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YY-KHKWONNB\Desktop\"/>
    </mc:Choice>
  </mc:AlternateContent>
  <xr:revisionPtr revIDLastSave="0" documentId="13_ncr:1_{67D4E950-5BD8-41ED-988E-777D3619860D}" xr6:coauthVersionLast="47" xr6:coauthVersionMax="47" xr10:uidLastSave="{00000000-0000-0000-0000-000000000000}"/>
  <bookViews>
    <workbookView xWindow="1920" yWindow="1920" windowWidth="17280" windowHeight="8880" tabRatio="500" activeTab="2" xr2:uid="{00000000-000D-0000-FFFF-FFFF00000000}"/>
  </bookViews>
  <sheets>
    <sheet name="연간통합" sheetId="1" r:id="rId1"/>
    <sheet name="생산전체(9BUX)" sheetId="3" r:id="rId2"/>
    <sheet name="생산전체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C8" i="1"/>
  <c r="E17" i="1"/>
  <c r="C17" i="1"/>
  <c r="E19" i="1"/>
  <c r="C19" i="1"/>
  <c r="E10" i="1" l="1"/>
  <c r="C10" i="1"/>
  <c r="E16" i="1"/>
  <c r="C16" i="1"/>
  <c r="E15" i="1"/>
  <c r="C15" i="1"/>
  <c r="E14" i="1"/>
  <c r="C14" i="1"/>
  <c r="E13" i="1"/>
  <c r="C13" i="1"/>
  <c r="C12" i="1"/>
  <c r="E12" i="1"/>
  <c r="E9" i="1"/>
  <c r="C9" i="1"/>
  <c r="O395" i="3"/>
  <c r="C32" i="1"/>
  <c r="C31" i="1"/>
  <c r="C30" i="1"/>
  <c r="EP375" i="3" l="1"/>
  <c r="EN394" i="3"/>
  <c r="AH394" i="3"/>
  <c r="AI394" i="3"/>
  <c r="AJ394" i="3"/>
  <c r="AK394" i="3"/>
  <c r="AL394" i="3"/>
  <c r="AM394" i="3"/>
  <c r="AN394" i="3"/>
  <c r="AO394" i="3"/>
  <c r="AP394" i="3"/>
  <c r="AQ394" i="3"/>
  <c r="J19" i="1" s="1"/>
  <c r="AR394" i="3"/>
  <c r="AS394" i="3"/>
  <c r="AT394" i="3"/>
  <c r="AU394" i="3"/>
  <c r="AV394" i="3"/>
  <c r="AW394" i="3"/>
  <c r="AX394" i="3"/>
  <c r="AY394" i="3"/>
  <c r="AZ394" i="3"/>
  <c r="BA394" i="3"/>
  <c r="N19" i="1" s="1"/>
  <c r="BB394" i="3"/>
  <c r="O19" i="1" s="1"/>
  <c r="BC394" i="3"/>
  <c r="BD394" i="3"/>
  <c r="P19" i="1" s="1"/>
  <c r="BE394" i="3"/>
  <c r="BF394" i="3"/>
  <c r="BG394" i="3"/>
  <c r="BH394" i="3"/>
  <c r="BI394" i="3"/>
  <c r="BJ394" i="3"/>
  <c r="BK394" i="3"/>
  <c r="BL394" i="3"/>
  <c r="BM394" i="3"/>
  <c r="BN394" i="3"/>
  <c r="BO394" i="3"/>
  <c r="BP394" i="3"/>
  <c r="BQ394" i="3"/>
  <c r="BR394" i="3"/>
  <c r="BS394" i="3"/>
  <c r="BT394" i="3"/>
  <c r="BU394" i="3"/>
  <c r="BV394" i="3"/>
  <c r="BW394" i="3"/>
  <c r="BX394" i="3"/>
  <c r="BY394" i="3"/>
  <c r="BZ394" i="3"/>
  <c r="CA394" i="3"/>
  <c r="CB394" i="3"/>
  <c r="CC394" i="3"/>
  <c r="CD394" i="3"/>
  <c r="CE394" i="3"/>
  <c r="CF394" i="3"/>
  <c r="CG394" i="3"/>
  <c r="CH394" i="3"/>
  <c r="CI394" i="3"/>
  <c r="CJ394" i="3"/>
  <c r="CK394" i="3"/>
  <c r="CL394" i="3"/>
  <c r="CM394" i="3"/>
  <c r="CN394" i="3"/>
  <c r="CO394" i="3"/>
  <c r="CP394" i="3"/>
  <c r="CQ394" i="3"/>
  <c r="CR394" i="3"/>
  <c r="CS394" i="3"/>
  <c r="CT394" i="3"/>
  <c r="CU394" i="3"/>
  <c r="CV394" i="3"/>
  <c r="CW394" i="3"/>
  <c r="CX394" i="3"/>
  <c r="CY394" i="3"/>
  <c r="CZ394" i="3"/>
  <c r="DA394" i="3"/>
  <c r="DB394" i="3"/>
  <c r="DC394" i="3"/>
  <c r="DD394" i="3"/>
  <c r="DE394" i="3"/>
  <c r="DF394" i="3"/>
  <c r="DG394" i="3"/>
  <c r="DH394" i="3"/>
  <c r="DI394" i="3"/>
  <c r="DJ394" i="3"/>
  <c r="DK394" i="3"/>
  <c r="DL394" i="3"/>
  <c r="DM394" i="3"/>
  <c r="DN394" i="3"/>
  <c r="DO394" i="3"/>
  <c r="DP394" i="3"/>
  <c r="DQ394" i="3"/>
  <c r="DR394" i="3"/>
  <c r="DS394" i="3"/>
  <c r="DT394" i="3"/>
  <c r="DU394" i="3"/>
  <c r="DV394" i="3"/>
  <c r="DW394" i="3"/>
  <c r="DX394" i="3"/>
  <c r="DY394" i="3"/>
  <c r="DZ394" i="3"/>
  <c r="EA394" i="3"/>
  <c r="EB394" i="3"/>
  <c r="EC394" i="3"/>
  <c r="ED394" i="3"/>
  <c r="EE394" i="3"/>
  <c r="Q20" i="1"/>
  <c r="P20" i="1"/>
  <c r="O20" i="1"/>
  <c r="N20" i="1"/>
  <c r="M20" i="1"/>
  <c r="L20" i="1"/>
  <c r="K20" i="1"/>
  <c r="Q19" i="1"/>
  <c r="K19" i="1"/>
  <c r="M19" i="1"/>
  <c r="J20" i="1"/>
  <c r="I19" i="1"/>
  <c r="I20" i="1"/>
  <c r="E32" i="1"/>
  <c r="E31" i="1"/>
  <c r="E30" i="1"/>
  <c r="E29" i="1"/>
  <c r="EN399" i="3"/>
  <c r="EN400" i="3"/>
  <c r="EN401" i="3"/>
  <c r="EN402" i="3"/>
  <c r="EN403" i="3"/>
  <c r="EN404" i="3"/>
  <c r="EN581" i="3" s="1"/>
  <c r="EN582" i="3" s="1"/>
  <c r="EN405" i="3"/>
  <c r="EN406" i="3"/>
  <c r="EN407" i="3"/>
  <c r="EN408" i="3"/>
  <c r="EN409" i="3"/>
  <c r="EN410" i="3"/>
  <c r="EN411" i="3"/>
  <c r="EN412" i="3"/>
  <c r="EN413" i="3"/>
  <c r="EN414" i="3"/>
  <c r="EN415" i="3"/>
  <c r="EN416" i="3"/>
  <c r="EN417" i="3"/>
  <c r="EN418" i="3"/>
  <c r="EN419" i="3"/>
  <c r="EN420" i="3"/>
  <c r="EN421" i="3"/>
  <c r="EN422" i="3"/>
  <c r="EN423" i="3"/>
  <c r="EN424" i="3"/>
  <c r="EN425" i="3"/>
  <c r="EN426" i="3"/>
  <c r="EN427" i="3"/>
  <c r="EN428" i="3"/>
  <c r="EN429" i="3"/>
  <c r="EN430" i="3"/>
  <c r="EN431" i="3"/>
  <c r="EN432" i="3"/>
  <c r="EN433" i="3"/>
  <c r="EN434" i="3"/>
  <c r="EN435" i="3"/>
  <c r="EN436" i="3"/>
  <c r="EN437" i="3"/>
  <c r="EN438" i="3"/>
  <c r="EN439" i="3"/>
  <c r="EN440" i="3"/>
  <c r="EN441" i="3"/>
  <c r="EN442" i="3"/>
  <c r="EN443" i="3"/>
  <c r="EN444" i="3"/>
  <c r="EN445" i="3"/>
  <c r="EN446" i="3"/>
  <c r="EN447" i="3"/>
  <c r="EN448" i="3"/>
  <c r="EN449" i="3"/>
  <c r="EN450" i="3"/>
  <c r="EN451" i="3"/>
  <c r="EN452" i="3"/>
  <c r="EN453" i="3"/>
  <c r="EN454" i="3"/>
  <c r="EN455" i="3"/>
  <c r="EN456" i="3"/>
  <c r="EN457" i="3"/>
  <c r="EN458" i="3"/>
  <c r="EN459" i="3"/>
  <c r="EN460" i="3"/>
  <c r="EN461" i="3"/>
  <c r="EN462" i="3"/>
  <c r="EN463" i="3"/>
  <c r="EN464" i="3"/>
  <c r="EN465" i="3"/>
  <c r="EN466" i="3"/>
  <c r="EN467" i="3"/>
  <c r="EN468" i="3"/>
  <c r="EN469" i="3"/>
  <c r="EN470" i="3"/>
  <c r="EN471" i="3"/>
  <c r="EN472" i="3"/>
  <c r="EN473" i="3"/>
  <c r="EN474" i="3"/>
  <c r="EN475" i="3"/>
  <c r="EN476" i="3"/>
  <c r="EN477" i="3"/>
  <c r="EN478" i="3"/>
  <c r="EN479" i="3"/>
  <c r="EN480" i="3"/>
  <c r="EN481" i="3"/>
  <c r="EN482" i="3"/>
  <c r="EN483" i="3"/>
  <c r="EN484" i="3"/>
  <c r="EN485" i="3"/>
  <c r="EN486" i="3"/>
  <c r="EN487" i="3"/>
  <c r="EN488" i="3"/>
  <c r="EN489" i="3"/>
  <c r="EN490" i="3"/>
  <c r="EN491" i="3"/>
  <c r="EN492" i="3"/>
  <c r="EN493" i="3"/>
  <c r="EN494" i="3"/>
  <c r="EN495" i="3"/>
  <c r="EN496" i="3"/>
  <c r="EN497" i="3"/>
  <c r="EN498" i="3"/>
  <c r="EN499" i="3"/>
  <c r="EN500" i="3"/>
  <c r="EN501" i="3"/>
  <c r="EN502" i="3"/>
  <c r="EN503" i="3"/>
  <c r="EN504" i="3"/>
  <c r="EN505" i="3"/>
  <c r="EN506" i="3"/>
  <c r="EN507" i="3"/>
  <c r="EN508" i="3"/>
  <c r="EN509" i="3"/>
  <c r="EN510" i="3"/>
  <c r="EN511" i="3"/>
  <c r="EN512" i="3"/>
  <c r="EN513" i="3"/>
  <c r="EN514" i="3"/>
  <c r="EN515" i="3"/>
  <c r="EN516" i="3"/>
  <c r="EN517" i="3"/>
  <c r="EN518" i="3"/>
  <c r="EN519" i="3"/>
  <c r="EN520" i="3"/>
  <c r="EN521" i="3"/>
  <c r="EN522" i="3"/>
  <c r="EN523" i="3"/>
  <c r="EN524" i="3"/>
  <c r="EN525" i="3"/>
  <c r="EN526" i="3"/>
  <c r="EN527" i="3"/>
  <c r="EN528" i="3"/>
  <c r="EN529" i="3"/>
  <c r="EN530" i="3"/>
  <c r="EN531" i="3"/>
  <c r="EN532" i="3"/>
  <c r="EN533" i="3"/>
  <c r="EN534" i="3"/>
  <c r="EN535" i="3"/>
  <c r="EN536" i="3"/>
  <c r="EN537" i="3"/>
  <c r="EN538" i="3"/>
  <c r="EN539" i="3"/>
  <c r="EN540" i="3"/>
  <c r="EN541" i="3"/>
  <c r="EN542" i="3"/>
  <c r="EN543" i="3"/>
  <c r="EN544" i="3"/>
  <c r="EN545" i="3"/>
  <c r="EN546" i="3"/>
  <c r="EN547" i="3"/>
  <c r="EN548" i="3"/>
  <c r="EN549" i="3"/>
  <c r="EN550" i="3"/>
  <c r="EN551" i="3"/>
  <c r="EN552" i="3"/>
  <c r="EN553" i="3"/>
  <c r="EN554" i="3"/>
  <c r="EN555" i="3"/>
  <c r="EN556" i="3"/>
  <c r="EN557" i="3"/>
  <c r="EN558" i="3"/>
  <c r="EN559" i="3"/>
  <c r="EN560" i="3"/>
  <c r="EN561" i="3"/>
  <c r="EN562" i="3"/>
  <c r="EN563" i="3"/>
  <c r="EN564" i="3"/>
  <c r="EN565" i="3"/>
  <c r="EN566" i="3"/>
  <c r="EN567" i="3"/>
  <c r="EN568" i="3"/>
  <c r="EN569" i="3"/>
  <c r="EN570" i="3"/>
  <c r="EN571" i="3"/>
  <c r="EN572" i="3"/>
  <c r="EN573" i="3"/>
  <c r="EN574" i="3"/>
  <c r="EN575" i="3"/>
  <c r="EN576" i="3"/>
  <c r="EN577" i="3"/>
  <c r="EN578" i="3"/>
  <c r="EN579" i="3"/>
  <c r="EN580" i="3"/>
  <c r="EN398" i="3"/>
  <c r="E23" i="1"/>
  <c r="E18" i="1"/>
  <c r="E11" i="1"/>
  <c r="EQ582" i="3"/>
  <c r="Z582" i="3"/>
  <c r="AA582" i="3"/>
  <c r="AB582" i="3"/>
  <c r="AC582" i="3"/>
  <c r="AD582" i="3"/>
  <c r="AE582" i="3"/>
  <c r="AF582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U582" i="3"/>
  <c r="AV582" i="3"/>
  <c r="AW582" i="3"/>
  <c r="AX582" i="3"/>
  <c r="AY582" i="3"/>
  <c r="AZ582" i="3"/>
  <c r="BA582" i="3"/>
  <c r="BB582" i="3"/>
  <c r="BC582" i="3"/>
  <c r="BD582" i="3"/>
  <c r="BE582" i="3"/>
  <c r="BF582" i="3"/>
  <c r="BG582" i="3"/>
  <c r="BH582" i="3"/>
  <c r="BI582" i="3"/>
  <c r="BJ582" i="3"/>
  <c r="BK582" i="3"/>
  <c r="BL582" i="3"/>
  <c r="BM582" i="3"/>
  <c r="BN582" i="3"/>
  <c r="BO582" i="3"/>
  <c r="BP582" i="3"/>
  <c r="BR582" i="3"/>
  <c r="BS582" i="3"/>
  <c r="BT582" i="3"/>
  <c r="BU582" i="3"/>
  <c r="BV582" i="3"/>
  <c r="BW582" i="3"/>
  <c r="BX582" i="3"/>
  <c r="BY582" i="3"/>
  <c r="BZ582" i="3"/>
  <c r="CA582" i="3"/>
  <c r="CB582" i="3"/>
  <c r="CC582" i="3"/>
  <c r="CD582" i="3"/>
  <c r="CE582" i="3"/>
  <c r="CF582" i="3"/>
  <c r="CG582" i="3"/>
  <c r="CH582" i="3"/>
  <c r="CI582" i="3"/>
  <c r="CJ582" i="3"/>
  <c r="CK582" i="3"/>
  <c r="CL582" i="3"/>
  <c r="CM582" i="3"/>
  <c r="CN582" i="3"/>
  <c r="CO582" i="3"/>
  <c r="CP582" i="3"/>
  <c r="CQ582" i="3"/>
  <c r="CR582" i="3"/>
  <c r="CS582" i="3"/>
  <c r="CT582" i="3"/>
  <c r="CU582" i="3"/>
  <c r="CV582" i="3"/>
  <c r="CW582" i="3"/>
  <c r="CX582" i="3"/>
  <c r="CY582" i="3"/>
  <c r="CZ582" i="3"/>
  <c r="DA582" i="3"/>
  <c r="DB582" i="3"/>
  <c r="DC582" i="3"/>
  <c r="DD582" i="3"/>
  <c r="DE582" i="3"/>
  <c r="DF582" i="3"/>
  <c r="DG582" i="3"/>
  <c r="DH582" i="3"/>
  <c r="DI582" i="3"/>
  <c r="DJ582" i="3"/>
  <c r="DK582" i="3"/>
  <c r="DL582" i="3"/>
  <c r="DM582" i="3"/>
  <c r="DN582" i="3"/>
  <c r="DO582" i="3"/>
  <c r="DP582" i="3"/>
  <c r="DQ582" i="3"/>
  <c r="DR582" i="3"/>
  <c r="DS582" i="3"/>
  <c r="DT582" i="3"/>
  <c r="DU582" i="3"/>
  <c r="DV582" i="3"/>
  <c r="DW582" i="3"/>
  <c r="DX582" i="3"/>
  <c r="DY582" i="3"/>
  <c r="DZ582" i="3"/>
  <c r="EA582" i="3"/>
  <c r="EB582" i="3"/>
  <c r="EC582" i="3"/>
  <c r="ED582" i="3"/>
  <c r="EE582" i="3"/>
  <c r="EF582" i="3"/>
  <c r="EO582" i="3"/>
  <c r="EP582" i="3"/>
  <c r="Y582" i="3"/>
  <c r="E7" i="1"/>
  <c r="E6" i="1"/>
  <c r="P583" i="3"/>
  <c r="Q583" i="3"/>
  <c r="R583" i="3"/>
  <c r="O583" i="3"/>
  <c r="R582" i="3"/>
  <c r="P581" i="3"/>
  <c r="Q581" i="3"/>
  <c r="R581" i="3"/>
  <c r="S581" i="3"/>
  <c r="T581" i="3"/>
  <c r="U581" i="3"/>
  <c r="V581" i="3"/>
  <c r="W581" i="3"/>
  <c r="X581" i="3"/>
  <c r="Y581" i="3"/>
  <c r="Z581" i="3"/>
  <c r="AA581" i="3"/>
  <c r="AB581" i="3"/>
  <c r="AC581" i="3"/>
  <c r="AD581" i="3"/>
  <c r="AE581" i="3"/>
  <c r="AF581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U581" i="3"/>
  <c r="AV581" i="3"/>
  <c r="AW581" i="3"/>
  <c r="AX581" i="3"/>
  <c r="AY581" i="3"/>
  <c r="AZ581" i="3"/>
  <c r="BA581" i="3"/>
  <c r="BB581" i="3"/>
  <c r="BC581" i="3"/>
  <c r="BD581" i="3"/>
  <c r="BE581" i="3"/>
  <c r="BF581" i="3"/>
  <c r="BG581" i="3"/>
  <c r="BH581" i="3"/>
  <c r="BI581" i="3"/>
  <c r="BJ581" i="3"/>
  <c r="BK581" i="3"/>
  <c r="BL581" i="3"/>
  <c r="BM581" i="3"/>
  <c r="BN581" i="3"/>
  <c r="BO581" i="3"/>
  <c r="BP581" i="3"/>
  <c r="BQ581" i="3"/>
  <c r="BQ582" i="3" s="1"/>
  <c r="BR581" i="3"/>
  <c r="BS581" i="3"/>
  <c r="BT581" i="3"/>
  <c r="BU581" i="3"/>
  <c r="BV581" i="3"/>
  <c r="BW581" i="3"/>
  <c r="BX581" i="3"/>
  <c r="BY581" i="3"/>
  <c r="BZ581" i="3"/>
  <c r="CA581" i="3"/>
  <c r="CB581" i="3"/>
  <c r="CC581" i="3"/>
  <c r="CD581" i="3"/>
  <c r="CE581" i="3"/>
  <c r="CF581" i="3"/>
  <c r="CG581" i="3"/>
  <c r="CH581" i="3"/>
  <c r="CI581" i="3"/>
  <c r="CJ581" i="3"/>
  <c r="CK581" i="3"/>
  <c r="CL581" i="3"/>
  <c r="CM581" i="3"/>
  <c r="CN581" i="3"/>
  <c r="CO581" i="3"/>
  <c r="CP581" i="3"/>
  <c r="CQ581" i="3"/>
  <c r="CR581" i="3"/>
  <c r="CS581" i="3"/>
  <c r="CT581" i="3"/>
  <c r="CU581" i="3"/>
  <c r="CV581" i="3"/>
  <c r="CW581" i="3"/>
  <c r="CX581" i="3"/>
  <c r="CY581" i="3"/>
  <c r="CZ581" i="3"/>
  <c r="DA581" i="3"/>
  <c r="DB581" i="3"/>
  <c r="DC581" i="3"/>
  <c r="DD581" i="3"/>
  <c r="DE581" i="3"/>
  <c r="DF581" i="3"/>
  <c r="DG581" i="3"/>
  <c r="DH581" i="3"/>
  <c r="DI581" i="3"/>
  <c r="DJ581" i="3"/>
  <c r="DK581" i="3"/>
  <c r="DL581" i="3"/>
  <c r="DM581" i="3"/>
  <c r="DN581" i="3"/>
  <c r="DO581" i="3"/>
  <c r="DP581" i="3"/>
  <c r="DQ581" i="3"/>
  <c r="DR581" i="3"/>
  <c r="DS581" i="3"/>
  <c r="DT581" i="3"/>
  <c r="DU581" i="3"/>
  <c r="DV581" i="3"/>
  <c r="DW581" i="3"/>
  <c r="DX581" i="3"/>
  <c r="DY581" i="3"/>
  <c r="DZ581" i="3"/>
  <c r="EA581" i="3"/>
  <c r="EB581" i="3"/>
  <c r="EC581" i="3"/>
  <c r="ED581" i="3"/>
  <c r="EE581" i="3"/>
  <c r="EF581" i="3"/>
  <c r="EO581" i="3"/>
  <c r="EP581" i="3"/>
  <c r="EQ581" i="3"/>
  <c r="O581" i="3"/>
  <c r="EN7" i="3"/>
  <c r="EN8" i="3"/>
  <c r="EN9" i="3"/>
  <c r="EN10" i="3"/>
  <c r="EN11" i="3"/>
  <c r="EN12" i="3"/>
  <c r="EN13" i="3"/>
  <c r="EN14" i="3"/>
  <c r="EN15" i="3"/>
  <c r="EN16" i="3"/>
  <c r="EN17" i="3"/>
  <c r="EN18" i="3"/>
  <c r="EN19" i="3"/>
  <c r="EN20" i="3"/>
  <c r="EN21" i="3"/>
  <c r="EN22" i="3"/>
  <c r="EN23" i="3"/>
  <c r="EN24" i="3"/>
  <c r="EN25" i="3"/>
  <c r="EN26" i="3"/>
  <c r="EN27" i="3"/>
  <c r="EN28" i="3"/>
  <c r="EN29" i="3"/>
  <c r="EN30" i="3"/>
  <c r="EN31" i="3"/>
  <c r="EN32" i="3"/>
  <c r="EN33" i="3"/>
  <c r="EN34" i="3"/>
  <c r="EN35" i="3"/>
  <c r="EN36" i="3"/>
  <c r="EN37" i="3"/>
  <c r="EN38" i="3"/>
  <c r="EN39" i="3"/>
  <c r="EN40" i="3"/>
  <c r="EN41" i="3"/>
  <c r="EN42" i="3"/>
  <c r="EN43" i="3"/>
  <c r="EN44" i="3"/>
  <c r="EN45" i="3"/>
  <c r="EN46" i="3"/>
  <c r="EN47" i="3"/>
  <c r="EN48" i="3"/>
  <c r="EN49" i="3"/>
  <c r="EN50" i="3"/>
  <c r="EN51" i="3"/>
  <c r="EN52" i="3"/>
  <c r="EN53" i="3"/>
  <c r="EN54" i="3"/>
  <c r="EN55" i="3"/>
  <c r="EN56" i="3"/>
  <c r="EN57" i="3"/>
  <c r="EN58" i="3"/>
  <c r="EN59" i="3"/>
  <c r="EN60" i="3"/>
  <c r="EN61" i="3"/>
  <c r="EN62" i="3"/>
  <c r="EN63" i="3"/>
  <c r="EN64" i="3"/>
  <c r="EN65" i="3"/>
  <c r="EN66" i="3"/>
  <c r="EN67" i="3"/>
  <c r="EN68" i="3"/>
  <c r="EN69" i="3"/>
  <c r="EN70" i="3"/>
  <c r="EN71" i="3"/>
  <c r="EN72" i="3"/>
  <c r="EN73" i="3"/>
  <c r="EN74" i="3"/>
  <c r="EN75" i="3"/>
  <c r="EN76" i="3"/>
  <c r="EN77" i="3"/>
  <c r="EN78" i="3"/>
  <c r="EN79" i="3"/>
  <c r="EN80" i="3"/>
  <c r="EN81" i="3"/>
  <c r="EN82" i="3"/>
  <c r="EN83" i="3"/>
  <c r="EN84" i="3"/>
  <c r="EN85" i="3"/>
  <c r="EN86" i="3"/>
  <c r="EN87" i="3"/>
  <c r="EN88" i="3"/>
  <c r="EN89" i="3"/>
  <c r="EN90" i="3"/>
  <c r="EN91" i="3"/>
  <c r="EN92" i="3"/>
  <c r="EN93" i="3"/>
  <c r="EN94" i="3"/>
  <c r="EN95" i="3"/>
  <c r="EN96" i="3"/>
  <c r="EN97" i="3"/>
  <c r="EN98" i="3"/>
  <c r="EN99" i="3"/>
  <c r="EN100" i="3"/>
  <c r="EN101" i="3"/>
  <c r="EN102" i="3"/>
  <c r="EN103" i="3"/>
  <c r="EN104" i="3"/>
  <c r="EN105" i="3"/>
  <c r="EN106" i="3"/>
  <c r="EN107" i="3"/>
  <c r="EN108" i="3"/>
  <c r="EN109" i="3"/>
  <c r="EN110" i="3"/>
  <c r="EN111" i="3"/>
  <c r="EN112" i="3"/>
  <c r="EN113" i="3"/>
  <c r="EN114" i="3"/>
  <c r="EN115" i="3"/>
  <c r="EN116" i="3"/>
  <c r="EN117" i="3"/>
  <c r="EN118" i="3"/>
  <c r="EN119" i="3"/>
  <c r="EN120" i="3"/>
  <c r="EN121" i="3"/>
  <c r="EN122" i="3"/>
  <c r="EN123" i="3"/>
  <c r="EN124" i="3"/>
  <c r="EN125" i="3"/>
  <c r="EN126" i="3"/>
  <c r="EN127" i="3"/>
  <c r="EN128" i="3"/>
  <c r="EN129" i="3"/>
  <c r="EN130" i="3"/>
  <c r="EN131" i="3"/>
  <c r="EN132" i="3"/>
  <c r="EN133" i="3"/>
  <c r="EN134" i="3"/>
  <c r="EN135" i="3"/>
  <c r="EN136" i="3"/>
  <c r="EN137" i="3"/>
  <c r="EN138" i="3"/>
  <c r="EN139" i="3"/>
  <c r="EN140" i="3"/>
  <c r="EN141" i="3"/>
  <c r="EN142" i="3"/>
  <c r="EN143" i="3"/>
  <c r="EN144" i="3"/>
  <c r="EN145" i="3"/>
  <c r="EN146" i="3"/>
  <c r="EN147" i="3"/>
  <c r="EN148" i="3"/>
  <c r="EN149" i="3"/>
  <c r="EN150" i="3"/>
  <c r="EN151" i="3"/>
  <c r="EN152" i="3"/>
  <c r="EN153" i="3"/>
  <c r="EN154" i="3"/>
  <c r="EN155" i="3"/>
  <c r="EN156" i="3"/>
  <c r="EN157" i="3"/>
  <c r="EN158" i="3"/>
  <c r="EN159" i="3"/>
  <c r="EN160" i="3"/>
  <c r="EN161" i="3"/>
  <c r="EN162" i="3"/>
  <c r="EN163" i="3"/>
  <c r="EN164" i="3"/>
  <c r="EN165" i="3"/>
  <c r="EN166" i="3"/>
  <c r="EN167" i="3"/>
  <c r="EN168" i="3"/>
  <c r="EN169" i="3"/>
  <c r="EN170" i="3"/>
  <c r="EN171" i="3"/>
  <c r="EN172" i="3"/>
  <c r="EN173" i="3"/>
  <c r="EN174" i="3"/>
  <c r="EN175" i="3"/>
  <c r="EN176" i="3"/>
  <c r="EN177" i="3"/>
  <c r="EN178" i="3"/>
  <c r="EN179" i="3"/>
  <c r="EN180" i="3"/>
  <c r="EN181" i="3"/>
  <c r="EN182" i="3"/>
  <c r="EN183" i="3"/>
  <c r="EN184" i="3"/>
  <c r="EN185" i="3"/>
  <c r="EN186" i="3"/>
  <c r="EN187" i="3"/>
  <c r="EN188" i="3"/>
  <c r="EN189" i="3"/>
  <c r="EN190" i="3"/>
  <c r="EN191" i="3"/>
  <c r="EN192" i="3"/>
  <c r="EN193" i="3"/>
  <c r="EN194" i="3"/>
  <c r="EN195" i="3"/>
  <c r="EN196" i="3"/>
  <c r="EN197" i="3"/>
  <c r="EN198" i="3"/>
  <c r="EN199" i="3"/>
  <c r="EN200" i="3"/>
  <c r="EN201" i="3"/>
  <c r="EN202" i="3"/>
  <c r="EN203" i="3"/>
  <c r="EN204" i="3"/>
  <c r="EN205" i="3"/>
  <c r="EN206" i="3"/>
  <c r="EN207" i="3"/>
  <c r="EN208" i="3"/>
  <c r="EN209" i="3"/>
  <c r="EN210" i="3"/>
  <c r="EN211" i="3"/>
  <c r="EN212" i="3"/>
  <c r="EN213" i="3"/>
  <c r="EN214" i="3"/>
  <c r="EN215" i="3"/>
  <c r="EN216" i="3"/>
  <c r="EN217" i="3"/>
  <c r="EN218" i="3"/>
  <c r="EN219" i="3"/>
  <c r="EN220" i="3"/>
  <c r="EN221" i="3"/>
  <c r="EN222" i="3"/>
  <c r="EN223" i="3"/>
  <c r="EN224" i="3"/>
  <c r="EN225" i="3"/>
  <c r="EN226" i="3"/>
  <c r="EN227" i="3"/>
  <c r="EN228" i="3"/>
  <c r="EN229" i="3"/>
  <c r="EN230" i="3"/>
  <c r="EN231" i="3"/>
  <c r="EN232" i="3"/>
  <c r="EN233" i="3"/>
  <c r="EN234" i="3"/>
  <c r="EN235" i="3"/>
  <c r="EN236" i="3"/>
  <c r="EN237" i="3"/>
  <c r="EN238" i="3"/>
  <c r="EN239" i="3"/>
  <c r="EN240" i="3"/>
  <c r="EN241" i="3"/>
  <c r="EN242" i="3"/>
  <c r="EN243" i="3"/>
  <c r="EN244" i="3"/>
  <c r="EN245" i="3"/>
  <c r="EN246" i="3"/>
  <c r="EN247" i="3"/>
  <c r="EN248" i="3"/>
  <c r="EN249" i="3"/>
  <c r="EN250" i="3"/>
  <c r="EN251" i="3"/>
  <c r="EN252" i="3"/>
  <c r="EN253" i="3"/>
  <c r="EN254" i="3"/>
  <c r="EN255" i="3"/>
  <c r="EN256" i="3"/>
  <c r="EN257" i="3"/>
  <c r="EN258" i="3"/>
  <c r="EN259" i="3"/>
  <c r="EN260" i="3"/>
  <c r="EN261" i="3"/>
  <c r="EN262" i="3"/>
  <c r="EN263" i="3"/>
  <c r="EN264" i="3"/>
  <c r="EN265" i="3"/>
  <c r="EN266" i="3"/>
  <c r="EN267" i="3"/>
  <c r="EN268" i="3"/>
  <c r="EN269" i="3"/>
  <c r="EN270" i="3"/>
  <c r="EN271" i="3"/>
  <c r="EN272" i="3"/>
  <c r="EN273" i="3"/>
  <c r="EN274" i="3"/>
  <c r="EN275" i="3"/>
  <c r="EN276" i="3"/>
  <c r="EN277" i="3"/>
  <c r="EN278" i="3"/>
  <c r="EN279" i="3"/>
  <c r="EN280" i="3"/>
  <c r="EN281" i="3"/>
  <c r="EN282" i="3"/>
  <c r="EN283" i="3"/>
  <c r="EN284" i="3"/>
  <c r="EN285" i="3"/>
  <c r="EN286" i="3"/>
  <c r="EN287" i="3"/>
  <c r="EN288" i="3"/>
  <c r="EN289" i="3"/>
  <c r="EN290" i="3"/>
  <c r="EN291" i="3"/>
  <c r="EN292" i="3"/>
  <c r="EN293" i="3"/>
  <c r="EN294" i="3"/>
  <c r="EN295" i="3"/>
  <c r="EN296" i="3"/>
  <c r="EN297" i="3"/>
  <c r="EN298" i="3"/>
  <c r="EN299" i="3"/>
  <c r="EN300" i="3"/>
  <c r="EN301" i="3"/>
  <c r="EN302" i="3"/>
  <c r="EN303" i="3"/>
  <c r="EN304" i="3"/>
  <c r="EN305" i="3"/>
  <c r="EN306" i="3"/>
  <c r="EN307" i="3"/>
  <c r="EN308" i="3"/>
  <c r="EN309" i="3"/>
  <c r="EN310" i="3"/>
  <c r="EN311" i="3"/>
  <c r="EN312" i="3"/>
  <c r="EN313" i="3"/>
  <c r="EN314" i="3"/>
  <c r="EN315" i="3"/>
  <c r="EN316" i="3"/>
  <c r="EN317" i="3"/>
  <c r="EN318" i="3"/>
  <c r="EN319" i="3"/>
  <c r="EN320" i="3"/>
  <c r="EN321" i="3"/>
  <c r="EN322" i="3"/>
  <c r="EN323" i="3"/>
  <c r="EN324" i="3"/>
  <c r="EN325" i="3"/>
  <c r="EN326" i="3"/>
  <c r="EN327" i="3"/>
  <c r="EN328" i="3"/>
  <c r="EN329" i="3"/>
  <c r="EN330" i="3"/>
  <c r="EN331" i="3"/>
  <c r="EN332" i="3"/>
  <c r="EN333" i="3"/>
  <c r="EN334" i="3"/>
  <c r="EN335" i="3"/>
  <c r="EN336" i="3"/>
  <c r="EN337" i="3"/>
  <c r="EN338" i="3"/>
  <c r="EN339" i="3"/>
  <c r="EN340" i="3"/>
  <c r="EN341" i="3"/>
  <c r="EN342" i="3"/>
  <c r="EN343" i="3"/>
  <c r="EN344" i="3"/>
  <c r="EN345" i="3"/>
  <c r="EN346" i="3"/>
  <c r="EN347" i="3"/>
  <c r="EN348" i="3"/>
  <c r="EN349" i="3"/>
  <c r="EN350" i="3"/>
  <c r="EN351" i="3"/>
  <c r="EN352" i="3"/>
  <c r="EN353" i="3"/>
  <c r="EN354" i="3"/>
  <c r="EN355" i="3"/>
  <c r="EN356" i="3"/>
  <c r="EN357" i="3"/>
  <c r="EN358" i="3"/>
  <c r="EN359" i="3"/>
  <c r="EN360" i="3"/>
  <c r="EN361" i="3"/>
  <c r="EN362" i="3"/>
  <c r="EN363" i="3"/>
  <c r="EN364" i="3"/>
  <c r="EN365" i="3"/>
  <c r="EN366" i="3"/>
  <c r="EN367" i="3"/>
  <c r="EN368" i="3"/>
  <c r="EN369" i="3"/>
  <c r="EN370" i="3"/>
  <c r="EN371" i="3"/>
  <c r="EN372" i="3"/>
  <c r="EN373" i="3"/>
  <c r="EN374" i="3"/>
  <c r="EN375" i="3"/>
  <c r="EN376" i="3"/>
  <c r="EN377" i="3"/>
  <c r="EN378" i="3"/>
  <c r="EN379" i="3"/>
  <c r="EN380" i="3"/>
  <c r="EN381" i="3"/>
  <c r="EN382" i="3"/>
  <c r="EN383" i="3"/>
  <c r="EN384" i="3"/>
  <c r="EN385" i="3"/>
  <c r="EN386" i="3"/>
  <c r="EN387" i="3"/>
  <c r="EN388" i="3"/>
  <c r="EN389" i="3"/>
  <c r="EN390" i="3"/>
  <c r="EN391" i="3"/>
  <c r="EN392" i="3"/>
  <c r="EN6" i="3"/>
  <c r="DF393" i="3"/>
  <c r="DG393" i="3"/>
  <c r="DH393" i="3"/>
  <c r="DE393" i="3"/>
  <c r="EO7" i="3"/>
  <c r="EO8" i="3"/>
  <c r="EO9" i="3"/>
  <c r="EO10" i="3"/>
  <c r="EO11" i="3"/>
  <c r="EO12" i="3"/>
  <c r="EO13" i="3"/>
  <c r="EO14" i="3"/>
  <c r="EO15" i="3"/>
  <c r="EO16" i="3"/>
  <c r="EO17" i="3"/>
  <c r="EO18" i="3"/>
  <c r="EO19" i="3"/>
  <c r="EO20" i="3"/>
  <c r="EO21" i="3"/>
  <c r="EO22" i="3"/>
  <c r="EO23" i="3"/>
  <c r="EO24" i="3"/>
  <c r="EO25" i="3"/>
  <c r="EO26" i="3"/>
  <c r="EO27" i="3"/>
  <c r="EO28" i="3"/>
  <c r="EO29" i="3"/>
  <c r="EO30" i="3"/>
  <c r="EO31" i="3"/>
  <c r="EO32" i="3"/>
  <c r="EO33" i="3"/>
  <c r="EO34" i="3"/>
  <c r="EO35" i="3"/>
  <c r="EO36" i="3"/>
  <c r="EO37" i="3"/>
  <c r="EO38" i="3"/>
  <c r="EO39" i="3"/>
  <c r="EO40" i="3"/>
  <c r="EO41" i="3"/>
  <c r="EO42" i="3"/>
  <c r="EO43" i="3"/>
  <c r="EO44" i="3"/>
  <c r="EO45" i="3"/>
  <c r="EO46" i="3"/>
  <c r="EO47" i="3"/>
  <c r="EO48" i="3"/>
  <c r="EO49" i="3"/>
  <c r="EO50" i="3"/>
  <c r="EO51" i="3"/>
  <c r="EO52" i="3"/>
  <c r="EO53" i="3"/>
  <c r="EO54" i="3"/>
  <c r="EO55" i="3"/>
  <c r="EO56" i="3"/>
  <c r="EO57" i="3"/>
  <c r="EO58" i="3"/>
  <c r="EO59" i="3"/>
  <c r="EO60" i="3"/>
  <c r="EO61" i="3"/>
  <c r="EO62" i="3"/>
  <c r="EO63" i="3"/>
  <c r="EO64" i="3"/>
  <c r="EO65" i="3"/>
  <c r="EO66" i="3"/>
  <c r="EO67" i="3"/>
  <c r="EO68" i="3"/>
  <c r="EO69" i="3"/>
  <c r="EO70" i="3"/>
  <c r="EO71" i="3"/>
  <c r="EO72" i="3"/>
  <c r="EO73" i="3"/>
  <c r="EO74" i="3"/>
  <c r="EO75" i="3"/>
  <c r="EO76" i="3"/>
  <c r="EO77" i="3"/>
  <c r="EO78" i="3"/>
  <c r="EO79" i="3"/>
  <c r="EO80" i="3"/>
  <c r="EO81" i="3"/>
  <c r="EO82" i="3"/>
  <c r="EO83" i="3"/>
  <c r="EO84" i="3"/>
  <c r="EO85" i="3"/>
  <c r="EO86" i="3"/>
  <c r="EO87" i="3"/>
  <c r="EO88" i="3"/>
  <c r="EO89" i="3"/>
  <c r="EO90" i="3"/>
  <c r="EO91" i="3"/>
  <c r="EO92" i="3"/>
  <c r="EO93" i="3"/>
  <c r="EO94" i="3"/>
  <c r="EO95" i="3"/>
  <c r="EO96" i="3"/>
  <c r="EO97" i="3"/>
  <c r="EO98" i="3"/>
  <c r="EO99" i="3"/>
  <c r="EO100" i="3"/>
  <c r="EO101" i="3"/>
  <c r="EO102" i="3"/>
  <c r="EO103" i="3"/>
  <c r="EO104" i="3"/>
  <c r="EO105" i="3"/>
  <c r="EO106" i="3"/>
  <c r="EO107" i="3"/>
  <c r="EO108" i="3"/>
  <c r="EO109" i="3"/>
  <c r="EO110" i="3"/>
  <c r="EO111" i="3"/>
  <c r="EO112" i="3"/>
  <c r="EO113" i="3"/>
  <c r="EO114" i="3"/>
  <c r="EO115" i="3"/>
  <c r="EO116" i="3"/>
  <c r="EO117" i="3"/>
  <c r="EO118" i="3"/>
  <c r="EO119" i="3"/>
  <c r="EO120" i="3"/>
  <c r="EO121" i="3"/>
  <c r="EO122" i="3"/>
  <c r="EO123" i="3"/>
  <c r="EO124" i="3"/>
  <c r="EO125" i="3"/>
  <c r="EO126" i="3"/>
  <c r="EO127" i="3"/>
  <c r="EO128" i="3"/>
  <c r="EO129" i="3"/>
  <c r="EO130" i="3"/>
  <c r="EO131" i="3"/>
  <c r="EO132" i="3"/>
  <c r="EO133" i="3"/>
  <c r="EO134" i="3"/>
  <c r="EO135" i="3"/>
  <c r="EO136" i="3"/>
  <c r="EO137" i="3"/>
  <c r="EO138" i="3"/>
  <c r="EO139" i="3"/>
  <c r="EO140" i="3"/>
  <c r="EO141" i="3"/>
  <c r="EO142" i="3"/>
  <c r="EO143" i="3"/>
  <c r="EO144" i="3"/>
  <c r="EO145" i="3"/>
  <c r="EO146" i="3"/>
  <c r="EO147" i="3"/>
  <c r="EO148" i="3"/>
  <c r="EO149" i="3"/>
  <c r="EO150" i="3"/>
  <c r="EO151" i="3"/>
  <c r="EO152" i="3"/>
  <c r="EO153" i="3"/>
  <c r="EO154" i="3"/>
  <c r="EO155" i="3"/>
  <c r="EO156" i="3"/>
  <c r="EO157" i="3"/>
  <c r="EO158" i="3"/>
  <c r="EO159" i="3"/>
  <c r="EO160" i="3"/>
  <c r="EO161" i="3"/>
  <c r="EO162" i="3"/>
  <c r="EO163" i="3"/>
  <c r="EO164" i="3"/>
  <c r="EO165" i="3"/>
  <c r="EO166" i="3"/>
  <c r="EO167" i="3"/>
  <c r="EO168" i="3"/>
  <c r="EO169" i="3"/>
  <c r="EO170" i="3"/>
  <c r="EO171" i="3"/>
  <c r="EO172" i="3"/>
  <c r="EO173" i="3"/>
  <c r="EO174" i="3"/>
  <c r="EO175" i="3"/>
  <c r="EO176" i="3"/>
  <c r="EO177" i="3"/>
  <c r="EO178" i="3"/>
  <c r="EO179" i="3"/>
  <c r="EO180" i="3"/>
  <c r="EO181" i="3"/>
  <c r="EO182" i="3"/>
  <c r="EO183" i="3"/>
  <c r="EO184" i="3"/>
  <c r="EO185" i="3"/>
  <c r="EO186" i="3"/>
  <c r="EO187" i="3"/>
  <c r="EO188" i="3"/>
  <c r="EO189" i="3"/>
  <c r="EO190" i="3"/>
  <c r="EO191" i="3"/>
  <c r="EO192" i="3"/>
  <c r="EO193" i="3"/>
  <c r="EO194" i="3"/>
  <c r="EO195" i="3"/>
  <c r="EO196" i="3"/>
  <c r="EO197" i="3"/>
  <c r="EO198" i="3"/>
  <c r="EO199" i="3"/>
  <c r="EO200" i="3"/>
  <c r="EO201" i="3"/>
  <c r="EO202" i="3"/>
  <c r="EO203" i="3"/>
  <c r="EO204" i="3"/>
  <c r="EO205" i="3"/>
  <c r="EO206" i="3"/>
  <c r="EO207" i="3"/>
  <c r="EO208" i="3"/>
  <c r="EO209" i="3"/>
  <c r="EO210" i="3"/>
  <c r="EO211" i="3"/>
  <c r="EO212" i="3"/>
  <c r="EO213" i="3"/>
  <c r="EO214" i="3"/>
  <c r="EO215" i="3"/>
  <c r="EO216" i="3"/>
  <c r="EO217" i="3"/>
  <c r="EO218" i="3"/>
  <c r="EO219" i="3"/>
  <c r="EO220" i="3"/>
  <c r="EO221" i="3"/>
  <c r="EO222" i="3"/>
  <c r="EO223" i="3"/>
  <c r="EO224" i="3"/>
  <c r="EO225" i="3"/>
  <c r="EO226" i="3"/>
  <c r="EO227" i="3"/>
  <c r="EO228" i="3"/>
  <c r="EO229" i="3"/>
  <c r="EO230" i="3"/>
  <c r="EO231" i="3"/>
  <c r="EO232" i="3"/>
  <c r="EO233" i="3"/>
  <c r="EO234" i="3"/>
  <c r="EO235" i="3"/>
  <c r="EO236" i="3"/>
  <c r="EO237" i="3"/>
  <c r="EO238" i="3"/>
  <c r="EO239" i="3"/>
  <c r="EO240" i="3"/>
  <c r="EO241" i="3"/>
  <c r="EO242" i="3"/>
  <c r="EO243" i="3"/>
  <c r="EO244" i="3"/>
  <c r="EO245" i="3"/>
  <c r="EO246" i="3"/>
  <c r="EO247" i="3"/>
  <c r="EO248" i="3"/>
  <c r="EO249" i="3"/>
  <c r="EO250" i="3"/>
  <c r="EO251" i="3"/>
  <c r="EO252" i="3"/>
  <c r="EO253" i="3"/>
  <c r="EO254" i="3"/>
  <c r="EO255" i="3"/>
  <c r="EO256" i="3"/>
  <c r="EO257" i="3"/>
  <c r="EO258" i="3"/>
  <c r="EO259" i="3"/>
  <c r="EO260" i="3"/>
  <c r="EO261" i="3"/>
  <c r="EO262" i="3"/>
  <c r="EO263" i="3"/>
  <c r="EO264" i="3"/>
  <c r="EO265" i="3"/>
  <c r="EO266" i="3"/>
  <c r="EO267" i="3"/>
  <c r="EO268" i="3"/>
  <c r="EO269" i="3"/>
  <c r="EO270" i="3"/>
  <c r="EO271" i="3"/>
  <c r="EO272" i="3"/>
  <c r="EO273" i="3"/>
  <c r="EO274" i="3"/>
  <c r="EO275" i="3"/>
  <c r="EO276" i="3"/>
  <c r="EO277" i="3"/>
  <c r="EO278" i="3"/>
  <c r="EO279" i="3"/>
  <c r="EO280" i="3"/>
  <c r="EO281" i="3"/>
  <c r="EO282" i="3"/>
  <c r="EO283" i="3"/>
  <c r="EO284" i="3"/>
  <c r="EO285" i="3"/>
  <c r="EO286" i="3"/>
  <c r="EO287" i="3"/>
  <c r="EO288" i="3"/>
  <c r="EO289" i="3"/>
  <c r="EO290" i="3"/>
  <c r="EO291" i="3"/>
  <c r="EO292" i="3"/>
  <c r="EO293" i="3"/>
  <c r="EO294" i="3"/>
  <c r="EO295" i="3"/>
  <c r="EO296" i="3"/>
  <c r="EO297" i="3"/>
  <c r="EO298" i="3"/>
  <c r="EO299" i="3"/>
  <c r="EO300" i="3"/>
  <c r="EO301" i="3"/>
  <c r="EO302" i="3"/>
  <c r="EO303" i="3"/>
  <c r="EO304" i="3"/>
  <c r="EO305" i="3"/>
  <c r="EO306" i="3"/>
  <c r="EO307" i="3"/>
  <c r="EO308" i="3"/>
  <c r="EO309" i="3"/>
  <c r="EO310" i="3"/>
  <c r="EO311" i="3"/>
  <c r="EO312" i="3"/>
  <c r="EO313" i="3"/>
  <c r="EO314" i="3"/>
  <c r="EO315" i="3"/>
  <c r="EO316" i="3"/>
  <c r="EO317" i="3"/>
  <c r="EO318" i="3"/>
  <c r="EO319" i="3"/>
  <c r="EO320" i="3"/>
  <c r="EO321" i="3"/>
  <c r="EO322" i="3"/>
  <c r="EO323" i="3"/>
  <c r="EO324" i="3"/>
  <c r="EO325" i="3"/>
  <c r="EO326" i="3"/>
  <c r="EO327" i="3"/>
  <c r="EO328" i="3"/>
  <c r="EO329" i="3"/>
  <c r="EO330" i="3"/>
  <c r="EO331" i="3"/>
  <c r="EO332" i="3"/>
  <c r="EO333" i="3"/>
  <c r="EO334" i="3"/>
  <c r="EO335" i="3"/>
  <c r="EO336" i="3"/>
  <c r="EO337" i="3"/>
  <c r="EO338" i="3"/>
  <c r="EO339" i="3"/>
  <c r="EO340" i="3"/>
  <c r="EO341" i="3"/>
  <c r="EO342" i="3"/>
  <c r="EO343" i="3"/>
  <c r="EO344" i="3"/>
  <c r="EO345" i="3"/>
  <c r="EO346" i="3"/>
  <c r="EO347" i="3"/>
  <c r="EO348" i="3"/>
  <c r="EO349" i="3"/>
  <c r="EO350" i="3"/>
  <c r="EO351" i="3"/>
  <c r="EO352" i="3"/>
  <c r="EO353" i="3"/>
  <c r="EO354" i="3"/>
  <c r="EO355" i="3"/>
  <c r="EO356" i="3"/>
  <c r="EO357" i="3"/>
  <c r="EO358" i="3"/>
  <c r="EO359" i="3"/>
  <c r="EO360" i="3"/>
  <c r="EO361" i="3"/>
  <c r="EO362" i="3"/>
  <c r="EO363" i="3"/>
  <c r="EO364" i="3"/>
  <c r="EO365" i="3"/>
  <c r="EO366" i="3"/>
  <c r="EO367" i="3"/>
  <c r="EO368" i="3"/>
  <c r="EO369" i="3"/>
  <c r="EO370" i="3"/>
  <c r="EO371" i="3"/>
  <c r="EO372" i="3"/>
  <c r="EO373" i="3"/>
  <c r="EO374" i="3"/>
  <c r="EO375" i="3"/>
  <c r="EO376" i="3"/>
  <c r="EO377" i="3"/>
  <c r="EO378" i="3"/>
  <c r="EO379" i="3"/>
  <c r="EO380" i="3"/>
  <c r="EO381" i="3"/>
  <c r="EO382" i="3"/>
  <c r="EO383" i="3"/>
  <c r="EO384" i="3"/>
  <c r="EO385" i="3"/>
  <c r="EO386" i="3"/>
  <c r="EO387" i="3"/>
  <c r="EO388" i="3"/>
  <c r="EO389" i="3"/>
  <c r="EO390" i="3"/>
  <c r="EO391" i="3"/>
  <c r="EO392" i="3"/>
  <c r="EO398" i="3"/>
  <c r="EO399" i="3"/>
  <c r="EO400" i="3"/>
  <c r="EO401" i="3"/>
  <c r="EO402" i="3"/>
  <c r="EO403" i="3"/>
  <c r="EO404" i="3"/>
  <c r="EO405" i="3"/>
  <c r="EO406" i="3"/>
  <c r="EO407" i="3"/>
  <c r="EO408" i="3"/>
  <c r="EO409" i="3"/>
  <c r="EO410" i="3"/>
  <c r="EO411" i="3"/>
  <c r="EO412" i="3"/>
  <c r="EO413" i="3"/>
  <c r="EO414" i="3"/>
  <c r="EO415" i="3"/>
  <c r="EO416" i="3"/>
  <c r="EO417" i="3"/>
  <c r="EO418" i="3"/>
  <c r="EO419" i="3"/>
  <c r="EO420" i="3"/>
  <c r="EO421" i="3"/>
  <c r="EO422" i="3"/>
  <c r="EO423" i="3"/>
  <c r="EO424" i="3"/>
  <c r="EO425" i="3"/>
  <c r="EO426" i="3"/>
  <c r="EO427" i="3"/>
  <c r="EO428" i="3"/>
  <c r="EO429" i="3"/>
  <c r="EO430" i="3"/>
  <c r="EO431" i="3"/>
  <c r="EO432" i="3"/>
  <c r="EO433" i="3"/>
  <c r="EO434" i="3"/>
  <c r="EO435" i="3"/>
  <c r="EO436" i="3"/>
  <c r="EO437" i="3"/>
  <c r="EO438" i="3"/>
  <c r="EO439" i="3"/>
  <c r="EO440" i="3"/>
  <c r="EO441" i="3"/>
  <c r="EO442" i="3"/>
  <c r="EO443" i="3"/>
  <c r="EO444" i="3"/>
  <c r="EO445" i="3"/>
  <c r="EO446" i="3"/>
  <c r="EO447" i="3"/>
  <c r="EO448" i="3"/>
  <c r="EO449" i="3"/>
  <c r="EO450" i="3"/>
  <c r="EO451" i="3"/>
  <c r="EO452" i="3"/>
  <c r="EO453" i="3"/>
  <c r="EO454" i="3"/>
  <c r="EO455" i="3"/>
  <c r="EO456" i="3"/>
  <c r="EO457" i="3"/>
  <c r="EO458" i="3"/>
  <c r="EO459" i="3"/>
  <c r="EO460" i="3"/>
  <c r="EO461" i="3"/>
  <c r="EO462" i="3"/>
  <c r="EO463" i="3"/>
  <c r="EO464" i="3"/>
  <c r="EO465" i="3"/>
  <c r="EO466" i="3"/>
  <c r="EO467" i="3"/>
  <c r="EO468" i="3"/>
  <c r="EO469" i="3"/>
  <c r="EO470" i="3"/>
  <c r="EO471" i="3"/>
  <c r="EO472" i="3"/>
  <c r="EO473" i="3"/>
  <c r="EO474" i="3"/>
  <c r="EO475" i="3"/>
  <c r="EO476" i="3"/>
  <c r="EO477" i="3"/>
  <c r="EO478" i="3"/>
  <c r="EO479" i="3"/>
  <c r="EO480" i="3"/>
  <c r="EO481" i="3"/>
  <c r="EO482" i="3"/>
  <c r="EO483" i="3"/>
  <c r="EO484" i="3"/>
  <c r="EO485" i="3"/>
  <c r="EO486" i="3"/>
  <c r="EO487" i="3"/>
  <c r="EO488" i="3"/>
  <c r="EO489" i="3"/>
  <c r="EO490" i="3"/>
  <c r="EO491" i="3"/>
  <c r="EO492" i="3"/>
  <c r="EO493" i="3"/>
  <c r="EO494" i="3"/>
  <c r="EO495" i="3"/>
  <c r="EO496" i="3"/>
  <c r="EO497" i="3"/>
  <c r="EO498" i="3"/>
  <c r="EO499" i="3"/>
  <c r="EO500" i="3"/>
  <c r="EO501" i="3"/>
  <c r="EO502" i="3"/>
  <c r="EO503" i="3"/>
  <c r="EO504" i="3"/>
  <c r="EO505" i="3"/>
  <c r="EO506" i="3"/>
  <c r="EO507" i="3"/>
  <c r="EO508" i="3"/>
  <c r="EO509" i="3"/>
  <c r="EO510" i="3"/>
  <c r="EO511" i="3"/>
  <c r="EO512" i="3"/>
  <c r="EO513" i="3"/>
  <c r="EO514" i="3"/>
  <c r="EO515" i="3"/>
  <c r="EO516" i="3"/>
  <c r="EO517" i="3"/>
  <c r="EO518" i="3"/>
  <c r="EO519" i="3"/>
  <c r="EO520" i="3"/>
  <c r="EO521" i="3"/>
  <c r="EO522" i="3"/>
  <c r="EO523" i="3"/>
  <c r="EO524" i="3"/>
  <c r="EO525" i="3"/>
  <c r="EO526" i="3"/>
  <c r="EO527" i="3"/>
  <c r="EO528" i="3"/>
  <c r="EO529" i="3"/>
  <c r="EO530" i="3"/>
  <c r="EO531" i="3"/>
  <c r="EO532" i="3"/>
  <c r="EO533" i="3"/>
  <c r="EO534" i="3"/>
  <c r="EO535" i="3"/>
  <c r="EO536" i="3"/>
  <c r="EO537" i="3"/>
  <c r="EO538" i="3"/>
  <c r="EO539" i="3"/>
  <c r="EO540" i="3"/>
  <c r="EO541" i="3"/>
  <c r="EO542" i="3"/>
  <c r="EO543" i="3"/>
  <c r="EO544" i="3"/>
  <c r="EO545" i="3"/>
  <c r="EO546" i="3"/>
  <c r="EO547" i="3"/>
  <c r="EO548" i="3"/>
  <c r="EO549" i="3"/>
  <c r="EO550" i="3"/>
  <c r="EO551" i="3"/>
  <c r="EO552" i="3"/>
  <c r="EO553" i="3"/>
  <c r="EO554" i="3"/>
  <c r="EO555" i="3"/>
  <c r="EO556" i="3"/>
  <c r="EO557" i="3"/>
  <c r="EO558" i="3"/>
  <c r="EO559" i="3"/>
  <c r="EO560" i="3"/>
  <c r="EO561" i="3"/>
  <c r="EO562" i="3"/>
  <c r="EO563" i="3"/>
  <c r="EO564" i="3"/>
  <c r="EO565" i="3"/>
  <c r="EO566" i="3"/>
  <c r="EO567" i="3"/>
  <c r="EO568" i="3"/>
  <c r="EO569" i="3"/>
  <c r="EO570" i="3"/>
  <c r="EO571" i="3"/>
  <c r="EO572" i="3"/>
  <c r="EO573" i="3"/>
  <c r="EO574" i="3"/>
  <c r="EO575" i="3"/>
  <c r="EO576" i="3"/>
  <c r="EO577" i="3"/>
  <c r="EO578" i="3"/>
  <c r="EO579" i="3"/>
  <c r="EO580" i="3"/>
  <c r="EO584" i="3"/>
  <c r="EO585" i="3"/>
  <c r="EO586" i="3"/>
  <c r="EO587" i="3"/>
  <c r="EO588" i="3"/>
  <c r="EO589" i="3"/>
  <c r="EO590" i="3"/>
  <c r="EO591" i="3"/>
  <c r="EO592" i="3"/>
  <c r="EO593" i="3"/>
  <c r="EO594" i="3"/>
  <c r="EO595" i="3"/>
  <c r="EO596" i="3"/>
  <c r="EO597" i="3"/>
  <c r="EO598" i="3"/>
  <c r="EO599" i="3"/>
  <c r="EO600" i="3"/>
  <c r="EO601" i="3"/>
  <c r="EO602" i="3"/>
  <c r="EO603" i="3"/>
  <c r="EO604" i="3"/>
  <c r="EO605" i="3"/>
  <c r="EO606" i="3"/>
  <c r="EO607" i="3"/>
  <c r="EO608" i="3"/>
  <c r="EO609" i="3"/>
  <c r="EO610" i="3"/>
  <c r="EO611" i="3"/>
  <c r="EO612" i="3"/>
  <c r="EO613" i="3"/>
  <c r="EO614" i="3"/>
  <c r="EO615" i="3"/>
  <c r="EO616" i="3"/>
  <c r="EO617" i="3"/>
  <c r="EO618" i="3"/>
  <c r="EO619" i="3"/>
  <c r="EO620" i="3"/>
  <c r="EO621" i="3"/>
  <c r="EO622" i="3"/>
  <c r="EO623" i="3"/>
  <c r="EO624" i="3"/>
  <c r="EO625" i="3"/>
  <c r="EO626" i="3"/>
  <c r="EO627" i="3"/>
  <c r="EO628" i="3"/>
  <c r="EO629" i="3"/>
  <c r="EO630" i="3"/>
  <c r="EO631" i="3"/>
  <c r="EO632" i="3"/>
  <c r="EO633" i="3"/>
  <c r="EO634" i="3"/>
  <c r="EO635" i="3"/>
  <c r="EO636" i="3"/>
  <c r="EO637" i="3"/>
  <c r="EO638" i="3"/>
  <c r="EO639" i="3"/>
  <c r="EO640" i="3"/>
  <c r="EO641" i="3"/>
  <c r="EO642" i="3"/>
  <c r="EO643" i="3"/>
  <c r="EO644" i="3"/>
  <c r="EO645" i="3"/>
  <c r="EO646" i="3"/>
  <c r="EO647" i="3"/>
  <c r="EO648" i="3"/>
  <c r="EO649" i="3"/>
  <c r="EO650" i="3"/>
  <c r="EO651" i="3"/>
  <c r="EO652" i="3"/>
  <c r="EO653" i="3"/>
  <c r="EO654" i="3"/>
  <c r="EO655" i="3"/>
  <c r="EO656" i="3"/>
  <c r="EO657" i="3"/>
  <c r="EO658" i="3"/>
  <c r="EO659" i="3"/>
  <c r="EO660" i="3"/>
  <c r="EO661" i="3"/>
  <c r="EO662" i="3"/>
  <c r="EO663" i="3"/>
  <c r="EO664" i="3"/>
  <c r="EO665" i="3"/>
  <c r="EO666" i="3"/>
  <c r="EO667" i="3"/>
  <c r="EO668" i="3"/>
  <c r="EO669" i="3"/>
  <c r="EO670" i="3"/>
  <c r="EO671" i="3"/>
  <c r="EO672" i="3"/>
  <c r="EO673" i="3"/>
  <c r="EO674" i="3"/>
  <c r="EO675" i="3"/>
  <c r="EO676" i="3"/>
  <c r="EO677" i="3"/>
  <c r="EO678" i="3"/>
  <c r="EO679" i="3"/>
  <c r="EO680" i="3"/>
  <c r="EO681" i="3"/>
  <c r="EO682" i="3"/>
  <c r="EO683" i="3"/>
  <c r="EO684" i="3"/>
  <c r="EO685" i="3"/>
  <c r="EO686" i="3"/>
  <c r="EO687" i="3"/>
  <c r="EO688" i="3"/>
  <c r="EO689" i="3"/>
  <c r="EO690" i="3"/>
  <c r="EO691" i="3"/>
  <c r="EO692" i="3"/>
  <c r="EO693" i="3"/>
  <c r="EO694" i="3"/>
  <c r="EO695" i="3"/>
  <c r="EO696" i="3"/>
  <c r="EO697" i="3"/>
  <c r="EO698" i="3"/>
  <c r="EO699" i="3"/>
  <c r="EO700" i="3"/>
  <c r="EO701" i="3"/>
  <c r="EO702" i="3"/>
  <c r="EO703" i="3"/>
  <c r="EO704" i="3"/>
  <c r="EO705" i="3"/>
  <c r="EO706" i="3"/>
  <c r="EO707" i="3"/>
  <c r="EO708" i="3"/>
  <c r="EO709" i="3"/>
  <c r="EO710" i="3"/>
  <c r="EO711" i="3"/>
  <c r="EO712" i="3"/>
  <c r="EO713" i="3"/>
  <c r="EO714" i="3"/>
  <c r="EO715" i="3"/>
  <c r="EO716" i="3"/>
  <c r="EO717" i="3"/>
  <c r="EO718" i="3"/>
  <c r="EO719" i="3"/>
  <c r="EO720" i="3"/>
  <c r="EO721" i="3"/>
  <c r="EO722" i="3"/>
  <c r="EO723" i="3"/>
  <c r="EO724" i="3"/>
  <c r="EO725" i="3"/>
  <c r="EO726" i="3"/>
  <c r="EO727" i="3"/>
  <c r="EO728" i="3"/>
  <c r="EO729" i="3"/>
  <c r="EO730" i="3"/>
  <c r="EO731" i="3"/>
  <c r="EO732" i="3"/>
  <c r="EO733" i="3"/>
  <c r="EO734" i="3"/>
  <c r="EO735" i="3"/>
  <c r="EO736" i="3"/>
  <c r="EO737" i="3"/>
  <c r="EO738" i="3"/>
  <c r="EO739" i="3"/>
  <c r="EO740" i="3"/>
  <c r="EO741" i="3"/>
  <c r="EO742" i="3"/>
  <c r="EO743" i="3"/>
  <c r="EO744" i="3"/>
  <c r="EO745" i="3"/>
  <c r="EO746" i="3"/>
  <c r="EO747" i="3"/>
  <c r="EO748" i="3"/>
  <c r="EO749" i="3"/>
  <c r="EO750" i="3"/>
  <c r="EO751" i="3"/>
  <c r="EO752" i="3"/>
  <c r="EO753" i="3"/>
  <c r="EO754" i="3"/>
  <c r="EO755" i="3"/>
  <c r="EO756" i="3"/>
  <c r="EO757" i="3"/>
  <c r="EO758" i="3"/>
  <c r="EO759" i="3"/>
  <c r="EO760" i="3"/>
  <c r="EO761" i="3"/>
  <c r="EO762" i="3"/>
  <c r="EO763" i="3"/>
  <c r="EO764" i="3"/>
  <c r="EO765" i="3"/>
  <c r="EO766" i="3"/>
  <c r="EO767" i="3"/>
  <c r="EO768" i="3"/>
  <c r="EO769" i="3"/>
  <c r="EO770" i="3"/>
  <c r="EO771" i="3"/>
  <c r="EO772" i="3"/>
  <c r="EO773" i="3"/>
  <c r="EO774" i="3"/>
  <c r="EO775" i="3"/>
  <c r="EO776" i="3"/>
  <c r="EO777" i="3"/>
  <c r="EO778" i="3"/>
  <c r="EO779" i="3"/>
  <c r="EO780" i="3"/>
  <c r="EO781" i="3"/>
  <c r="EO782" i="3"/>
  <c r="EO783" i="3"/>
  <c r="EO784" i="3"/>
  <c r="EO785" i="3"/>
  <c r="EO786" i="3"/>
  <c r="EO787" i="3"/>
  <c r="EO788" i="3"/>
  <c r="EO789" i="3"/>
  <c r="EO790" i="3"/>
  <c r="EO791" i="3"/>
  <c r="EO792" i="3"/>
  <c r="EO793" i="3"/>
  <c r="EO794" i="3"/>
  <c r="EO795" i="3"/>
  <c r="EO796" i="3"/>
  <c r="EO797" i="3"/>
  <c r="EO798" i="3"/>
  <c r="EO799" i="3"/>
  <c r="EO800" i="3"/>
  <c r="EO801" i="3"/>
  <c r="EO802" i="3"/>
  <c r="EO803" i="3"/>
  <c r="EO804" i="3"/>
  <c r="EO805" i="3"/>
  <c r="EO806" i="3"/>
  <c r="EO807" i="3"/>
  <c r="EO808" i="3"/>
  <c r="EO809" i="3"/>
  <c r="EO810" i="3"/>
  <c r="EO811" i="3"/>
  <c r="EO812" i="3"/>
  <c r="EO813" i="3"/>
  <c r="EO814" i="3"/>
  <c r="EO815" i="3"/>
  <c r="EO816" i="3"/>
  <c r="EO817" i="3"/>
  <c r="EO818" i="3"/>
  <c r="EO819" i="3"/>
  <c r="EO820" i="3"/>
  <c r="EO821" i="3"/>
  <c r="EO822" i="3"/>
  <c r="EO823" i="3"/>
  <c r="EO824" i="3"/>
  <c r="EO825" i="3"/>
  <c r="EO826" i="3"/>
  <c r="EO827" i="3"/>
  <c r="EO828" i="3"/>
  <c r="EO829" i="3"/>
  <c r="EO830" i="3"/>
  <c r="EO831" i="3"/>
  <c r="EO832" i="3"/>
  <c r="EO833" i="3"/>
  <c r="EO834" i="3"/>
  <c r="EO835" i="3"/>
  <c r="EO836" i="3"/>
  <c r="EO837" i="3"/>
  <c r="EO838" i="3"/>
  <c r="EO839" i="3"/>
  <c r="EO840" i="3"/>
  <c r="EO841" i="3"/>
  <c r="EO842" i="3"/>
  <c r="EO843" i="3"/>
  <c r="EO844" i="3"/>
  <c r="EO845" i="3"/>
  <c r="EO846" i="3"/>
  <c r="EO847" i="3"/>
  <c r="EO848" i="3"/>
  <c r="EO849" i="3"/>
  <c r="EO850" i="3"/>
  <c r="EO851" i="3"/>
  <c r="EO852" i="3"/>
  <c r="EO853" i="3"/>
  <c r="EO854" i="3"/>
  <c r="EO855" i="3"/>
  <c r="EO856" i="3"/>
  <c r="EO857" i="3"/>
  <c r="EO858" i="3"/>
  <c r="EO859" i="3"/>
  <c r="EO860" i="3"/>
  <c r="EO861" i="3"/>
  <c r="EO862" i="3"/>
  <c r="EO863" i="3"/>
  <c r="EO864" i="3"/>
  <c r="EO865" i="3"/>
  <c r="EO866" i="3"/>
  <c r="EO867" i="3"/>
  <c r="EO868" i="3"/>
  <c r="EO869" i="3"/>
  <c r="EO870" i="3"/>
  <c r="EO871" i="3"/>
  <c r="EO872" i="3"/>
  <c r="EO873" i="3"/>
  <c r="EO874" i="3"/>
  <c r="EO875" i="3"/>
  <c r="EO876" i="3"/>
  <c r="EO877" i="3"/>
  <c r="EO878" i="3"/>
  <c r="EO879" i="3"/>
  <c r="EO880" i="3"/>
  <c r="EO881" i="3"/>
  <c r="EO882" i="3"/>
  <c r="EO883" i="3"/>
  <c r="EO884" i="3"/>
  <c r="EO885" i="3"/>
  <c r="EO886" i="3"/>
  <c r="EO887" i="3"/>
  <c r="EO888" i="3"/>
  <c r="EO889" i="3"/>
  <c r="EO890" i="3"/>
  <c r="EO891" i="3"/>
  <c r="EO892" i="3"/>
  <c r="EO893" i="3"/>
  <c r="EO894" i="3"/>
  <c r="EO895" i="3"/>
  <c r="EO896" i="3"/>
  <c r="EO897" i="3"/>
  <c r="EO898" i="3"/>
  <c r="EO899" i="3"/>
  <c r="EO900" i="3"/>
  <c r="EO901" i="3"/>
  <c r="EO902" i="3"/>
  <c r="EO903" i="3"/>
  <c r="EO904" i="3"/>
  <c r="EO905" i="3"/>
  <c r="EO906" i="3"/>
  <c r="EO907" i="3"/>
  <c r="EO908" i="3"/>
  <c r="EO909" i="3"/>
  <c r="EO910" i="3"/>
  <c r="EO911" i="3"/>
  <c r="EO912" i="3"/>
  <c r="EO913" i="3"/>
  <c r="EO914" i="3"/>
  <c r="EO915" i="3"/>
  <c r="EO916" i="3"/>
  <c r="EO917" i="3"/>
  <c r="EO918" i="3"/>
  <c r="EO919" i="3"/>
  <c r="EO920" i="3"/>
  <c r="EO921" i="3"/>
  <c r="EO922" i="3"/>
  <c r="EO923" i="3"/>
  <c r="EO924" i="3"/>
  <c r="EO925" i="3"/>
  <c r="EO926" i="3"/>
  <c r="EO927" i="3"/>
  <c r="EO928" i="3"/>
  <c r="EO929" i="3"/>
  <c r="EO930" i="3"/>
  <c r="EO931" i="3"/>
  <c r="EO932" i="3"/>
  <c r="EO933" i="3"/>
  <c r="EO934" i="3"/>
  <c r="EO935" i="3"/>
  <c r="EO936" i="3"/>
  <c r="EO937" i="3"/>
  <c r="EO938" i="3"/>
  <c r="EO939" i="3"/>
  <c r="EO940" i="3"/>
  <c r="EO941" i="3"/>
  <c r="EO942" i="3"/>
  <c r="EO943" i="3"/>
  <c r="EO944" i="3"/>
  <c r="EO945" i="3"/>
  <c r="EO946" i="3"/>
  <c r="EO947" i="3"/>
  <c r="EO948" i="3"/>
  <c r="EO949" i="3"/>
  <c r="EO950" i="3"/>
  <c r="EO951" i="3"/>
  <c r="EO952" i="3"/>
  <c r="EO953" i="3"/>
  <c r="EO954" i="3"/>
  <c r="EO955" i="3"/>
  <c r="EO956" i="3"/>
  <c r="EO957" i="3"/>
  <c r="EO958" i="3"/>
  <c r="EO959" i="3"/>
  <c r="EO960" i="3"/>
  <c r="EO961" i="3"/>
  <c r="EO962" i="3"/>
  <c r="EO963" i="3"/>
  <c r="EO964" i="3"/>
  <c r="EO965" i="3"/>
  <c r="EO966" i="3"/>
  <c r="EO967" i="3"/>
  <c r="EO968" i="3"/>
  <c r="EO969" i="3"/>
  <c r="EO970" i="3"/>
  <c r="EO971" i="3"/>
  <c r="EO972" i="3"/>
  <c r="EO973" i="3"/>
  <c r="EO974" i="3"/>
  <c r="EO975" i="3"/>
  <c r="EO976" i="3"/>
  <c r="EO977" i="3"/>
  <c r="EO978" i="3"/>
  <c r="EO979" i="3"/>
  <c r="EO980" i="3"/>
  <c r="EO981" i="3"/>
  <c r="EO982" i="3"/>
  <c r="EO983" i="3"/>
  <c r="EO984" i="3"/>
  <c r="EO985" i="3"/>
  <c r="EO986" i="3"/>
  <c r="EO987" i="3"/>
  <c r="EO988" i="3"/>
  <c r="EO989" i="3"/>
  <c r="EO990" i="3"/>
  <c r="EO991" i="3"/>
  <c r="EO992" i="3"/>
  <c r="EO993" i="3"/>
  <c r="EO994" i="3"/>
  <c r="EO995" i="3"/>
  <c r="EO996" i="3"/>
  <c r="EO997" i="3"/>
  <c r="EO998" i="3"/>
  <c r="EO999" i="3"/>
  <c r="EO1000" i="3"/>
  <c r="EO1001" i="3"/>
  <c r="EO1002" i="3"/>
  <c r="EO1003" i="3"/>
  <c r="EO1004" i="3"/>
  <c r="EO1005" i="3"/>
  <c r="EO1006" i="3"/>
  <c r="EO1007" i="3"/>
  <c r="EO1008" i="3"/>
  <c r="EO1009" i="3"/>
  <c r="EO1010" i="3"/>
  <c r="EO1011" i="3"/>
  <c r="EO1012" i="3"/>
  <c r="EO1013" i="3"/>
  <c r="EO1014" i="3"/>
  <c r="EO1015" i="3"/>
  <c r="EO1016" i="3"/>
  <c r="EO1017" i="3"/>
  <c r="EO1018" i="3"/>
  <c r="EO1019" i="3"/>
  <c r="EO1020" i="3"/>
  <c r="EO1021" i="3"/>
  <c r="EO1022" i="3"/>
  <c r="EO1023" i="3"/>
  <c r="EO1024" i="3"/>
  <c r="EO1025" i="3"/>
  <c r="EO1026" i="3"/>
  <c r="EO1027" i="3"/>
  <c r="EO1028" i="3"/>
  <c r="EO1029" i="3"/>
  <c r="EO1030" i="3"/>
  <c r="EO1031" i="3"/>
  <c r="EO1032" i="3"/>
  <c r="EO1033" i="3"/>
  <c r="EO1034" i="3"/>
  <c r="EO1035" i="3"/>
  <c r="EO1036" i="3"/>
  <c r="EO1037" i="3"/>
  <c r="EO1038" i="3"/>
  <c r="EO1039" i="3"/>
  <c r="EO1040" i="3"/>
  <c r="EO1041" i="3"/>
  <c r="EO1042" i="3"/>
  <c r="EO1043" i="3"/>
  <c r="EO1044" i="3"/>
  <c r="EO1045" i="3"/>
  <c r="EO1046" i="3"/>
  <c r="EO1047" i="3"/>
  <c r="EO1048" i="3"/>
  <c r="EO1049" i="3"/>
  <c r="EO1050" i="3"/>
  <c r="EO1051" i="3"/>
  <c r="EO1052" i="3"/>
  <c r="EO1053" i="3"/>
  <c r="EO1054" i="3"/>
  <c r="EO1055" i="3"/>
  <c r="EO1056" i="3"/>
  <c r="EO1057" i="3"/>
  <c r="EO1058" i="3"/>
  <c r="EO1059" i="3"/>
  <c r="EO1060" i="3"/>
  <c r="EO1061" i="3"/>
  <c r="EO1062" i="3"/>
  <c r="EO1063" i="3"/>
  <c r="EO1064" i="3"/>
  <c r="EO1065" i="3"/>
  <c r="EO1066" i="3"/>
  <c r="EO1067" i="3"/>
  <c r="EO1068" i="3"/>
  <c r="EO1069" i="3"/>
  <c r="EO1070" i="3"/>
  <c r="EO1071" i="3"/>
  <c r="EO1072" i="3"/>
  <c r="EO1073" i="3"/>
  <c r="EO1074" i="3"/>
  <c r="EO1075" i="3"/>
  <c r="EO1076" i="3"/>
  <c r="EO1077" i="3"/>
  <c r="EO1078" i="3"/>
  <c r="EO1079" i="3"/>
  <c r="EO1080" i="3"/>
  <c r="EO1081" i="3"/>
  <c r="EO1082" i="3"/>
  <c r="EO1083" i="3"/>
  <c r="EO1084" i="3"/>
  <c r="EO1085" i="3"/>
  <c r="EO1086" i="3"/>
  <c r="EO1087" i="3"/>
  <c r="EO1088" i="3"/>
  <c r="EO1089" i="3"/>
  <c r="EO1090" i="3"/>
  <c r="EO1091" i="3"/>
  <c r="EO1092" i="3"/>
  <c r="EO1093" i="3"/>
  <c r="EO1094" i="3"/>
  <c r="EO1095" i="3"/>
  <c r="EO1096" i="3"/>
  <c r="EO1097" i="3"/>
  <c r="EO1098" i="3"/>
  <c r="EO1099" i="3"/>
  <c r="EO1100" i="3"/>
  <c r="EO1101" i="3"/>
  <c r="EO1102" i="3"/>
  <c r="EO1103" i="3"/>
  <c r="EO1104" i="3"/>
  <c r="EO1105" i="3"/>
  <c r="EO1106" i="3"/>
  <c r="EO1107" i="3"/>
  <c r="EO1108" i="3"/>
  <c r="EO1109" i="3"/>
  <c r="EO1110" i="3"/>
  <c r="EO1111" i="3"/>
  <c r="EO1112" i="3"/>
  <c r="EO1113" i="3"/>
  <c r="EO1114" i="3"/>
  <c r="EO1115" i="3"/>
  <c r="EO1116" i="3"/>
  <c r="EO1117" i="3"/>
  <c r="EO1118" i="3"/>
  <c r="EO1119" i="3"/>
  <c r="EO1120" i="3"/>
  <c r="EO1121" i="3"/>
  <c r="EO1122" i="3"/>
  <c r="EO1123" i="3"/>
  <c r="EO1124" i="3"/>
  <c r="EO1125" i="3"/>
  <c r="EO1126" i="3"/>
  <c r="EO1127" i="3"/>
  <c r="EO1128" i="3"/>
  <c r="EO1129" i="3"/>
  <c r="EO1130" i="3"/>
  <c r="EO1131" i="3"/>
  <c r="EO1132" i="3"/>
  <c r="EO1133" i="3"/>
  <c r="EO1134" i="3"/>
  <c r="EO1135" i="3"/>
  <c r="EO1136" i="3"/>
  <c r="EO1137" i="3"/>
  <c r="EO1138" i="3"/>
  <c r="EO1139" i="3"/>
  <c r="EO1140" i="3"/>
  <c r="EO1141" i="3"/>
  <c r="EO1142" i="3"/>
  <c r="EO1143" i="3"/>
  <c r="EO1144" i="3"/>
  <c r="EO1145" i="3"/>
  <c r="EO1146" i="3"/>
  <c r="EO1147" i="3"/>
  <c r="EO1148" i="3"/>
  <c r="EO1149" i="3"/>
  <c r="EO1150" i="3"/>
  <c r="EO1151" i="3"/>
  <c r="EO1152" i="3"/>
  <c r="EO1153" i="3"/>
  <c r="EO1154" i="3"/>
  <c r="EO1155" i="3"/>
  <c r="EO1156" i="3"/>
  <c r="EO1157" i="3"/>
  <c r="EO1158" i="3"/>
  <c r="EO1159" i="3"/>
  <c r="EO1160" i="3"/>
  <c r="EO1161" i="3"/>
  <c r="EO1162" i="3"/>
  <c r="EO1163" i="3"/>
  <c r="EO1164" i="3"/>
  <c r="EO1165" i="3"/>
  <c r="EO1166" i="3"/>
  <c r="EO1167" i="3"/>
  <c r="EO1168" i="3"/>
  <c r="EO1169" i="3"/>
  <c r="EO1170" i="3"/>
  <c r="EO1171" i="3"/>
  <c r="EO1172" i="3"/>
  <c r="EO1173" i="3"/>
  <c r="EO1174" i="3"/>
  <c r="EO1175" i="3"/>
  <c r="EO1176" i="3"/>
  <c r="EO1177" i="3"/>
  <c r="EO1178" i="3"/>
  <c r="EO1179" i="3"/>
  <c r="EO1180" i="3"/>
  <c r="EO1181" i="3"/>
  <c r="EO1182" i="3"/>
  <c r="EO1183" i="3"/>
  <c r="EO1184" i="3"/>
  <c r="EO1185" i="3"/>
  <c r="EO1186" i="3"/>
  <c r="EO1187" i="3"/>
  <c r="EO1188" i="3"/>
  <c r="EO1189" i="3"/>
  <c r="EO1190" i="3"/>
  <c r="EO1191" i="3"/>
  <c r="EO1192" i="3"/>
  <c r="EO1193" i="3"/>
  <c r="EO1194" i="3"/>
  <c r="EO1195" i="3"/>
  <c r="EO1196" i="3"/>
  <c r="EO1197" i="3"/>
  <c r="EO1198" i="3"/>
  <c r="EO1199" i="3"/>
  <c r="EO1200" i="3"/>
  <c r="EO1201" i="3"/>
  <c r="EO1202" i="3"/>
  <c r="EO1203" i="3"/>
  <c r="EO1204" i="3"/>
  <c r="EO1205" i="3"/>
  <c r="EO1206" i="3"/>
  <c r="EO1207" i="3"/>
  <c r="EO1208" i="3"/>
  <c r="EO1209" i="3"/>
  <c r="EO1210" i="3"/>
  <c r="EO1211" i="3"/>
  <c r="EO1212" i="3"/>
  <c r="EO1213" i="3"/>
  <c r="EO1214" i="3"/>
  <c r="EO1215" i="3"/>
  <c r="EO1216" i="3"/>
  <c r="EO1217" i="3"/>
  <c r="EO1218" i="3"/>
  <c r="EO1219" i="3"/>
  <c r="EO1220" i="3"/>
  <c r="EO1221" i="3"/>
  <c r="EO1222" i="3"/>
  <c r="EO1223" i="3"/>
  <c r="EO1224" i="3"/>
  <c r="EO1225" i="3"/>
  <c r="EO1226" i="3"/>
  <c r="EO1227" i="3"/>
  <c r="EO1228" i="3"/>
  <c r="EO1229" i="3"/>
  <c r="EO1230" i="3"/>
  <c r="EO1231" i="3"/>
  <c r="EO1232" i="3"/>
  <c r="EO1233" i="3"/>
  <c r="EO1234" i="3"/>
  <c r="EO1235" i="3"/>
  <c r="EO1236" i="3"/>
  <c r="EO1237" i="3"/>
  <c r="EO1238" i="3"/>
  <c r="EO1239" i="3"/>
  <c r="EO1240" i="3"/>
  <c r="EO1241" i="3"/>
  <c r="EO1242" i="3"/>
  <c r="EO1243" i="3"/>
  <c r="EO1244" i="3"/>
  <c r="EO1245" i="3"/>
  <c r="EO1246" i="3"/>
  <c r="EO1247" i="3"/>
  <c r="EO1248" i="3"/>
  <c r="EO1249" i="3"/>
  <c r="EO1250" i="3"/>
  <c r="EO1251" i="3"/>
  <c r="EO1252" i="3"/>
  <c r="EO1253" i="3"/>
  <c r="EO1254" i="3"/>
  <c r="EO1255" i="3"/>
  <c r="EO1256" i="3"/>
  <c r="EO1257" i="3"/>
  <c r="EO1258" i="3"/>
  <c r="EO1259" i="3"/>
  <c r="EO1260" i="3"/>
  <c r="EO1261" i="3"/>
  <c r="EO1262" i="3"/>
  <c r="EO1263" i="3"/>
  <c r="EO1264" i="3"/>
  <c r="EO1265" i="3"/>
  <c r="EO1266" i="3"/>
  <c r="EO1267" i="3"/>
  <c r="EO1268" i="3"/>
  <c r="EO1269" i="3"/>
  <c r="EO1270" i="3"/>
  <c r="EO1271" i="3"/>
  <c r="EO1272" i="3"/>
  <c r="EO1273" i="3"/>
  <c r="EO1274" i="3"/>
  <c r="EO1275" i="3"/>
  <c r="EO1276" i="3"/>
  <c r="EO1277" i="3"/>
  <c r="EO1278" i="3"/>
  <c r="EO1279" i="3"/>
  <c r="EO1280" i="3"/>
  <c r="EO1281" i="3"/>
  <c r="EO1282" i="3"/>
  <c r="EO1283" i="3"/>
  <c r="EO1284" i="3"/>
  <c r="EO1285" i="3"/>
  <c r="EO1286" i="3"/>
  <c r="EO1287" i="3"/>
  <c r="EO1288" i="3"/>
  <c r="EO1289" i="3"/>
  <c r="EO1290" i="3"/>
  <c r="EO1291" i="3"/>
  <c r="EO1292" i="3"/>
  <c r="EO1293" i="3"/>
  <c r="EO1294" i="3"/>
  <c r="EO1295" i="3"/>
  <c r="EO1296" i="3"/>
  <c r="EO1297" i="3"/>
  <c r="EO1298" i="3"/>
  <c r="EO1299" i="3"/>
  <c r="EO1300" i="3"/>
  <c r="EO1301" i="3"/>
  <c r="EO1302" i="3"/>
  <c r="EO1303" i="3"/>
  <c r="EO1304" i="3"/>
  <c r="EO1305" i="3"/>
  <c r="EO1306" i="3"/>
  <c r="EO1307" i="3"/>
  <c r="EO1308" i="3"/>
  <c r="EO1309" i="3"/>
  <c r="EO1310" i="3"/>
  <c r="EO1311" i="3"/>
  <c r="EO1312" i="3"/>
  <c r="EO1313" i="3"/>
  <c r="EO1314" i="3"/>
  <c r="EO1315" i="3"/>
  <c r="EO1316" i="3"/>
  <c r="EO1317" i="3"/>
  <c r="EO1318" i="3"/>
  <c r="EO1319" i="3"/>
  <c r="EO1320" i="3"/>
  <c r="EO1321" i="3"/>
  <c r="EO1322" i="3"/>
  <c r="EO1323" i="3"/>
  <c r="EO1324" i="3"/>
  <c r="EO1325" i="3"/>
  <c r="EO1326" i="3"/>
  <c r="EO1327" i="3"/>
  <c r="EO1328" i="3"/>
  <c r="EO1329" i="3"/>
  <c r="EO1330" i="3"/>
  <c r="EO1331" i="3"/>
  <c r="EO1332" i="3"/>
  <c r="EO1333" i="3"/>
  <c r="EO1334" i="3"/>
  <c r="EO1335" i="3"/>
  <c r="EO1336" i="3"/>
  <c r="EO1337" i="3"/>
  <c r="EO1338" i="3"/>
  <c r="EO1339" i="3"/>
  <c r="EO1340" i="3"/>
  <c r="EO1341" i="3"/>
  <c r="EO1342" i="3"/>
  <c r="EO1343" i="3"/>
  <c r="EO1344" i="3"/>
  <c r="EO1345" i="3"/>
  <c r="EO1346" i="3"/>
  <c r="EO1347" i="3"/>
  <c r="EO1348" i="3"/>
  <c r="EO1349" i="3"/>
  <c r="EO1350" i="3"/>
  <c r="EO1351" i="3"/>
  <c r="EO1352" i="3"/>
  <c r="EO1353" i="3"/>
  <c r="EO1354" i="3"/>
  <c r="EO1355" i="3"/>
  <c r="EO1356" i="3"/>
  <c r="EO1357" i="3"/>
  <c r="EO1358" i="3"/>
  <c r="EO1359" i="3"/>
  <c r="EO1360" i="3"/>
  <c r="EO1361" i="3"/>
  <c r="EO1362" i="3"/>
  <c r="EO1363" i="3"/>
  <c r="EO1364" i="3"/>
  <c r="EO1365" i="3"/>
  <c r="EO1366" i="3"/>
  <c r="EO1367" i="3"/>
  <c r="EO1368" i="3"/>
  <c r="EO1369" i="3"/>
  <c r="EO1370" i="3"/>
  <c r="EO1371" i="3"/>
  <c r="EO1372" i="3"/>
  <c r="EO1373" i="3"/>
  <c r="EO1374" i="3"/>
  <c r="EO1375" i="3"/>
  <c r="EO1376" i="3"/>
  <c r="EO1377" i="3"/>
  <c r="EO1378" i="3"/>
  <c r="EO1379" i="3"/>
  <c r="EO1380" i="3"/>
  <c r="EO1381" i="3"/>
  <c r="EO1382" i="3"/>
  <c r="EO1383" i="3"/>
  <c r="EO1384" i="3"/>
  <c r="EO1385" i="3"/>
  <c r="EO1386" i="3"/>
  <c r="EO1387" i="3"/>
  <c r="EO1388" i="3"/>
  <c r="EO1389" i="3"/>
  <c r="EO1390" i="3"/>
  <c r="EO1391" i="3"/>
  <c r="EO1392" i="3"/>
  <c r="EO1393" i="3"/>
  <c r="EO1394" i="3"/>
  <c r="EO1395" i="3"/>
  <c r="EO1396" i="3"/>
  <c r="EO1397" i="3"/>
  <c r="EO1398" i="3"/>
  <c r="EO1399" i="3"/>
  <c r="EO1400" i="3"/>
  <c r="EO1401" i="3"/>
  <c r="EO1402" i="3"/>
  <c r="EO1403" i="3"/>
  <c r="EO1404" i="3"/>
  <c r="EO1405" i="3"/>
  <c r="EO1406" i="3"/>
  <c r="EO1407" i="3"/>
  <c r="EO1408" i="3"/>
  <c r="EO1409" i="3"/>
  <c r="EO1410" i="3"/>
  <c r="EO1411" i="3"/>
  <c r="EO1412" i="3"/>
  <c r="EO1413" i="3"/>
  <c r="EO1414" i="3"/>
  <c r="EO1415" i="3"/>
  <c r="EO1416" i="3"/>
  <c r="EO1417" i="3"/>
  <c r="EO1418" i="3"/>
  <c r="EO1419" i="3"/>
  <c r="EO1420" i="3"/>
  <c r="EO1421" i="3"/>
  <c r="EO1422" i="3"/>
  <c r="EO1423" i="3"/>
  <c r="EO1424" i="3"/>
  <c r="EO1425" i="3"/>
  <c r="EO1426" i="3"/>
  <c r="EO1427" i="3"/>
  <c r="EO1428" i="3"/>
  <c r="EO1429" i="3"/>
  <c r="EO1430" i="3"/>
  <c r="EO1431" i="3"/>
  <c r="EO1432" i="3"/>
  <c r="EO1433" i="3"/>
  <c r="EO1434" i="3"/>
  <c r="EO1435" i="3"/>
  <c r="EO1436" i="3"/>
  <c r="EO1437" i="3"/>
  <c r="EO1438" i="3"/>
  <c r="EO1439" i="3"/>
  <c r="EO1440" i="3"/>
  <c r="EO1441" i="3"/>
  <c r="EO1442" i="3"/>
  <c r="EO1443" i="3"/>
  <c r="EO1444" i="3"/>
  <c r="EO1445" i="3"/>
  <c r="EO1446" i="3"/>
  <c r="EO1447" i="3"/>
  <c r="EO1448" i="3"/>
  <c r="EO1449" i="3"/>
  <c r="EO1450" i="3"/>
  <c r="EO1451" i="3"/>
  <c r="EO1452" i="3"/>
  <c r="EO1453" i="3"/>
  <c r="EO1454" i="3"/>
  <c r="EO1455" i="3"/>
  <c r="EO1456" i="3"/>
  <c r="EO1457" i="3"/>
  <c r="EO1458" i="3"/>
  <c r="EO1459" i="3"/>
  <c r="EO1460" i="3"/>
  <c r="EO1461" i="3"/>
  <c r="EO1462" i="3"/>
  <c r="EO1463" i="3"/>
  <c r="EO1464" i="3"/>
  <c r="EO1465" i="3"/>
  <c r="EO1466" i="3"/>
  <c r="EO1467" i="3"/>
  <c r="EO1468" i="3"/>
  <c r="EO1469" i="3"/>
  <c r="EO1470" i="3"/>
  <c r="EO1471" i="3"/>
  <c r="EO1472" i="3"/>
  <c r="EO1473" i="3"/>
  <c r="EO1474" i="3"/>
  <c r="EO1475" i="3"/>
  <c r="EO1476" i="3"/>
  <c r="EO1477" i="3"/>
  <c r="EO1478" i="3"/>
  <c r="EO1479" i="3"/>
  <c r="EO1480" i="3"/>
  <c r="EO1481" i="3"/>
  <c r="EO1482" i="3"/>
  <c r="EO1483" i="3"/>
  <c r="EO1484" i="3"/>
  <c r="EO1485" i="3"/>
  <c r="EO1486" i="3"/>
  <c r="EO1487" i="3"/>
  <c r="EO1488" i="3"/>
  <c r="EO1489" i="3"/>
  <c r="EO1490" i="3"/>
  <c r="EO1491" i="3"/>
  <c r="EO1492" i="3"/>
  <c r="EO1493" i="3"/>
  <c r="EO1494" i="3"/>
  <c r="EO1495" i="3"/>
  <c r="EO1496" i="3"/>
  <c r="EO1497" i="3"/>
  <c r="EO1498" i="3"/>
  <c r="EO1499" i="3"/>
  <c r="EO1500" i="3"/>
  <c r="EO1501" i="3"/>
  <c r="EO1502" i="3"/>
  <c r="EO1503" i="3"/>
  <c r="EO1504" i="3"/>
  <c r="EO1505" i="3"/>
  <c r="EO1506" i="3"/>
  <c r="EO1507" i="3"/>
  <c r="EO1508" i="3"/>
  <c r="EO1509" i="3"/>
  <c r="EO1510" i="3"/>
  <c r="EO1511" i="3"/>
  <c r="EO1512" i="3"/>
  <c r="EO1513" i="3"/>
  <c r="EO1514" i="3"/>
  <c r="EO1515" i="3"/>
  <c r="EO1516" i="3"/>
  <c r="EO1517" i="3"/>
  <c r="EO1518" i="3"/>
  <c r="EO1519" i="3"/>
  <c r="EO1520" i="3"/>
  <c r="EO1521" i="3"/>
  <c r="EO1522" i="3"/>
  <c r="EO1523" i="3"/>
  <c r="EO1524" i="3"/>
  <c r="EO1525" i="3"/>
  <c r="EO1526" i="3"/>
  <c r="EO1527" i="3"/>
  <c r="EO1528" i="3"/>
  <c r="EO1529" i="3"/>
  <c r="EO1530" i="3"/>
  <c r="EO1531" i="3"/>
  <c r="EO1532" i="3"/>
  <c r="EO1533" i="3"/>
  <c r="EO1534" i="3"/>
  <c r="EO1535" i="3"/>
  <c r="EO1536" i="3"/>
  <c r="EO1537" i="3"/>
  <c r="EO1538" i="3"/>
  <c r="EO1539" i="3"/>
  <c r="EO1540" i="3"/>
  <c r="EO1541" i="3"/>
  <c r="EO1542" i="3"/>
  <c r="EO1543" i="3"/>
  <c r="EO1544" i="3"/>
  <c r="EO1545" i="3"/>
  <c r="EO1546" i="3"/>
  <c r="EO1547" i="3"/>
  <c r="EO1548" i="3"/>
  <c r="EO1549" i="3"/>
  <c r="EO1550" i="3"/>
  <c r="EO1551" i="3"/>
  <c r="EO1552" i="3"/>
  <c r="EO1553" i="3"/>
  <c r="EO1554" i="3"/>
  <c r="EO1555" i="3"/>
  <c r="EO1556" i="3"/>
  <c r="EO1557" i="3"/>
  <c r="EO1558" i="3"/>
  <c r="EO1559" i="3"/>
  <c r="EO1560" i="3"/>
  <c r="EO1561" i="3"/>
  <c r="EO1562" i="3"/>
  <c r="EO1563" i="3"/>
  <c r="EO1564" i="3"/>
  <c r="EO1565" i="3"/>
  <c r="EO1566" i="3"/>
  <c r="EO1567" i="3"/>
  <c r="EO1568" i="3"/>
  <c r="EO1569" i="3"/>
  <c r="EO1570" i="3"/>
  <c r="EO1571" i="3"/>
  <c r="EO1572" i="3"/>
  <c r="EO1573" i="3"/>
  <c r="EO1574" i="3"/>
  <c r="EO1575" i="3"/>
  <c r="EO1576" i="3"/>
  <c r="EO1577" i="3"/>
  <c r="EO1578" i="3"/>
  <c r="EO1579" i="3"/>
  <c r="EO1580" i="3"/>
  <c r="EO1581" i="3"/>
  <c r="EO1582" i="3"/>
  <c r="EO1583" i="3"/>
  <c r="EO1584" i="3"/>
  <c r="EO1585" i="3"/>
  <c r="EO1586" i="3"/>
  <c r="EO1587" i="3"/>
  <c r="EO1588" i="3"/>
  <c r="EO1589" i="3"/>
  <c r="EO1590" i="3"/>
  <c r="EO1591" i="3"/>
  <c r="EO1592" i="3"/>
  <c r="EO1593" i="3"/>
  <c r="EO1594" i="3"/>
  <c r="EO1595" i="3"/>
  <c r="EO1596" i="3"/>
  <c r="EO1597" i="3"/>
  <c r="EO1598" i="3"/>
  <c r="EO1599" i="3"/>
  <c r="EO1600" i="3"/>
  <c r="EO1601" i="3"/>
  <c r="EO1602" i="3"/>
  <c r="EO1603" i="3"/>
  <c r="EO1604" i="3"/>
  <c r="EO1605" i="3"/>
  <c r="EO1606" i="3"/>
  <c r="EO1607" i="3"/>
  <c r="EO1608" i="3"/>
  <c r="EO1609" i="3"/>
  <c r="EO1610" i="3"/>
  <c r="EO1611" i="3"/>
  <c r="EO1612" i="3"/>
  <c r="EO1613" i="3"/>
  <c r="EO1614" i="3"/>
  <c r="EO1615" i="3"/>
  <c r="EO1616" i="3"/>
  <c r="EO1617" i="3"/>
  <c r="EO1618" i="3"/>
  <c r="EO1619" i="3"/>
  <c r="EO1620" i="3"/>
  <c r="EO1621" i="3"/>
  <c r="EO1622" i="3"/>
  <c r="EO1623" i="3"/>
  <c r="EO1624" i="3"/>
  <c r="EO1625" i="3"/>
  <c r="EO1626" i="3"/>
  <c r="EO1627" i="3"/>
  <c r="EO1628" i="3"/>
  <c r="EO1629" i="3"/>
  <c r="EO1630" i="3"/>
  <c r="EO1631" i="3"/>
  <c r="EO1632" i="3"/>
  <c r="EO1633" i="3"/>
  <c r="EO1634" i="3"/>
  <c r="EO1635" i="3"/>
  <c r="EO1636" i="3"/>
  <c r="EO1637" i="3"/>
  <c r="EO1638" i="3"/>
  <c r="EO1639" i="3"/>
  <c r="EO1640" i="3"/>
  <c r="EO1641" i="3"/>
  <c r="EO1642" i="3"/>
  <c r="EO1643" i="3"/>
  <c r="EO1644" i="3"/>
  <c r="EO1645" i="3"/>
  <c r="EO1646" i="3"/>
  <c r="EO1647" i="3"/>
  <c r="EO1648" i="3"/>
  <c r="EO1649" i="3"/>
  <c r="EO1650" i="3"/>
  <c r="EO1651" i="3"/>
  <c r="EO1652" i="3"/>
  <c r="EO1653" i="3"/>
  <c r="EO1654" i="3"/>
  <c r="EO1655" i="3"/>
  <c r="EO1656" i="3"/>
  <c r="EO1657" i="3"/>
  <c r="EO1658" i="3"/>
  <c r="EO1659" i="3"/>
  <c r="EO1660" i="3"/>
  <c r="EO1661" i="3"/>
  <c r="EO1662" i="3"/>
  <c r="EO1663" i="3"/>
  <c r="EO1664" i="3"/>
  <c r="EO1665" i="3"/>
  <c r="EO1666" i="3"/>
  <c r="EO1667" i="3"/>
  <c r="EO1668" i="3"/>
  <c r="EO1669" i="3"/>
  <c r="EO1670" i="3"/>
  <c r="EO1671" i="3"/>
  <c r="EO1672" i="3"/>
  <c r="EO1673" i="3"/>
  <c r="EO1674" i="3"/>
  <c r="EO1675" i="3"/>
  <c r="EO1676" i="3"/>
  <c r="EO1677" i="3"/>
  <c r="EO1678" i="3"/>
  <c r="EO1679" i="3"/>
  <c r="EO1680" i="3"/>
  <c r="EO1681" i="3"/>
  <c r="EO1682" i="3"/>
  <c r="EO1683" i="3"/>
  <c r="EO1684" i="3"/>
  <c r="EO1685" i="3"/>
  <c r="EO1686" i="3"/>
  <c r="EO1687" i="3"/>
  <c r="EO1688" i="3"/>
  <c r="EO1689" i="3"/>
  <c r="EO1690" i="3"/>
  <c r="EO1691" i="3"/>
  <c r="EO1692" i="3"/>
  <c r="EO1693" i="3"/>
  <c r="EO1694" i="3"/>
  <c r="EO1695" i="3"/>
  <c r="EO1696" i="3"/>
  <c r="EO1697" i="3"/>
  <c r="EO1698" i="3"/>
  <c r="EO1699" i="3"/>
  <c r="EO1700" i="3"/>
  <c r="EO1701" i="3"/>
  <c r="EO1702" i="3"/>
  <c r="EO1703" i="3"/>
  <c r="EO1704" i="3"/>
  <c r="EO1705" i="3"/>
  <c r="EO1706" i="3"/>
  <c r="EO1707" i="3"/>
  <c r="EO1708" i="3"/>
  <c r="EO1709" i="3"/>
  <c r="EO1710" i="3"/>
  <c r="EO1711" i="3"/>
  <c r="EO1712" i="3"/>
  <c r="EO1713" i="3"/>
  <c r="EO1714" i="3"/>
  <c r="EO1715" i="3"/>
  <c r="EO1716" i="3"/>
  <c r="EO1717" i="3"/>
  <c r="EO6" i="3"/>
  <c r="EP7" i="3"/>
  <c r="EQ7" i="3" s="1"/>
  <c r="EP6" i="3"/>
  <c r="EQ6" i="3" s="1"/>
  <c r="K26" i="1"/>
  <c r="L26" i="1"/>
  <c r="R20" i="1" l="1"/>
  <c r="R19" i="1"/>
  <c r="EN393" i="3"/>
  <c r="M26" i="1"/>
  <c r="EP8" i="3" l="1"/>
  <c r="EQ8" i="3" s="1"/>
  <c r="EP9" i="3" l="1"/>
  <c r="EQ9" i="3" s="1"/>
  <c r="EP10" i="3" l="1"/>
  <c r="EQ10" i="3" s="1"/>
  <c r="EP11" i="3" l="1"/>
  <c r="EQ11" i="3" s="1"/>
  <c r="EP12" i="3" l="1"/>
  <c r="EQ12" i="3" s="1"/>
  <c r="EP13" i="3" l="1"/>
  <c r="EQ13" i="3" s="1"/>
  <c r="EP14" i="3" l="1"/>
  <c r="EQ14" i="3" s="1"/>
  <c r="EP15" i="3" l="1"/>
  <c r="EQ15" i="3" s="1"/>
  <c r="EP16" i="3" l="1"/>
  <c r="EQ16" i="3" s="1"/>
  <c r="EP17" i="3" l="1"/>
  <c r="EQ17" i="3" s="1"/>
  <c r="EP18" i="3" l="1"/>
  <c r="EQ18" i="3" s="1"/>
  <c r="EP19" i="3" l="1"/>
  <c r="EQ19" i="3" s="1"/>
  <c r="EP20" i="3" l="1"/>
  <c r="EQ20" i="3" s="1"/>
  <c r="EP21" i="3" l="1"/>
  <c r="EQ21" i="3" s="1"/>
  <c r="EP22" i="3" l="1"/>
  <c r="EQ22" i="3" s="1"/>
  <c r="EP23" i="3" l="1"/>
  <c r="EQ23" i="3" s="1"/>
  <c r="EP24" i="3" l="1"/>
  <c r="EQ24" i="3" s="1"/>
  <c r="EP25" i="3" l="1"/>
  <c r="EQ25" i="3" s="1"/>
  <c r="EP26" i="3" l="1"/>
  <c r="EQ26" i="3" s="1"/>
  <c r="EP27" i="3" l="1"/>
  <c r="EQ27" i="3" s="1"/>
  <c r="EP28" i="3" l="1"/>
  <c r="EQ28" i="3" s="1"/>
  <c r="EP29" i="3" l="1"/>
  <c r="EQ29" i="3" s="1"/>
  <c r="EP30" i="3" l="1"/>
  <c r="EQ30" i="3" s="1"/>
  <c r="EP31" i="3" l="1"/>
  <c r="EQ31" i="3" s="1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BT393" i="3"/>
  <c r="BU393" i="3"/>
  <c r="BV393" i="3"/>
  <c r="BW393" i="3"/>
  <c r="BX393" i="3"/>
  <c r="BY393" i="3"/>
  <c r="BZ393" i="3"/>
  <c r="CA393" i="3"/>
  <c r="CB393" i="3"/>
  <c r="CC393" i="3"/>
  <c r="CD393" i="3"/>
  <c r="CE393" i="3"/>
  <c r="CF393" i="3"/>
  <c r="CG393" i="3"/>
  <c r="CH393" i="3"/>
  <c r="CI393" i="3"/>
  <c r="O393" i="3"/>
  <c r="P393" i="3"/>
  <c r="Q393" i="3"/>
  <c r="R393" i="3"/>
  <c r="S393" i="3"/>
  <c r="T393" i="3"/>
  <c r="U393" i="3"/>
  <c r="V393" i="3"/>
  <c r="W393" i="3"/>
  <c r="X393" i="3"/>
  <c r="Y393" i="3"/>
  <c r="E33" i="1"/>
  <c r="D33" i="1"/>
  <c r="F24" i="1"/>
  <c r="F22" i="1"/>
  <c r="E20" i="1"/>
  <c r="D20" i="1"/>
  <c r="M28" i="1" l="1"/>
  <c r="L28" i="1"/>
  <c r="I28" i="1"/>
  <c r="E25" i="1"/>
  <c r="E26" i="1"/>
  <c r="J28" i="1"/>
  <c r="K28" i="1"/>
  <c r="F10" i="1"/>
  <c r="P395" i="3"/>
  <c r="R394" i="3"/>
  <c r="R395" i="3"/>
  <c r="Q395" i="3"/>
  <c r="C29" i="1"/>
  <c r="F29" i="1" s="1"/>
  <c r="EP32" i="3"/>
  <c r="EQ32" i="3" s="1"/>
  <c r="Y394" i="3"/>
  <c r="C7" i="1" s="1"/>
  <c r="N28" i="1" l="1"/>
  <c r="C6" i="1"/>
  <c r="F6" i="1" s="1"/>
  <c r="AG394" i="3"/>
  <c r="EP33" i="3"/>
  <c r="EQ33" i="3" s="1"/>
  <c r="F7" i="1"/>
  <c r="E27" i="1"/>
  <c r="E28" i="1" s="1"/>
  <c r="E34" i="1" s="1"/>
  <c r="C11" i="1" l="1"/>
  <c r="F32" i="1"/>
  <c r="F19" i="1"/>
  <c r="C23" i="1"/>
  <c r="F23" i="1" s="1"/>
  <c r="F31" i="1"/>
  <c r="EP34" i="3"/>
  <c r="EQ34" i="3" s="1"/>
  <c r="D27" i="1"/>
  <c r="D28" i="1" s="1"/>
  <c r="D34" i="1" s="1"/>
  <c r="F21" i="1" l="1"/>
  <c r="F11" i="1"/>
  <c r="F30" i="1"/>
  <c r="C33" i="1"/>
  <c r="F33" i="1" s="1"/>
  <c r="EP35" i="3"/>
  <c r="EQ35" i="3" s="1"/>
  <c r="EP36" i="3" l="1"/>
  <c r="EQ36" i="3" s="1"/>
  <c r="EP37" i="3" l="1"/>
  <c r="EQ37" i="3" s="1"/>
  <c r="EP38" i="3" l="1"/>
  <c r="EQ38" i="3" s="1"/>
  <c r="EP39" i="3" l="1"/>
  <c r="EQ39" i="3" s="1"/>
  <c r="EP40" i="3" l="1"/>
  <c r="EQ40" i="3" s="1"/>
  <c r="EP41" i="3" l="1"/>
  <c r="EQ41" i="3" s="1"/>
  <c r="EP42" i="3" l="1"/>
  <c r="EQ42" i="3" s="1"/>
  <c r="EP43" i="3" l="1"/>
  <c r="EQ43" i="3" s="1"/>
  <c r="EP44" i="3" l="1"/>
  <c r="EQ44" i="3" s="1"/>
  <c r="EP45" i="3" l="1"/>
  <c r="EQ45" i="3" s="1"/>
  <c r="EP46" i="3" l="1"/>
  <c r="EQ46" i="3" s="1"/>
  <c r="EP47" i="3" l="1"/>
  <c r="EQ47" i="3" s="1"/>
  <c r="EP48" i="3" l="1"/>
  <c r="EQ48" i="3" s="1"/>
  <c r="EP49" i="3" l="1"/>
  <c r="EQ49" i="3" s="1"/>
  <c r="EP50" i="3" l="1"/>
  <c r="EQ50" i="3" s="1"/>
  <c r="EP51" i="3" l="1"/>
  <c r="EQ51" i="3" s="1"/>
  <c r="EP52" i="3" l="1"/>
  <c r="EQ52" i="3" s="1"/>
  <c r="EP53" i="3" l="1"/>
  <c r="EQ53" i="3" s="1"/>
  <c r="EP54" i="3" l="1"/>
  <c r="EQ54" i="3" s="1"/>
  <c r="EP55" i="3" l="1"/>
  <c r="EQ55" i="3" s="1"/>
  <c r="EP56" i="3" l="1"/>
  <c r="EQ56" i="3" s="1"/>
  <c r="EP57" i="3" l="1"/>
  <c r="EQ57" i="3" s="1"/>
  <c r="EP58" i="3" l="1"/>
  <c r="EQ58" i="3" s="1"/>
  <c r="EP59" i="3" l="1"/>
  <c r="EQ59" i="3" s="1"/>
  <c r="EP60" i="3" l="1"/>
  <c r="EQ60" i="3" s="1"/>
  <c r="EP61" i="3" l="1"/>
  <c r="EQ61" i="3" s="1"/>
  <c r="EP62" i="3" l="1"/>
  <c r="EQ62" i="3" s="1"/>
  <c r="EP63" i="3" l="1"/>
  <c r="EQ63" i="3" s="1"/>
  <c r="EP64" i="3" l="1"/>
  <c r="EQ64" i="3" s="1"/>
  <c r="EP65" i="3" l="1"/>
  <c r="EQ65" i="3" s="1"/>
  <c r="EP66" i="3" l="1"/>
  <c r="EQ66" i="3" s="1"/>
  <c r="EP67" i="3" l="1"/>
  <c r="EQ67" i="3" s="1"/>
  <c r="EP68" i="3" l="1"/>
  <c r="EQ68" i="3" s="1"/>
  <c r="EP69" i="3" l="1"/>
  <c r="EQ69" i="3" s="1"/>
  <c r="EP70" i="3" l="1"/>
  <c r="EQ70" i="3" s="1"/>
  <c r="EP71" i="3" l="1"/>
  <c r="EQ71" i="3" s="1"/>
  <c r="EP72" i="3" l="1"/>
  <c r="EQ72" i="3" s="1"/>
  <c r="EP73" i="3" l="1"/>
  <c r="EQ73" i="3" s="1"/>
  <c r="EP74" i="3" l="1"/>
  <c r="EQ74" i="3" s="1"/>
  <c r="EP75" i="3" l="1"/>
  <c r="EQ75" i="3" s="1"/>
  <c r="EP76" i="3" l="1"/>
  <c r="EQ76" i="3" s="1"/>
  <c r="EP77" i="3" l="1"/>
  <c r="EQ77" i="3" s="1"/>
  <c r="EP78" i="3" l="1"/>
  <c r="EQ78" i="3" s="1"/>
  <c r="EP79" i="3" l="1"/>
  <c r="EQ79" i="3" s="1"/>
  <c r="EP80" i="3" l="1"/>
  <c r="EQ80" i="3" s="1"/>
  <c r="EP81" i="3" l="1"/>
  <c r="EQ81" i="3" s="1"/>
  <c r="EP82" i="3" l="1"/>
  <c r="EQ82" i="3" s="1"/>
  <c r="EP83" i="3" l="1"/>
  <c r="EQ83" i="3" s="1"/>
  <c r="EP84" i="3" l="1"/>
  <c r="EQ84" i="3" s="1"/>
  <c r="EP85" i="3" l="1"/>
  <c r="EQ85" i="3" s="1"/>
  <c r="EP86" i="3" l="1"/>
  <c r="EQ86" i="3" s="1"/>
  <c r="EP87" i="3" l="1"/>
  <c r="EQ87" i="3" s="1"/>
  <c r="EP88" i="3" l="1"/>
  <c r="EQ88" i="3" s="1"/>
  <c r="EP89" i="3" l="1"/>
  <c r="EQ89" i="3" s="1"/>
  <c r="EP90" i="3" l="1"/>
  <c r="EQ90" i="3" s="1"/>
  <c r="EP91" i="3" l="1"/>
  <c r="EQ91" i="3" s="1"/>
  <c r="EP92" i="3" l="1"/>
  <c r="EQ92" i="3" s="1"/>
  <c r="EP93" i="3" l="1"/>
  <c r="EQ93" i="3" s="1"/>
  <c r="EP94" i="3" l="1"/>
  <c r="EQ94" i="3" s="1"/>
  <c r="EP95" i="3" l="1"/>
  <c r="EQ95" i="3" s="1"/>
  <c r="EP96" i="3" l="1"/>
  <c r="EQ96" i="3" s="1"/>
  <c r="EP97" i="3" l="1"/>
  <c r="EQ97" i="3" s="1"/>
  <c r="EP98" i="3" l="1"/>
  <c r="EQ98" i="3" s="1"/>
  <c r="EP99" i="3" l="1"/>
  <c r="EQ99" i="3" s="1"/>
  <c r="EP100" i="3" l="1"/>
  <c r="EQ100" i="3" s="1"/>
  <c r="EP101" i="3" l="1"/>
  <c r="EQ101" i="3" s="1"/>
  <c r="EP102" i="3" l="1"/>
  <c r="EQ102" i="3" s="1"/>
  <c r="EP103" i="3" l="1"/>
  <c r="EQ103" i="3" s="1"/>
  <c r="EP104" i="3" l="1"/>
  <c r="EQ104" i="3" s="1"/>
  <c r="EP105" i="3" l="1"/>
  <c r="EQ105" i="3" s="1"/>
  <c r="EP106" i="3" l="1"/>
  <c r="EQ106" i="3" s="1"/>
  <c r="EP107" i="3" l="1"/>
  <c r="EQ107" i="3" s="1"/>
  <c r="EP108" i="3" l="1"/>
  <c r="EQ108" i="3" s="1"/>
  <c r="EP109" i="3" l="1"/>
  <c r="EQ109" i="3" s="1"/>
  <c r="EP110" i="3" l="1"/>
  <c r="EQ110" i="3" s="1"/>
  <c r="EP111" i="3" l="1"/>
  <c r="EQ111" i="3" s="1"/>
  <c r="EP112" i="3" l="1"/>
  <c r="EQ112" i="3" s="1"/>
  <c r="EP113" i="3" l="1"/>
  <c r="EQ113" i="3" s="1"/>
  <c r="EP114" i="3" l="1"/>
  <c r="EQ114" i="3" s="1"/>
  <c r="EP115" i="3" l="1"/>
  <c r="EQ115" i="3" s="1"/>
  <c r="EP116" i="3" l="1"/>
  <c r="EQ116" i="3" s="1"/>
  <c r="EP117" i="3" l="1"/>
  <c r="EQ117" i="3" s="1"/>
  <c r="EP118" i="3" l="1"/>
  <c r="EQ118" i="3" s="1"/>
  <c r="EP119" i="3" l="1"/>
  <c r="EQ119" i="3" s="1"/>
  <c r="EP120" i="3" l="1"/>
  <c r="EQ120" i="3" s="1"/>
  <c r="EP121" i="3" l="1"/>
  <c r="EQ121" i="3" s="1"/>
  <c r="EP122" i="3" l="1"/>
  <c r="EQ122" i="3" s="1"/>
  <c r="EP123" i="3" l="1"/>
  <c r="EQ123" i="3" s="1"/>
  <c r="EP124" i="3" l="1"/>
  <c r="EQ124" i="3" s="1"/>
  <c r="EP125" i="3" l="1"/>
  <c r="EQ125" i="3" s="1"/>
  <c r="EP126" i="3" l="1"/>
  <c r="EQ126" i="3" s="1"/>
  <c r="EP127" i="3" l="1"/>
  <c r="EQ127" i="3" s="1"/>
  <c r="EP128" i="3" l="1"/>
  <c r="EQ128" i="3" s="1"/>
  <c r="EP129" i="3" l="1"/>
  <c r="EQ129" i="3" s="1"/>
  <c r="EP130" i="3" l="1"/>
  <c r="EQ130" i="3" s="1"/>
  <c r="EP131" i="3" l="1"/>
  <c r="EQ131" i="3" s="1"/>
  <c r="EP132" i="3" l="1"/>
  <c r="EQ132" i="3" s="1"/>
  <c r="EP133" i="3" l="1"/>
  <c r="EQ133" i="3" s="1"/>
  <c r="EP134" i="3" l="1"/>
  <c r="EQ134" i="3" s="1"/>
  <c r="EP135" i="3" l="1"/>
  <c r="EQ135" i="3" s="1"/>
  <c r="EP136" i="3" l="1"/>
  <c r="EQ136" i="3" s="1"/>
  <c r="EP137" i="3" l="1"/>
  <c r="EQ137" i="3" s="1"/>
  <c r="EP138" i="3" l="1"/>
  <c r="EQ138" i="3" s="1"/>
  <c r="EP139" i="3" l="1"/>
  <c r="EQ139" i="3" s="1"/>
  <c r="EP140" i="3" l="1"/>
  <c r="EQ140" i="3" s="1"/>
  <c r="EP141" i="3" l="1"/>
  <c r="EQ141" i="3" s="1"/>
  <c r="EP142" i="3" l="1"/>
  <c r="EQ142" i="3" s="1"/>
  <c r="EP143" i="3" l="1"/>
  <c r="EQ143" i="3" s="1"/>
  <c r="EP144" i="3" l="1"/>
  <c r="EQ144" i="3" s="1"/>
  <c r="EP145" i="3" l="1"/>
  <c r="EQ145" i="3" s="1"/>
  <c r="EP146" i="3" l="1"/>
  <c r="EQ146" i="3" s="1"/>
  <c r="EP147" i="3" l="1"/>
  <c r="EQ147" i="3" s="1"/>
  <c r="EP148" i="3" l="1"/>
  <c r="EQ148" i="3" s="1"/>
  <c r="EP149" i="3" l="1"/>
  <c r="EQ149" i="3" s="1"/>
  <c r="EP150" i="3" l="1"/>
  <c r="EQ150" i="3" s="1"/>
  <c r="EP151" i="3" l="1"/>
  <c r="EQ151" i="3" s="1"/>
  <c r="EP152" i="3" l="1"/>
  <c r="EQ152" i="3" s="1"/>
  <c r="EP153" i="3" l="1"/>
  <c r="EQ153" i="3" s="1"/>
  <c r="EP154" i="3" l="1"/>
  <c r="EQ154" i="3" s="1"/>
  <c r="EP155" i="3" l="1"/>
  <c r="EQ155" i="3" s="1"/>
  <c r="EP156" i="3" l="1"/>
  <c r="EQ156" i="3" s="1"/>
  <c r="EP157" i="3" l="1"/>
  <c r="EQ157" i="3" s="1"/>
  <c r="EP158" i="3" l="1"/>
  <c r="EQ158" i="3" s="1"/>
  <c r="EP159" i="3" l="1"/>
  <c r="EQ159" i="3" s="1"/>
  <c r="EP160" i="3" l="1"/>
  <c r="EQ160" i="3" s="1"/>
  <c r="EP161" i="3" l="1"/>
  <c r="EQ161" i="3" s="1"/>
  <c r="EP162" i="3" l="1"/>
  <c r="EQ162" i="3" s="1"/>
  <c r="EP163" i="3" l="1"/>
  <c r="EQ163" i="3" s="1"/>
  <c r="EP164" i="3" l="1"/>
  <c r="EQ164" i="3" s="1"/>
  <c r="EP165" i="3" l="1"/>
  <c r="EQ165" i="3" s="1"/>
  <c r="EP166" i="3" l="1"/>
  <c r="EQ166" i="3" s="1"/>
  <c r="EP167" i="3" l="1"/>
  <c r="EQ167" i="3" s="1"/>
  <c r="EP168" i="3" l="1"/>
  <c r="EQ168" i="3" s="1"/>
  <c r="EP169" i="3" l="1"/>
  <c r="EQ169" i="3" s="1"/>
  <c r="EP170" i="3" l="1"/>
  <c r="EQ170" i="3" s="1"/>
  <c r="EP171" i="3" l="1"/>
  <c r="EQ171" i="3" s="1"/>
  <c r="EP172" i="3" l="1"/>
  <c r="EQ172" i="3" s="1"/>
  <c r="EP173" i="3" l="1"/>
  <c r="EQ173" i="3" s="1"/>
  <c r="EP174" i="3" l="1"/>
  <c r="EQ174" i="3" s="1"/>
  <c r="EP175" i="3" l="1"/>
  <c r="EQ175" i="3" s="1"/>
  <c r="EP176" i="3" l="1"/>
  <c r="EQ176" i="3" s="1"/>
  <c r="EP177" i="3" l="1"/>
  <c r="EQ177" i="3" s="1"/>
  <c r="EP178" i="3" l="1"/>
  <c r="EQ178" i="3" s="1"/>
  <c r="EP179" i="3" l="1"/>
  <c r="EQ179" i="3" s="1"/>
  <c r="EP180" i="3" l="1"/>
  <c r="EQ180" i="3" s="1"/>
  <c r="EP181" i="3" l="1"/>
  <c r="EQ181" i="3" s="1"/>
  <c r="EP182" i="3" l="1"/>
  <c r="EQ182" i="3" s="1"/>
  <c r="EP183" i="3" l="1"/>
  <c r="EQ183" i="3" s="1"/>
  <c r="EP184" i="3" l="1"/>
  <c r="EQ184" i="3" s="1"/>
  <c r="EP185" i="3" l="1"/>
  <c r="EQ185" i="3" s="1"/>
  <c r="EP186" i="3" l="1"/>
  <c r="EQ186" i="3" s="1"/>
  <c r="EP187" i="3" l="1"/>
  <c r="EQ187" i="3" s="1"/>
  <c r="EP188" i="3" l="1"/>
  <c r="EQ188" i="3" s="1"/>
  <c r="EP189" i="3" l="1"/>
  <c r="EQ189" i="3" s="1"/>
  <c r="EP190" i="3" l="1"/>
  <c r="EQ190" i="3" s="1"/>
  <c r="EP191" i="3" l="1"/>
  <c r="EQ191" i="3" s="1"/>
  <c r="EP192" i="3" l="1"/>
  <c r="EQ192" i="3" s="1"/>
  <c r="EP193" i="3" l="1"/>
  <c r="EQ193" i="3" s="1"/>
  <c r="EP194" i="3" l="1"/>
  <c r="EQ194" i="3" s="1"/>
  <c r="EP195" i="3" l="1"/>
  <c r="EQ195" i="3" s="1"/>
  <c r="EP196" i="3" l="1"/>
  <c r="EQ196" i="3" s="1"/>
  <c r="EP197" i="3" l="1"/>
  <c r="EQ197" i="3" s="1"/>
  <c r="EP198" i="3" l="1"/>
  <c r="EQ198" i="3" s="1"/>
  <c r="EP199" i="3" l="1"/>
  <c r="EQ199" i="3" s="1"/>
  <c r="EP200" i="3" l="1"/>
  <c r="EQ200" i="3" s="1"/>
  <c r="EP201" i="3" l="1"/>
  <c r="EQ201" i="3" s="1"/>
  <c r="EP202" i="3" l="1"/>
  <c r="EQ202" i="3" s="1"/>
  <c r="EP203" i="3" l="1"/>
  <c r="EQ203" i="3" s="1"/>
  <c r="EP204" i="3" l="1"/>
  <c r="EQ204" i="3" s="1"/>
  <c r="EP205" i="3" l="1"/>
  <c r="EQ205" i="3" s="1"/>
  <c r="EP206" i="3" l="1"/>
  <c r="EQ206" i="3" s="1"/>
  <c r="EP207" i="3" l="1"/>
  <c r="EQ207" i="3" s="1"/>
  <c r="EP208" i="3" l="1"/>
  <c r="EQ208" i="3" s="1"/>
  <c r="EP209" i="3" l="1"/>
  <c r="EQ209" i="3" s="1"/>
  <c r="EP210" i="3" l="1"/>
  <c r="EQ210" i="3" s="1"/>
  <c r="EP211" i="3" l="1"/>
  <c r="EQ211" i="3" s="1"/>
  <c r="EP212" i="3" l="1"/>
  <c r="EQ212" i="3" s="1"/>
  <c r="EP213" i="3" l="1"/>
  <c r="EQ213" i="3" s="1"/>
  <c r="EP214" i="3" l="1"/>
  <c r="EQ214" i="3" s="1"/>
  <c r="EP215" i="3" l="1"/>
  <c r="EQ215" i="3" s="1"/>
  <c r="EP216" i="3" l="1"/>
  <c r="EQ216" i="3" s="1"/>
  <c r="EP217" i="3" l="1"/>
  <c r="EQ217" i="3" s="1"/>
  <c r="EP218" i="3" l="1"/>
  <c r="EQ218" i="3" s="1"/>
  <c r="EP219" i="3" l="1"/>
  <c r="EQ219" i="3" s="1"/>
  <c r="EP220" i="3" l="1"/>
  <c r="EQ220" i="3" s="1"/>
  <c r="EP221" i="3" l="1"/>
  <c r="EQ221" i="3" s="1"/>
  <c r="EP222" i="3" l="1"/>
  <c r="EQ222" i="3" s="1"/>
  <c r="EP223" i="3" l="1"/>
  <c r="EQ223" i="3" s="1"/>
  <c r="EP224" i="3" l="1"/>
  <c r="EQ224" i="3" s="1"/>
  <c r="EP225" i="3" l="1"/>
  <c r="EQ225" i="3" s="1"/>
  <c r="EP226" i="3" l="1"/>
  <c r="EQ226" i="3" s="1"/>
  <c r="EP227" i="3" l="1"/>
  <c r="EQ227" i="3" s="1"/>
  <c r="EP228" i="3" l="1"/>
  <c r="EQ228" i="3" s="1"/>
  <c r="EP229" i="3" l="1"/>
  <c r="EQ229" i="3" s="1"/>
  <c r="EP230" i="3" l="1"/>
  <c r="EQ230" i="3" s="1"/>
  <c r="EP231" i="3" l="1"/>
  <c r="EQ231" i="3" s="1"/>
  <c r="EP232" i="3" l="1"/>
  <c r="EQ232" i="3" s="1"/>
  <c r="EP233" i="3" l="1"/>
  <c r="EQ233" i="3" s="1"/>
  <c r="EP234" i="3" l="1"/>
  <c r="EQ234" i="3" s="1"/>
  <c r="EP235" i="3" l="1"/>
  <c r="EQ235" i="3" s="1"/>
  <c r="EP236" i="3" l="1"/>
  <c r="EQ236" i="3" s="1"/>
  <c r="EP237" i="3" l="1"/>
  <c r="EQ237" i="3" s="1"/>
  <c r="EP238" i="3" l="1"/>
  <c r="EQ238" i="3" s="1"/>
  <c r="EP239" i="3" l="1"/>
  <c r="EQ239" i="3" s="1"/>
  <c r="EP240" i="3" l="1"/>
  <c r="EQ240" i="3" s="1"/>
  <c r="EP241" i="3" l="1"/>
  <c r="EQ241" i="3" s="1"/>
  <c r="EP242" i="3" l="1"/>
  <c r="EQ242" i="3" s="1"/>
  <c r="EP243" i="3" l="1"/>
  <c r="EQ243" i="3" s="1"/>
  <c r="EP244" i="3" l="1"/>
  <c r="EQ244" i="3" s="1"/>
  <c r="EP245" i="3" l="1"/>
  <c r="EQ245" i="3" s="1"/>
  <c r="EP246" i="3" l="1"/>
  <c r="EQ246" i="3" s="1"/>
  <c r="EP247" i="3" l="1"/>
  <c r="EQ247" i="3" s="1"/>
  <c r="EP248" i="3" l="1"/>
  <c r="EQ248" i="3" s="1"/>
  <c r="EP249" i="3" l="1"/>
  <c r="EQ249" i="3" s="1"/>
  <c r="EP250" i="3" l="1"/>
  <c r="EQ250" i="3" s="1"/>
  <c r="EP251" i="3" l="1"/>
  <c r="EQ251" i="3" s="1"/>
  <c r="EP252" i="3" l="1"/>
  <c r="EQ252" i="3" s="1"/>
  <c r="EP253" i="3" l="1"/>
  <c r="EQ253" i="3" s="1"/>
  <c r="EP254" i="3" l="1"/>
  <c r="EQ254" i="3" s="1"/>
  <c r="EP255" i="3" l="1"/>
  <c r="EQ255" i="3" s="1"/>
  <c r="EP256" i="3" l="1"/>
  <c r="EQ256" i="3" s="1"/>
  <c r="EP257" i="3" l="1"/>
  <c r="EQ257" i="3" s="1"/>
  <c r="EP258" i="3" l="1"/>
  <c r="EQ258" i="3" s="1"/>
  <c r="EP259" i="3" l="1"/>
  <c r="EQ259" i="3" s="1"/>
  <c r="EP260" i="3" l="1"/>
  <c r="EQ260" i="3" s="1"/>
  <c r="EP261" i="3" l="1"/>
  <c r="EQ261" i="3" s="1"/>
  <c r="EP262" i="3" l="1"/>
  <c r="EQ262" i="3" s="1"/>
  <c r="EP263" i="3" l="1"/>
  <c r="EQ263" i="3" s="1"/>
  <c r="EP264" i="3" l="1"/>
  <c r="EQ264" i="3" s="1"/>
  <c r="EP265" i="3" l="1"/>
  <c r="EQ265" i="3" s="1"/>
  <c r="EP266" i="3" l="1"/>
  <c r="EQ266" i="3" s="1"/>
  <c r="EP267" i="3" l="1"/>
  <c r="EQ267" i="3" s="1"/>
  <c r="EP268" i="3" l="1"/>
  <c r="EQ268" i="3" s="1"/>
  <c r="EP269" i="3" l="1"/>
  <c r="EQ269" i="3" s="1"/>
  <c r="EP270" i="3" l="1"/>
  <c r="EQ270" i="3" s="1"/>
  <c r="EP271" i="3" l="1"/>
  <c r="EQ271" i="3" s="1"/>
  <c r="EP272" i="3" l="1"/>
  <c r="EQ272" i="3" s="1"/>
  <c r="EP273" i="3" l="1"/>
  <c r="EQ273" i="3" s="1"/>
  <c r="EP274" i="3" l="1"/>
  <c r="EQ274" i="3" s="1"/>
  <c r="EP275" i="3" l="1"/>
  <c r="EQ275" i="3" s="1"/>
  <c r="EP276" i="3" l="1"/>
  <c r="EQ276" i="3" s="1"/>
  <c r="EP277" i="3" l="1"/>
  <c r="EQ277" i="3" s="1"/>
  <c r="EP278" i="3" l="1"/>
  <c r="EQ278" i="3" s="1"/>
  <c r="EP279" i="3" l="1"/>
  <c r="EQ279" i="3" s="1"/>
  <c r="EP280" i="3" l="1"/>
  <c r="EQ280" i="3" s="1"/>
  <c r="EP281" i="3" l="1"/>
  <c r="EQ281" i="3" s="1"/>
  <c r="EP282" i="3" l="1"/>
  <c r="EQ282" i="3" s="1"/>
  <c r="EP283" i="3" l="1"/>
  <c r="EQ283" i="3" s="1"/>
  <c r="EP284" i="3" l="1"/>
  <c r="EQ284" i="3" s="1"/>
  <c r="EP285" i="3" l="1"/>
  <c r="EQ285" i="3" s="1"/>
  <c r="EP286" i="3" l="1"/>
  <c r="EQ286" i="3" s="1"/>
  <c r="EP287" i="3" l="1"/>
  <c r="EQ287" i="3" s="1"/>
  <c r="EP288" i="3" l="1"/>
  <c r="EQ288" i="3" s="1"/>
  <c r="EP289" i="3" l="1"/>
  <c r="EQ289" i="3" s="1"/>
  <c r="EP290" i="3" l="1"/>
  <c r="EQ290" i="3" s="1"/>
  <c r="EP291" i="3" l="1"/>
  <c r="EQ291" i="3" s="1"/>
  <c r="EP292" i="3" l="1"/>
  <c r="EQ292" i="3" s="1"/>
  <c r="EP293" i="3" l="1"/>
  <c r="EQ293" i="3" s="1"/>
  <c r="EP294" i="3" l="1"/>
  <c r="EQ294" i="3" s="1"/>
  <c r="EP295" i="3" l="1"/>
  <c r="EQ295" i="3" s="1"/>
  <c r="EP296" i="3" l="1"/>
  <c r="EQ296" i="3" s="1"/>
  <c r="EP297" i="3" l="1"/>
  <c r="EQ297" i="3" s="1"/>
  <c r="EP298" i="3" l="1"/>
  <c r="EQ298" i="3" s="1"/>
  <c r="EP299" i="3" l="1"/>
  <c r="EQ299" i="3" s="1"/>
  <c r="EP300" i="3" l="1"/>
  <c r="EQ300" i="3" s="1"/>
  <c r="EP301" i="3" l="1"/>
  <c r="EQ301" i="3" s="1"/>
  <c r="EP302" i="3" l="1"/>
  <c r="EQ302" i="3" s="1"/>
  <c r="EP303" i="3" l="1"/>
  <c r="EQ303" i="3" s="1"/>
  <c r="EP304" i="3" l="1"/>
  <c r="EQ304" i="3" s="1"/>
  <c r="EP305" i="3" l="1"/>
  <c r="EQ305" i="3" s="1"/>
  <c r="EP306" i="3" l="1"/>
  <c r="EQ306" i="3" s="1"/>
  <c r="EP307" i="3" l="1"/>
  <c r="EQ307" i="3" s="1"/>
  <c r="EP308" i="3" l="1"/>
  <c r="EQ308" i="3" s="1"/>
  <c r="EP309" i="3" l="1"/>
  <c r="EQ309" i="3" s="1"/>
  <c r="EP310" i="3" l="1"/>
  <c r="EQ310" i="3" s="1"/>
  <c r="EP311" i="3" l="1"/>
  <c r="EQ311" i="3" s="1"/>
  <c r="EP312" i="3" l="1"/>
  <c r="EQ312" i="3" s="1"/>
  <c r="EP313" i="3" l="1"/>
  <c r="EQ313" i="3" s="1"/>
  <c r="EP314" i="3" l="1"/>
  <c r="EQ314" i="3" s="1"/>
  <c r="EP315" i="3" l="1"/>
  <c r="EQ315" i="3" s="1"/>
  <c r="EP316" i="3" l="1"/>
  <c r="EQ316" i="3" s="1"/>
  <c r="EP317" i="3" l="1"/>
  <c r="EQ317" i="3" s="1"/>
  <c r="EP318" i="3" l="1"/>
  <c r="EQ318" i="3" s="1"/>
  <c r="EP319" i="3" l="1"/>
  <c r="EQ319" i="3" s="1"/>
  <c r="EP320" i="3" l="1"/>
  <c r="EQ320" i="3" s="1"/>
  <c r="EP321" i="3" l="1"/>
  <c r="EQ321" i="3" s="1"/>
  <c r="EP322" i="3" l="1"/>
  <c r="EQ322" i="3" s="1"/>
  <c r="EP323" i="3" l="1"/>
  <c r="EQ323" i="3" s="1"/>
  <c r="EP324" i="3" l="1"/>
  <c r="EQ324" i="3" s="1"/>
  <c r="EP325" i="3" l="1"/>
  <c r="EQ325" i="3" s="1"/>
  <c r="EP326" i="3" l="1"/>
  <c r="EQ326" i="3" s="1"/>
  <c r="EP327" i="3" l="1"/>
  <c r="EQ327" i="3" s="1"/>
  <c r="EP328" i="3" l="1"/>
  <c r="EQ328" i="3" s="1"/>
  <c r="EP329" i="3" l="1"/>
  <c r="EQ329" i="3" s="1"/>
  <c r="EP330" i="3" l="1"/>
  <c r="EQ330" i="3" s="1"/>
  <c r="EP331" i="3" l="1"/>
  <c r="EQ331" i="3" s="1"/>
  <c r="EP332" i="3" l="1"/>
  <c r="EQ332" i="3" s="1"/>
  <c r="EP333" i="3" l="1"/>
  <c r="EQ333" i="3" s="1"/>
  <c r="EP334" i="3" l="1"/>
  <c r="EQ334" i="3" s="1"/>
  <c r="EP335" i="3" l="1"/>
  <c r="EQ335" i="3" s="1"/>
  <c r="EP336" i="3" l="1"/>
  <c r="EQ336" i="3" s="1"/>
  <c r="EP337" i="3" l="1"/>
  <c r="EQ337" i="3" s="1"/>
  <c r="EP338" i="3" l="1"/>
  <c r="EQ338" i="3" s="1"/>
  <c r="EP339" i="3" l="1"/>
  <c r="EQ339" i="3" s="1"/>
  <c r="EP340" i="3" l="1"/>
  <c r="EQ340" i="3" s="1"/>
  <c r="EP341" i="3" l="1"/>
  <c r="EQ341" i="3" s="1"/>
  <c r="EP342" i="3" l="1"/>
  <c r="EQ342" i="3" s="1"/>
  <c r="EP343" i="3" l="1"/>
  <c r="EQ343" i="3" s="1"/>
  <c r="EP344" i="3" l="1"/>
  <c r="EQ344" i="3" s="1"/>
  <c r="EP345" i="3" l="1"/>
  <c r="EQ345" i="3" s="1"/>
  <c r="EP346" i="3" l="1"/>
  <c r="EQ346" i="3" s="1"/>
  <c r="EP347" i="3" l="1"/>
  <c r="EQ347" i="3" s="1"/>
  <c r="EP348" i="3" l="1"/>
  <c r="EQ348" i="3" s="1"/>
  <c r="EP349" i="3" l="1"/>
  <c r="EQ349" i="3" s="1"/>
  <c r="EP350" i="3" l="1"/>
  <c r="EQ350" i="3" s="1"/>
  <c r="EP351" i="3" l="1"/>
  <c r="EQ351" i="3" s="1"/>
  <c r="EP352" i="3" l="1"/>
  <c r="EQ352" i="3" s="1"/>
  <c r="EP353" i="3" l="1"/>
  <c r="EQ353" i="3" s="1"/>
  <c r="EP354" i="3" l="1"/>
  <c r="EQ354" i="3" s="1"/>
  <c r="EP355" i="3" l="1"/>
  <c r="EQ355" i="3" s="1"/>
  <c r="EP356" i="3" l="1"/>
  <c r="EQ356" i="3" s="1"/>
  <c r="EP357" i="3" l="1"/>
  <c r="EQ357" i="3" s="1"/>
  <c r="EP358" i="3" l="1"/>
  <c r="EQ358" i="3" s="1"/>
  <c r="EP359" i="3" l="1"/>
  <c r="EQ359" i="3" s="1"/>
  <c r="EP360" i="3" l="1"/>
  <c r="EQ360" i="3" s="1"/>
  <c r="EP361" i="3" l="1"/>
  <c r="EQ361" i="3" s="1"/>
  <c r="EP362" i="3" l="1"/>
  <c r="EQ362" i="3" s="1"/>
  <c r="EP363" i="3" l="1"/>
  <c r="EQ363" i="3" s="1"/>
  <c r="EP364" i="3" l="1"/>
  <c r="EQ364" i="3" s="1"/>
  <c r="EP365" i="3" l="1"/>
  <c r="EQ365" i="3" s="1"/>
  <c r="EP366" i="3" l="1"/>
  <c r="EQ366" i="3" s="1"/>
  <c r="EP367" i="3" l="1"/>
  <c r="EQ367" i="3" s="1"/>
  <c r="EP368" i="3" l="1"/>
  <c r="EQ368" i="3" s="1"/>
  <c r="EP369" i="3" l="1"/>
  <c r="EQ369" i="3" s="1"/>
  <c r="EP370" i="3" l="1"/>
  <c r="EQ370" i="3" s="1"/>
  <c r="EP371" i="3" l="1"/>
  <c r="EQ371" i="3" s="1"/>
  <c r="EP372" i="3" l="1"/>
  <c r="EQ372" i="3" s="1"/>
  <c r="EP373" i="3" l="1"/>
  <c r="EQ373" i="3" s="1"/>
  <c r="EP374" i="3" l="1"/>
  <c r="EQ374" i="3" s="1"/>
  <c r="EQ375" i="3" l="1"/>
  <c r="EP376" i="3" l="1"/>
  <c r="EQ376" i="3" s="1"/>
  <c r="EP377" i="3" l="1"/>
  <c r="EQ377" i="3" s="1"/>
  <c r="EP378" i="3" l="1"/>
  <c r="EQ378" i="3" s="1"/>
  <c r="EP379" i="3" l="1"/>
  <c r="EQ379" i="3" s="1"/>
  <c r="EP380" i="3" l="1"/>
  <c r="EQ380" i="3" s="1"/>
  <c r="EP381" i="3" l="1"/>
  <c r="EQ381" i="3" s="1"/>
  <c r="EP382" i="3" l="1"/>
  <c r="EQ382" i="3" s="1"/>
  <c r="EP383" i="3" l="1"/>
  <c r="EQ383" i="3" s="1"/>
  <c r="EP384" i="3" l="1"/>
  <c r="EQ384" i="3" s="1"/>
  <c r="EP385" i="3" l="1"/>
  <c r="EQ385" i="3" s="1"/>
  <c r="EP386" i="3" l="1"/>
  <c r="EQ386" i="3" s="1"/>
  <c r="EP387" i="3" l="1"/>
  <c r="EQ387" i="3" s="1"/>
  <c r="EP388" i="3" l="1"/>
  <c r="EQ388" i="3" s="1"/>
  <c r="EP389" i="3" l="1"/>
  <c r="EQ389" i="3" s="1"/>
  <c r="EP390" i="3" l="1"/>
  <c r="EQ390" i="3" s="1"/>
  <c r="EP391" i="3" l="1"/>
  <c r="EQ391" i="3" s="1"/>
  <c r="EP392" i="3" l="1"/>
  <c r="EQ392" i="3" s="1"/>
  <c r="EQ393" i="3" s="1"/>
  <c r="EQ394" i="3" l="1"/>
  <c r="C18" i="1" s="1"/>
  <c r="EP398" i="3"/>
  <c r="EQ398" i="3" s="1"/>
  <c r="C20" i="1" l="1"/>
  <c r="M27" i="1" s="1"/>
  <c r="F18" i="1"/>
  <c r="K27" i="1"/>
  <c r="I27" i="1"/>
  <c r="EP399" i="3"/>
  <c r="EQ399" i="3" s="1"/>
  <c r="L27" i="1" l="1"/>
  <c r="J27" i="1"/>
  <c r="C26" i="1"/>
  <c r="F26" i="1" s="1"/>
  <c r="C25" i="1"/>
  <c r="F20" i="1"/>
  <c r="N27" i="1"/>
  <c r="F25" i="1"/>
  <c r="C27" i="1"/>
  <c r="EP400" i="3"/>
  <c r="EQ400" i="3" s="1"/>
  <c r="F27" i="1" l="1"/>
  <c r="C28" i="1"/>
  <c r="EP401" i="3"/>
  <c r="EQ401" i="3" s="1"/>
  <c r="F28" i="1" l="1"/>
  <c r="F34" i="1" s="1"/>
  <c r="C34" i="1"/>
  <c r="EP402" i="3"/>
  <c r="EQ402" i="3" s="1"/>
  <c r="EP403" i="3" l="1"/>
  <c r="EQ403" i="3" s="1"/>
  <c r="EP404" i="3" l="1"/>
  <c r="EQ404" i="3" s="1"/>
  <c r="EP405" i="3" l="1"/>
  <c r="EQ405" i="3" s="1"/>
  <c r="EP406" i="3" l="1"/>
  <c r="EQ406" i="3" s="1"/>
  <c r="EP407" i="3" l="1"/>
  <c r="EQ407" i="3" s="1"/>
  <c r="EP408" i="3" l="1"/>
  <c r="EQ408" i="3" s="1"/>
  <c r="EP409" i="3" l="1"/>
  <c r="EQ409" i="3" s="1"/>
  <c r="EP410" i="3" l="1"/>
  <c r="EQ410" i="3" s="1"/>
  <c r="EP411" i="3" l="1"/>
  <c r="EQ411" i="3" s="1"/>
  <c r="EP412" i="3" l="1"/>
  <c r="EQ412" i="3" s="1"/>
  <c r="EP413" i="3" l="1"/>
  <c r="EQ413" i="3" s="1"/>
  <c r="EP414" i="3" l="1"/>
  <c r="EQ414" i="3" s="1"/>
  <c r="EP415" i="3" l="1"/>
  <c r="EQ415" i="3" s="1"/>
  <c r="EP416" i="3" l="1"/>
  <c r="EQ416" i="3" s="1"/>
  <c r="EP417" i="3" l="1"/>
  <c r="EQ417" i="3" s="1"/>
  <c r="EP418" i="3" l="1"/>
  <c r="EQ418" i="3" s="1"/>
  <c r="EP419" i="3" l="1"/>
  <c r="EQ419" i="3" s="1"/>
  <c r="EP420" i="3" l="1"/>
  <c r="EQ420" i="3" s="1"/>
  <c r="EP421" i="3" l="1"/>
  <c r="EQ421" i="3" s="1"/>
  <c r="EP422" i="3" l="1"/>
  <c r="EQ422" i="3" s="1"/>
  <c r="EP423" i="3" l="1"/>
  <c r="EQ423" i="3" s="1"/>
  <c r="EP424" i="3" l="1"/>
  <c r="EQ424" i="3" s="1"/>
  <c r="EP425" i="3" l="1"/>
  <c r="EQ425" i="3" s="1"/>
  <c r="EP426" i="3" l="1"/>
  <c r="EQ426" i="3" s="1"/>
  <c r="EP427" i="3" l="1"/>
  <c r="EQ427" i="3" s="1"/>
  <c r="EP428" i="3" l="1"/>
  <c r="EQ428" i="3" s="1"/>
  <c r="EP429" i="3" l="1"/>
  <c r="EQ429" i="3" s="1"/>
  <c r="EP430" i="3" l="1"/>
  <c r="EQ430" i="3" s="1"/>
  <c r="EP431" i="3" l="1"/>
  <c r="EQ431" i="3" s="1"/>
  <c r="EP432" i="3" l="1"/>
  <c r="EQ432" i="3" s="1"/>
  <c r="EP433" i="3" l="1"/>
  <c r="EQ433" i="3" s="1"/>
  <c r="EP434" i="3" l="1"/>
  <c r="EQ434" i="3" s="1"/>
  <c r="EP435" i="3" l="1"/>
  <c r="EQ435" i="3" s="1"/>
  <c r="EP436" i="3" l="1"/>
  <c r="EQ436" i="3" s="1"/>
  <c r="EP437" i="3" l="1"/>
  <c r="EQ437" i="3" s="1"/>
  <c r="EP438" i="3" l="1"/>
  <c r="EQ438" i="3" s="1"/>
  <c r="EP439" i="3" l="1"/>
  <c r="EQ439" i="3" s="1"/>
  <c r="EP440" i="3" l="1"/>
  <c r="EQ440" i="3" s="1"/>
  <c r="EP441" i="3" l="1"/>
  <c r="EQ441" i="3" s="1"/>
  <c r="EP442" i="3" l="1"/>
  <c r="EQ442" i="3" s="1"/>
  <c r="EP443" i="3" l="1"/>
  <c r="EQ443" i="3" s="1"/>
  <c r="EP444" i="3" l="1"/>
  <c r="EQ444" i="3" s="1"/>
  <c r="EP445" i="3" l="1"/>
  <c r="EQ445" i="3" s="1"/>
  <c r="EP446" i="3" l="1"/>
  <c r="EQ446" i="3" s="1"/>
  <c r="EP447" i="3" l="1"/>
  <c r="EQ447" i="3" s="1"/>
  <c r="EP448" i="3" l="1"/>
  <c r="EQ448" i="3" s="1"/>
  <c r="EP449" i="3" l="1"/>
  <c r="EQ449" i="3" s="1"/>
  <c r="EP450" i="3" l="1"/>
  <c r="EQ450" i="3" s="1"/>
  <c r="EP451" i="3" l="1"/>
  <c r="EQ451" i="3" s="1"/>
  <c r="EP452" i="3" l="1"/>
  <c r="EQ452" i="3" s="1"/>
  <c r="EP453" i="3" l="1"/>
  <c r="EQ453" i="3" s="1"/>
  <c r="EP454" i="3" l="1"/>
  <c r="EQ454" i="3" s="1"/>
  <c r="EP455" i="3" l="1"/>
  <c r="EQ455" i="3" s="1"/>
  <c r="EP456" i="3" l="1"/>
  <c r="EQ456" i="3" s="1"/>
  <c r="EP457" i="3" l="1"/>
  <c r="EQ457" i="3" s="1"/>
  <c r="EP458" i="3" l="1"/>
  <c r="EQ458" i="3" s="1"/>
  <c r="EP459" i="3" l="1"/>
  <c r="EQ459" i="3" s="1"/>
  <c r="EP460" i="3" l="1"/>
  <c r="EQ460" i="3" s="1"/>
  <c r="EP461" i="3" l="1"/>
  <c r="EQ461" i="3" s="1"/>
  <c r="EP462" i="3" l="1"/>
  <c r="EQ462" i="3" s="1"/>
  <c r="EP463" i="3" l="1"/>
  <c r="EQ463" i="3" s="1"/>
  <c r="EP464" i="3" l="1"/>
  <c r="EQ464" i="3" s="1"/>
  <c r="EP465" i="3" l="1"/>
  <c r="EQ465" i="3" s="1"/>
  <c r="EP466" i="3" l="1"/>
  <c r="EQ466" i="3" s="1"/>
  <c r="EP467" i="3" l="1"/>
  <c r="EQ467" i="3" s="1"/>
  <c r="EP468" i="3" l="1"/>
  <c r="EQ468" i="3" s="1"/>
  <c r="EP469" i="3" l="1"/>
  <c r="EQ469" i="3" s="1"/>
  <c r="EP470" i="3" l="1"/>
  <c r="EQ470" i="3" s="1"/>
  <c r="EP471" i="3" l="1"/>
  <c r="EQ471" i="3" s="1"/>
  <c r="EP472" i="3" l="1"/>
  <c r="EQ472" i="3" s="1"/>
  <c r="EP473" i="3" l="1"/>
  <c r="EQ473" i="3" s="1"/>
  <c r="EP474" i="3" l="1"/>
  <c r="EQ474" i="3" s="1"/>
  <c r="EP475" i="3" l="1"/>
  <c r="EQ475" i="3" s="1"/>
  <c r="EP476" i="3" l="1"/>
  <c r="EQ476" i="3" s="1"/>
  <c r="EP477" i="3" l="1"/>
  <c r="EQ477" i="3" s="1"/>
  <c r="EP478" i="3" l="1"/>
  <c r="EQ478" i="3" s="1"/>
  <c r="EP479" i="3" l="1"/>
  <c r="EQ479" i="3" s="1"/>
  <c r="EP480" i="3" l="1"/>
  <c r="EQ480" i="3" s="1"/>
  <c r="EP481" i="3" l="1"/>
  <c r="EQ481" i="3" s="1"/>
  <c r="EP482" i="3" l="1"/>
  <c r="EQ482" i="3" s="1"/>
  <c r="EP483" i="3" l="1"/>
  <c r="EQ483" i="3" s="1"/>
  <c r="EP484" i="3" l="1"/>
  <c r="EQ484" i="3" s="1"/>
  <c r="EP485" i="3" l="1"/>
  <c r="EQ485" i="3" s="1"/>
  <c r="EP486" i="3" l="1"/>
  <c r="EQ486" i="3" s="1"/>
  <c r="EP487" i="3" l="1"/>
  <c r="EQ487" i="3" s="1"/>
  <c r="EP488" i="3" l="1"/>
  <c r="EQ488" i="3" s="1"/>
  <c r="EP489" i="3" l="1"/>
  <c r="EQ489" i="3" s="1"/>
  <c r="EP490" i="3" l="1"/>
  <c r="EQ490" i="3" s="1"/>
  <c r="EP491" i="3" l="1"/>
  <c r="EQ491" i="3" s="1"/>
  <c r="EP492" i="3" l="1"/>
  <c r="EQ492" i="3" s="1"/>
  <c r="EP493" i="3" l="1"/>
  <c r="EQ493" i="3" s="1"/>
  <c r="EP494" i="3" l="1"/>
  <c r="EQ494" i="3" s="1"/>
  <c r="EP495" i="3" l="1"/>
  <c r="EQ495" i="3" s="1"/>
  <c r="EP496" i="3" l="1"/>
  <c r="EQ496" i="3" s="1"/>
  <c r="EP497" i="3" l="1"/>
  <c r="EQ497" i="3" s="1"/>
  <c r="EP498" i="3" l="1"/>
  <c r="EQ498" i="3" s="1"/>
  <c r="EP499" i="3" l="1"/>
  <c r="EQ499" i="3" s="1"/>
  <c r="EP500" i="3" l="1"/>
  <c r="EQ500" i="3" s="1"/>
  <c r="EP501" i="3" l="1"/>
  <c r="EQ501" i="3" s="1"/>
  <c r="EP502" i="3" l="1"/>
  <c r="EQ502" i="3" s="1"/>
  <c r="EP503" i="3" l="1"/>
  <c r="EQ503" i="3" s="1"/>
  <c r="EP504" i="3" l="1"/>
  <c r="EQ504" i="3" s="1"/>
  <c r="EP505" i="3" l="1"/>
  <c r="EQ505" i="3" s="1"/>
  <c r="EP506" i="3" l="1"/>
  <c r="EQ506" i="3" s="1"/>
  <c r="EP507" i="3" l="1"/>
  <c r="EQ507" i="3" s="1"/>
  <c r="EP508" i="3" l="1"/>
  <c r="EQ508" i="3" s="1"/>
  <c r="EP509" i="3" l="1"/>
  <c r="EQ509" i="3" s="1"/>
  <c r="EP510" i="3" l="1"/>
  <c r="EQ510" i="3" s="1"/>
  <c r="EP511" i="3" l="1"/>
  <c r="EQ511" i="3" s="1"/>
  <c r="EP512" i="3" l="1"/>
  <c r="EQ512" i="3" s="1"/>
  <c r="EP513" i="3" l="1"/>
  <c r="EQ513" i="3" s="1"/>
  <c r="EP514" i="3" l="1"/>
  <c r="EQ514" i="3" s="1"/>
  <c r="EP515" i="3" l="1"/>
  <c r="EQ515" i="3" s="1"/>
  <c r="EP516" i="3" l="1"/>
  <c r="EQ516" i="3" s="1"/>
  <c r="EP517" i="3" l="1"/>
  <c r="EQ517" i="3" s="1"/>
  <c r="EP518" i="3" l="1"/>
  <c r="EQ518" i="3" s="1"/>
  <c r="EP519" i="3" l="1"/>
  <c r="EQ519" i="3" s="1"/>
  <c r="EP520" i="3" l="1"/>
  <c r="EQ520" i="3" s="1"/>
  <c r="EP521" i="3" l="1"/>
  <c r="EQ521" i="3" s="1"/>
  <c r="EP522" i="3" l="1"/>
  <c r="EQ522" i="3" s="1"/>
  <c r="EP523" i="3" l="1"/>
  <c r="EQ523" i="3" s="1"/>
  <c r="EP524" i="3" l="1"/>
  <c r="EQ524" i="3" s="1"/>
  <c r="EP525" i="3" l="1"/>
  <c r="EQ525" i="3" s="1"/>
  <c r="EP526" i="3" l="1"/>
  <c r="EQ526" i="3" s="1"/>
  <c r="EP527" i="3" l="1"/>
  <c r="EQ527" i="3" s="1"/>
  <c r="EP528" i="3" l="1"/>
  <c r="EQ528" i="3" s="1"/>
  <c r="EP529" i="3" l="1"/>
  <c r="EQ529" i="3" s="1"/>
  <c r="EP530" i="3" l="1"/>
  <c r="EQ530" i="3" s="1"/>
  <c r="EP531" i="3" l="1"/>
  <c r="EQ531" i="3" s="1"/>
  <c r="EP532" i="3" l="1"/>
  <c r="EQ532" i="3" s="1"/>
  <c r="EP533" i="3" l="1"/>
  <c r="EQ533" i="3" s="1"/>
  <c r="EP534" i="3" l="1"/>
  <c r="EQ534" i="3" s="1"/>
  <c r="EP535" i="3" l="1"/>
  <c r="EQ535" i="3" s="1"/>
  <c r="EP536" i="3" l="1"/>
  <c r="EQ536" i="3" s="1"/>
  <c r="EP537" i="3" l="1"/>
  <c r="EQ537" i="3" s="1"/>
  <c r="EP538" i="3" l="1"/>
  <c r="EQ538" i="3" s="1"/>
  <c r="EP539" i="3" l="1"/>
  <c r="EQ539" i="3" s="1"/>
  <c r="EP540" i="3" l="1"/>
  <c r="EQ540" i="3" s="1"/>
  <c r="EP541" i="3" l="1"/>
  <c r="EQ541" i="3" s="1"/>
  <c r="EP542" i="3" l="1"/>
  <c r="EQ542" i="3" s="1"/>
  <c r="EP543" i="3" l="1"/>
  <c r="EQ543" i="3" s="1"/>
  <c r="EP544" i="3" l="1"/>
  <c r="EQ544" i="3" s="1"/>
  <c r="EP545" i="3" l="1"/>
  <c r="EQ545" i="3" s="1"/>
  <c r="EP546" i="3" l="1"/>
  <c r="EQ546" i="3" s="1"/>
  <c r="EP547" i="3" l="1"/>
  <c r="EQ547" i="3" s="1"/>
  <c r="EP548" i="3" l="1"/>
  <c r="EQ548" i="3" s="1"/>
  <c r="EP549" i="3" l="1"/>
  <c r="EQ549" i="3" s="1"/>
  <c r="EP550" i="3" l="1"/>
  <c r="EQ550" i="3" s="1"/>
  <c r="EP551" i="3" l="1"/>
  <c r="EQ551" i="3" s="1"/>
  <c r="EP552" i="3" l="1"/>
  <c r="EQ552" i="3" s="1"/>
  <c r="EP553" i="3" l="1"/>
  <c r="EQ553" i="3" s="1"/>
  <c r="EP554" i="3" l="1"/>
  <c r="EQ554" i="3" s="1"/>
  <c r="EP555" i="3" l="1"/>
  <c r="EQ555" i="3" s="1"/>
  <c r="EP556" i="3" l="1"/>
  <c r="EQ556" i="3" s="1"/>
  <c r="EP557" i="3" l="1"/>
  <c r="EQ557" i="3" s="1"/>
  <c r="EP558" i="3" l="1"/>
  <c r="EQ558" i="3" s="1"/>
  <c r="EP559" i="3" l="1"/>
  <c r="EQ559" i="3" s="1"/>
  <c r="EP560" i="3" l="1"/>
  <c r="EQ560" i="3" s="1"/>
  <c r="EP561" i="3" l="1"/>
  <c r="EQ561" i="3" s="1"/>
  <c r="EP562" i="3" l="1"/>
  <c r="EQ562" i="3" s="1"/>
  <c r="EP563" i="3" l="1"/>
  <c r="EQ563" i="3" s="1"/>
  <c r="EP564" i="3" l="1"/>
  <c r="EQ564" i="3" s="1"/>
  <c r="EP565" i="3" l="1"/>
  <c r="EQ565" i="3" s="1"/>
  <c r="EP566" i="3" l="1"/>
  <c r="EQ566" i="3" s="1"/>
  <c r="EP567" i="3" l="1"/>
  <c r="EQ567" i="3" s="1"/>
  <c r="EP568" i="3" l="1"/>
  <c r="EQ568" i="3" s="1"/>
  <c r="EP569" i="3" l="1"/>
  <c r="EQ569" i="3" s="1"/>
  <c r="EP570" i="3" l="1"/>
  <c r="EQ570" i="3" s="1"/>
  <c r="EP571" i="3" l="1"/>
  <c r="EQ571" i="3" s="1"/>
  <c r="EP572" i="3" l="1"/>
  <c r="EQ572" i="3" s="1"/>
  <c r="EP573" i="3" l="1"/>
  <c r="EQ573" i="3" s="1"/>
  <c r="EP574" i="3" l="1"/>
  <c r="EQ574" i="3" s="1"/>
  <c r="EP575" i="3" l="1"/>
  <c r="EQ575" i="3" s="1"/>
  <c r="EP576" i="3" l="1"/>
  <c r="EQ576" i="3" s="1"/>
  <c r="EP577" i="3" l="1"/>
  <c r="EQ577" i="3" s="1"/>
  <c r="EP578" i="3" l="1"/>
  <c r="EQ578" i="3" s="1"/>
  <c r="EP579" i="3" l="1"/>
  <c r="EQ579" i="3" s="1"/>
  <c r="EP580" i="3" l="1"/>
  <c r="EQ580" i="3" s="1"/>
  <c r="EP584" i="3" l="1"/>
  <c r="EQ584" i="3" s="1"/>
  <c r="EP585" i="3" l="1"/>
  <c r="EQ585" i="3" s="1"/>
  <c r="EP586" i="3" l="1"/>
  <c r="EQ586" i="3" s="1"/>
  <c r="EP587" i="3" l="1"/>
  <c r="EQ587" i="3" s="1"/>
  <c r="EP588" i="3" l="1"/>
  <c r="EQ588" i="3" s="1"/>
  <c r="EP589" i="3" l="1"/>
  <c r="EQ589" i="3" s="1"/>
  <c r="EP590" i="3" l="1"/>
  <c r="EQ590" i="3" s="1"/>
  <c r="EP591" i="3" l="1"/>
  <c r="EQ591" i="3" s="1"/>
  <c r="EP592" i="3" l="1"/>
  <c r="EQ592" i="3" s="1"/>
  <c r="EP593" i="3" l="1"/>
  <c r="EQ593" i="3" s="1"/>
  <c r="EP594" i="3" l="1"/>
  <c r="EQ594" i="3" s="1"/>
  <c r="EP595" i="3" l="1"/>
  <c r="EQ595" i="3" s="1"/>
  <c r="EP596" i="3" l="1"/>
  <c r="EQ596" i="3" s="1"/>
  <c r="EP597" i="3" l="1"/>
  <c r="EQ597" i="3" s="1"/>
  <c r="EP598" i="3" l="1"/>
  <c r="EQ598" i="3" s="1"/>
  <c r="EP599" i="3" l="1"/>
  <c r="EQ599" i="3" s="1"/>
  <c r="EP600" i="3" l="1"/>
  <c r="EQ600" i="3" s="1"/>
  <c r="EP601" i="3" l="1"/>
  <c r="EQ601" i="3" s="1"/>
  <c r="EP602" i="3" l="1"/>
  <c r="EQ602" i="3" s="1"/>
  <c r="EP603" i="3" l="1"/>
  <c r="EQ603" i="3" s="1"/>
  <c r="EP604" i="3" l="1"/>
  <c r="EQ604" i="3" s="1"/>
  <c r="EP605" i="3" l="1"/>
  <c r="EQ605" i="3" s="1"/>
  <c r="EP606" i="3" l="1"/>
  <c r="EQ606" i="3" s="1"/>
  <c r="EP607" i="3" l="1"/>
  <c r="EQ607" i="3" s="1"/>
  <c r="EP608" i="3" l="1"/>
  <c r="EQ608" i="3" s="1"/>
  <c r="EP609" i="3" l="1"/>
  <c r="EQ609" i="3" s="1"/>
  <c r="EP610" i="3" l="1"/>
  <c r="EQ610" i="3" s="1"/>
  <c r="EP611" i="3" l="1"/>
  <c r="EQ611" i="3" s="1"/>
  <c r="EP612" i="3" l="1"/>
  <c r="EQ612" i="3" s="1"/>
  <c r="EP613" i="3" l="1"/>
  <c r="EQ613" i="3" s="1"/>
  <c r="EP614" i="3" l="1"/>
  <c r="EQ614" i="3" s="1"/>
  <c r="EP615" i="3" l="1"/>
  <c r="EQ615" i="3" s="1"/>
  <c r="EP616" i="3" l="1"/>
  <c r="EQ616" i="3" s="1"/>
  <c r="EP617" i="3" l="1"/>
  <c r="EQ617" i="3" s="1"/>
  <c r="EP618" i="3" l="1"/>
  <c r="EQ618" i="3" s="1"/>
  <c r="EP619" i="3" l="1"/>
  <c r="EQ619" i="3" s="1"/>
  <c r="EP620" i="3" l="1"/>
  <c r="EQ620" i="3" s="1"/>
  <c r="EP621" i="3" l="1"/>
  <c r="EQ621" i="3" s="1"/>
  <c r="EP622" i="3" l="1"/>
  <c r="EQ622" i="3" s="1"/>
  <c r="EP623" i="3" l="1"/>
  <c r="EQ623" i="3" s="1"/>
  <c r="EP624" i="3" l="1"/>
  <c r="EQ624" i="3" s="1"/>
  <c r="EP625" i="3" l="1"/>
  <c r="EQ625" i="3" s="1"/>
  <c r="EP626" i="3" l="1"/>
  <c r="EQ626" i="3" s="1"/>
  <c r="EP627" i="3" l="1"/>
  <c r="EQ627" i="3" s="1"/>
  <c r="EP628" i="3" l="1"/>
  <c r="EQ628" i="3" s="1"/>
  <c r="EP629" i="3" l="1"/>
  <c r="EQ629" i="3" s="1"/>
  <c r="EP630" i="3" l="1"/>
  <c r="EQ630" i="3" s="1"/>
  <c r="EP631" i="3" l="1"/>
  <c r="EQ631" i="3" s="1"/>
  <c r="EP632" i="3" l="1"/>
  <c r="EQ632" i="3" s="1"/>
  <c r="EP633" i="3" l="1"/>
  <c r="EQ633" i="3" s="1"/>
  <c r="EP634" i="3" l="1"/>
  <c r="EQ634" i="3" s="1"/>
  <c r="EP635" i="3" l="1"/>
  <c r="EQ635" i="3" s="1"/>
  <c r="EP636" i="3" l="1"/>
  <c r="EQ636" i="3" s="1"/>
  <c r="EP637" i="3" l="1"/>
  <c r="EQ637" i="3" s="1"/>
  <c r="EP638" i="3" l="1"/>
  <c r="EQ638" i="3" s="1"/>
  <c r="EP639" i="3" l="1"/>
  <c r="EQ639" i="3" s="1"/>
  <c r="EP640" i="3" l="1"/>
  <c r="EQ640" i="3" s="1"/>
  <c r="EP641" i="3" l="1"/>
  <c r="EQ641" i="3" s="1"/>
  <c r="EP642" i="3" l="1"/>
  <c r="EQ642" i="3" s="1"/>
  <c r="EP643" i="3" l="1"/>
  <c r="EQ643" i="3" s="1"/>
  <c r="EP644" i="3" l="1"/>
  <c r="EQ644" i="3" s="1"/>
  <c r="EP645" i="3" l="1"/>
  <c r="EQ645" i="3" s="1"/>
  <c r="EP646" i="3" l="1"/>
  <c r="EQ646" i="3" s="1"/>
  <c r="EP647" i="3" l="1"/>
  <c r="EQ647" i="3" s="1"/>
  <c r="EP648" i="3" l="1"/>
  <c r="EQ648" i="3" s="1"/>
  <c r="EP649" i="3" l="1"/>
  <c r="EQ649" i="3" s="1"/>
  <c r="EP650" i="3" l="1"/>
  <c r="EQ650" i="3" s="1"/>
  <c r="EP651" i="3" l="1"/>
  <c r="EQ651" i="3" s="1"/>
  <c r="EP652" i="3" l="1"/>
  <c r="EQ652" i="3" s="1"/>
  <c r="EP653" i="3" l="1"/>
  <c r="EQ653" i="3" s="1"/>
  <c r="EP654" i="3" l="1"/>
  <c r="EQ654" i="3" s="1"/>
  <c r="EP655" i="3" l="1"/>
  <c r="EQ655" i="3" s="1"/>
  <c r="EP656" i="3" l="1"/>
  <c r="EQ656" i="3" s="1"/>
  <c r="EP657" i="3" l="1"/>
  <c r="EQ657" i="3" s="1"/>
  <c r="EP658" i="3" l="1"/>
  <c r="EQ658" i="3" s="1"/>
  <c r="EP659" i="3" l="1"/>
  <c r="EQ659" i="3" s="1"/>
  <c r="EP660" i="3" l="1"/>
  <c r="EQ660" i="3" s="1"/>
  <c r="EP661" i="3" l="1"/>
  <c r="EQ661" i="3" s="1"/>
  <c r="EP662" i="3" l="1"/>
  <c r="EQ662" i="3" s="1"/>
  <c r="EP663" i="3" l="1"/>
  <c r="EQ663" i="3" s="1"/>
  <c r="EP664" i="3" l="1"/>
  <c r="EQ664" i="3" s="1"/>
  <c r="EP665" i="3" l="1"/>
  <c r="EQ665" i="3" s="1"/>
  <c r="EP666" i="3" l="1"/>
  <c r="EQ666" i="3" s="1"/>
  <c r="EP667" i="3" l="1"/>
  <c r="EQ667" i="3" s="1"/>
  <c r="EP668" i="3" l="1"/>
  <c r="EQ668" i="3" s="1"/>
  <c r="EP669" i="3" l="1"/>
  <c r="EQ669" i="3" s="1"/>
  <c r="EP670" i="3" l="1"/>
  <c r="EQ670" i="3" s="1"/>
  <c r="EP671" i="3" l="1"/>
  <c r="EQ671" i="3" s="1"/>
  <c r="EP672" i="3" l="1"/>
  <c r="EQ672" i="3" s="1"/>
  <c r="EP673" i="3" l="1"/>
  <c r="EQ673" i="3" s="1"/>
  <c r="EP674" i="3" l="1"/>
  <c r="EQ674" i="3" s="1"/>
  <c r="EP675" i="3" l="1"/>
  <c r="EQ675" i="3" s="1"/>
  <c r="EP676" i="3" l="1"/>
  <c r="EQ676" i="3" s="1"/>
  <c r="EP677" i="3" l="1"/>
  <c r="EQ677" i="3" s="1"/>
  <c r="EP678" i="3" l="1"/>
  <c r="EQ678" i="3" s="1"/>
  <c r="EP679" i="3" l="1"/>
  <c r="EQ679" i="3" s="1"/>
  <c r="EP680" i="3" l="1"/>
  <c r="EQ680" i="3" s="1"/>
  <c r="EP681" i="3" l="1"/>
  <c r="EQ681" i="3" s="1"/>
  <c r="EP682" i="3" l="1"/>
  <c r="EQ682" i="3" s="1"/>
  <c r="EP683" i="3" l="1"/>
  <c r="EQ683" i="3" s="1"/>
  <c r="EP684" i="3" l="1"/>
  <c r="EQ684" i="3" s="1"/>
  <c r="EP685" i="3" l="1"/>
  <c r="EQ685" i="3" s="1"/>
  <c r="EP686" i="3" l="1"/>
  <c r="EQ686" i="3" s="1"/>
  <c r="EP687" i="3" l="1"/>
  <c r="EQ687" i="3" s="1"/>
  <c r="EP688" i="3" l="1"/>
  <c r="EQ688" i="3" s="1"/>
  <c r="EP689" i="3" l="1"/>
  <c r="EQ689" i="3" s="1"/>
  <c r="EP690" i="3" l="1"/>
  <c r="EQ690" i="3" s="1"/>
  <c r="EP691" i="3" l="1"/>
  <c r="EQ691" i="3" s="1"/>
  <c r="EP692" i="3" l="1"/>
  <c r="EQ692" i="3" s="1"/>
  <c r="EP693" i="3" l="1"/>
  <c r="EQ693" i="3" s="1"/>
  <c r="EP694" i="3" l="1"/>
  <c r="EQ694" i="3" s="1"/>
  <c r="EP695" i="3" l="1"/>
  <c r="EQ695" i="3" s="1"/>
  <c r="EP696" i="3" l="1"/>
  <c r="EQ696" i="3" s="1"/>
  <c r="EP697" i="3" l="1"/>
  <c r="EQ697" i="3" s="1"/>
  <c r="EP698" i="3" l="1"/>
  <c r="EQ698" i="3" s="1"/>
  <c r="EP699" i="3" l="1"/>
  <c r="EQ699" i="3" s="1"/>
  <c r="EP700" i="3" l="1"/>
  <c r="EQ700" i="3" s="1"/>
  <c r="EP701" i="3" l="1"/>
  <c r="EQ701" i="3" s="1"/>
  <c r="EP702" i="3" l="1"/>
  <c r="EQ702" i="3" s="1"/>
  <c r="EP703" i="3" l="1"/>
  <c r="EQ703" i="3" s="1"/>
  <c r="EP704" i="3" l="1"/>
  <c r="EQ704" i="3" s="1"/>
  <c r="EP705" i="3" l="1"/>
  <c r="EQ705" i="3" s="1"/>
  <c r="EP706" i="3" l="1"/>
  <c r="EQ706" i="3" s="1"/>
  <c r="EP707" i="3" l="1"/>
  <c r="EQ707" i="3" s="1"/>
  <c r="EP708" i="3" l="1"/>
  <c r="EQ708" i="3" s="1"/>
  <c r="EP709" i="3" l="1"/>
  <c r="EQ709" i="3" s="1"/>
  <c r="EP710" i="3" l="1"/>
  <c r="EQ710" i="3" s="1"/>
  <c r="EP711" i="3" l="1"/>
  <c r="EQ711" i="3" s="1"/>
  <c r="EP712" i="3" l="1"/>
  <c r="EQ712" i="3" s="1"/>
  <c r="EP713" i="3" l="1"/>
  <c r="EQ713" i="3" s="1"/>
  <c r="EP714" i="3" l="1"/>
  <c r="EQ714" i="3" s="1"/>
  <c r="EP715" i="3" l="1"/>
  <c r="EQ715" i="3" s="1"/>
  <c r="EP716" i="3" l="1"/>
  <c r="EQ716" i="3" s="1"/>
  <c r="EP717" i="3" l="1"/>
  <c r="EQ717" i="3" s="1"/>
  <c r="EP718" i="3" l="1"/>
  <c r="EQ718" i="3" s="1"/>
  <c r="EP719" i="3" l="1"/>
  <c r="EQ719" i="3" s="1"/>
  <c r="EP720" i="3" l="1"/>
  <c r="EQ720" i="3" s="1"/>
  <c r="EP721" i="3" l="1"/>
  <c r="EQ721" i="3" s="1"/>
  <c r="EP722" i="3" l="1"/>
  <c r="EQ722" i="3" s="1"/>
  <c r="EP723" i="3" l="1"/>
  <c r="EQ723" i="3" s="1"/>
  <c r="EP724" i="3" l="1"/>
  <c r="EQ724" i="3" s="1"/>
  <c r="EP725" i="3" l="1"/>
  <c r="EQ725" i="3" s="1"/>
  <c r="EP726" i="3" l="1"/>
  <c r="EQ726" i="3" s="1"/>
  <c r="EP727" i="3" l="1"/>
  <c r="EQ727" i="3" s="1"/>
  <c r="EP728" i="3" l="1"/>
  <c r="EQ728" i="3" s="1"/>
  <c r="EP729" i="3" l="1"/>
  <c r="EQ729" i="3" s="1"/>
  <c r="EP730" i="3" l="1"/>
  <c r="EQ730" i="3" s="1"/>
  <c r="EP731" i="3" l="1"/>
  <c r="EQ731" i="3" s="1"/>
  <c r="EP732" i="3" l="1"/>
  <c r="EQ732" i="3" s="1"/>
  <c r="EP733" i="3" l="1"/>
  <c r="EQ733" i="3" s="1"/>
  <c r="EP734" i="3" l="1"/>
  <c r="EQ734" i="3" s="1"/>
  <c r="EP735" i="3" l="1"/>
  <c r="EQ735" i="3" s="1"/>
  <c r="EP736" i="3" l="1"/>
  <c r="EQ736" i="3" s="1"/>
  <c r="EP737" i="3" l="1"/>
  <c r="EQ737" i="3" s="1"/>
  <c r="EP738" i="3" l="1"/>
  <c r="EQ738" i="3" s="1"/>
  <c r="EP739" i="3" l="1"/>
  <c r="EQ739" i="3" s="1"/>
  <c r="EP740" i="3" l="1"/>
  <c r="EQ740" i="3" s="1"/>
  <c r="EP741" i="3" l="1"/>
  <c r="EQ741" i="3" s="1"/>
  <c r="EP742" i="3" l="1"/>
  <c r="EQ742" i="3" s="1"/>
  <c r="EP743" i="3" l="1"/>
  <c r="EQ743" i="3" s="1"/>
  <c r="EP744" i="3" l="1"/>
  <c r="EQ744" i="3" s="1"/>
  <c r="EP745" i="3" l="1"/>
  <c r="EQ745" i="3" s="1"/>
  <c r="EP746" i="3" l="1"/>
  <c r="EQ746" i="3" s="1"/>
  <c r="EP747" i="3" l="1"/>
  <c r="EQ747" i="3" s="1"/>
  <c r="EP748" i="3" l="1"/>
  <c r="EQ748" i="3" s="1"/>
  <c r="EP749" i="3" l="1"/>
  <c r="EQ749" i="3" s="1"/>
  <c r="EP750" i="3" l="1"/>
  <c r="EQ750" i="3" s="1"/>
  <c r="EP751" i="3" l="1"/>
  <c r="EQ751" i="3" s="1"/>
  <c r="EP752" i="3" l="1"/>
  <c r="EQ752" i="3" s="1"/>
  <c r="EP753" i="3" l="1"/>
  <c r="EQ753" i="3" s="1"/>
  <c r="EP754" i="3" l="1"/>
  <c r="EQ754" i="3" s="1"/>
  <c r="EP755" i="3" l="1"/>
  <c r="EQ755" i="3" s="1"/>
  <c r="EP756" i="3" l="1"/>
  <c r="EQ756" i="3" s="1"/>
  <c r="EP757" i="3" l="1"/>
  <c r="EQ757" i="3" s="1"/>
  <c r="EP758" i="3" l="1"/>
  <c r="EQ758" i="3" s="1"/>
  <c r="EP759" i="3" l="1"/>
  <c r="EQ759" i="3" s="1"/>
  <c r="EP760" i="3" l="1"/>
  <c r="EQ760" i="3" s="1"/>
  <c r="EP761" i="3" l="1"/>
  <c r="EQ761" i="3" s="1"/>
  <c r="EP762" i="3" l="1"/>
  <c r="EQ762" i="3" s="1"/>
  <c r="EP763" i="3" l="1"/>
  <c r="EQ763" i="3" s="1"/>
  <c r="EP764" i="3" l="1"/>
  <c r="EQ764" i="3" s="1"/>
  <c r="EP765" i="3" l="1"/>
  <c r="EQ765" i="3" s="1"/>
  <c r="EP766" i="3" l="1"/>
  <c r="EQ766" i="3" s="1"/>
  <c r="EP767" i="3" l="1"/>
  <c r="EQ767" i="3" s="1"/>
  <c r="EP768" i="3" l="1"/>
  <c r="EQ768" i="3" s="1"/>
  <c r="EP769" i="3" l="1"/>
  <c r="EQ769" i="3" s="1"/>
  <c r="EP770" i="3" l="1"/>
  <c r="EQ770" i="3" s="1"/>
  <c r="EP771" i="3" l="1"/>
  <c r="EQ771" i="3" s="1"/>
  <c r="EP772" i="3" l="1"/>
  <c r="EQ772" i="3" s="1"/>
  <c r="EP773" i="3" l="1"/>
  <c r="EQ773" i="3" s="1"/>
  <c r="EP774" i="3" l="1"/>
  <c r="EQ774" i="3" s="1"/>
  <c r="EP775" i="3" l="1"/>
  <c r="EQ775" i="3" s="1"/>
  <c r="EP776" i="3" l="1"/>
  <c r="EQ776" i="3" s="1"/>
  <c r="EP777" i="3" l="1"/>
  <c r="EQ777" i="3" s="1"/>
  <c r="EP778" i="3" l="1"/>
  <c r="EQ778" i="3" s="1"/>
  <c r="EP779" i="3" l="1"/>
  <c r="EQ779" i="3" s="1"/>
  <c r="EP780" i="3" l="1"/>
  <c r="EQ780" i="3" s="1"/>
  <c r="EP781" i="3" l="1"/>
  <c r="EQ781" i="3" s="1"/>
  <c r="EP782" i="3" l="1"/>
  <c r="EQ782" i="3" s="1"/>
  <c r="EP783" i="3" l="1"/>
  <c r="EQ783" i="3" s="1"/>
  <c r="EP784" i="3" l="1"/>
  <c r="EQ784" i="3" s="1"/>
  <c r="EP785" i="3" l="1"/>
  <c r="EQ785" i="3" s="1"/>
  <c r="EP786" i="3" l="1"/>
  <c r="EQ786" i="3" s="1"/>
  <c r="EP787" i="3" l="1"/>
  <c r="EQ787" i="3" s="1"/>
  <c r="EP788" i="3" l="1"/>
  <c r="EQ788" i="3" s="1"/>
  <c r="EP789" i="3" l="1"/>
  <c r="EQ789" i="3" s="1"/>
  <c r="EP790" i="3" l="1"/>
  <c r="EQ790" i="3" s="1"/>
  <c r="EP791" i="3" l="1"/>
  <c r="EQ791" i="3" s="1"/>
  <c r="EP792" i="3" l="1"/>
  <c r="EQ792" i="3" s="1"/>
  <c r="EP793" i="3" l="1"/>
  <c r="EQ793" i="3" s="1"/>
  <c r="EP794" i="3" l="1"/>
  <c r="EQ794" i="3" s="1"/>
  <c r="EP795" i="3" l="1"/>
  <c r="EQ795" i="3" s="1"/>
  <c r="EP796" i="3" l="1"/>
  <c r="EQ796" i="3" s="1"/>
  <c r="EP797" i="3" l="1"/>
  <c r="EQ797" i="3" s="1"/>
  <c r="EP798" i="3" l="1"/>
  <c r="EQ798" i="3" s="1"/>
  <c r="EP799" i="3" l="1"/>
  <c r="EQ799" i="3" s="1"/>
  <c r="EP800" i="3" l="1"/>
  <c r="EQ800" i="3" s="1"/>
  <c r="EP801" i="3" l="1"/>
  <c r="EQ801" i="3" s="1"/>
  <c r="EP802" i="3" l="1"/>
  <c r="EQ802" i="3" s="1"/>
  <c r="EP803" i="3" l="1"/>
  <c r="EQ803" i="3" s="1"/>
  <c r="EP804" i="3" l="1"/>
  <c r="EQ804" i="3" s="1"/>
  <c r="EP805" i="3" l="1"/>
  <c r="EQ805" i="3" s="1"/>
  <c r="EP806" i="3" l="1"/>
  <c r="EQ806" i="3" s="1"/>
  <c r="EP807" i="3" l="1"/>
  <c r="EQ807" i="3" s="1"/>
  <c r="EP808" i="3" l="1"/>
  <c r="EQ808" i="3" s="1"/>
  <c r="EP809" i="3" l="1"/>
  <c r="EQ809" i="3" s="1"/>
  <c r="EP810" i="3" l="1"/>
  <c r="EQ810" i="3" s="1"/>
  <c r="EP811" i="3" l="1"/>
  <c r="EQ811" i="3" s="1"/>
  <c r="EP812" i="3" l="1"/>
  <c r="EQ812" i="3" s="1"/>
  <c r="EP813" i="3" l="1"/>
  <c r="EQ813" i="3" s="1"/>
  <c r="EP814" i="3" l="1"/>
  <c r="EQ814" i="3" s="1"/>
  <c r="EP815" i="3" l="1"/>
  <c r="EQ815" i="3" s="1"/>
  <c r="EP816" i="3" l="1"/>
  <c r="EQ816" i="3" s="1"/>
  <c r="EP817" i="3" l="1"/>
  <c r="EQ817" i="3" s="1"/>
  <c r="EP818" i="3" l="1"/>
  <c r="EQ818" i="3" s="1"/>
  <c r="EP819" i="3" l="1"/>
  <c r="EQ819" i="3" s="1"/>
  <c r="EP820" i="3" l="1"/>
  <c r="EQ820" i="3" s="1"/>
  <c r="EP821" i="3" l="1"/>
  <c r="EQ821" i="3" s="1"/>
  <c r="EP822" i="3" l="1"/>
  <c r="EQ822" i="3" s="1"/>
  <c r="EP823" i="3" l="1"/>
  <c r="EQ823" i="3" s="1"/>
  <c r="EP824" i="3" l="1"/>
  <c r="EQ824" i="3" s="1"/>
  <c r="EP825" i="3" l="1"/>
  <c r="EQ825" i="3" s="1"/>
  <c r="EP826" i="3" l="1"/>
  <c r="EQ826" i="3" s="1"/>
  <c r="EP827" i="3" l="1"/>
  <c r="EQ827" i="3" s="1"/>
  <c r="EP828" i="3" l="1"/>
  <c r="EQ828" i="3" s="1"/>
  <c r="EP829" i="3" l="1"/>
  <c r="EQ829" i="3" s="1"/>
  <c r="EP830" i="3" l="1"/>
  <c r="EQ830" i="3" s="1"/>
  <c r="EP831" i="3" l="1"/>
  <c r="EQ831" i="3" s="1"/>
  <c r="EP832" i="3" l="1"/>
  <c r="EQ832" i="3" s="1"/>
  <c r="EP833" i="3" l="1"/>
  <c r="EQ833" i="3" s="1"/>
  <c r="EP834" i="3" l="1"/>
  <c r="EQ834" i="3" s="1"/>
  <c r="EP835" i="3" l="1"/>
  <c r="EQ835" i="3" s="1"/>
  <c r="EP836" i="3" l="1"/>
  <c r="EQ836" i="3" s="1"/>
  <c r="EP837" i="3" l="1"/>
  <c r="EQ837" i="3" s="1"/>
  <c r="EP838" i="3" l="1"/>
  <c r="EQ838" i="3" s="1"/>
  <c r="EP839" i="3" l="1"/>
  <c r="EQ839" i="3" s="1"/>
  <c r="EP840" i="3" l="1"/>
  <c r="EQ840" i="3" s="1"/>
  <c r="EP841" i="3" l="1"/>
  <c r="EQ841" i="3" s="1"/>
  <c r="EP842" i="3" l="1"/>
  <c r="EQ842" i="3" s="1"/>
  <c r="EP843" i="3" l="1"/>
  <c r="EQ843" i="3" s="1"/>
  <c r="EP844" i="3" l="1"/>
  <c r="EQ844" i="3" s="1"/>
  <c r="EP845" i="3" l="1"/>
  <c r="EQ845" i="3" s="1"/>
  <c r="EP846" i="3" l="1"/>
  <c r="EQ846" i="3" s="1"/>
  <c r="EP847" i="3" l="1"/>
  <c r="EQ847" i="3" s="1"/>
  <c r="EP848" i="3" l="1"/>
  <c r="EQ848" i="3" s="1"/>
  <c r="EP849" i="3" l="1"/>
  <c r="EQ849" i="3" s="1"/>
  <c r="EP850" i="3" l="1"/>
  <c r="EQ850" i="3" s="1"/>
  <c r="EP851" i="3" l="1"/>
  <c r="EQ851" i="3" s="1"/>
  <c r="EP852" i="3" l="1"/>
  <c r="EQ852" i="3" s="1"/>
  <c r="EP853" i="3" l="1"/>
  <c r="EQ853" i="3" s="1"/>
  <c r="EP854" i="3" l="1"/>
  <c r="EQ854" i="3" s="1"/>
  <c r="EP855" i="3" l="1"/>
  <c r="EQ855" i="3" s="1"/>
  <c r="EP856" i="3" l="1"/>
  <c r="EQ856" i="3" s="1"/>
  <c r="EP857" i="3" l="1"/>
  <c r="EQ857" i="3" s="1"/>
  <c r="EP858" i="3" l="1"/>
  <c r="EQ858" i="3" s="1"/>
  <c r="EP859" i="3" l="1"/>
  <c r="EQ859" i="3" s="1"/>
  <c r="EP860" i="3" l="1"/>
  <c r="EQ860" i="3" s="1"/>
  <c r="EP861" i="3" l="1"/>
  <c r="EQ861" i="3" s="1"/>
  <c r="EP862" i="3" l="1"/>
  <c r="EQ862" i="3" s="1"/>
  <c r="EP863" i="3" l="1"/>
  <c r="EQ863" i="3" s="1"/>
  <c r="EP864" i="3" l="1"/>
  <c r="EQ864" i="3" s="1"/>
  <c r="EP865" i="3" l="1"/>
  <c r="EQ865" i="3" s="1"/>
  <c r="EP866" i="3" l="1"/>
  <c r="EQ866" i="3" s="1"/>
  <c r="EP867" i="3" l="1"/>
  <c r="EQ867" i="3" s="1"/>
  <c r="EP868" i="3" l="1"/>
  <c r="EQ868" i="3" s="1"/>
  <c r="EP869" i="3" l="1"/>
  <c r="EQ869" i="3" s="1"/>
  <c r="EP870" i="3" l="1"/>
  <c r="EQ870" i="3" s="1"/>
  <c r="EP871" i="3" l="1"/>
  <c r="EQ871" i="3" s="1"/>
  <c r="EP872" i="3" l="1"/>
  <c r="EQ872" i="3" s="1"/>
  <c r="EP873" i="3" l="1"/>
  <c r="EQ873" i="3" s="1"/>
  <c r="EP874" i="3" l="1"/>
  <c r="EQ874" i="3" s="1"/>
  <c r="EP875" i="3" l="1"/>
  <c r="EQ875" i="3" s="1"/>
  <c r="EP876" i="3" l="1"/>
  <c r="EQ876" i="3" s="1"/>
  <c r="EP877" i="3" l="1"/>
  <c r="EQ877" i="3" s="1"/>
  <c r="EP878" i="3" l="1"/>
  <c r="EQ878" i="3" s="1"/>
  <c r="EP879" i="3" l="1"/>
  <c r="EQ879" i="3" s="1"/>
  <c r="EP880" i="3" l="1"/>
  <c r="EQ880" i="3" s="1"/>
  <c r="EP881" i="3" l="1"/>
  <c r="EQ881" i="3" s="1"/>
  <c r="EP882" i="3" l="1"/>
  <c r="EQ882" i="3" s="1"/>
  <c r="EP883" i="3" l="1"/>
  <c r="EQ883" i="3" s="1"/>
  <c r="EP884" i="3" l="1"/>
  <c r="EQ884" i="3" s="1"/>
  <c r="EP885" i="3" l="1"/>
  <c r="EQ885" i="3" s="1"/>
  <c r="EP886" i="3" l="1"/>
  <c r="EQ886" i="3" s="1"/>
  <c r="EP887" i="3" l="1"/>
  <c r="EQ887" i="3" s="1"/>
  <c r="EP888" i="3" l="1"/>
  <c r="EQ888" i="3" s="1"/>
  <c r="EP889" i="3" l="1"/>
  <c r="EQ889" i="3" s="1"/>
  <c r="EP890" i="3" l="1"/>
  <c r="EQ890" i="3" s="1"/>
  <c r="EP891" i="3" l="1"/>
  <c r="EQ891" i="3" s="1"/>
  <c r="EP892" i="3" l="1"/>
  <c r="EQ892" i="3" s="1"/>
  <c r="EP893" i="3" l="1"/>
  <c r="EQ893" i="3" s="1"/>
  <c r="EP894" i="3" l="1"/>
  <c r="EQ894" i="3" s="1"/>
  <c r="EP895" i="3" l="1"/>
  <c r="EQ895" i="3" s="1"/>
  <c r="EP896" i="3" l="1"/>
  <c r="EQ896" i="3" s="1"/>
  <c r="EP897" i="3" l="1"/>
  <c r="EQ897" i="3" s="1"/>
  <c r="EP898" i="3" l="1"/>
  <c r="EQ898" i="3" s="1"/>
  <c r="EP899" i="3" l="1"/>
  <c r="EQ899" i="3" s="1"/>
  <c r="EP900" i="3" l="1"/>
  <c r="EQ900" i="3" s="1"/>
  <c r="EP901" i="3" l="1"/>
  <c r="EQ901" i="3" s="1"/>
  <c r="EP902" i="3" l="1"/>
  <c r="EQ902" i="3" s="1"/>
  <c r="EP903" i="3" l="1"/>
  <c r="EQ903" i="3" s="1"/>
  <c r="EP904" i="3" l="1"/>
  <c r="EQ904" i="3" s="1"/>
  <c r="EP905" i="3" l="1"/>
  <c r="EQ905" i="3" s="1"/>
  <c r="EP906" i="3" l="1"/>
  <c r="EQ906" i="3" s="1"/>
  <c r="EP907" i="3" l="1"/>
  <c r="EQ907" i="3" s="1"/>
  <c r="EP908" i="3" l="1"/>
  <c r="EQ908" i="3" s="1"/>
  <c r="EP909" i="3" l="1"/>
  <c r="EQ909" i="3" s="1"/>
  <c r="EP910" i="3" l="1"/>
  <c r="EQ910" i="3" s="1"/>
  <c r="EP911" i="3" l="1"/>
  <c r="EQ911" i="3" s="1"/>
  <c r="EP912" i="3" l="1"/>
  <c r="EQ912" i="3" s="1"/>
  <c r="EP913" i="3" l="1"/>
  <c r="EQ913" i="3" s="1"/>
  <c r="EP914" i="3" l="1"/>
  <c r="EQ914" i="3" s="1"/>
  <c r="EP915" i="3" l="1"/>
  <c r="EQ915" i="3" s="1"/>
  <c r="EP916" i="3" l="1"/>
  <c r="EQ916" i="3" s="1"/>
  <c r="EP917" i="3" l="1"/>
  <c r="EQ917" i="3" s="1"/>
  <c r="EP918" i="3" l="1"/>
  <c r="EQ918" i="3" s="1"/>
  <c r="EP919" i="3" l="1"/>
  <c r="EQ919" i="3" s="1"/>
  <c r="EP920" i="3" l="1"/>
  <c r="EQ920" i="3" s="1"/>
  <c r="EP921" i="3" l="1"/>
  <c r="EQ921" i="3" s="1"/>
  <c r="EP922" i="3" l="1"/>
  <c r="EQ922" i="3" s="1"/>
  <c r="EP923" i="3" l="1"/>
  <c r="EQ923" i="3" s="1"/>
  <c r="EP924" i="3" l="1"/>
  <c r="EQ924" i="3" s="1"/>
  <c r="EP925" i="3" l="1"/>
  <c r="EQ925" i="3" s="1"/>
  <c r="EP926" i="3" l="1"/>
  <c r="EQ926" i="3" s="1"/>
  <c r="EP927" i="3" l="1"/>
  <c r="EQ927" i="3" s="1"/>
  <c r="EP928" i="3" l="1"/>
  <c r="EQ928" i="3" s="1"/>
  <c r="EP929" i="3" l="1"/>
  <c r="EQ929" i="3" s="1"/>
  <c r="EP930" i="3" l="1"/>
  <c r="EQ930" i="3" s="1"/>
  <c r="EP931" i="3" l="1"/>
  <c r="EQ931" i="3" s="1"/>
  <c r="EP932" i="3" l="1"/>
  <c r="EQ932" i="3" s="1"/>
  <c r="EP933" i="3" l="1"/>
  <c r="EQ933" i="3" s="1"/>
  <c r="EP934" i="3" l="1"/>
  <c r="EQ934" i="3" s="1"/>
  <c r="EP935" i="3" l="1"/>
  <c r="EQ935" i="3" s="1"/>
  <c r="EP936" i="3" l="1"/>
  <c r="EQ936" i="3" s="1"/>
  <c r="EP937" i="3" l="1"/>
  <c r="EQ937" i="3" s="1"/>
  <c r="EP938" i="3" l="1"/>
  <c r="EQ938" i="3" s="1"/>
  <c r="EP939" i="3" l="1"/>
  <c r="EQ939" i="3" s="1"/>
  <c r="EP940" i="3" l="1"/>
  <c r="EQ940" i="3" s="1"/>
  <c r="EP941" i="3" l="1"/>
  <c r="EQ941" i="3" s="1"/>
  <c r="EP942" i="3" l="1"/>
  <c r="EQ942" i="3" s="1"/>
  <c r="EP943" i="3" l="1"/>
  <c r="EQ943" i="3" s="1"/>
  <c r="EP944" i="3" l="1"/>
  <c r="EQ944" i="3" s="1"/>
  <c r="EP945" i="3" l="1"/>
  <c r="EQ945" i="3" s="1"/>
  <c r="EP946" i="3" l="1"/>
  <c r="EQ946" i="3" s="1"/>
  <c r="EP947" i="3" l="1"/>
  <c r="EQ947" i="3" s="1"/>
  <c r="EP948" i="3" l="1"/>
  <c r="EQ948" i="3" s="1"/>
  <c r="EP949" i="3" l="1"/>
  <c r="EQ949" i="3" s="1"/>
  <c r="EP950" i="3" l="1"/>
  <c r="EQ950" i="3" s="1"/>
  <c r="EP951" i="3" l="1"/>
  <c r="EQ951" i="3" s="1"/>
  <c r="EP952" i="3" l="1"/>
  <c r="EQ952" i="3" s="1"/>
  <c r="EP953" i="3" l="1"/>
  <c r="EQ953" i="3" s="1"/>
  <c r="EP954" i="3" l="1"/>
  <c r="EQ954" i="3" s="1"/>
  <c r="EP955" i="3" l="1"/>
  <c r="EQ955" i="3" s="1"/>
  <c r="EP956" i="3" l="1"/>
  <c r="EQ956" i="3" s="1"/>
  <c r="EP957" i="3" l="1"/>
  <c r="EQ957" i="3" s="1"/>
  <c r="EP958" i="3" l="1"/>
  <c r="EQ958" i="3" s="1"/>
  <c r="EP959" i="3" l="1"/>
  <c r="EQ959" i="3" s="1"/>
  <c r="EP960" i="3" l="1"/>
  <c r="EQ960" i="3" s="1"/>
  <c r="EP961" i="3" l="1"/>
  <c r="EQ961" i="3" s="1"/>
  <c r="EP962" i="3" l="1"/>
  <c r="EQ962" i="3" s="1"/>
  <c r="EP963" i="3" l="1"/>
  <c r="EQ963" i="3" s="1"/>
  <c r="EP964" i="3" l="1"/>
  <c r="EQ964" i="3" s="1"/>
  <c r="EP965" i="3" l="1"/>
  <c r="EQ965" i="3" s="1"/>
  <c r="EP966" i="3" l="1"/>
  <c r="EQ966" i="3" s="1"/>
  <c r="EP967" i="3" l="1"/>
  <c r="EQ967" i="3" s="1"/>
  <c r="EP968" i="3" l="1"/>
  <c r="EQ968" i="3" s="1"/>
  <c r="EP969" i="3" l="1"/>
  <c r="EQ969" i="3" s="1"/>
  <c r="EP970" i="3" l="1"/>
  <c r="EQ970" i="3" s="1"/>
  <c r="EP971" i="3" l="1"/>
  <c r="EQ971" i="3" s="1"/>
  <c r="EP972" i="3" l="1"/>
  <c r="EQ972" i="3" s="1"/>
  <c r="EP973" i="3" l="1"/>
  <c r="EQ973" i="3" s="1"/>
  <c r="EP974" i="3" l="1"/>
  <c r="EQ974" i="3" s="1"/>
  <c r="EP975" i="3" l="1"/>
  <c r="EQ975" i="3" s="1"/>
  <c r="EP976" i="3" l="1"/>
  <c r="EQ976" i="3" s="1"/>
  <c r="EP977" i="3" l="1"/>
  <c r="EQ977" i="3" s="1"/>
  <c r="EP978" i="3" l="1"/>
  <c r="EQ978" i="3" s="1"/>
  <c r="EP979" i="3" l="1"/>
  <c r="EQ979" i="3" s="1"/>
  <c r="EP980" i="3" l="1"/>
  <c r="EQ980" i="3" s="1"/>
  <c r="EP981" i="3" l="1"/>
  <c r="EQ981" i="3" s="1"/>
  <c r="EP982" i="3" l="1"/>
  <c r="EQ982" i="3" s="1"/>
  <c r="EP983" i="3" l="1"/>
  <c r="EQ983" i="3" s="1"/>
  <c r="EP984" i="3" l="1"/>
  <c r="EQ984" i="3" s="1"/>
  <c r="EP985" i="3" l="1"/>
  <c r="EQ985" i="3" s="1"/>
  <c r="EP986" i="3" l="1"/>
  <c r="EQ986" i="3" s="1"/>
  <c r="EP987" i="3" l="1"/>
  <c r="EQ987" i="3" s="1"/>
  <c r="EP988" i="3" l="1"/>
  <c r="EQ988" i="3" s="1"/>
  <c r="EP989" i="3" l="1"/>
  <c r="EQ989" i="3" s="1"/>
  <c r="EP990" i="3" l="1"/>
  <c r="EQ990" i="3" s="1"/>
  <c r="EP991" i="3" l="1"/>
  <c r="EQ991" i="3" s="1"/>
  <c r="EP992" i="3" l="1"/>
  <c r="EQ992" i="3" s="1"/>
  <c r="EP993" i="3" l="1"/>
  <c r="EQ993" i="3" s="1"/>
  <c r="EP994" i="3" l="1"/>
  <c r="EQ994" i="3" s="1"/>
  <c r="EP995" i="3" l="1"/>
  <c r="EQ995" i="3" s="1"/>
  <c r="EP996" i="3" l="1"/>
  <c r="EQ996" i="3" s="1"/>
  <c r="EP997" i="3" l="1"/>
  <c r="EQ997" i="3" s="1"/>
  <c r="EP998" i="3" l="1"/>
  <c r="EQ998" i="3" s="1"/>
  <c r="EP999" i="3" l="1"/>
  <c r="EQ999" i="3" s="1"/>
  <c r="EP1000" i="3" l="1"/>
  <c r="EQ1000" i="3" s="1"/>
  <c r="EP1001" i="3" l="1"/>
  <c r="EQ1001" i="3" s="1"/>
  <c r="EP1002" i="3" l="1"/>
  <c r="EQ1002" i="3" s="1"/>
  <c r="EP1003" i="3" l="1"/>
  <c r="EQ1003" i="3" s="1"/>
  <c r="EP1004" i="3" l="1"/>
  <c r="EQ1004" i="3" s="1"/>
  <c r="EP1005" i="3" l="1"/>
  <c r="EQ1005" i="3" s="1"/>
  <c r="EP1006" i="3" l="1"/>
  <c r="EQ1006" i="3" s="1"/>
  <c r="EP1007" i="3" l="1"/>
  <c r="EQ1007" i="3" s="1"/>
  <c r="EP1008" i="3" l="1"/>
  <c r="EQ1008" i="3" s="1"/>
  <c r="EP1009" i="3" l="1"/>
  <c r="EQ1009" i="3" s="1"/>
  <c r="EP1010" i="3" l="1"/>
  <c r="EQ1010" i="3" s="1"/>
  <c r="EP1011" i="3" l="1"/>
  <c r="EQ1011" i="3" s="1"/>
  <c r="EP1012" i="3" l="1"/>
  <c r="EQ1012" i="3" s="1"/>
  <c r="EP1013" i="3" l="1"/>
  <c r="EQ1013" i="3" s="1"/>
  <c r="EP1014" i="3" l="1"/>
  <c r="EQ1014" i="3" s="1"/>
  <c r="EP1015" i="3" l="1"/>
  <c r="EQ1015" i="3" s="1"/>
  <c r="EP1016" i="3" l="1"/>
  <c r="EQ1016" i="3" s="1"/>
  <c r="EP1017" i="3" l="1"/>
  <c r="EQ1017" i="3" s="1"/>
  <c r="EP1018" i="3" l="1"/>
  <c r="EQ1018" i="3" s="1"/>
  <c r="EP1019" i="3" l="1"/>
  <c r="EQ1019" i="3" s="1"/>
  <c r="EP1020" i="3" l="1"/>
  <c r="EQ1020" i="3" s="1"/>
  <c r="EP1021" i="3" l="1"/>
  <c r="EQ1021" i="3" s="1"/>
  <c r="EP1022" i="3" l="1"/>
  <c r="EQ1022" i="3" s="1"/>
  <c r="EP1023" i="3" l="1"/>
  <c r="EQ1023" i="3" s="1"/>
  <c r="EP1024" i="3" l="1"/>
  <c r="EQ1024" i="3" s="1"/>
  <c r="EP1025" i="3" l="1"/>
  <c r="EQ1025" i="3" s="1"/>
  <c r="EP1026" i="3" l="1"/>
  <c r="EQ1026" i="3" s="1"/>
  <c r="EP1027" i="3" l="1"/>
  <c r="EQ1027" i="3" s="1"/>
  <c r="EP1028" i="3" l="1"/>
  <c r="EQ1028" i="3" s="1"/>
  <c r="EP1029" i="3" l="1"/>
  <c r="EQ1029" i="3" s="1"/>
  <c r="EP1030" i="3" l="1"/>
  <c r="EQ1030" i="3" s="1"/>
  <c r="EP1031" i="3" l="1"/>
  <c r="EQ1031" i="3" s="1"/>
  <c r="EP1032" i="3" l="1"/>
  <c r="EQ1032" i="3" s="1"/>
  <c r="EP1033" i="3" l="1"/>
  <c r="EQ1033" i="3" s="1"/>
  <c r="EP1034" i="3" l="1"/>
  <c r="EQ1034" i="3" s="1"/>
  <c r="EP1035" i="3" l="1"/>
  <c r="EQ1035" i="3" s="1"/>
  <c r="EP1036" i="3" l="1"/>
  <c r="EQ1036" i="3" s="1"/>
  <c r="EP1037" i="3" l="1"/>
  <c r="EQ1037" i="3" s="1"/>
  <c r="EP1038" i="3" l="1"/>
  <c r="EQ1038" i="3" s="1"/>
  <c r="EP1039" i="3" l="1"/>
  <c r="EQ1039" i="3" s="1"/>
  <c r="EP1040" i="3" l="1"/>
  <c r="EQ1040" i="3" s="1"/>
  <c r="EP1041" i="3" l="1"/>
  <c r="EQ1041" i="3" s="1"/>
  <c r="EP1042" i="3" l="1"/>
  <c r="EQ1042" i="3" s="1"/>
  <c r="EP1043" i="3" l="1"/>
  <c r="EQ1043" i="3" s="1"/>
  <c r="EP1044" i="3" l="1"/>
  <c r="EQ1044" i="3" s="1"/>
  <c r="EP1045" i="3" l="1"/>
  <c r="EQ1045" i="3" s="1"/>
  <c r="EP1046" i="3" l="1"/>
  <c r="EQ1046" i="3" s="1"/>
  <c r="EP1047" i="3" l="1"/>
  <c r="EQ1047" i="3" s="1"/>
  <c r="EP1048" i="3" l="1"/>
  <c r="EQ1048" i="3" s="1"/>
  <c r="EP1049" i="3" l="1"/>
  <c r="EQ1049" i="3" s="1"/>
  <c r="EP1050" i="3" l="1"/>
  <c r="EQ1050" i="3" s="1"/>
  <c r="EP1051" i="3" l="1"/>
  <c r="EQ1051" i="3" s="1"/>
  <c r="EP1052" i="3" l="1"/>
  <c r="EQ1052" i="3" s="1"/>
  <c r="EP1053" i="3" l="1"/>
  <c r="EQ1053" i="3" s="1"/>
  <c r="EP1054" i="3" l="1"/>
  <c r="EQ1054" i="3" s="1"/>
  <c r="EP1055" i="3" l="1"/>
  <c r="EQ1055" i="3" s="1"/>
  <c r="EP1056" i="3" l="1"/>
  <c r="EQ1056" i="3" s="1"/>
  <c r="EP1057" i="3" l="1"/>
  <c r="EQ1057" i="3" s="1"/>
  <c r="EP1058" i="3" l="1"/>
  <c r="EQ1058" i="3" s="1"/>
  <c r="EP1059" i="3" l="1"/>
  <c r="EQ1059" i="3" s="1"/>
  <c r="EP1060" i="3" l="1"/>
  <c r="EQ1060" i="3" s="1"/>
  <c r="EP1061" i="3" l="1"/>
  <c r="EQ1061" i="3" s="1"/>
  <c r="EP1062" i="3" l="1"/>
  <c r="EQ1062" i="3" s="1"/>
  <c r="EP1063" i="3" l="1"/>
  <c r="EQ1063" i="3" s="1"/>
  <c r="EP1064" i="3" l="1"/>
  <c r="EQ1064" i="3" s="1"/>
  <c r="EP1065" i="3" l="1"/>
  <c r="EQ1065" i="3" s="1"/>
  <c r="EP1066" i="3" l="1"/>
  <c r="EQ1066" i="3" s="1"/>
  <c r="EP1067" i="3" l="1"/>
  <c r="EQ1067" i="3" s="1"/>
  <c r="EP1068" i="3" l="1"/>
  <c r="EQ1068" i="3" s="1"/>
  <c r="EP1069" i="3" l="1"/>
  <c r="EQ1069" i="3" s="1"/>
  <c r="EP1070" i="3" l="1"/>
  <c r="EQ1070" i="3" s="1"/>
  <c r="EP1071" i="3" l="1"/>
  <c r="EQ1071" i="3" s="1"/>
  <c r="EP1072" i="3" l="1"/>
  <c r="EQ1072" i="3" s="1"/>
  <c r="EP1073" i="3" l="1"/>
  <c r="EQ1073" i="3" s="1"/>
  <c r="EP1074" i="3" l="1"/>
  <c r="EQ1074" i="3" s="1"/>
  <c r="EP1075" i="3" l="1"/>
  <c r="EQ1075" i="3" s="1"/>
  <c r="EP1076" i="3" l="1"/>
  <c r="EQ1076" i="3" s="1"/>
  <c r="EP1077" i="3" l="1"/>
  <c r="EQ1077" i="3" s="1"/>
  <c r="EP1078" i="3" l="1"/>
  <c r="EQ1078" i="3" s="1"/>
  <c r="EP1079" i="3" l="1"/>
  <c r="EQ1079" i="3" s="1"/>
  <c r="EP1080" i="3" l="1"/>
  <c r="EQ1080" i="3" s="1"/>
  <c r="EP1081" i="3" l="1"/>
  <c r="EQ1081" i="3" s="1"/>
  <c r="EP1082" i="3" l="1"/>
  <c r="EQ1082" i="3" s="1"/>
  <c r="EP1083" i="3" l="1"/>
  <c r="EQ1083" i="3" s="1"/>
  <c r="EP1084" i="3" l="1"/>
  <c r="EQ1084" i="3" s="1"/>
  <c r="EP1085" i="3" l="1"/>
  <c r="EQ1085" i="3" s="1"/>
  <c r="EP1086" i="3" l="1"/>
  <c r="EQ1086" i="3" s="1"/>
  <c r="EP1087" i="3" l="1"/>
  <c r="EQ1087" i="3" s="1"/>
  <c r="EP1088" i="3" l="1"/>
  <c r="EQ1088" i="3" s="1"/>
  <c r="EP1089" i="3" l="1"/>
  <c r="EQ1089" i="3" s="1"/>
  <c r="EP1090" i="3" l="1"/>
  <c r="EQ1090" i="3" s="1"/>
  <c r="EP1091" i="3" l="1"/>
  <c r="EQ1091" i="3" s="1"/>
  <c r="EP1092" i="3" l="1"/>
  <c r="EQ1092" i="3" s="1"/>
  <c r="EP1093" i="3" l="1"/>
  <c r="EQ1093" i="3" s="1"/>
  <c r="EP1094" i="3" l="1"/>
  <c r="EQ1094" i="3" s="1"/>
  <c r="EP1095" i="3" l="1"/>
  <c r="EQ1095" i="3" s="1"/>
  <c r="EP1096" i="3" l="1"/>
  <c r="EQ1096" i="3" s="1"/>
  <c r="EP1097" i="3" l="1"/>
  <c r="EQ1097" i="3" s="1"/>
  <c r="EP1098" i="3" l="1"/>
  <c r="EQ1098" i="3" s="1"/>
  <c r="EP1099" i="3" l="1"/>
  <c r="EQ1099" i="3" s="1"/>
  <c r="EP1100" i="3" l="1"/>
  <c r="EQ1100" i="3" s="1"/>
  <c r="EP1101" i="3" l="1"/>
  <c r="EQ1101" i="3" s="1"/>
  <c r="EP1102" i="3" l="1"/>
  <c r="EQ1102" i="3" s="1"/>
  <c r="EP1103" i="3" l="1"/>
  <c r="EQ1103" i="3" s="1"/>
  <c r="EP1104" i="3" l="1"/>
  <c r="EQ1104" i="3" s="1"/>
  <c r="EP1105" i="3" l="1"/>
  <c r="EQ1105" i="3" s="1"/>
  <c r="EP1106" i="3" l="1"/>
  <c r="EQ1106" i="3" s="1"/>
  <c r="EP1107" i="3" l="1"/>
  <c r="EQ1107" i="3" s="1"/>
  <c r="EP1108" i="3" l="1"/>
  <c r="EQ1108" i="3" s="1"/>
  <c r="EP1109" i="3" l="1"/>
  <c r="EQ1109" i="3" s="1"/>
  <c r="EP1110" i="3" l="1"/>
  <c r="EQ1110" i="3" s="1"/>
  <c r="EP1111" i="3" l="1"/>
  <c r="EQ1111" i="3" s="1"/>
  <c r="EP1112" i="3" l="1"/>
  <c r="EQ1112" i="3" s="1"/>
  <c r="EP1113" i="3" l="1"/>
  <c r="EQ1113" i="3" s="1"/>
  <c r="EP1114" i="3" l="1"/>
  <c r="EQ1114" i="3" s="1"/>
  <c r="EP1115" i="3" l="1"/>
  <c r="EQ1115" i="3" s="1"/>
  <c r="EP1116" i="3" l="1"/>
  <c r="EQ1116" i="3" s="1"/>
  <c r="EP1117" i="3" l="1"/>
  <c r="EQ1117" i="3" s="1"/>
  <c r="EP1118" i="3" l="1"/>
  <c r="EQ1118" i="3" s="1"/>
  <c r="EP1119" i="3" l="1"/>
  <c r="EQ1119" i="3" s="1"/>
  <c r="EP1120" i="3" l="1"/>
  <c r="EQ1120" i="3" s="1"/>
  <c r="EP1121" i="3" l="1"/>
  <c r="EQ1121" i="3" s="1"/>
  <c r="EP1122" i="3" l="1"/>
  <c r="EQ1122" i="3" s="1"/>
  <c r="EP1123" i="3" l="1"/>
  <c r="EQ1123" i="3" s="1"/>
  <c r="EP1124" i="3" l="1"/>
  <c r="EQ1124" i="3" s="1"/>
  <c r="EP1125" i="3" l="1"/>
  <c r="EQ1125" i="3" s="1"/>
  <c r="EP1126" i="3" l="1"/>
  <c r="EQ1126" i="3" s="1"/>
  <c r="EP1127" i="3" l="1"/>
  <c r="EQ1127" i="3" s="1"/>
  <c r="EP1128" i="3" l="1"/>
  <c r="EQ1128" i="3" s="1"/>
  <c r="EP1129" i="3" l="1"/>
  <c r="EQ1129" i="3" s="1"/>
  <c r="EP1130" i="3" l="1"/>
  <c r="EQ1130" i="3" s="1"/>
  <c r="EP1131" i="3" l="1"/>
  <c r="EQ1131" i="3" s="1"/>
  <c r="EP1132" i="3" l="1"/>
  <c r="EQ1132" i="3" s="1"/>
  <c r="EP1133" i="3" l="1"/>
  <c r="EQ1133" i="3" s="1"/>
  <c r="EP1134" i="3" l="1"/>
  <c r="EQ1134" i="3" s="1"/>
  <c r="EP1135" i="3" l="1"/>
  <c r="EQ1135" i="3" s="1"/>
  <c r="EP1136" i="3" l="1"/>
  <c r="EQ1136" i="3" s="1"/>
  <c r="EP1137" i="3" l="1"/>
  <c r="EQ1137" i="3" s="1"/>
  <c r="EP1138" i="3" l="1"/>
  <c r="EQ1138" i="3" s="1"/>
  <c r="EP1139" i="3" l="1"/>
  <c r="EQ1139" i="3" s="1"/>
  <c r="EP1140" i="3" l="1"/>
  <c r="EQ1140" i="3" s="1"/>
  <c r="EP1141" i="3" l="1"/>
  <c r="EQ1141" i="3" s="1"/>
  <c r="EP1142" i="3" l="1"/>
  <c r="EQ1142" i="3" s="1"/>
  <c r="EP1143" i="3" l="1"/>
  <c r="EQ1143" i="3" s="1"/>
  <c r="EP1144" i="3" l="1"/>
  <c r="EQ1144" i="3" s="1"/>
  <c r="EP1145" i="3" l="1"/>
  <c r="EQ1145" i="3" s="1"/>
  <c r="EP1146" i="3" l="1"/>
  <c r="EQ1146" i="3" s="1"/>
  <c r="EP1147" i="3" l="1"/>
  <c r="EQ1147" i="3" s="1"/>
  <c r="EP1148" i="3" l="1"/>
  <c r="EQ1148" i="3" s="1"/>
  <c r="EP1149" i="3" l="1"/>
  <c r="EQ1149" i="3" s="1"/>
  <c r="EP1150" i="3" l="1"/>
  <c r="EQ1150" i="3" s="1"/>
  <c r="EP1151" i="3" l="1"/>
  <c r="EQ1151" i="3" s="1"/>
  <c r="EP1152" i="3" l="1"/>
  <c r="EQ1152" i="3" s="1"/>
  <c r="EP1153" i="3" l="1"/>
  <c r="EQ1153" i="3" s="1"/>
  <c r="EP1154" i="3" l="1"/>
  <c r="EQ1154" i="3" s="1"/>
  <c r="EP1155" i="3" l="1"/>
  <c r="EQ1155" i="3" s="1"/>
  <c r="EP1156" i="3" l="1"/>
  <c r="EQ1156" i="3" s="1"/>
  <c r="EP1157" i="3" l="1"/>
  <c r="EQ1157" i="3" s="1"/>
  <c r="EP1158" i="3" l="1"/>
  <c r="EQ1158" i="3" s="1"/>
  <c r="EP1159" i="3" l="1"/>
  <c r="EQ1159" i="3" s="1"/>
  <c r="EP1160" i="3" l="1"/>
  <c r="EQ1160" i="3" s="1"/>
  <c r="EP1161" i="3" l="1"/>
  <c r="EQ1161" i="3" s="1"/>
  <c r="EP1162" i="3" l="1"/>
  <c r="EQ1162" i="3" s="1"/>
  <c r="EP1163" i="3" l="1"/>
  <c r="EQ1163" i="3" s="1"/>
  <c r="EP1164" i="3" l="1"/>
  <c r="EQ1164" i="3" s="1"/>
  <c r="EP1165" i="3" l="1"/>
  <c r="EQ1165" i="3" s="1"/>
  <c r="EP1166" i="3" l="1"/>
  <c r="EQ1166" i="3" s="1"/>
  <c r="EP1167" i="3" l="1"/>
  <c r="EQ1167" i="3" s="1"/>
  <c r="EP1168" i="3" l="1"/>
  <c r="EQ1168" i="3" s="1"/>
  <c r="EP1169" i="3" l="1"/>
  <c r="EQ1169" i="3" s="1"/>
  <c r="EP1170" i="3" l="1"/>
  <c r="EQ1170" i="3" s="1"/>
  <c r="EP1171" i="3" l="1"/>
  <c r="EQ1171" i="3" s="1"/>
  <c r="EP1172" i="3" l="1"/>
  <c r="EQ1172" i="3" s="1"/>
  <c r="EP1173" i="3" l="1"/>
  <c r="EQ1173" i="3" s="1"/>
  <c r="EP1174" i="3" l="1"/>
  <c r="EQ1174" i="3" s="1"/>
  <c r="EP1175" i="3" l="1"/>
  <c r="EQ1175" i="3" s="1"/>
  <c r="EP1176" i="3" l="1"/>
  <c r="EQ1176" i="3" s="1"/>
  <c r="EP1177" i="3" l="1"/>
  <c r="EQ1177" i="3" s="1"/>
  <c r="EP1178" i="3" l="1"/>
  <c r="EQ1178" i="3" s="1"/>
  <c r="EP1179" i="3" l="1"/>
  <c r="EQ1179" i="3" s="1"/>
  <c r="EP1180" i="3" l="1"/>
  <c r="EQ1180" i="3" s="1"/>
  <c r="EP1181" i="3" l="1"/>
  <c r="EQ1181" i="3" s="1"/>
  <c r="EP1182" i="3" l="1"/>
  <c r="EQ1182" i="3" s="1"/>
  <c r="EP1183" i="3" l="1"/>
  <c r="EQ1183" i="3" s="1"/>
  <c r="EP1184" i="3" l="1"/>
  <c r="EQ1184" i="3" s="1"/>
  <c r="EP1185" i="3" l="1"/>
  <c r="EQ1185" i="3" s="1"/>
  <c r="EP1186" i="3" l="1"/>
  <c r="EQ1186" i="3" s="1"/>
  <c r="EP1187" i="3" l="1"/>
  <c r="EQ1187" i="3" s="1"/>
  <c r="EP1188" i="3" l="1"/>
  <c r="EQ1188" i="3" s="1"/>
  <c r="EP1189" i="3" l="1"/>
  <c r="EQ1189" i="3" s="1"/>
  <c r="EP1190" i="3" l="1"/>
  <c r="EQ1190" i="3" s="1"/>
  <c r="EP1191" i="3" l="1"/>
  <c r="EQ1191" i="3" s="1"/>
  <c r="EP1192" i="3" l="1"/>
  <c r="EQ1192" i="3" s="1"/>
  <c r="EP1193" i="3" l="1"/>
  <c r="EQ1193" i="3" s="1"/>
  <c r="EP1194" i="3" l="1"/>
  <c r="EQ1194" i="3" s="1"/>
  <c r="EP1195" i="3" l="1"/>
  <c r="EQ1195" i="3" s="1"/>
  <c r="EP1196" i="3" l="1"/>
  <c r="EQ1196" i="3" s="1"/>
  <c r="EP1197" i="3" l="1"/>
  <c r="EQ1197" i="3" s="1"/>
  <c r="EP1198" i="3" l="1"/>
  <c r="EQ1198" i="3" s="1"/>
  <c r="EP1199" i="3" l="1"/>
  <c r="EQ1199" i="3" s="1"/>
  <c r="EP1200" i="3" l="1"/>
  <c r="EQ1200" i="3" s="1"/>
  <c r="EP1201" i="3" l="1"/>
  <c r="EQ1201" i="3" s="1"/>
  <c r="EP1202" i="3" l="1"/>
  <c r="EQ1202" i="3" s="1"/>
  <c r="EP1203" i="3" l="1"/>
  <c r="EQ1203" i="3" s="1"/>
  <c r="EP1204" i="3" l="1"/>
  <c r="EQ1204" i="3" s="1"/>
  <c r="EP1205" i="3" l="1"/>
  <c r="EQ1205" i="3" s="1"/>
  <c r="EP1206" i="3" l="1"/>
  <c r="EQ1206" i="3" s="1"/>
  <c r="EP1207" i="3" l="1"/>
  <c r="EQ1207" i="3" s="1"/>
  <c r="EP1208" i="3" l="1"/>
  <c r="EQ1208" i="3" s="1"/>
  <c r="EP1209" i="3" l="1"/>
  <c r="EQ1209" i="3" s="1"/>
  <c r="EP1210" i="3" l="1"/>
  <c r="EQ1210" i="3" s="1"/>
  <c r="EP1211" i="3" l="1"/>
  <c r="EQ1211" i="3" s="1"/>
  <c r="EP1212" i="3" l="1"/>
  <c r="EQ1212" i="3" s="1"/>
  <c r="EP1213" i="3" l="1"/>
  <c r="EQ1213" i="3" s="1"/>
  <c r="EP1214" i="3" l="1"/>
  <c r="EQ1214" i="3" s="1"/>
  <c r="EP1215" i="3" l="1"/>
  <c r="EQ1215" i="3" s="1"/>
  <c r="EP1216" i="3" l="1"/>
  <c r="EQ1216" i="3" s="1"/>
  <c r="EP1217" i="3" l="1"/>
  <c r="EQ1217" i="3" s="1"/>
  <c r="EP1218" i="3" l="1"/>
  <c r="EQ1218" i="3" s="1"/>
  <c r="EP1219" i="3" l="1"/>
  <c r="EQ1219" i="3" s="1"/>
  <c r="EP1220" i="3" l="1"/>
  <c r="EQ1220" i="3" s="1"/>
  <c r="EP1221" i="3" l="1"/>
  <c r="EQ1221" i="3" s="1"/>
  <c r="EP1222" i="3" l="1"/>
  <c r="EQ1222" i="3" s="1"/>
  <c r="EP1223" i="3" l="1"/>
  <c r="EQ1223" i="3" s="1"/>
  <c r="EP1224" i="3" l="1"/>
  <c r="EQ1224" i="3" s="1"/>
  <c r="EP1225" i="3" l="1"/>
  <c r="EQ1225" i="3" s="1"/>
  <c r="EP1226" i="3" l="1"/>
  <c r="EQ1226" i="3" s="1"/>
  <c r="EP1227" i="3" l="1"/>
  <c r="EQ1227" i="3" s="1"/>
  <c r="EP1228" i="3" l="1"/>
  <c r="EQ1228" i="3" s="1"/>
  <c r="EP1229" i="3" l="1"/>
  <c r="EQ1229" i="3" s="1"/>
  <c r="EP1230" i="3" l="1"/>
  <c r="EQ1230" i="3" s="1"/>
  <c r="EP1231" i="3" l="1"/>
  <c r="EQ1231" i="3" s="1"/>
  <c r="EP1232" i="3" l="1"/>
  <c r="EQ1232" i="3" s="1"/>
  <c r="EP1233" i="3" l="1"/>
  <c r="EQ1233" i="3" s="1"/>
  <c r="EP1234" i="3" l="1"/>
  <c r="EQ1234" i="3" s="1"/>
  <c r="EP1235" i="3" l="1"/>
  <c r="EQ1235" i="3" s="1"/>
  <c r="EP1236" i="3" l="1"/>
  <c r="EQ1236" i="3" s="1"/>
  <c r="EP1237" i="3" l="1"/>
  <c r="EQ1237" i="3" s="1"/>
  <c r="EP1238" i="3" l="1"/>
  <c r="EQ1238" i="3" s="1"/>
  <c r="EP1239" i="3" l="1"/>
  <c r="EQ1239" i="3" s="1"/>
  <c r="EP1240" i="3" l="1"/>
  <c r="EQ1240" i="3" s="1"/>
  <c r="EP1241" i="3" l="1"/>
  <c r="EQ1241" i="3" s="1"/>
  <c r="EP1242" i="3" l="1"/>
  <c r="EQ1242" i="3" s="1"/>
  <c r="EP1243" i="3" l="1"/>
  <c r="EQ1243" i="3" s="1"/>
  <c r="EP1244" i="3" l="1"/>
  <c r="EQ1244" i="3" s="1"/>
  <c r="EP1245" i="3" l="1"/>
  <c r="EQ1245" i="3" s="1"/>
  <c r="EP1246" i="3" l="1"/>
  <c r="EQ1246" i="3" s="1"/>
  <c r="EP1247" i="3" l="1"/>
  <c r="EQ1247" i="3" s="1"/>
  <c r="EP1248" i="3" l="1"/>
  <c r="EQ1248" i="3" s="1"/>
  <c r="EP1249" i="3" l="1"/>
  <c r="EQ1249" i="3" s="1"/>
  <c r="EP1250" i="3" l="1"/>
  <c r="EQ1250" i="3" s="1"/>
  <c r="EP1251" i="3" l="1"/>
  <c r="EQ1251" i="3" s="1"/>
  <c r="EP1252" i="3" l="1"/>
  <c r="EQ1252" i="3" s="1"/>
  <c r="EP1253" i="3" l="1"/>
  <c r="EQ1253" i="3" s="1"/>
  <c r="EP1254" i="3" l="1"/>
  <c r="EQ1254" i="3" s="1"/>
  <c r="EP1255" i="3" l="1"/>
  <c r="EQ1255" i="3" s="1"/>
  <c r="EP1256" i="3" l="1"/>
  <c r="EQ1256" i="3" s="1"/>
  <c r="EP1257" i="3" l="1"/>
  <c r="EQ1257" i="3" s="1"/>
  <c r="EP1258" i="3" l="1"/>
  <c r="EQ1258" i="3" s="1"/>
  <c r="EP1259" i="3" l="1"/>
  <c r="EQ1259" i="3" s="1"/>
  <c r="EP1260" i="3" l="1"/>
  <c r="EQ1260" i="3" s="1"/>
  <c r="EP1261" i="3" l="1"/>
  <c r="EQ1261" i="3" s="1"/>
  <c r="EP1262" i="3" l="1"/>
  <c r="EQ1262" i="3" s="1"/>
  <c r="EP1263" i="3" l="1"/>
  <c r="EQ1263" i="3" s="1"/>
  <c r="EP1264" i="3" l="1"/>
  <c r="EQ1264" i="3" s="1"/>
  <c r="EP1265" i="3" l="1"/>
  <c r="EQ1265" i="3" s="1"/>
  <c r="EP1266" i="3" l="1"/>
  <c r="EQ1266" i="3" s="1"/>
  <c r="EP1267" i="3" l="1"/>
  <c r="EQ1267" i="3" s="1"/>
  <c r="EP1268" i="3" l="1"/>
  <c r="EQ1268" i="3" s="1"/>
  <c r="EP1269" i="3" l="1"/>
  <c r="EQ1269" i="3" s="1"/>
  <c r="EP1270" i="3" l="1"/>
  <c r="EQ1270" i="3" s="1"/>
  <c r="EP1271" i="3" l="1"/>
  <c r="EQ1271" i="3" s="1"/>
  <c r="EP1272" i="3" l="1"/>
  <c r="EQ1272" i="3" s="1"/>
  <c r="EP1273" i="3" l="1"/>
  <c r="EQ1273" i="3" s="1"/>
  <c r="EP1274" i="3" l="1"/>
  <c r="EQ1274" i="3" s="1"/>
  <c r="EP1275" i="3" l="1"/>
  <c r="EQ1275" i="3" s="1"/>
  <c r="EP1276" i="3" l="1"/>
  <c r="EQ1276" i="3" s="1"/>
  <c r="EP1277" i="3" l="1"/>
  <c r="EQ1277" i="3" s="1"/>
  <c r="EP1278" i="3" l="1"/>
  <c r="EQ1278" i="3" s="1"/>
  <c r="EP1279" i="3" l="1"/>
  <c r="EQ1279" i="3" s="1"/>
  <c r="EP1280" i="3" l="1"/>
  <c r="EQ1280" i="3" s="1"/>
  <c r="EP1281" i="3" l="1"/>
  <c r="EQ1281" i="3" s="1"/>
  <c r="EP1282" i="3" l="1"/>
  <c r="EQ1282" i="3" s="1"/>
  <c r="EP1283" i="3" l="1"/>
  <c r="EQ1283" i="3" s="1"/>
  <c r="EP1284" i="3" l="1"/>
  <c r="EQ1284" i="3" s="1"/>
  <c r="EP1285" i="3" l="1"/>
  <c r="EQ1285" i="3" s="1"/>
  <c r="EP1286" i="3" l="1"/>
  <c r="EQ1286" i="3" s="1"/>
  <c r="EP1287" i="3" l="1"/>
  <c r="EQ1287" i="3" s="1"/>
  <c r="EP1288" i="3" l="1"/>
  <c r="EQ1288" i="3" s="1"/>
  <c r="EP1289" i="3" l="1"/>
  <c r="EQ1289" i="3" s="1"/>
  <c r="EP1290" i="3" l="1"/>
  <c r="EQ1290" i="3" s="1"/>
  <c r="EP1291" i="3" l="1"/>
  <c r="EQ1291" i="3" s="1"/>
  <c r="EP1292" i="3" l="1"/>
  <c r="EQ1292" i="3" s="1"/>
  <c r="EP1293" i="3" l="1"/>
  <c r="EQ1293" i="3" s="1"/>
  <c r="EP1294" i="3" l="1"/>
  <c r="EQ1294" i="3" s="1"/>
  <c r="EP1295" i="3" l="1"/>
  <c r="EQ1295" i="3" s="1"/>
  <c r="EP1296" i="3" l="1"/>
  <c r="EQ1296" i="3" s="1"/>
  <c r="EP1297" i="3" l="1"/>
  <c r="EQ1297" i="3" s="1"/>
  <c r="EP1298" i="3" l="1"/>
  <c r="EQ1298" i="3" s="1"/>
  <c r="EP1299" i="3" l="1"/>
  <c r="EQ1299" i="3" s="1"/>
  <c r="EP1300" i="3" l="1"/>
  <c r="EQ1300" i="3" s="1"/>
  <c r="EP1301" i="3" l="1"/>
  <c r="EQ1301" i="3" s="1"/>
  <c r="EP1302" i="3" l="1"/>
  <c r="EQ1302" i="3" s="1"/>
  <c r="EP1303" i="3" l="1"/>
  <c r="EQ1303" i="3" s="1"/>
  <c r="EP1304" i="3" l="1"/>
  <c r="EQ1304" i="3" s="1"/>
  <c r="EP1305" i="3" l="1"/>
  <c r="EQ1305" i="3" s="1"/>
  <c r="EP1306" i="3" l="1"/>
  <c r="EQ1306" i="3" s="1"/>
  <c r="EP1307" i="3" l="1"/>
  <c r="EQ1307" i="3" s="1"/>
  <c r="EP1308" i="3" l="1"/>
  <c r="EQ1308" i="3" s="1"/>
  <c r="EP1309" i="3" l="1"/>
  <c r="EQ1309" i="3" s="1"/>
  <c r="EP1310" i="3" l="1"/>
  <c r="EQ1310" i="3" s="1"/>
  <c r="EP1311" i="3" l="1"/>
  <c r="EQ1311" i="3" s="1"/>
  <c r="EP1312" i="3" l="1"/>
  <c r="EQ1312" i="3" s="1"/>
  <c r="EP1313" i="3" l="1"/>
  <c r="EQ1313" i="3" s="1"/>
  <c r="EP1314" i="3" l="1"/>
  <c r="EQ1314" i="3" s="1"/>
  <c r="EP1315" i="3" l="1"/>
  <c r="EQ1315" i="3" s="1"/>
  <c r="EP1316" i="3" l="1"/>
  <c r="EQ1316" i="3" s="1"/>
  <c r="EP1317" i="3" l="1"/>
  <c r="EQ1317" i="3" s="1"/>
  <c r="EP1318" i="3" l="1"/>
  <c r="EQ1318" i="3" s="1"/>
  <c r="EP1319" i="3" l="1"/>
  <c r="EQ1319" i="3" s="1"/>
  <c r="EP1320" i="3" l="1"/>
  <c r="EQ1320" i="3" s="1"/>
  <c r="EP1321" i="3" l="1"/>
  <c r="EQ1321" i="3" s="1"/>
  <c r="EP1322" i="3" l="1"/>
  <c r="EQ1322" i="3" s="1"/>
  <c r="EP1323" i="3" l="1"/>
  <c r="EQ1323" i="3" s="1"/>
  <c r="EP1324" i="3" l="1"/>
  <c r="EQ1324" i="3" s="1"/>
  <c r="EP1325" i="3" l="1"/>
  <c r="EQ1325" i="3" s="1"/>
  <c r="EP1326" i="3" l="1"/>
  <c r="EQ1326" i="3" s="1"/>
  <c r="EP1327" i="3" l="1"/>
  <c r="EQ1327" i="3" s="1"/>
  <c r="EP1328" i="3" l="1"/>
  <c r="EQ1328" i="3" s="1"/>
  <c r="EP1329" i="3" l="1"/>
  <c r="EQ1329" i="3" s="1"/>
  <c r="EP1330" i="3" l="1"/>
  <c r="EQ1330" i="3" s="1"/>
  <c r="EP1331" i="3" l="1"/>
  <c r="EQ1331" i="3" s="1"/>
  <c r="EP1332" i="3" l="1"/>
  <c r="EQ1332" i="3" s="1"/>
  <c r="EP1333" i="3" l="1"/>
  <c r="EQ1333" i="3" s="1"/>
  <c r="EP1334" i="3" l="1"/>
  <c r="EQ1334" i="3" s="1"/>
  <c r="EP1335" i="3" l="1"/>
  <c r="EQ1335" i="3" s="1"/>
  <c r="EP1336" i="3" l="1"/>
  <c r="EQ1336" i="3" s="1"/>
  <c r="EP1337" i="3" l="1"/>
  <c r="EQ1337" i="3" s="1"/>
  <c r="EP1338" i="3" l="1"/>
  <c r="EQ1338" i="3" s="1"/>
  <c r="EP1339" i="3" l="1"/>
  <c r="EQ1339" i="3" s="1"/>
  <c r="EP1340" i="3" l="1"/>
  <c r="EQ1340" i="3" s="1"/>
  <c r="EP1341" i="3" l="1"/>
  <c r="EQ1341" i="3" s="1"/>
  <c r="EP1342" i="3" l="1"/>
  <c r="EQ1342" i="3" s="1"/>
  <c r="EP1343" i="3" l="1"/>
  <c r="EQ1343" i="3" s="1"/>
  <c r="EP1344" i="3" l="1"/>
  <c r="EQ1344" i="3" s="1"/>
  <c r="EP1345" i="3" l="1"/>
  <c r="EQ1345" i="3" s="1"/>
  <c r="EP1346" i="3" l="1"/>
  <c r="EQ1346" i="3" s="1"/>
  <c r="EP1347" i="3" l="1"/>
  <c r="EQ1347" i="3" s="1"/>
  <c r="EP1348" i="3" l="1"/>
  <c r="EQ1348" i="3" s="1"/>
  <c r="EP1349" i="3" l="1"/>
  <c r="EQ1349" i="3" s="1"/>
  <c r="EP1350" i="3" l="1"/>
  <c r="EQ1350" i="3" s="1"/>
  <c r="EP1351" i="3" l="1"/>
  <c r="EQ1351" i="3" s="1"/>
  <c r="EP1352" i="3" l="1"/>
  <c r="EQ1352" i="3" s="1"/>
  <c r="EP1353" i="3" l="1"/>
  <c r="EQ1353" i="3" s="1"/>
  <c r="EP1354" i="3" l="1"/>
  <c r="EQ1354" i="3" s="1"/>
  <c r="EP1355" i="3" l="1"/>
  <c r="EQ1355" i="3" s="1"/>
  <c r="EP1356" i="3" l="1"/>
  <c r="EQ1356" i="3" s="1"/>
  <c r="EP1357" i="3" l="1"/>
  <c r="EQ1357" i="3" s="1"/>
  <c r="EP1358" i="3" l="1"/>
  <c r="EQ1358" i="3" s="1"/>
  <c r="EP1359" i="3" l="1"/>
  <c r="EQ1359" i="3" s="1"/>
  <c r="EP1360" i="3" l="1"/>
  <c r="EQ1360" i="3" s="1"/>
  <c r="EP1361" i="3" l="1"/>
  <c r="EQ1361" i="3" s="1"/>
  <c r="EP1362" i="3" l="1"/>
  <c r="EQ1362" i="3" s="1"/>
  <c r="EP1363" i="3" l="1"/>
  <c r="EQ1363" i="3" s="1"/>
  <c r="EP1364" i="3" l="1"/>
  <c r="EQ1364" i="3" s="1"/>
  <c r="EP1365" i="3" l="1"/>
  <c r="EQ1365" i="3" s="1"/>
  <c r="EP1366" i="3" l="1"/>
  <c r="EQ1366" i="3" s="1"/>
  <c r="EP1367" i="3" l="1"/>
  <c r="EQ1367" i="3" s="1"/>
  <c r="EP1368" i="3" l="1"/>
  <c r="EQ1368" i="3" s="1"/>
  <c r="EP1369" i="3" l="1"/>
  <c r="EQ1369" i="3" s="1"/>
  <c r="EP1370" i="3" l="1"/>
  <c r="EQ1370" i="3" s="1"/>
  <c r="EP1371" i="3" l="1"/>
  <c r="EQ1371" i="3" s="1"/>
  <c r="EP1372" i="3" l="1"/>
  <c r="EQ1372" i="3" s="1"/>
  <c r="EP1373" i="3" l="1"/>
  <c r="EQ1373" i="3" s="1"/>
  <c r="EP1374" i="3" l="1"/>
  <c r="EQ1374" i="3" s="1"/>
  <c r="EP1375" i="3" l="1"/>
  <c r="EQ1375" i="3" s="1"/>
  <c r="EP1376" i="3" l="1"/>
  <c r="EQ1376" i="3" s="1"/>
  <c r="EP1377" i="3" l="1"/>
  <c r="EQ1377" i="3" s="1"/>
  <c r="EP1378" i="3" l="1"/>
  <c r="EQ1378" i="3" s="1"/>
  <c r="EP1379" i="3" l="1"/>
  <c r="EQ1379" i="3" s="1"/>
  <c r="EP1380" i="3" l="1"/>
  <c r="EQ1380" i="3" s="1"/>
  <c r="EP1381" i="3" l="1"/>
  <c r="EQ1381" i="3" s="1"/>
  <c r="EP1382" i="3" l="1"/>
  <c r="EQ1382" i="3" s="1"/>
  <c r="EP1383" i="3" l="1"/>
  <c r="EQ1383" i="3" s="1"/>
  <c r="EP1384" i="3" l="1"/>
  <c r="EQ1384" i="3" s="1"/>
  <c r="EP1385" i="3" l="1"/>
  <c r="EQ1385" i="3" s="1"/>
  <c r="EP1386" i="3" l="1"/>
  <c r="EQ1386" i="3" s="1"/>
  <c r="EP1387" i="3" l="1"/>
  <c r="EQ1387" i="3" s="1"/>
  <c r="EP1388" i="3" l="1"/>
  <c r="EQ1388" i="3" s="1"/>
  <c r="EP1389" i="3" l="1"/>
  <c r="EQ1389" i="3" s="1"/>
  <c r="EP1390" i="3" l="1"/>
  <c r="EQ1390" i="3" s="1"/>
  <c r="EP1391" i="3" l="1"/>
  <c r="EQ1391" i="3" s="1"/>
  <c r="EP1392" i="3" l="1"/>
  <c r="EQ1392" i="3" s="1"/>
  <c r="EP1393" i="3" l="1"/>
  <c r="EQ1393" i="3" s="1"/>
  <c r="EP1394" i="3" l="1"/>
  <c r="EQ1394" i="3" s="1"/>
  <c r="EP1395" i="3" l="1"/>
  <c r="EQ1395" i="3" s="1"/>
  <c r="EP1396" i="3" l="1"/>
  <c r="EQ1396" i="3" s="1"/>
  <c r="EP1397" i="3" l="1"/>
  <c r="EQ1397" i="3" s="1"/>
  <c r="EP1398" i="3" l="1"/>
  <c r="EQ1398" i="3" s="1"/>
  <c r="EP1399" i="3" l="1"/>
  <c r="EQ1399" i="3" s="1"/>
  <c r="EP1400" i="3" l="1"/>
  <c r="EQ1400" i="3" s="1"/>
  <c r="EP1401" i="3" l="1"/>
  <c r="EQ1401" i="3" s="1"/>
  <c r="EP1402" i="3" l="1"/>
  <c r="EQ1402" i="3" s="1"/>
  <c r="EP1403" i="3" l="1"/>
  <c r="EQ1403" i="3" s="1"/>
  <c r="EP1404" i="3" l="1"/>
  <c r="EQ1404" i="3" s="1"/>
  <c r="EP1405" i="3" l="1"/>
  <c r="EQ1405" i="3" s="1"/>
  <c r="EP1406" i="3" l="1"/>
  <c r="EQ1406" i="3" s="1"/>
  <c r="EP1407" i="3" l="1"/>
  <c r="EQ1407" i="3" s="1"/>
  <c r="EP1408" i="3" l="1"/>
  <c r="EQ1408" i="3" s="1"/>
  <c r="EP1409" i="3" l="1"/>
  <c r="EQ1409" i="3" s="1"/>
  <c r="EP1410" i="3" l="1"/>
  <c r="EQ1410" i="3" s="1"/>
  <c r="EP1411" i="3" l="1"/>
  <c r="EQ1411" i="3" s="1"/>
  <c r="EP1412" i="3" l="1"/>
  <c r="EQ1412" i="3" s="1"/>
  <c r="EP1413" i="3" l="1"/>
  <c r="EQ1413" i="3" s="1"/>
  <c r="EP1414" i="3" l="1"/>
  <c r="EQ1414" i="3" s="1"/>
  <c r="EP1415" i="3" l="1"/>
  <c r="EQ1415" i="3" s="1"/>
  <c r="EP1416" i="3" l="1"/>
  <c r="EQ1416" i="3" s="1"/>
  <c r="EP1417" i="3" l="1"/>
  <c r="EQ1417" i="3" s="1"/>
  <c r="EP1418" i="3" l="1"/>
  <c r="EQ1418" i="3" s="1"/>
  <c r="EP1419" i="3" l="1"/>
  <c r="EQ1419" i="3" s="1"/>
  <c r="EP1420" i="3" l="1"/>
  <c r="EQ1420" i="3" s="1"/>
  <c r="EP1421" i="3" l="1"/>
  <c r="EQ1421" i="3" s="1"/>
  <c r="EP1422" i="3" l="1"/>
  <c r="EQ1422" i="3" s="1"/>
  <c r="EP1423" i="3" l="1"/>
  <c r="EQ1423" i="3" s="1"/>
  <c r="EP1424" i="3" l="1"/>
  <c r="EQ1424" i="3" s="1"/>
  <c r="EP1425" i="3" l="1"/>
  <c r="EQ1425" i="3" s="1"/>
  <c r="EP1426" i="3" l="1"/>
  <c r="EQ1426" i="3" s="1"/>
  <c r="EP1427" i="3" l="1"/>
  <c r="EQ1427" i="3" s="1"/>
  <c r="EP1428" i="3" l="1"/>
  <c r="EQ1428" i="3" s="1"/>
  <c r="EP1429" i="3" l="1"/>
  <c r="EQ1429" i="3" s="1"/>
  <c r="EP1430" i="3" l="1"/>
  <c r="EQ1430" i="3" s="1"/>
  <c r="EP1431" i="3" l="1"/>
  <c r="EQ1431" i="3" s="1"/>
  <c r="EP1432" i="3" l="1"/>
  <c r="EQ1432" i="3" s="1"/>
  <c r="EP1433" i="3" l="1"/>
  <c r="EQ1433" i="3" s="1"/>
  <c r="EP1434" i="3" l="1"/>
  <c r="EQ1434" i="3" s="1"/>
  <c r="EP1435" i="3" l="1"/>
  <c r="EQ1435" i="3" s="1"/>
  <c r="EP1436" i="3" l="1"/>
  <c r="EQ1436" i="3" s="1"/>
  <c r="EP1437" i="3" l="1"/>
  <c r="EQ1437" i="3" s="1"/>
  <c r="EP1438" i="3" l="1"/>
  <c r="EQ1438" i="3" s="1"/>
  <c r="EP1439" i="3" l="1"/>
  <c r="EQ1439" i="3" s="1"/>
  <c r="EP1440" i="3" l="1"/>
  <c r="EQ1440" i="3" s="1"/>
  <c r="EP1441" i="3" l="1"/>
  <c r="EQ1441" i="3" s="1"/>
  <c r="EP1442" i="3" l="1"/>
  <c r="EQ1442" i="3" s="1"/>
  <c r="EP1443" i="3" l="1"/>
  <c r="EQ1443" i="3" s="1"/>
  <c r="EP1444" i="3" l="1"/>
  <c r="EQ1444" i="3" s="1"/>
  <c r="EP1445" i="3" l="1"/>
  <c r="EQ1445" i="3" s="1"/>
  <c r="EP1446" i="3" l="1"/>
  <c r="EQ1446" i="3" s="1"/>
  <c r="EP1447" i="3" l="1"/>
  <c r="EQ1447" i="3" s="1"/>
  <c r="EP1448" i="3" l="1"/>
  <c r="EQ1448" i="3" s="1"/>
  <c r="EP1449" i="3" l="1"/>
  <c r="EQ1449" i="3" s="1"/>
  <c r="EP1450" i="3" l="1"/>
  <c r="EQ1450" i="3" s="1"/>
  <c r="EP1451" i="3" l="1"/>
  <c r="EQ1451" i="3" s="1"/>
  <c r="EP1452" i="3" l="1"/>
  <c r="EQ1452" i="3" s="1"/>
  <c r="EP1453" i="3" l="1"/>
  <c r="EQ1453" i="3" s="1"/>
  <c r="EP1454" i="3" l="1"/>
  <c r="EQ1454" i="3" s="1"/>
  <c r="EP1455" i="3" l="1"/>
  <c r="EQ1455" i="3" s="1"/>
  <c r="EP1456" i="3" l="1"/>
  <c r="EQ1456" i="3" s="1"/>
  <c r="EP1457" i="3" l="1"/>
  <c r="EQ1457" i="3" s="1"/>
  <c r="EP1458" i="3" l="1"/>
  <c r="EQ1458" i="3" s="1"/>
  <c r="EP1459" i="3" l="1"/>
  <c r="EQ1459" i="3" s="1"/>
  <c r="EP1460" i="3" l="1"/>
  <c r="EQ1460" i="3" s="1"/>
  <c r="EP1461" i="3" l="1"/>
  <c r="EQ1461" i="3" s="1"/>
  <c r="EP1462" i="3" l="1"/>
  <c r="EQ1462" i="3" s="1"/>
  <c r="EP1463" i="3" l="1"/>
  <c r="EQ1463" i="3" s="1"/>
  <c r="EP1464" i="3" l="1"/>
  <c r="EQ1464" i="3" s="1"/>
  <c r="EP1465" i="3" l="1"/>
  <c r="EQ1465" i="3" s="1"/>
  <c r="EP1466" i="3" l="1"/>
  <c r="EQ1466" i="3" s="1"/>
  <c r="EP1467" i="3" l="1"/>
  <c r="EQ1467" i="3" s="1"/>
  <c r="EP1468" i="3" l="1"/>
  <c r="EQ1468" i="3" s="1"/>
  <c r="EP1469" i="3" l="1"/>
  <c r="EQ1469" i="3" s="1"/>
  <c r="EP1470" i="3" l="1"/>
  <c r="EQ1470" i="3" s="1"/>
  <c r="EP1471" i="3" l="1"/>
  <c r="EQ1471" i="3" s="1"/>
  <c r="EP1472" i="3" l="1"/>
  <c r="EQ1472" i="3" s="1"/>
  <c r="EP1473" i="3" l="1"/>
  <c r="EQ1473" i="3" s="1"/>
  <c r="EP1474" i="3" l="1"/>
  <c r="EQ1474" i="3" s="1"/>
  <c r="EP1475" i="3" l="1"/>
  <c r="EQ1475" i="3" s="1"/>
  <c r="EP1476" i="3" l="1"/>
  <c r="EQ1476" i="3" s="1"/>
  <c r="EP1477" i="3" l="1"/>
  <c r="EQ1477" i="3" s="1"/>
  <c r="EP1478" i="3" l="1"/>
  <c r="EQ1478" i="3" s="1"/>
  <c r="EP1479" i="3" l="1"/>
  <c r="EQ1479" i="3" s="1"/>
  <c r="EP1480" i="3" l="1"/>
  <c r="EQ1480" i="3" s="1"/>
  <c r="EP1481" i="3" l="1"/>
  <c r="EQ1481" i="3" s="1"/>
  <c r="EP1482" i="3" l="1"/>
  <c r="EQ1482" i="3" s="1"/>
  <c r="EP1483" i="3" l="1"/>
  <c r="EQ1483" i="3" s="1"/>
  <c r="EP1484" i="3" l="1"/>
  <c r="EQ1484" i="3" s="1"/>
  <c r="EP1485" i="3" l="1"/>
  <c r="EQ1485" i="3" s="1"/>
  <c r="EP1486" i="3" l="1"/>
  <c r="EQ1486" i="3" s="1"/>
  <c r="EP1487" i="3" l="1"/>
  <c r="EQ1487" i="3" s="1"/>
  <c r="EP1488" i="3" l="1"/>
  <c r="EQ1488" i="3" s="1"/>
  <c r="EP1489" i="3" l="1"/>
  <c r="EQ1489" i="3" s="1"/>
  <c r="EP1490" i="3" l="1"/>
  <c r="EQ1490" i="3" s="1"/>
  <c r="EP1491" i="3" l="1"/>
  <c r="EQ1491" i="3" s="1"/>
  <c r="EP1492" i="3" l="1"/>
  <c r="EQ1492" i="3" s="1"/>
  <c r="EP1493" i="3" l="1"/>
  <c r="EQ1493" i="3" s="1"/>
  <c r="EP1494" i="3" l="1"/>
  <c r="EQ1494" i="3" s="1"/>
  <c r="EP1495" i="3" l="1"/>
  <c r="EQ1495" i="3" s="1"/>
  <c r="EP1496" i="3" l="1"/>
  <c r="EQ1496" i="3" s="1"/>
  <c r="EP1497" i="3" l="1"/>
  <c r="EQ1497" i="3" s="1"/>
  <c r="EP1498" i="3" l="1"/>
  <c r="EQ1498" i="3" s="1"/>
  <c r="EP1499" i="3" l="1"/>
  <c r="EQ1499" i="3" s="1"/>
  <c r="EP1500" i="3" l="1"/>
  <c r="EQ1500" i="3" s="1"/>
  <c r="EP1501" i="3" l="1"/>
  <c r="EQ1501" i="3" s="1"/>
  <c r="EP1502" i="3" l="1"/>
  <c r="EQ1502" i="3" s="1"/>
  <c r="EP1503" i="3" l="1"/>
  <c r="EQ1503" i="3" s="1"/>
  <c r="EP1504" i="3" l="1"/>
  <c r="EQ1504" i="3" s="1"/>
  <c r="EP1505" i="3" l="1"/>
  <c r="EQ1505" i="3" s="1"/>
  <c r="EP1506" i="3" l="1"/>
  <c r="EQ1506" i="3" s="1"/>
  <c r="EP1507" i="3" l="1"/>
  <c r="EQ1507" i="3" s="1"/>
  <c r="EP1508" i="3" l="1"/>
  <c r="EQ1508" i="3" s="1"/>
  <c r="EP1509" i="3" l="1"/>
  <c r="EQ1509" i="3" s="1"/>
  <c r="EP1510" i="3" l="1"/>
  <c r="EQ1510" i="3" s="1"/>
  <c r="EP1511" i="3" l="1"/>
  <c r="EQ1511" i="3" s="1"/>
  <c r="EP1512" i="3" l="1"/>
  <c r="EQ1512" i="3" s="1"/>
  <c r="EP1513" i="3" l="1"/>
  <c r="EQ1513" i="3" s="1"/>
  <c r="EP1514" i="3" l="1"/>
  <c r="EQ1514" i="3" s="1"/>
  <c r="EP1515" i="3" l="1"/>
  <c r="EQ1515" i="3" s="1"/>
  <c r="EP1516" i="3" l="1"/>
  <c r="EQ1516" i="3" s="1"/>
  <c r="EP1517" i="3" l="1"/>
  <c r="EQ1517" i="3" s="1"/>
  <c r="EP1518" i="3" l="1"/>
  <c r="EQ1518" i="3" s="1"/>
  <c r="EP1519" i="3" l="1"/>
  <c r="EQ1519" i="3" s="1"/>
  <c r="EP1520" i="3" l="1"/>
  <c r="EQ1520" i="3" s="1"/>
  <c r="EP1521" i="3" l="1"/>
  <c r="EQ1521" i="3" s="1"/>
  <c r="EP1522" i="3" l="1"/>
  <c r="EQ1522" i="3" s="1"/>
  <c r="EP1523" i="3" l="1"/>
  <c r="EQ1523" i="3" s="1"/>
  <c r="EP1524" i="3" l="1"/>
  <c r="EQ1524" i="3" s="1"/>
  <c r="EP1525" i="3" l="1"/>
  <c r="EQ1525" i="3" s="1"/>
  <c r="EP1526" i="3" l="1"/>
  <c r="EQ1526" i="3" s="1"/>
  <c r="EP1527" i="3" l="1"/>
  <c r="EQ1527" i="3" s="1"/>
  <c r="EP1528" i="3" l="1"/>
  <c r="EQ1528" i="3" s="1"/>
  <c r="EP1529" i="3" l="1"/>
  <c r="EQ1529" i="3" s="1"/>
  <c r="EP1530" i="3" l="1"/>
  <c r="EQ1530" i="3" s="1"/>
  <c r="EP1531" i="3" l="1"/>
  <c r="EQ1531" i="3" s="1"/>
  <c r="EP1532" i="3" l="1"/>
  <c r="EQ1532" i="3" s="1"/>
  <c r="EP1533" i="3" l="1"/>
  <c r="EQ1533" i="3" s="1"/>
  <c r="EP1534" i="3" l="1"/>
  <c r="EQ1534" i="3" s="1"/>
  <c r="EP1535" i="3" l="1"/>
  <c r="EQ1535" i="3" s="1"/>
  <c r="EP1536" i="3" l="1"/>
  <c r="EQ1536" i="3" s="1"/>
  <c r="EP1537" i="3" l="1"/>
  <c r="EQ1537" i="3" s="1"/>
  <c r="EP1538" i="3" l="1"/>
  <c r="EQ1538" i="3" s="1"/>
  <c r="EP1539" i="3" l="1"/>
  <c r="EQ1539" i="3" s="1"/>
  <c r="EP1540" i="3" l="1"/>
  <c r="EQ1540" i="3" s="1"/>
  <c r="EP1541" i="3" l="1"/>
  <c r="EQ1541" i="3" s="1"/>
  <c r="EP1542" i="3" l="1"/>
  <c r="EQ1542" i="3" s="1"/>
  <c r="EP1543" i="3" l="1"/>
  <c r="EQ1543" i="3" s="1"/>
  <c r="EP1544" i="3" l="1"/>
  <c r="EQ1544" i="3" s="1"/>
  <c r="EP1545" i="3" l="1"/>
  <c r="EQ1545" i="3" s="1"/>
  <c r="EP1546" i="3" l="1"/>
  <c r="EQ1546" i="3" s="1"/>
  <c r="EP1547" i="3" l="1"/>
  <c r="EQ1547" i="3" s="1"/>
  <c r="EP1548" i="3" l="1"/>
  <c r="EQ1548" i="3" s="1"/>
  <c r="EP1549" i="3" l="1"/>
  <c r="EQ1549" i="3" s="1"/>
  <c r="EP1550" i="3" l="1"/>
  <c r="EQ1550" i="3" s="1"/>
  <c r="EP1551" i="3" l="1"/>
  <c r="EQ1551" i="3" s="1"/>
  <c r="EP1552" i="3" l="1"/>
  <c r="EQ1552" i="3" s="1"/>
  <c r="EP1553" i="3" l="1"/>
  <c r="EQ1553" i="3" s="1"/>
  <c r="EP1554" i="3" l="1"/>
  <c r="EQ1554" i="3" s="1"/>
  <c r="EP1555" i="3" l="1"/>
  <c r="EQ1555" i="3" s="1"/>
  <c r="EP1556" i="3" l="1"/>
  <c r="EQ1556" i="3" s="1"/>
  <c r="EP1557" i="3" l="1"/>
  <c r="EQ1557" i="3" s="1"/>
  <c r="EP1558" i="3" l="1"/>
  <c r="EQ1558" i="3" s="1"/>
  <c r="EP1559" i="3" l="1"/>
  <c r="EQ1559" i="3" s="1"/>
  <c r="EP1560" i="3" l="1"/>
  <c r="EQ1560" i="3" s="1"/>
  <c r="EP1561" i="3" l="1"/>
  <c r="EQ1561" i="3" s="1"/>
  <c r="EP1562" i="3" l="1"/>
  <c r="EQ1562" i="3" s="1"/>
  <c r="EP1563" i="3" l="1"/>
  <c r="EQ1563" i="3" s="1"/>
  <c r="EP1564" i="3" l="1"/>
  <c r="EQ1564" i="3" s="1"/>
  <c r="EP1565" i="3" l="1"/>
  <c r="EQ1565" i="3" s="1"/>
  <c r="EP1566" i="3" l="1"/>
  <c r="EQ1566" i="3" s="1"/>
  <c r="EP1567" i="3" l="1"/>
  <c r="EQ1567" i="3" s="1"/>
  <c r="EP1568" i="3" l="1"/>
  <c r="EQ1568" i="3" s="1"/>
  <c r="EP1569" i="3" l="1"/>
  <c r="EQ1569" i="3" s="1"/>
  <c r="EP1570" i="3" l="1"/>
  <c r="EQ1570" i="3" s="1"/>
  <c r="EP1571" i="3" l="1"/>
  <c r="EQ1571" i="3" s="1"/>
  <c r="EP1572" i="3" l="1"/>
  <c r="EQ1572" i="3" s="1"/>
  <c r="EP1573" i="3" l="1"/>
  <c r="EQ1573" i="3" s="1"/>
  <c r="EP1574" i="3" l="1"/>
  <c r="EQ1574" i="3" s="1"/>
  <c r="EP1575" i="3" l="1"/>
  <c r="EQ1575" i="3" s="1"/>
  <c r="EP1576" i="3" l="1"/>
  <c r="EQ1576" i="3" s="1"/>
  <c r="EP1577" i="3" l="1"/>
  <c r="EQ1577" i="3" s="1"/>
  <c r="EP1578" i="3" l="1"/>
  <c r="EQ1578" i="3" s="1"/>
  <c r="EP1579" i="3" l="1"/>
  <c r="EQ1579" i="3" s="1"/>
  <c r="EP1580" i="3" l="1"/>
  <c r="EQ1580" i="3" s="1"/>
  <c r="EP1581" i="3" l="1"/>
  <c r="EQ1581" i="3" s="1"/>
  <c r="EP1582" i="3" l="1"/>
  <c r="EQ1582" i="3" s="1"/>
  <c r="EP1583" i="3" l="1"/>
  <c r="EQ1583" i="3" s="1"/>
  <c r="EP1584" i="3" l="1"/>
  <c r="EQ1584" i="3" s="1"/>
  <c r="EP1585" i="3" l="1"/>
  <c r="EQ1585" i="3" s="1"/>
  <c r="EP1586" i="3" l="1"/>
  <c r="EQ1586" i="3" s="1"/>
  <c r="EP1587" i="3" l="1"/>
  <c r="EQ1587" i="3" s="1"/>
  <c r="EP1588" i="3" l="1"/>
  <c r="EQ1588" i="3" s="1"/>
  <c r="EP1589" i="3" l="1"/>
  <c r="EQ1589" i="3" s="1"/>
  <c r="EP1590" i="3" l="1"/>
  <c r="EQ1590" i="3" s="1"/>
  <c r="EP1591" i="3" l="1"/>
  <c r="EQ1591" i="3" s="1"/>
  <c r="EP1592" i="3" l="1"/>
  <c r="EQ1592" i="3" s="1"/>
  <c r="EP1593" i="3" l="1"/>
  <c r="EQ1593" i="3" s="1"/>
  <c r="EP1594" i="3" l="1"/>
  <c r="EQ1594" i="3" s="1"/>
  <c r="EP1595" i="3" l="1"/>
  <c r="EQ1595" i="3" s="1"/>
  <c r="EP1596" i="3" l="1"/>
  <c r="EQ1596" i="3" s="1"/>
  <c r="EP1597" i="3" l="1"/>
  <c r="EQ1597" i="3" s="1"/>
  <c r="EP1598" i="3" l="1"/>
  <c r="EQ1598" i="3" s="1"/>
  <c r="EP1599" i="3" l="1"/>
  <c r="EQ1599" i="3" s="1"/>
  <c r="EP1600" i="3" l="1"/>
  <c r="EQ1600" i="3" s="1"/>
  <c r="EP1601" i="3" l="1"/>
  <c r="EQ1601" i="3" s="1"/>
  <c r="EP1602" i="3" l="1"/>
  <c r="EQ1602" i="3" s="1"/>
  <c r="EP1603" i="3" l="1"/>
  <c r="EQ1603" i="3" s="1"/>
  <c r="EP1604" i="3" l="1"/>
  <c r="EQ1604" i="3" s="1"/>
  <c r="EP1605" i="3" l="1"/>
  <c r="EQ1605" i="3" s="1"/>
  <c r="EP1606" i="3" l="1"/>
  <c r="EQ1606" i="3" s="1"/>
  <c r="EP1607" i="3" l="1"/>
  <c r="EQ1607" i="3" s="1"/>
  <c r="EP1608" i="3" l="1"/>
  <c r="EQ1608" i="3" s="1"/>
  <c r="EP1609" i="3" l="1"/>
  <c r="EQ1609" i="3" s="1"/>
  <c r="EP1610" i="3" l="1"/>
  <c r="EQ1610" i="3" s="1"/>
  <c r="EP1611" i="3" l="1"/>
  <c r="EQ1611" i="3" s="1"/>
  <c r="EP1612" i="3" l="1"/>
  <c r="EQ1612" i="3" s="1"/>
  <c r="EP1613" i="3" l="1"/>
  <c r="EQ1613" i="3" s="1"/>
  <c r="EP1614" i="3" l="1"/>
  <c r="EQ1614" i="3" s="1"/>
  <c r="EP1615" i="3" l="1"/>
  <c r="EQ1615" i="3" s="1"/>
  <c r="EP1616" i="3" l="1"/>
  <c r="EQ1616" i="3" s="1"/>
  <c r="EP1617" i="3" l="1"/>
  <c r="EQ1617" i="3" s="1"/>
  <c r="EP1618" i="3" l="1"/>
  <c r="EQ1618" i="3" s="1"/>
  <c r="EP1619" i="3" l="1"/>
  <c r="EQ1619" i="3" s="1"/>
  <c r="EP1620" i="3" l="1"/>
  <c r="EQ1620" i="3" s="1"/>
  <c r="EP1621" i="3" l="1"/>
  <c r="EQ1621" i="3" s="1"/>
  <c r="EP1622" i="3" l="1"/>
  <c r="EQ1622" i="3" s="1"/>
  <c r="EP1623" i="3" l="1"/>
  <c r="EQ1623" i="3" s="1"/>
  <c r="EP1624" i="3" l="1"/>
  <c r="EQ1624" i="3" s="1"/>
  <c r="EP1625" i="3" l="1"/>
  <c r="EQ1625" i="3" s="1"/>
  <c r="EP1626" i="3" l="1"/>
  <c r="EQ1626" i="3" s="1"/>
  <c r="EP1627" i="3" l="1"/>
  <c r="EQ1627" i="3" s="1"/>
  <c r="EP1628" i="3" l="1"/>
  <c r="EQ1628" i="3" s="1"/>
  <c r="EP1629" i="3" l="1"/>
  <c r="EQ1629" i="3" s="1"/>
  <c r="EP1630" i="3" l="1"/>
  <c r="EQ1630" i="3" s="1"/>
  <c r="EP1631" i="3" l="1"/>
  <c r="EQ1631" i="3" s="1"/>
  <c r="EP1632" i="3" l="1"/>
  <c r="EQ1632" i="3" s="1"/>
  <c r="EP1633" i="3" l="1"/>
  <c r="EQ1633" i="3" s="1"/>
  <c r="EP1634" i="3" l="1"/>
  <c r="EQ1634" i="3" s="1"/>
  <c r="EP1635" i="3" l="1"/>
  <c r="EQ1635" i="3" s="1"/>
  <c r="EP1636" i="3" l="1"/>
  <c r="EQ1636" i="3" s="1"/>
  <c r="EP1637" i="3" l="1"/>
  <c r="EQ1637" i="3" s="1"/>
  <c r="EP1638" i="3" l="1"/>
  <c r="EQ1638" i="3" s="1"/>
  <c r="EP1639" i="3" l="1"/>
  <c r="EQ1639" i="3" s="1"/>
  <c r="EP1640" i="3" l="1"/>
  <c r="EQ1640" i="3" s="1"/>
  <c r="EP1641" i="3" l="1"/>
  <c r="EQ1641" i="3" s="1"/>
  <c r="EP1642" i="3" l="1"/>
  <c r="EQ1642" i="3" s="1"/>
  <c r="EP1643" i="3" l="1"/>
  <c r="EQ1643" i="3" s="1"/>
  <c r="EP1644" i="3" l="1"/>
  <c r="EQ1644" i="3" s="1"/>
  <c r="EP1645" i="3" l="1"/>
  <c r="EQ1645" i="3" s="1"/>
  <c r="EP1646" i="3" l="1"/>
  <c r="EQ1646" i="3" s="1"/>
  <c r="EP1647" i="3" l="1"/>
  <c r="EQ1647" i="3" s="1"/>
  <c r="EP1648" i="3" l="1"/>
  <c r="EQ1648" i="3" s="1"/>
  <c r="EP1649" i="3" l="1"/>
  <c r="EQ1649" i="3" s="1"/>
  <c r="EP1650" i="3" l="1"/>
  <c r="EQ1650" i="3" s="1"/>
  <c r="EP1651" i="3" l="1"/>
  <c r="EQ1651" i="3" s="1"/>
  <c r="EP1652" i="3" l="1"/>
  <c r="EQ1652" i="3" s="1"/>
  <c r="EP1653" i="3" l="1"/>
  <c r="EQ1653" i="3" s="1"/>
  <c r="EP1654" i="3" l="1"/>
  <c r="EQ1654" i="3" s="1"/>
  <c r="EP1655" i="3" l="1"/>
  <c r="EQ1655" i="3" s="1"/>
  <c r="EP1656" i="3" l="1"/>
  <c r="EQ1656" i="3" s="1"/>
  <c r="EP1657" i="3" l="1"/>
  <c r="EQ1657" i="3" s="1"/>
  <c r="EP1658" i="3" l="1"/>
  <c r="EQ1658" i="3" s="1"/>
  <c r="EP1659" i="3" l="1"/>
  <c r="EQ1659" i="3" s="1"/>
  <c r="EP1660" i="3" l="1"/>
  <c r="EQ1660" i="3" s="1"/>
  <c r="EP1661" i="3" l="1"/>
  <c r="EQ1661" i="3" s="1"/>
  <c r="EP1662" i="3" l="1"/>
  <c r="EQ1662" i="3" s="1"/>
  <c r="EP1663" i="3" l="1"/>
  <c r="EQ1663" i="3" s="1"/>
  <c r="EP1664" i="3" l="1"/>
  <c r="EQ1664" i="3" s="1"/>
  <c r="EP1665" i="3" l="1"/>
  <c r="EQ1665" i="3" s="1"/>
  <c r="EP1666" i="3" l="1"/>
  <c r="EQ1666" i="3" s="1"/>
  <c r="EP1667" i="3" l="1"/>
  <c r="EQ1667" i="3" s="1"/>
  <c r="EP1668" i="3" l="1"/>
  <c r="EQ1668" i="3" s="1"/>
  <c r="EP1669" i="3" l="1"/>
  <c r="EQ1669" i="3" s="1"/>
  <c r="EP1670" i="3" l="1"/>
  <c r="EQ1670" i="3" s="1"/>
  <c r="EP1671" i="3" l="1"/>
  <c r="EQ1671" i="3" s="1"/>
  <c r="EP1672" i="3" l="1"/>
  <c r="EQ1672" i="3" s="1"/>
  <c r="EP1673" i="3" l="1"/>
  <c r="EQ1673" i="3" s="1"/>
  <c r="EP1674" i="3" l="1"/>
  <c r="EQ1674" i="3" s="1"/>
  <c r="EP1675" i="3" l="1"/>
  <c r="EQ1675" i="3" s="1"/>
  <c r="EP1676" i="3" l="1"/>
  <c r="EQ1676" i="3" s="1"/>
  <c r="EP1677" i="3" l="1"/>
  <c r="EQ1677" i="3" s="1"/>
  <c r="EP1678" i="3" l="1"/>
  <c r="EQ1678" i="3" s="1"/>
  <c r="EP1679" i="3" l="1"/>
  <c r="EQ1679" i="3" s="1"/>
  <c r="EP1680" i="3" l="1"/>
  <c r="EQ1680" i="3" s="1"/>
  <c r="EP1681" i="3" l="1"/>
  <c r="EQ1681" i="3" s="1"/>
  <c r="EP1682" i="3" l="1"/>
  <c r="EQ1682" i="3" s="1"/>
  <c r="EP1683" i="3" l="1"/>
  <c r="EQ1683" i="3" s="1"/>
  <c r="EP1684" i="3" l="1"/>
  <c r="EQ1684" i="3" s="1"/>
  <c r="EP1685" i="3" l="1"/>
  <c r="EQ1685" i="3" s="1"/>
  <c r="EP1686" i="3" l="1"/>
  <c r="EQ1686" i="3" s="1"/>
  <c r="EP1687" i="3" l="1"/>
  <c r="EQ1687" i="3" s="1"/>
  <c r="EP1688" i="3" l="1"/>
  <c r="EQ1688" i="3" s="1"/>
  <c r="EP1689" i="3" l="1"/>
  <c r="EQ1689" i="3" s="1"/>
  <c r="EP1690" i="3" l="1"/>
  <c r="EQ1690" i="3" s="1"/>
  <c r="EP1691" i="3" l="1"/>
  <c r="EQ1691" i="3" s="1"/>
  <c r="EP1692" i="3" l="1"/>
  <c r="EQ1692" i="3" s="1"/>
  <c r="EP1693" i="3" l="1"/>
  <c r="EQ1693" i="3" s="1"/>
  <c r="EP1694" i="3" l="1"/>
  <c r="EQ1694" i="3" s="1"/>
  <c r="EP1695" i="3" l="1"/>
  <c r="EQ1695" i="3" s="1"/>
  <c r="EP1696" i="3" l="1"/>
  <c r="EQ1696" i="3" s="1"/>
  <c r="EP1697" i="3" l="1"/>
  <c r="EQ1697" i="3" s="1"/>
  <c r="EP1698" i="3" l="1"/>
  <c r="EQ1698" i="3" s="1"/>
  <c r="EP1699" i="3" l="1"/>
  <c r="EQ1699" i="3" s="1"/>
  <c r="EP1700" i="3" l="1"/>
  <c r="EQ1700" i="3" s="1"/>
  <c r="EP1701" i="3" l="1"/>
  <c r="EQ1701" i="3" s="1"/>
  <c r="EP1702" i="3" l="1"/>
  <c r="EQ1702" i="3" s="1"/>
  <c r="EP1703" i="3" l="1"/>
  <c r="EQ1703" i="3" s="1"/>
  <c r="EP1704" i="3" l="1"/>
  <c r="EQ1704" i="3" s="1"/>
  <c r="EP1705" i="3" l="1"/>
  <c r="EQ1705" i="3" s="1"/>
  <c r="EP1706" i="3" l="1"/>
  <c r="EQ1706" i="3" s="1"/>
  <c r="EP1707" i="3" l="1"/>
  <c r="EQ1707" i="3" s="1"/>
  <c r="EP1708" i="3" l="1"/>
  <c r="EQ1708" i="3" s="1"/>
  <c r="EP1709" i="3" l="1"/>
  <c r="EQ1709" i="3" s="1"/>
  <c r="EP1710" i="3" l="1"/>
  <c r="EQ1710" i="3" s="1"/>
  <c r="EP1711" i="3" l="1"/>
  <c r="EQ1711" i="3" s="1"/>
  <c r="EP1712" i="3" l="1"/>
  <c r="EQ1712" i="3" s="1"/>
  <c r="EP1713" i="3" l="1"/>
  <c r="EQ1713" i="3" s="1"/>
  <c r="EP1714" i="3" l="1"/>
  <c r="EQ1714" i="3" s="1"/>
  <c r="EP1715" i="3" l="1"/>
  <c r="EQ1715" i="3" s="1"/>
  <c r="EP1716" i="3" l="1"/>
  <c r="EQ1716" i="3" s="1"/>
  <c r="EP1717" i="3"/>
  <c r="EQ17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pduser</author>
  </authors>
  <commentList>
    <comment ref="B10" authorId="0" shapeId="0" xr:uid="{A9C14D3D-E69C-49C1-B812-491CEE27A58B}">
      <text>
        <r>
          <rPr>
            <b/>
            <sz val="9"/>
            <color indexed="81"/>
            <rFont val="돋움"/>
            <family val="3"/>
            <charset val="129"/>
          </rPr>
          <t xml:space="preserve">시간외근로포함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E81F6FD7-93EC-4358-8E09-68C998604673}">
      <text>
        <r>
          <rPr>
            <sz val="9"/>
            <color indexed="81"/>
            <rFont val="돋움"/>
            <family val="3"/>
            <charset val="129"/>
          </rPr>
          <t>과세</t>
        </r>
        <r>
          <rPr>
            <sz val="9"/>
            <color indexed="81"/>
            <rFont val="Tahoma"/>
            <family val="2"/>
          </rPr>
          <t xml:space="preserve">1.2.3.
</t>
        </r>
        <r>
          <rPr>
            <sz val="9"/>
            <color indexed="81"/>
            <rFont val="돋움"/>
            <family val="3"/>
            <charset val="129"/>
          </rPr>
          <t>공상급여</t>
        </r>
      </text>
    </comment>
  </commentList>
</comments>
</file>

<file path=xl/sharedStrings.xml><?xml version="1.0" encoding="utf-8"?>
<sst xmlns="http://schemas.openxmlformats.org/spreadsheetml/2006/main" count="20091" uniqueCount="301">
  <si>
    <t>구  분</t>
  </si>
  <si>
    <t>급 여 항 목</t>
  </si>
  <si>
    <t>제조직접</t>
  </si>
  <si>
    <t>프레스</t>
  </si>
  <si>
    <t>소계</t>
  </si>
  <si>
    <t>인  원  (명)</t>
  </si>
  <si>
    <t>직접
인건비</t>
  </si>
  <si>
    <t>기본급</t>
  </si>
  <si>
    <t>야간수당</t>
  </si>
  <si>
    <t>연차수당</t>
  </si>
  <si>
    <t>기타수당</t>
  </si>
  <si>
    <t>소 계</t>
  </si>
  <si>
    <t>간접
인건비</t>
  </si>
  <si>
    <t>귀향휴가비</t>
  </si>
  <si>
    <t>차량유지비</t>
  </si>
  <si>
    <t>학자금</t>
  </si>
  <si>
    <t>포상(근속외)</t>
  </si>
  <si>
    <t>4대보험</t>
  </si>
  <si>
    <t>퇴직급여충당금</t>
  </si>
  <si>
    <t>◆ 인건비 총합계</t>
  </si>
  <si>
    <t>투입
시간</t>
  </si>
  <si>
    <t>기본시간 (H)</t>
  </si>
  <si>
    <t>연장시간 (H)</t>
  </si>
  <si>
    <t>휴일시간 (H)</t>
  </si>
  <si>
    <t>휴일연장시간 (H)</t>
  </si>
  <si>
    <t>총 투입시간 (H)</t>
  </si>
  <si>
    <t>임  률 (원/H)</t>
  </si>
  <si>
    <t>산정기준:정규직 직접직 기준 / 2026년 1월~8월 / 9B 용접/조립 &amp; 프레스</t>
    <phoneticPr fontId="1" type="noConversion"/>
  </si>
  <si>
    <t>기본정보</t>
  </si>
  <si>
    <t>호봉</t>
  </si>
  <si>
    <t>일급</t>
  </si>
  <si>
    <t>기</t>
  </si>
  <si>
    <t>주</t>
  </si>
  <si>
    <t>공</t>
  </si>
  <si>
    <t>실</t>
  </si>
  <si>
    <t>회사</t>
  </si>
  <si>
    <t>개인</t>
  </si>
  <si>
    <t>지급합계</t>
  </si>
  <si>
    <t>공제합계</t>
  </si>
  <si>
    <t>실수령액</t>
  </si>
  <si>
    <t>근속</t>
  </si>
  <si>
    <r>
      <t>통상수당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약정</t>
    </r>
    <r>
      <rPr>
        <sz val="11"/>
        <color theme="1"/>
        <rFont val="Calibri"/>
        <family val="2"/>
        <charset val="1"/>
      </rPr>
      <t>)</t>
    </r>
  </si>
  <si>
    <r>
      <t>통상수당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법정</t>
    </r>
    <r>
      <rPr>
        <sz val="11"/>
        <color theme="1"/>
        <rFont val="Calibri"/>
        <family val="2"/>
        <charset val="1"/>
      </rPr>
      <t>)</t>
    </r>
  </si>
  <si>
    <t>시간외수당</t>
  </si>
  <si>
    <t>조정수당</t>
  </si>
  <si>
    <t>급여소급</t>
  </si>
  <si>
    <t>연차소급</t>
  </si>
  <si>
    <t>유급휴직</t>
  </si>
  <si>
    <t>휴업급여</t>
  </si>
  <si>
    <t>공상급여</t>
  </si>
  <si>
    <t>비과세</t>
  </si>
  <si>
    <t>제수당</t>
  </si>
  <si>
    <t>월차수당</t>
  </si>
  <si>
    <t>갑근세</t>
  </si>
  <si>
    <t>공제</t>
  </si>
  <si>
    <t>평균임금</t>
  </si>
  <si>
    <t>근태</t>
  </si>
  <si>
    <r>
      <t>근태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휴직</t>
    </r>
    <r>
      <rPr>
        <sz val="11"/>
        <color theme="1"/>
        <rFont val="Calibri"/>
        <family val="2"/>
        <charset val="1"/>
      </rPr>
      <t>)</t>
    </r>
  </si>
  <si>
    <r>
      <t>근태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시간</t>
    </r>
    <r>
      <rPr>
        <sz val="11"/>
        <color theme="1"/>
        <rFont val="Calibri"/>
        <family val="2"/>
        <charset val="1"/>
      </rPr>
      <t>)</t>
    </r>
  </si>
  <si>
    <t>시작일자</t>
  </si>
  <si>
    <t>종료일자</t>
  </si>
  <si>
    <t>지급구분</t>
  </si>
  <si>
    <t>마감</t>
  </si>
  <si>
    <t>근무지</t>
  </si>
  <si>
    <r>
      <t>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서</t>
    </r>
  </si>
  <si>
    <t>직급</t>
  </si>
  <si>
    <t>포인트</t>
  </si>
  <si>
    <t>근속기준일</t>
  </si>
  <si>
    <t>퇴사일</t>
  </si>
  <si>
    <t>기본</t>
  </si>
  <si>
    <t>약정통상</t>
  </si>
  <si>
    <t>법정통상</t>
  </si>
  <si>
    <t>본</t>
  </si>
  <si>
    <t>차</t>
  </si>
  <si>
    <t>휴</t>
  </si>
  <si>
    <t>제</t>
  </si>
  <si>
    <t>%</t>
  </si>
  <si>
    <t>직무수당</t>
  </si>
  <si>
    <t>ＴＱＣ</t>
  </si>
  <si>
    <t>자격수당</t>
  </si>
  <si>
    <t>근속수당</t>
  </si>
  <si>
    <t>특작수당</t>
  </si>
  <si>
    <t>한마음</t>
  </si>
  <si>
    <t>생장수당</t>
  </si>
  <si>
    <r>
      <t>(</t>
    </r>
    <r>
      <rPr>
        <sz val="11"/>
        <color theme="1"/>
        <rFont val="돋움"/>
        <family val="3"/>
        <charset val="129"/>
      </rPr>
      <t>합계</t>
    </r>
    <r>
      <rPr>
        <sz val="11"/>
        <color theme="1"/>
        <rFont val="Calibri"/>
        <family val="2"/>
        <charset val="1"/>
      </rPr>
      <t>)</t>
    </r>
  </si>
  <si>
    <t>직책수당</t>
  </si>
  <si>
    <t>고연수당</t>
  </si>
  <si>
    <t>추연수당</t>
  </si>
  <si>
    <t>실연수당</t>
  </si>
  <si>
    <r>
      <t>연장수당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계</t>
    </r>
    <r>
      <rPr>
        <sz val="11"/>
        <color theme="1"/>
        <rFont val="Calibri"/>
        <family val="2"/>
        <charset val="1"/>
      </rPr>
      <t>)</t>
    </r>
  </si>
  <si>
    <t>휴일근로</t>
  </si>
  <si>
    <t>휴일연장</t>
  </si>
  <si>
    <t>야근수당</t>
  </si>
  <si>
    <t>철야수당</t>
  </si>
  <si>
    <t>복지수당</t>
  </si>
  <si>
    <r>
      <t>시간외수당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계</t>
    </r>
    <r>
      <rPr>
        <sz val="11"/>
        <color theme="1"/>
        <rFont val="Calibri"/>
        <family val="2"/>
        <charset val="1"/>
      </rPr>
      <t>)</t>
    </r>
  </si>
  <si>
    <t>과세１</t>
  </si>
  <si>
    <t>과세２</t>
  </si>
  <si>
    <t>과세３</t>
  </si>
  <si>
    <t>출산급여</t>
  </si>
  <si>
    <t>가족수당</t>
  </si>
  <si>
    <t>생휴수당</t>
  </si>
  <si>
    <t>당직수당</t>
  </si>
  <si>
    <t>법정선임</t>
  </si>
  <si>
    <t>별정운전</t>
  </si>
  <si>
    <t>별정안내</t>
  </si>
  <si>
    <t>별정사감</t>
  </si>
  <si>
    <t>별정전임</t>
  </si>
  <si>
    <t>차량판매</t>
  </si>
  <si>
    <t>소득세</t>
  </si>
  <si>
    <t>지방소득세</t>
  </si>
  <si>
    <t>국민연금</t>
  </si>
  <si>
    <t>건강보험</t>
  </si>
  <si>
    <t>고용보험</t>
  </si>
  <si>
    <t>상조회비</t>
  </si>
  <si>
    <t>노조회비</t>
  </si>
  <si>
    <t>식　　대</t>
  </si>
  <si>
    <t>매칭그란트</t>
  </si>
  <si>
    <t>사주공제</t>
  </si>
  <si>
    <r>
      <t>기타공제</t>
    </r>
    <r>
      <rPr>
        <sz val="11"/>
        <color theme="1"/>
        <rFont val="Calibri"/>
        <family val="2"/>
        <charset val="1"/>
      </rPr>
      <t>5</t>
    </r>
  </si>
  <si>
    <r>
      <t>기타공제</t>
    </r>
    <r>
      <rPr>
        <sz val="11"/>
        <color theme="1"/>
        <rFont val="Calibri"/>
        <family val="2"/>
        <charset val="1"/>
      </rPr>
      <t>6</t>
    </r>
  </si>
  <si>
    <r>
      <t>기타공제</t>
    </r>
    <r>
      <rPr>
        <sz val="11"/>
        <color theme="1"/>
        <rFont val="Calibri"/>
        <family val="2"/>
        <charset val="1"/>
      </rPr>
      <t>7</t>
    </r>
  </si>
  <si>
    <r>
      <t>기타공제</t>
    </r>
    <r>
      <rPr>
        <sz val="11"/>
        <color theme="1"/>
        <rFont val="Calibri"/>
        <family val="2"/>
        <charset val="1"/>
      </rPr>
      <t>8</t>
    </r>
  </si>
  <si>
    <r>
      <t>기타공제</t>
    </r>
    <r>
      <rPr>
        <sz val="11"/>
        <color theme="1"/>
        <rFont val="Calibri"/>
        <family val="2"/>
        <charset val="1"/>
      </rPr>
      <t>9</t>
    </r>
  </si>
  <si>
    <r>
      <t>기타공제</t>
    </r>
    <r>
      <rPr>
        <sz val="11"/>
        <color theme="1"/>
        <rFont val="Calibri"/>
        <family val="2"/>
        <charset val="1"/>
      </rPr>
      <t>10</t>
    </r>
  </si>
  <si>
    <t>연장비세</t>
  </si>
  <si>
    <t>기타비세</t>
  </si>
  <si>
    <t>국외비세</t>
  </si>
  <si>
    <t>비과세계</t>
  </si>
  <si>
    <t>일수</t>
  </si>
  <si>
    <t>무결</t>
  </si>
  <si>
    <t>유결</t>
  </si>
  <si>
    <r>
      <t>무급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사</t>
    </r>
    <r>
      <rPr>
        <sz val="11"/>
        <color theme="1"/>
        <rFont val="Calibri"/>
        <family val="2"/>
        <charset val="1"/>
      </rPr>
      <t>)</t>
    </r>
  </si>
  <si>
    <r>
      <t>무급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공</t>
    </r>
    <r>
      <rPr>
        <sz val="11"/>
        <color theme="1"/>
        <rFont val="Calibri"/>
        <family val="2"/>
        <charset val="1"/>
      </rPr>
      <t>)</t>
    </r>
  </si>
  <si>
    <t>휴업</t>
  </si>
  <si>
    <t>파업</t>
  </si>
  <si>
    <t>정직</t>
  </si>
  <si>
    <t>생휴</t>
  </si>
  <si>
    <t>돌봄</t>
  </si>
  <si>
    <t>주재원</t>
  </si>
  <si>
    <t>복지</t>
  </si>
  <si>
    <t>병가</t>
  </si>
  <si>
    <t>군휴</t>
  </si>
  <si>
    <t>산재</t>
  </si>
  <si>
    <t>공상</t>
  </si>
  <si>
    <t>출산</t>
  </si>
  <si>
    <t>유급</t>
  </si>
  <si>
    <t>고연</t>
  </si>
  <si>
    <t>추연</t>
  </si>
  <si>
    <t>실연</t>
  </si>
  <si>
    <r>
      <t>연장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계</t>
    </r>
    <r>
      <rPr>
        <sz val="11"/>
        <color theme="1"/>
        <rFont val="Calibri"/>
        <family val="2"/>
        <charset val="1"/>
      </rPr>
      <t>)</t>
    </r>
  </si>
  <si>
    <t>휴근</t>
  </si>
  <si>
    <t>휴연</t>
  </si>
  <si>
    <t>야간</t>
  </si>
  <si>
    <r>
      <t>철</t>
    </r>
    <r>
      <rPr>
        <sz val="11"/>
        <color theme="1"/>
        <rFont val="Calibri"/>
        <family val="2"/>
        <charset val="1"/>
      </rPr>
      <t>1</t>
    </r>
  </si>
  <si>
    <r>
      <t>철</t>
    </r>
    <r>
      <rPr>
        <sz val="11"/>
        <color theme="1"/>
        <rFont val="Calibri"/>
        <family val="2"/>
        <charset val="1"/>
      </rPr>
      <t>2</t>
    </r>
  </si>
  <si>
    <t>지각</t>
  </si>
  <si>
    <t>사외</t>
  </si>
  <si>
    <t>조퇴</t>
  </si>
  <si>
    <t>무급</t>
  </si>
  <si>
    <t>무급합계</t>
  </si>
  <si>
    <t>발생</t>
  </si>
  <si>
    <t>월차</t>
  </si>
  <si>
    <t>연차</t>
  </si>
  <si>
    <t>사원</t>
  </si>
  <si>
    <t>급여</t>
  </si>
  <si>
    <t>노조</t>
  </si>
  <si>
    <t>부서명</t>
  </si>
  <si>
    <t>등급</t>
  </si>
  <si>
    <t>구간</t>
  </si>
  <si>
    <t>T2</t>
  </si>
  <si>
    <t>기원</t>
  </si>
  <si>
    <t>구매팀</t>
  </si>
  <si>
    <t>정기</t>
  </si>
  <si>
    <t>천안본사</t>
  </si>
  <si>
    <r>
      <t>품질보증팀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현장</t>
    </r>
  </si>
  <si>
    <t>T3</t>
  </si>
  <si>
    <t>기장</t>
  </si>
  <si>
    <t>인천공장</t>
  </si>
  <si>
    <t>T4</t>
  </si>
  <si>
    <t>조장</t>
  </si>
  <si>
    <t>T1</t>
  </si>
  <si>
    <t>기성</t>
  </si>
  <si>
    <t>경영지원팀</t>
  </si>
  <si>
    <r>
      <t>경영지원팀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  <charset val="1"/>
      </rPr>
      <t>)</t>
    </r>
  </si>
  <si>
    <t>생산지원팀</t>
  </si>
  <si>
    <r>
      <t>생산지원팀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현장</t>
    </r>
  </si>
  <si>
    <t>생산팀</t>
  </si>
  <si>
    <r>
      <t>생산팀</t>
    </r>
    <r>
      <rPr>
        <sz val="11"/>
        <color theme="1"/>
        <rFont val="Calibri"/>
        <family val="2"/>
        <charset val="1"/>
      </rPr>
      <t xml:space="preserve"> TRANSFER PRESS</t>
    </r>
  </si>
  <si>
    <r>
      <t>생산팀</t>
    </r>
    <r>
      <rPr>
        <sz val="11"/>
        <color theme="1"/>
        <rFont val="Calibri"/>
        <family val="2"/>
        <charset val="1"/>
      </rPr>
      <t xml:space="preserve"> RIM &amp; ASS'Y #2</t>
    </r>
  </si>
  <si>
    <r>
      <t>생산팀</t>
    </r>
    <r>
      <rPr>
        <sz val="11"/>
        <color theme="1"/>
        <rFont val="Calibri"/>
        <family val="2"/>
        <charset val="1"/>
      </rPr>
      <t xml:space="preserve"> E/D #1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</si>
  <si>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금형기술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공작</t>
    </r>
    <r>
      <rPr>
        <sz val="11"/>
        <color theme="1"/>
        <rFont val="Calibri"/>
        <family val="2"/>
        <charset val="1"/>
      </rPr>
      <t>)</t>
    </r>
  </si>
  <si>
    <r>
      <t>생산팀</t>
    </r>
    <r>
      <rPr>
        <sz val="11"/>
        <color theme="1"/>
        <rFont val="Calibri"/>
        <family val="2"/>
        <charset val="1"/>
      </rPr>
      <t>(CHASSIS)</t>
    </r>
  </si>
  <si>
    <r>
      <t>생산팀</t>
    </r>
    <r>
      <rPr>
        <sz val="11"/>
        <color theme="1"/>
        <rFont val="Calibri"/>
        <family val="2"/>
        <charset val="1"/>
      </rPr>
      <t xml:space="preserve"> BLANKG</t>
    </r>
  </si>
  <si>
    <r>
      <t>생산팀</t>
    </r>
    <r>
      <rPr>
        <sz val="11"/>
        <color theme="1"/>
        <rFont val="Calibri"/>
        <family val="2"/>
        <charset val="1"/>
      </rPr>
      <t xml:space="preserve"> STAMPING #2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</si>
  <si>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자동</t>
    </r>
    <r>
      <rPr>
        <sz val="11"/>
        <color theme="1"/>
        <rFont val="Calibri"/>
        <family val="2"/>
        <charset val="1"/>
      </rPr>
      <t xml:space="preserve"> PRESS 630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</si>
  <si>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셔틀</t>
    </r>
    <r>
      <rPr>
        <sz val="11"/>
        <color theme="1"/>
        <rFont val="Calibri"/>
        <family val="2"/>
        <charset val="1"/>
      </rPr>
      <t xml:space="preserve"> PRESS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</si>
  <si>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세척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돋움"/>
        <family val="3"/>
        <charset val="129"/>
      </rPr>
      <t>디버링</t>
    </r>
    <r>
      <rPr>
        <sz val="11"/>
        <color theme="1"/>
        <rFont val="Calibri"/>
        <family val="2"/>
        <charset val="1"/>
      </rPr>
      <t>, ADAPTER TAPP'G</t>
    </r>
  </si>
  <si>
    <r>
      <t>생산팀</t>
    </r>
    <r>
      <rPr>
        <sz val="11"/>
        <color theme="1"/>
        <rFont val="Calibri"/>
        <family val="2"/>
        <charset val="1"/>
      </rPr>
      <t xml:space="preserve"> 9BUX FRT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</si>
  <si>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FRT CRADLE 9BQX</t>
    </r>
  </si>
  <si>
    <r>
      <t>생산팀</t>
    </r>
    <r>
      <rPr>
        <sz val="11"/>
        <color theme="1"/>
        <rFont val="Calibri"/>
        <family val="2"/>
        <charset val="1"/>
      </rPr>
      <t xml:space="preserve"> 9BXX FLCA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</si>
  <si>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9BXX LASER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</si>
  <si>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LJL FRT, RR RDM,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</si>
  <si>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C/MBR ASS'Y</t>
    </r>
  </si>
  <si>
    <r>
      <t>생산팀</t>
    </r>
    <r>
      <rPr>
        <sz val="11"/>
        <color theme="1"/>
        <rFont val="Calibri"/>
        <family val="2"/>
        <charset val="1"/>
      </rPr>
      <t xml:space="preserve"> 9BUX LWR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</si>
  <si>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RKM AURORA RR</t>
    </r>
  </si>
  <si>
    <r>
      <t>생산팀</t>
    </r>
    <r>
      <rPr>
        <sz val="11"/>
        <color theme="1"/>
        <rFont val="Calibri"/>
        <family val="2"/>
        <charset val="1"/>
      </rPr>
      <t xml:space="preserve"> 9BXX FLCA,</t>
    </r>
    <r>
      <rPr>
        <sz val="11"/>
        <color theme="1"/>
        <rFont val="돋움"/>
        <family val="3"/>
        <charset val="129"/>
      </rPr>
      <t>샤시</t>
    </r>
    <r>
      <rPr>
        <sz val="11"/>
        <color theme="1"/>
        <rFont val="Calibri"/>
        <family val="2"/>
        <charset val="1"/>
      </rPr>
      <t xml:space="preserve"> A/S </t>
    </r>
    <r>
      <rPr>
        <sz val="11"/>
        <color theme="1"/>
        <rFont val="돋움"/>
        <family val="3"/>
        <charset val="129"/>
      </rPr>
      <t>용접</t>
    </r>
  </si>
  <si>
    <r>
      <t>생산팀</t>
    </r>
    <r>
      <rPr>
        <sz val="11"/>
        <color theme="1"/>
        <rFont val="Calibri"/>
        <family val="2"/>
        <charset val="1"/>
      </rPr>
      <t xml:space="preserve"> ROUND ASM(79T)</t>
    </r>
  </si>
  <si>
    <r>
      <t>생산팀</t>
    </r>
    <r>
      <rPr>
        <sz val="11"/>
        <color theme="1"/>
        <rFont val="Calibri"/>
        <family val="2"/>
        <charset val="1"/>
      </rPr>
      <t xml:space="preserve"> 9BXX TRACK ASM</t>
    </r>
  </si>
  <si>
    <r>
      <t>생산팀</t>
    </r>
    <r>
      <rPr>
        <sz val="11"/>
        <color theme="1"/>
        <rFont val="Calibri"/>
        <family val="2"/>
        <charset val="1"/>
      </rPr>
      <t xml:space="preserve"> 9BXX REC</t>
    </r>
  </si>
  <si>
    <r>
      <t>생산팀</t>
    </r>
    <r>
      <rPr>
        <sz val="11"/>
        <color theme="1"/>
        <rFont val="Calibri"/>
        <family val="2"/>
        <charset val="1"/>
      </rPr>
      <t xml:space="preserve"> E/D #2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</si>
  <si>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금형기술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돋움"/>
        <family val="3"/>
        <charset val="129"/>
      </rPr>
      <t>보수</t>
    </r>
    <r>
      <rPr>
        <sz val="11"/>
        <color theme="1"/>
        <rFont val="Calibri"/>
        <family val="2"/>
        <charset val="1"/>
      </rPr>
      <t>)</t>
    </r>
  </si>
  <si>
    <r>
      <t>생산팀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장비기술</t>
    </r>
  </si>
  <si>
    <t>모듈생산팀</t>
  </si>
  <si>
    <t>시험팀</t>
  </si>
  <si>
    <r>
      <t>생산팀</t>
    </r>
    <r>
      <rPr>
        <sz val="11"/>
        <color theme="1"/>
        <rFont val="Calibri"/>
        <family val="2"/>
        <charset val="1"/>
      </rPr>
      <t xml:space="preserve"> C121 FRT </t>
    </r>
    <r>
      <rPr>
        <sz val="11"/>
        <color theme="1"/>
        <rFont val="돋움"/>
        <family val="3"/>
        <charset val="129"/>
      </rPr>
      <t>용접</t>
    </r>
  </si>
  <si>
    <t>T5</t>
  </si>
  <si>
    <t>조립</t>
    <phoneticPr fontId="1" type="noConversion"/>
  </si>
  <si>
    <t>부서코드</t>
    <phoneticPr fontId="1" type="noConversion"/>
  </si>
  <si>
    <t>9B용접조립</t>
    <phoneticPr fontId="1" type="noConversion"/>
  </si>
  <si>
    <t>부 서</t>
  </si>
  <si>
    <t>(합계)</t>
  </si>
  <si>
    <t>연장수당(계)</t>
  </si>
  <si>
    <t>시간외수당(계)</t>
  </si>
  <si>
    <t>기타공제5</t>
  </si>
  <si>
    <t>기타공제6</t>
  </si>
  <si>
    <t>기타공제7</t>
  </si>
  <si>
    <t>기타공제8</t>
  </si>
  <si>
    <t>기타공제9</t>
  </si>
  <si>
    <t>기타공제10</t>
  </si>
  <si>
    <t>무급(사)</t>
  </si>
  <si>
    <t>무급(공)</t>
  </si>
  <si>
    <t>연장(계)</t>
  </si>
  <si>
    <t>철1</t>
  </si>
  <si>
    <t>철2</t>
  </si>
  <si>
    <t>통상수당(약정)</t>
  </si>
  <si>
    <t>통상수당(법정)</t>
  </si>
  <si>
    <t>근태(휴직)</t>
  </si>
  <si>
    <t>근태(시간)</t>
  </si>
  <si>
    <t>품질보증팀 현장</t>
  </si>
  <si>
    <t>경영지원팀(부)</t>
  </si>
  <si>
    <t>생산지원팀 현장</t>
  </si>
  <si>
    <t>생산팀 TRANSFER PRESS</t>
  </si>
  <si>
    <t>생산팀 RIM &amp; ASS'Y #2</t>
  </si>
  <si>
    <t>생산팀 E/D #1</t>
  </si>
  <si>
    <t>생산팀 금형기술(공작)</t>
  </si>
  <si>
    <t>생산팀(CHASSIS)</t>
  </si>
  <si>
    <t>생산팀 BLANKG</t>
  </si>
  <si>
    <t>생산팀 STAMPING #2</t>
  </si>
  <si>
    <t>생산팀 자동 PRESS 630</t>
  </si>
  <si>
    <t>생산팀 셔틀 PRESS</t>
  </si>
  <si>
    <t>생산팀 세척, 디버링, ADAPTER TAPP'G</t>
  </si>
  <si>
    <t>생산팀 9BUX FRT 용접</t>
  </si>
  <si>
    <t>생산팀 FRT CRADLE 9BQX</t>
  </si>
  <si>
    <t>생산팀 9BXX FLCA 용접</t>
  </si>
  <si>
    <t>생산팀 9BXX LASER 용접</t>
  </si>
  <si>
    <t>생산팀 LJL FRT, RR RDM, 용접</t>
  </si>
  <si>
    <t>생산팀 C/MBR ASS'Y</t>
  </si>
  <si>
    <t>생산팀 9BUX LWR 용접</t>
  </si>
  <si>
    <t>생산팀 C121 FRT 용접</t>
  </si>
  <si>
    <t>생산팀 RKM AURORA RR</t>
  </si>
  <si>
    <t>생산팀 9BXX FLCA,샤시 A/S 용접</t>
  </si>
  <si>
    <t>생산팀 ROUND ASM(79T)</t>
  </si>
  <si>
    <t>생산팀 9BXX TRACK ASM</t>
  </si>
  <si>
    <t>생산팀 9BXX REC</t>
  </si>
  <si>
    <t>생산팀 E/D #2</t>
  </si>
  <si>
    <t>생산팀 금형기술(보수)</t>
  </si>
  <si>
    <t>생산팀 장비기술</t>
  </si>
  <si>
    <t>PRESS</t>
    <phoneticPr fontId="1" type="noConversion"/>
  </si>
  <si>
    <t>용접조립</t>
    <phoneticPr fontId="1" type="noConversion"/>
  </si>
  <si>
    <t>8B용접조립</t>
  </si>
  <si>
    <t>합계</t>
    <phoneticPr fontId="1" type="noConversion"/>
  </si>
  <si>
    <t>평균(인원수)</t>
    <phoneticPr fontId="1" type="noConversion"/>
  </si>
  <si>
    <t>고용보험</t>
    <phoneticPr fontId="1" type="noConversion"/>
  </si>
  <si>
    <t>건강보험</t>
    <phoneticPr fontId="1" type="noConversion"/>
  </si>
  <si>
    <t>산재보험</t>
    <phoneticPr fontId="1" type="noConversion"/>
  </si>
  <si>
    <t>국민연금</t>
    <phoneticPr fontId="1" type="noConversion"/>
  </si>
  <si>
    <t>장기요양</t>
    <phoneticPr fontId="1" type="noConversion"/>
  </si>
  <si>
    <t>연차발생</t>
    <phoneticPr fontId="1" type="noConversion"/>
  </si>
  <si>
    <t>연차기준일</t>
    <phoneticPr fontId="1" type="noConversion"/>
  </si>
  <si>
    <t>연차수당</t>
    <phoneticPr fontId="1" type="noConversion"/>
  </si>
  <si>
    <t>인당평균(일수)</t>
    <phoneticPr fontId="1" type="noConversion"/>
  </si>
  <si>
    <t>귀성비</t>
    <phoneticPr fontId="1" type="noConversion"/>
  </si>
  <si>
    <t>기타수당</t>
    <phoneticPr fontId="1" type="noConversion"/>
  </si>
  <si>
    <t>직책수당</t>
    <phoneticPr fontId="1" type="noConversion"/>
  </si>
  <si>
    <t>복지수당</t>
    <phoneticPr fontId="1" type="noConversion"/>
  </si>
  <si>
    <t>과세1</t>
    <phoneticPr fontId="1" type="noConversion"/>
  </si>
  <si>
    <t>과세2</t>
    <phoneticPr fontId="1" type="noConversion"/>
  </si>
  <si>
    <t>과세3</t>
    <phoneticPr fontId="1" type="noConversion"/>
  </si>
  <si>
    <t>조정</t>
    <phoneticPr fontId="1" type="noConversion"/>
  </si>
  <si>
    <t>가족</t>
    <phoneticPr fontId="1" type="noConversion"/>
  </si>
  <si>
    <t>선임</t>
    <phoneticPr fontId="1" type="noConversion"/>
  </si>
  <si>
    <t>공상급여</t>
    <phoneticPr fontId="1" type="noConversion"/>
  </si>
  <si>
    <t>사회보험</t>
    <phoneticPr fontId="1" type="noConversion"/>
  </si>
  <si>
    <t>통상수당</t>
    <phoneticPr fontId="1" type="noConversion"/>
  </si>
  <si>
    <t>고정OT</t>
    <phoneticPr fontId="1" type="noConversion"/>
  </si>
  <si>
    <t>조정수당</t>
    <phoneticPr fontId="1" type="noConversion"/>
  </si>
  <si>
    <t>가족수당</t>
    <phoneticPr fontId="1" type="noConversion"/>
  </si>
  <si>
    <t>법정선임수당</t>
    <phoneticPr fontId="1" type="noConversion"/>
  </si>
  <si>
    <r>
      <rPr>
        <sz val="10"/>
        <rFont val="맑은 고딕"/>
        <family val="3"/>
        <charset val="129"/>
      </rPr>
      <t>연장</t>
    </r>
    <r>
      <rPr>
        <sz val="10"/>
        <rFont val="Noto Sans CJK SC"/>
        <family val="3"/>
      </rPr>
      <t>(+</t>
    </r>
    <r>
      <rPr>
        <sz val="10"/>
        <rFont val="맑은 고딕"/>
        <family val="3"/>
        <charset val="129"/>
      </rPr>
      <t>휴근</t>
    </r>
    <r>
      <rPr>
        <sz val="10"/>
        <rFont val="Noto Sans CJK SC"/>
        <family val="2"/>
      </rPr>
      <t>+</t>
    </r>
    <r>
      <rPr>
        <sz val="10"/>
        <rFont val="맑은 고딕"/>
        <family val="3"/>
        <charset val="129"/>
      </rPr>
      <t>휴연</t>
    </r>
    <r>
      <rPr>
        <sz val="10"/>
        <rFont val="Noto Sans CJK SC"/>
        <family val="2"/>
      </rPr>
      <t>)</t>
    </r>
    <r>
      <rPr>
        <sz val="10"/>
        <rFont val="맑은 고딕"/>
        <family val="3"/>
        <charset val="129"/>
      </rPr>
      <t>수당</t>
    </r>
    <phoneticPr fontId="1" type="noConversion"/>
  </si>
  <si>
    <r>
      <rPr>
        <sz val="10"/>
        <rFont val="맑은 고딕"/>
        <family val="3"/>
        <charset val="129"/>
      </rPr>
      <t>기타수당</t>
    </r>
    <r>
      <rPr>
        <sz val="10"/>
        <rFont val="Noto Sans CJK SC"/>
        <family val="2"/>
        <charset val="1"/>
      </rPr>
      <t>(과세1.2.3+공상급여)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</si>
</sst>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29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0"/>
      <name val="Noto Sans CJK SC"/>
      <family val="2"/>
      <charset val="1"/>
    </font>
    <font>
      <sz val="11"/>
      <name val="Calibri"/>
      <family val="2"/>
      <charset val="1"/>
    </font>
    <font>
      <sz val="12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2"/>
      <charset val="1"/>
    </font>
    <font>
      <sz val="9"/>
      <color theme="1"/>
      <name val="Malgun Gothic Semilight"/>
      <family val="2"/>
      <charset val="129"/>
    </font>
    <font>
      <sz val="9"/>
      <color theme="1"/>
      <name val="Malgun Gothic Semilight"/>
      <family val="3"/>
      <charset val="129"/>
    </font>
    <font>
      <sz val="9"/>
      <color rgb="FFFF0000"/>
      <name val="Malgun Gothic Semilight"/>
      <family val="3"/>
      <charset val="129"/>
    </font>
    <font>
      <sz val="9"/>
      <color rgb="FFFF0000"/>
      <name val="Malgun Gothic Semilight"/>
      <family val="2"/>
      <charset val="129"/>
    </font>
    <font>
      <b/>
      <sz val="9"/>
      <color rgb="FFFF0000"/>
      <name val="Malgun Gothic Semilight"/>
      <family val="2"/>
      <charset val="129"/>
    </font>
    <font>
      <b/>
      <sz val="10"/>
      <name val="굴림체"/>
      <family val="3"/>
      <charset val="129"/>
    </font>
    <font>
      <sz val="10"/>
      <name val="Noto Sans CJK SC"/>
      <family val="2"/>
      <charset val="1"/>
    </font>
    <font>
      <sz val="10"/>
      <name val="Malgun Gothic Semilight"/>
      <family val="2"/>
      <charset val="129"/>
    </font>
    <font>
      <sz val="10"/>
      <name val="Malgun Gothic Semilight"/>
      <family val="3"/>
      <charset val="129"/>
    </font>
    <font>
      <sz val="9"/>
      <name val="Malgun Gothic Semilight"/>
      <family val="2"/>
      <charset val="129"/>
    </font>
    <font>
      <sz val="9"/>
      <name val="Malgun Gothic Semilight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3"/>
    </font>
    <font>
      <sz val="10"/>
      <name val="Noto Sans CJK SC"/>
      <family val="3"/>
      <charset val="129"/>
    </font>
    <font>
      <sz val="10"/>
      <name val="Noto Sans CJK SC"/>
      <family val="2"/>
    </font>
    <font>
      <b/>
      <sz val="10"/>
      <color rgb="FFFF0000"/>
      <name val="Noto Sans CJK SC"/>
      <family val="2"/>
      <charset val="1"/>
    </font>
    <font>
      <b/>
      <sz val="10"/>
      <color rgb="FFFF0000"/>
      <name val="굴림체"/>
      <family val="3"/>
      <charset val="129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rgb="FFD7E4BD"/>
      </patternFill>
    </fill>
    <fill>
      <patternFill patternType="solid">
        <fgColor theme="9" tint="0.59978026673177287"/>
        <bgColor rgb="FFD9D9D9"/>
      </patternFill>
    </fill>
    <fill>
      <patternFill patternType="solid">
        <fgColor theme="4" tint="0.59978026673177287"/>
        <bgColor rgb="FFD9D9D9"/>
      </patternFill>
    </fill>
    <fill>
      <patternFill patternType="solid">
        <fgColor theme="3" tint="0.59978026673177287"/>
        <bgColor rgb="FF9999FF"/>
      </patternFill>
    </fill>
    <fill>
      <patternFill patternType="solid">
        <fgColor theme="6" tint="0.59978026673177287"/>
        <bgColor rgb="FFD9D9D9"/>
      </patternFill>
    </fill>
    <fill>
      <patternFill patternType="solid">
        <fgColor rgb="FFF8F8F8"/>
        <bgColor rgb="FFFFFFCC"/>
      </patternFill>
    </fill>
    <fill>
      <patternFill patternType="solid">
        <fgColor rgb="FFFFC00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109">
    <xf numFmtId="0" fontId="0" fillId="0" borderId="0" xfId="0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9" fillId="0" borderId="0" xfId="0" applyFont="1" applyFill="1"/>
    <xf numFmtId="14" fontId="10" fillId="0" borderId="0" xfId="0" applyNumberFormat="1" applyFont="1" applyFill="1"/>
    <xf numFmtId="0" fontId="10" fillId="0" borderId="0" xfId="0" applyFont="1" applyFill="1"/>
    <xf numFmtId="14" fontId="9" fillId="0" borderId="0" xfId="0" applyNumberFormat="1" applyFont="1" applyFill="1"/>
    <xf numFmtId="3" fontId="10" fillId="9" borderId="0" xfId="0" applyNumberFormat="1" applyFont="1" applyFill="1"/>
    <xf numFmtId="3" fontId="9" fillId="9" borderId="0" xfId="0" applyNumberFormat="1" applyFont="1" applyFill="1"/>
    <xf numFmtId="3" fontId="10" fillId="0" borderId="0" xfId="0" applyNumberFormat="1" applyFont="1" applyFill="1"/>
    <xf numFmtId="3" fontId="9" fillId="0" borderId="0" xfId="0" applyNumberFormat="1" applyFont="1" applyFill="1"/>
    <xf numFmtId="3" fontId="11" fillId="0" borderId="0" xfId="0" applyNumberFormat="1" applyFont="1" applyFill="1"/>
    <xf numFmtId="0" fontId="9" fillId="0" borderId="0" xfId="0" quotePrefix="1" applyFont="1" applyFill="1"/>
    <xf numFmtId="0" fontId="12" fillId="0" borderId="0" xfId="0" applyFont="1" applyFill="1"/>
    <xf numFmtId="3" fontId="11" fillId="9" borderId="0" xfId="0" applyNumberFormat="1" applyFont="1" applyFill="1"/>
    <xf numFmtId="14" fontId="11" fillId="0" borderId="0" xfId="0" applyNumberFormat="1" applyFont="1" applyFill="1"/>
    <xf numFmtId="0" fontId="6" fillId="0" borderId="0" xfId="0" applyFont="1" applyFill="1"/>
    <xf numFmtId="0" fontId="15" fillId="2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3" fontId="14" fillId="3" borderId="5" xfId="0" applyNumberFormat="1" applyFont="1" applyFill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 wrapText="1" indent="1"/>
    </xf>
    <xf numFmtId="3" fontId="6" fillId="9" borderId="4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9" borderId="1" xfId="0" applyNumberFormat="1" applyFont="1" applyFill="1" applyBorder="1" applyAlignment="1">
      <alignment horizontal="right" vertical="center"/>
    </xf>
    <xf numFmtId="3" fontId="14" fillId="0" borderId="5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3" fontId="14" fillId="4" borderId="5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 indent="1"/>
    </xf>
    <xf numFmtId="3" fontId="6" fillId="5" borderId="4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3" fontId="14" fillId="5" borderId="5" xfId="0" applyNumberFormat="1" applyFont="1" applyFill="1" applyBorder="1" applyAlignment="1">
      <alignment horizontal="right" vertical="center"/>
    </xf>
    <xf numFmtId="0" fontId="15" fillId="7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3" fontId="6" fillId="6" borderId="4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16" fillId="0" borderId="14" xfId="0" applyFont="1" applyFill="1" applyBorder="1" applyAlignment="1">
      <alignment horizontal="center" vertical="center"/>
    </xf>
    <xf numFmtId="3" fontId="17" fillId="0" borderId="12" xfId="0" applyNumberFormat="1" applyFont="1" applyFill="1" applyBorder="1" applyAlignment="1">
      <alignment vertical="center"/>
    </xf>
    <xf numFmtId="3" fontId="17" fillId="0" borderId="13" xfId="0" applyNumberFormat="1" applyFont="1" applyFill="1" applyBorder="1" applyAlignment="1">
      <alignment vertical="center"/>
    </xf>
    <xf numFmtId="3" fontId="17" fillId="0" borderId="13" xfId="1" applyNumberFormat="1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76" fontId="17" fillId="0" borderId="0" xfId="1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176" fontId="17" fillId="0" borderId="1" xfId="1" applyNumberFormat="1" applyFont="1" applyFill="1" applyBorder="1" applyAlignment="1">
      <alignment vertical="center"/>
    </xf>
    <xf numFmtId="3" fontId="17" fillId="0" borderId="1" xfId="1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4" fontId="4" fillId="3" borderId="17" xfId="0" applyNumberFormat="1" applyFont="1" applyFill="1" applyBorder="1" applyAlignment="1">
      <alignment horizontal="right" vertical="center"/>
    </xf>
    <xf numFmtId="4" fontId="4" fillId="3" borderId="18" xfId="0" applyNumberFormat="1" applyFont="1" applyFill="1" applyBorder="1" applyAlignment="1">
      <alignment horizontal="right" vertical="center"/>
    </xf>
    <xf numFmtId="4" fontId="5" fillId="8" borderId="19" xfId="0" applyNumberFormat="1" applyFont="1" applyFill="1" applyBorder="1" applyAlignment="1">
      <alignment horizontal="right" vertical="center"/>
    </xf>
    <xf numFmtId="0" fontId="11" fillId="0" borderId="0" xfId="0" applyFont="1" applyFill="1"/>
    <xf numFmtId="0" fontId="13" fillId="0" borderId="0" xfId="0" applyFont="1" applyFill="1"/>
    <xf numFmtId="3" fontId="13" fillId="0" borderId="0" xfId="0" applyNumberFormat="1" applyFont="1" applyFill="1"/>
    <xf numFmtId="3" fontId="19" fillId="0" borderId="0" xfId="0" applyNumberFormat="1" applyFont="1" applyFill="1"/>
    <xf numFmtId="3" fontId="18" fillId="9" borderId="0" xfId="0" applyNumberFormat="1" applyFont="1" applyFill="1"/>
    <xf numFmtId="3" fontId="19" fillId="9" borderId="0" xfId="0" applyNumberFormat="1" applyFont="1" applyFill="1"/>
    <xf numFmtId="0" fontId="9" fillId="10" borderId="0" xfId="0" applyFont="1" applyFill="1"/>
    <xf numFmtId="0" fontId="10" fillId="10" borderId="0" xfId="0" applyFont="1" applyFill="1"/>
    <xf numFmtId="3" fontId="10" fillId="10" borderId="0" xfId="0" applyNumberFormat="1" applyFont="1" applyFill="1"/>
    <xf numFmtId="0" fontId="12" fillId="10" borderId="0" xfId="0" applyFont="1" applyFill="1"/>
    <xf numFmtId="3" fontId="11" fillId="10" borderId="0" xfId="0" applyNumberFormat="1" applyFont="1" applyFill="1"/>
    <xf numFmtId="0" fontId="18" fillId="0" borderId="0" xfId="0" quotePrefix="1" applyFont="1" applyFill="1"/>
    <xf numFmtId="0" fontId="18" fillId="0" borderId="0" xfId="0" applyFont="1" applyFill="1"/>
    <xf numFmtId="14" fontId="19" fillId="0" borderId="0" xfId="0" applyNumberFormat="1" applyFont="1" applyFill="1"/>
    <xf numFmtId="0" fontId="19" fillId="0" borderId="0" xfId="0" applyFont="1" applyFill="1"/>
    <xf numFmtId="0" fontId="19" fillId="10" borderId="0" xfId="0" applyFont="1" applyFill="1"/>
    <xf numFmtId="0" fontId="16" fillId="0" borderId="0" xfId="0" applyFont="1" applyFill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7" fillId="0" borderId="1" xfId="0" applyNumberFormat="1" applyFont="1" applyFill="1" applyBorder="1" applyAlignment="1">
      <alignment horizontal="center" vertical="center"/>
    </xf>
    <xf numFmtId="3" fontId="14" fillId="6" borderId="5" xfId="0" applyNumberFormat="1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left" vertical="center" wrapText="1" indent="1"/>
    </xf>
    <xf numFmtId="3" fontId="6" fillId="10" borderId="4" xfId="0" applyNumberFormat="1" applyFont="1" applyFill="1" applyBorder="1" applyAlignment="1">
      <alignment horizontal="right" vertical="center"/>
    </xf>
    <xf numFmtId="3" fontId="6" fillId="10" borderId="1" xfId="0" applyNumberFormat="1" applyFont="1" applyFill="1" applyBorder="1" applyAlignment="1">
      <alignment horizontal="right" vertical="center"/>
    </xf>
    <xf numFmtId="3" fontId="14" fillId="10" borderId="5" xfId="0" applyNumberFormat="1" applyFont="1" applyFill="1" applyBorder="1" applyAlignment="1">
      <alignment horizontal="right" vertical="center"/>
    </xf>
    <xf numFmtId="0" fontId="24" fillId="0" borderId="2" xfId="0" applyFont="1" applyBorder="1" applyAlignment="1">
      <alignment horizontal="left" vertical="center" wrapText="1" indent="1"/>
    </xf>
    <xf numFmtId="3" fontId="16" fillId="0" borderId="0" xfId="0" applyNumberFormat="1" applyFont="1" applyFill="1" applyAlignment="1">
      <alignment horizontal="center" vertical="center"/>
    </xf>
    <xf numFmtId="0" fontId="26" fillId="10" borderId="2" xfId="0" applyFont="1" applyFill="1" applyBorder="1" applyAlignment="1">
      <alignment horizontal="left" vertical="center" wrapText="1" indent="1"/>
    </xf>
    <xf numFmtId="3" fontId="27" fillId="10" borderId="4" xfId="0" applyNumberFormat="1" applyFont="1" applyFill="1" applyBorder="1" applyAlignment="1">
      <alignment horizontal="right" vertical="center"/>
    </xf>
    <xf numFmtId="3" fontId="27" fillId="10" borderId="1" xfId="0" applyNumberFormat="1" applyFont="1" applyFill="1" applyBorder="1" applyAlignment="1">
      <alignment horizontal="right" vertical="center"/>
    </xf>
    <xf numFmtId="3" fontId="27" fillId="10" borderId="5" xfId="0" applyNumberFormat="1" applyFont="1" applyFill="1" applyBorder="1" applyAlignment="1">
      <alignment horizontal="right" vertical="center"/>
    </xf>
    <xf numFmtId="3" fontId="16" fillId="0" borderId="0" xfId="0" applyNumberFormat="1" applyFont="1" applyFill="1" applyAlignment="1">
      <alignment vertical="center"/>
    </xf>
    <xf numFmtId="0" fontId="2" fillId="3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2" fillId="4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7" xfId="0" applyFont="1" applyBorder="1"/>
    <xf numFmtId="0" fontId="2" fillId="3" borderId="1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8F8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1A56A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8D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3A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3:OO49"/>
  <sheetViews>
    <sheetView showGridLines="0" zoomScale="90" zoomScaleNormal="90" workbookViewId="0">
      <selection activeCell="C10" sqref="C10"/>
    </sheetView>
  </sheetViews>
  <sheetFormatPr defaultColWidth="8.6640625" defaultRowHeight="15.6"/>
  <cols>
    <col min="1" max="1" width="15.33203125" style="1" customWidth="1"/>
    <col min="2" max="2" width="28.33203125" style="1" customWidth="1"/>
    <col min="3" max="5" width="14.33203125" style="1" customWidth="1"/>
    <col min="6" max="6" width="16.6640625" style="1" customWidth="1"/>
    <col min="7" max="7" width="8.6640625" style="17" customWidth="1"/>
    <col min="8" max="8" width="11" style="74" customWidth="1"/>
    <col min="9" max="9" width="11" style="47" customWidth="1"/>
    <col min="10" max="10" width="9.6640625" style="47" bestFit="1" customWidth="1"/>
    <col min="11" max="12" width="11" style="47" customWidth="1"/>
    <col min="13" max="13" width="9.6640625" style="47" bestFit="1" customWidth="1"/>
    <col min="14" max="14" width="8.6640625" style="47" bestFit="1" customWidth="1"/>
    <col min="15" max="15" width="9" style="47" bestFit="1" customWidth="1"/>
    <col min="16" max="16" width="7.88671875" style="47" bestFit="1" customWidth="1"/>
    <col min="17" max="17" width="5.6640625" style="47" bestFit="1" customWidth="1"/>
    <col min="18" max="18" width="9" style="47" bestFit="1" customWidth="1"/>
    <col min="19" max="19" width="8.6640625" style="48"/>
    <col min="20" max="21" width="8.6640625" style="49"/>
    <col min="22" max="16384" width="8.6640625" style="1"/>
  </cols>
  <sheetData>
    <row r="3" spans="1:405" ht="27.75" customHeight="1" thickBot="1">
      <c r="A3" s="99" t="s">
        <v>27</v>
      </c>
      <c r="B3" s="100"/>
      <c r="C3" s="100"/>
      <c r="D3" s="100"/>
      <c r="E3" s="100"/>
      <c r="F3" s="100"/>
    </row>
    <row r="4" spans="1:405" ht="21" customHeight="1">
      <c r="A4" s="102" t="s">
        <v>0</v>
      </c>
      <c r="B4" s="103" t="s">
        <v>1</v>
      </c>
      <c r="C4" s="105" t="s">
        <v>2</v>
      </c>
      <c r="D4" s="106"/>
      <c r="E4" s="106"/>
      <c r="F4" s="107"/>
    </row>
    <row r="5" spans="1:405" ht="24" customHeight="1">
      <c r="A5" s="97"/>
      <c r="B5" s="104"/>
      <c r="C5" s="18" t="s">
        <v>269</v>
      </c>
      <c r="D5" s="19"/>
      <c r="E5" s="19" t="s">
        <v>3</v>
      </c>
      <c r="F5" s="20" t="s">
        <v>4</v>
      </c>
    </row>
    <row r="6" spans="1:405" s="24" customFormat="1" ht="23.25" customHeight="1">
      <c r="A6" s="108" t="s">
        <v>5</v>
      </c>
      <c r="B6" s="94"/>
      <c r="C6" s="21">
        <f>'생산전체(9BUX)'!R394</f>
        <v>48.382716049382715</v>
      </c>
      <c r="D6" s="22"/>
      <c r="E6" s="22">
        <f>'생산전체(9BUX)'!R582</f>
        <v>22.773662551440328</v>
      </c>
      <c r="F6" s="23">
        <f t="shared" ref="F6:F33" si="0">+SUM(C6:E6)</f>
        <v>71.156378600823047</v>
      </c>
      <c r="G6" s="17"/>
      <c r="H6" s="74"/>
      <c r="I6" s="47"/>
      <c r="J6" s="47"/>
      <c r="K6" s="47"/>
      <c r="L6" s="47"/>
      <c r="M6" s="47"/>
      <c r="N6" s="47"/>
      <c r="O6" s="47"/>
      <c r="P6" s="47"/>
      <c r="Q6" s="47"/>
      <c r="R6" s="47"/>
      <c r="S6" s="48"/>
      <c r="T6" s="49"/>
      <c r="U6" s="49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</row>
    <row r="7" spans="1:405" ht="21" customHeight="1">
      <c r="A7" s="98" t="s">
        <v>6</v>
      </c>
      <c r="B7" s="25" t="s">
        <v>7</v>
      </c>
      <c r="C7" s="26">
        <f>'생산전체(9BUX)'!Y394</f>
        <v>3523383.0987496809</v>
      </c>
      <c r="D7" s="27"/>
      <c r="E7" s="28">
        <f>'생산전체(9BUX)'!Y582</f>
        <v>3659226.8178984462</v>
      </c>
      <c r="F7" s="29">
        <f t="shared" si="0"/>
        <v>7182609.9166481271</v>
      </c>
    </row>
    <row r="8" spans="1:405" ht="21" customHeight="1">
      <c r="A8" s="101"/>
      <c r="B8" s="86" t="s">
        <v>294</v>
      </c>
      <c r="C8" s="87">
        <f>'생산전체(9BUX)'!AG394</f>
        <v>170563.87949732074</v>
      </c>
      <c r="D8" s="88"/>
      <c r="E8" s="88">
        <f>'생산전체(9BUX)'!AG582</f>
        <v>172784.57038308639</v>
      </c>
      <c r="F8" s="89"/>
      <c r="I8" s="90"/>
      <c r="K8" s="90"/>
    </row>
    <row r="9" spans="1:405" ht="21" customHeight="1">
      <c r="A9" s="101"/>
      <c r="B9" s="80" t="s">
        <v>295</v>
      </c>
      <c r="C9" s="81">
        <f>'생산전체(9BUX)'!AI394</f>
        <v>456213.9189844348</v>
      </c>
      <c r="D9" s="82"/>
      <c r="E9" s="82">
        <f>'생산전체(9BUX)'!AI582</f>
        <v>473391.498870618</v>
      </c>
      <c r="F9" s="83"/>
    </row>
    <row r="10" spans="1:405" ht="21" customHeight="1">
      <c r="A10" s="96"/>
      <c r="B10" s="84" t="s">
        <v>299</v>
      </c>
      <c r="C10" s="26">
        <f>'생산전체(9BUX)'!AJ394+'생산전체(9BUX)'!AK394+'생산전체(9BUX)'!AM394+'생산전체(9BUX)'!AN394</f>
        <v>1138195.0001275835</v>
      </c>
      <c r="D10" s="27"/>
      <c r="E10" s="28">
        <f>'생산전체(9BUX)'!AJ582+'생산전체(9BUX)'!AK582+'생산전체(9BUX)'!AM582+'생산전체(9BUX)'!AN582</f>
        <v>1776279.6183366464</v>
      </c>
      <c r="F10" s="29">
        <f t="shared" si="0"/>
        <v>2914474.6184642296</v>
      </c>
      <c r="H10" s="85"/>
      <c r="I10" s="85"/>
      <c r="J10" s="85"/>
      <c r="K10" s="85"/>
    </row>
    <row r="11" spans="1:405" ht="21" customHeight="1">
      <c r="A11" s="96"/>
      <c r="B11" s="25" t="s">
        <v>8</v>
      </c>
      <c r="C11" s="26">
        <f>'생산전체(9BUX)'!AO394</f>
        <v>428173.36316662416</v>
      </c>
      <c r="D11" s="27"/>
      <c r="E11" s="28">
        <f>'생산전체(9BUX)'!AO582</f>
        <v>314376.51865739067</v>
      </c>
      <c r="F11" s="29">
        <f t="shared" si="0"/>
        <v>742549.88182401482</v>
      </c>
      <c r="H11" s="85"/>
    </row>
    <row r="12" spans="1:405" ht="21" customHeight="1">
      <c r="A12" s="96"/>
      <c r="B12" s="80" t="s">
        <v>285</v>
      </c>
      <c r="C12" s="81">
        <f>'생산전체(9BUX)'!AQ394</f>
        <v>52498.086246491453</v>
      </c>
      <c r="D12" s="82"/>
      <c r="E12" s="82">
        <f>'생산전체(9BUX)'!AQ582</f>
        <v>33646.322732200941</v>
      </c>
      <c r="F12" s="83"/>
    </row>
    <row r="13" spans="1:405" ht="21" customHeight="1">
      <c r="A13" s="96"/>
      <c r="B13" s="80" t="s">
        <v>284</v>
      </c>
      <c r="C13" s="81">
        <f>'생산전체(9BUX)'!AH394</f>
        <v>0</v>
      </c>
      <c r="D13" s="82"/>
      <c r="E13" s="82">
        <f>'생산전체(9BUX)'!AH582</f>
        <v>0</v>
      </c>
      <c r="F13" s="83"/>
    </row>
    <row r="14" spans="1:405" ht="21" customHeight="1">
      <c r="A14" s="96"/>
      <c r="B14" s="80" t="s">
        <v>296</v>
      </c>
      <c r="C14" s="81">
        <f>'생산전체(9BUX)'!AT394</f>
        <v>0</v>
      </c>
      <c r="D14" s="82"/>
      <c r="E14" s="82">
        <f>'생산전체(9BUX)'!AT582</f>
        <v>4135.8301409468741</v>
      </c>
      <c r="F14" s="83"/>
    </row>
    <row r="15" spans="1:405" ht="21" customHeight="1">
      <c r="A15" s="96"/>
      <c r="B15" s="80" t="s">
        <v>297</v>
      </c>
      <c r="C15" s="81">
        <f>'생산전체(9BUX)'!BD394</f>
        <v>33185.921153355448</v>
      </c>
      <c r="D15" s="82"/>
      <c r="E15" s="82">
        <f>'생산전체(9BUX)'!BD582</f>
        <v>29996.273039392847</v>
      </c>
      <c r="F15" s="83"/>
    </row>
    <row r="16" spans="1:405" ht="21" customHeight="1">
      <c r="A16" s="96"/>
      <c r="B16" s="80" t="s">
        <v>298</v>
      </c>
      <c r="C16" s="81">
        <f>'생산전체(9BUX)'!BG394</f>
        <v>0</v>
      </c>
      <c r="D16" s="82"/>
      <c r="E16" s="82">
        <f>'생산전체(9BUX)'!BG582</f>
        <v>439.10372244307916</v>
      </c>
      <c r="F16" s="83"/>
    </row>
    <row r="17" spans="1:18" ht="21" customHeight="1">
      <c r="A17" s="96"/>
      <c r="B17" s="86" t="s">
        <v>282</v>
      </c>
      <c r="C17" s="87">
        <f>'생산전체(9BUX)'!EN394</f>
        <v>289949.57246057637</v>
      </c>
      <c r="D17" s="88"/>
      <c r="E17" s="88">
        <f>'생산전체(9BUX)'!EN582</f>
        <v>302125.35321047163</v>
      </c>
      <c r="F17" s="89"/>
    </row>
    <row r="18" spans="1:18" ht="21" customHeight="1">
      <c r="A18" s="96"/>
      <c r="B18" s="25" t="s">
        <v>9</v>
      </c>
      <c r="C18" s="26">
        <f>'생산전체(9BUX)'!EQ394</f>
        <v>296909.47289967962</v>
      </c>
      <c r="D18" s="27"/>
      <c r="E18" s="28">
        <f>'생산전체(9BUX)'!EQ582</f>
        <v>302016.22847891424</v>
      </c>
      <c r="F18" s="29">
        <f t="shared" si="0"/>
        <v>598925.70137859392</v>
      </c>
      <c r="H18" s="43" t="s">
        <v>283</v>
      </c>
      <c r="I18" s="43" t="s">
        <v>284</v>
      </c>
      <c r="J18" s="43" t="s">
        <v>285</v>
      </c>
      <c r="K18" s="43" t="s">
        <v>289</v>
      </c>
      <c r="L18" s="43" t="s">
        <v>292</v>
      </c>
      <c r="M18" s="43" t="s">
        <v>286</v>
      </c>
      <c r="N18" s="43" t="s">
        <v>287</v>
      </c>
      <c r="O18" s="43" t="s">
        <v>288</v>
      </c>
      <c r="P18" s="43" t="s">
        <v>290</v>
      </c>
      <c r="Q18" s="43" t="s">
        <v>291</v>
      </c>
      <c r="R18" s="43" t="s">
        <v>271</v>
      </c>
    </row>
    <row r="19" spans="1:18" ht="21" customHeight="1">
      <c r="A19" s="96"/>
      <c r="B19" s="84" t="s">
        <v>300</v>
      </c>
      <c r="C19" s="26">
        <f>'생산전체(9BUX)'!AZ394+'생산전체(9BUX)'!BA394+'생산전체(9BUX)'!BB394+'생산전체(9BUX)'!AY394</f>
        <v>169254.12200178616</v>
      </c>
      <c r="D19" s="27"/>
      <c r="E19" s="28">
        <f>'생산전체(9BUX)'!AY582+'생산전체(9BUX)'!AZ582+'생산전체(9BUX)'!BA582+'생산전체(9BUX)'!BB582</f>
        <v>189741.73522768344</v>
      </c>
      <c r="F19" s="29">
        <f t="shared" si="0"/>
        <v>358995.85722946958</v>
      </c>
      <c r="H19" s="75" t="s">
        <v>269</v>
      </c>
      <c r="I19" s="44">
        <f>'생산전체(9BUX)'!AH394</f>
        <v>0</v>
      </c>
      <c r="J19" s="44">
        <f>'생산전체(9BUX)'!AQ394</f>
        <v>52498.086246491453</v>
      </c>
      <c r="K19" s="44">
        <f>'생산전체(9BUX)'!AT394</f>
        <v>0</v>
      </c>
      <c r="L19" s="44"/>
      <c r="M19" s="44">
        <f>'생산전체(9BUX)'!AZ394</f>
        <v>0</v>
      </c>
      <c r="N19" s="44">
        <f>'생산전체(9BUX)'!BA394</f>
        <v>40075.760174789488</v>
      </c>
      <c r="O19" s="44">
        <f>'생산전체(9BUX)'!BB394</f>
        <v>129178.36182699668</v>
      </c>
      <c r="P19" s="44">
        <f>'생산전체(9BUX)'!BD394</f>
        <v>33185.921153355448</v>
      </c>
      <c r="Q19" s="44">
        <f>'생산전체(9BUX)'!BG394</f>
        <v>0</v>
      </c>
      <c r="R19" s="44">
        <f>SUM(I19:Q19)</f>
        <v>254938.12940163305</v>
      </c>
    </row>
    <row r="20" spans="1:18" ht="21" customHeight="1">
      <c r="A20" s="97"/>
      <c r="B20" s="30" t="s">
        <v>11</v>
      </c>
      <c r="C20" s="31">
        <f>SUM(C7:C19)</f>
        <v>6558326.4352875324</v>
      </c>
      <c r="D20" s="32">
        <f>SUM(D7:D19)</f>
        <v>0</v>
      </c>
      <c r="E20" s="32">
        <f>SUM(E7:E19)</f>
        <v>7258159.8706982397</v>
      </c>
      <c r="F20" s="33">
        <f t="shared" si="0"/>
        <v>13816486.305985771</v>
      </c>
      <c r="H20" s="76" t="s">
        <v>268</v>
      </c>
      <c r="I20" s="45">
        <f>'생산전체(9BUX)'!AH582</f>
        <v>0</v>
      </c>
      <c r="J20" s="45">
        <f>'생산전체(9BUX)'!AQ582</f>
        <v>33646.322732200941</v>
      </c>
      <c r="K20" s="45">
        <f>'생산전체(9BUX)'!AT582</f>
        <v>4135.8301409468741</v>
      </c>
      <c r="L20" s="45">
        <f>'생산전체(9BUX)'!AY582</f>
        <v>10853.392573183954</v>
      </c>
      <c r="M20" s="45">
        <f>'생산전체(9BUX)'!AZ582</f>
        <v>0</v>
      </c>
      <c r="N20" s="45">
        <f>'생산전체(9BUX)'!BA582</f>
        <v>52646.022452114208</v>
      </c>
      <c r="O20" s="45">
        <f>'생산전체(9BUX)'!BB582</f>
        <v>126242.32020238526</v>
      </c>
      <c r="P20" s="45">
        <f>'생산전체(9BUX)'!BD582</f>
        <v>29996.273039392847</v>
      </c>
      <c r="Q20" s="46">
        <f>'생산전체(9BUX)'!BG582</f>
        <v>439.10372244307916</v>
      </c>
      <c r="R20" s="45">
        <f>SUM(I20:Q20)</f>
        <v>257959.26486266716</v>
      </c>
    </row>
    <row r="21" spans="1:18" ht="21" customHeight="1">
      <c r="A21" s="98" t="s">
        <v>12</v>
      </c>
      <c r="B21" s="25" t="s">
        <v>13</v>
      </c>
      <c r="C21" s="26"/>
      <c r="D21" s="27"/>
      <c r="E21" s="28"/>
      <c r="F21" s="29">
        <f t="shared" si="0"/>
        <v>0</v>
      </c>
      <c r="O21" s="50"/>
    </row>
    <row r="22" spans="1:18" ht="21" customHeight="1">
      <c r="A22" s="96"/>
      <c r="B22" s="25" t="s">
        <v>14</v>
      </c>
      <c r="C22" s="26"/>
      <c r="D22" s="27"/>
      <c r="E22" s="28"/>
      <c r="F22" s="29">
        <f t="shared" si="0"/>
        <v>0</v>
      </c>
      <c r="O22" s="50"/>
    </row>
    <row r="23" spans="1:18" ht="21" customHeight="1">
      <c r="A23" s="96"/>
      <c r="B23" s="25" t="s">
        <v>15</v>
      </c>
      <c r="C23" s="26">
        <f>'생산전체(9BUX)'!AS394</f>
        <v>62005.613676958412</v>
      </c>
      <c r="D23" s="27"/>
      <c r="E23" s="28">
        <f>'생산전체(9BUX)'!AS582</f>
        <v>87820.744488615834</v>
      </c>
      <c r="F23" s="29">
        <f t="shared" si="0"/>
        <v>149826.35816557426</v>
      </c>
      <c r="O23" s="50"/>
    </row>
    <row r="24" spans="1:18" ht="21" customHeight="1">
      <c r="A24" s="96"/>
      <c r="B24" s="25" t="s">
        <v>16</v>
      </c>
      <c r="C24" s="26"/>
      <c r="D24" s="27"/>
      <c r="E24" s="28"/>
      <c r="F24" s="29">
        <f t="shared" si="0"/>
        <v>0</v>
      </c>
      <c r="H24" s="77"/>
      <c r="I24" s="51"/>
      <c r="J24" s="51"/>
      <c r="K24" s="51"/>
      <c r="L24" s="51"/>
      <c r="M24" s="51"/>
      <c r="N24" s="51"/>
    </row>
    <row r="25" spans="1:18" ht="21" customHeight="1">
      <c r="A25" s="96"/>
      <c r="B25" s="34" t="s">
        <v>17</v>
      </c>
      <c r="C25" s="26">
        <f>(C20*I26)+(C20*J26)+(C20*K26)+(C20*L26)+(C20*M26)</f>
        <v>725028.07012402406</v>
      </c>
      <c r="D25" s="27"/>
      <c r="E25" s="28">
        <f>($E$20*I26)+($E$20*J26)+($E$20*K26)+($E$20*L26)+($E$20*M26)</f>
        <v>802395.1987795902</v>
      </c>
      <c r="F25" s="29">
        <f t="shared" si="0"/>
        <v>1527423.2689036143</v>
      </c>
      <c r="H25" s="54" t="s">
        <v>293</v>
      </c>
      <c r="I25" s="54" t="s">
        <v>273</v>
      </c>
      <c r="J25" s="54" t="s">
        <v>274</v>
      </c>
      <c r="K25" s="54" t="s">
        <v>277</v>
      </c>
      <c r="L25" s="54" t="s">
        <v>275</v>
      </c>
      <c r="M25" s="54" t="s">
        <v>276</v>
      </c>
      <c r="N25" s="54" t="s">
        <v>271</v>
      </c>
      <c r="O25" s="50"/>
    </row>
    <row r="26" spans="1:18" ht="21" customHeight="1">
      <c r="A26" s="96"/>
      <c r="B26" s="25" t="s">
        <v>18</v>
      </c>
      <c r="C26" s="26">
        <f>C20/12</f>
        <v>546527.2029406277</v>
      </c>
      <c r="D26" s="27"/>
      <c r="E26" s="28">
        <f>E20/12</f>
        <v>604846.65589151997</v>
      </c>
      <c r="F26" s="29">
        <f t="shared" si="0"/>
        <v>1151373.8588321477</v>
      </c>
      <c r="H26" s="54"/>
      <c r="I26" s="52">
        <v>1.2500000000000001E-2</v>
      </c>
      <c r="J26" s="52">
        <v>3.5450000000000002E-2</v>
      </c>
      <c r="K26" s="52">
        <f>J26*12.95%</f>
        <v>4.5907750000000001E-3</v>
      </c>
      <c r="L26" s="52">
        <f>14.14/1000</f>
        <v>1.414E-2</v>
      </c>
      <c r="M26" s="52">
        <f>4.387%</f>
        <v>4.3869999999999992E-2</v>
      </c>
      <c r="N26" s="52"/>
      <c r="O26" s="50"/>
    </row>
    <row r="27" spans="1:18" ht="21" customHeight="1">
      <c r="A27" s="97"/>
      <c r="B27" s="30" t="s">
        <v>11</v>
      </c>
      <c r="C27" s="31">
        <f>SUM(C21:C26)</f>
        <v>1333560.8867416102</v>
      </c>
      <c r="D27" s="32">
        <f>SUM(D21:D26)</f>
        <v>0</v>
      </c>
      <c r="E27" s="32">
        <f>SUM(E21:E26)</f>
        <v>1495062.5991597259</v>
      </c>
      <c r="F27" s="33">
        <f t="shared" si="0"/>
        <v>2828623.4859013362</v>
      </c>
      <c r="H27" s="78" t="s">
        <v>269</v>
      </c>
      <c r="I27" s="53">
        <f>$C$20*I26</f>
        <v>81979.080441094164</v>
      </c>
      <c r="J27" s="53">
        <f>$C$20*J26</f>
        <v>232492.67213094304</v>
      </c>
      <c r="K27" s="53">
        <f>C20*K26</f>
        <v>30107.801040957122</v>
      </c>
      <c r="L27" s="53">
        <f>$C$20*L26</f>
        <v>92734.735794965702</v>
      </c>
      <c r="M27" s="53">
        <f>$C$20*M26</f>
        <v>287713.78071606398</v>
      </c>
      <c r="N27" s="53">
        <f>SUM(I27:M27)</f>
        <v>725028.07012402406</v>
      </c>
      <c r="O27" s="50"/>
    </row>
    <row r="28" spans="1:18" ht="23.25" customHeight="1">
      <c r="A28" s="93" t="s">
        <v>19</v>
      </c>
      <c r="B28" s="94"/>
      <c r="C28" s="35">
        <f>C20+C27</f>
        <v>7891887.3220291426</v>
      </c>
      <c r="D28" s="36">
        <f>D20+D27</f>
        <v>0</v>
      </c>
      <c r="E28" s="36">
        <f>E20+E27</f>
        <v>8753222.4698579647</v>
      </c>
      <c r="F28" s="37">
        <f t="shared" si="0"/>
        <v>16645109.791887108</v>
      </c>
      <c r="H28" s="54" t="s">
        <v>268</v>
      </c>
      <c r="I28" s="53">
        <f>$E$20*I26</f>
        <v>90726.998383728001</v>
      </c>
      <c r="J28" s="53">
        <f>$E$20*J26</f>
        <v>257301.76741625261</v>
      </c>
      <c r="K28" s="53">
        <f>$E$20*K26</f>
        <v>33320.578880404712</v>
      </c>
      <c r="L28" s="53">
        <f>$E$20*L26</f>
        <v>102630.3805716731</v>
      </c>
      <c r="M28" s="53">
        <f>$E$20*M26</f>
        <v>318415.47352753172</v>
      </c>
      <c r="N28" s="53">
        <f>SUM(I28:M28)</f>
        <v>802395.1987795902</v>
      </c>
      <c r="O28" s="50"/>
    </row>
    <row r="29" spans="1:18" ht="21" customHeight="1">
      <c r="A29" s="95" t="s">
        <v>20</v>
      </c>
      <c r="B29" s="38" t="s">
        <v>21</v>
      </c>
      <c r="C29" s="26">
        <f>'생산전체(9BUX)'!O395*8</f>
        <v>154.93136004082675</v>
      </c>
      <c r="D29" s="27"/>
      <c r="E29" s="28">
        <f>'생산전체(9BUX)'!O583*8</f>
        <v>155.00361402240694</v>
      </c>
      <c r="F29" s="29">
        <f t="shared" si="0"/>
        <v>309.93497406323365</v>
      </c>
    </row>
    <row r="30" spans="1:18" ht="21" customHeight="1">
      <c r="A30" s="96"/>
      <c r="B30" s="38" t="s">
        <v>22</v>
      </c>
      <c r="C30" s="26">
        <f>'생산전체(9BUX)'!DE394</f>
        <v>35.308321638173005</v>
      </c>
      <c r="D30" s="27"/>
      <c r="E30" s="28">
        <f>'생산전체(9BUX)'!DE582</f>
        <v>44.635277602096131</v>
      </c>
      <c r="F30" s="29">
        <f t="shared" si="0"/>
        <v>79.943599240269137</v>
      </c>
    </row>
    <row r="31" spans="1:18" ht="21" customHeight="1">
      <c r="A31" s="96"/>
      <c r="B31" s="38" t="s">
        <v>23</v>
      </c>
      <c r="C31" s="26">
        <f>'생산전체(9BUX)'!DF394</f>
        <v>25.774958535340648</v>
      </c>
      <c r="D31" s="27"/>
      <c r="E31" s="28">
        <f>'생산전체(9BUX)'!DF582</f>
        <v>35.937895283700762</v>
      </c>
      <c r="F31" s="29">
        <f t="shared" si="0"/>
        <v>61.712853819041413</v>
      </c>
    </row>
    <row r="32" spans="1:18" ht="21" customHeight="1">
      <c r="A32" s="96"/>
      <c r="B32" s="38" t="s">
        <v>24</v>
      </c>
      <c r="C32" s="26">
        <f>'생산전체(9BUX)'!DG394</f>
        <v>0.63814110742536367</v>
      </c>
      <c r="D32" s="27"/>
      <c r="E32" s="28">
        <f>'생산전체(9BUX)'!DG582</f>
        <v>2.129653053848934</v>
      </c>
      <c r="F32" s="29">
        <f t="shared" si="0"/>
        <v>2.7677941612742978</v>
      </c>
    </row>
    <row r="33" spans="1:6" ht="23.25" customHeight="1">
      <c r="A33" s="97"/>
      <c r="B33" s="39" t="s">
        <v>25</v>
      </c>
      <c r="C33" s="40">
        <f>+SUM(C29:C32)</f>
        <v>216.65278132176576</v>
      </c>
      <c r="D33" s="41">
        <f>+SUM(D29:D32)</f>
        <v>0</v>
      </c>
      <c r="E33" s="41">
        <f>+SUM(E29:E32)</f>
        <v>237.70643996205274</v>
      </c>
      <c r="F33" s="79">
        <f t="shared" si="0"/>
        <v>454.3592212838185</v>
      </c>
    </row>
    <row r="34" spans="1:6" ht="23.25" customHeight="1" thickBot="1">
      <c r="A34" s="91" t="s">
        <v>26</v>
      </c>
      <c r="B34" s="92"/>
      <c r="C34" s="55">
        <f t="shared" ref="C34:F34" si="1">+C28/C33</f>
        <v>36426.42976416889</v>
      </c>
      <c r="D34" s="56" t="e">
        <f t="shared" si="1"/>
        <v>#DIV/0!</v>
      </c>
      <c r="E34" s="56">
        <f t="shared" si="1"/>
        <v>36823.665657755511</v>
      </c>
      <c r="F34" s="57">
        <f t="shared" si="1"/>
        <v>36634.251077496301</v>
      </c>
    </row>
    <row r="36" spans="1:6">
      <c r="B36" s="1" t="s">
        <v>218</v>
      </c>
      <c r="C36" s="1">
        <v>7310</v>
      </c>
      <c r="E36" s="1">
        <v>7120</v>
      </c>
    </row>
    <row r="37" spans="1:6">
      <c r="C37" s="1">
        <v>7320</v>
      </c>
      <c r="E37" s="1">
        <v>7140</v>
      </c>
    </row>
    <row r="38" spans="1:6">
      <c r="C38" s="1">
        <v>7330</v>
      </c>
      <c r="E38" s="1">
        <v>7210</v>
      </c>
      <c r="F38" s="42"/>
    </row>
    <row r="39" spans="1:6">
      <c r="C39" s="1">
        <v>7370</v>
      </c>
      <c r="E39" s="1">
        <v>7220</v>
      </c>
      <c r="F39" s="42"/>
    </row>
    <row r="40" spans="1:6">
      <c r="E40" s="1">
        <v>7250</v>
      </c>
      <c r="F40" s="42"/>
    </row>
    <row r="41" spans="1:6">
      <c r="E41" s="1">
        <v>7270</v>
      </c>
    </row>
    <row r="44" spans="1:6">
      <c r="F44" s="1">
        <v>35479.410000000003</v>
      </c>
    </row>
    <row r="47" spans="1:6">
      <c r="A47" s="42"/>
    </row>
    <row r="48" spans="1:6">
      <c r="A48" s="42"/>
    </row>
    <row r="49" spans="1:1">
      <c r="A49" s="42"/>
    </row>
  </sheetData>
  <mergeCells count="10">
    <mergeCell ref="A34:B34"/>
    <mergeCell ref="A28:B28"/>
    <mergeCell ref="A29:A33"/>
    <mergeCell ref="A21:A27"/>
    <mergeCell ref="A3:F3"/>
    <mergeCell ref="A7:A20"/>
    <mergeCell ref="A4:A5"/>
    <mergeCell ref="B4:B5"/>
    <mergeCell ref="C4:F4"/>
    <mergeCell ref="A6:B6"/>
  </mergeCells>
  <phoneticPr fontId="1" type="noConversion"/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A349-F54C-400D-AB26-AC689FFE0AC9}">
  <sheetPr>
    <tabColor rgb="FFFFC000"/>
  </sheetPr>
  <dimension ref="A1:EQ1717"/>
  <sheetViews>
    <sheetView workbookViewId="0">
      <pane xSplit="18" ySplit="5" topLeftCell="S562" activePane="bottomRight" state="frozen"/>
      <selection activeCell="C428" sqref="C428"/>
      <selection pane="topRight" activeCell="C428" sqref="C428"/>
      <selection pane="bottomLeft" activeCell="C428" sqref="C428"/>
      <selection pane="bottomRight" activeCell="E1" sqref="E1:E1048576"/>
    </sheetView>
  </sheetViews>
  <sheetFormatPr defaultColWidth="9.109375" defaultRowHeight="13.2"/>
  <cols>
    <col min="1" max="1" width="9.109375" style="4"/>
    <col min="2" max="2" width="9.88671875" style="4" bestFit="1" customWidth="1"/>
    <col min="3" max="3" width="9.5546875" style="7" bestFit="1" customWidth="1"/>
    <col min="4" max="5" width="8" style="4" bestFit="1" customWidth="1"/>
    <col min="6" max="6" width="8.5546875" style="4" hidden="1" customWidth="1"/>
    <col min="7" max="8" width="8" style="4" bestFit="1" customWidth="1"/>
    <col min="9" max="9" width="6.33203125" style="4" bestFit="1" customWidth="1"/>
    <col min="10" max="10" width="9.77734375" style="14" bestFit="1" customWidth="1"/>
    <col min="11" max="11" width="9.5546875" style="4" bestFit="1" customWidth="1"/>
    <col min="12" max="13" width="10.21875" style="4" bestFit="1" customWidth="1"/>
    <col min="14" max="14" width="12.44140625" style="4" bestFit="1" customWidth="1"/>
    <col min="15" max="15" width="11.21875" style="64" bestFit="1" customWidth="1"/>
    <col min="16" max="17" width="11.21875" style="4" bestFit="1" customWidth="1"/>
    <col min="18" max="18" width="12.77734375" style="4" bestFit="1" customWidth="1"/>
    <col min="19" max="20" width="6.109375" style="4" bestFit="1" customWidth="1"/>
    <col min="21" max="21" width="11.33203125" style="11" bestFit="1" customWidth="1"/>
    <col min="22" max="22" width="10" style="11" bestFit="1" customWidth="1"/>
    <col min="23" max="23" width="10.88671875" style="11" bestFit="1" customWidth="1"/>
    <col min="24" max="24" width="5.21875" style="11" bestFit="1" customWidth="1"/>
    <col min="25" max="25" width="11.109375" style="62" bestFit="1" customWidth="1"/>
    <col min="26" max="34" width="12.44140625" style="11" bestFit="1" customWidth="1"/>
    <col min="35" max="35" width="9.77734375" style="11" bestFit="1" customWidth="1"/>
    <col min="36" max="36" width="9.6640625" style="11" bestFit="1" customWidth="1"/>
    <col min="37" max="37" width="9.77734375" style="11" bestFit="1" customWidth="1"/>
    <col min="38" max="38" width="10.6640625" style="9" bestFit="1" customWidth="1"/>
    <col min="39" max="39" width="9.77734375" style="9" bestFit="1" customWidth="1"/>
    <col min="40" max="40" width="9.6640625" style="9" bestFit="1" customWidth="1"/>
    <col min="41" max="41" width="9.77734375" style="9" bestFit="1" customWidth="1"/>
    <col min="42" max="43" width="9.6640625" style="11" bestFit="1" customWidth="1"/>
    <col min="44" max="44" width="12.44140625" style="11" bestFit="1" customWidth="1"/>
    <col min="45" max="45" width="9.109375" style="11" bestFit="1" customWidth="1"/>
    <col min="46" max="52" width="8" style="11" bestFit="1" customWidth="1"/>
    <col min="53" max="53" width="8.44140625" style="11" bestFit="1" customWidth="1"/>
    <col min="54" max="54" width="9.109375" style="11" bestFit="1" customWidth="1"/>
    <col min="55" max="55" width="8" style="11" bestFit="1" customWidth="1"/>
    <col min="56" max="56" width="8.88671875" style="11" bestFit="1" customWidth="1"/>
    <col min="57" max="66" width="8" style="11" bestFit="1" customWidth="1"/>
    <col min="67" max="67" width="9.77734375" style="11" bestFit="1" customWidth="1"/>
    <col min="68" max="68" width="9.6640625" style="11" bestFit="1" customWidth="1"/>
    <col min="69" max="69" width="9.77734375" style="11" bestFit="1" customWidth="1"/>
    <col min="70" max="70" width="9.5546875" style="11" bestFit="1" customWidth="1"/>
    <col min="71" max="71" width="8.6640625" style="11" bestFit="1" customWidth="1"/>
    <col min="72" max="72" width="8.21875" style="11" bestFit="1" customWidth="1"/>
    <col min="73" max="73" width="8.6640625" style="11" bestFit="1" customWidth="1"/>
    <col min="74" max="74" width="8" style="11" bestFit="1" customWidth="1"/>
    <col min="75" max="75" width="9.6640625" style="11" bestFit="1" customWidth="1"/>
    <col min="76" max="76" width="8" style="11" bestFit="1" customWidth="1"/>
    <col min="77" max="81" width="8.88671875" style="11" bestFit="1" customWidth="1"/>
    <col min="82" max="82" width="9.5546875" style="11" bestFit="1" customWidth="1"/>
    <col min="83" max="86" width="8" style="11" bestFit="1" customWidth="1"/>
    <col min="87" max="87" width="9.109375" style="11" bestFit="1" customWidth="1"/>
    <col min="88" max="88" width="5.21875" style="4" bestFit="1" customWidth="1"/>
    <col min="89" max="90" width="4.6640625" style="4" bestFit="1" customWidth="1"/>
    <col min="91" max="92" width="7.21875" style="4" bestFit="1" customWidth="1"/>
    <col min="93" max="97" width="4.6640625" style="4" bestFit="1" customWidth="1"/>
    <col min="98" max="98" width="6.33203125" style="4" bestFit="1" customWidth="1"/>
    <col min="99" max="99" width="5" style="4" bestFit="1" customWidth="1"/>
    <col min="100" max="108" width="8.88671875" style="4" bestFit="1" customWidth="1"/>
    <col min="109" max="112" width="8.88671875" style="64" bestFit="1" customWidth="1"/>
    <col min="113" max="120" width="8.88671875" style="4" bestFit="1" customWidth="1"/>
    <col min="121" max="123" width="4.6640625" style="4" bestFit="1" customWidth="1"/>
    <col min="124" max="125" width="8" style="4" bestFit="1" customWidth="1"/>
    <col min="126" max="131" width="2.21875" style="4" bestFit="1" customWidth="1"/>
    <col min="132" max="132" width="8" style="4" bestFit="1" customWidth="1"/>
    <col min="133" max="133" width="31.33203125" style="4" bestFit="1" customWidth="1"/>
    <col min="134" max="135" width="8" style="4" bestFit="1" customWidth="1"/>
    <col min="136" max="136" width="9.5546875" style="4" bestFit="1" customWidth="1"/>
    <col min="137" max="137" width="9.77734375" style="4" bestFit="1" customWidth="1"/>
    <col min="138" max="138" width="8" style="4" bestFit="1" customWidth="1"/>
    <col min="139" max="139" width="5.21875" style="4" bestFit="1" customWidth="1"/>
    <col min="140" max="140" width="8" style="4" bestFit="1" customWidth="1"/>
    <col min="141" max="141" width="21.88671875" style="4" bestFit="1" customWidth="1"/>
    <col min="142" max="143" width="8.5546875" style="4" bestFit="1" customWidth="1"/>
    <col min="144" max="144" width="9.5546875" style="9" bestFit="1" customWidth="1"/>
    <col min="145" max="145" width="12" style="4" bestFit="1" customWidth="1"/>
    <col min="146" max="146" width="8" style="4" bestFit="1" customWidth="1"/>
    <col min="147" max="147" width="11.109375" style="9" bestFit="1" customWidth="1"/>
    <col min="148" max="16384" width="9.109375" style="4"/>
  </cols>
  <sheetData>
    <row r="1" spans="2:147">
      <c r="D1" s="4" t="s">
        <v>220</v>
      </c>
      <c r="G1" s="4" t="s">
        <v>65</v>
      </c>
      <c r="H1" s="4" t="s">
        <v>65</v>
      </c>
      <c r="I1" s="4" t="s">
        <v>66</v>
      </c>
      <c r="J1" s="1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6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4" t="s">
        <v>76</v>
      </c>
      <c r="U1" s="11" t="s">
        <v>37</v>
      </c>
      <c r="V1" s="11" t="s">
        <v>38</v>
      </c>
      <c r="W1" s="11" t="s">
        <v>39</v>
      </c>
      <c r="X1" s="11" t="s">
        <v>40</v>
      </c>
      <c r="Y1" s="62" t="s">
        <v>7</v>
      </c>
      <c r="Z1" s="11" t="s">
        <v>77</v>
      </c>
      <c r="AA1" s="11" t="s">
        <v>78</v>
      </c>
      <c r="AB1" s="11" t="s">
        <v>79</v>
      </c>
      <c r="AC1" s="11" t="s">
        <v>80</v>
      </c>
      <c r="AD1" s="11" t="s">
        <v>81</v>
      </c>
      <c r="AE1" s="11" t="s">
        <v>82</v>
      </c>
      <c r="AF1" s="11" t="s">
        <v>83</v>
      </c>
      <c r="AG1" s="11" t="s">
        <v>221</v>
      </c>
      <c r="AH1" s="11" t="s">
        <v>85</v>
      </c>
      <c r="AI1" s="11" t="s">
        <v>86</v>
      </c>
      <c r="AJ1" s="11" t="s">
        <v>87</v>
      </c>
      <c r="AK1" s="11" t="s">
        <v>88</v>
      </c>
      <c r="AL1" s="9" t="s">
        <v>222</v>
      </c>
      <c r="AM1" s="9" t="s">
        <v>90</v>
      </c>
      <c r="AN1" s="9" t="s">
        <v>91</v>
      </c>
      <c r="AO1" s="9" t="s">
        <v>92</v>
      </c>
      <c r="AP1" s="11" t="s">
        <v>93</v>
      </c>
      <c r="AQ1" s="11" t="s">
        <v>94</v>
      </c>
      <c r="AR1" s="11" t="s">
        <v>223</v>
      </c>
      <c r="AS1" s="11" t="s">
        <v>15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96</v>
      </c>
      <c r="BA1" s="11" t="s">
        <v>97</v>
      </c>
      <c r="BB1" s="11" t="s">
        <v>98</v>
      </c>
      <c r="BC1" s="11" t="s">
        <v>99</v>
      </c>
      <c r="BD1" s="11" t="s">
        <v>100</v>
      </c>
      <c r="BE1" s="11" t="s">
        <v>101</v>
      </c>
      <c r="BF1" s="11" t="s">
        <v>102</v>
      </c>
      <c r="BG1" s="11" t="s">
        <v>103</v>
      </c>
      <c r="BH1" s="11" t="s">
        <v>104</v>
      </c>
      <c r="BI1" s="11" t="s">
        <v>105</v>
      </c>
      <c r="BJ1" s="11" t="s">
        <v>106</v>
      </c>
      <c r="BK1" s="11" t="s">
        <v>107</v>
      </c>
      <c r="BL1" s="11" t="s">
        <v>108</v>
      </c>
      <c r="BM1" s="11" t="s">
        <v>9</v>
      </c>
      <c r="BN1" s="11" t="s">
        <v>52</v>
      </c>
      <c r="BO1" s="11" t="s">
        <v>109</v>
      </c>
      <c r="BP1" s="11" t="s">
        <v>110</v>
      </c>
      <c r="BQ1" s="11" t="s">
        <v>111</v>
      </c>
      <c r="BR1" s="11" t="s">
        <v>112</v>
      </c>
      <c r="BS1" s="11" t="s">
        <v>113</v>
      </c>
      <c r="BT1" s="11" t="s">
        <v>114</v>
      </c>
      <c r="BU1" s="11" t="s">
        <v>115</v>
      </c>
      <c r="BV1" s="11" t="s">
        <v>116</v>
      </c>
      <c r="BW1" s="11" t="s">
        <v>117</v>
      </c>
      <c r="BX1" s="11" t="s">
        <v>118</v>
      </c>
      <c r="BY1" s="11" t="s">
        <v>224</v>
      </c>
      <c r="BZ1" s="11" t="s">
        <v>225</v>
      </c>
      <c r="CA1" s="11" t="s">
        <v>226</v>
      </c>
      <c r="CB1" s="11" t="s">
        <v>227</v>
      </c>
      <c r="CC1" s="11" t="s">
        <v>228</v>
      </c>
      <c r="CD1" s="11" t="s">
        <v>229</v>
      </c>
      <c r="CE1" s="11" t="s">
        <v>125</v>
      </c>
      <c r="CF1" s="11" t="s">
        <v>126</v>
      </c>
      <c r="CG1" s="11" t="s">
        <v>127</v>
      </c>
      <c r="CH1" s="11" t="s">
        <v>128</v>
      </c>
      <c r="CI1" s="11" t="s">
        <v>55</v>
      </c>
      <c r="CJ1" s="4" t="s">
        <v>129</v>
      </c>
      <c r="CK1" s="4" t="s">
        <v>130</v>
      </c>
      <c r="CL1" s="4" t="s">
        <v>131</v>
      </c>
      <c r="CM1" s="4" t="s">
        <v>230</v>
      </c>
      <c r="CN1" s="4" t="s">
        <v>231</v>
      </c>
      <c r="CO1" s="4" t="s">
        <v>134</v>
      </c>
      <c r="CP1" s="4" t="s">
        <v>135</v>
      </c>
      <c r="CQ1" s="4" t="s">
        <v>136</v>
      </c>
      <c r="CR1" s="4" t="s">
        <v>137</v>
      </c>
      <c r="CS1" s="4" t="s">
        <v>138</v>
      </c>
      <c r="CT1" s="4" t="s">
        <v>139</v>
      </c>
      <c r="CU1" s="4" t="s">
        <v>140</v>
      </c>
      <c r="CV1" s="4" t="s">
        <v>141</v>
      </c>
      <c r="CW1" s="4" t="s">
        <v>142</v>
      </c>
      <c r="CX1" s="4" t="s">
        <v>143</v>
      </c>
      <c r="CY1" s="4" t="s">
        <v>144</v>
      </c>
      <c r="CZ1" s="4" t="s">
        <v>145</v>
      </c>
      <c r="DA1" s="4" t="s">
        <v>146</v>
      </c>
      <c r="DB1" s="4" t="s">
        <v>147</v>
      </c>
      <c r="DC1" s="4" t="s">
        <v>148</v>
      </c>
      <c r="DD1" s="4" t="s">
        <v>149</v>
      </c>
      <c r="DE1" s="64" t="s">
        <v>232</v>
      </c>
      <c r="DF1" s="64" t="s">
        <v>151</v>
      </c>
      <c r="DG1" s="64" t="s">
        <v>152</v>
      </c>
      <c r="DH1" s="64" t="s">
        <v>153</v>
      </c>
      <c r="DI1" s="4" t="s">
        <v>233</v>
      </c>
      <c r="DJ1" s="4" t="s">
        <v>234</v>
      </c>
      <c r="DK1" s="4" t="s">
        <v>135</v>
      </c>
      <c r="DL1" s="4" t="s">
        <v>156</v>
      </c>
      <c r="DM1" s="4" t="s">
        <v>157</v>
      </c>
      <c r="DN1" s="4" t="s">
        <v>158</v>
      </c>
      <c r="DO1" s="4" t="s">
        <v>159</v>
      </c>
      <c r="DP1" s="4" t="s">
        <v>160</v>
      </c>
      <c r="DQ1" s="4" t="s">
        <v>161</v>
      </c>
      <c r="DR1" s="4" t="s">
        <v>162</v>
      </c>
      <c r="DS1" s="4" t="s">
        <v>163</v>
      </c>
      <c r="DT1" s="4" t="s">
        <v>164</v>
      </c>
      <c r="DU1" s="4" t="s">
        <v>165</v>
      </c>
      <c r="EB1" s="4" t="s">
        <v>166</v>
      </c>
      <c r="EC1" s="4" t="s">
        <v>167</v>
      </c>
      <c r="ED1" s="4" t="s">
        <v>168</v>
      </c>
      <c r="EE1" s="4" t="s">
        <v>169</v>
      </c>
      <c r="EF1" s="4" t="s">
        <v>59</v>
      </c>
      <c r="EG1" s="4" t="s">
        <v>60</v>
      </c>
      <c r="EH1" s="4" t="s">
        <v>61</v>
      </c>
      <c r="EI1" s="4" t="s">
        <v>62</v>
      </c>
      <c r="EJ1" s="4" t="s">
        <v>63</v>
      </c>
    </row>
    <row r="4" spans="2:147">
      <c r="D4" s="4" t="s">
        <v>28</v>
      </c>
      <c r="G4" s="4" t="s">
        <v>28</v>
      </c>
      <c r="H4" s="4" t="s">
        <v>28</v>
      </c>
      <c r="I4" s="4" t="s">
        <v>29</v>
      </c>
      <c r="J4" s="14" t="s">
        <v>28</v>
      </c>
      <c r="K4" s="4" t="s">
        <v>28</v>
      </c>
      <c r="L4" s="4" t="s">
        <v>30</v>
      </c>
      <c r="M4" s="4" t="s">
        <v>30</v>
      </c>
      <c r="N4" s="4" t="s">
        <v>30</v>
      </c>
      <c r="O4" s="64" t="s">
        <v>31</v>
      </c>
      <c r="P4" s="4" t="s">
        <v>32</v>
      </c>
      <c r="Q4" s="4" t="s">
        <v>33</v>
      </c>
      <c r="R4" s="4" t="s">
        <v>34</v>
      </c>
      <c r="S4" s="4" t="s">
        <v>35</v>
      </c>
      <c r="T4" s="4" t="s">
        <v>36</v>
      </c>
      <c r="U4" s="11" t="s">
        <v>37</v>
      </c>
      <c r="V4" s="11" t="s">
        <v>38</v>
      </c>
      <c r="W4" s="11" t="s">
        <v>39</v>
      </c>
      <c r="X4" s="11" t="s">
        <v>40</v>
      </c>
      <c r="Y4" s="62" t="s">
        <v>7</v>
      </c>
      <c r="Z4" s="11" t="s">
        <v>235</v>
      </c>
      <c r="AA4" s="11" t="s">
        <v>235</v>
      </c>
      <c r="AB4" s="11" t="s">
        <v>235</v>
      </c>
      <c r="AC4" s="11" t="s">
        <v>235</v>
      </c>
      <c r="AD4" s="11" t="s">
        <v>235</v>
      </c>
      <c r="AE4" s="11" t="s">
        <v>235</v>
      </c>
      <c r="AF4" s="11" t="s">
        <v>235</v>
      </c>
      <c r="AG4" s="11" t="s">
        <v>235</v>
      </c>
      <c r="AH4" s="11" t="s">
        <v>236</v>
      </c>
      <c r="AI4" s="11" t="s">
        <v>43</v>
      </c>
      <c r="AJ4" s="11" t="s">
        <v>43</v>
      </c>
      <c r="AK4" s="11" t="s">
        <v>43</v>
      </c>
      <c r="AL4" s="9" t="s">
        <v>43</v>
      </c>
      <c r="AM4" s="9" t="s">
        <v>43</v>
      </c>
      <c r="AN4" s="9" t="s">
        <v>43</v>
      </c>
      <c r="AO4" s="9" t="s">
        <v>43</v>
      </c>
      <c r="AP4" s="11" t="s">
        <v>43</v>
      </c>
      <c r="AQ4" s="11" t="s">
        <v>43</v>
      </c>
      <c r="AR4" s="11" t="s">
        <v>43</v>
      </c>
      <c r="AS4" s="11" t="s">
        <v>15</v>
      </c>
      <c r="AT4" s="11" t="s">
        <v>44</v>
      </c>
      <c r="AU4" s="11" t="s">
        <v>45</v>
      </c>
      <c r="AV4" s="11" t="s">
        <v>46</v>
      </c>
      <c r="AW4" s="11" t="s">
        <v>47</v>
      </c>
      <c r="AX4" s="11" t="s">
        <v>48</v>
      </c>
      <c r="AY4" s="11" t="s">
        <v>49</v>
      </c>
      <c r="AZ4" s="11" t="s">
        <v>10</v>
      </c>
      <c r="BA4" s="11" t="s">
        <v>10</v>
      </c>
      <c r="BB4" s="11" t="s">
        <v>10</v>
      </c>
      <c r="BC4" s="11" t="s">
        <v>50</v>
      </c>
      <c r="BD4" s="11" t="s">
        <v>51</v>
      </c>
      <c r="BE4" s="11" t="s">
        <v>51</v>
      </c>
      <c r="BF4" s="11" t="s">
        <v>51</v>
      </c>
      <c r="BG4" s="11" t="s">
        <v>51</v>
      </c>
      <c r="BH4" s="11" t="s">
        <v>51</v>
      </c>
      <c r="BI4" s="11" t="s">
        <v>51</v>
      </c>
      <c r="BJ4" s="11" t="s">
        <v>51</v>
      </c>
      <c r="BK4" s="11" t="s">
        <v>51</v>
      </c>
      <c r="BL4" s="11" t="s">
        <v>51</v>
      </c>
      <c r="BM4" s="11" t="s">
        <v>9</v>
      </c>
      <c r="BN4" s="11" t="s">
        <v>52</v>
      </c>
      <c r="BO4" s="11" t="s">
        <v>53</v>
      </c>
      <c r="BP4" s="11" t="s">
        <v>53</v>
      </c>
      <c r="BQ4" s="11" t="s">
        <v>54</v>
      </c>
      <c r="BR4" s="11" t="s">
        <v>54</v>
      </c>
      <c r="BS4" s="11" t="s">
        <v>54</v>
      </c>
      <c r="BT4" s="11" t="s">
        <v>54</v>
      </c>
      <c r="BU4" s="11" t="s">
        <v>54</v>
      </c>
      <c r="BV4" s="11" t="s">
        <v>54</v>
      </c>
      <c r="BW4" s="11" t="s">
        <v>54</v>
      </c>
      <c r="BX4" s="11" t="s">
        <v>54</v>
      </c>
      <c r="BY4" s="11" t="s">
        <v>54</v>
      </c>
      <c r="BZ4" s="11" t="s">
        <v>54</v>
      </c>
      <c r="CA4" s="11" t="s">
        <v>54</v>
      </c>
      <c r="CB4" s="11" t="s">
        <v>54</v>
      </c>
      <c r="CC4" s="11" t="s">
        <v>54</v>
      </c>
      <c r="CD4" s="11" t="s">
        <v>54</v>
      </c>
      <c r="CE4" s="11" t="s">
        <v>50</v>
      </c>
      <c r="CF4" s="11" t="s">
        <v>50</v>
      </c>
      <c r="CG4" s="11" t="s">
        <v>50</v>
      </c>
      <c r="CH4" s="11" t="s">
        <v>50</v>
      </c>
      <c r="CI4" s="11" t="s">
        <v>55</v>
      </c>
      <c r="CJ4" s="4" t="s">
        <v>56</v>
      </c>
      <c r="CK4" s="4" t="s">
        <v>56</v>
      </c>
      <c r="CL4" s="4" t="s">
        <v>56</v>
      </c>
      <c r="CM4" s="4" t="s">
        <v>56</v>
      </c>
      <c r="CN4" s="4" t="s">
        <v>56</v>
      </c>
      <c r="CO4" s="4" t="s">
        <v>56</v>
      </c>
      <c r="CP4" s="4" t="s">
        <v>56</v>
      </c>
      <c r="CQ4" s="4" t="s">
        <v>56</v>
      </c>
      <c r="CR4" s="4" t="s">
        <v>56</v>
      </c>
      <c r="CS4" s="4" t="s">
        <v>56</v>
      </c>
      <c r="CT4" s="4" t="s">
        <v>56</v>
      </c>
      <c r="CU4" s="4" t="s">
        <v>56</v>
      </c>
      <c r="CV4" s="4" t="s">
        <v>237</v>
      </c>
      <c r="CW4" s="4" t="s">
        <v>237</v>
      </c>
      <c r="CX4" s="4" t="s">
        <v>237</v>
      </c>
      <c r="CY4" s="4" t="s">
        <v>237</v>
      </c>
      <c r="CZ4" s="4" t="s">
        <v>237</v>
      </c>
      <c r="DA4" s="4" t="s">
        <v>237</v>
      </c>
      <c r="DB4" s="4" t="s">
        <v>238</v>
      </c>
      <c r="DC4" s="4" t="s">
        <v>238</v>
      </c>
      <c r="DD4" s="4" t="s">
        <v>238</v>
      </c>
      <c r="DE4" s="64" t="s">
        <v>238</v>
      </c>
      <c r="DF4" s="64" t="s">
        <v>238</v>
      </c>
      <c r="DG4" s="64" t="s">
        <v>238</v>
      </c>
      <c r="DH4" s="64" t="s">
        <v>238</v>
      </c>
      <c r="DI4" s="4" t="s">
        <v>238</v>
      </c>
      <c r="DJ4" s="4" t="s">
        <v>238</v>
      </c>
      <c r="DK4" s="4" t="s">
        <v>238</v>
      </c>
      <c r="DL4" s="4" t="s">
        <v>238</v>
      </c>
      <c r="DM4" s="4" t="s">
        <v>238</v>
      </c>
      <c r="DN4" s="4" t="s">
        <v>238</v>
      </c>
      <c r="DO4" s="4" t="s">
        <v>238</v>
      </c>
      <c r="DP4" s="4" t="s">
        <v>238</v>
      </c>
      <c r="DQ4" s="4" t="s">
        <v>56</v>
      </c>
      <c r="DR4" s="4" t="s">
        <v>56</v>
      </c>
      <c r="DS4" s="4" t="s">
        <v>56</v>
      </c>
      <c r="DT4" s="4" t="s">
        <v>28</v>
      </c>
      <c r="DU4" s="4" t="s">
        <v>28</v>
      </c>
      <c r="EB4" s="4" t="s">
        <v>28</v>
      </c>
      <c r="EC4" s="4" t="s">
        <v>28</v>
      </c>
      <c r="ED4" s="4" t="s">
        <v>28</v>
      </c>
      <c r="EE4" s="4" t="s">
        <v>28</v>
      </c>
      <c r="EF4" s="4" t="s">
        <v>59</v>
      </c>
      <c r="EG4" s="4" t="s">
        <v>60</v>
      </c>
      <c r="EH4" s="4" t="s">
        <v>61</v>
      </c>
      <c r="EI4" s="4" t="s">
        <v>62</v>
      </c>
      <c r="EJ4" s="4" t="s">
        <v>63</v>
      </c>
      <c r="EN4" s="9" t="s">
        <v>282</v>
      </c>
      <c r="EO4" s="4" t="s">
        <v>279</v>
      </c>
      <c r="EP4" s="4" t="s">
        <v>278</v>
      </c>
      <c r="EQ4" s="9" t="s">
        <v>280</v>
      </c>
    </row>
    <row r="5" spans="2:147">
      <c r="D5" s="4" t="s">
        <v>220</v>
      </c>
      <c r="G5" s="4" t="s">
        <v>65</v>
      </c>
      <c r="H5" s="4" t="s">
        <v>65</v>
      </c>
      <c r="I5" s="4" t="s">
        <v>66</v>
      </c>
      <c r="J5" s="14" t="s">
        <v>67</v>
      </c>
      <c r="K5" s="4" t="s">
        <v>68</v>
      </c>
      <c r="L5" s="4" t="s">
        <v>69</v>
      </c>
      <c r="M5" s="4" t="s">
        <v>70</v>
      </c>
      <c r="N5" s="4" t="s">
        <v>71</v>
      </c>
      <c r="O5" s="64" t="s">
        <v>72</v>
      </c>
      <c r="P5" s="4" t="s">
        <v>73</v>
      </c>
      <c r="Q5" s="4" t="s">
        <v>74</v>
      </c>
      <c r="R5" s="4" t="s">
        <v>75</v>
      </c>
      <c r="S5" s="4" t="s">
        <v>76</v>
      </c>
      <c r="T5" s="4" t="s">
        <v>76</v>
      </c>
      <c r="U5" s="11" t="s">
        <v>37</v>
      </c>
      <c r="V5" s="11" t="s">
        <v>38</v>
      </c>
      <c r="W5" s="11" t="s">
        <v>39</v>
      </c>
      <c r="X5" s="11" t="s">
        <v>40</v>
      </c>
      <c r="Y5" s="62" t="s">
        <v>7</v>
      </c>
      <c r="Z5" s="11" t="s">
        <v>77</v>
      </c>
      <c r="AA5" s="11" t="s">
        <v>78</v>
      </c>
      <c r="AB5" s="11" t="s">
        <v>79</v>
      </c>
      <c r="AC5" s="11" t="s">
        <v>80</v>
      </c>
      <c r="AD5" s="11" t="s">
        <v>81</v>
      </c>
      <c r="AE5" s="11" t="s">
        <v>82</v>
      </c>
      <c r="AF5" s="11" t="s">
        <v>83</v>
      </c>
      <c r="AG5" s="11" t="s">
        <v>221</v>
      </c>
      <c r="AH5" s="11" t="s">
        <v>85</v>
      </c>
      <c r="AI5" s="11" t="s">
        <v>86</v>
      </c>
      <c r="AJ5" s="11" t="s">
        <v>87</v>
      </c>
      <c r="AK5" s="11" t="s">
        <v>88</v>
      </c>
      <c r="AL5" s="9" t="s">
        <v>222</v>
      </c>
      <c r="AM5" s="9" t="s">
        <v>90</v>
      </c>
      <c r="AN5" s="9" t="s">
        <v>91</v>
      </c>
      <c r="AO5" s="9" t="s">
        <v>92</v>
      </c>
      <c r="AP5" s="11" t="s">
        <v>93</v>
      </c>
      <c r="AQ5" s="11" t="s">
        <v>94</v>
      </c>
      <c r="AR5" s="11" t="s">
        <v>223</v>
      </c>
      <c r="AS5" s="11" t="s">
        <v>15</v>
      </c>
      <c r="AT5" s="11" t="s">
        <v>44</v>
      </c>
      <c r="AU5" s="11" t="s">
        <v>45</v>
      </c>
      <c r="AV5" s="11" t="s">
        <v>46</v>
      </c>
      <c r="AW5" s="11" t="s">
        <v>47</v>
      </c>
      <c r="AX5" s="11" t="s">
        <v>48</v>
      </c>
      <c r="AY5" s="11" t="s">
        <v>49</v>
      </c>
      <c r="AZ5" s="11" t="s">
        <v>96</v>
      </c>
      <c r="BA5" s="11" t="s">
        <v>97</v>
      </c>
      <c r="BB5" s="11" t="s">
        <v>98</v>
      </c>
      <c r="BC5" s="11" t="s">
        <v>99</v>
      </c>
      <c r="BD5" s="11" t="s">
        <v>100</v>
      </c>
      <c r="BE5" s="11" t="s">
        <v>101</v>
      </c>
      <c r="BF5" s="11" t="s">
        <v>102</v>
      </c>
      <c r="BG5" s="11" t="s">
        <v>103</v>
      </c>
      <c r="BH5" s="11" t="s">
        <v>104</v>
      </c>
      <c r="BI5" s="11" t="s">
        <v>105</v>
      </c>
      <c r="BJ5" s="11" t="s">
        <v>106</v>
      </c>
      <c r="BK5" s="11" t="s">
        <v>107</v>
      </c>
      <c r="BL5" s="11" t="s">
        <v>108</v>
      </c>
      <c r="BM5" s="11" t="s">
        <v>9</v>
      </c>
      <c r="BN5" s="11" t="s">
        <v>52</v>
      </c>
      <c r="BO5" s="11" t="s">
        <v>109</v>
      </c>
      <c r="BP5" s="11" t="s">
        <v>110</v>
      </c>
      <c r="BQ5" s="11" t="s">
        <v>111</v>
      </c>
      <c r="BR5" s="11" t="s">
        <v>112</v>
      </c>
      <c r="BS5" s="11" t="s">
        <v>113</v>
      </c>
      <c r="BT5" s="11" t="s">
        <v>114</v>
      </c>
      <c r="BU5" s="11" t="s">
        <v>115</v>
      </c>
      <c r="BV5" s="11" t="s">
        <v>116</v>
      </c>
      <c r="BW5" s="11" t="s">
        <v>117</v>
      </c>
      <c r="BX5" s="11" t="s">
        <v>118</v>
      </c>
      <c r="BY5" s="11" t="s">
        <v>224</v>
      </c>
      <c r="BZ5" s="11" t="s">
        <v>225</v>
      </c>
      <c r="CA5" s="11" t="s">
        <v>226</v>
      </c>
      <c r="CB5" s="11" t="s">
        <v>227</v>
      </c>
      <c r="CC5" s="11" t="s">
        <v>228</v>
      </c>
      <c r="CD5" s="11" t="s">
        <v>229</v>
      </c>
      <c r="CE5" s="11" t="s">
        <v>125</v>
      </c>
      <c r="CF5" s="11" t="s">
        <v>126</v>
      </c>
      <c r="CG5" s="11" t="s">
        <v>127</v>
      </c>
      <c r="CH5" s="11" t="s">
        <v>128</v>
      </c>
      <c r="CI5" s="11" t="s">
        <v>55</v>
      </c>
      <c r="CJ5" s="4" t="s">
        <v>129</v>
      </c>
      <c r="CK5" s="4" t="s">
        <v>130</v>
      </c>
      <c r="CL5" s="4" t="s">
        <v>131</v>
      </c>
      <c r="CM5" s="4" t="s">
        <v>230</v>
      </c>
      <c r="CN5" s="4" t="s">
        <v>231</v>
      </c>
      <c r="CO5" s="4" t="s">
        <v>134</v>
      </c>
      <c r="CP5" s="4" t="s">
        <v>135</v>
      </c>
      <c r="CQ5" s="4" t="s">
        <v>136</v>
      </c>
      <c r="CR5" s="4" t="s">
        <v>137</v>
      </c>
      <c r="CS5" s="4" t="s">
        <v>138</v>
      </c>
      <c r="CT5" s="4" t="s">
        <v>139</v>
      </c>
      <c r="CU5" s="4" t="s">
        <v>140</v>
      </c>
      <c r="CV5" s="4" t="s">
        <v>141</v>
      </c>
      <c r="CW5" s="4" t="s">
        <v>142</v>
      </c>
      <c r="CX5" s="4" t="s">
        <v>143</v>
      </c>
      <c r="CY5" s="4" t="s">
        <v>144</v>
      </c>
      <c r="CZ5" s="4" t="s">
        <v>145</v>
      </c>
      <c r="DA5" s="4" t="s">
        <v>146</v>
      </c>
      <c r="DB5" s="4" t="s">
        <v>147</v>
      </c>
      <c r="DC5" s="4" t="s">
        <v>148</v>
      </c>
      <c r="DD5" s="4" t="s">
        <v>149</v>
      </c>
      <c r="DE5" s="64" t="s">
        <v>232</v>
      </c>
      <c r="DF5" s="64" t="s">
        <v>151</v>
      </c>
      <c r="DG5" s="64" t="s">
        <v>152</v>
      </c>
      <c r="DH5" s="64" t="s">
        <v>153</v>
      </c>
      <c r="DI5" s="4" t="s">
        <v>233</v>
      </c>
      <c r="DJ5" s="4" t="s">
        <v>234</v>
      </c>
      <c r="DK5" s="4" t="s">
        <v>135</v>
      </c>
      <c r="DL5" s="4" t="s">
        <v>156</v>
      </c>
      <c r="DM5" s="4" t="s">
        <v>157</v>
      </c>
      <c r="DN5" s="4" t="s">
        <v>158</v>
      </c>
      <c r="DO5" s="4" t="s">
        <v>159</v>
      </c>
      <c r="DP5" s="4" t="s">
        <v>160</v>
      </c>
      <c r="DQ5" s="4" t="s">
        <v>161</v>
      </c>
      <c r="DR5" s="4" t="s">
        <v>162</v>
      </c>
      <c r="DS5" s="4" t="s">
        <v>163</v>
      </c>
      <c r="DT5" s="4" t="s">
        <v>164</v>
      </c>
      <c r="DU5" s="4" t="s">
        <v>165</v>
      </c>
      <c r="EB5" s="4" t="s">
        <v>166</v>
      </c>
      <c r="EC5" s="4" t="s">
        <v>167</v>
      </c>
      <c r="ED5" s="4" t="s">
        <v>168</v>
      </c>
      <c r="EE5" s="4" t="s">
        <v>169</v>
      </c>
      <c r="EF5" s="4" t="s">
        <v>59</v>
      </c>
      <c r="EG5" s="4" t="s">
        <v>60</v>
      </c>
      <c r="EH5" s="4" t="s">
        <v>61</v>
      </c>
      <c r="EI5" s="4" t="s">
        <v>62</v>
      </c>
      <c r="EJ5" s="4" t="s">
        <v>63</v>
      </c>
      <c r="EO5" s="7">
        <v>46023</v>
      </c>
    </row>
    <row r="6" spans="2:147">
      <c r="B6" s="4" t="s">
        <v>270</v>
      </c>
      <c r="C6" s="5">
        <v>46023</v>
      </c>
      <c r="D6" s="6">
        <v>7310</v>
      </c>
      <c r="E6" s="6"/>
      <c r="F6" s="6"/>
      <c r="G6" s="6" t="s">
        <v>170</v>
      </c>
      <c r="H6" s="6" t="s">
        <v>171</v>
      </c>
      <c r="I6" s="6">
        <v>8</v>
      </c>
      <c r="J6" s="16">
        <v>35345</v>
      </c>
      <c r="K6" s="6"/>
      <c r="L6" s="6">
        <v>133782.58900000001</v>
      </c>
      <c r="M6" s="6">
        <v>140532.56700000001</v>
      </c>
      <c r="N6" s="6">
        <v>167467.97500000001</v>
      </c>
      <c r="O6" s="65">
        <v>20</v>
      </c>
      <c r="P6" s="6">
        <v>9</v>
      </c>
      <c r="Q6" s="6">
        <v>2</v>
      </c>
      <c r="R6" s="6">
        <v>31</v>
      </c>
      <c r="S6" s="6">
        <v>100</v>
      </c>
      <c r="T6" s="6">
        <v>100</v>
      </c>
      <c r="U6" s="10">
        <v>7293209</v>
      </c>
      <c r="V6" s="10">
        <v>1659970</v>
      </c>
      <c r="W6" s="10">
        <v>5633239</v>
      </c>
      <c r="X6" s="10">
        <v>26</v>
      </c>
      <c r="Y6" s="63">
        <v>4147260</v>
      </c>
      <c r="Z6" s="10">
        <v>0</v>
      </c>
      <c r="AA6" s="10">
        <v>0</v>
      </c>
      <c r="AB6" s="10">
        <v>7500</v>
      </c>
      <c r="AC6" s="10">
        <v>195000</v>
      </c>
      <c r="AD6" s="10">
        <v>0</v>
      </c>
      <c r="AE6" s="10">
        <v>0</v>
      </c>
      <c r="AF6" s="10">
        <v>0</v>
      </c>
      <c r="AG6" s="10">
        <v>202500</v>
      </c>
      <c r="AH6" s="10">
        <v>0</v>
      </c>
      <c r="AI6" s="10">
        <v>526997</v>
      </c>
      <c r="AJ6" s="10">
        <v>0</v>
      </c>
      <c r="AK6" s="10">
        <v>502403</v>
      </c>
      <c r="AL6" s="8">
        <v>1029401</v>
      </c>
      <c r="AM6" s="8">
        <v>1256009</v>
      </c>
      <c r="AN6" s="8">
        <v>0</v>
      </c>
      <c r="AO6" s="8">
        <v>583039</v>
      </c>
      <c r="AP6" s="10">
        <v>0</v>
      </c>
      <c r="AQ6" s="10">
        <v>65000</v>
      </c>
      <c r="AR6" s="10">
        <v>2933449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10000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813560</v>
      </c>
      <c r="BP6" s="10">
        <v>81350</v>
      </c>
      <c r="BQ6" s="10">
        <v>302570</v>
      </c>
      <c r="BR6" s="10">
        <v>321140</v>
      </c>
      <c r="BS6" s="10">
        <v>65640</v>
      </c>
      <c r="BT6" s="10">
        <v>12450</v>
      </c>
      <c r="BU6" s="10">
        <v>48760</v>
      </c>
      <c r="BV6" s="10">
        <v>13000</v>
      </c>
      <c r="BW6" s="10">
        <v>1500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242829.783</v>
      </c>
      <c r="CJ6" s="6">
        <v>31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13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20</v>
      </c>
      <c r="DC6" s="6">
        <v>0</v>
      </c>
      <c r="DD6" s="6">
        <v>16</v>
      </c>
      <c r="DE6" s="65">
        <v>36</v>
      </c>
      <c r="DF6" s="65">
        <v>40</v>
      </c>
      <c r="DG6" s="65">
        <v>0</v>
      </c>
      <c r="DH6" s="65">
        <v>46.42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0.5</v>
      </c>
      <c r="DT6" s="6">
        <v>2</v>
      </c>
      <c r="DU6" s="6">
        <v>2</v>
      </c>
      <c r="DV6" s="6"/>
      <c r="DW6" s="6"/>
      <c r="DX6" s="6"/>
      <c r="DY6" s="6"/>
      <c r="DZ6" s="6"/>
      <c r="EA6" s="6"/>
      <c r="EB6" s="6" t="b">
        <v>1</v>
      </c>
      <c r="EC6" s="6" t="s">
        <v>252</v>
      </c>
      <c r="ED6" s="6"/>
      <c r="EE6" s="6"/>
      <c r="EF6" s="5">
        <v>46023</v>
      </c>
      <c r="EG6" s="5">
        <v>46053</v>
      </c>
      <c r="EH6" s="6" t="s">
        <v>173</v>
      </c>
      <c r="EI6" s="6" t="b">
        <v>1</v>
      </c>
      <c r="EJ6" s="6" t="s">
        <v>174</v>
      </c>
      <c r="EK6" s="6"/>
      <c r="EL6" s="6"/>
      <c r="EM6" s="6"/>
      <c r="EN6" s="9">
        <f>N6*30*80%/12</f>
        <v>334935.95</v>
      </c>
      <c r="EO6" s="4">
        <f>($EO$5-J6)/365</f>
        <v>29.254794520547946</v>
      </c>
      <c r="EP6" s="4">
        <f>IF(EO6&gt;=21,25,IF(EO6&gt;=19,24,IF(EO6&gt;=17,23,IF(EO6&gt;=15,22,IF(EO6&gt;=13,21,IF(EO6&gt;=11,20,IF(EO6&gt;=10,19,IF(EO6&gt;=8,18))))))))</f>
        <v>25</v>
      </c>
      <c r="EQ6" s="9">
        <f>EP6*N6</f>
        <v>4186699.375</v>
      </c>
    </row>
    <row r="7" spans="2:147">
      <c r="B7" s="4" t="s">
        <v>219</v>
      </c>
      <c r="C7" s="5">
        <v>46023</v>
      </c>
      <c r="D7" s="6">
        <v>7310</v>
      </c>
      <c r="E7" s="6"/>
      <c r="F7" s="6"/>
      <c r="G7" s="6" t="s">
        <v>170</v>
      </c>
      <c r="H7" s="6" t="s">
        <v>171</v>
      </c>
      <c r="I7" s="6">
        <v>13</v>
      </c>
      <c r="J7" s="16">
        <v>35444</v>
      </c>
      <c r="K7" s="6"/>
      <c r="L7" s="6">
        <v>137689.58900000001</v>
      </c>
      <c r="M7" s="6">
        <v>144939.56700000001</v>
      </c>
      <c r="N7" s="6">
        <v>172719.65</v>
      </c>
      <c r="O7" s="65">
        <v>20</v>
      </c>
      <c r="P7" s="6">
        <v>9</v>
      </c>
      <c r="Q7" s="6">
        <v>2</v>
      </c>
      <c r="R7" s="6">
        <v>31</v>
      </c>
      <c r="S7" s="6">
        <v>100</v>
      </c>
      <c r="T7" s="6">
        <v>100</v>
      </c>
      <c r="U7" s="10">
        <v>7015861</v>
      </c>
      <c r="V7" s="10">
        <v>1541861</v>
      </c>
      <c r="W7" s="10">
        <v>5474000</v>
      </c>
      <c r="X7" s="10">
        <v>29</v>
      </c>
      <c r="Y7" s="63">
        <v>4268377</v>
      </c>
      <c r="Z7" s="10">
        <v>0</v>
      </c>
      <c r="AA7" s="10">
        <v>0</v>
      </c>
      <c r="AB7" s="10">
        <v>0</v>
      </c>
      <c r="AC7" s="10">
        <v>217500</v>
      </c>
      <c r="AD7" s="10">
        <v>0</v>
      </c>
      <c r="AE7" s="10">
        <v>0</v>
      </c>
      <c r="AF7" s="10">
        <v>0</v>
      </c>
      <c r="AG7" s="10">
        <v>217500</v>
      </c>
      <c r="AH7" s="10">
        <v>0</v>
      </c>
      <c r="AI7" s="10">
        <v>543523</v>
      </c>
      <c r="AJ7" s="10">
        <v>0</v>
      </c>
      <c r="AK7" s="10">
        <v>582928</v>
      </c>
      <c r="AL7" s="8">
        <v>1126452</v>
      </c>
      <c r="AM7" s="8">
        <v>777238</v>
      </c>
      <c r="AN7" s="8">
        <v>0</v>
      </c>
      <c r="AO7" s="8">
        <v>536294</v>
      </c>
      <c r="AP7" s="10">
        <v>0</v>
      </c>
      <c r="AQ7" s="10">
        <v>50000</v>
      </c>
      <c r="AR7" s="10">
        <v>2489984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40000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729500</v>
      </c>
      <c r="BP7" s="10">
        <v>72950</v>
      </c>
      <c r="BQ7" s="10">
        <v>302570</v>
      </c>
      <c r="BR7" s="10">
        <v>302930</v>
      </c>
      <c r="BS7" s="10">
        <v>63140</v>
      </c>
      <c r="BT7" s="10">
        <v>12810</v>
      </c>
      <c r="BU7" s="10">
        <v>50290</v>
      </c>
      <c r="BV7" s="10">
        <v>0</v>
      </c>
      <c r="BW7" s="10">
        <v>7671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240873.696</v>
      </c>
      <c r="CJ7" s="6">
        <v>31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10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20</v>
      </c>
      <c r="DC7" s="6">
        <v>0</v>
      </c>
      <c r="DD7" s="6">
        <v>18</v>
      </c>
      <c r="DE7" s="65">
        <v>38</v>
      </c>
      <c r="DF7" s="65">
        <v>24</v>
      </c>
      <c r="DG7" s="65">
        <v>0</v>
      </c>
      <c r="DH7" s="65">
        <v>41.4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3</v>
      </c>
      <c r="DT7" s="6">
        <v>2</v>
      </c>
      <c r="DU7" s="6">
        <v>2</v>
      </c>
      <c r="DV7" s="6"/>
      <c r="DW7" s="6"/>
      <c r="DX7" s="6"/>
      <c r="DY7" s="6"/>
      <c r="DZ7" s="6"/>
      <c r="EA7" s="6"/>
      <c r="EB7" s="6" t="b">
        <v>1</v>
      </c>
      <c r="EC7" s="6" t="s">
        <v>252</v>
      </c>
      <c r="ED7" s="6"/>
      <c r="EE7" s="6"/>
      <c r="EF7" s="5">
        <v>46023</v>
      </c>
      <c r="EG7" s="5">
        <v>46053</v>
      </c>
      <c r="EH7" s="6" t="s">
        <v>173</v>
      </c>
      <c r="EI7" s="6" t="b">
        <v>1</v>
      </c>
      <c r="EJ7" s="6" t="s">
        <v>174</v>
      </c>
      <c r="EK7" s="6"/>
      <c r="EL7" s="6"/>
      <c r="EM7" s="6"/>
      <c r="EN7" s="9">
        <f t="shared" ref="EN7:EN70" si="0">N7*30*80%/12</f>
        <v>345439.3</v>
      </c>
      <c r="EO7" s="4">
        <f t="shared" ref="EO7:EO70" si="1">($EO$5-J7)/365</f>
        <v>28.983561643835618</v>
      </c>
      <c r="EP7" s="4">
        <f t="shared" ref="EP7:EP70" si="2">IF(EO7&gt;=21,25,IF(EO7&gt;=19,24,IF(EO7&gt;=17,23,IF(EO7&gt;=15,22,IF(EO7&gt;=13,21,IF(EO7&gt;=11,20,IF(EO7&gt;=10,19,IF(EO7&gt;=8,18))))))))</f>
        <v>25</v>
      </c>
      <c r="EQ7" s="9">
        <f t="shared" ref="EQ7:EQ70" si="3">EP7*N7</f>
        <v>4317991.25</v>
      </c>
    </row>
    <row r="8" spans="2:147">
      <c r="B8" s="4" t="s">
        <v>219</v>
      </c>
      <c r="C8" s="5">
        <v>46023</v>
      </c>
      <c r="D8" s="6">
        <v>7310</v>
      </c>
      <c r="E8" s="6"/>
      <c r="F8" s="6"/>
      <c r="G8" s="6" t="s">
        <v>170</v>
      </c>
      <c r="H8" s="6" t="s">
        <v>171</v>
      </c>
      <c r="I8" s="6">
        <v>5</v>
      </c>
      <c r="J8" s="16">
        <v>35597</v>
      </c>
      <c r="K8" s="6"/>
      <c r="L8" s="6">
        <v>131085.58900000001</v>
      </c>
      <c r="M8" s="6">
        <v>138460.56700000001</v>
      </c>
      <c r="N8" s="6">
        <v>164998.842</v>
      </c>
      <c r="O8" s="65">
        <v>20</v>
      </c>
      <c r="P8" s="6">
        <v>9</v>
      </c>
      <c r="Q8" s="6">
        <v>2</v>
      </c>
      <c r="R8" s="6">
        <v>31</v>
      </c>
      <c r="S8" s="6">
        <v>100</v>
      </c>
      <c r="T8" s="6">
        <v>100</v>
      </c>
      <c r="U8" s="10">
        <v>8074137</v>
      </c>
      <c r="V8" s="10">
        <v>1798137</v>
      </c>
      <c r="W8" s="10">
        <v>6276000</v>
      </c>
      <c r="X8" s="10">
        <v>28</v>
      </c>
      <c r="Y8" s="63">
        <v>4063653</v>
      </c>
      <c r="Z8" s="10">
        <v>0</v>
      </c>
      <c r="AA8" s="10">
        <v>0</v>
      </c>
      <c r="AB8" s="10">
        <v>11250</v>
      </c>
      <c r="AC8" s="10">
        <v>210000</v>
      </c>
      <c r="AD8" s="10">
        <v>0</v>
      </c>
      <c r="AE8" s="10">
        <v>0</v>
      </c>
      <c r="AF8" s="10">
        <v>0</v>
      </c>
      <c r="AG8" s="10">
        <v>221250</v>
      </c>
      <c r="AH8" s="10">
        <v>0</v>
      </c>
      <c r="AI8" s="10">
        <v>519227</v>
      </c>
      <c r="AJ8" s="10">
        <v>0</v>
      </c>
      <c r="AK8" s="10">
        <v>556871</v>
      </c>
      <c r="AL8" s="8">
        <v>1076098</v>
      </c>
      <c r="AM8" s="8">
        <v>1979986</v>
      </c>
      <c r="AN8" s="8">
        <v>0</v>
      </c>
      <c r="AO8" s="8">
        <v>628150</v>
      </c>
      <c r="AP8" s="10">
        <v>0</v>
      </c>
      <c r="AQ8" s="10">
        <v>70000</v>
      </c>
      <c r="AR8" s="10">
        <v>3754234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35000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889950</v>
      </c>
      <c r="BP8" s="10">
        <v>88990</v>
      </c>
      <c r="BQ8" s="10">
        <v>302570</v>
      </c>
      <c r="BR8" s="10">
        <v>351240</v>
      </c>
      <c r="BS8" s="10">
        <v>72670</v>
      </c>
      <c r="BT8" s="10">
        <v>12190</v>
      </c>
      <c r="BU8" s="10">
        <v>48040</v>
      </c>
      <c r="BV8" s="10">
        <v>25000</v>
      </c>
      <c r="BW8" s="10">
        <v>7487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235409.79300000001</v>
      </c>
      <c r="CJ8" s="6">
        <v>31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14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20</v>
      </c>
      <c r="DC8" s="6">
        <v>0</v>
      </c>
      <c r="DD8" s="6">
        <v>18</v>
      </c>
      <c r="DE8" s="65">
        <v>38</v>
      </c>
      <c r="DF8" s="65">
        <v>64</v>
      </c>
      <c r="DG8" s="65">
        <v>0</v>
      </c>
      <c r="DH8" s="65">
        <v>50.76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2</v>
      </c>
      <c r="DU8" s="6">
        <v>2</v>
      </c>
      <c r="DV8" s="6"/>
      <c r="DW8" s="6"/>
      <c r="DX8" s="6"/>
      <c r="DY8" s="6"/>
      <c r="DZ8" s="6"/>
      <c r="EA8" s="6"/>
      <c r="EB8" s="6" t="b">
        <v>1</v>
      </c>
      <c r="EC8" s="6" t="s">
        <v>252</v>
      </c>
      <c r="ED8" s="6"/>
      <c r="EE8" s="6"/>
      <c r="EF8" s="5">
        <v>46023</v>
      </c>
      <c r="EG8" s="5">
        <v>46053</v>
      </c>
      <c r="EH8" s="6" t="s">
        <v>173</v>
      </c>
      <c r="EI8" s="6" t="b">
        <v>1</v>
      </c>
      <c r="EJ8" s="6" t="s">
        <v>174</v>
      </c>
      <c r="EK8" s="6"/>
      <c r="EL8" s="6"/>
      <c r="EM8" s="6"/>
      <c r="EN8" s="9">
        <f t="shared" si="0"/>
        <v>329997.68400000001</v>
      </c>
      <c r="EO8" s="4">
        <f t="shared" si="1"/>
        <v>28.564383561643837</v>
      </c>
      <c r="EP8" s="4">
        <f t="shared" si="2"/>
        <v>25</v>
      </c>
      <c r="EQ8" s="9">
        <f t="shared" si="3"/>
        <v>4124971.0500000003</v>
      </c>
    </row>
    <row r="9" spans="2:147">
      <c r="B9" s="4" t="s">
        <v>219</v>
      </c>
      <c r="C9" s="5">
        <v>46023</v>
      </c>
      <c r="D9" s="6">
        <v>7310</v>
      </c>
      <c r="E9" s="6"/>
      <c r="F9" s="6"/>
      <c r="G9" s="6" t="s">
        <v>176</v>
      </c>
      <c r="H9" s="6" t="s">
        <v>177</v>
      </c>
      <c r="I9" s="6">
        <v>7</v>
      </c>
      <c r="J9" s="16">
        <v>37683</v>
      </c>
      <c r="K9" s="6"/>
      <c r="L9" s="6">
        <v>113366.333</v>
      </c>
      <c r="M9" s="6">
        <v>118866.3</v>
      </c>
      <c r="N9" s="6">
        <v>141649.008</v>
      </c>
      <c r="O9" s="65">
        <v>20</v>
      </c>
      <c r="P9" s="6">
        <v>9</v>
      </c>
      <c r="Q9" s="6">
        <v>2</v>
      </c>
      <c r="R9" s="6">
        <v>31</v>
      </c>
      <c r="S9" s="6">
        <v>100</v>
      </c>
      <c r="T9" s="6">
        <v>100</v>
      </c>
      <c r="U9" s="10">
        <v>5466829</v>
      </c>
      <c r="V9" s="10">
        <v>1053829</v>
      </c>
      <c r="W9" s="10">
        <v>4413000</v>
      </c>
      <c r="X9" s="10">
        <v>22</v>
      </c>
      <c r="Y9" s="63">
        <v>3514356</v>
      </c>
      <c r="Z9" s="10">
        <v>0</v>
      </c>
      <c r="AA9" s="10">
        <v>0</v>
      </c>
      <c r="AB9" s="10">
        <v>0</v>
      </c>
      <c r="AC9" s="10">
        <v>165000</v>
      </c>
      <c r="AD9" s="10">
        <v>0</v>
      </c>
      <c r="AE9" s="10">
        <v>0</v>
      </c>
      <c r="AF9" s="10">
        <v>0</v>
      </c>
      <c r="AG9" s="10">
        <v>165000</v>
      </c>
      <c r="AH9" s="10">
        <v>0</v>
      </c>
      <c r="AI9" s="10">
        <v>445748</v>
      </c>
      <c r="AJ9" s="10">
        <v>0</v>
      </c>
      <c r="AK9" s="10">
        <v>424947</v>
      </c>
      <c r="AL9" s="8">
        <v>870695</v>
      </c>
      <c r="AM9" s="8">
        <v>424947</v>
      </c>
      <c r="AN9" s="8">
        <v>0</v>
      </c>
      <c r="AO9" s="8">
        <v>393713</v>
      </c>
      <c r="AP9" s="10">
        <v>0</v>
      </c>
      <c r="AQ9" s="10">
        <v>45000</v>
      </c>
      <c r="AR9" s="10">
        <v>1734355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53118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423880</v>
      </c>
      <c r="BP9" s="10">
        <v>42380</v>
      </c>
      <c r="BQ9" s="10">
        <v>238400</v>
      </c>
      <c r="BR9" s="10">
        <v>240540</v>
      </c>
      <c r="BS9" s="10">
        <v>49200</v>
      </c>
      <c r="BT9" s="10">
        <v>10550</v>
      </c>
      <c r="BU9" s="10">
        <v>41250</v>
      </c>
      <c r="BV9" s="10">
        <v>7000</v>
      </c>
      <c r="BW9" s="10">
        <v>629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199522.391</v>
      </c>
      <c r="CJ9" s="6">
        <v>31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9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20</v>
      </c>
      <c r="DC9" s="6">
        <v>0</v>
      </c>
      <c r="DD9" s="6">
        <v>16</v>
      </c>
      <c r="DE9" s="65">
        <v>36</v>
      </c>
      <c r="DF9" s="65">
        <v>16</v>
      </c>
      <c r="DG9" s="65">
        <v>0</v>
      </c>
      <c r="DH9" s="65">
        <v>37.06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1</v>
      </c>
      <c r="DT9" s="6">
        <v>2</v>
      </c>
      <c r="DU9" s="6">
        <v>2</v>
      </c>
      <c r="DV9" s="6"/>
      <c r="DW9" s="6"/>
      <c r="DX9" s="6"/>
      <c r="DY9" s="6"/>
      <c r="DZ9" s="6"/>
      <c r="EA9" s="6"/>
      <c r="EB9" s="6" t="b">
        <v>1</v>
      </c>
      <c r="EC9" s="6" t="s">
        <v>252</v>
      </c>
      <c r="ED9" s="6"/>
      <c r="EE9" s="6"/>
      <c r="EF9" s="5">
        <v>46023</v>
      </c>
      <c r="EG9" s="5">
        <v>46053</v>
      </c>
      <c r="EH9" s="6" t="s">
        <v>173</v>
      </c>
      <c r="EI9" s="6" t="b">
        <v>1</v>
      </c>
      <c r="EJ9" s="6" t="s">
        <v>174</v>
      </c>
      <c r="EK9" s="6"/>
      <c r="EL9" s="6"/>
      <c r="EM9" s="6"/>
      <c r="EN9" s="9">
        <f t="shared" si="0"/>
        <v>283298.016</v>
      </c>
      <c r="EO9" s="4">
        <f t="shared" si="1"/>
        <v>22.849315068493151</v>
      </c>
      <c r="EP9" s="4">
        <f t="shared" si="2"/>
        <v>25</v>
      </c>
      <c r="EQ9" s="9">
        <f t="shared" si="3"/>
        <v>3541225.2</v>
      </c>
    </row>
    <row r="10" spans="2:147">
      <c r="B10" s="4" t="s">
        <v>219</v>
      </c>
      <c r="C10" s="5">
        <v>46023</v>
      </c>
      <c r="D10" s="6">
        <v>7310</v>
      </c>
      <c r="E10" s="6"/>
      <c r="F10" s="6"/>
      <c r="G10" s="6" t="s">
        <v>176</v>
      </c>
      <c r="H10" s="6" t="s">
        <v>177</v>
      </c>
      <c r="I10" s="6">
        <v>12</v>
      </c>
      <c r="J10" s="16">
        <v>37747</v>
      </c>
      <c r="K10" s="6"/>
      <c r="L10" s="6">
        <v>116788.333</v>
      </c>
      <c r="M10" s="6">
        <v>122288.3</v>
      </c>
      <c r="N10" s="6">
        <v>145726.891</v>
      </c>
      <c r="O10" s="65">
        <v>20</v>
      </c>
      <c r="P10" s="6">
        <v>9</v>
      </c>
      <c r="Q10" s="6">
        <v>2</v>
      </c>
      <c r="R10" s="6">
        <v>31</v>
      </c>
      <c r="S10" s="6">
        <v>100</v>
      </c>
      <c r="T10" s="6">
        <v>100</v>
      </c>
      <c r="U10" s="10">
        <v>6076758</v>
      </c>
      <c r="V10" s="10">
        <v>1273310</v>
      </c>
      <c r="W10" s="10">
        <v>4803448</v>
      </c>
      <c r="X10" s="10">
        <v>22</v>
      </c>
      <c r="Y10" s="63">
        <v>3620438</v>
      </c>
      <c r="Z10" s="10">
        <v>0</v>
      </c>
      <c r="AA10" s="10">
        <v>0</v>
      </c>
      <c r="AB10" s="10">
        <v>0</v>
      </c>
      <c r="AC10" s="10">
        <v>165000</v>
      </c>
      <c r="AD10" s="10">
        <v>0</v>
      </c>
      <c r="AE10" s="10">
        <v>0</v>
      </c>
      <c r="AF10" s="10">
        <v>0</v>
      </c>
      <c r="AG10" s="10">
        <v>165000</v>
      </c>
      <c r="AH10" s="10">
        <v>0</v>
      </c>
      <c r="AI10" s="10">
        <v>458581</v>
      </c>
      <c r="AJ10" s="10">
        <v>0</v>
      </c>
      <c r="AK10" s="10">
        <v>437180</v>
      </c>
      <c r="AL10" s="8">
        <v>895761</v>
      </c>
      <c r="AM10" s="8">
        <v>874361</v>
      </c>
      <c r="AN10" s="8">
        <v>0</v>
      </c>
      <c r="AO10" s="8">
        <v>456198</v>
      </c>
      <c r="AP10" s="10">
        <v>0</v>
      </c>
      <c r="AQ10" s="10">
        <v>55000</v>
      </c>
      <c r="AR10" s="10">
        <v>2281320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10000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544240</v>
      </c>
      <c r="BP10" s="10">
        <v>54420</v>
      </c>
      <c r="BQ10" s="10">
        <v>269130</v>
      </c>
      <c r="BR10" s="10">
        <v>260520</v>
      </c>
      <c r="BS10" s="10">
        <v>54690</v>
      </c>
      <c r="BT10" s="10">
        <v>10870</v>
      </c>
      <c r="BU10" s="10">
        <v>42440</v>
      </c>
      <c r="BV10" s="10">
        <v>22000</v>
      </c>
      <c r="BW10" s="10">
        <v>15000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202394.978</v>
      </c>
      <c r="CJ10" s="6">
        <v>31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11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20</v>
      </c>
      <c r="DC10" s="6">
        <v>0</v>
      </c>
      <c r="DD10" s="6">
        <v>16</v>
      </c>
      <c r="DE10" s="65">
        <v>36</v>
      </c>
      <c r="DF10" s="65">
        <v>32</v>
      </c>
      <c r="DG10" s="65">
        <v>0</v>
      </c>
      <c r="DH10" s="65">
        <v>41.74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1</v>
      </c>
      <c r="DT10" s="6">
        <v>2</v>
      </c>
      <c r="DU10" s="6">
        <v>2</v>
      </c>
      <c r="DV10" s="6"/>
      <c r="DW10" s="6"/>
      <c r="DX10" s="6"/>
      <c r="DY10" s="6"/>
      <c r="DZ10" s="6"/>
      <c r="EA10" s="6"/>
      <c r="EB10" s="6" t="b">
        <v>1</v>
      </c>
      <c r="EC10" s="6" t="s">
        <v>252</v>
      </c>
      <c r="ED10" s="6"/>
      <c r="EE10" s="6"/>
      <c r="EF10" s="5">
        <v>46023</v>
      </c>
      <c r="EG10" s="5">
        <v>46053</v>
      </c>
      <c r="EH10" s="6" t="s">
        <v>173</v>
      </c>
      <c r="EI10" s="6" t="b">
        <v>1</v>
      </c>
      <c r="EJ10" s="6" t="s">
        <v>174</v>
      </c>
      <c r="EK10" s="6"/>
      <c r="EL10" s="6"/>
      <c r="EM10" s="6"/>
      <c r="EN10" s="9">
        <f t="shared" si="0"/>
        <v>291453.78200000006</v>
      </c>
      <c r="EO10" s="4">
        <f t="shared" si="1"/>
        <v>22.673972602739727</v>
      </c>
      <c r="EP10" s="4">
        <f t="shared" si="2"/>
        <v>25</v>
      </c>
      <c r="EQ10" s="9">
        <f t="shared" si="3"/>
        <v>3643172.2749999999</v>
      </c>
    </row>
    <row r="11" spans="2:147">
      <c r="B11" s="4" t="s">
        <v>219</v>
      </c>
      <c r="C11" s="5">
        <v>46023</v>
      </c>
      <c r="D11" s="6">
        <v>7310</v>
      </c>
      <c r="E11" s="6"/>
      <c r="F11" s="6"/>
      <c r="G11" s="6" t="s">
        <v>176</v>
      </c>
      <c r="H11" s="6" t="s">
        <v>177</v>
      </c>
      <c r="I11" s="6">
        <v>15</v>
      </c>
      <c r="J11" s="16">
        <v>37956</v>
      </c>
      <c r="K11" s="6"/>
      <c r="L11" s="6">
        <v>118421.333</v>
      </c>
      <c r="M11" s="6">
        <v>124296.3</v>
      </c>
      <c r="N11" s="6">
        <v>148119.758</v>
      </c>
      <c r="O11" s="65">
        <v>20</v>
      </c>
      <c r="P11" s="6">
        <v>9</v>
      </c>
      <c r="Q11" s="6">
        <v>2</v>
      </c>
      <c r="R11" s="6">
        <v>31</v>
      </c>
      <c r="S11" s="6">
        <v>100</v>
      </c>
      <c r="T11" s="6">
        <v>100</v>
      </c>
      <c r="U11" s="10">
        <v>6732309</v>
      </c>
      <c r="V11" s="10">
        <v>1423309</v>
      </c>
      <c r="W11" s="10">
        <v>5309000</v>
      </c>
      <c r="X11" s="10">
        <v>22</v>
      </c>
      <c r="Y11" s="63">
        <v>3671061</v>
      </c>
      <c r="Z11" s="10">
        <v>0</v>
      </c>
      <c r="AA11" s="10">
        <v>0</v>
      </c>
      <c r="AB11" s="10">
        <v>11250</v>
      </c>
      <c r="AC11" s="10">
        <v>165000</v>
      </c>
      <c r="AD11" s="10">
        <v>0</v>
      </c>
      <c r="AE11" s="10">
        <v>0</v>
      </c>
      <c r="AF11" s="10">
        <v>0</v>
      </c>
      <c r="AG11" s="10">
        <v>176250</v>
      </c>
      <c r="AH11" s="10">
        <v>0</v>
      </c>
      <c r="AI11" s="10">
        <v>466111</v>
      </c>
      <c r="AJ11" s="10">
        <v>0</v>
      </c>
      <c r="AK11" s="10">
        <v>499904</v>
      </c>
      <c r="AL11" s="8">
        <v>966015</v>
      </c>
      <c r="AM11" s="8">
        <v>1333077</v>
      </c>
      <c r="AN11" s="8">
        <v>0</v>
      </c>
      <c r="AO11" s="8">
        <v>485906</v>
      </c>
      <c r="AP11" s="10">
        <v>0</v>
      </c>
      <c r="AQ11" s="10">
        <v>55000</v>
      </c>
      <c r="AR11" s="10">
        <v>2839998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45000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670570</v>
      </c>
      <c r="BP11" s="10">
        <v>67050</v>
      </c>
      <c r="BQ11" s="10">
        <v>278730</v>
      </c>
      <c r="BR11" s="10">
        <v>283930</v>
      </c>
      <c r="BS11" s="10">
        <v>60590</v>
      </c>
      <c r="BT11" s="10">
        <v>11020</v>
      </c>
      <c r="BU11" s="10">
        <v>43130</v>
      </c>
      <c r="BV11" s="10">
        <v>0</v>
      </c>
      <c r="BW11" s="10">
        <v>8289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206792.913</v>
      </c>
      <c r="CJ11" s="6">
        <v>31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11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20</v>
      </c>
      <c r="DC11" s="6">
        <v>0</v>
      </c>
      <c r="DD11" s="6">
        <v>18</v>
      </c>
      <c r="DE11" s="65">
        <v>38</v>
      </c>
      <c r="DF11" s="65">
        <v>48</v>
      </c>
      <c r="DG11" s="65">
        <v>0</v>
      </c>
      <c r="DH11" s="65">
        <v>43.74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2</v>
      </c>
      <c r="DU11" s="6">
        <v>2</v>
      </c>
      <c r="DV11" s="6"/>
      <c r="DW11" s="6"/>
      <c r="DX11" s="6"/>
      <c r="DY11" s="6"/>
      <c r="DZ11" s="6"/>
      <c r="EA11" s="6"/>
      <c r="EB11" s="6" t="b">
        <v>1</v>
      </c>
      <c r="EC11" s="6" t="s">
        <v>252</v>
      </c>
      <c r="ED11" s="6"/>
      <c r="EE11" s="6"/>
      <c r="EF11" s="5">
        <v>46023</v>
      </c>
      <c r="EG11" s="5">
        <v>46053</v>
      </c>
      <c r="EH11" s="6" t="s">
        <v>173</v>
      </c>
      <c r="EI11" s="6" t="b">
        <v>1</v>
      </c>
      <c r="EJ11" s="6" t="s">
        <v>174</v>
      </c>
      <c r="EK11" s="6"/>
      <c r="EL11" s="6"/>
      <c r="EM11" s="6"/>
      <c r="EN11" s="9">
        <f t="shared" si="0"/>
        <v>296239.516</v>
      </c>
      <c r="EO11" s="4">
        <f t="shared" si="1"/>
        <v>22.101369863013698</v>
      </c>
      <c r="EP11" s="4">
        <f t="shared" si="2"/>
        <v>25</v>
      </c>
      <c r="EQ11" s="9">
        <f t="shared" si="3"/>
        <v>3702993.95</v>
      </c>
    </row>
    <row r="12" spans="2:147">
      <c r="B12" s="4" t="s">
        <v>219</v>
      </c>
      <c r="C12" s="5">
        <v>46023</v>
      </c>
      <c r="D12" s="6">
        <v>7310</v>
      </c>
      <c r="E12" s="6"/>
      <c r="F12" s="6"/>
      <c r="G12" s="6" t="s">
        <v>176</v>
      </c>
      <c r="H12" s="6" t="s">
        <v>177</v>
      </c>
      <c r="I12" s="6">
        <v>9</v>
      </c>
      <c r="J12" s="16">
        <v>37963</v>
      </c>
      <c r="K12" s="6"/>
      <c r="L12" s="6">
        <v>114832.333</v>
      </c>
      <c r="M12" s="6">
        <v>120582.3</v>
      </c>
      <c r="N12" s="6">
        <v>143693.908</v>
      </c>
      <c r="O12" s="65">
        <v>20</v>
      </c>
      <c r="P12" s="6">
        <v>9</v>
      </c>
      <c r="Q12" s="6">
        <v>2</v>
      </c>
      <c r="R12" s="6">
        <v>31</v>
      </c>
      <c r="S12" s="6">
        <v>100</v>
      </c>
      <c r="T12" s="6">
        <v>100</v>
      </c>
      <c r="U12" s="10">
        <v>6092784</v>
      </c>
      <c r="V12" s="10">
        <v>1054784</v>
      </c>
      <c r="W12" s="10">
        <v>5038000</v>
      </c>
      <c r="X12" s="10">
        <v>22</v>
      </c>
      <c r="Y12" s="63">
        <v>3559802</v>
      </c>
      <c r="Z12" s="10">
        <v>0</v>
      </c>
      <c r="AA12" s="10">
        <v>0</v>
      </c>
      <c r="AB12" s="10">
        <v>7500</v>
      </c>
      <c r="AC12" s="10">
        <v>165000</v>
      </c>
      <c r="AD12" s="10">
        <v>0</v>
      </c>
      <c r="AE12" s="10">
        <v>0</v>
      </c>
      <c r="AF12" s="10">
        <v>0</v>
      </c>
      <c r="AG12" s="10">
        <v>172500</v>
      </c>
      <c r="AH12" s="10">
        <v>0</v>
      </c>
      <c r="AI12" s="10">
        <v>452183</v>
      </c>
      <c r="AJ12" s="10">
        <v>0</v>
      </c>
      <c r="AK12" s="10">
        <v>484966</v>
      </c>
      <c r="AL12" s="8">
        <v>937150</v>
      </c>
      <c r="AM12" s="8">
        <v>862163</v>
      </c>
      <c r="AN12" s="8">
        <v>0</v>
      </c>
      <c r="AO12" s="8">
        <v>446169</v>
      </c>
      <c r="AP12" s="10">
        <v>0</v>
      </c>
      <c r="AQ12" s="10">
        <v>50000</v>
      </c>
      <c r="AR12" s="10">
        <v>2295482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65000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352010</v>
      </c>
      <c r="BP12" s="10">
        <v>35200</v>
      </c>
      <c r="BQ12" s="10">
        <v>276110</v>
      </c>
      <c r="BR12" s="10">
        <v>269640</v>
      </c>
      <c r="BS12" s="10">
        <v>54840</v>
      </c>
      <c r="BT12" s="10">
        <v>10680</v>
      </c>
      <c r="BU12" s="10">
        <v>41840</v>
      </c>
      <c r="BV12" s="10">
        <v>14000</v>
      </c>
      <c r="BW12" s="10">
        <v>464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203060.163</v>
      </c>
      <c r="CJ12" s="6">
        <v>31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10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20</v>
      </c>
      <c r="DC12" s="6">
        <v>0</v>
      </c>
      <c r="DD12" s="6">
        <v>18</v>
      </c>
      <c r="DE12" s="65">
        <v>38</v>
      </c>
      <c r="DF12" s="65">
        <v>32</v>
      </c>
      <c r="DG12" s="65">
        <v>0</v>
      </c>
      <c r="DH12" s="65">
        <v>41.4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2</v>
      </c>
      <c r="DU12" s="6">
        <v>2</v>
      </c>
      <c r="DV12" s="6"/>
      <c r="DW12" s="6"/>
      <c r="DX12" s="6"/>
      <c r="DY12" s="6"/>
      <c r="DZ12" s="6"/>
      <c r="EA12" s="6"/>
      <c r="EB12" s="6" t="b">
        <v>1</v>
      </c>
      <c r="EC12" s="6" t="s">
        <v>252</v>
      </c>
      <c r="ED12" s="6"/>
      <c r="EE12" s="6"/>
      <c r="EF12" s="5">
        <v>46023</v>
      </c>
      <c r="EG12" s="5">
        <v>46053</v>
      </c>
      <c r="EH12" s="6" t="s">
        <v>173</v>
      </c>
      <c r="EI12" s="6" t="b">
        <v>1</v>
      </c>
      <c r="EJ12" s="6" t="s">
        <v>174</v>
      </c>
      <c r="EK12" s="6"/>
      <c r="EL12" s="6"/>
      <c r="EM12" s="6"/>
      <c r="EN12" s="9">
        <f t="shared" si="0"/>
        <v>287387.81600000005</v>
      </c>
      <c r="EO12" s="4">
        <f t="shared" si="1"/>
        <v>22.082191780821919</v>
      </c>
      <c r="EP12" s="4">
        <f t="shared" si="2"/>
        <v>25</v>
      </c>
      <c r="EQ12" s="9">
        <f t="shared" si="3"/>
        <v>3592347.6999999997</v>
      </c>
    </row>
    <row r="13" spans="2:147">
      <c r="B13" s="4" t="s">
        <v>219</v>
      </c>
      <c r="C13" s="5">
        <v>46023</v>
      </c>
      <c r="D13" s="6">
        <v>7310</v>
      </c>
      <c r="E13" s="6"/>
      <c r="F13" s="6"/>
      <c r="G13" s="6" t="s">
        <v>176</v>
      </c>
      <c r="H13" s="6" t="s">
        <v>177</v>
      </c>
      <c r="I13" s="6">
        <v>13</v>
      </c>
      <c r="J13" s="16">
        <v>38096</v>
      </c>
      <c r="K13" s="6"/>
      <c r="L13" s="6">
        <v>117360.333</v>
      </c>
      <c r="M13" s="6">
        <v>122610.3</v>
      </c>
      <c r="N13" s="6">
        <v>146110.60800000001</v>
      </c>
      <c r="O13" s="65">
        <v>20</v>
      </c>
      <c r="P13" s="6">
        <v>9</v>
      </c>
      <c r="Q13" s="6">
        <v>2</v>
      </c>
      <c r="R13" s="6">
        <v>31</v>
      </c>
      <c r="S13" s="6">
        <v>100</v>
      </c>
      <c r="T13" s="6">
        <v>100</v>
      </c>
      <c r="U13" s="10">
        <v>6024007</v>
      </c>
      <c r="V13" s="10">
        <v>1080007</v>
      </c>
      <c r="W13" s="10">
        <v>4944000</v>
      </c>
      <c r="X13" s="10">
        <v>21</v>
      </c>
      <c r="Y13" s="63">
        <v>3638170</v>
      </c>
      <c r="Z13" s="10">
        <v>0</v>
      </c>
      <c r="AA13" s="10">
        <v>0</v>
      </c>
      <c r="AB13" s="10">
        <v>0</v>
      </c>
      <c r="AC13" s="10">
        <v>157500</v>
      </c>
      <c r="AD13" s="10">
        <v>0</v>
      </c>
      <c r="AE13" s="10">
        <v>0</v>
      </c>
      <c r="AF13" s="10">
        <v>0</v>
      </c>
      <c r="AG13" s="10">
        <v>157500</v>
      </c>
      <c r="AH13" s="10">
        <v>0</v>
      </c>
      <c r="AI13" s="10">
        <v>459788</v>
      </c>
      <c r="AJ13" s="10">
        <v>0</v>
      </c>
      <c r="AK13" s="10">
        <v>383540</v>
      </c>
      <c r="AL13" s="8">
        <v>843328</v>
      </c>
      <c r="AM13" s="8">
        <v>876663</v>
      </c>
      <c r="AN13" s="8">
        <v>0</v>
      </c>
      <c r="AO13" s="8">
        <v>358555</v>
      </c>
      <c r="AP13" s="10">
        <v>0</v>
      </c>
      <c r="AQ13" s="10">
        <v>40000</v>
      </c>
      <c r="AR13" s="10">
        <v>2118546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54791</v>
      </c>
      <c r="BB13" s="10">
        <v>0</v>
      </c>
      <c r="BC13" s="10">
        <v>0</v>
      </c>
      <c r="BD13" s="10">
        <v>55000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365940</v>
      </c>
      <c r="BP13" s="10">
        <v>36590</v>
      </c>
      <c r="BQ13" s="10">
        <v>298490</v>
      </c>
      <c r="BR13" s="10">
        <v>264790</v>
      </c>
      <c r="BS13" s="10">
        <v>54220</v>
      </c>
      <c r="BT13" s="10">
        <v>10920</v>
      </c>
      <c r="BU13" s="10">
        <v>42550</v>
      </c>
      <c r="BV13" s="10">
        <v>0</v>
      </c>
      <c r="BW13" s="10">
        <v>6507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212335.533</v>
      </c>
      <c r="CJ13" s="6">
        <v>31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8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20</v>
      </c>
      <c r="DC13" s="6">
        <v>0</v>
      </c>
      <c r="DD13" s="6">
        <v>14</v>
      </c>
      <c r="DE13" s="65">
        <v>34</v>
      </c>
      <c r="DF13" s="65">
        <v>32</v>
      </c>
      <c r="DG13" s="65">
        <v>0</v>
      </c>
      <c r="DH13" s="65">
        <v>32.72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2</v>
      </c>
      <c r="DU13" s="6">
        <v>2</v>
      </c>
      <c r="DV13" s="6"/>
      <c r="DW13" s="6"/>
      <c r="DX13" s="6"/>
      <c r="DY13" s="6"/>
      <c r="DZ13" s="6"/>
      <c r="EA13" s="6"/>
      <c r="EB13" s="6" t="b">
        <v>1</v>
      </c>
      <c r="EC13" s="6" t="s">
        <v>252</v>
      </c>
      <c r="ED13" s="6"/>
      <c r="EE13" s="6"/>
      <c r="EF13" s="5">
        <v>46023</v>
      </c>
      <c r="EG13" s="5">
        <v>46053</v>
      </c>
      <c r="EH13" s="6" t="s">
        <v>173</v>
      </c>
      <c r="EI13" s="6" t="b">
        <v>1</v>
      </c>
      <c r="EJ13" s="6" t="s">
        <v>174</v>
      </c>
      <c r="EK13" s="6"/>
      <c r="EL13" s="6"/>
      <c r="EM13" s="6"/>
      <c r="EN13" s="9">
        <f t="shared" si="0"/>
        <v>292221.21600000001</v>
      </c>
      <c r="EO13" s="4">
        <f t="shared" si="1"/>
        <v>21.717808219178082</v>
      </c>
      <c r="EP13" s="4">
        <f t="shared" si="2"/>
        <v>25</v>
      </c>
      <c r="EQ13" s="9">
        <f t="shared" si="3"/>
        <v>3652765.2</v>
      </c>
    </row>
    <row r="14" spans="2:147">
      <c r="B14" s="4" t="s">
        <v>219</v>
      </c>
      <c r="C14" s="5">
        <v>46023</v>
      </c>
      <c r="D14" s="6">
        <v>7310</v>
      </c>
      <c r="E14" s="6"/>
      <c r="F14" s="6"/>
      <c r="G14" s="6" t="s">
        <v>176</v>
      </c>
      <c r="H14" s="6" t="s">
        <v>177</v>
      </c>
      <c r="I14" s="6">
        <v>3</v>
      </c>
      <c r="J14" s="16">
        <v>38516</v>
      </c>
      <c r="K14" s="6"/>
      <c r="L14" s="6">
        <v>110095.333</v>
      </c>
      <c r="M14" s="6">
        <v>115095.3</v>
      </c>
      <c r="N14" s="6">
        <v>137155.23300000001</v>
      </c>
      <c r="O14" s="65">
        <v>20</v>
      </c>
      <c r="P14" s="6">
        <v>9</v>
      </c>
      <c r="Q14" s="6">
        <v>2</v>
      </c>
      <c r="R14" s="6">
        <v>31</v>
      </c>
      <c r="S14" s="6">
        <v>100</v>
      </c>
      <c r="T14" s="6">
        <v>100</v>
      </c>
      <c r="U14" s="10">
        <v>5862691</v>
      </c>
      <c r="V14" s="10">
        <v>1092040</v>
      </c>
      <c r="W14" s="10">
        <v>4770651</v>
      </c>
      <c r="X14" s="10">
        <v>20</v>
      </c>
      <c r="Y14" s="63">
        <v>3412955</v>
      </c>
      <c r="Z14" s="10">
        <v>0</v>
      </c>
      <c r="AA14" s="10">
        <v>0</v>
      </c>
      <c r="AB14" s="10">
        <v>0</v>
      </c>
      <c r="AC14" s="10">
        <v>150000</v>
      </c>
      <c r="AD14" s="10">
        <v>0</v>
      </c>
      <c r="AE14" s="10">
        <v>0</v>
      </c>
      <c r="AF14" s="10">
        <v>0</v>
      </c>
      <c r="AG14" s="10">
        <v>150000</v>
      </c>
      <c r="AH14" s="10">
        <v>0</v>
      </c>
      <c r="AI14" s="10">
        <v>431607</v>
      </c>
      <c r="AJ14" s="10">
        <v>0</v>
      </c>
      <c r="AK14" s="10">
        <v>514332</v>
      </c>
      <c r="AL14" s="8">
        <v>945939</v>
      </c>
      <c r="AM14" s="8">
        <v>822931</v>
      </c>
      <c r="AN14" s="8">
        <v>0</v>
      </c>
      <c r="AO14" s="8">
        <v>425866</v>
      </c>
      <c r="AP14" s="10">
        <v>0</v>
      </c>
      <c r="AQ14" s="10">
        <v>50000</v>
      </c>
      <c r="AR14" s="10">
        <v>2244736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55000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409840</v>
      </c>
      <c r="BP14" s="10">
        <v>40980</v>
      </c>
      <c r="BQ14" s="10">
        <v>269230</v>
      </c>
      <c r="BR14" s="10">
        <v>256050</v>
      </c>
      <c r="BS14" s="10">
        <v>52760</v>
      </c>
      <c r="BT14" s="10">
        <v>10240</v>
      </c>
      <c r="BU14" s="10">
        <v>39940</v>
      </c>
      <c r="BV14" s="10">
        <v>13000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193714.511</v>
      </c>
      <c r="CJ14" s="6">
        <v>31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10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20</v>
      </c>
      <c r="DC14" s="6">
        <v>0</v>
      </c>
      <c r="DD14" s="6">
        <v>20</v>
      </c>
      <c r="DE14" s="65">
        <v>40</v>
      </c>
      <c r="DF14" s="65">
        <v>32</v>
      </c>
      <c r="DG14" s="65">
        <v>0</v>
      </c>
      <c r="DH14" s="65">
        <v>41.4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2</v>
      </c>
      <c r="DU14" s="6">
        <v>2</v>
      </c>
      <c r="DV14" s="6"/>
      <c r="DW14" s="6"/>
      <c r="DX14" s="6"/>
      <c r="DY14" s="6"/>
      <c r="DZ14" s="6"/>
      <c r="EA14" s="6"/>
      <c r="EB14" s="6" t="b">
        <v>1</v>
      </c>
      <c r="EC14" s="6" t="s">
        <v>252</v>
      </c>
      <c r="ED14" s="6"/>
      <c r="EE14" s="6"/>
      <c r="EF14" s="5">
        <v>46023</v>
      </c>
      <c r="EG14" s="5">
        <v>46053</v>
      </c>
      <c r="EH14" s="6" t="s">
        <v>173</v>
      </c>
      <c r="EI14" s="6" t="b">
        <v>1</v>
      </c>
      <c r="EJ14" s="6" t="s">
        <v>174</v>
      </c>
      <c r="EK14" s="6"/>
      <c r="EL14" s="6"/>
      <c r="EM14" s="6"/>
      <c r="EN14" s="9">
        <f t="shared" si="0"/>
        <v>274310.46600000001</v>
      </c>
      <c r="EO14" s="4">
        <f t="shared" si="1"/>
        <v>20.567123287671233</v>
      </c>
      <c r="EP14" s="4">
        <f t="shared" si="2"/>
        <v>24</v>
      </c>
      <c r="EQ14" s="9">
        <f t="shared" si="3"/>
        <v>3291725.5920000002</v>
      </c>
    </row>
    <row r="15" spans="2:147">
      <c r="B15" s="4" t="s">
        <v>219</v>
      </c>
      <c r="C15" s="5">
        <v>46023</v>
      </c>
      <c r="D15" s="6">
        <v>7310</v>
      </c>
      <c r="E15" s="6"/>
      <c r="F15" s="6"/>
      <c r="G15" s="6" t="s">
        <v>176</v>
      </c>
      <c r="H15" s="6" t="s">
        <v>177</v>
      </c>
      <c r="I15" s="6">
        <v>1</v>
      </c>
      <c r="J15" s="16">
        <v>38663</v>
      </c>
      <c r="K15" s="6"/>
      <c r="L15" s="6">
        <v>108315.333</v>
      </c>
      <c r="M15" s="6">
        <v>113315.3</v>
      </c>
      <c r="N15" s="6">
        <v>135034.06599999999</v>
      </c>
      <c r="O15" s="65">
        <v>20</v>
      </c>
      <c r="P15" s="6">
        <v>9</v>
      </c>
      <c r="Q15" s="6">
        <v>2</v>
      </c>
      <c r="R15" s="6">
        <v>31</v>
      </c>
      <c r="S15" s="6">
        <v>100</v>
      </c>
      <c r="T15" s="6">
        <v>100</v>
      </c>
      <c r="U15" s="10">
        <v>5712931</v>
      </c>
      <c r="V15" s="10">
        <v>1060280</v>
      </c>
      <c r="W15" s="10">
        <v>4652651</v>
      </c>
      <c r="X15" s="10">
        <v>20</v>
      </c>
      <c r="Y15" s="63">
        <v>3357775</v>
      </c>
      <c r="Z15" s="10">
        <v>0</v>
      </c>
      <c r="AA15" s="10">
        <v>0</v>
      </c>
      <c r="AB15" s="10">
        <v>0</v>
      </c>
      <c r="AC15" s="10">
        <v>150000</v>
      </c>
      <c r="AD15" s="10">
        <v>0</v>
      </c>
      <c r="AE15" s="10">
        <v>0</v>
      </c>
      <c r="AF15" s="10">
        <v>0</v>
      </c>
      <c r="AG15" s="10">
        <v>150000</v>
      </c>
      <c r="AH15" s="10">
        <v>0</v>
      </c>
      <c r="AI15" s="10">
        <v>424932</v>
      </c>
      <c r="AJ15" s="10">
        <v>0</v>
      </c>
      <c r="AK15" s="10">
        <v>455739</v>
      </c>
      <c r="AL15" s="8">
        <v>880672</v>
      </c>
      <c r="AM15" s="8">
        <v>810204</v>
      </c>
      <c r="AN15" s="8">
        <v>0</v>
      </c>
      <c r="AO15" s="8">
        <v>419280</v>
      </c>
      <c r="AP15" s="10">
        <v>0</v>
      </c>
      <c r="AQ15" s="10">
        <v>50000</v>
      </c>
      <c r="AR15" s="10">
        <v>2160156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45000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417530</v>
      </c>
      <c r="BP15" s="10">
        <v>41750</v>
      </c>
      <c r="BQ15" s="10">
        <v>250650</v>
      </c>
      <c r="BR15" s="10">
        <v>248030</v>
      </c>
      <c r="BS15" s="10">
        <v>51420</v>
      </c>
      <c r="BT15" s="10">
        <v>10080</v>
      </c>
      <c r="BU15" s="10">
        <v>39320</v>
      </c>
      <c r="BV15" s="10">
        <v>0</v>
      </c>
      <c r="BW15" s="10">
        <v>1500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190984.13</v>
      </c>
      <c r="CJ15" s="6">
        <v>31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10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20</v>
      </c>
      <c r="DC15" s="6">
        <v>0</v>
      </c>
      <c r="DD15" s="6">
        <v>18</v>
      </c>
      <c r="DE15" s="65">
        <v>38</v>
      </c>
      <c r="DF15" s="65">
        <v>32</v>
      </c>
      <c r="DG15" s="65">
        <v>0</v>
      </c>
      <c r="DH15" s="65">
        <v>41.4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2</v>
      </c>
      <c r="DU15" s="6">
        <v>2</v>
      </c>
      <c r="DV15" s="6"/>
      <c r="DW15" s="6"/>
      <c r="DX15" s="6"/>
      <c r="DY15" s="6"/>
      <c r="DZ15" s="6"/>
      <c r="EA15" s="6"/>
      <c r="EB15" s="6" t="b">
        <v>1</v>
      </c>
      <c r="EC15" s="6" t="s">
        <v>252</v>
      </c>
      <c r="ED15" s="6"/>
      <c r="EE15" s="6"/>
      <c r="EF15" s="5">
        <v>46023</v>
      </c>
      <c r="EG15" s="5">
        <v>46053</v>
      </c>
      <c r="EH15" s="6" t="s">
        <v>173</v>
      </c>
      <c r="EI15" s="6" t="b">
        <v>1</v>
      </c>
      <c r="EJ15" s="6" t="s">
        <v>174</v>
      </c>
      <c r="EK15" s="6"/>
      <c r="EL15" s="6"/>
      <c r="EM15" s="6"/>
      <c r="EN15" s="9">
        <f t="shared" si="0"/>
        <v>270068.13199999998</v>
      </c>
      <c r="EO15" s="4">
        <f t="shared" si="1"/>
        <v>20.164383561643834</v>
      </c>
      <c r="EP15" s="4">
        <f t="shared" si="2"/>
        <v>24</v>
      </c>
      <c r="EQ15" s="9">
        <f t="shared" si="3"/>
        <v>3240817.5839999998</v>
      </c>
    </row>
    <row r="16" spans="2:147">
      <c r="B16" s="4" t="s">
        <v>219</v>
      </c>
      <c r="C16" s="5">
        <v>46023</v>
      </c>
      <c r="D16" s="6">
        <v>7310</v>
      </c>
      <c r="E16" s="6"/>
      <c r="F16" s="6"/>
      <c r="G16" s="6" t="s">
        <v>176</v>
      </c>
      <c r="H16" s="6" t="s">
        <v>177</v>
      </c>
      <c r="I16" s="6">
        <v>1</v>
      </c>
      <c r="J16" s="16">
        <v>38901</v>
      </c>
      <c r="K16" s="6"/>
      <c r="L16" s="6">
        <v>108315.333</v>
      </c>
      <c r="M16" s="6">
        <v>113065.3</v>
      </c>
      <c r="N16" s="6">
        <v>134736.149</v>
      </c>
      <c r="O16" s="65">
        <v>20</v>
      </c>
      <c r="P16" s="6">
        <v>9</v>
      </c>
      <c r="Q16" s="6">
        <v>2</v>
      </c>
      <c r="R16" s="6">
        <v>31</v>
      </c>
      <c r="S16" s="6">
        <v>100</v>
      </c>
      <c r="T16" s="6">
        <v>100</v>
      </c>
      <c r="U16" s="10">
        <v>5978819</v>
      </c>
      <c r="V16" s="10">
        <v>1214819</v>
      </c>
      <c r="W16" s="10">
        <v>4764000</v>
      </c>
      <c r="X16" s="10">
        <v>19</v>
      </c>
      <c r="Y16" s="63">
        <v>3357775</v>
      </c>
      <c r="Z16" s="10">
        <v>0</v>
      </c>
      <c r="AA16" s="10">
        <v>0</v>
      </c>
      <c r="AB16" s="10">
        <v>0</v>
      </c>
      <c r="AC16" s="10">
        <v>142500</v>
      </c>
      <c r="AD16" s="10">
        <v>0</v>
      </c>
      <c r="AE16" s="10">
        <v>0</v>
      </c>
      <c r="AF16" s="10">
        <v>0</v>
      </c>
      <c r="AG16" s="10">
        <v>142500</v>
      </c>
      <c r="AH16" s="10">
        <v>0</v>
      </c>
      <c r="AI16" s="10">
        <v>423994</v>
      </c>
      <c r="AJ16" s="10">
        <v>0</v>
      </c>
      <c r="AK16" s="10">
        <v>454734</v>
      </c>
      <c r="AL16" s="8">
        <v>878729</v>
      </c>
      <c r="AM16" s="8">
        <v>1010521</v>
      </c>
      <c r="AN16" s="8">
        <v>0</v>
      </c>
      <c r="AO16" s="8">
        <v>489294</v>
      </c>
      <c r="AP16" s="10">
        <v>0</v>
      </c>
      <c r="AQ16" s="10">
        <v>65000</v>
      </c>
      <c r="AR16" s="10">
        <v>2443544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35000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562720</v>
      </c>
      <c r="BP16" s="10">
        <v>56270</v>
      </c>
      <c r="BQ16" s="10">
        <v>224100</v>
      </c>
      <c r="BR16" s="10">
        <v>262590</v>
      </c>
      <c r="BS16" s="10">
        <v>53810</v>
      </c>
      <c r="BT16" s="10">
        <v>10080</v>
      </c>
      <c r="BU16" s="10">
        <v>39240</v>
      </c>
      <c r="BV16" s="10">
        <v>0</v>
      </c>
      <c r="BW16" s="10">
        <v>6009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190917.533</v>
      </c>
      <c r="CJ16" s="6">
        <v>31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13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20</v>
      </c>
      <c r="DC16" s="6">
        <v>0</v>
      </c>
      <c r="DD16" s="6">
        <v>18</v>
      </c>
      <c r="DE16" s="65">
        <v>38</v>
      </c>
      <c r="DF16" s="65">
        <v>40</v>
      </c>
      <c r="DG16" s="65">
        <v>0</v>
      </c>
      <c r="DH16" s="65">
        <v>48.42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2</v>
      </c>
      <c r="DU16" s="6">
        <v>2</v>
      </c>
      <c r="DV16" s="6"/>
      <c r="DW16" s="6"/>
      <c r="DX16" s="6"/>
      <c r="DY16" s="6"/>
      <c r="DZ16" s="6"/>
      <c r="EA16" s="6"/>
      <c r="EB16" s="6" t="b">
        <v>1</v>
      </c>
      <c r="EC16" s="6" t="s">
        <v>252</v>
      </c>
      <c r="ED16" s="6"/>
      <c r="EE16" s="6"/>
      <c r="EF16" s="5">
        <v>46023</v>
      </c>
      <c r="EG16" s="5">
        <v>46053</v>
      </c>
      <c r="EH16" s="6" t="s">
        <v>173</v>
      </c>
      <c r="EI16" s="6" t="b">
        <v>1</v>
      </c>
      <c r="EJ16" s="6" t="s">
        <v>174</v>
      </c>
      <c r="EK16" s="6"/>
      <c r="EL16" s="6"/>
      <c r="EM16" s="6"/>
      <c r="EN16" s="9">
        <f t="shared" si="0"/>
        <v>269472.29800000001</v>
      </c>
      <c r="EO16" s="4">
        <f t="shared" si="1"/>
        <v>19.512328767123286</v>
      </c>
      <c r="EP16" s="4">
        <f t="shared" si="2"/>
        <v>24</v>
      </c>
      <c r="EQ16" s="9">
        <f t="shared" si="3"/>
        <v>3233667.5760000004</v>
      </c>
    </row>
    <row r="17" spans="2:147">
      <c r="B17" s="4" t="s">
        <v>219</v>
      </c>
      <c r="C17" s="5">
        <v>46023</v>
      </c>
      <c r="D17" s="6">
        <v>7310</v>
      </c>
      <c r="E17" s="6"/>
      <c r="F17" s="6"/>
      <c r="G17" s="6" t="s">
        <v>176</v>
      </c>
      <c r="H17" s="6" t="s">
        <v>177</v>
      </c>
      <c r="I17" s="6">
        <v>1</v>
      </c>
      <c r="J17" s="16">
        <v>38901</v>
      </c>
      <c r="K17" s="6"/>
      <c r="L17" s="6">
        <v>108315.333</v>
      </c>
      <c r="M17" s="6">
        <v>113440.3</v>
      </c>
      <c r="N17" s="6">
        <v>135183.024</v>
      </c>
      <c r="O17" s="65">
        <v>20</v>
      </c>
      <c r="P17" s="6">
        <v>9</v>
      </c>
      <c r="Q17" s="6">
        <v>2</v>
      </c>
      <c r="R17" s="6">
        <v>31</v>
      </c>
      <c r="S17" s="6">
        <v>100</v>
      </c>
      <c r="T17" s="6">
        <v>100</v>
      </c>
      <c r="U17" s="10">
        <v>6026681</v>
      </c>
      <c r="V17" s="10">
        <v>1091681</v>
      </c>
      <c r="W17" s="10">
        <v>4935000</v>
      </c>
      <c r="X17" s="10">
        <v>19</v>
      </c>
      <c r="Y17" s="63">
        <v>3357775</v>
      </c>
      <c r="Z17" s="10">
        <v>0</v>
      </c>
      <c r="AA17" s="10">
        <v>0</v>
      </c>
      <c r="AB17" s="10">
        <v>11250</v>
      </c>
      <c r="AC17" s="10">
        <v>142500</v>
      </c>
      <c r="AD17" s="10">
        <v>0</v>
      </c>
      <c r="AE17" s="10">
        <v>0</v>
      </c>
      <c r="AF17" s="10">
        <v>0</v>
      </c>
      <c r="AG17" s="10">
        <v>153750</v>
      </c>
      <c r="AH17" s="10">
        <v>0</v>
      </c>
      <c r="AI17" s="10">
        <v>425401</v>
      </c>
      <c r="AJ17" s="10">
        <v>0</v>
      </c>
      <c r="AK17" s="10">
        <v>456242</v>
      </c>
      <c r="AL17" s="8">
        <v>881643</v>
      </c>
      <c r="AM17" s="8">
        <v>1013872</v>
      </c>
      <c r="AN17" s="8">
        <v>0</v>
      </c>
      <c r="AO17" s="8">
        <v>514641</v>
      </c>
      <c r="AP17" s="10">
        <v>0</v>
      </c>
      <c r="AQ17" s="10">
        <v>70000</v>
      </c>
      <c r="AR17" s="10">
        <v>2480156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35000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436560</v>
      </c>
      <c r="BP17" s="10">
        <v>43650</v>
      </c>
      <c r="BQ17" s="10">
        <v>246850</v>
      </c>
      <c r="BR17" s="10">
        <v>258800</v>
      </c>
      <c r="BS17" s="10">
        <v>54240</v>
      </c>
      <c r="BT17" s="10">
        <v>10080</v>
      </c>
      <c r="BU17" s="10">
        <v>39360</v>
      </c>
      <c r="BV17" s="10">
        <v>2000</v>
      </c>
      <c r="BW17" s="10">
        <v>141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182661.63</v>
      </c>
      <c r="CJ17" s="6">
        <v>31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14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20</v>
      </c>
      <c r="DC17" s="6">
        <v>0</v>
      </c>
      <c r="DD17" s="6">
        <v>18</v>
      </c>
      <c r="DE17" s="65">
        <v>38</v>
      </c>
      <c r="DF17" s="65">
        <v>40</v>
      </c>
      <c r="DG17" s="65">
        <v>0</v>
      </c>
      <c r="DH17" s="65">
        <v>50.76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2</v>
      </c>
      <c r="DU17" s="6">
        <v>2</v>
      </c>
      <c r="DV17" s="6"/>
      <c r="DW17" s="6"/>
      <c r="DX17" s="6"/>
      <c r="DY17" s="6"/>
      <c r="DZ17" s="6"/>
      <c r="EA17" s="6"/>
      <c r="EB17" s="6" t="b">
        <v>1</v>
      </c>
      <c r="EC17" s="6" t="s">
        <v>252</v>
      </c>
      <c r="ED17" s="6"/>
      <c r="EE17" s="6"/>
      <c r="EF17" s="5">
        <v>46023</v>
      </c>
      <c r="EG17" s="5">
        <v>46053</v>
      </c>
      <c r="EH17" s="6" t="s">
        <v>173</v>
      </c>
      <c r="EI17" s="6" t="b">
        <v>1</v>
      </c>
      <c r="EJ17" s="6" t="s">
        <v>174</v>
      </c>
      <c r="EK17" s="6"/>
      <c r="EL17" s="6"/>
      <c r="EM17" s="6"/>
      <c r="EN17" s="9">
        <f t="shared" si="0"/>
        <v>270366.04800000001</v>
      </c>
      <c r="EO17" s="4">
        <f t="shared" si="1"/>
        <v>19.512328767123286</v>
      </c>
      <c r="EP17" s="4">
        <f t="shared" si="2"/>
        <v>24</v>
      </c>
      <c r="EQ17" s="9">
        <f t="shared" si="3"/>
        <v>3244392.5760000004</v>
      </c>
    </row>
    <row r="18" spans="2:147">
      <c r="B18" s="4" t="s">
        <v>219</v>
      </c>
      <c r="C18" s="5">
        <v>46023</v>
      </c>
      <c r="D18" s="6">
        <v>7310</v>
      </c>
      <c r="E18" s="6"/>
      <c r="F18" s="6"/>
      <c r="G18" s="6" t="s">
        <v>179</v>
      </c>
      <c r="H18" s="6" t="s">
        <v>180</v>
      </c>
      <c r="I18" s="6">
        <v>22</v>
      </c>
      <c r="J18" s="16">
        <v>38274</v>
      </c>
      <c r="K18" s="6"/>
      <c r="L18" s="6">
        <v>106858.299</v>
      </c>
      <c r="M18" s="6">
        <v>112608.26700000001</v>
      </c>
      <c r="N18" s="6">
        <v>134191.51800000001</v>
      </c>
      <c r="O18" s="65">
        <v>20</v>
      </c>
      <c r="P18" s="6">
        <v>9</v>
      </c>
      <c r="Q18" s="6">
        <v>2</v>
      </c>
      <c r="R18" s="6">
        <v>31</v>
      </c>
      <c r="S18" s="6">
        <v>100</v>
      </c>
      <c r="T18" s="6">
        <v>100</v>
      </c>
      <c r="U18" s="10">
        <v>5806484</v>
      </c>
      <c r="V18" s="10">
        <v>1124510</v>
      </c>
      <c r="W18" s="10">
        <v>4681974</v>
      </c>
      <c r="X18" s="10">
        <v>21</v>
      </c>
      <c r="Y18" s="63">
        <v>3312607</v>
      </c>
      <c r="Z18" s="10">
        <v>0</v>
      </c>
      <c r="AA18" s="10">
        <v>0</v>
      </c>
      <c r="AB18" s="10">
        <v>15000</v>
      </c>
      <c r="AC18" s="10">
        <v>157500</v>
      </c>
      <c r="AD18" s="10">
        <v>0</v>
      </c>
      <c r="AE18" s="10">
        <v>0</v>
      </c>
      <c r="AF18" s="10">
        <v>0</v>
      </c>
      <c r="AG18" s="10">
        <v>172500</v>
      </c>
      <c r="AH18" s="10">
        <v>0</v>
      </c>
      <c r="AI18" s="10">
        <v>422281</v>
      </c>
      <c r="AJ18" s="10">
        <v>0</v>
      </c>
      <c r="AK18" s="10">
        <v>402574</v>
      </c>
      <c r="AL18" s="8">
        <v>824855</v>
      </c>
      <c r="AM18" s="8">
        <v>1006436</v>
      </c>
      <c r="AN18" s="8">
        <v>0</v>
      </c>
      <c r="AO18" s="8">
        <v>420086</v>
      </c>
      <c r="AP18" s="10">
        <v>0</v>
      </c>
      <c r="AQ18" s="10">
        <v>55000</v>
      </c>
      <c r="AR18" s="10">
        <v>2306377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15000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443390</v>
      </c>
      <c r="BP18" s="10">
        <v>44330</v>
      </c>
      <c r="BQ18" s="10">
        <v>264380</v>
      </c>
      <c r="BR18" s="10">
        <v>256140</v>
      </c>
      <c r="BS18" s="10">
        <v>52260</v>
      </c>
      <c r="BT18" s="10">
        <v>9940</v>
      </c>
      <c r="BU18" s="10">
        <v>39070</v>
      </c>
      <c r="BV18" s="10">
        <v>10000</v>
      </c>
      <c r="BW18" s="10">
        <v>5000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189343.315</v>
      </c>
      <c r="CJ18" s="6">
        <v>31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11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20</v>
      </c>
      <c r="DC18" s="6">
        <v>0</v>
      </c>
      <c r="DD18" s="6">
        <v>16</v>
      </c>
      <c r="DE18" s="65">
        <v>36</v>
      </c>
      <c r="DF18" s="65">
        <v>40</v>
      </c>
      <c r="DG18" s="65">
        <v>0</v>
      </c>
      <c r="DH18" s="65">
        <v>41.74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2</v>
      </c>
      <c r="DT18" s="6">
        <v>2</v>
      </c>
      <c r="DU18" s="6">
        <v>2</v>
      </c>
      <c r="DV18" s="6"/>
      <c r="DW18" s="6"/>
      <c r="DX18" s="6"/>
      <c r="DY18" s="6"/>
      <c r="DZ18" s="6"/>
      <c r="EA18" s="6"/>
      <c r="EB18" s="6" t="b">
        <v>1</v>
      </c>
      <c r="EC18" s="6" t="s">
        <v>252</v>
      </c>
      <c r="ED18" s="6"/>
      <c r="EE18" s="6"/>
      <c r="EF18" s="5">
        <v>46023</v>
      </c>
      <c r="EG18" s="5">
        <v>46053</v>
      </c>
      <c r="EH18" s="6" t="s">
        <v>173</v>
      </c>
      <c r="EI18" s="6" t="b">
        <v>1</v>
      </c>
      <c r="EJ18" s="6" t="s">
        <v>174</v>
      </c>
      <c r="EK18" s="6"/>
      <c r="EL18" s="6"/>
      <c r="EM18" s="6"/>
      <c r="EN18" s="9">
        <f t="shared" si="0"/>
        <v>268383.03600000002</v>
      </c>
      <c r="EO18" s="4">
        <f t="shared" si="1"/>
        <v>21.230136986301371</v>
      </c>
      <c r="EP18" s="4">
        <f t="shared" si="2"/>
        <v>25</v>
      </c>
      <c r="EQ18" s="9">
        <f t="shared" si="3"/>
        <v>3354787.95</v>
      </c>
    </row>
    <row r="19" spans="2:147">
      <c r="B19" s="4" t="s">
        <v>219</v>
      </c>
      <c r="C19" s="5">
        <v>46023</v>
      </c>
      <c r="D19" s="6">
        <v>7310</v>
      </c>
      <c r="E19" s="6"/>
      <c r="F19" s="6"/>
      <c r="G19" s="6" t="s">
        <v>179</v>
      </c>
      <c r="H19" s="6" t="s">
        <v>180</v>
      </c>
      <c r="I19" s="6">
        <v>15</v>
      </c>
      <c r="J19" s="16">
        <v>40801</v>
      </c>
      <c r="K19" s="6"/>
      <c r="L19" s="6">
        <v>102778.299</v>
      </c>
      <c r="M19" s="6">
        <v>106278.26700000001</v>
      </c>
      <c r="N19" s="6">
        <v>126648.268</v>
      </c>
      <c r="O19" s="65">
        <v>20</v>
      </c>
      <c r="P19" s="6">
        <v>9</v>
      </c>
      <c r="Q19" s="6">
        <v>2</v>
      </c>
      <c r="R19" s="6">
        <v>31</v>
      </c>
      <c r="S19" s="6">
        <v>100</v>
      </c>
      <c r="T19" s="6">
        <v>100</v>
      </c>
      <c r="U19" s="10">
        <v>5819091</v>
      </c>
      <c r="V19" s="10">
        <v>1153040</v>
      </c>
      <c r="W19" s="10">
        <v>4666051</v>
      </c>
      <c r="X19" s="10">
        <v>14</v>
      </c>
      <c r="Y19" s="63">
        <v>3186127</v>
      </c>
      <c r="Z19" s="10">
        <v>0</v>
      </c>
      <c r="AA19" s="10">
        <v>0</v>
      </c>
      <c r="AB19" s="10">
        <v>0</v>
      </c>
      <c r="AC19" s="10">
        <v>105000</v>
      </c>
      <c r="AD19" s="10">
        <v>0</v>
      </c>
      <c r="AE19" s="10">
        <v>0</v>
      </c>
      <c r="AF19" s="10">
        <v>0</v>
      </c>
      <c r="AG19" s="10">
        <v>105000</v>
      </c>
      <c r="AH19" s="10">
        <v>0</v>
      </c>
      <c r="AI19" s="10">
        <v>398543</v>
      </c>
      <c r="AJ19" s="10">
        <v>0</v>
      </c>
      <c r="AK19" s="10">
        <v>427437</v>
      </c>
      <c r="AL19" s="8">
        <v>825981</v>
      </c>
      <c r="AM19" s="8">
        <v>1139834</v>
      </c>
      <c r="AN19" s="8">
        <v>0</v>
      </c>
      <c r="AO19" s="8">
        <v>482149</v>
      </c>
      <c r="AP19" s="10">
        <v>0</v>
      </c>
      <c r="AQ19" s="10">
        <v>70000</v>
      </c>
      <c r="AR19" s="10">
        <v>2517964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10000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510640</v>
      </c>
      <c r="BP19" s="10">
        <v>51060</v>
      </c>
      <c r="BQ19" s="10">
        <v>233790</v>
      </c>
      <c r="BR19" s="10">
        <v>253730</v>
      </c>
      <c r="BS19" s="10">
        <v>52370</v>
      </c>
      <c r="BT19" s="10">
        <v>9560</v>
      </c>
      <c r="BU19" s="10">
        <v>36890</v>
      </c>
      <c r="BV19" s="10">
        <v>0</v>
      </c>
      <c r="BW19" s="10">
        <v>5000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174454.576</v>
      </c>
      <c r="CJ19" s="6">
        <v>31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14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20</v>
      </c>
      <c r="DC19" s="6">
        <v>0</v>
      </c>
      <c r="DD19" s="6">
        <v>18</v>
      </c>
      <c r="DE19" s="65">
        <v>38</v>
      </c>
      <c r="DF19" s="65">
        <v>48</v>
      </c>
      <c r="DG19" s="65">
        <v>0</v>
      </c>
      <c r="DH19" s="65">
        <v>50.76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2</v>
      </c>
      <c r="DU19" s="6">
        <v>2</v>
      </c>
      <c r="DV19" s="6"/>
      <c r="DW19" s="6"/>
      <c r="DX19" s="6"/>
      <c r="DY19" s="6"/>
      <c r="DZ19" s="6"/>
      <c r="EA19" s="6"/>
      <c r="EB19" s="6" t="b">
        <v>1</v>
      </c>
      <c r="EC19" s="6" t="s">
        <v>252</v>
      </c>
      <c r="ED19" s="6"/>
      <c r="EE19" s="6"/>
      <c r="EF19" s="5">
        <v>46023</v>
      </c>
      <c r="EG19" s="5">
        <v>46053</v>
      </c>
      <c r="EH19" s="6" t="s">
        <v>173</v>
      </c>
      <c r="EI19" s="6" t="b">
        <v>1</v>
      </c>
      <c r="EJ19" s="6" t="s">
        <v>174</v>
      </c>
      <c r="EK19" s="6"/>
      <c r="EL19" s="6"/>
      <c r="EM19" s="6"/>
      <c r="EN19" s="9">
        <f t="shared" si="0"/>
        <v>253296.53599999999</v>
      </c>
      <c r="EO19" s="4">
        <f t="shared" si="1"/>
        <v>14.306849315068494</v>
      </c>
      <c r="EP19" s="4">
        <f t="shared" si="2"/>
        <v>21</v>
      </c>
      <c r="EQ19" s="9">
        <f t="shared" si="3"/>
        <v>2659613.628</v>
      </c>
    </row>
    <row r="20" spans="2:147">
      <c r="B20" s="4" t="s">
        <v>219</v>
      </c>
      <c r="C20" s="5">
        <v>46054</v>
      </c>
      <c r="D20" s="6">
        <v>7310</v>
      </c>
      <c r="E20" s="6"/>
      <c r="F20" s="6"/>
      <c r="G20" s="6" t="s">
        <v>170</v>
      </c>
      <c r="H20" s="6" t="s">
        <v>171</v>
      </c>
      <c r="I20" s="6">
        <v>8</v>
      </c>
      <c r="J20" s="16">
        <v>35345</v>
      </c>
      <c r="K20" s="6"/>
      <c r="L20" s="6">
        <v>133782.58900000001</v>
      </c>
      <c r="M20" s="6">
        <v>140782.56700000001</v>
      </c>
      <c r="N20" s="6">
        <v>167765.89199999999</v>
      </c>
      <c r="O20" s="65">
        <v>16</v>
      </c>
      <c r="P20" s="6">
        <v>8</v>
      </c>
      <c r="Q20" s="6">
        <v>4</v>
      </c>
      <c r="R20" s="6">
        <v>28</v>
      </c>
      <c r="S20" s="6">
        <v>100</v>
      </c>
      <c r="T20" s="6">
        <v>100</v>
      </c>
      <c r="U20" s="10">
        <v>6332281</v>
      </c>
      <c r="V20" s="10">
        <v>1366130</v>
      </c>
      <c r="W20" s="10">
        <v>4966151</v>
      </c>
      <c r="X20" s="10">
        <v>27</v>
      </c>
      <c r="Y20" s="63">
        <v>3745912</v>
      </c>
      <c r="Z20" s="10">
        <v>0</v>
      </c>
      <c r="AA20" s="10">
        <v>0</v>
      </c>
      <c r="AB20" s="10">
        <v>7500</v>
      </c>
      <c r="AC20" s="10">
        <v>202500</v>
      </c>
      <c r="AD20" s="10">
        <v>0</v>
      </c>
      <c r="AE20" s="10">
        <v>0</v>
      </c>
      <c r="AF20" s="10">
        <v>0</v>
      </c>
      <c r="AG20" s="10">
        <v>210000</v>
      </c>
      <c r="AH20" s="10">
        <v>0</v>
      </c>
      <c r="AI20" s="10">
        <v>527934</v>
      </c>
      <c r="AJ20" s="10">
        <v>0</v>
      </c>
      <c r="AK20" s="10">
        <v>503297</v>
      </c>
      <c r="AL20" s="8">
        <v>1031232</v>
      </c>
      <c r="AM20" s="8">
        <v>754946</v>
      </c>
      <c r="AN20" s="8">
        <v>0</v>
      </c>
      <c r="AO20" s="8">
        <v>525191</v>
      </c>
      <c r="AP20" s="10">
        <v>0</v>
      </c>
      <c r="AQ20" s="10">
        <v>55000</v>
      </c>
      <c r="AR20" s="10">
        <v>2366369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10000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594470</v>
      </c>
      <c r="BP20" s="10">
        <v>59440</v>
      </c>
      <c r="BQ20" s="10">
        <v>302570</v>
      </c>
      <c r="BR20" s="10">
        <v>282090</v>
      </c>
      <c r="BS20" s="10">
        <v>56990</v>
      </c>
      <c r="BT20" s="10">
        <v>11240</v>
      </c>
      <c r="BU20" s="10">
        <v>44830</v>
      </c>
      <c r="BV20" s="10">
        <v>13000</v>
      </c>
      <c r="BW20" s="10">
        <v>1500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246738.098</v>
      </c>
      <c r="CJ20" s="6">
        <v>28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11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20</v>
      </c>
      <c r="DC20" s="6">
        <v>0</v>
      </c>
      <c r="DD20" s="6">
        <v>16</v>
      </c>
      <c r="DE20" s="65">
        <v>36</v>
      </c>
      <c r="DF20" s="65">
        <v>24</v>
      </c>
      <c r="DG20" s="65">
        <v>0</v>
      </c>
      <c r="DH20" s="65">
        <v>41.74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2</v>
      </c>
      <c r="DU20" s="6">
        <v>2</v>
      </c>
      <c r="DV20" s="6"/>
      <c r="DW20" s="6"/>
      <c r="DX20" s="6"/>
      <c r="DY20" s="6"/>
      <c r="DZ20" s="6"/>
      <c r="EA20" s="6"/>
      <c r="EB20" s="6" t="b">
        <v>1</v>
      </c>
      <c r="EC20" s="6" t="s">
        <v>252</v>
      </c>
      <c r="ED20" s="6"/>
      <c r="EE20" s="6"/>
      <c r="EF20" s="5">
        <v>46054</v>
      </c>
      <c r="EG20" s="5">
        <v>46081</v>
      </c>
      <c r="EH20" s="6" t="s">
        <v>173</v>
      </c>
      <c r="EI20" s="6" t="b">
        <v>1</v>
      </c>
      <c r="EJ20" s="6" t="s">
        <v>174</v>
      </c>
      <c r="EK20" s="6"/>
      <c r="EL20" s="6"/>
      <c r="EM20" s="6"/>
      <c r="EN20" s="9">
        <f t="shared" si="0"/>
        <v>335531.78399999999</v>
      </c>
      <c r="EO20" s="4">
        <f t="shared" si="1"/>
        <v>29.254794520547946</v>
      </c>
      <c r="EP20" s="4">
        <f t="shared" si="2"/>
        <v>25</v>
      </c>
      <c r="EQ20" s="9">
        <f t="shared" si="3"/>
        <v>4194147.3</v>
      </c>
    </row>
    <row r="21" spans="2:147">
      <c r="B21" s="4" t="s">
        <v>219</v>
      </c>
      <c r="C21" s="5">
        <v>46054</v>
      </c>
      <c r="D21" s="6">
        <v>7310</v>
      </c>
      <c r="E21" s="6"/>
      <c r="F21" s="6"/>
      <c r="G21" s="6" t="s">
        <v>170</v>
      </c>
      <c r="H21" s="6" t="s">
        <v>171</v>
      </c>
      <c r="I21" s="6">
        <v>13</v>
      </c>
      <c r="J21" s="16">
        <v>35444</v>
      </c>
      <c r="K21" s="6"/>
      <c r="L21" s="6">
        <v>137689.58900000001</v>
      </c>
      <c r="M21" s="6">
        <v>144939.56700000001</v>
      </c>
      <c r="N21" s="6">
        <v>172719.65</v>
      </c>
      <c r="O21" s="65">
        <v>16</v>
      </c>
      <c r="P21" s="6">
        <v>8</v>
      </c>
      <c r="Q21" s="6">
        <v>4</v>
      </c>
      <c r="R21" s="6">
        <v>28</v>
      </c>
      <c r="S21" s="6">
        <v>100</v>
      </c>
      <c r="T21" s="6">
        <v>100</v>
      </c>
      <c r="U21" s="10">
        <v>6337857</v>
      </c>
      <c r="V21" s="10">
        <v>1332857</v>
      </c>
      <c r="W21" s="10">
        <v>5005000</v>
      </c>
      <c r="X21" s="10">
        <v>29</v>
      </c>
      <c r="Y21" s="63">
        <v>3855308</v>
      </c>
      <c r="Z21" s="10">
        <v>0</v>
      </c>
      <c r="AA21" s="10">
        <v>0</v>
      </c>
      <c r="AB21" s="10">
        <v>0</v>
      </c>
      <c r="AC21" s="10">
        <v>217500</v>
      </c>
      <c r="AD21" s="10">
        <v>0</v>
      </c>
      <c r="AE21" s="10">
        <v>0</v>
      </c>
      <c r="AF21" s="10">
        <v>0</v>
      </c>
      <c r="AG21" s="10">
        <v>217500</v>
      </c>
      <c r="AH21" s="10">
        <v>0</v>
      </c>
      <c r="AI21" s="10">
        <v>543523</v>
      </c>
      <c r="AJ21" s="10">
        <v>0</v>
      </c>
      <c r="AK21" s="10">
        <v>259079</v>
      </c>
      <c r="AL21" s="8">
        <v>802602</v>
      </c>
      <c r="AM21" s="8">
        <v>1036317</v>
      </c>
      <c r="AN21" s="8">
        <v>0</v>
      </c>
      <c r="AO21" s="8">
        <v>346130</v>
      </c>
      <c r="AP21" s="10">
        <v>0</v>
      </c>
      <c r="AQ21" s="10">
        <v>40000</v>
      </c>
      <c r="AR21" s="10">
        <v>2225049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40000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574910</v>
      </c>
      <c r="BP21" s="10">
        <v>57490</v>
      </c>
      <c r="BQ21" s="10">
        <v>302570</v>
      </c>
      <c r="BR21" s="10">
        <v>275360</v>
      </c>
      <c r="BS21" s="10">
        <v>57040</v>
      </c>
      <c r="BT21" s="10">
        <v>11570</v>
      </c>
      <c r="BU21" s="10">
        <v>46160</v>
      </c>
      <c r="BV21" s="10">
        <v>0</v>
      </c>
      <c r="BW21" s="10">
        <v>7757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232767.054</v>
      </c>
      <c r="CJ21" s="6">
        <v>28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8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20</v>
      </c>
      <c r="DC21" s="6">
        <v>0</v>
      </c>
      <c r="DD21" s="6">
        <v>8</v>
      </c>
      <c r="DE21" s="65">
        <v>28</v>
      </c>
      <c r="DF21" s="65">
        <v>32</v>
      </c>
      <c r="DG21" s="65">
        <v>0</v>
      </c>
      <c r="DH21" s="65">
        <v>26.72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2</v>
      </c>
      <c r="DU21" s="6">
        <v>2</v>
      </c>
      <c r="DV21" s="6"/>
      <c r="DW21" s="6"/>
      <c r="DX21" s="6"/>
      <c r="DY21" s="6"/>
      <c r="DZ21" s="6"/>
      <c r="EA21" s="6"/>
      <c r="EB21" s="6" t="b">
        <v>1</v>
      </c>
      <c r="EC21" s="6" t="s">
        <v>252</v>
      </c>
      <c r="ED21" s="6"/>
      <c r="EE21" s="6"/>
      <c r="EF21" s="5">
        <v>46054</v>
      </c>
      <c r="EG21" s="5">
        <v>46081</v>
      </c>
      <c r="EH21" s="6" t="s">
        <v>173</v>
      </c>
      <c r="EI21" s="6" t="b">
        <v>1</v>
      </c>
      <c r="EJ21" s="6" t="s">
        <v>174</v>
      </c>
      <c r="EK21" s="6"/>
      <c r="EL21" s="6"/>
      <c r="EM21" s="6"/>
      <c r="EN21" s="9">
        <f t="shared" si="0"/>
        <v>345439.3</v>
      </c>
      <c r="EO21" s="4">
        <f t="shared" si="1"/>
        <v>28.983561643835618</v>
      </c>
      <c r="EP21" s="4">
        <f t="shared" si="2"/>
        <v>25</v>
      </c>
      <c r="EQ21" s="9">
        <f t="shared" si="3"/>
        <v>4317991.25</v>
      </c>
    </row>
    <row r="22" spans="2:147">
      <c r="B22" s="4" t="s">
        <v>219</v>
      </c>
      <c r="C22" s="5">
        <v>46054</v>
      </c>
      <c r="D22" s="6">
        <v>7310</v>
      </c>
      <c r="E22" s="6"/>
      <c r="F22" s="6"/>
      <c r="G22" s="6" t="s">
        <v>170</v>
      </c>
      <c r="H22" s="6" t="s">
        <v>171</v>
      </c>
      <c r="I22" s="6">
        <v>5</v>
      </c>
      <c r="J22" s="16">
        <v>35597</v>
      </c>
      <c r="K22" s="6"/>
      <c r="L22" s="6">
        <v>131085.58900000001</v>
      </c>
      <c r="M22" s="6">
        <v>138460.56700000001</v>
      </c>
      <c r="N22" s="6">
        <v>164998.842</v>
      </c>
      <c r="O22" s="65">
        <v>16</v>
      </c>
      <c r="P22" s="6">
        <v>8</v>
      </c>
      <c r="Q22" s="6">
        <v>4</v>
      </c>
      <c r="R22" s="6">
        <v>28</v>
      </c>
      <c r="S22" s="6">
        <v>100</v>
      </c>
      <c r="T22" s="6">
        <v>100</v>
      </c>
      <c r="U22" s="10">
        <v>6254891</v>
      </c>
      <c r="V22" s="10">
        <v>1237891</v>
      </c>
      <c r="W22" s="10">
        <v>5017000</v>
      </c>
      <c r="X22" s="10">
        <v>28</v>
      </c>
      <c r="Y22" s="63">
        <v>3670396</v>
      </c>
      <c r="Z22" s="10">
        <v>0</v>
      </c>
      <c r="AA22" s="10">
        <v>0</v>
      </c>
      <c r="AB22" s="10">
        <v>11250</v>
      </c>
      <c r="AC22" s="10">
        <v>210000</v>
      </c>
      <c r="AD22" s="10">
        <v>0</v>
      </c>
      <c r="AE22" s="10">
        <v>0</v>
      </c>
      <c r="AF22" s="10">
        <v>0</v>
      </c>
      <c r="AG22" s="10">
        <v>221250</v>
      </c>
      <c r="AH22" s="10">
        <v>0</v>
      </c>
      <c r="AI22" s="10">
        <v>519227</v>
      </c>
      <c r="AJ22" s="10">
        <v>0</v>
      </c>
      <c r="AK22" s="10">
        <v>494996</v>
      </c>
      <c r="AL22" s="8">
        <v>1014223</v>
      </c>
      <c r="AM22" s="8">
        <v>742494</v>
      </c>
      <c r="AN22" s="8">
        <v>0</v>
      </c>
      <c r="AO22" s="8">
        <v>516528</v>
      </c>
      <c r="AP22" s="10">
        <v>0</v>
      </c>
      <c r="AQ22" s="10">
        <v>55000</v>
      </c>
      <c r="AR22" s="10">
        <v>2328245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35000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475160</v>
      </c>
      <c r="BP22" s="10">
        <v>47510</v>
      </c>
      <c r="BQ22" s="10">
        <v>302570</v>
      </c>
      <c r="BR22" s="10">
        <v>277240</v>
      </c>
      <c r="BS22" s="10">
        <v>56290</v>
      </c>
      <c r="BT22" s="10">
        <v>11020</v>
      </c>
      <c r="BU22" s="10">
        <v>44100</v>
      </c>
      <c r="BV22" s="10">
        <v>17000</v>
      </c>
      <c r="BW22" s="10">
        <v>7001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249847.761</v>
      </c>
      <c r="CJ22" s="6">
        <v>28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11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20</v>
      </c>
      <c r="DC22" s="6">
        <v>0</v>
      </c>
      <c r="DD22" s="6">
        <v>16</v>
      </c>
      <c r="DE22" s="65">
        <v>36</v>
      </c>
      <c r="DF22" s="65">
        <v>24</v>
      </c>
      <c r="DG22" s="65">
        <v>0</v>
      </c>
      <c r="DH22" s="65">
        <v>41.74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2</v>
      </c>
      <c r="DU22" s="6">
        <v>2</v>
      </c>
      <c r="DV22" s="6"/>
      <c r="DW22" s="6"/>
      <c r="DX22" s="6"/>
      <c r="DY22" s="6"/>
      <c r="DZ22" s="6"/>
      <c r="EA22" s="6"/>
      <c r="EB22" s="6" t="b">
        <v>1</v>
      </c>
      <c r="EC22" s="6" t="s">
        <v>252</v>
      </c>
      <c r="ED22" s="6"/>
      <c r="EE22" s="6"/>
      <c r="EF22" s="5">
        <v>46054</v>
      </c>
      <c r="EG22" s="5">
        <v>46081</v>
      </c>
      <c r="EH22" s="6" t="s">
        <v>173</v>
      </c>
      <c r="EI22" s="6" t="b">
        <v>1</v>
      </c>
      <c r="EJ22" s="6" t="s">
        <v>174</v>
      </c>
      <c r="EK22" s="6"/>
      <c r="EL22" s="6"/>
      <c r="EM22" s="6"/>
      <c r="EN22" s="9">
        <f t="shared" si="0"/>
        <v>329997.68400000001</v>
      </c>
      <c r="EO22" s="4">
        <f t="shared" si="1"/>
        <v>28.564383561643837</v>
      </c>
      <c r="EP22" s="4">
        <f t="shared" si="2"/>
        <v>25</v>
      </c>
      <c r="EQ22" s="9">
        <f t="shared" si="3"/>
        <v>4124971.0500000003</v>
      </c>
    </row>
    <row r="23" spans="2:147">
      <c r="B23" s="4" t="s">
        <v>219</v>
      </c>
      <c r="C23" s="5">
        <v>46054</v>
      </c>
      <c r="D23" s="6">
        <v>7310</v>
      </c>
      <c r="E23" s="6"/>
      <c r="F23" s="6"/>
      <c r="G23" s="6" t="s">
        <v>176</v>
      </c>
      <c r="H23" s="6" t="s">
        <v>177</v>
      </c>
      <c r="I23" s="6">
        <v>7</v>
      </c>
      <c r="J23" s="16">
        <v>37683</v>
      </c>
      <c r="K23" s="6"/>
      <c r="L23" s="6">
        <v>113366.333</v>
      </c>
      <c r="M23" s="6">
        <v>119116.3</v>
      </c>
      <c r="N23" s="6">
        <v>141946.924</v>
      </c>
      <c r="O23" s="65">
        <v>16</v>
      </c>
      <c r="P23" s="6">
        <v>8</v>
      </c>
      <c r="Q23" s="6">
        <v>4</v>
      </c>
      <c r="R23" s="6">
        <v>28</v>
      </c>
      <c r="S23" s="6">
        <v>100</v>
      </c>
      <c r="T23" s="6">
        <v>100</v>
      </c>
      <c r="U23" s="10">
        <v>5175912</v>
      </c>
      <c r="V23" s="10">
        <v>989912</v>
      </c>
      <c r="W23" s="10">
        <v>4186000</v>
      </c>
      <c r="X23" s="10">
        <v>23</v>
      </c>
      <c r="Y23" s="63">
        <v>3174257</v>
      </c>
      <c r="Z23" s="10">
        <v>0</v>
      </c>
      <c r="AA23" s="10">
        <v>0</v>
      </c>
      <c r="AB23" s="10">
        <v>0</v>
      </c>
      <c r="AC23" s="10">
        <v>172500</v>
      </c>
      <c r="AD23" s="10">
        <v>0</v>
      </c>
      <c r="AE23" s="10">
        <v>0</v>
      </c>
      <c r="AF23" s="10">
        <v>0</v>
      </c>
      <c r="AG23" s="10">
        <v>172500</v>
      </c>
      <c r="AH23" s="10">
        <v>0</v>
      </c>
      <c r="AI23" s="10">
        <v>446686</v>
      </c>
      <c r="AJ23" s="10">
        <v>0</v>
      </c>
      <c r="AK23" s="10">
        <v>212920</v>
      </c>
      <c r="AL23" s="8">
        <v>659606</v>
      </c>
      <c r="AM23" s="8">
        <v>851681</v>
      </c>
      <c r="AN23" s="8">
        <v>0</v>
      </c>
      <c r="AO23" s="8">
        <v>234638</v>
      </c>
      <c r="AP23" s="10">
        <v>0</v>
      </c>
      <c r="AQ23" s="10">
        <v>30000</v>
      </c>
      <c r="AR23" s="10">
        <v>1775925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53230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382430</v>
      </c>
      <c r="BP23" s="10">
        <v>38240</v>
      </c>
      <c r="BQ23" s="10">
        <v>238400</v>
      </c>
      <c r="BR23" s="10">
        <v>228730</v>
      </c>
      <c r="BS23" s="10">
        <v>46580</v>
      </c>
      <c r="BT23" s="10">
        <v>9530</v>
      </c>
      <c r="BU23" s="10">
        <v>37930</v>
      </c>
      <c r="BV23" s="10">
        <v>8000</v>
      </c>
      <c r="BW23" s="10">
        <v>72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190234.967</v>
      </c>
      <c r="CJ23" s="6">
        <v>28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6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20</v>
      </c>
      <c r="DC23" s="6">
        <v>0</v>
      </c>
      <c r="DD23" s="6">
        <v>8</v>
      </c>
      <c r="DE23" s="65">
        <v>28</v>
      </c>
      <c r="DF23" s="65">
        <v>32</v>
      </c>
      <c r="DG23" s="65">
        <v>0</v>
      </c>
      <c r="DH23" s="65">
        <v>22.04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1</v>
      </c>
      <c r="DT23" s="6">
        <v>2</v>
      </c>
      <c r="DU23" s="6">
        <v>2</v>
      </c>
      <c r="DV23" s="6"/>
      <c r="DW23" s="6"/>
      <c r="DX23" s="6"/>
      <c r="DY23" s="6"/>
      <c r="DZ23" s="6"/>
      <c r="EA23" s="6"/>
      <c r="EB23" s="6" t="b">
        <v>1</v>
      </c>
      <c r="EC23" s="6" t="s">
        <v>252</v>
      </c>
      <c r="ED23" s="6"/>
      <c r="EE23" s="6"/>
      <c r="EF23" s="5">
        <v>46054</v>
      </c>
      <c r="EG23" s="5">
        <v>46081</v>
      </c>
      <c r="EH23" s="6" t="s">
        <v>173</v>
      </c>
      <c r="EI23" s="6" t="b">
        <v>1</v>
      </c>
      <c r="EJ23" s="6" t="s">
        <v>174</v>
      </c>
      <c r="EK23" s="6"/>
      <c r="EL23" s="6"/>
      <c r="EM23" s="6"/>
      <c r="EN23" s="9">
        <f t="shared" si="0"/>
        <v>283893.848</v>
      </c>
      <c r="EO23" s="4">
        <f t="shared" si="1"/>
        <v>22.849315068493151</v>
      </c>
      <c r="EP23" s="4">
        <f t="shared" si="2"/>
        <v>25</v>
      </c>
      <c r="EQ23" s="9">
        <f t="shared" si="3"/>
        <v>3548673.1</v>
      </c>
    </row>
    <row r="24" spans="2:147">
      <c r="B24" s="4" t="s">
        <v>219</v>
      </c>
      <c r="C24" s="5">
        <v>46054</v>
      </c>
      <c r="D24" s="6">
        <v>7310</v>
      </c>
      <c r="E24" s="6"/>
      <c r="F24" s="6"/>
      <c r="G24" s="6" t="s">
        <v>176</v>
      </c>
      <c r="H24" s="6" t="s">
        <v>177</v>
      </c>
      <c r="I24" s="6">
        <v>12</v>
      </c>
      <c r="J24" s="16">
        <v>37747</v>
      </c>
      <c r="K24" s="6"/>
      <c r="L24" s="6">
        <v>116788.333</v>
      </c>
      <c r="M24" s="6">
        <v>122288.3</v>
      </c>
      <c r="N24" s="6">
        <v>145726.891</v>
      </c>
      <c r="O24" s="65">
        <v>16</v>
      </c>
      <c r="P24" s="6">
        <v>8</v>
      </c>
      <c r="Q24" s="6">
        <v>4</v>
      </c>
      <c r="R24" s="6">
        <v>28</v>
      </c>
      <c r="S24" s="6">
        <v>100</v>
      </c>
      <c r="T24" s="6">
        <v>100</v>
      </c>
      <c r="U24" s="10">
        <v>5507803</v>
      </c>
      <c r="V24" s="10">
        <v>1106450</v>
      </c>
      <c r="W24" s="10">
        <v>4401353</v>
      </c>
      <c r="X24" s="10">
        <v>22</v>
      </c>
      <c r="Y24" s="63">
        <v>3270073</v>
      </c>
      <c r="Z24" s="10">
        <v>0</v>
      </c>
      <c r="AA24" s="10">
        <v>0</v>
      </c>
      <c r="AB24" s="10">
        <v>0</v>
      </c>
      <c r="AC24" s="10">
        <v>165000</v>
      </c>
      <c r="AD24" s="10">
        <v>0</v>
      </c>
      <c r="AE24" s="10">
        <v>0</v>
      </c>
      <c r="AF24" s="10">
        <v>0</v>
      </c>
      <c r="AG24" s="10">
        <v>165000</v>
      </c>
      <c r="AH24" s="10">
        <v>0</v>
      </c>
      <c r="AI24" s="10">
        <v>458581</v>
      </c>
      <c r="AJ24" s="10">
        <v>0</v>
      </c>
      <c r="AK24" s="10">
        <v>437180</v>
      </c>
      <c r="AL24" s="8">
        <v>895761</v>
      </c>
      <c r="AM24" s="8">
        <v>655771</v>
      </c>
      <c r="AN24" s="8">
        <v>0</v>
      </c>
      <c r="AO24" s="8">
        <v>456198</v>
      </c>
      <c r="AP24" s="10">
        <v>0</v>
      </c>
      <c r="AQ24" s="10">
        <v>55000</v>
      </c>
      <c r="AR24" s="10">
        <v>2062730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10000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425110</v>
      </c>
      <c r="BP24" s="10">
        <v>42510</v>
      </c>
      <c r="BQ24" s="10">
        <v>269130</v>
      </c>
      <c r="BR24" s="10">
        <v>237390</v>
      </c>
      <c r="BS24" s="10">
        <v>49570</v>
      </c>
      <c r="BT24" s="10">
        <v>9810</v>
      </c>
      <c r="BU24" s="10">
        <v>38930</v>
      </c>
      <c r="BV24" s="10">
        <v>19000</v>
      </c>
      <c r="BW24" s="10">
        <v>15000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203786.152</v>
      </c>
      <c r="CJ24" s="6">
        <v>28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11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20</v>
      </c>
      <c r="DC24" s="6">
        <v>0</v>
      </c>
      <c r="DD24" s="6">
        <v>16</v>
      </c>
      <c r="DE24" s="65">
        <v>36</v>
      </c>
      <c r="DF24" s="65">
        <v>24</v>
      </c>
      <c r="DG24" s="65">
        <v>0</v>
      </c>
      <c r="DH24" s="65">
        <v>41.74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2</v>
      </c>
      <c r="DU24" s="6">
        <v>2</v>
      </c>
      <c r="DV24" s="6"/>
      <c r="DW24" s="6"/>
      <c r="DX24" s="6"/>
      <c r="DY24" s="6"/>
      <c r="DZ24" s="6"/>
      <c r="EA24" s="6"/>
      <c r="EB24" s="6" t="b">
        <v>1</v>
      </c>
      <c r="EC24" s="6" t="s">
        <v>252</v>
      </c>
      <c r="ED24" s="6"/>
      <c r="EE24" s="6"/>
      <c r="EF24" s="5">
        <v>46054</v>
      </c>
      <c r="EG24" s="5">
        <v>46081</v>
      </c>
      <c r="EH24" s="6" t="s">
        <v>173</v>
      </c>
      <c r="EI24" s="6" t="b">
        <v>1</v>
      </c>
      <c r="EJ24" s="6" t="s">
        <v>174</v>
      </c>
      <c r="EK24" s="6"/>
      <c r="EL24" s="6"/>
      <c r="EM24" s="6"/>
      <c r="EN24" s="9">
        <f t="shared" si="0"/>
        <v>291453.78200000006</v>
      </c>
      <c r="EO24" s="4">
        <f t="shared" si="1"/>
        <v>22.673972602739727</v>
      </c>
      <c r="EP24" s="4">
        <f t="shared" si="2"/>
        <v>25</v>
      </c>
      <c r="EQ24" s="9">
        <f t="shared" si="3"/>
        <v>3643172.2749999999</v>
      </c>
    </row>
    <row r="25" spans="2:147">
      <c r="B25" s="4" t="s">
        <v>219</v>
      </c>
      <c r="C25" s="5">
        <v>46054</v>
      </c>
      <c r="D25" s="6">
        <v>7310</v>
      </c>
      <c r="E25" s="6"/>
      <c r="F25" s="6"/>
      <c r="G25" s="6" t="s">
        <v>176</v>
      </c>
      <c r="H25" s="6" t="s">
        <v>177</v>
      </c>
      <c r="I25" s="6">
        <v>15</v>
      </c>
      <c r="J25" s="16">
        <v>37956</v>
      </c>
      <c r="K25" s="6"/>
      <c r="L25" s="6">
        <v>118421.333</v>
      </c>
      <c r="M25" s="6">
        <v>124296.3</v>
      </c>
      <c r="N25" s="6">
        <v>148119.758</v>
      </c>
      <c r="O25" s="65">
        <v>16</v>
      </c>
      <c r="P25" s="6">
        <v>8</v>
      </c>
      <c r="Q25" s="6">
        <v>4</v>
      </c>
      <c r="R25" s="6">
        <v>28</v>
      </c>
      <c r="S25" s="6">
        <v>100</v>
      </c>
      <c r="T25" s="6">
        <v>100</v>
      </c>
      <c r="U25" s="10">
        <v>5450886</v>
      </c>
      <c r="V25" s="10">
        <v>1051886</v>
      </c>
      <c r="W25" s="10">
        <v>4399000</v>
      </c>
      <c r="X25" s="10">
        <v>22</v>
      </c>
      <c r="Y25" s="63">
        <v>3315797</v>
      </c>
      <c r="Z25" s="10">
        <v>0</v>
      </c>
      <c r="AA25" s="10">
        <v>0</v>
      </c>
      <c r="AB25" s="10">
        <v>11250</v>
      </c>
      <c r="AC25" s="10">
        <v>165000</v>
      </c>
      <c r="AD25" s="10">
        <v>0</v>
      </c>
      <c r="AE25" s="10">
        <v>0</v>
      </c>
      <c r="AF25" s="10">
        <v>0</v>
      </c>
      <c r="AG25" s="10">
        <v>176250</v>
      </c>
      <c r="AH25" s="10">
        <v>0</v>
      </c>
      <c r="AI25" s="10">
        <v>466111</v>
      </c>
      <c r="AJ25" s="10">
        <v>0</v>
      </c>
      <c r="AK25" s="10">
        <v>222179</v>
      </c>
      <c r="AL25" s="8">
        <v>688290</v>
      </c>
      <c r="AM25" s="8">
        <v>888718</v>
      </c>
      <c r="AN25" s="8">
        <v>0</v>
      </c>
      <c r="AO25" s="8">
        <v>296831</v>
      </c>
      <c r="AP25" s="10">
        <v>0</v>
      </c>
      <c r="AQ25" s="10">
        <v>40000</v>
      </c>
      <c r="AR25" s="10">
        <v>1913839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45000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394730</v>
      </c>
      <c r="BP25" s="10">
        <v>39470</v>
      </c>
      <c r="BQ25" s="10">
        <v>278730</v>
      </c>
      <c r="BR25" s="10">
        <v>231810</v>
      </c>
      <c r="BS25" s="10">
        <v>49060</v>
      </c>
      <c r="BT25" s="10">
        <v>9950</v>
      </c>
      <c r="BU25" s="10">
        <v>39580</v>
      </c>
      <c r="BV25" s="10">
        <v>0</v>
      </c>
      <c r="BW25" s="10">
        <v>8556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215727.533</v>
      </c>
      <c r="CJ25" s="6">
        <v>28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8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20</v>
      </c>
      <c r="DC25" s="6">
        <v>0</v>
      </c>
      <c r="DD25" s="6">
        <v>8</v>
      </c>
      <c r="DE25" s="65">
        <v>28</v>
      </c>
      <c r="DF25" s="65">
        <v>32</v>
      </c>
      <c r="DG25" s="65">
        <v>0</v>
      </c>
      <c r="DH25" s="65">
        <v>26.72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2</v>
      </c>
      <c r="DU25" s="6">
        <v>2</v>
      </c>
      <c r="DV25" s="6"/>
      <c r="DW25" s="6"/>
      <c r="DX25" s="6"/>
      <c r="DY25" s="6"/>
      <c r="DZ25" s="6"/>
      <c r="EA25" s="6"/>
      <c r="EB25" s="6" t="b">
        <v>1</v>
      </c>
      <c r="EC25" s="6" t="s">
        <v>252</v>
      </c>
      <c r="ED25" s="6"/>
      <c r="EE25" s="6"/>
      <c r="EF25" s="5">
        <v>46054</v>
      </c>
      <c r="EG25" s="5">
        <v>46081</v>
      </c>
      <c r="EH25" s="6" t="s">
        <v>173</v>
      </c>
      <c r="EI25" s="6" t="b">
        <v>1</v>
      </c>
      <c r="EJ25" s="6" t="s">
        <v>174</v>
      </c>
      <c r="EK25" s="6"/>
      <c r="EL25" s="6"/>
      <c r="EM25" s="6"/>
      <c r="EN25" s="9">
        <f t="shared" si="0"/>
        <v>296239.516</v>
      </c>
      <c r="EO25" s="4">
        <f t="shared" si="1"/>
        <v>22.101369863013698</v>
      </c>
      <c r="EP25" s="4">
        <f t="shared" si="2"/>
        <v>25</v>
      </c>
      <c r="EQ25" s="9">
        <f t="shared" si="3"/>
        <v>3702993.95</v>
      </c>
    </row>
    <row r="26" spans="2:147">
      <c r="B26" s="4" t="s">
        <v>219</v>
      </c>
      <c r="C26" s="5">
        <v>46054</v>
      </c>
      <c r="D26" s="6">
        <v>7310</v>
      </c>
      <c r="E26" s="6"/>
      <c r="F26" s="6"/>
      <c r="G26" s="6" t="s">
        <v>176</v>
      </c>
      <c r="H26" s="6" t="s">
        <v>177</v>
      </c>
      <c r="I26" s="6">
        <v>9</v>
      </c>
      <c r="J26" s="16">
        <v>37963</v>
      </c>
      <c r="K26" s="6"/>
      <c r="L26" s="6">
        <v>114832.333</v>
      </c>
      <c r="M26" s="6">
        <v>120582.3</v>
      </c>
      <c r="N26" s="6">
        <v>143693.908</v>
      </c>
      <c r="O26" s="65">
        <v>16</v>
      </c>
      <c r="P26" s="6">
        <v>8</v>
      </c>
      <c r="Q26" s="6">
        <v>4</v>
      </c>
      <c r="R26" s="6">
        <v>28</v>
      </c>
      <c r="S26" s="6">
        <v>100</v>
      </c>
      <c r="T26" s="6">
        <v>100</v>
      </c>
      <c r="U26" s="10">
        <v>5095113</v>
      </c>
      <c r="V26" s="10">
        <v>824113</v>
      </c>
      <c r="W26" s="10">
        <v>4271000</v>
      </c>
      <c r="X26" s="10">
        <v>22</v>
      </c>
      <c r="Y26" s="63">
        <v>3215305</v>
      </c>
      <c r="Z26" s="10">
        <v>0</v>
      </c>
      <c r="AA26" s="10">
        <v>0</v>
      </c>
      <c r="AB26" s="10">
        <v>7500</v>
      </c>
      <c r="AC26" s="10">
        <v>165000</v>
      </c>
      <c r="AD26" s="10">
        <v>0</v>
      </c>
      <c r="AE26" s="10">
        <v>0</v>
      </c>
      <c r="AF26" s="10">
        <v>0</v>
      </c>
      <c r="AG26" s="10">
        <v>172500</v>
      </c>
      <c r="AH26" s="10">
        <v>0</v>
      </c>
      <c r="AI26" s="10">
        <v>452183</v>
      </c>
      <c r="AJ26" s="10">
        <v>0</v>
      </c>
      <c r="AK26" s="10">
        <v>215540</v>
      </c>
      <c r="AL26" s="8">
        <v>667724</v>
      </c>
      <c r="AM26" s="8">
        <v>646622</v>
      </c>
      <c r="AN26" s="8">
        <v>0</v>
      </c>
      <c r="AO26" s="8">
        <v>287962</v>
      </c>
      <c r="AP26" s="10">
        <v>0</v>
      </c>
      <c r="AQ26" s="10">
        <v>40000</v>
      </c>
      <c r="AR26" s="10">
        <v>1642308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65000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196510</v>
      </c>
      <c r="BP26" s="10">
        <v>19650</v>
      </c>
      <c r="BQ26" s="10">
        <v>276110</v>
      </c>
      <c r="BR26" s="10">
        <v>229070</v>
      </c>
      <c r="BS26" s="10">
        <v>45860</v>
      </c>
      <c r="BT26" s="10">
        <v>9650</v>
      </c>
      <c r="BU26" s="10">
        <v>38390</v>
      </c>
      <c r="BV26" s="10">
        <v>8000</v>
      </c>
      <c r="BW26" s="10">
        <v>873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198845.152</v>
      </c>
      <c r="CJ26" s="6">
        <v>28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8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20</v>
      </c>
      <c r="DC26" s="6">
        <v>0</v>
      </c>
      <c r="DD26" s="6">
        <v>8</v>
      </c>
      <c r="DE26" s="65">
        <v>28</v>
      </c>
      <c r="DF26" s="65">
        <v>24</v>
      </c>
      <c r="DG26" s="65">
        <v>0</v>
      </c>
      <c r="DH26" s="65">
        <v>26.72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1</v>
      </c>
      <c r="DT26" s="6">
        <v>2</v>
      </c>
      <c r="DU26" s="6">
        <v>2</v>
      </c>
      <c r="DV26" s="6"/>
      <c r="DW26" s="6"/>
      <c r="DX26" s="6"/>
      <c r="DY26" s="6"/>
      <c r="DZ26" s="6"/>
      <c r="EA26" s="6"/>
      <c r="EB26" s="6" t="b">
        <v>1</v>
      </c>
      <c r="EC26" s="6" t="s">
        <v>252</v>
      </c>
      <c r="ED26" s="6"/>
      <c r="EE26" s="6"/>
      <c r="EF26" s="5">
        <v>46054</v>
      </c>
      <c r="EG26" s="5">
        <v>46081</v>
      </c>
      <c r="EH26" s="6" t="s">
        <v>173</v>
      </c>
      <c r="EI26" s="6" t="b">
        <v>1</v>
      </c>
      <c r="EJ26" s="6" t="s">
        <v>174</v>
      </c>
      <c r="EK26" s="6"/>
      <c r="EL26" s="6"/>
      <c r="EM26" s="6"/>
      <c r="EN26" s="9">
        <f t="shared" si="0"/>
        <v>287387.81600000005</v>
      </c>
      <c r="EO26" s="4">
        <f t="shared" si="1"/>
        <v>22.082191780821919</v>
      </c>
      <c r="EP26" s="4">
        <f t="shared" si="2"/>
        <v>25</v>
      </c>
      <c r="EQ26" s="9">
        <f t="shared" si="3"/>
        <v>3592347.6999999997</v>
      </c>
    </row>
    <row r="27" spans="2:147">
      <c r="B27" s="4" t="s">
        <v>219</v>
      </c>
      <c r="C27" s="5">
        <v>46054</v>
      </c>
      <c r="D27" s="6">
        <v>7310</v>
      </c>
      <c r="E27" s="6"/>
      <c r="F27" s="6"/>
      <c r="G27" s="6" t="s">
        <v>176</v>
      </c>
      <c r="H27" s="6" t="s">
        <v>177</v>
      </c>
      <c r="I27" s="6">
        <v>13</v>
      </c>
      <c r="J27" s="16">
        <v>38096</v>
      </c>
      <c r="K27" s="6"/>
      <c r="L27" s="6">
        <v>117360.333</v>
      </c>
      <c r="M27" s="6">
        <v>122610.3</v>
      </c>
      <c r="N27" s="6">
        <v>146110.60800000001</v>
      </c>
      <c r="O27" s="65">
        <v>16</v>
      </c>
      <c r="P27" s="6">
        <v>8</v>
      </c>
      <c r="Q27" s="6">
        <v>4</v>
      </c>
      <c r="R27" s="6">
        <v>28</v>
      </c>
      <c r="S27" s="6">
        <v>100</v>
      </c>
      <c r="T27" s="6">
        <v>100</v>
      </c>
      <c r="U27" s="10">
        <v>5435309</v>
      </c>
      <c r="V27" s="10">
        <v>939309</v>
      </c>
      <c r="W27" s="10">
        <v>4496000</v>
      </c>
      <c r="X27" s="10">
        <v>21</v>
      </c>
      <c r="Y27" s="63">
        <v>3286089</v>
      </c>
      <c r="Z27" s="10">
        <v>0</v>
      </c>
      <c r="AA27" s="10">
        <v>0</v>
      </c>
      <c r="AB27" s="10">
        <v>0</v>
      </c>
      <c r="AC27" s="10">
        <v>157500</v>
      </c>
      <c r="AD27" s="10">
        <v>0</v>
      </c>
      <c r="AE27" s="10">
        <v>0</v>
      </c>
      <c r="AF27" s="10">
        <v>0</v>
      </c>
      <c r="AG27" s="10">
        <v>157500</v>
      </c>
      <c r="AH27" s="10">
        <v>0</v>
      </c>
      <c r="AI27" s="10">
        <v>459788</v>
      </c>
      <c r="AJ27" s="10">
        <v>0</v>
      </c>
      <c r="AK27" s="10">
        <v>219165</v>
      </c>
      <c r="AL27" s="8">
        <v>678954</v>
      </c>
      <c r="AM27" s="8">
        <v>876663</v>
      </c>
      <c r="AN27" s="8">
        <v>0</v>
      </c>
      <c r="AO27" s="8">
        <v>241520</v>
      </c>
      <c r="AP27" s="10">
        <v>0</v>
      </c>
      <c r="AQ27" s="10">
        <v>30000</v>
      </c>
      <c r="AR27" s="10">
        <v>1827137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109583</v>
      </c>
      <c r="BB27" s="10">
        <v>0</v>
      </c>
      <c r="BC27" s="10">
        <v>0</v>
      </c>
      <c r="BD27" s="10">
        <v>55000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268710</v>
      </c>
      <c r="BP27" s="10">
        <v>26870</v>
      </c>
      <c r="BQ27" s="10">
        <v>298490</v>
      </c>
      <c r="BR27" s="10">
        <v>240850</v>
      </c>
      <c r="BS27" s="10">
        <v>48920</v>
      </c>
      <c r="BT27" s="10">
        <v>9860</v>
      </c>
      <c r="BU27" s="10">
        <v>39030</v>
      </c>
      <c r="BV27" s="10">
        <v>0</v>
      </c>
      <c r="BW27" s="10">
        <v>6579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205873.185</v>
      </c>
      <c r="CJ27" s="6">
        <v>28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6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20</v>
      </c>
      <c r="DC27" s="6">
        <v>0</v>
      </c>
      <c r="DD27" s="6">
        <v>8</v>
      </c>
      <c r="DE27" s="65">
        <v>28</v>
      </c>
      <c r="DF27" s="65">
        <v>32</v>
      </c>
      <c r="DG27" s="65">
        <v>0</v>
      </c>
      <c r="DH27" s="65">
        <v>22.04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1</v>
      </c>
      <c r="DT27" s="6">
        <v>2</v>
      </c>
      <c r="DU27" s="6">
        <v>2</v>
      </c>
      <c r="DV27" s="6"/>
      <c r="DW27" s="6"/>
      <c r="DX27" s="6"/>
      <c r="DY27" s="6"/>
      <c r="DZ27" s="6"/>
      <c r="EA27" s="6"/>
      <c r="EB27" s="6" t="b">
        <v>1</v>
      </c>
      <c r="EC27" s="6" t="s">
        <v>252</v>
      </c>
      <c r="ED27" s="6"/>
      <c r="EE27" s="6"/>
      <c r="EF27" s="5">
        <v>46054</v>
      </c>
      <c r="EG27" s="5">
        <v>46081</v>
      </c>
      <c r="EH27" s="6" t="s">
        <v>173</v>
      </c>
      <c r="EI27" s="6" t="b">
        <v>1</v>
      </c>
      <c r="EJ27" s="6" t="s">
        <v>174</v>
      </c>
      <c r="EK27" s="6"/>
      <c r="EL27" s="6"/>
      <c r="EM27" s="6"/>
      <c r="EN27" s="9">
        <f t="shared" si="0"/>
        <v>292221.21600000001</v>
      </c>
      <c r="EO27" s="4">
        <f t="shared" si="1"/>
        <v>21.717808219178082</v>
      </c>
      <c r="EP27" s="4">
        <f t="shared" si="2"/>
        <v>25</v>
      </c>
      <c r="EQ27" s="9">
        <f t="shared" si="3"/>
        <v>3652765.2</v>
      </c>
    </row>
    <row r="28" spans="2:147">
      <c r="B28" s="4" t="s">
        <v>219</v>
      </c>
      <c r="C28" s="5">
        <v>46054</v>
      </c>
      <c r="D28" s="6">
        <v>7310</v>
      </c>
      <c r="E28" s="6"/>
      <c r="F28" s="6"/>
      <c r="G28" s="6" t="s">
        <v>176</v>
      </c>
      <c r="H28" s="6" t="s">
        <v>177</v>
      </c>
      <c r="I28" s="6">
        <v>3</v>
      </c>
      <c r="J28" s="16">
        <v>38516</v>
      </c>
      <c r="K28" s="6"/>
      <c r="L28" s="6">
        <v>110095.333</v>
      </c>
      <c r="M28" s="6">
        <v>115095.3</v>
      </c>
      <c r="N28" s="6">
        <v>137155.23300000001</v>
      </c>
      <c r="O28" s="65">
        <v>16</v>
      </c>
      <c r="P28" s="6">
        <v>8</v>
      </c>
      <c r="Q28" s="6">
        <v>4</v>
      </c>
      <c r="R28" s="6">
        <v>28</v>
      </c>
      <c r="S28" s="6">
        <v>100</v>
      </c>
      <c r="T28" s="6">
        <v>100</v>
      </c>
      <c r="U28" s="10">
        <v>5062799</v>
      </c>
      <c r="V28" s="10">
        <v>905970</v>
      </c>
      <c r="W28" s="10">
        <v>4156829</v>
      </c>
      <c r="X28" s="10">
        <v>20</v>
      </c>
      <c r="Y28" s="63">
        <v>3082669</v>
      </c>
      <c r="Z28" s="10">
        <v>0</v>
      </c>
      <c r="AA28" s="10">
        <v>0</v>
      </c>
      <c r="AB28" s="10">
        <v>0</v>
      </c>
      <c r="AC28" s="10">
        <v>150000</v>
      </c>
      <c r="AD28" s="10">
        <v>0</v>
      </c>
      <c r="AE28" s="10">
        <v>0</v>
      </c>
      <c r="AF28" s="10">
        <v>0</v>
      </c>
      <c r="AG28" s="10">
        <v>150000</v>
      </c>
      <c r="AH28" s="10">
        <v>0</v>
      </c>
      <c r="AI28" s="10">
        <v>431607</v>
      </c>
      <c r="AJ28" s="10">
        <v>0</v>
      </c>
      <c r="AK28" s="10">
        <v>205732</v>
      </c>
      <c r="AL28" s="8">
        <v>637340</v>
      </c>
      <c r="AM28" s="8">
        <v>822931</v>
      </c>
      <c r="AN28" s="8">
        <v>0</v>
      </c>
      <c r="AO28" s="8">
        <v>274859</v>
      </c>
      <c r="AP28" s="10">
        <v>0</v>
      </c>
      <c r="AQ28" s="10">
        <v>40000</v>
      </c>
      <c r="AR28" s="10">
        <v>1775130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55000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282520</v>
      </c>
      <c r="BP28" s="10">
        <v>28250</v>
      </c>
      <c r="BQ28" s="10">
        <v>269230</v>
      </c>
      <c r="BR28" s="10">
        <v>223510</v>
      </c>
      <c r="BS28" s="10">
        <v>45570</v>
      </c>
      <c r="BT28" s="10">
        <v>9250</v>
      </c>
      <c r="BU28" s="10">
        <v>36640</v>
      </c>
      <c r="BV28" s="10">
        <v>11000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193185.598</v>
      </c>
      <c r="CJ28" s="6">
        <v>28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8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20</v>
      </c>
      <c r="DC28" s="6">
        <v>0</v>
      </c>
      <c r="DD28" s="6">
        <v>8</v>
      </c>
      <c r="DE28" s="65">
        <v>28</v>
      </c>
      <c r="DF28" s="65">
        <v>32</v>
      </c>
      <c r="DG28" s="65">
        <v>0</v>
      </c>
      <c r="DH28" s="65">
        <v>26.72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2</v>
      </c>
      <c r="DU28" s="6">
        <v>2</v>
      </c>
      <c r="DV28" s="6"/>
      <c r="DW28" s="6"/>
      <c r="DX28" s="6"/>
      <c r="DY28" s="6"/>
      <c r="DZ28" s="6"/>
      <c r="EA28" s="6"/>
      <c r="EB28" s="6" t="b">
        <v>1</v>
      </c>
      <c r="EC28" s="6" t="s">
        <v>252</v>
      </c>
      <c r="ED28" s="6"/>
      <c r="EE28" s="6"/>
      <c r="EF28" s="5">
        <v>46054</v>
      </c>
      <c r="EG28" s="5">
        <v>46081</v>
      </c>
      <c r="EH28" s="6" t="s">
        <v>173</v>
      </c>
      <c r="EI28" s="6" t="b">
        <v>1</v>
      </c>
      <c r="EJ28" s="6" t="s">
        <v>174</v>
      </c>
      <c r="EK28" s="6"/>
      <c r="EL28" s="6"/>
      <c r="EM28" s="6"/>
      <c r="EN28" s="9">
        <f t="shared" si="0"/>
        <v>274310.46600000001</v>
      </c>
      <c r="EO28" s="4">
        <f t="shared" si="1"/>
        <v>20.567123287671233</v>
      </c>
      <c r="EP28" s="4">
        <f t="shared" si="2"/>
        <v>24</v>
      </c>
      <c r="EQ28" s="9">
        <f t="shared" si="3"/>
        <v>3291725.5920000002</v>
      </c>
    </row>
    <row r="29" spans="2:147">
      <c r="B29" s="4" t="s">
        <v>219</v>
      </c>
      <c r="C29" s="5">
        <v>46054</v>
      </c>
      <c r="D29" s="6">
        <v>7310</v>
      </c>
      <c r="E29" s="6"/>
      <c r="F29" s="6"/>
      <c r="G29" s="6" t="s">
        <v>176</v>
      </c>
      <c r="H29" s="6" t="s">
        <v>177</v>
      </c>
      <c r="I29" s="6">
        <v>1</v>
      </c>
      <c r="J29" s="16">
        <v>38663</v>
      </c>
      <c r="K29" s="6"/>
      <c r="L29" s="6">
        <v>108315.333</v>
      </c>
      <c r="M29" s="6">
        <v>113315.3</v>
      </c>
      <c r="N29" s="6">
        <v>135034.06599999999</v>
      </c>
      <c r="O29" s="65">
        <v>16</v>
      </c>
      <c r="P29" s="6">
        <v>8</v>
      </c>
      <c r="Q29" s="6">
        <v>4</v>
      </c>
      <c r="R29" s="6">
        <v>28</v>
      </c>
      <c r="S29" s="6">
        <v>100</v>
      </c>
      <c r="T29" s="6">
        <v>100</v>
      </c>
      <c r="U29" s="10">
        <v>4976124</v>
      </c>
      <c r="V29" s="10">
        <v>903970</v>
      </c>
      <c r="W29" s="10">
        <v>4072154</v>
      </c>
      <c r="X29" s="10">
        <v>20</v>
      </c>
      <c r="Y29" s="63">
        <v>3032829</v>
      </c>
      <c r="Z29" s="10">
        <v>0</v>
      </c>
      <c r="AA29" s="10">
        <v>0</v>
      </c>
      <c r="AB29" s="10">
        <v>0</v>
      </c>
      <c r="AC29" s="10">
        <v>150000</v>
      </c>
      <c r="AD29" s="10">
        <v>0</v>
      </c>
      <c r="AE29" s="10">
        <v>0</v>
      </c>
      <c r="AF29" s="10">
        <v>0</v>
      </c>
      <c r="AG29" s="10">
        <v>150000</v>
      </c>
      <c r="AH29" s="10">
        <v>0</v>
      </c>
      <c r="AI29" s="10">
        <v>424932</v>
      </c>
      <c r="AJ29" s="10">
        <v>0</v>
      </c>
      <c r="AK29" s="10">
        <v>202551</v>
      </c>
      <c r="AL29" s="8">
        <v>627483</v>
      </c>
      <c r="AM29" s="8">
        <v>810204</v>
      </c>
      <c r="AN29" s="8">
        <v>0</v>
      </c>
      <c r="AO29" s="8">
        <v>270608</v>
      </c>
      <c r="AP29" s="10">
        <v>0</v>
      </c>
      <c r="AQ29" s="10">
        <v>40000</v>
      </c>
      <c r="AR29" s="10">
        <v>1748295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45000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312540</v>
      </c>
      <c r="BP29" s="10">
        <v>31250</v>
      </c>
      <c r="BQ29" s="10">
        <v>250650</v>
      </c>
      <c r="BR29" s="10">
        <v>218070</v>
      </c>
      <c r="BS29" s="10">
        <v>44790</v>
      </c>
      <c r="BT29" s="10">
        <v>9100</v>
      </c>
      <c r="BU29" s="10">
        <v>36070</v>
      </c>
      <c r="BV29" s="10">
        <v>0</v>
      </c>
      <c r="BW29" s="10">
        <v>1500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187719.04300000001</v>
      </c>
      <c r="CJ29" s="6">
        <v>28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8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20</v>
      </c>
      <c r="DC29" s="6">
        <v>0</v>
      </c>
      <c r="DD29" s="6">
        <v>8</v>
      </c>
      <c r="DE29" s="65">
        <v>28</v>
      </c>
      <c r="DF29" s="65">
        <v>32</v>
      </c>
      <c r="DG29" s="65">
        <v>0</v>
      </c>
      <c r="DH29" s="65">
        <v>26.72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2</v>
      </c>
      <c r="DU29" s="6">
        <v>2</v>
      </c>
      <c r="DV29" s="6"/>
      <c r="DW29" s="6"/>
      <c r="DX29" s="6"/>
      <c r="DY29" s="6"/>
      <c r="DZ29" s="6"/>
      <c r="EA29" s="6"/>
      <c r="EB29" s="6" t="b">
        <v>1</v>
      </c>
      <c r="EC29" s="6" t="s">
        <v>252</v>
      </c>
      <c r="ED29" s="6"/>
      <c r="EE29" s="6"/>
      <c r="EF29" s="5">
        <v>46054</v>
      </c>
      <c r="EG29" s="5">
        <v>46081</v>
      </c>
      <c r="EH29" s="6" t="s">
        <v>173</v>
      </c>
      <c r="EI29" s="6" t="b">
        <v>1</v>
      </c>
      <c r="EJ29" s="6" t="s">
        <v>174</v>
      </c>
      <c r="EK29" s="6"/>
      <c r="EL29" s="6"/>
      <c r="EM29" s="6"/>
      <c r="EN29" s="9">
        <f t="shared" si="0"/>
        <v>270068.13199999998</v>
      </c>
      <c r="EO29" s="4">
        <f t="shared" si="1"/>
        <v>20.164383561643834</v>
      </c>
      <c r="EP29" s="4">
        <f t="shared" si="2"/>
        <v>24</v>
      </c>
      <c r="EQ29" s="9">
        <f t="shared" si="3"/>
        <v>3240817.5839999998</v>
      </c>
    </row>
    <row r="30" spans="2:147">
      <c r="B30" s="4" t="s">
        <v>219</v>
      </c>
      <c r="C30" s="5">
        <v>46054</v>
      </c>
      <c r="D30" s="6">
        <v>7310</v>
      </c>
      <c r="E30" s="6"/>
      <c r="F30" s="6"/>
      <c r="G30" s="6" t="s">
        <v>176</v>
      </c>
      <c r="H30" s="6" t="s">
        <v>177</v>
      </c>
      <c r="I30" s="6">
        <v>1</v>
      </c>
      <c r="J30" s="16">
        <v>38901</v>
      </c>
      <c r="K30" s="6"/>
      <c r="L30" s="6">
        <v>108315.333</v>
      </c>
      <c r="M30" s="6">
        <v>113065.3</v>
      </c>
      <c r="N30" s="6">
        <v>134736.149</v>
      </c>
      <c r="O30" s="65">
        <v>16</v>
      </c>
      <c r="P30" s="6">
        <v>8</v>
      </c>
      <c r="Q30" s="6">
        <v>4</v>
      </c>
      <c r="R30" s="6">
        <v>28</v>
      </c>
      <c r="S30" s="6">
        <v>100</v>
      </c>
      <c r="T30" s="6">
        <v>100</v>
      </c>
      <c r="U30" s="10">
        <v>4890885</v>
      </c>
      <c r="V30" s="10">
        <v>936885</v>
      </c>
      <c r="W30" s="10">
        <v>3954000</v>
      </c>
      <c r="X30" s="10">
        <v>19</v>
      </c>
      <c r="Y30" s="63">
        <v>3032829</v>
      </c>
      <c r="Z30" s="10">
        <v>0</v>
      </c>
      <c r="AA30" s="10">
        <v>0</v>
      </c>
      <c r="AB30" s="10">
        <v>0</v>
      </c>
      <c r="AC30" s="10">
        <v>142500</v>
      </c>
      <c r="AD30" s="10">
        <v>0</v>
      </c>
      <c r="AE30" s="10">
        <v>0</v>
      </c>
      <c r="AF30" s="10">
        <v>0</v>
      </c>
      <c r="AG30" s="10">
        <v>142500</v>
      </c>
      <c r="AH30" s="10">
        <v>0</v>
      </c>
      <c r="AI30" s="10">
        <v>423994</v>
      </c>
      <c r="AJ30" s="10">
        <v>0</v>
      </c>
      <c r="AK30" s="10">
        <v>404208</v>
      </c>
      <c r="AL30" s="8">
        <v>828203</v>
      </c>
      <c r="AM30" s="8">
        <v>404208</v>
      </c>
      <c r="AN30" s="8">
        <v>0</v>
      </c>
      <c r="AO30" s="8">
        <v>398145</v>
      </c>
      <c r="AP30" s="10">
        <v>0</v>
      </c>
      <c r="AQ30" s="10">
        <v>50000</v>
      </c>
      <c r="AR30" s="10">
        <v>1680556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35000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362710</v>
      </c>
      <c r="BP30" s="10">
        <v>36270</v>
      </c>
      <c r="BQ30" s="10">
        <v>224100</v>
      </c>
      <c r="BR30" s="10">
        <v>218340</v>
      </c>
      <c r="BS30" s="10">
        <v>44020</v>
      </c>
      <c r="BT30" s="10">
        <v>9100</v>
      </c>
      <c r="BU30" s="10">
        <v>35990</v>
      </c>
      <c r="BV30" s="10">
        <v>0</v>
      </c>
      <c r="BW30" s="10">
        <v>6355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197788.848</v>
      </c>
      <c r="CJ30" s="6">
        <v>28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10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20</v>
      </c>
      <c r="DC30" s="6">
        <v>0</v>
      </c>
      <c r="DD30" s="6">
        <v>16</v>
      </c>
      <c r="DE30" s="65">
        <v>36</v>
      </c>
      <c r="DF30" s="65">
        <v>16</v>
      </c>
      <c r="DG30" s="65">
        <v>0</v>
      </c>
      <c r="DH30" s="65">
        <v>39.4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2</v>
      </c>
      <c r="DU30" s="6">
        <v>2</v>
      </c>
      <c r="DV30" s="6"/>
      <c r="DW30" s="6"/>
      <c r="DX30" s="6"/>
      <c r="DY30" s="6"/>
      <c r="DZ30" s="6"/>
      <c r="EA30" s="6"/>
      <c r="EB30" s="6" t="b">
        <v>1</v>
      </c>
      <c r="EC30" s="6" t="s">
        <v>252</v>
      </c>
      <c r="ED30" s="6"/>
      <c r="EE30" s="6"/>
      <c r="EF30" s="5">
        <v>46054</v>
      </c>
      <c r="EG30" s="5">
        <v>46081</v>
      </c>
      <c r="EH30" s="6" t="s">
        <v>173</v>
      </c>
      <c r="EI30" s="6" t="b">
        <v>1</v>
      </c>
      <c r="EJ30" s="6" t="s">
        <v>174</v>
      </c>
      <c r="EK30" s="6"/>
      <c r="EL30" s="6"/>
      <c r="EM30" s="6"/>
      <c r="EN30" s="9">
        <f t="shared" si="0"/>
        <v>269472.29800000001</v>
      </c>
      <c r="EO30" s="4">
        <f t="shared" si="1"/>
        <v>19.512328767123286</v>
      </c>
      <c r="EP30" s="4">
        <f t="shared" si="2"/>
        <v>24</v>
      </c>
      <c r="EQ30" s="9">
        <f t="shared" si="3"/>
        <v>3233667.5760000004</v>
      </c>
    </row>
    <row r="31" spans="2:147">
      <c r="B31" s="4" t="s">
        <v>219</v>
      </c>
      <c r="C31" s="5">
        <v>46054</v>
      </c>
      <c r="D31" s="6">
        <v>7310</v>
      </c>
      <c r="E31" s="6"/>
      <c r="F31" s="6"/>
      <c r="G31" s="6" t="s">
        <v>176</v>
      </c>
      <c r="H31" s="6" t="s">
        <v>177</v>
      </c>
      <c r="I31" s="6">
        <v>1</v>
      </c>
      <c r="J31" s="16">
        <v>38901</v>
      </c>
      <c r="K31" s="6"/>
      <c r="L31" s="6">
        <v>108315.333</v>
      </c>
      <c r="M31" s="6">
        <v>113440.3</v>
      </c>
      <c r="N31" s="6">
        <v>135183.024</v>
      </c>
      <c r="O31" s="65">
        <v>16</v>
      </c>
      <c r="P31" s="6">
        <v>8</v>
      </c>
      <c r="Q31" s="6">
        <v>4</v>
      </c>
      <c r="R31" s="6">
        <v>28</v>
      </c>
      <c r="S31" s="6">
        <v>100</v>
      </c>
      <c r="T31" s="6">
        <v>100</v>
      </c>
      <c r="U31" s="10">
        <v>5139042</v>
      </c>
      <c r="V31" s="10">
        <v>888042</v>
      </c>
      <c r="W31" s="10">
        <v>4251000</v>
      </c>
      <c r="X31" s="10">
        <v>19</v>
      </c>
      <c r="Y31" s="63">
        <v>3032829</v>
      </c>
      <c r="Z31" s="10">
        <v>0</v>
      </c>
      <c r="AA31" s="10">
        <v>0</v>
      </c>
      <c r="AB31" s="10">
        <v>11250</v>
      </c>
      <c r="AC31" s="10">
        <v>142500</v>
      </c>
      <c r="AD31" s="10">
        <v>0</v>
      </c>
      <c r="AE31" s="10">
        <v>0</v>
      </c>
      <c r="AF31" s="10">
        <v>0</v>
      </c>
      <c r="AG31" s="10">
        <v>153750</v>
      </c>
      <c r="AH31" s="10">
        <v>0</v>
      </c>
      <c r="AI31" s="10">
        <v>425401</v>
      </c>
      <c r="AJ31" s="10">
        <v>0</v>
      </c>
      <c r="AK31" s="10">
        <v>405549</v>
      </c>
      <c r="AL31" s="8">
        <v>830950</v>
      </c>
      <c r="AM31" s="8">
        <v>608323</v>
      </c>
      <c r="AN31" s="8">
        <v>0</v>
      </c>
      <c r="AO31" s="8">
        <v>423190</v>
      </c>
      <c r="AP31" s="10">
        <v>0</v>
      </c>
      <c r="AQ31" s="10">
        <v>55000</v>
      </c>
      <c r="AR31" s="10">
        <v>1917463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35000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296740</v>
      </c>
      <c r="BP31" s="10">
        <v>29670</v>
      </c>
      <c r="BQ31" s="10">
        <v>246850</v>
      </c>
      <c r="BR31" s="10">
        <v>222700</v>
      </c>
      <c r="BS31" s="10">
        <v>46250</v>
      </c>
      <c r="BT31" s="10">
        <v>9100</v>
      </c>
      <c r="BU31" s="10">
        <v>36110</v>
      </c>
      <c r="BV31" s="10">
        <v>0</v>
      </c>
      <c r="BW31" s="10">
        <v>622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190999.587</v>
      </c>
      <c r="CJ31" s="6">
        <v>28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11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20</v>
      </c>
      <c r="DC31" s="6">
        <v>0</v>
      </c>
      <c r="DD31" s="6">
        <v>16</v>
      </c>
      <c r="DE31" s="65">
        <v>36</v>
      </c>
      <c r="DF31" s="65">
        <v>24</v>
      </c>
      <c r="DG31" s="65">
        <v>0</v>
      </c>
      <c r="DH31" s="65">
        <v>41.74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1</v>
      </c>
      <c r="DT31" s="6">
        <v>2</v>
      </c>
      <c r="DU31" s="6">
        <v>2</v>
      </c>
      <c r="DV31" s="6"/>
      <c r="DW31" s="6"/>
      <c r="DX31" s="6"/>
      <c r="DY31" s="6"/>
      <c r="DZ31" s="6"/>
      <c r="EA31" s="6"/>
      <c r="EB31" s="6" t="b">
        <v>1</v>
      </c>
      <c r="EC31" s="6" t="s">
        <v>252</v>
      </c>
      <c r="ED31" s="6"/>
      <c r="EE31" s="6"/>
      <c r="EF31" s="5">
        <v>46054</v>
      </c>
      <c r="EG31" s="5">
        <v>46081</v>
      </c>
      <c r="EH31" s="6" t="s">
        <v>173</v>
      </c>
      <c r="EI31" s="6" t="b">
        <v>1</v>
      </c>
      <c r="EJ31" s="6" t="s">
        <v>174</v>
      </c>
      <c r="EK31" s="6"/>
      <c r="EL31" s="6"/>
      <c r="EM31" s="6"/>
      <c r="EN31" s="9">
        <f t="shared" si="0"/>
        <v>270366.04800000001</v>
      </c>
      <c r="EO31" s="4">
        <f t="shared" si="1"/>
        <v>19.512328767123286</v>
      </c>
      <c r="EP31" s="4">
        <f t="shared" si="2"/>
        <v>24</v>
      </c>
      <c r="EQ31" s="9">
        <f t="shared" si="3"/>
        <v>3244392.5760000004</v>
      </c>
    </row>
    <row r="32" spans="2:147">
      <c r="B32" s="4" t="s">
        <v>219</v>
      </c>
      <c r="C32" s="5">
        <v>46054</v>
      </c>
      <c r="D32" s="6">
        <v>7310</v>
      </c>
      <c r="E32" s="6"/>
      <c r="F32" s="6"/>
      <c r="G32" s="6" t="s">
        <v>179</v>
      </c>
      <c r="H32" s="6" t="s">
        <v>180</v>
      </c>
      <c r="I32" s="6">
        <v>22</v>
      </c>
      <c r="J32" s="16">
        <v>38274</v>
      </c>
      <c r="K32" s="6"/>
      <c r="L32" s="6">
        <v>106858.299</v>
      </c>
      <c r="M32" s="6">
        <v>112608.26700000001</v>
      </c>
      <c r="N32" s="6">
        <v>134191.51800000001</v>
      </c>
      <c r="O32" s="65">
        <v>16</v>
      </c>
      <c r="P32" s="6">
        <v>8</v>
      </c>
      <c r="Q32" s="6">
        <v>4</v>
      </c>
      <c r="R32" s="6">
        <v>28</v>
      </c>
      <c r="S32" s="6">
        <v>100</v>
      </c>
      <c r="T32" s="6">
        <v>100</v>
      </c>
      <c r="U32" s="10">
        <v>5083334</v>
      </c>
      <c r="V32" s="10">
        <v>969070</v>
      </c>
      <c r="W32" s="10">
        <v>4114264</v>
      </c>
      <c r="X32" s="10">
        <v>21</v>
      </c>
      <c r="Y32" s="63">
        <v>2992032</v>
      </c>
      <c r="Z32" s="10">
        <v>0</v>
      </c>
      <c r="AA32" s="10">
        <v>0</v>
      </c>
      <c r="AB32" s="10">
        <v>15000</v>
      </c>
      <c r="AC32" s="10">
        <v>157500</v>
      </c>
      <c r="AD32" s="10">
        <v>0</v>
      </c>
      <c r="AE32" s="10">
        <v>0</v>
      </c>
      <c r="AF32" s="10">
        <v>0</v>
      </c>
      <c r="AG32" s="10">
        <v>172500</v>
      </c>
      <c r="AH32" s="10">
        <v>0</v>
      </c>
      <c r="AI32" s="10">
        <v>422281</v>
      </c>
      <c r="AJ32" s="10">
        <v>0</v>
      </c>
      <c r="AK32" s="10">
        <v>402574</v>
      </c>
      <c r="AL32" s="8">
        <v>824855</v>
      </c>
      <c r="AM32" s="8">
        <v>603861</v>
      </c>
      <c r="AN32" s="8">
        <v>0</v>
      </c>
      <c r="AO32" s="8">
        <v>420086</v>
      </c>
      <c r="AP32" s="10">
        <v>0</v>
      </c>
      <c r="AQ32" s="10">
        <v>55000</v>
      </c>
      <c r="AR32" s="10">
        <v>1903802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15000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340340</v>
      </c>
      <c r="BP32" s="10">
        <v>34030</v>
      </c>
      <c r="BQ32" s="10">
        <v>264380</v>
      </c>
      <c r="BR32" s="10">
        <v>226730</v>
      </c>
      <c r="BS32" s="10">
        <v>45750</v>
      </c>
      <c r="BT32" s="10">
        <v>8980</v>
      </c>
      <c r="BU32" s="10">
        <v>35860</v>
      </c>
      <c r="BV32" s="10">
        <v>8000</v>
      </c>
      <c r="BW32" s="10">
        <v>5000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193452.033</v>
      </c>
      <c r="CJ32" s="6">
        <v>28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11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20</v>
      </c>
      <c r="DC32" s="6">
        <v>0</v>
      </c>
      <c r="DD32" s="6">
        <v>16</v>
      </c>
      <c r="DE32" s="65">
        <v>36</v>
      </c>
      <c r="DF32" s="65">
        <v>24</v>
      </c>
      <c r="DG32" s="65">
        <v>0</v>
      </c>
      <c r="DH32" s="65">
        <v>41.74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2</v>
      </c>
      <c r="DU32" s="6">
        <v>2</v>
      </c>
      <c r="DV32" s="6"/>
      <c r="DW32" s="6"/>
      <c r="DX32" s="6"/>
      <c r="DY32" s="6"/>
      <c r="DZ32" s="6"/>
      <c r="EA32" s="6"/>
      <c r="EB32" s="6" t="b">
        <v>1</v>
      </c>
      <c r="EC32" s="6" t="s">
        <v>252</v>
      </c>
      <c r="ED32" s="6"/>
      <c r="EE32" s="6"/>
      <c r="EF32" s="5">
        <v>46054</v>
      </c>
      <c r="EG32" s="5">
        <v>46081</v>
      </c>
      <c r="EH32" s="6" t="s">
        <v>173</v>
      </c>
      <c r="EI32" s="6" t="b">
        <v>1</v>
      </c>
      <c r="EJ32" s="6" t="s">
        <v>174</v>
      </c>
      <c r="EK32" s="6"/>
      <c r="EL32" s="6"/>
      <c r="EM32" s="6"/>
      <c r="EN32" s="9">
        <f t="shared" si="0"/>
        <v>268383.03600000002</v>
      </c>
      <c r="EO32" s="4">
        <f t="shared" si="1"/>
        <v>21.230136986301371</v>
      </c>
      <c r="EP32" s="4">
        <f t="shared" si="2"/>
        <v>25</v>
      </c>
      <c r="EQ32" s="9">
        <f t="shared" si="3"/>
        <v>3354787.95</v>
      </c>
    </row>
    <row r="33" spans="2:147">
      <c r="B33" s="4" t="s">
        <v>219</v>
      </c>
      <c r="C33" s="5">
        <v>46054</v>
      </c>
      <c r="D33" s="6">
        <v>7310</v>
      </c>
      <c r="E33" s="6"/>
      <c r="F33" s="6"/>
      <c r="G33" s="6" t="s">
        <v>179</v>
      </c>
      <c r="H33" s="6" t="s">
        <v>180</v>
      </c>
      <c r="I33" s="6">
        <v>15</v>
      </c>
      <c r="J33" s="16">
        <v>40801</v>
      </c>
      <c r="K33" s="6"/>
      <c r="L33" s="6">
        <v>102778.299</v>
      </c>
      <c r="M33" s="6">
        <v>106278.26700000001</v>
      </c>
      <c r="N33" s="6">
        <v>126648.268</v>
      </c>
      <c r="O33" s="65">
        <v>16</v>
      </c>
      <c r="P33" s="6">
        <v>8</v>
      </c>
      <c r="Q33" s="6">
        <v>4</v>
      </c>
      <c r="R33" s="6">
        <v>28</v>
      </c>
      <c r="S33" s="6">
        <v>100</v>
      </c>
      <c r="T33" s="6">
        <v>100</v>
      </c>
      <c r="U33" s="10">
        <v>4792669</v>
      </c>
      <c r="V33" s="10">
        <v>918340</v>
      </c>
      <c r="W33" s="10">
        <v>3874329</v>
      </c>
      <c r="X33" s="10">
        <v>14</v>
      </c>
      <c r="Y33" s="63">
        <v>2877792</v>
      </c>
      <c r="Z33" s="10">
        <v>0</v>
      </c>
      <c r="AA33" s="10">
        <v>0</v>
      </c>
      <c r="AB33" s="10">
        <v>0</v>
      </c>
      <c r="AC33" s="10">
        <v>105000</v>
      </c>
      <c r="AD33" s="10">
        <v>0</v>
      </c>
      <c r="AE33" s="10">
        <v>0</v>
      </c>
      <c r="AF33" s="10">
        <v>0</v>
      </c>
      <c r="AG33" s="10">
        <v>105000</v>
      </c>
      <c r="AH33" s="10">
        <v>0</v>
      </c>
      <c r="AI33" s="10">
        <v>398543</v>
      </c>
      <c r="AJ33" s="10">
        <v>0</v>
      </c>
      <c r="AK33" s="10">
        <v>379944</v>
      </c>
      <c r="AL33" s="8">
        <v>778488</v>
      </c>
      <c r="AM33" s="8">
        <v>569917</v>
      </c>
      <c r="AN33" s="8">
        <v>0</v>
      </c>
      <c r="AO33" s="8">
        <v>396472</v>
      </c>
      <c r="AP33" s="10">
        <v>0</v>
      </c>
      <c r="AQ33" s="10">
        <v>55000</v>
      </c>
      <c r="AR33" s="10">
        <v>1799877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10000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347260</v>
      </c>
      <c r="BP33" s="10">
        <v>34720</v>
      </c>
      <c r="BQ33" s="10">
        <v>233790</v>
      </c>
      <c r="BR33" s="10">
        <v>211990</v>
      </c>
      <c r="BS33" s="10">
        <v>43130</v>
      </c>
      <c r="BT33" s="10">
        <v>8640</v>
      </c>
      <c r="BU33" s="10">
        <v>33810</v>
      </c>
      <c r="BV33" s="10">
        <v>0</v>
      </c>
      <c r="BW33" s="10">
        <v>5000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185413.685</v>
      </c>
      <c r="CJ33" s="6">
        <v>28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11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20</v>
      </c>
      <c r="DC33" s="6">
        <v>0</v>
      </c>
      <c r="DD33" s="6">
        <v>16</v>
      </c>
      <c r="DE33" s="65">
        <v>36</v>
      </c>
      <c r="DF33" s="65">
        <v>24</v>
      </c>
      <c r="DG33" s="65">
        <v>0</v>
      </c>
      <c r="DH33" s="65">
        <v>41.74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2</v>
      </c>
      <c r="DU33" s="6">
        <v>2</v>
      </c>
      <c r="DV33" s="6"/>
      <c r="DW33" s="6"/>
      <c r="DX33" s="6"/>
      <c r="DY33" s="6"/>
      <c r="DZ33" s="6"/>
      <c r="EA33" s="6"/>
      <c r="EB33" s="6" t="b">
        <v>1</v>
      </c>
      <c r="EC33" s="6" t="s">
        <v>252</v>
      </c>
      <c r="ED33" s="6"/>
      <c r="EE33" s="6"/>
      <c r="EF33" s="5">
        <v>46054</v>
      </c>
      <c r="EG33" s="5">
        <v>46081</v>
      </c>
      <c r="EH33" s="6" t="s">
        <v>173</v>
      </c>
      <c r="EI33" s="6" t="b">
        <v>1</v>
      </c>
      <c r="EJ33" s="6" t="s">
        <v>174</v>
      </c>
      <c r="EK33" s="6"/>
      <c r="EL33" s="6"/>
      <c r="EM33" s="6"/>
      <c r="EN33" s="9">
        <f t="shared" si="0"/>
        <v>253296.53599999999</v>
      </c>
      <c r="EO33" s="4">
        <f t="shared" si="1"/>
        <v>14.306849315068494</v>
      </c>
      <c r="EP33" s="4">
        <f t="shared" si="2"/>
        <v>21</v>
      </c>
      <c r="EQ33" s="9">
        <f t="shared" si="3"/>
        <v>2659613.628</v>
      </c>
    </row>
    <row r="34" spans="2:147">
      <c r="B34" s="4" t="s">
        <v>219</v>
      </c>
      <c r="C34" s="5">
        <v>46082</v>
      </c>
      <c r="D34" s="6">
        <v>7310</v>
      </c>
      <c r="E34" s="6"/>
      <c r="F34" s="6"/>
      <c r="G34" s="6" t="s">
        <v>170</v>
      </c>
      <c r="H34" s="6" t="s">
        <v>171</v>
      </c>
      <c r="I34" s="6">
        <v>8</v>
      </c>
      <c r="J34" s="16">
        <v>35345</v>
      </c>
      <c r="K34" s="6"/>
      <c r="L34" s="6">
        <v>133782.58900000001</v>
      </c>
      <c r="M34" s="6">
        <v>140782.56700000001</v>
      </c>
      <c r="N34" s="6">
        <v>167765.89199999999</v>
      </c>
      <c r="O34" s="65">
        <v>21</v>
      </c>
      <c r="P34" s="6">
        <v>9</v>
      </c>
      <c r="Q34" s="6">
        <v>1</v>
      </c>
      <c r="R34" s="6">
        <v>31</v>
      </c>
      <c r="S34" s="6">
        <v>100</v>
      </c>
      <c r="T34" s="6">
        <v>100</v>
      </c>
      <c r="U34" s="10">
        <v>7224343</v>
      </c>
      <c r="V34" s="10">
        <v>1646400</v>
      </c>
      <c r="W34" s="10">
        <v>5577943</v>
      </c>
      <c r="X34" s="10">
        <v>27</v>
      </c>
      <c r="Y34" s="63">
        <v>4147260</v>
      </c>
      <c r="Z34" s="10">
        <v>0</v>
      </c>
      <c r="AA34" s="10">
        <v>0</v>
      </c>
      <c r="AB34" s="10">
        <v>7500</v>
      </c>
      <c r="AC34" s="10">
        <v>202500</v>
      </c>
      <c r="AD34" s="10">
        <v>0</v>
      </c>
      <c r="AE34" s="10">
        <v>0</v>
      </c>
      <c r="AF34" s="10">
        <v>0</v>
      </c>
      <c r="AG34" s="10">
        <v>210000</v>
      </c>
      <c r="AH34" s="10">
        <v>0</v>
      </c>
      <c r="AI34" s="10">
        <v>527934</v>
      </c>
      <c r="AJ34" s="10">
        <v>0</v>
      </c>
      <c r="AK34" s="10">
        <v>692034</v>
      </c>
      <c r="AL34" s="8">
        <v>1219968</v>
      </c>
      <c r="AM34" s="8">
        <v>1006595</v>
      </c>
      <c r="AN34" s="8">
        <v>0</v>
      </c>
      <c r="AO34" s="8">
        <v>575520</v>
      </c>
      <c r="AP34" s="10">
        <v>0</v>
      </c>
      <c r="AQ34" s="10">
        <v>55000</v>
      </c>
      <c r="AR34" s="10">
        <v>2857083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10000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797860</v>
      </c>
      <c r="BP34" s="10">
        <v>79780</v>
      </c>
      <c r="BQ34" s="10">
        <v>302570</v>
      </c>
      <c r="BR34" s="10">
        <v>318370</v>
      </c>
      <c r="BS34" s="10">
        <v>65020</v>
      </c>
      <c r="BT34" s="10">
        <v>12450</v>
      </c>
      <c r="BU34" s="10">
        <v>48850</v>
      </c>
      <c r="BV34" s="10">
        <v>20000</v>
      </c>
      <c r="BW34" s="10">
        <v>1500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253168</v>
      </c>
      <c r="CJ34" s="6">
        <v>31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11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20</v>
      </c>
      <c r="DC34" s="6">
        <v>0</v>
      </c>
      <c r="DD34" s="6">
        <v>22</v>
      </c>
      <c r="DE34" s="65">
        <v>42</v>
      </c>
      <c r="DF34" s="65">
        <v>32</v>
      </c>
      <c r="DG34" s="65">
        <v>0</v>
      </c>
      <c r="DH34" s="65">
        <v>45.74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0.5</v>
      </c>
      <c r="DT34" s="6">
        <v>2</v>
      </c>
      <c r="DU34" s="6">
        <v>2</v>
      </c>
      <c r="DV34" s="6"/>
      <c r="DW34" s="6"/>
      <c r="DX34" s="6"/>
      <c r="DY34" s="6"/>
      <c r="DZ34" s="6"/>
      <c r="EA34" s="6"/>
      <c r="EB34" s="6" t="b">
        <v>1</v>
      </c>
      <c r="EC34" s="6" t="s">
        <v>252</v>
      </c>
      <c r="ED34" s="6"/>
      <c r="EE34" s="6"/>
      <c r="EF34" s="5">
        <v>46082</v>
      </c>
      <c r="EG34" s="5">
        <v>46112</v>
      </c>
      <c r="EH34" s="6" t="s">
        <v>173</v>
      </c>
      <c r="EI34" s="6" t="b">
        <v>1</v>
      </c>
      <c r="EJ34" s="6" t="s">
        <v>174</v>
      </c>
      <c r="EK34" s="6"/>
      <c r="EL34" s="6"/>
      <c r="EM34" s="6"/>
      <c r="EN34" s="9">
        <f t="shared" si="0"/>
        <v>335531.78399999999</v>
      </c>
      <c r="EO34" s="4">
        <f t="shared" si="1"/>
        <v>29.254794520547946</v>
      </c>
      <c r="EP34" s="4">
        <f t="shared" si="2"/>
        <v>25</v>
      </c>
      <c r="EQ34" s="9">
        <f t="shared" si="3"/>
        <v>4194147.3</v>
      </c>
    </row>
    <row r="35" spans="2:147">
      <c r="B35" s="4" t="s">
        <v>219</v>
      </c>
      <c r="C35" s="5">
        <v>46082</v>
      </c>
      <c r="D35" s="6">
        <v>7310</v>
      </c>
      <c r="E35" s="6"/>
      <c r="F35" s="6"/>
      <c r="G35" s="6" t="s">
        <v>170</v>
      </c>
      <c r="H35" s="6" t="s">
        <v>171</v>
      </c>
      <c r="I35" s="6">
        <v>13</v>
      </c>
      <c r="J35" s="16">
        <v>35444</v>
      </c>
      <c r="K35" s="6"/>
      <c r="L35" s="6">
        <v>137689.58900000001</v>
      </c>
      <c r="M35" s="6">
        <v>144939.56700000001</v>
      </c>
      <c r="N35" s="6">
        <v>172719.65</v>
      </c>
      <c r="O35" s="65">
        <v>21</v>
      </c>
      <c r="P35" s="6">
        <v>9</v>
      </c>
      <c r="Q35" s="6">
        <v>1</v>
      </c>
      <c r="R35" s="6">
        <v>31</v>
      </c>
      <c r="S35" s="6">
        <v>100</v>
      </c>
      <c r="T35" s="6">
        <v>100</v>
      </c>
      <c r="U35" s="10">
        <v>7639957</v>
      </c>
      <c r="V35" s="10">
        <v>1728957</v>
      </c>
      <c r="W35" s="10">
        <v>5911000</v>
      </c>
      <c r="X35" s="10">
        <v>29</v>
      </c>
      <c r="Y35" s="63">
        <v>4268377</v>
      </c>
      <c r="Z35" s="10">
        <v>0</v>
      </c>
      <c r="AA35" s="10">
        <v>0</v>
      </c>
      <c r="AB35" s="10">
        <v>0</v>
      </c>
      <c r="AC35" s="10">
        <v>217500</v>
      </c>
      <c r="AD35" s="10">
        <v>0</v>
      </c>
      <c r="AE35" s="10">
        <v>0</v>
      </c>
      <c r="AF35" s="10">
        <v>0</v>
      </c>
      <c r="AG35" s="10">
        <v>217500</v>
      </c>
      <c r="AH35" s="10">
        <v>0</v>
      </c>
      <c r="AI35" s="10">
        <v>543523</v>
      </c>
      <c r="AJ35" s="10">
        <v>0</v>
      </c>
      <c r="AK35" s="10">
        <v>582928</v>
      </c>
      <c r="AL35" s="8">
        <v>1126452</v>
      </c>
      <c r="AM35" s="8">
        <v>1295397</v>
      </c>
      <c r="AN35" s="8">
        <v>0</v>
      </c>
      <c r="AO35" s="8">
        <v>627231</v>
      </c>
      <c r="AP35" s="10">
        <v>0</v>
      </c>
      <c r="AQ35" s="10">
        <v>65000</v>
      </c>
      <c r="AR35" s="10">
        <v>3114080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40000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871790</v>
      </c>
      <c r="BP35" s="10">
        <v>87170</v>
      </c>
      <c r="BQ35" s="10">
        <v>302570</v>
      </c>
      <c r="BR35" s="10">
        <v>328320</v>
      </c>
      <c r="BS35" s="10">
        <v>68760</v>
      </c>
      <c r="BT35" s="10">
        <v>12810</v>
      </c>
      <c r="BU35" s="10">
        <v>50290</v>
      </c>
      <c r="BV35" s="10">
        <v>0</v>
      </c>
      <c r="BW35" s="10">
        <v>7247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240518.21100000001</v>
      </c>
      <c r="CJ35" s="6">
        <v>31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13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20</v>
      </c>
      <c r="DC35" s="6">
        <v>0</v>
      </c>
      <c r="DD35" s="6">
        <v>18</v>
      </c>
      <c r="DE35" s="65">
        <v>38</v>
      </c>
      <c r="DF35" s="65">
        <v>40</v>
      </c>
      <c r="DG35" s="65">
        <v>0</v>
      </c>
      <c r="DH35" s="65">
        <v>48.42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2</v>
      </c>
      <c r="DU35" s="6">
        <v>2</v>
      </c>
      <c r="DV35" s="6"/>
      <c r="DW35" s="6"/>
      <c r="DX35" s="6"/>
      <c r="DY35" s="6"/>
      <c r="DZ35" s="6"/>
      <c r="EA35" s="6"/>
      <c r="EB35" s="6" t="b">
        <v>1</v>
      </c>
      <c r="EC35" s="6" t="s">
        <v>252</v>
      </c>
      <c r="ED35" s="6"/>
      <c r="EE35" s="6"/>
      <c r="EF35" s="5">
        <v>46082</v>
      </c>
      <c r="EG35" s="5">
        <v>46112</v>
      </c>
      <c r="EH35" s="6" t="s">
        <v>173</v>
      </c>
      <c r="EI35" s="6" t="b">
        <v>1</v>
      </c>
      <c r="EJ35" s="6" t="s">
        <v>174</v>
      </c>
      <c r="EK35" s="6"/>
      <c r="EL35" s="6"/>
      <c r="EM35" s="6"/>
      <c r="EN35" s="9">
        <f t="shared" si="0"/>
        <v>345439.3</v>
      </c>
      <c r="EO35" s="4">
        <f t="shared" si="1"/>
        <v>28.983561643835618</v>
      </c>
      <c r="EP35" s="4">
        <f t="shared" si="2"/>
        <v>25</v>
      </c>
      <c r="EQ35" s="9">
        <f t="shared" si="3"/>
        <v>4317991.25</v>
      </c>
    </row>
    <row r="36" spans="2:147">
      <c r="B36" s="4" t="s">
        <v>219</v>
      </c>
      <c r="C36" s="5">
        <v>46082</v>
      </c>
      <c r="D36" s="6">
        <v>7310</v>
      </c>
      <c r="E36" s="6"/>
      <c r="F36" s="6"/>
      <c r="G36" s="6" t="s">
        <v>170</v>
      </c>
      <c r="H36" s="6" t="s">
        <v>171</v>
      </c>
      <c r="I36" s="6">
        <v>5</v>
      </c>
      <c r="J36" s="16">
        <v>35597</v>
      </c>
      <c r="K36" s="6"/>
      <c r="L36" s="6">
        <v>131085.58900000001</v>
      </c>
      <c r="M36" s="6">
        <v>138460.56700000001</v>
      </c>
      <c r="N36" s="6">
        <v>164998.842</v>
      </c>
      <c r="O36" s="65">
        <v>21</v>
      </c>
      <c r="P36" s="6">
        <v>9</v>
      </c>
      <c r="Q36" s="6">
        <v>1</v>
      </c>
      <c r="R36" s="6">
        <v>31</v>
      </c>
      <c r="S36" s="6">
        <v>100</v>
      </c>
      <c r="T36" s="6">
        <v>100</v>
      </c>
      <c r="U36" s="10">
        <v>7130771</v>
      </c>
      <c r="V36" s="10">
        <v>1512771</v>
      </c>
      <c r="W36" s="10">
        <v>5618000</v>
      </c>
      <c r="X36" s="10">
        <v>28</v>
      </c>
      <c r="Y36" s="63">
        <v>4063653</v>
      </c>
      <c r="Z36" s="10">
        <v>0</v>
      </c>
      <c r="AA36" s="10">
        <v>0</v>
      </c>
      <c r="AB36" s="10">
        <v>11250</v>
      </c>
      <c r="AC36" s="10">
        <v>210000</v>
      </c>
      <c r="AD36" s="10">
        <v>0</v>
      </c>
      <c r="AE36" s="10">
        <v>0</v>
      </c>
      <c r="AF36" s="10">
        <v>0</v>
      </c>
      <c r="AG36" s="10">
        <v>221250</v>
      </c>
      <c r="AH36" s="10">
        <v>0</v>
      </c>
      <c r="AI36" s="10">
        <v>519227</v>
      </c>
      <c r="AJ36" s="10">
        <v>0</v>
      </c>
      <c r="AK36" s="10">
        <v>680620</v>
      </c>
      <c r="AL36" s="8">
        <v>1199847</v>
      </c>
      <c r="AM36" s="8">
        <v>989993</v>
      </c>
      <c r="AN36" s="8">
        <v>0</v>
      </c>
      <c r="AO36" s="8">
        <v>566028</v>
      </c>
      <c r="AP36" s="10">
        <v>0</v>
      </c>
      <c r="AQ36" s="10">
        <v>55000</v>
      </c>
      <c r="AR36" s="10">
        <v>2810868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35000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674860</v>
      </c>
      <c r="BP36" s="10">
        <v>67480</v>
      </c>
      <c r="BQ36" s="10">
        <v>302570</v>
      </c>
      <c r="BR36" s="10">
        <v>312870</v>
      </c>
      <c r="BS36" s="10">
        <v>64180</v>
      </c>
      <c r="BT36" s="10">
        <v>12190</v>
      </c>
      <c r="BU36" s="10">
        <v>48040</v>
      </c>
      <c r="BV36" s="10">
        <v>23000</v>
      </c>
      <c r="BW36" s="10">
        <v>7581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257920.122</v>
      </c>
      <c r="CJ36" s="6">
        <v>31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11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20</v>
      </c>
      <c r="DC36" s="6">
        <v>0</v>
      </c>
      <c r="DD36" s="6">
        <v>22</v>
      </c>
      <c r="DE36" s="65">
        <v>42</v>
      </c>
      <c r="DF36" s="65">
        <v>32</v>
      </c>
      <c r="DG36" s="65">
        <v>0</v>
      </c>
      <c r="DH36" s="65">
        <v>45.74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2</v>
      </c>
      <c r="DU36" s="6">
        <v>2</v>
      </c>
      <c r="DV36" s="6"/>
      <c r="DW36" s="6"/>
      <c r="DX36" s="6"/>
      <c r="DY36" s="6"/>
      <c r="DZ36" s="6"/>
      <c r="EA36" s="6"/>
      <c r="EB36" s="6" t="b">
        <v>1</v>
      </c>
      <c r="EC36" s="6" t="s">
        <v>252</v>
      </c>
      <c r="ED36" s="6"/>
      <c r="EE36" s="6"/>
      <c r="EF36" s="5">
        <v>46082</v>
      </c>
      <c r="EG36" s="5">
        <v>46112</v>
      </c>
      <c r="EH36" s="6" t="s">
        <v>173</v>
      </c>
      <c r="EI36" s="6" t="b">
        <v>1</v>
      </c>
      <c r="EJ36" s="6" t="s">
        <v>174</v>
      </c>
      <c r="EK36" s="6"/>
      <c r="EL36" s="6"/>
      <c r="EM36" s="6"/>
      <c r="EN36" s="9">
        <f t="shared" si="0"/>
        <v>329997.68400000001</v>
      </c>
      <c r="EO36" s="4">
        <f t="shared" si="1"/>
        <v>28.564383561643837</v>
      </c>
      <c r="EP36" s="4">
        <f t="shared" si="2"/>
        <v>25</v>
      </c>
      <c r="EQ36" s="9">
        <f t="shared" si="3"/>
        <v>4124971.0500000003</v>
      </c>
    </row>
    <row r="37" spans="2:147">
      <c r="B37" s="4" t="s">
        <v>219</v>
      </c>
      <c r="C37" s="5">
        <v>46082</v>
      </c>
      <c r="D37" s="6">
        <v>7310</v>
      </c>
      <c r="E37" s="6"/>
      <c r="F37" s="6"/>
      <c r="G37" s="6" t="s">
        <v>176</v>
      </c>
      <c r="H37" s="6" t="s">
        <v>177</v>
      </c>
      <c r="I37" s="6">
        <v>7</v>
      </c>
      <c r="J37" s="16">
        <v>37683</v>
      </c>
      <c r="K37" s="6"/>
      <c r="L37" s="6">
        <v>113366.333</v>
      </c>
      <c r="M37" s="6">
        <v>119116.3</v>
      </c>
      <c r="N37" s="6">
        <v>141946.924</v>
      </c>
      <c r="O37" s="65">
        <v>21</v>
      </c>
      <c r="P37" s="6">
        <v>9</v>
      </c>
      <c r="Q37" s="6">
        <v>1</v>
      </c>
      <c r="R37" s="6">
        <v>31</v>
      </c>
      <c r="S37" s="6">
        <v>100</v>
      </c>
      <c r="T37" s="6">
        <v>100</v>
      </c>
      <c r="U37" s="10">
        <v>6044773</v>
      </c>
      <c r="V37" s="10">
        <v>1209773</v>
      </c>
      <c r="W37" s="10">
        <v>4835000</v>
      </c>
      <c r="X37" s="10">
        <v>23</v>
      </c>
      <c r="Y37" s="63">
        <v>3514356</v>
      </c>
      <c r="Z37" s="10">
        <v>0</v>
      </c>
      <c r="AA37" s="10">
        <v>0</v>
      </c>
      <c r="AB37" s="10">
        <v>0</v>
      </c>
      <c r="AC37" s="10">
        <v>172500</v>
      </c>
      <c r="AD37" s="10">
        <v>0</v>
      </c>
      <c r="AE37" s="10">
        <v>0</v>
      </c>
      <c r="AF37" s="10">
        <v>0</v>
      </c>
      <c r="AG37" s="10">
        <v>172500</v>
      </c>
      <c r="AH37" s="10">
        <v>0</v>
      </c>
      <c r="AI37" s="10">
        <v>446686</v>
      </c>
      <c r="AJ37" s="10">
        <v>0</v>
      </c>
      <c r="AK37" s="10">
        <v>479070</v>
      </c>
      <c r="AL37" s="8">
        <v>925756</v>
      </c>
      <c r="AM37" s="8">
        <v>851681</v>
      </c>
      <c r="AN37" s="8">
        <v>0</v>
      </c>
      <c r="AO37" s="8">
        <v>515480</v>
      </c>
      <c r="AP37" s="10">
        <v>0</v>
      </c>
      <c r="AQ37" s="10">
        <v>65000</v>
      </c>
      <c r="AR37" s="10">
        <v>2357917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544320</v>
      </c>
      <c r="BP37" s="10">
        <v>54430</v>
      </c>
      <c r="BQ37" s="10">
        <v>238400</v>
      </c>
      <c r="BR37" s="10">
        <v>264080</v>
      </c>
      <c r="BS37" s="10">
        <v>54400</v>
      </c>
      <c r="BT37" s="10">
        <v>10550</v>
      </c>
      <c r="BU37" s="10">
        <v>41330</v>
      </c>
      <c r="BV37" s="10">
        <v>2000</v>
      </c>
      <c r="BW37" s="10">
        <v>263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197893.511</v>
      </c>
      <c r="CJ37" s="6">
        <v>31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13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20</v>
      </c>
      <c r="DC37" s="6">
        <v>0</v>
      </c>
      <c r="DD37" s="6">
        <v>18</v>
      </c>
      <c r="DE37" s="65">
        <v>38</v>
      </c>
      <c r="DF37" s="65">
        <v>32</v>
      </c>
      <c r="DG37" s="65">
        <v>0</v>
      </c>
      <c r="DH37" s="65">
        <v>48.42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1</v>
      </c>
      <c r="DT37" s="6">
        <v>2</v>
      </c>
      <c r="DU37" s="6">
        <v>2</v>
      </c>
      <c r="DV37" s="6"/>
      <c r="DW37" s="6"/>
      <c r="DX37" s="6"/>
      <c r="DY37" s="6"/>
      <c r="DZ37" s="6"/>
      <c r="EA37" s="6"/>
      <c r="EB37" s="6" t="b">
        <v>1</v>
      </c>
      <c r="EC37" s="6" t="s">
        <v>252</v>
      </c>
      <c r="ED37" s="6"/>
      <c r="EE37" s="6"/>
      <c r="EF37" s="5">
        <v>46082</v>
      </c>
      <c r="EG37" s="5">
        <v>46112</v>
      </c>
      <c r="EH37" s="6" t="s">
        <v>173</v>
      </c>
      <c r="EI37" s="6" t="b">
        <v>1</v>
      </c>
      <c r="EJ37" s="6" t="s">
        <v>174</v>
      </c>
      <c r="EK37" s="6"/>
      <c r="EL37" s="6"/>
      <c r="EM37" s="6"/>
      <c r="EN37" s="9">
        <f t="shared" si="0"/>
        <v>283893.848</v>
      </c>
      <c r="EO37" s="4">
        <f t="shared" si="1"/>
        <v>22.849315068493151</v>
      </c>
      <c r="EP37" s="4">
        <f t="shared" si="2"/>
        <v>25</v>
      </c>
      <c r="EQ37" s="9">
        <f t="shared" si="3"/>
        <v>3548673.1</v>
      </c>
    </row>
    <row r="38" spans="2:147">
      <c r="B38" s="4" t="s">
        <v>219</v>
      </c>
      <c r="C38" s="5">
        <v>46082</v>
      </c>
      <c r="D38" s="6">
        <v>7310</v>
      </c>
      <c r="E38" s="6"/>
      <c r="F38" s="6"/>
      <c r="G38" s="6" t="s">
        <v>176</v>
      </c>
      <c r="H38" s="6" t="s">
        <v>177</v>
      </c>
      <c r="I38" s="6">
        <v>12</v>
      </c>
      <c r="J38" s="16">
        <v>37747</v>
      </c>
      <c r="K38" s="6"/>
      <c r="L38" s="6">
        <v>116788.333</v>
      </c>
      <c r="M38" s="6">
        <v>122288.3</v>
      </c>
      <c r="N38" s="6">
        <v>145726.891</v>
      </c>
      <c r="O38" s="65">
        <v>21</v>
      </c>
      <c r="P38" s="6">
        <v>9</v>
      </c>
      <c r="Q38" s="6">
        <v>1</v>
      </c>
      <c r="R38" s="6">
        <v>31</v>
      </c>
      <c r="S38" s="6">
        <v>100</v>
      </c>
      <c r="T38" s="6">
        <v>100</v>
      </c>
      <c r="U38" s="10">
        <v>5904099</v>
      </c>
      <c r="V38" s="10">
        <v>1224430</v>
      </c>
      <c r="W38" s="10">
        <v>4679669</v>
      </c>
      <c r="X38" s="10">
        <v>22</v>
      </c>
      <c r="Y38" s="63">
        <v>3620438</v>
      </c>
      <c r="Z38" s="10">
        <v>0</v>
      </c>
      <c r="AA38" s="10">
        <v>0</v>
      </c>
      <c r="AB38" s="10">
        <v>0</v>
      </c>
      <c r="AC38" s="10">
        <v>165000</v>
      </c>
      <c r="AD38" s="10">
        <v>0</v>
      </c>
      <c r="AE38" s="10">
        <v>0</v>
      </c>
      <c r="AF38" s="10">
        <v>0</v>
      </c>
      <c r="AG38" s="10">
        <v>165000</v>
      </c>
      <c r="AH38" s="10">
        <v>0</v>
      </c>
      <c r="AI38" s="10">
        <v>458581</v>
      </c>
      <c r="AJ38" s="10">
        <v>0</v>
      </c>
      <c r="AK38" s="10">
        <v>491828</v>
      </c>
      <c r="AL38" s="8">
        <v>950409</v>
      </c>
      <c r="AM38" s="8">
        <v>655771</v>
      </c>
      <c r="AN38" s="8">
        <v>0</v>
      </c>
      <c r="AO38" s="8">
        <v>452481</v>
      </c>
      <c r="AP38" s="10">
        <v>0</v>
      </c>
      <c r="AQ38" s="10">
        <v>50000</v>
      </c>
      <c r="AR38" s="10">
        <v>2108661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10000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504870</v>
      </c>
      <c r="BP38" s="10">
        <v>50480</v>
      </c>
      <c r="BQ38" s="10">
        <v>269130</v>
      </c>
      <c r="BR38" s="10">
        <v>253500</v>
      </c>
      <c r="BS38" s="10">
        <v>53140</v>
      </c>
      <c r="BT38" s="10">
        <v>10870</v>
      </c>
      <c r="BU38" s="10">
        <v>42440</v>
      </c>
      <c r="BV38" s="10">
        <v>25000</v>
      </c>
      <c r="BW38" s="10">
        <v>15000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213132.1</v>
      </c>
      <c r="CJ38" s="6">
        <v>31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10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20</v>
      </c>
      <c r="DC38" s="6">
        <v>0</v>
      </c>
      <c r="DD38" s="6">
        <v>18</v>
      </c>
      <c r="DE38" s="65">
        <v>38</v>
      </c>
      <c r="DF38" s="65">
        <v>24</v>
      </c>
      <c r="DG38" s="65">
        <v>0</v>
      </c>
      <c r="DH38" s="65">
        <v>41.4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2</v>
      </c>
      <c r="DU38" s="6">
        <v>2</v>
      </c>
      <c r="DV38" s="6"/>
      <c r="DW38" s="6"/>
      <c r="DX38" s="6"/>
      <c r="DY38" s="6"/>
      <c r="DZ38" s="6"/>
      <c r="EA38" s="6"/>
      <c r="EB38" s="6" t="b">
        <v>1</v>
      </c>
      <c r="EC38" s="6" t="s">
        <v>252</v>
      </c>
      <c r="ED38" s="6"/>
      <c r="EE38" s="6"/>
      <c r="EF38" s="5">
        <v>46082</v>
      </c>
      <c r="EG38" s="5">
        <v>46112</v>
      </c>
      <c r="EH38" s="6" t="s">
        <v>173</v>
      </c>
      <c r="EI38" s="6" t="b">
        <v>1</v>
      </c>
      <c r="EJ38" s="6" t="s">
        <v>174</v>
      </c>
      <c r="EK38" s="6"/>
      <c r="EL38" s="6"/>
      <c r="EM38" s="6"/>
      <c r="EN38" s="9">
        <f t="shared" si="0"/>
        <v>291453.78200000006</v>
      </c>
      <c r="EO38" s="4">
        <f t="shared" si="1"/>
        <v>22.673972602739727</v>
      </c>
      <c r="EP38" s="4">
        <f t="shared" si="2"/>
        <v>25</v>
      </c>
      <c r="EQ38" s="9">
        <f t="shared" si="3"/>
        <v>3643172.2749999999</v>
      </c>
    </row>
    <row r="39" spans="2:147">
      <c r="B39" s="4" t="s">
        <v>219</v>
      </c>
      <c r="C39" s="5">
        <v>46082</v>
      </c>
      <c r="D39" s="6">
        <v>7310</v>
      </c>
      <c r="E39" s="6"/>
      <c r="F39" s="6"/>
      <c r="G39" s="6" t="s">
        <v>176</v>
      </c>
      <c r="H39" s="6" t="s">
        <v>177</v>
      </c>
      <c r="I39" s="6">
        <v>15</v>
      </c>
      <c r="J39" s="16">
        <v>37956</v>
      </c>
      <c r="K39" s="6"/>
      <c r="L39" s="6">
        <v>118421.333</v>
      </c>
      <c r="M39" s="6">
        <v>124296.3</v>
      </c>
      <c r="N39" s="6">
        <v>148119.758</v>
      </c>
      <c r="O39" s="65">
        <v>21</v>
      </c>
      <c r="P39" s="6">
        <v>9</v>
      </c>
      <c r="Q39" s="6">
        <v>1</v>
      </c>
      <c r="R39" s="6">
        <v>31</v>
      </c>
      <c r="S39" s="6">
        <v>100</v>
      </c>
      <c r="T39" s="6">
        <v>100</v>
      </c>
      <c r="U39" s="10">
        <v>6572120</v>
      </c>
      <c r="V39" s="10">
        <v>1375120</v>
      </c>
      <c r="W39" s="10">
        <v>5197000</v>
      </c>
      <c r="X39" s="10">
        <v>22</v>
      </c>
      <c r="Y39" s="63">
        <v>3671061</v>
      </c>
      <c r="Z39" s="10">
        <v>0</v>
      </c>
      <c r="AA39" s="10">
        <v>0</v>
      </c>
      <c r="AB39" s="10">
        <v>11250</v>
      </c>
      <c r="AC39" s="10">
        <v>165000</v>
      </c>
      <c r="AD39" s="10">
        <v>0</v>
      </c>
      <c r="AE39" s="10">
        <v>0</v>
      </c>
      <c r="AF39" s="10">
        <v>0</v>
      </c>
      <c r="AG39" s="10">
        <v>176250</v>
      </c>
      <c r="AH39" s="10">
        <v>0</v>
      </c>
      <c r="AI39" s="10">
        <v>466111</v>
      </c>
      <c r="AJ39" s="10">
        <v>0</v>
      </c>
      <c r="AK39" s="10">
        <v>499904</v>
      </c>
      <c r="AL39" s="8">
        <v>966015</v>
      </c>
      <c r="AM39" s="8">
        <v>1110898</v>
      </c>
      <c r="AN39" s="8">
        <v>0</v>
      </c>
      <c r="AO39" s="8">
        <v>537896</v>
      </c>
      <c r="AP39" s="10">
        <v>0</v>
      </c>
      <c r="AQ39" s="10">
        <v>65000</v>
      </c>
      <c r="AR39" s="10">
        <v>2679809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45000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634040</v>
      </c>
      <c r="BP39" s="10">
        <v>63400</v>
      </c>
      <c r="BQ39" s="10">
        <v>278730</v>
      </c>
      <c r="BR39" s="10">
        <v>277410</v>
      </c>
      <c r="BS39" s="10">
        <v>59150</v>
      </c>
      <c r="BT39" s="10">
        <v>11020</v>
      </c>
      <c r="BU39" s="10">
        <v>43130</v>
      </c>
      <c r="BV39" s="10">
        <v>0</v>
      </c>
      <c r="BW39" s="10">
        <v>8240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222709.133</v>
      </c>
      <c r="CJ39" s="6">
        <v>31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13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20</v>
      </c>
      <c r="DC39" s="6">
        <v>0</v>
      </c>
      <c r="DD39" s="6">
        <v>18</v>
      </c>
      <c r="DE39" s="65">
        <v>38</v>
      </c>
      <c r="DF39" s="65">
        <v>40</v>
      </c>
      <c r="DG39" s="65">
        <v>0</v>
      </c>
      <c r="DH39" s="65">
        <v>48.42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2</v>
      </c>
      <c r="DU39" s="6">
        <v>2</v>
      </c>
      <c r="DV39" s="6"/>
      <c r="DW39" s="6"/>
      <c r="DX39" s="6"/>
      <c r="DY39" s="6"/>
      <c r="DZ39" s="6"/>
      <c r="EA39" s="6"/>
      <c r="EB39" s="6" t="b">
        <v>1</v>
      </c>
      <c r="EC39" s="6" t="s">
        <v>252</v>
      </c>
      <c r="ED39" s="6"/>
      <c r="EE39" s="6"/>
      <c r="EF39" s="5">
        <v>46082</v>
      </c>
      <c r="EG39" s="5">
        <v>46112</v>
      </c>
      <c r="EH39" s="6" t="s">
        <v>173</v>
      </c>
      <c r="EI39" s="6" t="b">
        <v>1</v>
      </c>
      <c r="EJ39" s="6" t="s">
        <v>174</v>
      </c>
      <c r="EK39" s="6"/>
      <c r="EL39" s="6"/>
      <c r="EM39" s="6"/>
      <c r="EN39" s="9">
        <f t="shared" si="0"/>
        <v>296239.516</v>
      </c>
      <c r="EO39" s="4">
        <f t="shared" si="1"/>
        <v>22.101369863013698</v>
      </c>
      <c r="EP39" s="4">
        <f t="shared" si="2"/>
        <v>25</v>
      </c>
      <c r="EQ39" s="9">
        <f t="shared" si="3"/>
        <v>3702993.95</v>
      </c>
    </row>
    <row r="40" spans="2:147">
      <c r="B40" s="4" t="s">
        <v>219</v>
      </c>
      <c r="C40" s="5">
        <v>46082</v>
      </c>
      <c r="D40" s="6">
        <v>7310</v>
      </c>
      <c r="E40" s="6"/>
      <c r="F40" s="6"/>
      <c r="G40" s="6" t="s">
        <v>176</v>
      </c>
      <c r="H40" s="6" t="s">
        <v>177</v>
      </c>
      <c r="I40" s="6">
        <v>9</v>
      </c>
      <c r="J40" s="16">
        <v>37963</v>
      </c>
      <c r="K40" s="6"/>
      <c r="L40" s="6">
        <v>114832.333</v>
      </c>
      <c r="M40" s="6">
        <v>120582.3</v>
      </c>
      <c r="N40" s="6">
        <v>143693.908</v>
      </c>
      <c r="O40" s="65">
        <v>21</v>
      </c>
      <c r="P40" s="6">
        <v>9</v>
      </c>
      <c r="Q40" s="6">
        <v>1</v>
      </c>
      <c r="R40" s="6">
        <v>31</v>
      </c>
      <c r="S40" s="6">
        <v>100</v>
      </c>
      <c r="T40" s="6">
        <v>100</v>
      </c>
      <c r="U40" s="10">
        <v>10183439</v>
      </c>
      <c r="V40" s="10">
        <v>2312439</v>
      </c>
      <c r="W40" s="10">
        <v>7871000</v>
      </c>
      <c r="X40" s="10">
        <v>22</v>
      </c>
      <c r="Y40" s="63">
        <v>3559802</v>
      </c>
      <c r="Z40" s="10">
        <v>0</v>
      </c>
      <c r="AA40" s="10">
        <v>0</v>
      </c>
      <c r="AB40" s="10">
        <v>7500</v>
      </c>
      <c r="AC40" s="10">
        <v>165000</v>
      </c>
      <c r="AD40" s="10">
        <v>0</v>
      </c>
      <c r="AE40" s="10">
        <v>0</v>
      </c>
      <c r="AF40" s="10">
        <v>0</v>
      </c>
      <c r="AG40" s="10">
        <v>172500</v>
      </c>
      <c r="AH40" s="10">
        <v>0</v>
      </c>
      <c r="AI40" s="10">
        <v>452183</v>
      </c>
      <c r="AJ40" s="10">
        <v>0</v>
      </c>
      <c r="AK40" s="10">
        <v>484966</v>
      </c>
      <c r="AL40" s="8">
        <v>937150</v>
      </c>
      <c r="AM40" s="8">
        <v>862163</v>
      </c>
      <c r="AN40" s="8">
        <v>0</v>
      </c>
      <c r="AO40" s="8">
        <v>521824</v>
      </c>
      <c r="AP40" s="10">
        <v>0</v>
      </c>
      <c r="AQ40" s="10">
        <v>65000</v>
      </c>
      <c r="AR40" s="10">
        <v>2386137</v>
      </c>
      <c r="AS40" s="10">
        <v>4000000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65000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1314820</v>
      </c>
      <c r="BP40" s="10">
        <v>131480</v>
      </c>
      <c r="BQ40" s="10">
        <v>276110</v>
      </c>
      <c r="BR40" s="10">
        <v>436030</v>
      </c>
      <c r="BS40" s="10">
        <v>91650</v>
      </c>
      <c r="BT40" s="10">
        <v>10680</v>
      </c>
      <c r="BU40" s="10">
        <v>41840</v>
      </c>
      <c r="BV40" s="10">
        <v>9000</v>
      </c>
      <c r="BW40" s="10">
        <v>829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204229.878</v>
      </c>
      <c r="CJ40" s="6">
        <v>31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13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20</v>
      </c>
      <c r="DC40" s="6">
        <v>0</v>
      </c>
      <c r="DD40" s="6">
        <v>18</v>
      </c>
      <c r="DE40" s="65">
        <v>38</v>
      </c>
      <c r="DF40" s="65">
        <v>32</v>
      </c>
      <c r="DG40" s="65">
        <v>0</v>
      </c>
      <c r="DH40" s="65">
        <v>48.42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0.5</v>
      </c>
      <c r="DT40" s="6">
        <v>2</v>
      </c>
      <c r="DU40" s="6">
        <v>2</v>
      </c>
      <c r="DV40" s="6"/>
      <c r="DW40" s="6"/>
      <c r="DX40" s="6"/>
      <c r="DY40" s="6"/>
      <c r="DZ40" s="6"/>
      <c r="EA40" s="6"/>
      <c r="EB40" s="6" t="b">
        <v>1</v>
      </c>
      <c r="EC40" s="6" t="s">
        <v>252</v>
      </c>
      <c r="ED40" s="6"/>
      <c r="EE40" s="6"/>
      <c r="EF40" s="5">
        <v>46082</v>
      </c>
      <c r="EG40" s="5">
        <v>46112</v>
      </c>
      <c r="EH40" s="6" t="s">
        <v>173</v>
      </c>
      <c r="EI40" s="6" t="b">
        <v>1</v>
      </c>
      <c r="EJ40" s="6" t="s">
        <v>174</v>
      </c>
      <c r="EK40" s="6"/>
      <c r="EL40" s="6"/>
      <c r="EM40" s="6"/>
      <c r="EN40" s="9">
        <f t="shared" si="0"/>
        <v>287387.81600000005</v>
      </c>
      <c r="EO40" s="4">
        <f t="shared" si="1"/>
        <v>22.082191780821919</v>
      </c>
      <c r="EP40" s="4">
        <f t="shared" si="2"/>
        <v>25</v>
      </c>
      <c r="EQ40" s="9">
        <f t="shared" si="3"/>
        <v>3592347.6999999997</v>
      </c>
    </row>
    <row r="41" spans="2:147">
      <c r="B41" s="4" t="s">
        <v>219</v>
      </c>
      <c r="C41" s="5">
        <v>46082</v>
      </c>
      <c r="D41" s="6">
        <v>7310</v>
      </c>
      <c r="E41" s="6"/>
      <c r="F41" s="6"/>
      <c r="G41" s="6" t="s">
        <v>176</v>
      </c>
      <c r="H41" s="6" t="s">
        <v>177</v>
      </c>
      <c r="I41" s="6">
        <v>13</v>
      </c>
      <c r="J41" s="16">
        <v>38096</v>
      </c>
      <c r="K41" s="6"/>
      <c r="L41" s="6">
        <v>117360.333</v>
      </c>
      <c r="M41" s="6">
        <v>122610.3</v>
      </c>
      <c r="N41" s="6">
        <v>146110.60800000001</v>
      </c>
      <c r="O41" s="65">
        <v>21</v>
      </c>
      <c r="P41" s="6">
        <v>9</v>
      </c>
      <c r="Q41" s="6">
        <v>1</v>
      </c>
      <c r="R41" s="6">
        <v>31</v>
      </c>
      <c r="S41" s="6">
        <v>100</v>
      </c>
      <c r="T41" s="6">
        <v>100</v>
      </c>
      <c r="U41" s="10">
        <v>6589982</v>
      </c>
      <c r="V41" s="10">
        <v>1202982</v>
      </c>
      <c r="W41" s="10">
        <v>5387000</v>
      </c>
      <c r="X41" s="10">
        <v>21</v>
      </c>
      <c r="Y41" s="63">
        <v>3638170</v>
      </c>
      <c r="Z41" s="10">
        <v>0</v>
      </c>
      <c r="AA41" s="10">
        <v>0</v>
      </c>
      <c r="AB41" s="10">
        <v>0</v>
      </c>
      <c r="AC41" s="10">
        <v>157500</v>
      </c>
      <c r="AD41" s="10">
        <v>0</v>
      </c>
      <c r="AE41" s="10">
        <v>0</v>
      </c>
      <c r="AF41" s="10">
        <v>0</v>
      </c>
      <c r="AG41" s="10">
        <v>157500</v>
      </c>
      <c r="AH41" s="10">
        <v>0</v>
      </c>
      <c r="AI41" s="10">
        <v>459788</v>
      </c>
      <c r="AJ41" s="10">
        <v>0</v>
      </c>
      <c r="AK41" s="10">
        <v>493123</v>
      </c>
      <c r="AL41" s="8">
        <v>952911</v>
      </c>
      <c r="AM41" s="8">
        <v>1095829</v>
      </c>
      <c r="AN41" s="8">
        <v>73055</v>
      </c>
      <c r="AO41" s="8">
        <v>552517</v>
      </c>
      <c r="AP41" s="10">
        <v>0</v>
      </c>
      <c r="AQ41" s="10">
        <v>65000</v>
      </c>
      <c r="AR41" s="10">
        <v>2739312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55000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452540</v>
      </c>
      <c r="BP41" s="10">
        <v>45250</v>
      </c>
      <c r="BQ41" s="10">
        <v>298490</v>
      </c>
      <c r="BR41" s="10">
        <v>287810</v>
      </c>
      <c r="BS41" s="10">
        <v>59310</v>
      </c>
      <c r="BT41" s="10">
        <v>10920</v>
      </c>
      <c r="BU41" s="10">
        <v>42550</v>
      </c>
      <c r="BV41" s="10">
        <v>0</v>
      </c>
      <c r="BW41" s="10">
        <v>6112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214092.6</v>
      </c>
      <c r="CJ41" s="6">
        <v>31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13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20</v>
      </c>
      <c r="DC41" s="6">
        <v>0</v>
      </c>
      <c r="DD41" s="6">
        <v>18</v>
      </c>
      <c r="DE41" s="65">
        <v>38</v>
      </c>
      <c r="DF41" s="65">
        <v>40</v>
      </c>
      <c r="DG41" s="65">
        <v>2</v>
      </c>
      <c r="DH41" s="65">
        <v>50.42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0.5</v>
      </c>
      <c r="DT41" s="6">
        <v>2</v>
      </c>
      <c r="DU41" s="6">
        <v>2</v>
      </c>
      <c r="DV41" s="6"/>
      <c r="DW41" s="6"/>
      <c r="DX41" s="6"/>
      <c r="DY41" s="6"/>
      <c r="DZ41" s="6"/>
      <c r="EA41" s="6"/>
      <c r="EB41" s="6" t="b">
        <v>1</v>
      </c>
      <c r="EC41" s="6" t="s">
        <v>252</v>
      </c>
      <c r="ED41" s="6"/>
      <c r="EE41" s="6"/>
      <c r="EF41" s="5">
        <v>46082</v>
      </c>
      <c r="EG41" s="5">
        <v>46112</v>
      </c>
      <c r="EH41" s="6" t="s">
        <v>173</v>
      </c>
      <c r="EI41" s="6" t="b">
        <v>1</v>
      </c>
      <c r="EJ41" s="6" t="s">
        <v>174</v>
      </c>
      <c r="EK41" s="6"/>
      <c r="EL41" s="6"/>
      <c r="EM41" s="6"/>
      <c r="EN41" s="9">
        <f t="shared" si="0"/>
        <v>292221.21600000001</v>
      </c>
      <c r="EO41" s="4">
        <f t="shared" si="1"/>
        <v>21.717808219178082</v>
      </c>
      <c r="EP41" s="4">
        <f t="shared" si="2"/>
        <v>25</v>
      </c>
      <c r="EQ41" s="9">
        <f t="shared" si="3"/>
        <v>3652765.2</v>
      </c>
    </row>
    <row r="42" spans="2:147">
      <c r="B42" s="4" t="s">
        <v>219</v>
      </c>
      <c r="C42" s="5">
        <v>46082</v>
      </c>
      <c r="D42" s="6">
        <v>7310</v>
      </c>
      <c r="E42" s="6"/>
      <c r="F42" s="6"/>
      <c r="G42" s="6" t="s">
        <v>176</v>
      </c>
      <c r="H42" s="6" t="s">
        <v>177</v>
      </c>
      <c r="I42" s="6">
        <v>3</v>
      </c>
      <c r="J42" s="16">
        <v>38516</v>
      </c>
      <c r="K42" s="6"/>
      <c r="L42" s="6">
        <v>110095.333</v>
      </c>
      <c r="M42" s="6">
        <v>115095.3</v>
      </c>
      <c r="N42" s="6">
        <v>137155.23300000001</v>
      </c>
      <c r="O42" s="65">
        <v>21</v>
      </c>
      <c r="P42" s="6">
        <v>9</v>
      </c>
      <c r="Q42" s="6">
        <v>1</v>
      </c>
      <c r="R42" s="6">
        <v>31</v>
      </c>
      <c r="S42" s="6">
        <v>100</v>
      </c>
      <c r="T42" s="6">
        <v>100</v>
      </c>
      <c r="U42" s="10">
        <v>6193354</v>
      </c>
      <c r="V42" s="10">
        <v>1172680</v>
      </c>
      <c r="W42" s="10">
        <v>5020674</v>
      </c>
      <c r="X42" s="10">
        <v>20</v>
      </c>
      <c r="Y42" s="63">
        <v>3412955</v>
      </c>
      <c r="Z42" s="10">
        <v>0</v>
      </c>
      <c r="AA42" s="10">
        <v>0</v>
      </c>
      <c r="AB42" s="10">
        <v>0</v>
      </c>
      <c r="AC42" s="10">
        <v>150000</v>
      </c>
      <c r="AD42" s="10">
        <v>0</v>
      </c>
      <c r="AE42" s="10">
        <v>0</v>
      </c>
      <c r="AF42" s="10">
        <v>0</v>
      </c>
      <c r="AG42" s="10">
        <v>150000</v>
      </c>
      <c r="AH42" s="10">
        <v>0</v>
      </c>
      <c r="AI42" s="10">
        <v>431607</v>
      </c>
      <c r="AJ42" s="10">
        <v>0</v>
      </c>
      <c r="AK42" s="10">
        <v>462898</v>
      </c>
      <c r="AL42" s="8">
        <v>894506</v>
      </c>
      <c r="AM42" s="8">
        <v>1028664</v>
      </c>
      <c r="AN42" s="8">
        <v>68577</v>
      </c>
      <c r="AO42" s="8">
        <v>518652</v>
      </c>
      <c r="AP42" s="10">
        <v>0</v>
      </c>
      <c r="AQ42" s="10">
        <v>65000</v>
      </c>
      <c r="AR42" s="10">
        <v>2575399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55000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469130</v>
      </c>
      <c r="BP42" s="10">
        <v>46910</v>
      </c>
      <c r="BQ42" s="10">
        <v>269230</v>
      </c>
      <c r="BR42" s="10">
        <v>269490</v>
      </c>
      <c r="BS42" s="10">
        <v>55740</v>
      </c>
      <c r="BT42" s="10">
        <v>10240</v>
      </c>
      <c r="BU42" s="10">
        <v>39940</v>
      </c>
      <c r="BV42" s="10">
        <v>12000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197261.2</v>
      </c>
      <c r="CJ42" s="6">
        <v>31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13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20</v>
      </c>
      <c r="DC42" s="6">
        <v>0</v>
      </c>
      <c r="DD42" s="6">
        <v>18</v>
      </c>
      <c r="DE42" s="65">
        <v>38</v>
      </c>
      <c r="DF42" s="65">
        <v>40</v>
      </c>
      <c r="DG42" s="65">
        <v>2</v>
      </c>
      <c r="DH42" s="65">
        <v>50.42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2</v>
      </c>
      <c r="DU42" s="6">
        <v>2</v>
      </c>
      <c r="DV42" s="6"/>
      <c r="DW42" s="6"/>
      <c r="DX42" s="6"/>
      <c r="DY42" s="6"/>
      <c r="DZ42" s="6"/>
      <c r="EA42" s="6"/>
      <c r="EB42" s="6" t="b">
        <v>1</v>
      </c>
      <c r="EC42" s="6" t="s">
        <v>252</v>
      </c>
      <c r="ED42" s="6"/>
      <c r="EE42" s="6"/>
      <c r="EF42" s="5">
        <v>46082</v>
      </c>
      <c r="EG42" s="5">
        <v>46112</v>
      </c>
      <c r="EH42" s="6" t="s">
        <v>173</v>
      </c>
      <c r="EI42" s="6" t="b">
        <v>1</v>
      </c>
      <c r="EJ42" s="6" t="s">
        <v>174</v>
      </c>
      <c r="EK42" s="6"/>
      <c r="EL42" s="6"/>
      <c r="EM42" s="6"/>
      <c r="EN42" s="9">
        <f t="shared" si="0"/>
        <v>274310.46600000001</v>
      </c>
      <c r="EO42" s="4">
        <f t="shared" si="1"/>
        <v>20.567123287671233</v>
      </c>
      <c r="EP42" s="4">
        <f t="shared" si="2"/>
        <v>24</v>
      </c>
      <c r="EQ42" s="9">
        <f t="shared" si="3"/>
        <v>3291725.5920000002</v>
      </c>
    </row>
    <row r="43" spans="2:147">
      <c r="B43" s="4" t="s">
        <v>219</v>
      </c>
      <c r="C43" s="5">
        <v>46082</v>
      </c>
      <c r="D43" s="6">
        <v>7310</v>
      </c>
      <c r="E43" s="6"/>
      <c r="F43" s="6"/>
      <c r="G43" s="6" t="s">
        <v>176</v>
      </c>
      <c r="H43" s="6" t="s">
        <v>177</v>
      </c>
      <c r="I43" s="6">
        <v>1</v>
      </c>
      <c r="J43" s="16">
        <v>38663</v>
      </c>
      <c r="K43" s="6"/>
      <c r="L43" s="6">
        <v>108315.333</v>
      </c>
      <c r="M43" s="6">
        <v>113315.3</v>
      </c>
      <c r="N43" s="6">
        <v>135034.06599999999</v>
      </c>
      <c r="O43" s="65">
        <v>21</v>
      </c>
      <c r="P43" s="6">
        <v>9</v>
      </c>
      <c r="Q43" s="6">
        <v>1</v>
      </c>
      <c r="R43" s="6">
        <v>31</v>
      </c>
      <c r="S43" s="6">
        <v>100</v>
      </c>
      <c r="T43" s="6">
        <v>100</v>
      </c>
      <c r="U43" s="10">
        <v>6001578</v>
      </c>
      <c r="V43" s="10">
        <v>1144110</v>
      </c>
      <c r="W43" s="10">
        <v>4857468</v>
      </c>
      <c r="X43" s="10">
        <v>20</v>
      </c>
      <c r="Y43" s="63">
        <v>3357775</v>
      </c>
      <c r="Z43" s="10">
        <v>0</v>
      </c>
      <c r="AA43" s="10">
        <v>0</v>
      </c>
      <c r="AB43" s="10">
        <v>0</v>
      </c>
      <c r="AC43" s="10">
        <v>150000</v>
      </c>
      <c r="AD43" s="10">
        <v>0</v>
      </c>
      <c r="AE43" s="10">
        <v>0</v>
      </c>
      <c r="AF43" s="10">
        <v>0</v>
      </c>
      <c r="AG43" s="10">
        <v>150000</v>
      </c>
      <c r="AH43" s="10">
        <v>0</v>
      </c>
      <c r="AI43" s="10">
        <v>424932</v>
      </c>
      <c r="AJ43" s="10">
        <v>0</v>
      </c>
      <c r="AK43" s="10">
        <v>455739</v>
      </c>
      <c r="AL43" s="8">
        <v>880672</v>
      </c>
      <c r="AM43" s="8">
        <v>1012755</v>
      </c>
      <c r="AN43" s="8">
        <v>0</v>
      </c>
      <c r="AO43" s="8">
        <v>490376</v>
      </c>
      <c r="AP43" s="10">
        <v>0</v>
      </c>
      <c r="AQ43" s="10">
        <v>65000</v>
      </c>
      <c r="AR43" s="10">
        <v>2448803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45000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480700</v>
      </c>
      <c r="BP43" s="10">
        <v>48070</v>
      </c>
      <c r="BQ43" s="10">
        <v>250650</v>
      </c>
      <c r="BR43" s="10">
        <v>259780</v>
      </c>
      <c r="BS43" s="10">
        <v>54010</v>
      </c>
      <c r="BT43" s="10">
        <v>10080</v>
      </c>
      <c r="BU43" s="10">
        <v>39320</v>
      </c>
      <c r="BV43" s="10">
        <v>0</v>
      </c>
      <c r="BW43" s="10">
        <v>1500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194328.93299999999</v>
      </c>
      <c r="CJ43" s="6">
        <v>31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13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20</v>
      </c>
      <c r="DC43" s="6">
        <v>0</v>
      </c>
      <c r="DD43" s="6">
        <v>18</v>
      </c>
      <c r="DE43" s="65">
        <v>38</v>
      </c>
      <c r="DF43" s="65">
        <v>40</v>
      </c>
      <c r="DG43" s="65">
        <v>0</v>
      </c>
      <c r="DH43" s="65">
        <v>48.42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0.5</v>
      </c>
      <c r="DT43" s="6">
        <v>2</v>
      </c>
      <c r="DU43" s="6">
        <v>2</v>
      </c>
      <c r="DV43" s="6"/>
      <c r="DW43" s="6"/>
      <c r="DX43" s="6"/>
      <c r="DY43" s="6"/>
      <c r="DZ43" s="6"/>
      <c r="EA43" s="6"/>
      <c r="EB43" s="6" t="b">
        <v>1</v>
      </c>
      <c r="EC43" s="6" t="s">
        <v>252</v>
      </c>
      <c r="ED43" s="6"/>
      <c r="EE43" s="6"/>
      <c r="EF43" s="5">
        <v>46082</v>
      </c>
      <c r="EG43" s="5">
        <v>46112</v>
      </c>
      <c r="EH43" s="6" t="s">
        <v>173</v>
      </c>
      <c r="EI43" s="6" t="b">
        <v>1</v>
      </c>
      <c r="EJ43" s="6" t="s">
        <v>174</v>
      </c>
      <c r="EK43" s="6"/>
      <c r="EL43" s="6"/>
      <c r="EM43" s="6"/>
      <c r="EN43" s="9">
        <f t="shared" si="0"/>
        <v>270068.13199999998</v>
      </c>
      <c r="EO43" s="4">
        <f t="shared" si="1"/>
        <v>20.164383561643834</v>
      </c>
      <c r="EP43" s="4">
        <f t="shared" si="2"/>
        <v>24</v>
      </c>
      <c r="EQ43" s="9">
        <f t="shared" si="3"/>
        <v>3240817.5839999998</v>
      </c>
    </row>
    <row r="44" spans="2:147">
      <c r="B44" s="4" t="s">
        <v>219</v>
      </c>
      <c r="C44" s="5">
        <v>46082</v>
      </c>
      <c r="D44" s="6">
        <v>7310</v>
      </c>
      <c r="E44" s="6"/>
      <c r="F44" s="6"/>
      <c r="G44" s="6" t="s">
        <v>176</v>
      </c>
      <c r="H44" s="6" t="s">
        <v>177</v>
      </c>
      <c r="I44" s="6">
        <v>1</v>
      </c>
      <c r="J44" s="16">
        <v>38901</v>
      </c>
      <c r="K44" s="6"/>
      <c r="L44" s="6">
        <v>108315.333</v>
      </c>
      <c r="M44" s="6">
        <v>113065.3</v>
      </c>
      <c r="N44" s="6">
        <v>134736.149</v>
      </c>
      <c r="O44" s="65">
        <v>21</v>
      </c>
      <c r="P44" s="6">
        <v>9</v>
      </c>
      <c r="Q44" s="6">
        <v>1</v>
      </c>
      <c r="R44" s="6">
        <v>31</v>
      </c>
      <c r="S44" s="6">
        <v>100</v>
      </c>
      <c r="T44" s="6">
        <v>100</v>
      </c>
      <c r="U44" s="10">
        <v>5790158</v>
      </c>
      <c r="V44" s="10">
        <v>1144158</v>
      </c>
      <c r="W44" s="10">
        <v>4646000</v>
      </c>
      <c r="X44" s="10">
        <v>19</v>
      </c>
      <c r="Y44" s="63">
        <v>3357775</v>
      </c>
      <c r="Z44" s="10">
        <v>0</v>
      </c>
      <c r="AA44" s="10">
        <v>0</v>
      </c>
      <c r="AB44" s="10">
        <v>0</v>
      </c>
      <c r="AC44" s="10">
        <v>142500</v>
      </c>
      <c r="AD44" s="10">
        <v>0</v>
      </c>
      <c r="AE44" s="10">
        <v>0</v>
      </c>
      <c r="AF44" s="10">
        <v>0</v>
      </c>
      <c r="AG44" s="10">
        <v>142500</v>
      </c>
      <c r="AH44" s="10">
        <v>0</v>
      </c>
      <c r="AI44" s="10">
        <v>423994</v>
      </c>
      <c r="AJ44" s="10">
        <v>0</v>
      </c>
      <c r="AK44" s="10">
        <v>505260</v>
      </c>
      <c r="AL44" s="8">
        <v>929255</v>
      </c>
      <c r="AM44" s="8">
        <v>808416</v>
      </c>
      <c r="AN44" s="8">
        <v>0</v>
      </c>
      <c r="AO44" s="8">
        <v>462212</v>
      </c>
      <c r="AP44" s="10">
        <v>0</v>
      </c>
      <c r="AQ44" s="10">
        <v>55000</v>
      </c>
      <c r="AR44" s="10">
        <v>2254883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35000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506370</v>
      </c>
      <c r="BP44" s="10">
        <v>50630</v>
      </c>
      <c r="BQ44" s="10">
        <v>224100</v>
      </c>
      <c r="BR44" s="10">
        <v>254920</v>
      </c>
      <c r="BS44" s="10">
        <v>52110</v>
      </c>
      <c r="BT44" s="10">
        <v>10080</v>
      </c>
      <c r="BU44" s="10">
        <v>39240</v>
      </c>
      <c r="BV44" s="10">
        <v>0</v>
      </c>
      <c r="BW44" s="10">
        <v>6708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201012.44399999999</v>
      </c>
      <c r="CJ44" s="6">
        <v>31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11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20</v>
      </c>
      <c r="DC44" s="6">
        <v>0</v>
      </c>
      <c r="DD44" s="6">
        <v>20</v>
      </c>
      <c r="DE44" s="65">
        <v>40</v>
      </c>
      <c r="DF44" s="65">
        <v>32</v>
      </c>
      <c r="DG44" s="65">
        <v>0</v>
      </c>
      <c r="DH44" s="65">
        <v>45.74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2</v>
      </c>
      <c r="DU44" s="6">
        <v>2</v>
      </c>
      <c r="DV44" s="6"/>
      <c r="DW44" s="6"/>
      <c r="DX44" s="6"/>
      <c r="DY44" s="6"/>
      <c r="DZ44" s="6"/>
      <c r="EA44" s="6"/>
      <c r="EB44" s="6" t="b">
        <v>1</v>
      </c>
      <c r="EC44" s="6" t="s">
        <v>252</v>
      </c>
      <c r="ED44" s="6"/>
      <c r="EE44" s="6"/>
      <c r="EF44" s="5">
        <v>46082</v>
      </c>
      <c r="EG44" s="5">
        <v>46112</v>
      </c>
      <c r="EH44" s="6" t="s">
        <v>173</v>
      </c>
      <c r="EI44" s="6" t="b">
        <v>1</v>
      </c>
      <c r="EJ44" s="6" t="s">
        <v>174</v>
      </c>
      <c r="EK44" s="6"/>
      <c r="EL44" s="6"/>
      <c r="EM44" s="6"/>
      <c r="EN44" s="9">
        <f t="shared" si="0"/>
        <v>269472.29800000001</v>
      </c>
      <c r="EO44" s="4">
        <f t="shared" si="1"/>
        <v>19.512328767123286</v>
      </c>
      <c r="EP44" s="4">
        <f t="shared" si="2"/>
        <v>24</v>
      </c>
      <c r="EQ44" s="9">
        <f t="shared" si="3"/>
        <v>3233667.5760000004</v>
      </c>
    </row>
    <row r="45" spans="2:147">
      <c r="B45" s="4" t="s">
        <v>219</v>
      </c>
      <c r="C45" s="5">
        <v>46082</v>
      </c>
      <c r="D45" s="6">
        <v>7310</v>
      </c>
      <c r="E45" s="6"/>
      <c r="F45" s="6"/>
      <c r="G45" s="6" t="s">
        <v>176</v>
      </c>
      <c r="H45" s="6" t="s">
        <v>177</v>
      </c>
      <c r="I45" s="6">
        <v>1</v>
      </c>
      <c r="J45" s="16">
        <v>38901</v>
      </c>
      <c r="K45" s="6"/>
      <c r="L45" s="6">
        <v>108315.333</v>
      </c>
      <c r="M45" s="6">
        <v>113440.3</v>
      </c>
      <c r="N45" s="6">
        <v>135183.024</v>
      </c>
      <c r="O45" s="65">
        <v>21</v>
      </c>
      <c r="P45" s="6">
        <v>9</v>
      </c>
      <c r="Q45" s="6">
        <v>1</v>
      </c>
      <c r="R45" s="6">
        <v>31</v>
      </c>
      <c r="S45" s="6">
        <v>100</v>
      </c>
      <c r="T45" s="6">
        <v>100</v>
      </c>
      <c r="U45" s="10">
        <v>8977340</v>
      </c>
      <c r="V45" s="10">
        <v>1981340</v>
      </c>
      <c r="W45" s="10">
        <v>6996000</v>
      </c>
      <c r="X45" s="10">
        <v>19</v>
      </c>
      <c r="Y45" s="63">
        <v>3357775</v>
      </c>
      <c r="Z45" s="10">
        <v>0</v>
      </c>
      <c r="AA45" s="10">
        <v>0</v>
      </c>
      <c r="AB45" s="10">
        <v>11250</v>
      </c>
      <c r="AC45" s="10">
        <v>142500</v>
      </c>
      <c r="AD45" s="10">
        <v>0</v>
      </c>
      <c r="AE45" s="10">
        <v>0</v>
      </c>
      <c r="AF45" s="10">
        <v>0</v>
      </c>
      <c r="AG45" s="10">
        <v>153750</v>
      </c>
      <c r="AH45" s="10">
        <v>0</v>
      </c>
      <c r="AI45" s="10">
        <v>425401</v>
      </c>
      <c r="AJ45" s="10">
        <v>0</v>
      </c>
      <c r="AK45" s="10">
        <v>253468</v>
      </c>
      <c r="AL45" s="8">
        <v>678869</v>
      </c>
      <c r="AM45" s="8">
        <v>405549</v>
      </c>
      <c r="AN45" s="8">
        <v>0</v>
      </c>
      <c r="AO45" s="8">
        <v>220010</v>
      </c>
      <c r="AP45" s="10">
        <v>0</v>
      </c>
      <c r="AQ45" s="10">
        <v>25000</v>
      </c>
      <c r="AR45" s="10">
        <v>1329428</v>
      </c>
      <c r="AS45" s="10">
        <v>4000000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101387</v>
      </c>
      <c r="BB45" s="10">
        <v>0</v>
      </c>
      <c r="BC45" s="10">
        <v>0</v>
      </c>
      <c r="BD45" s="10">
        <v>35000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1113890</v>
      </c>
      <c r="BP45" s="10">
        <v>111380</v>
      </c>
      <c r="BQ45" s="10">
        <v>246850</v>
      </c>
      <c r="BR45" s="10">
        <v>378820</v>
      </c>
      <c r="BS45" s="10">
        <v>80800</v>
      </c>
      <c r="BT45" s="10">
        <v>10080</v>
      </c>
      <c r="BU45" s="10">
        <v>39360</v>
      </c>
      <c r="BV45" s="10">
        <v>0</v>
      </c>
      <c r="BW45" s="10">
        <v>160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201147.6</v>
      </c>
      <c r="CJ45" s="6">
        <v>31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5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20</v>
      </c>
      <c r="DC45" s="6">
        <v>0</v>
      </c>
      <c r="DD45" s="6">
        <v>10</v>
      </c>
      <c r="DE45" s="65">
        <v>30</v>
      </c>
      <c r="DF45" s="65">
        <v>16</v>
      </c>
      <c r="DG45" s="65">
        <v>0</v>
      </c>
      <c r="DH45" s="65">
        <v>21.7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2</v>
      </c>
      <c r="DT45" s="6">
        <v>2</v>
      </c>
      <c r="DU45" s="6">
        <v>2</v>
      </c>
      <c r="DV45" s="6"/>
      <c r="DW45" s="6"/>
      <c r="DX45" s="6"/>
      <c r="DY45" s="6"/>
      <c r="DZ45" s="6"/>
      <c r="EA45" s="6"/>
      <c r="EB45" s="6" t="b">
        <v>1</v>
      </c>
      <c r="EC45" s="6" t="s">
        <v>252</v>
      </c>
      <c r="ED45" s="6"/>
      <c r="EE45" s="6"/>
      <c r="EF45" s="5">
        <v>46082</v>
      </c>
      <c r="EG45" s="5">
        <v>46112</v>
      </c>
      <c r="EH45" s="6" t="s">
        <v>173</v>
      </c>
      <c r="EI45" s="6" t="b">
        <v>1</v>
      </c>
      <c r="EJ45" s="6" t="s">
        <v>174</v>
      </c>
      <c r="EK45" s="6"/>
      <c r="EL45" s="6"/>
      <c r="EM45" s="6"/>
      <c r="EN45" s="9">
        <f t="shared" si="0"/>
        <v>270366.04800000001</v>
      </c>
      <c r="EO45" s="4">
        <f t="shared" si="1"/>
        <v>19.512328767123286</v>
      </c>
      <c r="EP45" s="4">
        <f t="shared" si="2"/>
        <v>24</v>
      </c>
      <c r="EQ45" s="9">
        <f t="shared" si="3"/>
        <v>3244392.5760000004</v>
      </c>
    </row>
    <row r="46" spans="2:147">
      <c r="B46" s="4" t="s">
        <v>219</v>
      </c>
      <c r="C46" s="5">
        <v>46082</v>
      </c>
      <c r="D46" s="6">
        <v>7310</v>
      </c>
      <c r="E46" s="6"/>
      <c r="F46" s="6"/>
      <c r="G46" s="6" t="s">
        <v>179</v>
      </c>
      <c r="H46" s="6" t="s">
        <v>180</v>
      </c>
      <c r="I46" s="6">
        <v>22</v>
      </c>
      <c r="J46" s="16">
        <v>38274</v>
      </c>
      <c r="K46" s="6"/>
      <c r="L46" s="6">
        <v>106858.299</v>
      </c>
      <c r="M46" s="6">
        <v>112608.26700000001</v>
      </c>
      <c r="N46" s="6">
        <v>134191.51800000001</v>
      </c>
      <c r="O46" s="65">
        <v>21</v>
      </c>
      <c r="P46" s="6">
        <v>9</v>
      </c>
      <c r="Q46" s="6">
        <v>1</v>
      </c>
      <c r="R46" s="6">
        <v>31</v>
      </c>
      <c r="S46" s="6">
        <v>100</v>
      </c>
      <c r="T46" s="6">
        <v>100</v>
      </c>
      <c r="U46" s="10">
        <v>5746099</v>
      </c>
      <c r="V46" s="10">
        <v>1115040</v>
      </c>
      <c r="W46" s="10">
        <v>4631059</v>
      </c>
      <c r="X46" s="10">
        <v>21</v>
      </c>
      <c r="Y46" s="63">
        <v>3312607</v>
      </c>
      <c r="Z46" s="10">
        <v>0</v>
      </c>
      <c r="AA46" s="10">
        <v>0</v>
      </c>
      <c r="AB46" s="10">
        <v>15000</v>
      </c>
      <c r="AC46" s="10">
        <v>157500</v>
      </c>
      <c r="AD46" s="10">
        <v>0</v>
      </c>
      <c r="AE46" s="10">
        <v>0</v>
      </c>
      <c r="AF46" s="10">
        <v>0</v>
      </c>
      <c r="AG46" s="10">
        <v>172500</v>
      </c>
      <c r="AH46" s="10">
        <v>0</v>
      </c>
      <c r="AI46" s="10">
        <v>422281</v>
      </c>
      <c r="AJ46" s="10">
        <v>0</v>
      </c>
      <c r="AK46" s="10">
        <v>503218</v>
      </c>
      <c r="AL46" s="8">
        <v>925499</v>
      </c>
      <c r="AM46" s="8">
        <v>805149</v>
      </c>
      <c r="AN46" s="8">
        <v>0</v>
      </c>
      <c r="AO46" s="8">
        <v>460344</v>
      </c>
      <c r="AP46" s="10">
        <v>0</v>
      </c>
      <c r="AQ46" s="10">
        <v>55000</v>
      </c>
      <c r="AR46" s="10">
        <v>2245992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15000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434780</v>
      </c>
      <c r="BP46" s="10">
        <v>43470</v>
      </c>
      <c r="BQ46" s="10">
        <v>264380</v>
      </c>
      <c r="BR46" s="10">
        <v>253690</v>
      </c>
      <c r="BS46" s="10">
        <v>51710</v>
      </c>
      <c r="BT46" s="10">
        <v>9940</v>
      </c>
      <c r="BU46" s="10">
        <v>39070</v>
      </c>
      <c r="BV46" s="10">
        <v>13000</v>
      </c>
      <c r="BW46" s="10">
        <v>5000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200650.24400000001</v>
      </c>
      <c r="CJ46" s="6">
        <v>31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11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20</v>
      </c>
      <c r="DC46" s="6">
        <v>0</v>
      </c>
      <c r="DD46" s="6">
        <v>20</v>
      </c>
      <c r="DE46" s="65">
        <v>40</v>
      </c>
      <c r="DF46" s="65">
        <v>32</v>
      </c>
      <c r="DG46" s="65">
        <v>0</v>
      </c>
      <c r="DH46" s="65">
        <v>45.74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0.5</v>
      </c>
      <c r="DT46" s="6">
        <v>2</v>
      </c>
      <c r="DU46" s="6">
        <v>2</v>
      </c>
      <c r="DV46" s="6"/>
      <c r="DW46" s="6"/>
      <c r="DX46" s="6"/>
      <c r="DY46" s="6"/>
      <c r="DZ46" s="6"/>
      <c r="EA46" s="6"/>
      <c r="EB46" s="6" t="b">
        <v>1</v>
      </c>
      <c r="EC46" s="6" t="s">
        <v>252</v>
      </c>
      <c r="ED46" s="6"/>
      <c r="EE46" s="6"/>
      <c r="EF46" s="5">
        <v>46082</v>
      </c>
      <c r="EG46" s="5">
        <v>46112</v>
      </c>
      <c r="EH46" s="6" t="s">
        <v>173</v>
      </c>
      <c r="EI46" s="6" t="b">
        <v>1</v>
      </c>
      <c r="EJ46" s="6" t="s">
        <v>174</v>
      </c>
      <c r="EK46" s="6"/>
      <c r="EL46" s="6"/>
      <c r="EM46" s="6"/>
      <c r="EN46" s="9">
        <f t="shared" si="0"/>
        <v>268383.03600000002</v>
      </c>
      <c r="EO46" s="4">
        <f t="shared" si="1"/>
        <v>21.230136986301371</v>
      </c>
      <c r="EP46" s="4">
        <f t="shared" si="2"/>
        <v>25</v>
      </c>
      <c r="EQ46" s="9">
        <f t="shared" si="3"/>
        <v>3354787.95</v>
      </c>
    </row>
    <row r="47" spans="2:147">
      <c r="B47" s="4" t="s">
        <v>219</v>
      </c>
      <c r="C47" s="5">
        <v>46082</v>
      </c>
      <c r="D47" s="6">
        <v>7310</v>
      </c>
      <c r="E47" s="6"/>
      <c r="F47" s="6"/>
      <c r="G47" s="6" t="s">
        <v>179</v>
      </c>
      <c r="H47" s="6" t="s">
        <v>180</v>
      </c>
      <c r="I47" s="6">
        <v>15</v>
      </c>
      <c r="J47" s="16">
        <v>40801</v>
      </c>
      <c r="K47" s="6"/>
      <c r="L47" s="6">
        <v>102778.299</v>
      </c>
      <c r="M47" s="6">
        <v>106278.26700000001</v>
      </c>
      <c r="N47" s="6">
        <v>126648.268</v>
      </c>
      <c r="O47" s="65">
        <v>21</v>
      </c>
      <c r="P47" s="6">
        <v>9</v>
      </c>
      <c r="Q47" s="6">
        <v>1</v>
      </c>
      <c r="R47" s="6">
        <v>31</v>
      </c>
      <c r="S47" s="6">
        <v>100</v>
      </c>
      <c r="T47" s="6">
        <v>100</v>
      </c>
      <c r="U47" s="10">
        <v>5423956</v>
      </c>
      <c r="V47" s="10">
        <v>1052670</v>
      </c>
      <c r="W47" s="10">
        <v>4371286</v>
      </c>
      <c r="X47" s="10">
        <v>14</v>
      </c>
      <c r="Y47" s="63">
        <v>3186127</v>
      </c>
      <c r="Z47" s="10">
        <v>0</v>
      </c>
      <c r="AA47" s="10">
        <v>0</v>
      </c>
      <c r="AB47" s="10">
        <v>0</v>
      </c>
      <c r="AC47" s="10">
        <v>105000</v>
      </c>
      <c r="AD47" s="10">
        <v>0</v>
      </c>
      <c r="AE47" s="10">
        <v>0</v>
      </c>
      <c r="AF47" s="10">
        <v>0</v>
      </c>
      <c r="AG47" s="10">
        <v>105000</v>
      </c>
      <c r="AH47" s="10">
        <v>0</v>
      </c>
      <c r="AI47" s="10">
        <v>398543</v>
      </c>
      <c r="AJ47" s="10">
        <v>0</v>
      </c>
      <c r="AK47" s="10">
        <v>474931</v>
      </c>
      <c r="AL47" s="8">
        <v>873474</v>
      </c>
      <c r="AM47" s="8">
        <v>759889</v>
      </c>
      <c r="AN47" s="8">
        <v>0</v>
      </c>
      <c r="AO47" s="8">
        <v>434466</v>
      </c>
      <c r="AP47" s="10">
        <v>0</v>
      </c>
      <c r="AQ47" s="10">
        <v>55000</v>
      </c>
      <c r="AR47" s="10">
        <v>2122829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10000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437220</v>
      </c>
      <c r="BP47" s="10">
        <v>43720</v>
      </c>
      <c r="BQ47" s="10">
        <v>233790</v>
      </c>
      <c r="BR47" s="10">
        <v>237670</v>
      </c>
      <c r="BS47" s="10">
        <v>48820</v>
      </c>
      <c r="BT47" s="10">
        <v>9560</v>
      </c>
      <c r="BU47" s="10">
        <v>36890</v>
      </c>
      <c r="BV47" s="10">
        <v>0</v>
      </c>
      <c r="BW47" s="10">
        <v>5000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193089.033</v>
      </c>
      <c r="CJ47" s="6">
        <v>31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11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20</v>
      </c>
      <c r="DC47" s="6">
        <v>0</v>
      </c>
      <c r="DD47" s="6">
        <v>20</v>
      </c>
      <c r="DE47" s="65">
        <v>40</v>
      </c>
      <c r="DF47" s="65">
        <v>32</v>
      </c>
      <c r="DG47" s="65">
        <v>0</v>
      </c>
      <c r="DH47" s="65">
        <v>45.74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0.5</v>
      </c>
      <c r="DT47" s="6">
        <v>2</v>
      </c>
      <c r="DU47" s="6">
        <v>2</v>
      </c>
      <c r="DV47" s="6"/>
      <c r="DW47" s="6"/>
      <c r="DX47" s="6"/>
      <c r="DY47" s="6"/>
      <c r="DZ47" s="6"/>
      <c r="EA47" s="6"/>
      <c r="EB47" s="6" t="b">
        <v>1</v>
      </c>
      <c r="EC47" s="6" t="s">
        <v>252</v>
      </c>
      <c r="ED47" s="6"/>
      <c r="EE47" s="6"/>
      <c r="EF47" s="5">
        <v>46082</v>
      </c>
      <c r="EG47" s="5">
        <v>46112</v>
      </c>
      <c r="EH47" s="6" t="s">
        <v>173</v>
      </c>
      <c r="EI47" s="6" t="b">
        <v>1</v>
      </c>
      <c r="EJ47" s="6" t="s">
        <v>174</v>
      </c>
      <c r="EK47" s="6"/>
      <c r="EL47" s="6"/>
      <c r="EM47" s="6"/>
      <c r="EN47" s="9">
        <f t="shared" si="0"/>
        <v>253296.53599999999</v>
      </c>
      <c r="EO47" s="4">
        <f t="shared" si="1"/>
        <v>14.306849315068494</v>
      </c>
      <c r="EP47" s="4">
        <f t="shared" si="2"/>
        <v>21</v>
      </c>
      <c r="EQ47" s="9">
        <f t="shared" si="3"/>
        <v>2659613.628</v>
      </c>
    </row>
    <row r="48" spans="2:147">
      <c r="B48" s="4" t="s">
        <v>219</v>
      </c>
      <c r="C48" s="5">
        <v>46113</v>
      </c>
      <c r="D48" s="6">
        <v>7310</v>
      </c>
      <c r="E48" s="6"/>
      <c r="F48" s="6"/>
      <c r="G48" s="6" t="s">
        <v>170</v>
      </c>
      <c r="H48" s="6" t="s">
        <v>171</v>
      </c>
      <c r="I48" s="6">
        <v>8</v>
      </c>
      <c r="J48" s="16">
        <v>35345</v>
      </c>
      <c r="K48" s="6"/>
      <c r="L48" s="6">
        <v>133782.58900000001</v>
      </c>
      <c r="M48" s="6">
        <v>140782.56700000001</v>
      </c>
      <c r="N48" s="6">
        <v>167765.89199999999</v>
      </c>
      <c r="O48" s="65">
        <v>22</v>
      </c>
      <c r="P48" s="6">
        <v>8</v>
      </c>
      <c r="Q48" s="6">
        <v>0</v>
      </c>
      <c r="R48" s="6">
        <v>30</v>
      </c>
      <c r="S48" s="6">
        <v>100</v>
      </c>
      <c r="T48" s="6">
        <v>100</v>
      </c>
      <c r="U48" s="10">
        <v>7674436</v>
      </c>
      <c r="V48" s="10">
        <v>2006270</v>
      </c>
      <c r="W48" s="10">
        <v>5668166</v>
      </c>
      <c r="X48" s="10">
        <v>27</v>
      </c>
      <c r="Y48" s="63">
        <v>4013477</v>
      </c>
      <c r="Z48" s="10">
        <v>0</v>
      </c>
      <c r="AA48" s="10">
        <v>0</v>
      </c>
      <c r="AB48" s="10">
        <v>7500</v>
      </c>
      <c r="AC48" s="10">
        <v>202500</v>
      </c>
      <c r="AD48" s="10">
        <v>0</v>
      </c>
      <c r="AE48" s="10">
        <v>0</v>
      </c>
      <c r="AF48" s="10">
        <v>0</v>
      </c>
      <c r="AG48" s="10">
        <v>210000</v>
      </c>
      <c r="AH48" s="10">
        <v>0</v>
      </c>
      <c r="AI48" s="10">
        <v>527934</v>
      </c>
      <c r="AJ48" s="10">
        <v>0</v>
      </c>
      <c r="AK48" s="10">
        <v>817858</v>
      </c>
      <c r="AL48" s="8">
        <v>1345793</v>
      </c>
      <c r="AM48" s="8">
        <v>1069507</v>
      </c>
      <c r="AN48" s="8">
        <v>83882</v>
      </c>
      <c r="AO48" s="8">
        <v>693040</v>
      </c>
      <c r="AP48" s="10">
        <v>0</v>
      </c>
      <c r="AQ48" s="10">
        <v>60000</v>
      </c>
      <c r="AR48" s="10">
        <v>3252222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188737</v>
      </c>
      <c r="BB48" s="10">
        <v>0</v>
      </c>
      <c r="BC48" s="10">
        <v>0</v>
      </c>
      <c r="BD48" s="10">
        <v>10000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900480</v>
      </c>
      <c r="BP48" s="10">
        <v>90040</v>
      </c>
      <c r="BQ48" s="10">
        <v>302570</v>
      </c>
      <c r="BR48" s="10">
        <v>336680</v>
      </c>
      <c r="BS48" s="10">
        <v>69070</v>
      </c>
      <c r="BT48" s="10">
        <v>12040</v>
      </c>
      <c r="BU48" s="10">
        <v>47510</v>
      </c>
      <c r="BV48" s="10">
        <v>18000</v>
      </c>
      <c r="BW48" s="10">
        <v>1500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228380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251656.33300000001</v>
      </c>
      <c r="CJ48" s="6">
        <v>30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12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20</v>
      </c>
      <c r="DC48" s="6">
        <v>0</v>
      </c>
      <c r="DD48" s="6">
        <v>26</v>
      </c>
      <c r="DE48" s="65">
        <v>46</v>
      </c>
      <c r="DF48" s="65">
        <v>34</v>
      </c>
      <c r="DG48" s="65">
        <v>2</v>
      </c>
      <c r="DH48" s="65">
        <v>55.08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0.5</v>
      </c>
      <c r="DT48" s="6">
        <v>2</v>
      </c>
      <c r="DU48" s="6">
        <v>2</v>
      </c>
      <c r="DV48" s="6"/>
      <c r="DW48" s="6"/>
      <c r="DX48" s="6"/>
      <c r="DY48" s="6"/>
      <c r="DZ48" s="6"/>
      <c r="EA48" s="6"/>
      <c r="EB48" s="6" t="b">
        <v>1</v>
      </c>
      <c r="EC48" s="6" t="s">
        <v>252</v>
      </c>
      <c r="ED48" s="6"/>
      <c r="EE48" s="6"/>
      <c r="EF48" s="5">
        <v>46113</v>
      </c>
      <c r="EG48" s="5">
        <v>46142</v>
      </c>
      <c r="EH48" s="6" t="s">
        <v>173</v>
      </c>
      <c r="EI48" s="6" t="b">
        <v>1</v>
      </c>
      <c r="EJ48" s="6" t="s">
        <v>174</v>
      </c>
      <c r="EK48" s="6"/>
      <c r="EL48" s="6"/>
      <c r="EM48" s="6"/>
      <c r="EN48" s="9">
        <f t="shared" si="0"/>
        <v>335531.78399999999</v>
      </c>
      <c r="EO48" s="4">
        <f t="shared" si="1"/>
        <v>29.254794520547946</v>
      </c>
      <c r="EP48" s="4">
        <f t="shared" si="2"/>
        <v>25</v>
      </c>
      <c r="EQ48" s="9">
        <f t="shared" si="3"/>
        <v>4194147.3</v>
      </c>
    </row>
    <row r="49" spans="2:147">
      <c r="B49" s="4" t="s">
        <v>219</v>
      </c>
      <c r="C49" s="5">
        <v>46113</v>
      </c>
      <c r="D49" s="6">
        <v>7310</v>
      </c>
      <c r="E49" s="6"/>
      <c r="F49" s="6"/>
      <c r="G49" s="6" t="s">
        <v>170</v>
      </c>
      <c r="H49" s="6" t="s">
        <v>171</v>
      </c>
      <c r="I49" s="6">
        <v>13</v>
      </c>
      <c r="J49" s="16">
        <v>35444</v>
      </c>
      <c r="K49" s="6"/>
      <c r="L49" s="6">
        <v>137689.58900000001</v>
      </c>
      <c r="M49" s="6">
        <v>144939.56700000001</v>
      </c>
      <c r="N49" s="6">
        <v>172719.65</v>
      </c>
      <c r="O49" s="65">
        <v>22</v>
      </c>
      <c r="P49" s="6">
        <v>8</v>
      </c>
      <c r="Q49" s="6">
        <v>0</v>
      </c>
      <c r="R49" s="6">
        <v>30</v>
      </c>
      <c r="S49" s="6">
        <v>100</v>
      </c>
      <c r="T49" s="6">
        <v>100</v>
      </c>
      <c r="U49" s="10">
        <v>8135621</v>
      </c>
      <c r="V49" s="10">
        <v>2007621</v>
      </c>
      <c r="W49" s="10">
        <v>6128000</v>
      </c>
      <c r="X49" s="10">
        <v>29</v>
      </c>
      <c r="Y49" s="63">
        <v>4130687</v>
      </c>
      <c r="Z49" s="10">
        <v>0</v>
      </c>
      <c r="AA49" s="10">
        <v>0</v>
      </c>
      <c r="AB49" s="10">
        <v>0</v>
      </c>
      <c r="AC49" s="10">
        <v>217500</v>
      </c>
      <c r="AD49" s="10">
        <v>0</v>
      </c>
      <c r="AE49" s="10">
        <v>0</v>
      </c>
      <c r="AF49" s="10">
        <v>0</v>
      </c>
      <c r="AG49" s="10">
        <v>217500</v>
      </c>
      <c r="AH49" s="10">
        <v>0</v>
      </c>
      <c r="AI49" s="10">
        <v>543523</v>
      </c>
      <c r="AJ49" s="10">
        <v>0</v>
      </c>
      <c r="AK49" s="10">
        <v>1133472</v>
      </c>
      <c r="AL49" s="8">
        <v>1676996</v>
      </c>
      <c r="AM49" s="8">
        <v>971548</v>
      </c>
      <c r="AN49" s="8">
        <v>86359</v>
      </c>
      <c r="AO49" s="8">
        <v>877761</v>
      </c>
      <c r="AP49" s="10">
        <v>0</v>
      </c>
      <c r="AQ49" s="10">
        <v>70000</v>
      </c>
      <c r="AR49" s="10">
        <v>3682664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64770</v>
      </c>
      <c r="BB49" s="10">
        <v>0</v>
      </c>
      <c r="BC49" s="10">
        <v>0</v>
      </c>
      <c r="BD49" s="10">
        <v>40000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984800</v>
      </c>
      <c r="BP49" s="10">
        <v>98480</v>
      </c>
      <c r="BQ49" s="10">
        <v>302570</v>
      </c>
      <c r="BR49" s="10">
        <v>348480</v>
      </c>
      <c r="BS49" s="10">
        <v>73220</v>
      </c>
      <c r="BT49" s="10">
        <v>12400</v>
      </c>
      <c r="BU49" s="10">
        <v>48910</v>
      </c>
      <c r="BV49" s="10">
        <v>0</v>
      </c>
      <c r="BW49" s="10">
        <v>7201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131560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249508.68900000001</v>
      </c>
      <c r="CJ49" s="6">
        <v>30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14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20</v>
      </c>
      <c r="DC49" s="6">
        <v>0</v>
      </c>
      <c r="DD49" s="6">
        <v>35</v>
      </c>
      <c r="DE49" s="65">
        <v>55</v>
      </c>
      <c r="DF49" s="65">
        <v>30</v>
      </c>
      <c r="DG49" s="65">
        <v>2</v>
      </c>
      <c r="DH49" s="65">
        <v>67.760000000000005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1.5</v>
      </c>
      <c r="DT49" s="6">
        <v>2</v>
      </c>
      <c r="DU49" s="6">
        <v>2</v>
      </c>
      <c r="DV49" s="6"/>
      <c r="DW49" s="6"/>
      <c r="DX49" s="6"/>
      <c r="DY49" s="6"/>
      <c r="DZ49" s="6"/>
      <c r="EA49" s="6"/>
      <c r="EB49" s="6" t="b">
        <v>1</v>
      </c>
      <c r="EC49" s="6" t="s">
        <v>252</v>
      </c>
      <c r="ED49" s="6"/>
      <c r="EE49" s="6"/>
      <c r="EF49" s="5">
        <v>46113</v>
      </c>
      <c r="EG49" s="5">
        <v>46142</v>
      </c>
      <c r="EH49" s="6" t="s">
        <v>173</v>
      </c>
      <c r="EI49" s="6" t="b">
        <v>1</v>
      </c>
      <c r="EJ49" s="6" t="s">
        <v>174</v>
      </c>
      <c r="EK49" s="6"/>
      <c r="EL49" s="6"/>
      <c r="EM49" s="6"/>
      <c r="EN49" s="9">
        <f t="shared" si="0"/>
        <v>345439.3</v>
      </c>
      <c r="EO49" s="4">
        <f t="shared" si="1"/>
        <v>28.983561643835618</v>
      </c>
      <c r="EP49" s="4">
        <f t="shared" si="2"/>
        <v>25</v>
      </c>
      <c r="EQ49" s="9">
        <f t="shared" si="3"/>
        <v>4317991.25</v>
      </c>
    </row>
    <row r="50" spans="2:147">
      <c r="B50" s="4" t="s">
        <v>219</v>
      </c>
      <c r="C50" s="5">
        <v>46113</v>
      </c>
      <c r="D50" s="6">
        <v>7310</v>
      </c>
      <c r="E50" s="6"/>
      <c r="F50" s="6"/>
      <c r="G50" s="6" t="s">
        <v>170</v>
      </c>
      <c r="H50" s="6" t="s">
        <v>171</v>
      </c>
      <c r="I50" s="6">
        <v>5</v>
      </c>
      <c r="J50" s="16">
        <v>35597</v>
      </c>
      <c r="K50" s="6"/>
      <c r="L50" s="6">
        <v>131085.58900000001</v>
      </c>
      <c r="M50" s="6">
        <v>138460.56700000001</v>
      </c>
      <c r="N50" s="6">
        <v>164998.842</v>
      </c>
      <c r="O50" s="65">
        <v>22</v>
      </c>
      <c r="P50" s="6">
        <v>8</v>
      </c>
      <c r="Q50" s="6">
        <v>0</v>
      </c>
      <c r="R50" s="6">
        <v>30</v>
      </c>
      <c r="S50" s="6">
        <v>100</v>
      </c>
      <c r="T50" s="6">
        <v>100</v>
      </c>
      <c r="U50" s="10">
        <v>7697762</v>
      </c>
      <c r="V50" s="10">
        <v>1764762</v>
      </c>
      <c r="W50" s="10">
        <v>5933000</v>
      </c>
      <c r="X50" s="10">
        <v>28</v>
      </c>
      <c r="Y50" s="63">
        <v>3932567</v>
      </c>
      <c r="Z50" s="10">
        <v>0</v>
      </c>
      <c r="AA50" s="10">
        <v>0</v>
      </c>
      <c r="AB50" s="10">
        <v>11250</v>
      </c>
      <c r="AC50" s="10">
        <v>210000</v>
      </c>
      <c r="AD50" s="10">
        <v>0</v>
      </c>
      <c r="AE50" s="10">
        <v>0</v>
      </c>
      <c r="AF50" s="10">
        <v>0</v>
      </c>
      <c r="AG50" s="10">
        <v>221250</v>
      </c>
      <c r="AH50" s="10">
        <v>0</v>
      </c>
      <c r="AI50" s="10">
        <v>519227</v>
      </c>
      <c r="AJ50" s="10">
        <v>0</v>
      </c>
      <c r="AK50" s="10">
        <v>928118</v>
      </c>
      <c r="AL50" s="8">
        <v>1447345</v>
      </c>
      <c r="AM50" s="8">
        <v>1051867</v>
      </c>
      <c r="AN50" s="8">
        <v>82499</v>
      </c>
      <c r="AO50" s="8">
        <v>681610</v>
      </c>
      <c r="AP50" s="10">
        <v>0</v>
      </c>
      <c r="AQ50" s="10">
        <v>60000</v>
      </c>
      <c r="AR50" s="10">
        <v>3323321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185624</v>
      </c>
      <c r="BB50" s="10">
        <v>0</v>
      </c>
      <c r="BC50" s="10">
        <v>0</v>
      </c>
      <c r="BD50" s="10">
        <v>35000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804140</v>
      </c>
      <c r="BP50" s="10">
        <v>80410</v>
      </c>
      <c r="BQ50" s="10">
        <v>302570</v>
      </c>
      <c r="BR50" s="10">
        <v>335930</v>
      </c>
      <c r="BS50" s="10">
        <v>69280</v>
      </c>
      <c r="BT50" s="10">
        <v>11800</v>
      </c>
      <c r="BU50" s="10">
        <v>46730</v>
      </c>
      <c r="BV50" s="10">
        <v>24000</v>
      </c>
      <c r="BW50" s="10">
        <v>7622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82280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256131.17800000001</v>
      </c>
      <c r="CJ50" s="6">
        <v>30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12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20</v>
      </c>
      <c r="DC50" s="6">
        <v>0</v>
      </c>
      <c r="DD50" s="6">
        <v>30</v>
      </c>
      <c r="DE50" s="65">
        <v>50</v>
      </c>
      <c r="DF50" s="65">
        <v>34</v>
      </c>
      <c r="DG50" s="65">
        <v>2</v>
      </c>
      <c r="DH50" s="65">
        <v>55.08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2</v>
      </c>
      <c r="DU50" s="6">
        <v>2</v>
      </c>
      <c r="DV50" s="6"/>
      <c r="DW50" s="6"/>
      <c r="DX50" s="6"/>
      <c r="DY50" s="6"/>
      <c r="DZ50" s="6"/>
      <c r="EA50" s="6"/>
      <c r="EB50" s="6" t="b">
        <v>1</v>
      </c>
      <c r="EC50" s="6" t="s">
        <v>252</v>
      </c>
      <c r="ED50" s="6"/>
      <c r="EE50" s="6"/>
      <c r="EF50" s="5">
        <v>46113</v>
      </c>
      <c r="EG50" s="5">
        <v>46142</v>
      </c>
      <c r="EH50" s="6" t="s">
        <v>173</v>
      </c>
      <c r="EI50" s="6" t="b">
        <v>1</v>
      </c>
      <c r="EJ50" s="6" t="s">
        <v>174</v>
      </c>
      <c r="EK50" s="6"/>
      <c r="EL50" s="6"/>
      <c r="EM50" s="6"/>
      <c r="EN50" s="9">
        <f t="shared" si="0"/>
        <v>329997.68400000001</v>
      </c>
      <c r="EO50" s="4">
        <f t="shared" si="1"/>
        <v>28.564383561643837</v>
      </c>
      <c r="EP50" s="4">
        <f t="shared" si="2"/>
        <v>25</v>
      </c>
      <c r="EQ50" s="9">
        <f t="shared" si="3"/>
        <v>4124971.0500000003</v>
      </c>
    </row>
    <row r="51" spans="2:147">
      <c r="B51" s="4" t="s">
        <v>219</v>
      </c>
      <c r="C51" s="5">
        <v>46113</v>
      </c>
      <c r="D51" s="6">
        <v>7310</v>
      </c>
      <c r="E51" s="6"/>
      <c r="F51" s="6"/>
      <c r="G51" s="6" t="s">
        <v>176</v>
      </c>
      <c r="H51" s="6" t="s">
        <v>177</v>
      </c>
      <c r="I51" s="6">
        <v>7</v>
      </c>
      <c r="J51" s="16">
        <v>37683</v>
      </c>
      <c r="K51" s="6"/>
      <c r="L51" s="6">
        <v>113366.333</v>
      </c>
      <c r="M51" s="6">
        <v>119116.3</v>
      </c>
      <c r="N51" s="6">
        <v>141946.924</v>
      </c>
      <c r="O51" s="65">
        <v>22</v>
      </c>
      <c r="P51" s="6">
        <v>8</v>
      </c>
      <c r="Q51" s="6">
        <v>0</v>
      </c>
      <c r="R51" s="6">
        <v>30</v>
      </c>
      <c r="S51" s="6">
        <v>100</v>
      </c>
      <c r="T51" s="6">
        <v>100</v>
      </c>
      <c r="U51" s="10">
        <v>6257885</v>
      </c>
      <c r="V51" s="10">
        <v>1476885</v>
      </c>
      <c r="W51" s="10">
        <v>4781000</v>
      </c>
      <c r="X51" s="10">
        <v>23</v>
      </c>
      <c r="Y51" s="63">
        <v>3400989</v>
      </c>
      <c r="Z51" s="10">
        <v>0</v>
      </c>
      <c r="AA51" s="10">
        <v>0</v>
      </c>
      <c r="AB51" s="10">
        <v>0</v>
      </c>
      <c r="AC51" s="10">
        <v>172500</v>
      </c>
      <c r="AD51" s="10">
        <v>0</v>
      </c>
      <c r="AE51" s="10">
        <v>0</v>
      </c>
      <c r="AF51" s="10">
        <v>0</v>
      </c>
      <c r="AG51" s="10">
        <v>172500</v>
      </c>
      <c r="AH51" s="10">
        <v>0</v>
      </c>
      <c r="AI51" s="10">
        <v>446686</v>
      </c>
      <c r="AJ51" s="10">
        <v>0</v>
      </c>
      <c r="AK51" s="10">
        <v>798451</v>
      </c>
      <c r="AL51" s="8">
        <v>1245137</v>
      </c>
      <c r="AM51" s="8">
        <v>585531</v>
      </c>
      <c r="AN51" s="8">
        <v>70973</v>
      </c>
      <c r="AO51" s="8">
        <v>664524</v>
      </c>
      <c r="AP51" s="10">
        <v>0</v>
      </c>
      <c r="AQ51" s="10">
        <v>65000</v>
      </c>
      <c r="AR51" s="10">
        <v>2631165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53231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592910</v>
      </c>
      <c r="BP51" s="10">
        <v>59290</v>
      </c>
      <c r="BQ51" s="10">
        <v>238400</v>
      </c>
      <c r="BR51" s="10">
        <v>272740</v>
      </c>
      <c r="BS51" s="10">
        <v>56320</v>
      </c>
      <c r="BT51" s="10">
        <v>10210</v>
      </c>
      <c r="BU51" s="10">
        <v>40200</v>
      </c>
      <c r="BV51" s="10">
        <v>0</v>
      </c>
      <c r="BW51" s="10">
        <v>665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206150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200247.73300000001</v>
      </c>
      <c r="CJ51" s="6">
        <v>30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13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20</v>
      </c>
      <c r="DC51" s="6">
        <v>0</v>
      </c>
      <c r="DD51" s="6">
        <v>30</v>
      </c>
      <c r="DE51" s="65">
        <v>50</v>
      </c>
      <c r="DF51" s="65">
        <v>22</v>
      </c>
      <c r="DG51" s="65">
        <v>2</v>
      </c>
      <c r="DH51" s="65">
        <v>62.42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1</v>
      </c>
      <c r="DT51" s="6">
        <v>2</v>
      </c>
      <c r="DU51" s="6">
        <v>2</v>
      </c>
      <c r="DV51" s="6"/>
      <c r="DW51" s="6"/>
      <c r="DX51" s="6"/>
      <c r="DY51" s="6"/>
      <c r="DZ51" s="6"/>
      <c r="EA51" s="6"/>
      <c r="EB51" s="6" t="b">
        <v>1</v>
      </c>
      <c r="EC51" s="6" t="s">
        <v>252</v>
      </c>
      <c r="ED51" s="6"/>
      <c r="EE51" s="6"/>
      <c r="EF51" s="5">
        <v>46113</v>
      </c>
      <c r="EG51" s="5">
        <v>46142</v>
      </c>
      <c r="EH51" s="6" t="s">
        <v>173</v>
      </c>
      <c r="EI51" s="6" t="b">
        <v>1</v>
      </c>
      <c r="EJ51" s="6" t="s">
        <v>174</v>
      </c>
      <c r="EK51" s="6"/>
      <c r="EL51" s="6"/>
      <c r="EM51" s="6"/>
      <c r="EN51" s="9">
        <f t="shared" si="0"/>
        <v>283893.848</v>
      </c>
      <c r="EO51" s="4">
        <f t="shared" si="1"/>
        <v>22.849315068493151</v>
      </c>
      <c r="EP51" s="4">
        <f t="shared" si="2"/>
        <v>25</v>
      </c>
      <c r="EQ51" s="9">
        <f t="shared" si="3"/>
        <v>3548673.1</v>
      </c>
    </row>
    <row r="52" spans="2:147">
      <c r="B52" s="4" t="s">
        <v>219</v>
      </c>
      <c r="C52" s="5">
        <v>46113</v>
      </c>
      <c r="D52" s="6">
        <v>7310</v>
      </c>
      <c r="E52" s="6"/>
      <c r="F52" s="6"/>
      <c r="G52" s="6" t="s">
        <v>176</v>
      </c>
      <c r="H52" s="6" t="s">
        <v>177</v>
      </c>
      <c r="I52" s="6">
        <v>12</v>
      </c>
      <c r="J52" s="16">
        <v>37747</v>
      </c>
      <c r="K52" s="6"/>
      <c r="L52" s="6">
        <v>116788.333</v>
      </c>
      <c r="M52" s="6">
        <v>122538.3</v>
      </c>
      <c r="N52" s="6">
        <v>146024.80799999999</v>
      </c>
      <c r="O52" s="65">
        <v>22</v>
      </c>
      <c r="P52" s="6">
        <v>8</v>
      </c>
      <c r="Q52" s="6">
        <v>0</v>
      </c>
      <c r="R52" s="6">
        <v>30</v>
      </c>
      <c r="S52" s="6">
        <v>100</v>
      </c>
      <c r="T52" s="6">
        <v>100</v>
      </c>
      <c r="U52" s="10">
        <v>5799019</v>
      </c>
      <c r="V52" s="10">
        <v>1336940</v>
      </c>
      <c r="W52" s="10">
        <v>4462079</v>
      </c>
      <c r="X52" s="10">
        <v>23</v>
      </c>
      <c r="Y52" s="63">
        <v>3503649</v>
      </c>
      <c r="Z52" s="10">
        <v>0</v>
      </c>
      <c r="AA52" s="10">
        <v>0</v>
      </c>
      <c r="AB52" s="10">
        <v>0</v>
      </c>
      <c r="AC52" s="10">
        <v>172500</v>
      </c>
      <c r="AD52" s="10">
        <v>0</v>
      </c>
      <c r="AE52" s="10">
        <v>0</v>
      </c>
      <c r="AF52" s="10">
        <v>0</v>
      </c>
      <c r="AG52" s="10">
        <v>172500</v>
      </c>
      <c r="AH52" s="10">
        <v>0</v>
      </c>
      <c r="AI52" s="10">
        <v>459518</v>
      </c>
      <c r="AJ52" s="10">
        <v>0</v>
      </c>
      <c r="AK52" s="10">
        <v>657111</v>
      </c>
      <c r="AL52" s="8">
        <v>1116630</v>
      </c>
      <c r="AM52" s="8">
        <v>438074</v>
      </c>
      <c r="AN52" s="8">
        <v>0</v>
      </c>
      <c r="AO52" s="8">
        <v>508166</v>
      </c>
      <c r="AP52" s="10">
        <v>0</v>
      </c>
      <c r="AQ52" s="10">
        <v>50000</v>
      </c>
      <c r="AR52" s="10">
        <v>2112870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10000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467580</v>
      </c>
      <c r="BP52" s="10">
        <v>46750</v>
      </c>
      <c r="BQ52" s="10">
        <v>269130</v>
      </c>
      <c r="BR52" s="10">
        <v>249240</v>
      </c>
      <c r="BS52" s="10">
        <v>52190</v>
      </c>
      <c r="BT52" s="10">
        <v>10510</v>
      </c>
      <c r="BU52" s="10">
        <v>41350</v>
      </c>
      <c r="BV52" s="10">
        <v>28000</v>
      </c>
      <c r="BW52" s="10">
        <v>15000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157190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207804.81099999999</v>
      </c>
      <c r="CJ52" s="6">
        <v>30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10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20</v>
      </c>
      <c r="DC52" s="6">
        <v>0</v>
      </c>
      <c r="DD52" s="6">
        <v>24</v>
      </c>
      <c r="DE52" s="65">
        <v>44</v>
      </c>
      <c r="DF52" s="65">
        <v>16</v>
      </c>
      <c r="DG52" s="65">
        <v>0</v>
      </c>
      <c r="DH52" s="65">
        <v>46.4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1</v>
      </c>
      <c r="DT52" s="6">
        <v>2</v>
      </c>
      <c r="DU52" s="6">
        <v>2</v>
      </c>
      <c r="DV52" s="6"/>
      <c r="DW52" s="6"/>
      <c r="DX52" s="6"/>
      <c r="DY52" s="6"/>
      <c r="DZ52" s="6"/>
      <c r="EA52" s="6"/>
      <c r="EB52" s="6" t="b">
        <v>1</v>
      </c>
      <c r="EC52" s="6" t="s">
        <v>252</v>
      </c>
      <c r="ED52" s="6"/>
      <c r="EE52" s="6"/>
      <c r="EF52" s="5">
        <v>46113</v>
      </c>
      <c r="EG52" s="5">
        <v>46142</v>
      </c>
      <c r="EH52" s="6" t="s">
        <v>173</v>
      </c>
      <c r="EI52" s="6" t="b">
        <v>1</v>
      </c>
      <c r="EJ52" s="6" t="s">
        <v>174</v>
      </c>
      <c r="EK52" s="6"/>
      <c r="EL52" s="6"/>
      <c r="EM52" s="6"/>
      <c r="EN52" s="9">
        <f t="shared" si="0"/>
        <v>292049.61599999998</v>
      </c>
      <c r="EO52" s="4">
        <f t="shared" si="1"/>
        <v>22.673972602739727</v>
      </c>
      <c r="EP52" s="4">
        <f t="shared" si="2"/>
        <v>25</v>
      </c>
      <c r="EQ52" s="9">
        <f t="shared" si="3"/>
        <v>3650620.1999999997</v>
      </c>
    </row>
    <row r="53" spans="2:147">
      <c r="B53" s="4" t="s">
        <v>219</v>
      </c>
      <c r="C53" s="5">
        <v>46113</v>
      </c>
      <c r="D53" s="6">
        <v>7310</v>
      </c>
      <c r="E53" s="6"/>
      <c r="F53" s="6"/>
      <c r="G53" s="6" t="s">
        <v>176</v>
      </c>
      <c r="H53" s="6" t="s">
        <v>177</v>
      </c>
      <c r="I53" s="6">
        <v>15</v>
      </c>
      <c r="J53" s="16">
        <v>37956</v>
      </c>
      <c r="K53" s="6"/>
      <c r="L53" s="6">
        <v>118421.333</v>
      </c>
      <c r="M53" s="6">
        <v>124296.3</v>
      </c>
      <c r="N53" s="6">
        <v>148119.758</v>
      </c>
      <c r="O53" s="65">
        <v>22</v>
      </c>
      <c r="P53" s="6">
        <v>8</v>
      </c>
      <c r="Q53" s="6">
        <v>0</v>
      </c>
      <c r="R53" s="6">
        <v>30</v>
      </c>
      <c r="S53" s="6">
        <v>100</v>
      </c>
      <c r="T53" s="6">
        <v>100</v>
      </c>
      <c r="U53" s="10">
        <v>7164192</v>
      </c>
      <c r="V53" s="10">
        <v>1611192</v>
      </c>
      <c r="W53" s="10">
        <v>5553000</v>
      </c>
      <c r="X53" s="10">
        <v>22</v>
      </c>
      <c r="Y53" s="63">
        <v>3552639</v>
      </c>
      <c r="Z53" s="10">
        <v>0</v>
      </c>
      <c r="AA53" s="10">
        <v>0</v>
      </c>
      <c r="AB53" s="10">
        <v>11250</v>
      </c>
      <c r="AC53" s="10">
        <v>165000</v>
      </c>
      <c r="AD53" s="10">
        <v>0</v>
      </c>
      <c r="AE53" s="10">
        <v>0</v>
      </c>
      <c r="AF53" s="10">
        <v>0</v>
      </c>
      <c r="AG53" s="10">
        <v>176250</v>
      </c>
      <c r="AH53" s="10">
        <v>0</v>
      </c>
      <c r="AI53" s="10">
        <v>466111</v>
      </c>
      <c r="AJ53" s="10">
        <v>0</v>
      </c>
      <c r="AK53" s="10">
        <v>916491</v>
      </c>
      <c r="AL53" s="8">
        <v>1382602</v>
      </c>
      <c r="AM53" s="8">
        <v>1055353</v>
      </c>
      <c r="AN53" s="8">
        <v>74059</v>
      </c>
      <c r="AO53" s="8">
        <v>752744</v>
      </c>
      <c r="AP53" s="10">
        <v>0</v>
      </c>
      <c r="AQ53" s="10">
        <v>70000</v>
      </c>
      <c r="AR53" s="10">
        <v>3334758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55545</v>
      </c>
      <c r="BB53" s="10">
        <v>0</v>
      </c>
      <c r="BC53" s="10">
        <v>0</v>
      </c>
      <c r="BD53" s="10">
        <v>45000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769040</v>
      </c>
      <c r="BP53" s="10">
        <v>76900</v>
      </c>
      <c r="BQ53" s="10">
        <v>278730</v>
      </c>
      <c r="BR53" s="10">
        <v>301500</v>
      </c>
      <c r="BS53" s="10">
        <v>64480</v>
      </c>
      <c r="BT53" s="10">
        <v>10660</v>
      </c>
      <c r="BU53" s="10">
        <v>41950</v>
      </c>
      <c r="BV53" s="10">
        <v>0</v>
      </c>
      <c r="BW53" s="10">
        <v>8392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59540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224230.55600000001</v>
      </c>
      <c r="CJ53" s="6">
        <v>30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14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20</v>
      </c>
      <c r="DC53" s="6">
        <v>0</v>
      </c>
      <c r="DD53" s="6">
        <v>33</v>
      </c>
      <c r="DE53" s="65">
        <v>53</v>
      </c>
      <c r="DF53" s="65">
        <v>38</v>
      </c>
      <c r="DG53" s="65">
        <v>2</v>
      </c>
      <c r="DH53" s="65">
        <v>67.760000000000005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1</v>
      </c>
      <c r="DT53" s="6">
        <v>2</v>
      </c>
      <c r="DU53" s="6">
        <v>2</v>
      </c>
      <c r="DV53" s="6"/>
      <c r="DW53" s="6"/>
      <c r="DX53" s="6"/>
      <c r="DY53" s="6"/>
      <c r="DZ53" s="6"/>
      <c r="EA53" s="6"/>
      <c r="EB53" s="6" t="b">
        <v>1</v>
      </c>
      <c r="EC53" s="6" t="s">
        <v>252</v>
      </c>
      <c r="ED53" s="6"/>
      <c r="EE53" s="6"/>
      <c r="EF53" s="5">
        <v>46113</v>
      </c>
      <c r="EG53" s="5">
        <v>46142</v>
      </c>
      <c r="EH53" s="6" t="s">
        <v>173</v>
      </c>
      <c r="EI53" s="6" t="b">
        <v>1</v>
      </c>
      <c r="EJ53" s="6" t="s">
        <v>174</v>
      </c>
      <c r="EK53" s="6"/>
      <c r="EL53" s="6"/>
      <c r="EM53" s="6"/>
      <c r="EN53" s="9">
        <f t="shared" si="0"/>
        <v>296239.516</v>
      </c>
      <c r="EO53" s="4">
        <f t="shared" si="1"/>
        <v>22.101369863013698</v>
      </c>
      <c r="EP53" s="4">
        <f t="shared" si="2"/>
        <v>25</v>
      </c>
      <c r="EQ53" s="9">
        <f t="shared" si="3"/>
        <v>3702993.95</v>
      </c>
    </row>
    <row r="54" spans="2:147">
      <c r="B54" s="4" t="s">
        <v>219</v>
      </c>
      <c r="C54" s="5">
        <v>46113</v>
      </c>
      <c r="D54" s="6">
        <v>7310</v>
      </c>
      <c r="E54" s="6"/>
      <c r="F54" s="6"/>
      <c r="G54" s="6" t="s">
        <v>176</v>
      </c>
      <c r="H54" s="6" t="s">
        <v>177</v>
      </c>
      <c r="I54" s="6">
        <v>9</v>
      </c>
      <c r="J54" s="16">
        <v>37963</v>
      </c>
      <c r="K54" s="6"/>
      <c r="L54" s="6">
        <v>114832.333</v>
      </c>
      <c r="M54" s="6">
        <v>120582.3</v>
      </c>
      <c r="N54" s="6">
        <v>143693.908</v>
      </c>
      <c r="O54" s="65">
        <v>22</v>
      </c>
      <c r="P54" s="6">
        <v>8</v>
      </c>
      <c r="Q54" s="6">
        <v>0</v>
      </c>
      <c r="R54" s="6">
        <v>30</v>
      </c>
      <c r="S54" s="6">
        <v>100</v>
      </c>
      <c r="T54" s="6">
        <v>100</v>
      </c>
      <c r="U54" s="10">
        <v>6758020</v>
      </c>
      <c r="V54" s="10">
        <v>1301020</v>
      </c>
      <c r="W54" s="10">
        <v>5457000</v>
      </c>
      <c r="X54" s="10">
        <v>22</v>
      </c>
      <c r="Y54" s="63">
        <v>3444969</v>
      </c>
      <c r="Z54" s="10">
        <v>0</v>
      </c>
      <c r="AA54" s="10">
        <v>0</v>
      </c>
      <c r="AB54" s="10">
        <v>7500</v>
      </c>
      <c r="AC54" s="10">
        <v>165000</v>
      </c>
      <c r="AD54" s="10">
        <v>0</v>
      </c>
      <c r="AE54" s="10">
        <v>0</v>
      </c>
      <c r="AF54" s="10">
        <v>0</v>
      </c>
      <c r="AG54" s="10">
        <v>172500</v>
      </c>
      <c r="AH54" s="10">
        <v>0</v>
      </c>
      <c r="AI54" s="10">
        <v>452183</v>
      </c>
      <c r="AJ54" s="10">
        <v>0</v>
      </c>
      <c r="AK54" s="10">
        <v>889106</v>
      </c>
      <c r="AL54" s="8">
        <v>1341289</v>
      </c>
      <c r="AM54" s="8">
        <v>808278</v>
      </c>
      <c r="AN54" s="8">
        <v>71846</v>
      </c>
      <c r="AO54" s="8">
        <v>730252</v>
      </c>
      <c r="AP54" s="10">
        <v>0</v>
      </c>
      <c r="AQ54" s="10">
        <v>70000</v>
      </c>
      <c r="AR54" s="10">
        <v>3021665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53886</v>
      </c>
      <c r="BB54" s="10">
        <v>0</v>
      </c>
      <c r="BC54" s="10">
        <v>0</v>
      </c>
      <c r="BD54" s="10">
        <v>65000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472890</v>
      </c>
      <c r="BP54" s="10">
        <v>47280</v>
      </c>
      <c r="BQ54" s="10">
        <v>276110</v>
      </c>
      <c r="BR54" s="10">
        <v>296700</v>
      </c>
      <c r="BS54" s="10">
        <v>60820</v>
      </c>
      <c r="BT54" s="10">
        <v>10340</v>
      </c>
      <c r="BU54" s="10">
        <v>40690</v>
      </c>
      <c r="BV54" s="10">
        <v>11000</v>
      </c>
      <c r="BW54" s="10">
        <v>20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85170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206271.27799999999</v>
      </c>
      <c r="CJ54" s="6">
        <v>30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14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20</v>
      </c>
      <c r="DC54" s="6">
        <v>0</v>
      </c>
      <c r="DD54" s="6">
        <v>33</v>
      </c>
      <c r="DE54" s="65">
        <v>53</v>
      </c>
      <c r="DF54" s="65">
        <v>30</v>
      </c>
      <c r="DG54" s="65">
        <v>2</v>
      </c>
      <c r="DH54" s="65">
        <v>67.760000000000005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2</v>
      </c>
      <c r="DU54" s="6">
        <v>2</v>
      </c>
      <c r="DV54" s="6"/>
      <c r="DW54" s="6"/>
      <c r="DX54" s="6"/>
      <c r="DY54" s="6"/>
      <c r="DZ54" s="6"/>
      <c r="EA54" s="6"/>
      <c r="EB54" s="6" t="b">
        <v>1</v>
      </c>
      <c r="EC54" s="6" t="s">
        <v>252</v>
      </c>
      <c r="ED54" s="6"/>
      <c r="EE54" s="6"/>
      <c r="EF54" s="5">
        <v>46113</v>
      </c>
      <c r="EG54" s="5">
        <v>46142</v>
      </c>
      <c r="EH54" s="6" t="s">
        <v>173</v>
      </c>
      <c r="EI54" s="6" t="b">
        <v>1</v>
      </c>
      <c r="EJ54" s="6" t="s">
        <v>174</v>
      </c>
      <c r="EK54" s="6"/>
      <c r="EL54" s="6"/>
      <c r="EM54" s="6"/>
      <c r="EN54" s="9">
        <f t="shared" si="0"/>
        <v>287387.81600000005</v>
      </c>
      <c r="EO54" s="4">
        <f t="shared" si="1"/>
        <v>22.082191780821919</v>
      </c>
      <c r="EP54" s="4">
        <f t="shared" si="2"/>
        <v>25</v>
      </c>
      <c r="EQ54" s="9">
        <f t="shared" si="3"/>
        <v>3592347.6999999997</v>
      </c>
    </row>
    <row r="55" spans="2:147">
      <c r="B55" s="4" t="s">
        <v>219</v>
      </c>
      <c r="C55" s="5">
        <v>46113</v>
      </c>
      <c r="D55" s="6">
        <v>7310</v>
      </c>
      <c r="E55" s="6"/>
      <c r="F55" s="6"/>
      <c r="G55" s="6" t="s">
        <v>176</v>
      </c>
      <c r="H55" s="6" t="s">
        <v>177</v>
      </c>
      <c r="I55" s="6">
        <v>13</v>
      </c>
      <c r="J55" s="16">
        <v>38096</v>
      </c>
      <c r="K55" s="6"/>
      <c r="L55" s="6">
        <v>117360.333</v>
      </c>
      <c r="M55" s="6">
        <v>122860.3</v>
      </c>
      <c r="N55" s="6">
        <v>146408.524</v>
      </c>
      <c r="O55" s="65">
        <v>22</v>
      </c>
      <c r="P55" s="6">
        <v>8</v>
      </c>
      <c r="Q55" s="6">
        <v>0</v>
      </c>
      <c r="R55" s="6">
        <v>30</v>
      </c>
      <c r="S55" s="6">
        <v>100</v>
      </c>
      <c r="T55" s="6">
        <v>100</v>
      </c>
      <c r="U55" s="10">
        <v>7085418</v>
      </c>
      <c r="V55" s="10">
        <v>1467418</v>
      </c>
      <c r="W55" s="10">
        <v>5618000</v>
      </c>
      <c r="X55" s="10">
        <v>22</v>
      </c>
      <c r="Y55" s="63">
        <v>3513474</v>
      </c>
      <c r="Z55" s="10">
        <v>0</v>
      </c>
      <c r="AA55" s="10">
        <v>0</v>
      </c>
      <c r="AB55" s="10">
        <v>0</v>
      </c>
      <c r="AC55" s="10">
        <v>165000</v>
      </c>
      <c r="AD55" s="10">
        <v>0</v>
      </c>
      <c r="AE55" s="10">
        <v>0</v>
      </c>
      <c r="AF55" s="10">
        <v>0</v>
      </c>
      <c r="AG55" s="10">
        <v>165000</v>
      </c>
      <c r="AH55" s="10">
        <v>0</v>
      </c>
      <c r="AI55" s="10">
        <v>460726</v>
      </c>
      <c r="AJ55" s="10">
        <v>0</v>
      </c>
      <c r="AK55" s="10">
        <v>905902</v>
      </c>
      <c r="AL55" s="8">
        <v>1366628</v>
      </c>
      <c r="AM55" s="8">
        <v>988257</v>
      </c>
      <c r="AN55" s="8">
        <v>73204</v>
      </c>
      <c r="AO55" s="8">
        <v>744048</v>
      </c>
      <c r="AP55" s="10">
        <v>0</v>
      </c>
      <c r="AQ55" s="10">
        <v>70000</v>
      </c>
      <c r="AR55" s="10">
        <v>3242137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109807</v>
      </c>
      <c r="BB55" s="10">
        <v>0</v>
      </c>
      <c r="BC55" s="10">
        <v>0</v>
      </c>
      <c r="BD55" s="10">
        <v>55000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565500</v>
      </c>
      <c r="BP55" s="10">
        <v>56550</v>
      </c>
      <c r="BQ55" s="10">
        <v>298490</v>
      </c>
      <c r="BR55" s="10">
        <v>307980</v>
      </c>
      <c r="BS55" s="10">
        <v>63770</v>
      </c>
      <c r="BT55" s="10">
        <v>10540</v>
      </c>
      <c r="BU55" s="10">
        <v>41390</v>
      </c>
      <c r="BV55" s="10">
        <v>0</v>
      </c>
      <c r="BW55" s="10">
        <v>6248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116950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216426.22200000001</v>
      </c>
      <c r="CJ55" s="6">
        <v>30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14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20</v>
      </c>
      <c r="DC55" s="6">
        <v>0</v>
      </c>
      <c r="DD55" s="6">
        <v>33</v>
      </c>
      <c r="DE55" s="65">
        <v>53</v>
      </c>
      <c r="DF55" s="65">
        <v>36</v>
      </c>
      <c r="DG55" s="65">
        <v>2</v>
      </c>
      <c r="DH55" s="65">
        <v>67.760000000000005</v>
      </c>
      <c r="DI55" s="6">
        <v>0</v>
      </c>
      <c r="DJ55" s="6">
        <v>0</v>
      </c>
      <c r="DK55" s="6">
        <v>0</v>
      </c>
      <c r="DL55" s="6">
        <v>0.5</v>
      </c>
      <c r="DM55" s="6">
        <v>0</v>
      </c>
      <c r="DN55" s="6">
        <v>0</v>
      </c>
      <c r="DO55" s="6">
        <v>0</v>
      </c>
      <c r="DP55" s="6">
        <v>0.5</v>
      </c>
      <c r="DQ55" s="6">
        <v>0</v>
      </c>
      <c r="DR55" s="6">
        <v>0</v>
      </c>
      <c r="DS55" s="6">
        <v>0</v>
      </c>
      <c r="DT55" s="6">
        <v>2</v>
      </c>
      <c r="DU55" s="6">
        <v>2</v>
      </c>
      <c r="DV55" s="6"/>
      <c r="DW55" s="6"/>
      <c r="DX55" s="6"/>
      <c r="DY55" s="6"/>
      <c r="DZ55" s="6"/>
      <c r="EA55" s="6"/>
      <c r="EB55" s="6" t="b">
        <v>1</v>
      </c>
      <c r="EC55" s="6" t="s">
        <v>252</v>
      </c>
      <c r="ED55" s="6"/>
      <c r="EE55" s="6"/>
      <c r="EF55" s="5">
        <v>46113</v>
      </c>
      <c r="EG55" s="5">
        <v>46142</v>
      </c>
      <c r="EH55" s="6" t="s">
        <v>173</v>
      </c>
      <c r="EI55" s="6" t="b">
        <v>1</v>
      </c>
      <c r="EJ55" s="6" t="s">
        <v>174</v>
      </c>
      <c r="EK55" s="6"/>
      <c r="EL55" s="6"/>
      <c r="EM55" s="6"/>
      <c r="EN55" s="9">
        <f t="shared" si="0"/>
        <v>292817.04800000001</v>
      </c>
      <c r="EO55" s="4">
        <f t="shared" si="1"/>
        <v>21.717808219178082</v>
      </c>
      <c r="EP55" s="4">
        <f t="shared" si="2"/>
        <v>25</v>
      </c>
      <c r="EQ55" s="9">
        <f t="shared" si="3"/>
        <v>3660213.1</v>
      </c>
    </row>
    <row r="56" spans="2:147">
      <c r="B56" s="4" t="s">
        <v>219</v>
      </c>
      <c r="C56" s="5">
        <v>46113</v>
      </c>
      <c r="D56" s="6">
        <v>7310</v>
      </c>
      <c r="E56" s="6"/>
      <c r="F56" s="6"/>
      <c r="G56" s="6" t="s">
        <v>176</v>
      </c>
      <c r="H56" s="6" t="s">
        <v>177</v>
      </c>
      <c r="I56" s="6">
        <v>3</v>
      </c>
      <c r="J56" s="16">
        <v>38516</v>
      </c>
      <c r="K56" s="6"/>
      <c r="L56" s="6">
        <v>110095.333</v>
      </c>
      <c r="M56" s="6">
        <v>115095.3</v>
      </c>
      <c r="N56" s="6">
        <v>137155.23300000001</v>
      </c>
      <c r="O56" s="65">
        <v>22</v>
      </c>
      <c r="P56" s="6">
        <v>8</v>
      </c>
      <c r="Q56" s="6">
        <v>0</v>
      </c>
      <c r="R56" s="6">
        <v>30</v>
      </c>
      <c r="S56" s="6">
        <v>100</v>
      </c>
      <c r="T56" s="6">
        <v>100</v>
      </c>
      <c r="U56" s="10">
        <v>6858110</v>
      </c>
      <c r="V56" s="10">
        <v>1456710</v>
      </c>
      <c r="W56" s="10">
        <v>5401400</v>
      </c>
      <c r="X56" s="10">
        <v>20</v>
      </c>
      <c r="Y56" s="63">
        <v>3302859</v>
      </c>
      <c r="Z56" s="10">
        <v>0</v>
      </c>
      <c r="AA56" s="10">
        <v>0</v>
      </c>
      <c r="AB56" s="10">
        <v>0</v>
      </c>
      <c r="AC56" s="10">
        <v>150000</v>
      </c>
      <c r="AD56" s="10">
        <v>0</v>
      </c>
      <c r="AE56" s="10">
        <v>0</v>
      </c>
      <c r="AF56" s="10">
        <v>0</v>
      </c>
      <c r="AG56" s="10">
        <v>150000</v>
      </c>
      <c r="AH56" s="10">
        <v>0</v>
      </c>
      <c r="AI56" s="10">
        <v>431607</v>
      </c>
      <c r="AJ56" s="10">
        <v>0</v>
      </c>
      <c r="AK56" s="10">
        <v>848648</v>
      </c>
      <c r="AL56" s="8">
        <v>1280255</v>
      </c>
      <c r="AM56" s="8">
        <v>1131530</v>
      </c>
      <c r="AN56" s="8">
        <v>68577</v>
      </c>
      <c r="AO56" s="8">
        <v>697022</v>
      </c>
      <c r="AP56" s="10">
        <v>0</v>
      </c>
      <c r="AQ56" s="10">
        <v>70000</v>
      </c>
      <c r="AR56" s="10">
        <v>3247384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102867</v>
      </c>
      <c r="BB56" s="10">
        <v>0</v>
      </c>
      <c r="BC56" s="10">
        <v>0</v>
      </c>
      <c r="BD56" s="10">
        <v>55000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620700</v>
      </c>
      <c r="BP56" s="10">
        <v>62070</v>
      </c>
      <c r="BQ56" s="10">
        <v>269230</v>
      </c>
      <c r="BR56" s="10">
        <v>296530</v>
      </c>
      <c r="BS56" s="10">
        <v>61720</v>
      </c>
      <c r="BT56" s="10">
        <v>9910</v>
      </c>
      <c r="BU56" s="10">
        <v>38840</v>
      </c>
      <c r="BV56" s="10">
        <v>11000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86710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202906.81099999999</v>
      </c>
      <c r="CJ56" s="6">
        <v>30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14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20</v>
      </c>
      <c r="DC56" s="6">
        <v>0</v>
      </c>
      <c r="DD56" s="6">
        <v>33</v>
      </c>
      <c r="DE56" s="65">
        <v>53</v>
      </c>
      <c r="DF56" s="65">
        <v>44</v>
      </c>
      <c r="DG56" s="65">
        <v>2</v>
      </c>
      <c r="DH56" s="65">
        <v>67.760000000000005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2</v>
      </c>
      <c r="DU56" s="6">
        <v>2</v>
      </c>
      <c r="DV56" s="6"/>
      <c r="DW56" s="6"/>
      <c r="DX56" s="6"/>
      <c r="DY56" s="6"/>
      <c r="DZ56" s="6"/>
      <c r="EA56" s="6"/>
      <c r="EB56" s="6" t="b">
        <v>1</v>
      </c>
      <c r="EC56" s="6" t="s">
        <v>252</v>
      </c>
      <c r="ED56" s="6"/>
      <c r="EE56" s="6"/>
      <c r="EF56" s="5">
        <v>46113</v>
      </c>
      <c r="EG56" s="5">
        <v>46142</v>
      </c>
      <c r="EH56" s="6" t="s">
        <v>173</v>
      </c>
      <c r="EI56" s="6" t="b">
        <v>1</v>
      </c>
      <c r="EJ56" s="6" t="s">
        <v>174</v>
      </c>
      <c r="EK56" s="6"/>
      <c r="EL56" s="6"/>
      <c r="EM56" s="6"/>
      <c r="EN56" s="9">
        <f t="shared" si="0"/>
        <v>274310.46600000001</v>
      </c>
      <c r="EO56" s="4">
        <f t="shared" si="1"/>
        <v>20.567123287671233</v>
      </c>
      <c r="EP56" s="4">
        <f t="shared" si="2"/>
        <v>24</v>
      </c>
      <c r="EQ56" s="9">
        <f t="shared" si="3"/>
        <v>3291725.5920000002</v>
      </c>
    </row>
    <row r="57" spans="2:147">
      <c r="B57" s="4" t="s">
        <v>219</v>
      </c>
      <c r="C57" s="5">
        <v>46113</v>
      </c>
      <c r="D57" s="6">
        <v>7310</v>
      </c>
      <c r="E57" s="6"/>
      <c r="F57" s="6"/>
      <c r="G57" s="6" t="s">
        <v>176</v>
      </c>
      <c r="H57" s="6" t="s">
        <v>177</v>
      </c>
      <c r="I57" s="6">
        <v>1</v>
      </c>
      <c r="J57" s="16">
        <v>38663</v>
      </c>
      <c r="K57" s="6"/>
      <c r="L57" s="6">
        <v>108315.333</v>
      </c>
      <c r="M57" s="6">
        <v>113315.3</v>
      </c>
      <c r="N57" s="6">
        <v>135034.06599999999</v>
      </c>
      <c r="O57" s="65">
        <v>22</v>
      </c>
      <c r="P57" s="6">
        <v>8</v>
      </c>
      <c r="Q57" s="6">
        <v>0</v>
      </c>
      <c r="R57" s="6">
        <v>30</v>
      </c>
      <c r="S57" s="6">
        <v>100</v>
      </c>
      <c r="T57" s="6">
        <v>100</v>
      </c>
      <c r="U57" s="10">
        <v>6541429</v>
      </c>
      <c r="V57" s="10">
        <v>1626900</v>
      </c>
      <c r="W57" s="10">
        <v>4914529</v>
      </c>
      <c r="X57" s="10">
        <v>20</v>
      </c>
      <c r="Y57" s="63">
        <v>3249459</v>
      </c>
      <c r="Z57" s="10">
        <v>0</v>
      </c>
      <c r="AA57" s="10">
        <v>0</v>
      </c>
      <c r="AB57" s="10">
        <v>0</v>
      </c>
      <c r="AC57" s="10">
        <v>150000</v>
      </c>
      <c r="AD57" s="10">
        <v>0</v>
      </c>
      <c r="AE57" s="10">
        <v>0</v>
      </c>
      <c r="AF57" s="10">
        <v>0</v>
      </c>
      <c r="AG57" s="10">
        <v>150000</v>
      </c>
      <c r="AH57" s="10">
        <v>0</v>
      </c>
      <c r="AI57" s="10">
        <v>424932</v>
      </c>
      <c r="AJ57" s="10">
        <v>0</v>
      </c>
      <c r="AK57" s="10">
        <v>835523</v>
      </c>
      <c r="AL57" s="8">
        <v>1260455</v>
      </c>
      <c r="AM57" s="8">
        <v>962117</v>
      </c>
      <c r="AN57" s="8">
        <v>67517</v>
      </c>
      <c r="AO57" s="8">
        <v>686243</v>
      </c>
      <c r="AP57" s="10">
        <v>0</v>
      </c>
      <c r="AQ57" s="10">
        <v>70000</v>
      </c>
      <c r="AR57" s="10">
        <v>3046332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50638</v>
      </c>
      <c r="BB57" s="10">
        <v>0</v>
      </c>
      <c r="BC57" s="10">
        <v>0</v>
      </c>
      <c r="BD57" s="10">
        <v>45000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603790</v>
      </c>
      <c r="BP57" s="10">
        <v>60370</v>
      </c>
      <c r="BQ57" s="10">
        <v>250650</v>
      </c>
      <c r="BR57" s="10">
        <v>281740</v>
      </c>
      <c r="BS57" s="10">
        <v>58870</v>
      </c>
      <c r="BT57" s="10">
        <v>9750</v>
      </c>
      <c r="BU57" s="10">
        <v>38240</v>
      </c>
      <c r="BV57" s="10">
        <v>0</v>
      </c>
      <c r="BW57" s="10">
        <v>1500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321990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196944.71100000001</v>
      </c>
      <c r="CJ57" s="6">
        <v>30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14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20</v>
      </c>
      <c r="DC57" s="6">
        <v>0</v>
      </c>
      <c r="DD57" s="6">
        <v>33</v>
      </c>
      <c r="DE57" s="65">
        <v>53</v>
      </c>
      <c r="DF57" s="65">
        <v>38</v>
      </c>
      <c r="DG57" s="65">
        <v>2</v>
      </c>
      <c r="DH57" s="65">
        <v>67.760000000000005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1</v>
      </c>
      <c r="DT57" s="6">
        <v>2</v>
      </c>
      <c r="DU57" s="6">
        <v>2</v>
      </c>
      <c r="DV57" s="6"/>
      <c r="DW57" s="6"/>
      <c r="DX57" s="6"/>
      <c r="DY57" s="6"/>
      <c r="DZ57" s="6"/>
      <c r="EA57" s="6"/>
      <c r="EB57" s="6" t="b">
        <v>1</v>
      </c>
      <c r="EC57" s="6" t="s">
        <v>252</v>
      </c>
      <c r="ED57" s="6"/>
      <c r="EE57" s="6"/>
      <c r="EF57" s="5">
        <v>46113</v>
      </c>
      <c r="EG57" s="5">
        <v>46142</v>
      </c>
      <c r="EH57" s="6" t="s">
        <v>173</v>
      </c>
      <c r="EI57" s="6" t="b">
        <v>1</v>
      </c>
      <c r="EJ57" s="6" t="s">
        <v>174</v>
      </c>
      <c r="EK57" s="6"/>
      <c r="EL57" s="6"/>
      <c r="EM57" s="6"/>
      <c r="EN57" s="9">
        <f t="shared" si="0"/>
        <v>270068.13199999998</v>
      </c>
      <c r="EO57" s="4">
        <f t="shared" si="1"/>
        <v>20.164383561643834</v>
      </c>
      <c r="EP57" s="4">
        <f t="shared" si="2"/>
        <v>24</v>
      </c>
      <c r="EQ57" s="9">
        <f t="shared" si="3"/>
        <v>3240817.5839999998</v>
      </c>
    </row>
    <row r="58" spans="2:147">
      <c r="B58" s="4" t="s">
        <v>219</v>
      </c>
      <c r="C58" s="5">
        <v>46113</v>
      </c>
      <c r="D58" s="6">
        <v>7310</v>
      </c>
      <c r="E58" s="6"/>
      <c r="F58" s="6"/>
      <c r="G58" s="6" t="s">
        <v>176</v>
      </c>
      <c r="H58" s="6" t="s">
        <v>177</v>
      </c>
      <c r="I58" s="6">
        <v>1</v>
      </c>
      <c r="J58" s="16">
        <v>38901</v>
      </c>
      <c r="K58" s="6"/>
      <c r="L58" s="6">
        <v>108315.333</v>
      </c>
      <c r="M58" s="6">
        <v>113065.3</v>
      </c>
      <c r="N58" s="6">
        <v>134736.149</v>
      </c>
      <c r="O58" s="65">
        <v>22</v>
      </c>
      <c r="P58" s="6">
        <v>8</v>
      </c>
      <c r="Q58" s="6">
        <v>0</v>
      </c>
      <c r="R58" s="6">
        <v>30</v>
      </c>
      <c r="S58" s="6">
        <v>100</v>
      </c>
      <c r="T58" s="6">
        <v>100</v>
      </c>
      <c r="U58" s="10">
        <v>6000172</v>
      </c>
      <c r="V58" s="10">
        <v>1320172</v>
      </c>
      <c r="W58" s="10">
        <v>4680000</v>
      </c>
      <c r="X58" s="10">
        <v>19</v>
      </c>
      <c r="Y58" s="63">
        <v>3249459</v>
      </c>
      <c r="Z58" s="10">
        <v>0</v>
      </c>
      <c r="AA58" s="10">
        <v>0</v>
      </c>
      <c r="AB58" s="10">
        <v>0</v>
      </c>
      <c r="AC58" s="10">
        <v>142500</v>
      </c>
      <c r="AD58" s="10">
        <v>0</v>
      </c>
      <c r="AE58" s="10">
        <v>0</v>
      </c>
      <c r="AF58" s="10">
        <v>0</v>
      </c>
      <c r="AG58" s="10">
        <v>142500</v>
      </c>
      <c r="AH58" s="10">
        <v>0</v>
      </c>
      <c r="AI58" s="10">
        <v>423994</v>
      </c>
      <c r="AJ58" s="10">
        <v>0</v>
      </c>
      <c r="AK58" s="10">
        <v>656838</v>
      </c>
      <c r="AL58" s="8">
        <v>1080833</v>
      </c>
      <c r="AM58" s="8">
        <v>707364</v>
      </c>
      <c r="AN58" s="8">
        <v>67368</v>
      </c>
      <c r="AO58" s="8">
        <v>556595</v>
      </c>
      <c r="AP58" s="10">
        <v>0</v>
      </c>
      <c r="AQ58" s="10">
        <v>60000</v>
      </c>
      <c r="AR58" s="10">
        <v>2472160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101053</v>
      </c>
      <c r="BB58" s="10">
        <v>0</v>
      </c>
      <c r="BC58" s="10">
        <v>0</v>
      </c>
      <c r="BD58" s="10">
        <v>35000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567580</v>
      </c>
      <c r="BP58" s="10">
        <v>56750</v>
      </c>
      <c r="BQ58" s="10">
        <v>224100</v>
      </c>
      <c r="BR58" s="10">
        <v>263460</v>
      </c>
      <c r="BS58" s="10">
        <v>54000</v>
      </c>
      <c r="BT58" s="10">
        <v>9750</v>
      </c>
      <c r="BU58" s="10">
        <v>38150</v>
      </c>
      <c r="BV58" s="10">
        <v>0</v>
      </c>
      <c r="BW58" s="10">
        <v>6086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100296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199901.611</v>
      </c>
      <c r="CJ58" s="6">
        <v>30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12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20</v>
      </c>
      <c r="DC58" s="6">
        <v>0</v>
      </c>
      <c r="DD58" s="6">
        <v>26</v>
      </c>
      <c r="DE58" s="65">
        <v>46</v>
      </c>
      <c r="DF58" s="65">
        <v>28</v>
      </c>
      <c r="DG58" s="65">
        <v>2</v>
      </c>
      <c r="DH58" s="65">
        <v>55.08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2</v>
      </c>
      <c r="DU58" s="6">
        <v>2</v>
      </c>
      <c r="DV58" s="6"/>
      <c r="DW58" s="6"/>
      <c r="DX58" s="6"/>
      <c r="DY58" s="6"/>
      <c r="DZ58" s="6"/>
      <c r="EA58" s="6"/>
      <c r="EB58" s="6" t="b">
        <v>1</v>
      </c>
      <c r="EC58" s="6" t="s">
        <v>252</v>
      </c>
      <c r="ED58" s="6"/>
      <c r="EE58" s="6"/>
      <c r="EF58" s="5">
        <v>46113</v>
      </c>
      <c r="EG58" s="5">
        <v>46142</v>
      </c>
      <c r="EH58" s="6" t="s">
        <v>173</v>
      </c>
      <c r="EI58" s="6" t="b">
        <v>1</v>
      </c>
      <c r="EJ58" s="6" t="s">
        <v>174</v>
      </c>
      <c r="EK58" s="6"/>
      <c r="EL58" s="6"/>
      <c r="EM58" s="6"/>
      <c r="EN58" s="9">
        <f t="shared" si="0"/>
        <v>269472.29800000001</v>
      </c>
      <c r="EO58" s="4">
        <f t="shared" si="1"/>
        <v>19.512328767123286</v>
      </c>
      <c r="EP58" s="4">
        <f t="shared" si="2"/>
        <v>24</v>
      </c>
      <c r="EQ58" s="9">
        <f t="shared" si="3"/>
        <v>3233667.5760000004</v>
      </c>
    </row>
    <row r="59" spans="2:147">
      <c r="B59" s="4" t="s">
        <v>219</v>
      </c>
      <c r="C59" s="5">
        <v>46113</v>
      </c>
      <c r="D59" s="6">
        <v>7310</v>
      </c>
      <c r="E59" s="6"/>
      <c r="F59" s="6"/>
      <c r="G59" s="6" t="s">
        <v>176</v>
      </c>
      <c r="H59" s="6" t="s">
        <v>177</v>
      </c>
      <c r="I59" s="6">
        <v>1</v>
      </c>
      <c r="J59" s="16">
        <v>38901</v>
      </c>
      <c r="K59" s="6"/>
      <c r="L59" s="6">
        <v>108315.333</v>
      </c>
      <c r="M59" s="6">
        <v>113440.3</v>
      </c>
      <c r="N59" s="6">
        <v>135183.024</v>
      </c>
      <c r="O59" s="65">
        <v>22</v>
      </c>
      <c r="P59" s="6">
        <v>8</v>
      </c>
      <c r="Q59" s="6">
        <v>0</v>
      </c>
      <c r="R59" s="6">
        <v>30</v>
      </c>
      <c r="S59" s="6">
        <v>100</v>
      </c>
      <c r="T59" s="6">
        <v>100</v>
      </c>
      <c r="U59" s="10">
        <v>6105092</v>
      </c>
      <c r="V59" s="10">
        <v>1181092</v>
      </c>
      <c r="W59" s="10">
        <v>4924000</v>
      </c>
      <c r="X59" s="10">
        <v>19</v>
      </c>
      <c r="Y59" s="63">
        <v>3249459</v>
      </c>
      <c r="Z59" s="10">
        <v>0</v>
      </c>
      <c r="AA59" s="10">
        <v>0</v>
      </c>
      <c r="AB59" s="10">
        <v>11250</v>
      </c>
      <c r="AC59" s="10">
        <v>142500</v>
      </c>
      <c r="AD59" s="10">
        <v>0</v>
      </c>
      <c r="AE59" s="10">
        <v>0</v>
      </c>
      <c r="AF59" s="10">
        <v>0</v>
      </c>
      <c r="AG59" s="10">
        <v>153750</v>
      </c>
      <c r="AH59" s="10">
        <v>0</v>
      </c>
      <c r="AI59" s="10">
        <v>425401</v>
      </c>
      <c r="AJ59" s="10">
        <v>0</v>
      </c>
      <c r="AK59" s="10">
        <v>659017</v>
      </c>
      <c r="AL59" s="8">
        <v>1084418</v>
      </c>
      <c r="AM59" s="8">
        <v>811098</v>
      </c>
      <c r="AN59" s="8">
        <v>67591</v>
      </c>
      <c r="AO59" s="8">
        <v>534716</v>
      </c>
      <c r="AP59" s="10">
        <v>0</v>
      </c>
      <c r="AQ59" s="10">
        <v>55000</v>
      </c>
      <c r="AR59" s="10">
        <v>2552823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114060</v>
      </c>
      <c r="BB59" s="10">
        <v>0</v>
      </c>
      <c r="BC59" s="10">
        <v>0</v>
      </c>
      <c r="BD59" s="10">
        <v>35000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454380</v>
      </c>
      <c r="BP59" s="10">
        <v>45430</v>
      </c>
      <c r="BQ59" s="10">
        <v>246850</v>
      </c>
      <c r="BR59" s="10">
        <v>261990</v>
      </c>
      <c r="BS59" s="10">
        <v>54950</v>
      </c>
      <c r="BT59" s="10">
        <v>9750</v>
      </c>
      <c r="BU59" s="10">
        <v>38280</v>
      </c>
      <c r="BV59" s="10">
        <v>6000</v>
      </c>
      <c r="BW59" s="10">
        <v>406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63056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193649.06700000001</v>
      </c>
      <c r="CJ59" s="6">
        <v>30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11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20</v>
      </c>
      <c r="DC59" s="6">
        <v>0</v>
      </c>
      <c r="DD59" s="6">
        <v>26</v>
      </c>
      <c r="DE59" s="65">
        <v>46</v>
      </c>
      <c r="DF59" s="65">
        <v>32</v>
      </c>
      <c r="DG59" s="65">
        <v>2</v>
      </c>
      <c r="DH59" s="65">
        <v>52.74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0.5</v>
      </c>
      <c r="DT59" s="6">
        <v>2</v>
      </c>
      <c r="DU59" s="6">
        <v>2</v>
      </c>
      <c r="DV59" s="6"/>
      <c r="DW59" s="6"/>
      <c r="DX59" s="6"/>
      <c r="DY59" s="6"/>
      <c r="DZ59" s="6"/>
      <c r="EA59" s="6"/>
      <c r="EB59" s="6" t="b">
        <v>1</v>
      </c>
      <c r="EC59" s="6" t="s">
        <v>252</v>
      </c>
      <c r="ED59" s="6"/>
      <c r="EE59" s="6"/>
      <c r="EF59" s="5">
        <v>46113</v>
      </c>
      <c r="EG59" s="5">
        <v>46142</v>
      </c>
      <c r="EH59" s="6" t="s">
        <v>173</v>
      </c>
      <c r="EI59" s="6" t="b">
        <v>1</v>
      </c>
      <c r="EJ59" s="6" t="s">
        <v>174</v>
      </c>
      <c r="EK59" s="6"/>
      <c r="EL59" s="6"/>
      <c r="EM59" s="6"/>
      <c r="EN59" s="9">
        <f t="shared" si="0"/>
        <v>270366.04800000001</v>
      </c>
      <c r="EO59" s="4">
        <f t="shared" si="1"/>
        <v>19.512328767123286</v>
      </c>
      <c r="EP59" s="4">
        <f t="shared" si="2"/>
        <v>24</v>
      </c>
      <c r="EQ59" s="9">
        <f t="shared" si="3"/>
        <v>3244392.5760000004</v>
      </c>
    </row>
    <row r="60" spans="2:147">
      <c r="B60" s="4" t="s">
        <v>219</v>
      </c>
      <c r="C60" s="5">
        <v>46113</v>
      </c>
      <c r="D60" s="6">
        <v>7310</v>
      </c>
      <c r="E60" s="6"/>
      <c r="F60" s="6"/>
      <c r="G60" s="6" t="s">
        <v>179</v>
      </c>
      <c r="H60" s="6" t="s">
        <v>180</v>
      </c>
      <c r="I60" s="6">
        <v>22</v>
      </c>
      <c r="J60" s="16">
        <v>38274</v>
      </c>
      <c r="K60" s="6"/>
      <c r="L60" s="6">
        <v>106858.299</v>
      </c>
      <c r="M60" s="6">
        <v>112608.26700000001</v>
      </c>
      <c r="N60" s="6">
        <v>134191.51800000001</v>
      </c>
      <c r="O60" s="65">
        <v>22</v>
      </c>
      <c r="P60" s="6">
        <v>8</v>
      </c>
      <c r="Q60" s="6">
        <v>0</v>
      </c>
      <c r="R60" s="6">
        <v>30</v>
      </c>
      <c r="S60" s="6">
        <v>100</v>
      </c>
      <c r="T60" s="6">
        <v>100</v>
      </c>
      <c r="U60" s="10">
        <v>5755014</v>
      </c>
      <c r="V60" s="10">
        <v>1365810</v>
      </c>
      <c r="W60" s="10">
        <v>4389204</v>
      </c>
      <c r="X60" s="10">
        <v>21</v>
      </c>
      <c r="Y60" s="63">
        <v>3205748</v>
      </c>
      <c r="Z60" s="10">
        <v>0</v>
      </c>
      <c r="AA60" s="10">
        <v>0</v>
      </c>
      <c r="AB60" s="10">
        <v>15000</v>
      </c>
      <c r="AC60" s="10">
        <v>157500</v>
      </c>
      <c r="AD60" s="10">
        <v>0</v>
      </c>
      <c r="AE60" s="10">
        <v>0</v>
      </c>
      <c r="AF60" s="10">
        <v>0</v>
      </c>
      <c r="AG60" s="10">
        <v>172500</v>
      </c>
      <c r="AH60" s="10">
        <v>0</v>
      </c>
      <c r="AI60" s="10">
        <v>422281</v>
      </c>
      <c r="AJ60" s="10">
        <v>0</v>
      </c>
      <c r="AK60" s="10">
        <v>654183</v>
      </c>
      <c r="AL60" s="8">
        <v>1076464</v>
      </c>
      <c r="AM60" s="8">
        <v>503218</v>
      </c>
      <c r="AN60" s="8">
        <v>67095</v>
      </c>
      <c r="AO60" s="8">
        <v>554345</v>
      </c>
      <c r="AP60" s="10">
        <v>0</v>
      </c>
      <c r="AQ60" s="10">
        <v>60000</v>
      </c>
      <c r="AR60" s="10">
        <v>2261122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100644</v>
      </c>
      <c r="BB60" s="10">
        <v>0</v>
      </c>
      <c r="BC60" s="10">
        <v>0</v>
      </c>
      <c r="BD60" s="10">
        <v>15000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436050</v>
      </c>
      <c r="BP60" s="10">
        <v>43600</v>
      </c>
      <c r="BQ60" s="10">
        <v>264380</v>
      </c>
      <c r="BR60" s="10">
        <v>254050</v>
      </c>
      <c r="BS60" s="10">
        <v>51800</v>
      </c>
      <c r="BT60" s="10">
        <v>9620</v>
      </c>
      <c r="BU60" s="10">
        <v>38000</v>
      </c>
      <c r="BV60" s="10">
        <v>13000</v>
      </c>
      <c r="BW60" s="10">
        <v>5000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250310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200796.856</v>
      </c>
      <c r="CJ60" s="6">
        <v>30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12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20</v>
      </c>
      <c r="DC60" s="6">
        <v>0</v>
      </c>
      <c r="DD60" s="6">
        <v>26</v>
      </c>
      <c r="DE60" s="65">
        <v>46</v>
      </c>
      <c r="DF60" s="65">
        <v>20</v>
      </c>
      <c r="DG60" s="65">
        <v>2</v>
      </c>
      <c r="DH60" s="65">
        <v>55.08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2</v>
      </c>
      <c r="DU60" s="6">
        <v>2</v>
      </c>
      <c r="DV60" s="6"/>
      <c r="DW60" s="6"/>
      <c r="DX60" s="6"/>
      <c r="DY60" s="6"/>
      <c r="DZ60" s="6"/>
      <c r="EA60" s="6"/>
      <c r="EB60" s="6" t="b">
        <v>1</v>
      </c>
      <c r="EC60" s="6" t="s">
        <v>252</v>
      </c>
      <c r="ED60" s="6"/>
      <c r="EE60" s="6"/>
      <c r="EF60" s="5">
        <v>46113</v>
      </c>
      <c r="EG60" s="5">
        <v>46142</v>
      </c>
      <c r="EH60" s="6" t="s">
        <v>173</v>
      </c>
      <c r="EI60" s="6" t="b">
        <v>1</v>
      </c>
      <c r="EJ60" s="6" t="s">
        <v>174</v>
      </c>
      <c r="EK60" s="6"/>
      <c r="EL60" s="6"/>
      <c r="EM60" s="6"/>
      <c r="EN60" s="9">
        <f t="shared" si="0"/>
        <v>268383.03600000002</v>
      </c>
      <c r="EO60" s="4">
        <f t="shared" si="1"/>
        <v>21.230136986301371</v>
      </c>
      <c r="EP60" s="4">
        <f t="shared" si="2"/>
        <v>25</v>
      </c>
      <c r="EQ60" s="9">
        <f t="shared" si="3"/>
        <v>3354787.95</v>
      </c>
    </row>
    <row r="61" spans="2:147">
      <c r="B61" s="4" t="s">
        <v>219</v>
      </c>
      <c r="C61" s="5">
        <v>46113</v>
      </c>
      <c r="D61" s="6">
        <v>7310</v>
      </c>
      <c r="E61" s="6"/>
      <c r="F61" s="6"/>
      <c r="G61" s="6" t="s">
        <v>179</v>
      </c>
      <c r="H61" s="6" t="s">
        <v>180</v>
      </c>
      <c r="I61" s="6">
        <v>15</v>
      </c>
      <c r="J61" s="16">
        <v>40801</v>
      </c>
      <c r="K61" s="6"/>
      <c r="L61" s="6">
        <v>102778.299</v>
      </c>
      <c r="M61" s="6">
        <v>106278.26700000001</v>
      </c>
      <c r="N61" s="6">
        <v>126648.268</v>
      </c>
      <c r="O61" s="65">
        <v>22</v>
      </c>
      <c r="P61" s="6">
        <v>8</v>
      </c>
      <c r="Q61" s="6">
        <v>0</v>
      </c>
      <c r="R61" s="6">
        <v>30</v>
      </c>
      <c r="S61" s="6">
        <v>100</v>
      </c>
      <c r="T61" s="6">
        <v>100</v>
      </c>
      <c r="U61" s="10">
        <v>5620698</v>
      </c>
      <c r="V61" s="10">
        <v>1171793</v>
      </c>
      <c r="W61" s="10">
        <v>4448905</v>
      </c>
      <c r="X61" s="10">
        <v>14</v>
      </c>
      <c r="Y61" s="63">
        <v>3083348</v>
      </c>
      <c r="Z61" s="10">
        <v>0</v>
      </c>
      <c r="AA61" s="10">
        <v>0</v>
      </c>
      <c r="AB61" s="10">
        <v>0</v>
      </c>
      <c r="AC61" s="10">
        <v>105000</v>
      </c>
      <c r="AD61" s="10">
        <v>0</v>
      </c>
      <c r="AE61" s="10">
        <v>0</v>
      </c>
      <c r="AF61" s="10">
        <v>0</v>
      </c>
      <c r="AG61" s="10">
        <v>105000</v>
      </c>
      <c r="AH61" s="10">
        <v>0</v>
      </c>
      <c r="AI61" s="10">
        <v>398543</v>
      </c>
      <c r="AJ61" s="10">
        <v>0</v>
      </c>
      <c r="AK61" s="10">
        <v>617410</v>
      </c>
      <c r="AL61" s="8">
        <v>1015953</v>
      </c>
      <c r="AM61" s="8">
        <v>664903</v>
      </c>
      <c r="AN61" s="8">
        <v>63324</v>
      </c>
      <c r="AO61" s="8">
        <v>523183</v>
      </c>
      <c r="AP61" s="10">
        <v>0</v>
      </c>
      <c r="AQ61" s="10">
        <v>60000</v>
      </c>
      <c r="AR61" s="10">
        <v>2327363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94987</v>
      </c>
      <c r="BB61" s="10">
        <v>0</v>
      </c>
      <c r="BC61" s="10">
        <v>0</v>
      </c>
      <c r="BD61" s="10">
        <v>10000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465400</v>
      </c>
      <c r="BP61" s="10">
        <v>46540</v>
      </c>
      <c r="BQ61" s="10">
        <v>233790</v>
      </c>
      <c r="BR61" s="10">
        <v>245670</v>
      </c>
      <c r="BS61" s="10">
        <v>50590</v>
      </c>
      <c r="BT61" s="10">
        <v>9250</v>
      </c>
      <c r="BU61" s="10">
        <v>35860</v>
      </c>
      <c r="BV61" s="10">
        <v>0</v>
      </c>
      <c r="BW61" s="10">
        <v>5000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79693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192138.42199999999</v>
      </c>
      <c r="CJ61" s="6">
        <v>30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12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20</v>
      </c>
      <c r="DC61" s="6">
        <v>0</v>
      </c>
      <c r="DD61" s="6">
        <v>26</v>
      </c>
      <c r="DE61" s="65">
        <v>46</v>
      </c>
      <c r="DF61" s="65">
        <v>28</v>
      </c>
      <c r="DG61" s="65">
        <v>2</v>
      </c>
      <c r="DH61" s="65">
        <v>55.08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2</v>
      </c>
      <c r="DU61" s="6">
        <v>2</v>
      </c>
      <c r="DV61" s="6"/>
      <c r="DW61" s="6"/>
      <c r="DX61" s="6"/>
      <c r="DY61" s="6"/>
      <c r="DZ61" s="6"/>
      <c r="EA61" s="6"/>
      <c r="EB61" s="6" t="b">
        <v>1</v>
      </c>
      <c r="EC61" s="6" t="s">
        <v>252</v>
      </c>
      <c r="ED61" s="6"/>
      <c r="EE61" s="6"/>
      <c r="EF61" s="5">
        <v>46113</v>
      </c>
      <c r="EG61" s="5">
        <v>46142</v>
      </c>
      <c r="EH61" s="6" t="s">
        <v>173</v>
      </c>
      <c r="EI61" s="6" t="b">
        <v>1</v>
      </c>
      <c r="EJ61" s="6" t="s">
        <v>174</v>
      </c>
      <c r="EK61" s="6"/>
      <c r="EL61" s="6"/>
      <c r="EM61" s="6"/>
      <c r="EN61" s="9">
        <f t="shared" si="0"/>
        <v>253296.53599999999</v>
      </c>
      <c r="EO61" s="4">
        <f t="shared" si="1"/>
        <v>14.306849315068494</v>
      </c>
      <c r="EP61" s="4">
        <f t="shared" si="2"/>
        <v>21</v>
      </c>
      <c r="EQ61" s="9">
        <f t="shared" si="3"/>
        <v>2659613.628</v>
      </c>
    </row>
    <row r="62" spans="2:147">
      <c r="B62" s="4" t="s">
        <v>219</v>
      </c>
      <c r="C62" s="5">
        <v>46143</v>
      </c>
      <c r="D62" s="6">
        <v>7310</v>
      </c>
      <c r="E62" s="6"/>
      <c r="F62" s="6"/>
      <c r="G62" s="6" t="s">
        <v>170</v>
      </c>
      <c r="H62" s="6" t="s">
        <v>171</v>
      </c>
      <c r="I62" s="6">
        <v>8</v>
      </c>
      <c r="J62" s="16">
        <v>35345</v>
      </c>
      <c r="K62" s="6"/>
      <c r="L62" s="6">
        <v>133782.58900000001</v>
      </c>
      <c r="M62" s="6">
        <v>140782.56700000001</v>
      </c>
      <c r="N62" s="6">
        <v>167765.89199999999</v>
      </c>
      <c r="O62" s="65">
        <v>18</v>
      </c>
      <c r="P62" s="6">
        <v>10</v>
      </c>
      <c r="Q62" s="6">
        <v>3</v>
      </c>
      <c r="R62" s="6">
        <v>31</v>
      </c>
      <c r="S62" s="6">
        <v>100</v>
      </c>
      <c r="T62" s="6">
        <v>100</v>
      </c>
      <c r="U62" s="10">
        <v>7456904</v>
      </c>
      <c r="V62" s="10">
        <v>1707280</v>
      </c>
      <c r="W62" s="10">
        <v>5749624</v>
      </c>
      <c r="X62" s="10">
        <v>27</v>
      </c>
      <c r="Y62" s="63">
        <v>4147260</v>
      </c>
      <c r="Z62" s="10">
        <v>0</v>
      </c>
      <c r="AA62" s="10">
        <v>0</v>
      </c>
      <c r="AB62" s="10">
        <v>7500</v>
      </c>
      <c r="AC62" s="10">
        <v>202500</v>
      </c>
      <c r="AD62" s="10">
        <v>0</v>
      </c>
      <c r="AE62" s="10">
        <v>0</v>
      </c>
      <c r="AF62" s="10">
        <v>0</v>
      </c>
      <c r="AG62" s="10">
        <v>210000</v>
      </c>
      <c r="AH62" s="10">
        <v>0</v>
      </c>
      <c r="AI62" s="10">
        <v>527934</v>
      </c>
      <c r="AJ62" s="10">
        <v>0</v>
      </c>
      <c r="AK62" s="10">
        <v>393201</v>
      </c>
      <c r="AL62" s="8">
        <v>921135</v>
      </c>
      <c r="AM62" s="8">
        <v>1478436</v>
      </c>
      <c r="AN62" s="8">
        <v>83882</v>
      </c>
      <c r="AO62" s="8">
        <v>529469</v>
      </c>
      <c r="AP62" s="10">
        <v>0</v>
      </c>
      <c r="AQ62" s="10">
        <v>60000</v>
      </c>
      <c r="AR62" s="10">
        <v>3072922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16722</v>
      </c>
      <c r="BB62" s="10">
        <v>0</v>
      </c>
      <c r="BC62" s="10">
        <v>0</v>
      </c>
      <c r="BD62" s="10">
        <v>10000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850890</v>
      </c>
      <c r="BP62" s="10">
        <v>85080</v>
      </c>
      <c r="BQ62" s="10">
        <v>302570</v>
      </c>
      <c r="BR62" s="10">
        <v>327830</v>
      </c>
      <c r="BS62" s="10">
        <v>67110</v>
      </c>
      <c r="BT62" s="10">
        <v>12450</v>
      </c>
      <c r="BU62" s="10">
        <v>48850</v>
      </c>
      <c r="BV62" s="10">
        <v>11000</v>
      </c>
      <c r="BW62" s="10">
        <v>1500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258779.56200000001</v>
      </c>
      <c r="CJ62" s="6">
        <v>31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12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20</v>
      </c>
      <c r="DC62" s="6">
        <v>0</v>
      </c>
      <c r="DD62" s="6">
        <v>12.5</v>
      </c>
      <c r="DE62" s="65">
        <v>32.5</v>
      </c>
      <c r="DF62" s="65">
        <v>47</v>
      </c>
      <c r="DG62" s="65">
        <v>2</v>
      </c>
      <c r="DH62" s="65">
        <v>42.08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2</v>
      </c>
      <c r="DU62" s="6">
        <v>2</v>
      </c>
      <c r="DV62" s="6"/>
      <c r="DW62" s="6"/>
      <c r="DX62" s="6"/>
      <c r="DY62" s="6"/>
      <c r="DZ62" s="6"/>
      <c r="EA62" s="6"/>
      <c r="EB62" s="6" t="b">
        <v>1</v>
      </c>
      <c r="EC62" s="6" t="s">
        <v>252</v>
      </c>
      <c r="ED62" s="6"/>
      <c r="EE62" s="6"/>
      <c r="EF62" s="5">
        <v>46143</v>
      </c>
      <c r="EG62" s="5">
        <v>46173</v>
      </c>
      <c r="EH62" s="6" t="s">
        <v>173</v>
      </c>
      <c r="EI62" s="6" t="b">
        <v>1</v>
      </c>
      <c r="EJ62" s="6" t="s">
        <v>174</v>
      </c>
      <c r="EK62" s="6"/>
      <c r="EL62" s="6"/>
      <c r="EM62" s="6"/>
      <c r="EN62" s="9">
        <f t="shared" si="0"/>
        <v>335531.78399999999</v>
      </c>
      <c r="EO62" s="4">
        <f t="shared" si="1"/>
        <v>29.254794520547946</v>
      </c>
      <c r="EP62" s="4">
        <f t="shared" si="2"/>
        <v>25</v>
      </c>
      <c r="EQ62" s="9">
        <f t="shared" si="3"/>
        <v>4194147.3</v>
      </c>
    </row>
    <row r="63" spans="2:147">
      <c r="B63" s="4" t="s">
        <v>219</v>
      </c>
      <c r="C63" s="5">
        <v>46143</v>
      </c>
      <c r="D63" s="6">
        <v>7310</v>
      </c>
      <c r="E63" s="6"/>
      <c r="F63" s="6"/>
      <c r="G63" s="6" t="s">
        <v>170</v>
      </c>
      <c r="H63" s="6" t="s">
        <v>171</v>
      </c>
      <c r="I63" s="6">
        <v>13</v>
      </c>
      <c r="J63" s="16">
        <v>35444</v>
      </c>
      <c r="K63" s="6"/>
      <c r="L63" s="6">
        <v>137689.58900000001</v>
      </c>
      <c r="M63" s="6">
        <v>144939.56700000001</v>
      </c>
      <c r="N63" s="6">
        <v>172719.65</v>
      </c>
      <c r="O63" s="65">
        <v>18</v>
      </c>
      <c r="P63" s="6">
        <v>10</v>
      </c>
      <c r="Q63" s="6">
        <v>3</v>
      </c>
      <c r="R63" s="6">
        <v>31</v>
      </c>
      <c r="S63" s="6">
        <v>100</v>
      </c>
      <c r="T63" s="6">
        <v>100</v>
      </c>
      <c r="U63" s="10">
        <v>7165081</v>
      </c>
      <c r="V63" s="10">
        <v>1586081</v>
      </c>
      <c r="W63" s="10">
        <v>5579000</v>
      </c>
      <c r="X63" s="10">
        <v>29</v>
      </c>
      <c r="Y63" s="63">
        <v>4268377</v>
      </c>
      <c r="Z63" s="10">
        <v>0</v>
      </c>
      <c r="AA63" s="10">
        <v>0</v>
      </c>
      <c r="AB63" s="10">
        <v>0</v>
      </c>
      <c r="AC63" s="10">
        <v>217500</v>
      </c>
      <c r="AD63" s="10">
        <v>0</v>
      </c>
      <c r="AE63" s="10">
        <v>0</v>
      </c>
      <c r="AF63" s="10">
        <v>0</v>
      </c>
      <c r="AG63" s="10">
        <v>217500</v>
      </c>
      <c r="AH63" s="10">
        <v>0</v>
      </c>
      <c r="AI63" s="10">
        <v>543523</v>
      </c>
      <c r="AJ63" s="10">
        <v>0</v>
      </c>
      <c r="AK63" s="10">
        <v>534351</v>
      </c>
      <c r="AL63" s="8">
        <v>1077874</v>
      </c>
      <c r="AM63" s="8">
        <v>906778</v>
      </c>
      <c r="AN63" s="8">
        <v>86359</v>
      </c>
      <c r="AO63" s="8">
        <v>505982</v>
      </c>
      <c r="AP63" s="10">
        <v>0</v>
      </c>
      <c r="AQ63" s="10">
        <v>45000</v>
      </c>
      <c r="AR63" s="10">
        <v>2621993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17211</v>
      </c>
      <c r="BB63" s="10">
        <v>0</v>
      </c>
      <c r="BC63" s="10">
        <v>0</v>
      </c>
      <c r="BD63" s="10">
        <v>40000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763520</v>
      </c>
      <c r="BP63" s="10">
        <v>76350</v>
      </c>
      <c r="BQ63" s="10">
        <v>302570</v>
      </c>
      <c r="BR63" s="10">
        <v>308990</v>
      </c>
      <c r="BS63" s="10">
        <v>64490</v>
      </c>
      <c r="BT63" s="10">
        <v>12810</v>
      </c>
      <c r="BU63" s="10">
        <v>50290</v>
      </c>
      <c r="BV63" s="10">
        <v>0</v>
      </c>
      <c r="BW63" s="10">
        <v>7061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264893.73</v>
      </c>
      <c r="CJ63" s="6">
        <v>31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9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20</v>
      </c>
      <c r="DC63" s="6">
        <v>0</v>
      </c>
      <c r="DD63" s="6">
        <v>16.5</v>
      </c>
      <c r="DE63" s="65">
        <v>36.5</v>
      </c>
      <c r="DF63" s="65">
        <v>28</v>
      </c>
      <c r="DG63" s="65">
        <v>2</v>
      </c>
      <c r="DH63" s="65">
        <v>39.06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0.5</v>
      </c>
      <c r="DT63" s="6">
        <v>2</v>
      </c>
      <c r="DU63" s="6">
        <v>2</v>
      </c>
      <c r="DV63" s="6"/>
      <c r="DW63" s="6"/>
      <c r="DX63" s="6"/>
      <c r="DY63" s="6"/>
      <c r="DZ63" s="6"/>
      <c r="EA63" s="6"/>
      <c r="EB63" s="6" t="b">
        <v>1</v>
      </c>
      <c r="EC63" s="6" t="s">
        <v>252</v>
      </c>
      <c r="ED63" s="6"/>
      <c r="EE63" s="6"/>
      <c r="EF63" s="5">
        <v>46143</v>
      </c>
      <c r="EG63" s="5">
        <v>46173</v>
      </c>
      <c r="EH63" s="6" t="s">
        <v>173</v>
      </c>
      <c r="EI63" s="6" t="b">
        <v>1</v>
      </c>
      <c r="EJ63" s="6" t="s">
        <v>174</v>
      </c>
      <c r="EK63" s="6"/>
      <c r="EL63" s="6"/>
      <c r="EM63" s="6"/>
      <c r="EN63" s="9">
        <f t="shared" si="0"/>
        <v>345439.3</v>
      </c>
      <c r="EO63" s="4">
        <f t="shared" si="1"/>
        <v>28.983561643835618</v>
      </c>
      <c r="EP63" s="4">
        <f t="shared" si="2"/>
        <v>25</v>
      </c>
      <c r="EQ63" s="9">
        <f t="shared" si="3"/>
        <v>4317991.25</v>
      </c>
    </row>
    <row r="64" spans="2:147">
      <c r="B64" s="4" t="s">
        <v>219</v>
      </c>
      <c r="C64" s="5">
        <v>46143</v>
      </c>
      <c r="D64" s="6">
        <v>7310</v>
      </c>
      <c r="E64" s="6"/>
      <c r="F64" s="6"/>
      <c r="G64" s="6" t="s">
        <v>170</v>
      </c>
      <c r="H64" s="6" t="s">
        <v>171</v>
      </c>
      <c r="I64" s="6">
        <v>5</v>
      </c>
      <c r="J64" s="16">
        <v>35597</v>
      </c>
      <c r="K64" s="6"/>
      <c r="L64" s="6">
        <v>131085.58900000001</v>
      </c>
      <c r="M64" s="6">
        <v>138460.56700000001</v>
      </c>
      <c r="N64" s="6">
        <v>164998.842</v>
      </c>
      <c r="O64" s="65">
        <v>18</v>
      </c>
      <c r="P64" s="6">
        <v>10</v>
      </c>
      <c r="Q64" s="6">
        <v>3</v>
      </c>
      <c r="R64" s="6">
        <v>31</v>
      </c>
      <c r="S64" s="6">
        <v>100</v>
      </c>
      <c r="T64" s="6">
        <v>100</v>
      </c>
      <c r="U64" s="10">
        <v>7514204</v>
      </c>
      <c r="V64" s="10">
        <v>1711204</v>
      </c>
      <c r="W64" s="10">
        <v>5803000</v>
      </c>
      <c r="X64" s="10">
        <v>28</v>
      </c>
      <c r="Y64" s="63">
        <v>4063653</v>
      </c>
      <c r="Z64" s="10">
        <v>0</v>
      </c>
      <c r="AA64" s="10">
        <v>0</v>
      </c>
      <c r="AB64" s="10">
        <v>11250</v>
      </c>
      <c r="AC64" s="10">
        <v>210000</v>
      </c>
      <c r="AD64" s="10">
        <v>0</v>
      </c>
      <c r="AE64" s="10">
        <v>0</v>
      </c>
      <c r="AF64" s="10">
        <v>0</v>
      </c>
      <c r="AG64" s="10">
        <v>221250</v>
      </c>
      <c r="AH64" s="10">
        <v>0</v>
      </c>
      <c r="AI64" s="10">
        <v>519227</v>
      </c>
      <c r="AJ64" s="10">
        <v>0</v>
      </c>
      <c r="AK64" s="10">
        <v>510465</v>
      </c>
      <c r="AL64" s="8">
        <v>1029692</v>
      </c>
      <c r="AM64" s="8">
        <v>1484989</v>
      </c>
      <c r="AN64" s="8">
        <v>82499</v>
      </c>
      <c r="AO64" s="8">
        <v>520736</v>
      </c>
      <c r="AP64" s="10">
        <v>0</v>
      </c>
      <c r="AQ64" s="10">
        <v>60000</v>
      </c>
      <c r="AR64" s="10">
        <v>3177916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16385</v>
      </c>
      <c r="BB64" s="10">
        <v>0</v>
      </c>
      <c r="BC64" s="10">
        <v>0</v>
      </c>
      <c r="BD64" s="10">
        <v>35000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762280</v>
      </c>
      <c r="BP64" s="10">
        <v>76220</v>
      </c>
      <c r="BQ64" s="10">
        <v>302570</v>
      </c>
      <c r="BR64" s="10">
        <v>328460</v>
      </c>
      <c r="BS64" s="10">
        <v>67630</v>
      </c>
      <c r="BT64" s="10">
        <v>12190</v>
      </c>
      <c r="BU64" s="10">
        <v>48040</v>
      </c>
      <c r="BV64" s="10">
        <v>24000</v>
      </c>
      <c r="BW64" s="10">
        <v>7534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82280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254780.12400000001</v>
      </c>
      <c r="CJ64" s="6">
        <v>31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12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20</v>
      </c>
      <c r="DC64" s="6">
        <v>0</v>
      </c>
      <c r="DD64" s="6">
        <v>16.5</v>
      </c>
      <c r="DE64" s="65">
        <v>36.5</v>
      </c>
      <c r="DF64" s="65">
        <v>48</v>
      </c>
      <c r="DG64" s="65">
        <v>2</v>
      </c>
      <c r="DH64" s="65">
        <v>42.08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2</v>
      </c>
      <c r="DU64" s="6">
        <v>2</v>
      </c>
      <c r="DV64" s="6"/>
      <c r="DW64" s="6"/>
      <c r="DX64" s="6"/>
      <c r="DY64" s="6"/>
      <c r="DZ64" s="6"/>
      <c r="EA64" s="6"/>
      <c r="EB64" s="6" t="b">
        <v>1</v>
      </c>
      <c r="EC64" s="6" t="s">
        <v>252</v>
      </c>
      <c r="ED64" s="6"/>
      <c r="EE64" s="6"/>
      <c r="EF64" s="5">
        <v>46143</v>
      </c>
      <c r="EG64" s="5">
        <v>46173</v>
      </c>
      <c r="EH64" s="6" t="s">
        <v>173</v>
      </c>
      <c r="EI64" s="6" t="b">
        <v>1</v>
      </c>
      <c r="EJ64" s="6" t="s">
        <v>174</v>
      </c>
      <c r="EK64" s="6"/>
      <c r="EL64" s="6"/>
      <c r="EM64" s="6"/>
      <c r="EN64" s="9">
        <f t="shared" si="0"/>
        <v>329997.68400000001</v>
      </c>
      <c r="EO64" s="4">
        <f t="shared" si="1"/>
        <v>28.564383561643837</v>
      </c>
      <c r="EP64" s="4">
        <f t="shared" si="2"/>
        <v>25</v>
      </c>
      <c r="EQ64" s="9">
        <f t="shared" si="3"/>
        <v>4124971.0500000003</v>
      </c>
    </row>
    <row r="65" spans="2:147">
      <c r="B65" s="4" t="s">
        <v>219</v>
      </c>
      <c r="C65" s="5">
        <v>46143</v>
      </c>
      <c r="D65" s="6">
        <v>7310</v>
      </c>
      <c r="E65" s="6"/>
      <c r="F65" s="6"/>
      <c r="G65" s="6" t="s">
        <v>176</v>
      </c>
      <c r="H65" s="6" t="s">
        <v>177</v>
      </c>
      <c r="I65" s="6">
        <v>7</v>
      </c>
      <c r="J65" s="16">
        <v>37683</v>
      </c>
      <c r="K65" s="6"/>
      <c r="L65" s="6">
        <v>113366.333</v>
      </c>
      <c r="M65" s="6">
        <v>119116.3</v>
      </c>
      <c r="N65" s="6">
        <v>141946.924</v>
      </c>
      <c r="O65" s="65">
        <v>18</v>
      </c>
      <c r="P65" s="6">
        <v>10</v>
      </c>
      <c r="Q65" s="6">
        <v>3</v>
      </c>
      <c r="R65" s="6">
        <v>31</v>
      </c>
      <c r="S65" s="6">
        <v>100</v>
      </c>
      <c r="T65" s="6">
        <v>100</v>
      </c>
      <c r="U65" s="10">
        <v>6183649</v>
      </c>
      <c r="V65" s="10">
        <v>1249649</v>
      </c>
      <c r="W65" s="10">
        <v>4934000</v>
      </c>
      <c r="X65" s="10">
        <v>23</v>
      </c>
      <c r="Y65" s="63">
        <v>3514356</v>
      </c>
      <c r="Z65" s="10">
        <v>0</v>
      </c>
      <c r="AA65" s="10">
        <v>0</v>
      </c>
      <c r="AB65" s="10">
        <v>0</v>
      </c>
      <c r="AC65" s="10">
        <v>172500</v>
      </c>
      <c r="AD65" s="10">
        <v>0</v>
      </c>
      <c r="AE65" s="10">
        <v>0</v>
      </c>
      <c r="AF65" s="10">
        <v>0</v>
      </c>
      <c r="AG65" s="10">
        <v>172500</v>
      </c>
      <c r="AH65" s="10">
        <v>0</v>
      </c>
      <c r="AI65" s="10">
        <v>446686</v>
      </c>
      <c r="AJ65" s="10">
        <v>0</v>
      </c>
      <c r="AK65" s="10">
        <v>479070</v>
      </c>
      <c r="AL65" s="8">
        <v>925756</v>
      </c>
      <c r="AM65" s="8">
        <v>851681</v>
      </c>
      <c r="AN65" s="8">
        <v>141946</v>
      </c>
      <c r="AO65" s="8">
        <v>508240</v>
      </c>
      <c r="AP65" s="10">
        <v>0</v>
      </c>
      <c r="AQ65" s="10">
        <v>55000</v>
      </c>
      <c r="AR65" s="10">
        <v>2482623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14170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575990</v>
      </c>
      <c r="BP65" s="10">
        <v>57590</v>
      </c>
      <c r="BQ65" s="10">
        <v>238400</v>
      </c>
      <c r="BR65" s="10">
        <v>269720</v>
      </c>
      <c r="BS65" s="10">
        <v>55650</v>
      </c>
      <c r="BT65" s="10">
        <v>10550</v>
      </c>
      <c r="BU65" s="10">
        <v>41330</v>
      </c>
      <c r="BV65" s="10">
        <v>0</v>
      </c>
      <c r="BW65" s="10">
        <v>419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211396.48300000001</v>
      </c>
      <c r="CJ65" s="6">
        <v>31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11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20</v>
      </c>
      <c r="DC65" s="6">
        <v>0</v>
      </c>
      <c r="DD65" s="6">
        <v>18</v>
      </c>
      <c r="DE65" s="65">
        <v>38</v>
      </c>
      <c r="DF65" s="65">
        <v>32</v>
      </c>
      <c r="DG65" s="65">
        <v>4</v>
      </c>
      <c r="DH65" s="65">
        <v>47.74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1</v>
      </c>
      <c r="DT65" s="6">
        <v>2</v>
      </c>
      <c r="DU65" s="6">
        <v>2</v>
      </c>
      <c r="DV65" s="6"/>
      <c r="DW65" s="6"/>
      <c r="DX65" s="6"/>
      <c r="DY65" s="6"/>
      <c r="DZ65" s="6"/>
      <c r="EA65" s="6"/>
      <c r="EB65" s="6" t="b">
        <v>1</v>
      </c>
      <c r="EC65" s="6" t="s">
        <v>252</v>
      </c>
      <c r="ED65" s="6"/>
      <c r="EE65" s="6"/>
      <c r="EF65" s="5">
        <v>46143</v>
      </c>
      <c r="EG65" s="5">
        <v>46173</v>
      </c>
      <c r="EH65" s="6" t="s">
        <v>173</v>
      </c>
      <c r="EI65" s="6" t="b">
        <v>1</v>
      </c>
      <c r="EJ65" s="6" t="s">
        <v>174</v>
      </c>
      <c r="EK65" s="6"/>
      <c r="EL65" s="6"/>
      <c r="EM65" s="6"/>
      <c r="EN65" s="9">
        <f t="shared" si="0"/>
        <v>283893.848</v>
      </c>
      <c r="EO65" s="4">
        <f t="shared" si="1"/>
        <v>22.849315068493151</v>
      </c>
      <c r="EP65" s="4">
        <f t="shared" si="2"/>
        <v>25</v>
      </c>
      <c r="EQ65" s="9">
        <f t="shared" si="3"/>
        <v>3548673.1</v>
      </c>
    </row>
    <row r="66" spans="2:147">
      <c r="B66" s="4" t="s">
        <v>219</v>
      </c>
      <c r="C66" s="5">
        <v>46143</v>
      </c>
      <c r="D66" s="6">
        <v>7310</v>
      </c>
      <c r="E66" s="6"/>
      <c r="F66" s="6"/>
      <c r="G66" s="6" t="s">
        <v>176</v>
      </c>
      <c r="H66" s="6" t="s">
        <v>177</v>
      </c>
      <c r="I66" s="6">
        <v>12</v>
      </c>
      <c r="J66" s="16">
        <v>37747</v>
      </c>
      <c r="K66" s="6"/>
      <c r="L66" s="6">
        <v>116788.333</v>
      </c>
      <c r="M66" s="6">
        <v>122538.3</v>
      </c>
      <c r="N66" s="6">
        <v>146024.80799999999</v>
      </c>
      <c r="O66" s="65">
        <v>18</v>
      </c>
      <c r="P66" s="6">
        <v>10</v>
      </c>
      <c r="Q66" s="6">
        <v>3</v>
      </c>
      <c r="R66" s="6">
        <v>31</v>
      </c>
      <c r="S66" s="6">
        <v>100</v>
      </c>
      <c r="T66" s="6">
        <v>100</v>
      </c>
      <c r="U66" s="10">
        <v>6058686</v>
      </c>
      <c r="V66" s="10">
        <v>1271990</v>
      </c>
      <c r="W66" s="10">
        <v>4786696</v>
      </c>
      <c r="X66" s="10">
        <v>23</v>
      </c>
      <c r="Y66" s="63">
        <v>3620438</v>
      </c>
      <c r="Z66" s="10">
        <v>0</v>
      </c>
      <c r="AA66" s="10">
        <v>0</v>
      </c>
      <c r="AB66" s="10">
        <v>0</v>
      </c>
      <c r="AC66" s="10">
        <v>172500</v>
      </c>
      <c r="AD66" s="10">
        <v>0</v>
      </c>
      <c r="AE66" s="10">
        <v>0</v>
      </c>
      <c r="AF66" s="10">
        <v>0</v>
      </c>
      <c r="AG66" s="10">
        <v>172500</v>
      </c>
      <c r="AH66" s="10">
        <v>0</v>
      </c>
      <c r="AI66" s="10">
        <v>459518</v>
      </c>
      <c r="AJ66" s="10">
        <v>0</v>
      </c>
      <c r="AK66" s="10">
        <v>342245</v>
      </c>
      <c r="AL66" s="8">
        <v>801764</v>
      </c>
      <c r="AM66" s="8">
        <v>876148</v>
      </c>
      <c r="AN66" s="8">
        <v>73012</v>
      </c>
      <c r="AO66" s="8">
        <v>435226</v>
      </c>
      <c r="AP66" s="10">
        <v>0</v>
      </c>
      <c r="AQ66" s="10">
        <v>55000</v>
      </c>
      <c r="AR66" s="10">
        <v>2241150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14598</v>
      </c>
      <c r="BB66" s="10">
        <v>0</v>
      </c>
      <c r="BC66" s="10">
        <v>0</v>
      </c>
      <c r="BD66" s="10">
        <v>10000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540120</v>
      </c>
      <c r="BP66" s="10">
        <v>54010</v>
      </c>
      <c r="BQ66" s="10">
        <v>269130</v>
      </c>
      <c r="BR66" s="10">
        <v>259810</v>
      </c>
      <c r="BS66" s="10">
        <v>54530</v>
      </c>
      <c r="BT66" s="10">
        <v>10870</v>
      </c>
      <c r="BU66" s="10">
        <v>42520</v>
      </c>
      <c r="BV66" s="10">
        <v>26000</v>
      </c>
      <c r="BW66" s="10">
        <v>15000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207028.56200000001</v>
      </c>
      <c r="CJ66" s="6">
        <v>31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11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20</v>
      </c>
      <c r="DC66" s="6">
        <v>0</v>
      </c>
      <c r="DD66" s="6">
        <v>12.5</v>
      </c>
      <c r="DE66" s="65">
        <v>32.5</v>
      </c>
      <c r="DF66" s="65">
        <v>32</v>
      </c>
      <c r="DG66" s="65">
        <v>2</v>
      </c>
      <c r="DH66" s="65">
        <v>39.74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2</v>
      </c>
      <c r="DU66" s="6">
        <v>2</v>
      </c>
      <c r="DV66" s="6"/>
      <c r="DW66" s="6"/>
      <c r="DX66" s="6"/>
      <c r="DY66" s="6"/>
      <c r="DZ66" s="6"/>
      <c r="EA66" s="6"/>
      <c r="EB66" s="6" t="b">
        <v>1</v>
      </c>
      <c r="EC66" s="6" t="s">
        <v>252</v>
      </c>
      <c r="ED66" s="6"/>
      <c r="EE66" s="6"/>
      <c r="EF66" s="5">
        <v>46143</v>
      </c>
      <c r="EG66" s="5">
        <v>46173</v>
      </c>
      <c r="EH66" s="6" t="s">
        <v>173</v>
      </c>
      <c r="EI66" s="6" t="b">
        <v>1</v>
      </c>
      <c r="EJ66" s="6" t="s">
        <v>174</v>
      </c>
      <c r="EK66" s="6"/>
      <c r="EL66" s="6"/>
      <c r="EM66" s="6"/>
      <c r="EN66" s="9">
        <f t="shared" si="0"/>
        <v>292049.61599999998</v>
      </c>
      <c r="EO66" s="4">
        <f t="shared" si="1"/>
        <v>22.673972602739727</v>
      </c>
      <c r="EP66" s="4">
        <f t="shared" si="2"/>
        <v>25</v>
      </c>
      <c r="EQ66" s="9">
        <f t="shared" si="3"/>
        <v>3650620.1999999997</v>
      </c>
    </row>
    <row r="67" spans="2:147">
      <c r="B67" s="4" t="s">
        <v>219</v>
      </c>
      <c r="C67" s="5">
        <v>46143</v>
      </c>
      <c r="D67" s="6">
        <v>7310</v>
      </c>
      <c r="E67" s="6"/>
      <c r="F67" s="6"/>
      <c r="G67" s="6" t="s">
        <v>176</v>
      </c>
      <c r="H67" s="6" t="s">
        <v>177</v>
      </c>
      <c r="I67" s="6">
        <v>15</v>
      </c>
      <c r="J67" s="16">
        <v>37956</v>
      </c>
      <c r="K67" s="6"/>
      <c r="L67" s="6">
        <v>118421.333</v>
      </c>
      <c r="M67" s="6">
        <v>124296.3</v>
      </c>
      <c r="N67" s="6">
        <v>148119.758</v>
      </c>
      <c r="O67" s="65">
        <v>18</v>
      </c>
      <c r="P67" s="6">
        <v>10</v>
      </c>
      <c r="Q67" s="6">
        <v>3</v>
      </c>
      <c r="R67" s="6">
        <v>31</v>
      </c>
      <c r="S67" s="6">
        <v>100</v>
      </c>
      <c r="T67" s="6">
        <v>100</v>
      </c>
      <c r="U67" s="10">
        <v>6842463</v>
      </c>
      <c r="V67" s="10">
        <v>1516463</v>
      </c>
      <c r="W67" s="10">
        <v>5326000</v>
      </c>
      <c r="X67" s="10">
        <v>22</v>
      </c>
      <c r="Y67" s="63">
        <v>3671061</v>
      </c>
      <c r="Z67" s="10">
        <v>0</v>
      </c>
      <c r="AA67" s="10">
        <v>0</v>
      </c>
      <c r="AB67" s="10">
        <v>11250</v>
      </c>
      <c r="AC67" s="10">
        <v>165000</v>
      </c>
      <c r="AD67" s="10">
        <v>0</v>
      </c>
      <c r="AE67" s="10">
        <v>0</v>
      </c>
      <c r="AF67" s="10">
        <v>0</v>
      </c>
      <c r="AG67" s="10">
        <v>176250</v>
      </c>
      <c r="AH67" s="10">
        <v>0</v>
      </c>
      <c r="AI67" s="10">
        <v>466111</v>
      </c>
      <c r="AJ67" s="10">
        <v>0</v>
      </c>
      <c r="AK67" s="10">
        <v>513790</v>
      </c>
      <c r="AL67" s="8">
        <v>979901</v>
      </c>
      <c r="AM67" s="8">
        <v>1221988</v>
      </c>
      <c r="AN67" s="8">
        <v>148119</v>
      </c>
      <c r="AO67" s="8">
        <v>530342</v>
      </c>
      <c r="AP67" s="10">
        <v>0</v>
      </c>
      <c r="AQ67" s="10">
        <v>55000</v>
      </c>
      <c r="AR67" s="10">
        <v>2935350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14802</v>
      </c>
      <c r="BB67" s="10">
        <v>0</v>
      </c>
      <c r="BC67" s="10">
        <v>0</v>
      </c>
      <c r="BD67" s="10">
        <v>45000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695680</v>
      </c>
      <c r="BP67" s="10">
        <v>69560</v>
      </c>
      <c r="BQ67" s="10">
        <v>278730</v>
      </c>
      <c r="BR67" s="10">
        <v>288410</v>
      </c>
      <c r="BS67" s="10">
        <v>61580</v>
      </c>
      <c r="BT67" s="10">
        <v>11020</v>
      </c>
      <c r="BU67" s="10">
        <v>43130</v>
      </c>
      <c r="BV67" s="10">
        <v>0</v>
      </c>
      <c r="BW67" s="10">
        <v>8813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59540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231602.61799999999</v>
      </c>
      <c r="CJ67" s="6">
        <v>31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11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20</v>
      </c>
      <c r="DC67" s="6">
        <v>0</v>
      </c>
      <c r="DD67" s="6">
        <v>18.5</v>
      </c>
      <c r="DE67" s="65">
        <v>38.5</v>
      </c>
      <c r="DF67" s="65">
        <v>44</v>
      </c>
      <c r="DG67" s="65">
        <v>4</v>
      </c>
      <c r="DH67" s="65">
        <v>47.74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2</v>
      </c>
      <c r="DU67" s="6">
        <v>2</v>
      </c>
      <c r="DV67" s="6"/>
      <c r="DW67" s="6"/>
      <c r="DX67" s="6"/>
      <c r="DY67" s="6"/>
      <c r="DZ67" s="6"/>
      <c r="EA67" s="6"/>
      <c r="EB67" s="6" t="b">
        <v>1</v>
      </c>
      <c r="EC67" s="6" t="s">
        <v>252</v>
      </c>
      <c r="ED67" s="6"/>
      <c r="EE67" s="6"/>
      <c r="EF67" s="5">
        <v>46143</v>
      </c>
      <c r="EG67" s="5">
        <v>46173</v>
      </c>
      <c r="EH67" s="6" t="s">
        <v>173</v>
      </c>
      <c r="EI67" s="6" t="b">
        <v>1</v>
      </c>
      <c r="EJ67" s="6" t="s">
        <v>174</v>
      </c>
      <c r="EK67" s="6"/>
      <c r="EL67" s="6"/>
      <c r="EM67" s="6"/>
      <c r="EN67" s="9">
        <f t="shared" si="0"/>
        <v>296239.516</v>
      </c>
      <c r="EO67" s="4">
        <f t="shared" si="1"/>
        <v>22.101369863013698</v>
      </c>
      <c r="EP67" s="4">
        <f t="shared" si="2"/>
        <v>25</v>
      </c>
      <c r="EQ67" s="9">
        <f t="shared" si="3"/>
        <v>3702993.95</v>
      </c>
    </row>
    <row r="68" spans="2:147">
      <c r="B68" s="4" t="s">
        <v>219</v>
      </c>
      <c r="C68" s="5">
        <v>46143</v>
      </c>
      <c r="D68" s="6">
        <v>7310</v>
      </c>
      <c r="E68" s="6"/>
      <c r="F68" s="6"/>
      <c r="G68" s="6" t="s">
        <v>176</v>
      </c>
      <c r="H68" s="6" t="s">
        <v>177</v>
      </c>
      <c r="I68" s="6">
        <v>9</v>
      </c>
      <c r="J68" s="16">
        <v>37963</v>
      </c>
      <c r="K68" s="6"/>
      <c r="L68" s="6">
        <v>114832.333</v>
      </c>
      <c r="M68" s="6">
        <v>120582.3</v>
      </c>
      <c r="N68" s="6">
        <v>143693.908</v>
      </c>
      <c r="O68" s="65">
        <v>18</v>
      </c>
      <c r="P68" s="6">
        <v>10</v>
      </c>
      <c r="Q68" s="6">
        <v>3</v>
      </c>
      <c r="R68" s="6">
        <v>31</v>
      </c>
      <c r="S68" s="6">
        <v>100</v>
      </c>
      <c r="T68" s="6">
        <v>100</v>
      </c>
      <c r="U68" s="10">
        <v>6479843</v>
      </c>
      <c r="V68" s="10">
        <v>1220843</v>
      </c>
      <c r="W68" s="10">
        <v>5259000</v>
      </c>
      <c r="X68" s="10">
        <v>22</v>
      </c>
      <c r="Y68" s="63">
        <v>3559802</v>
      </c>
      <c r="Z68" s="10">
        <v>0</v>
      </c>
      <c r="AA68" s="10">
        <v>0</v>
      </c>
      <c r="AB68" s="10">
        <v>7500</v>
      </c>
      <c r="AC68" s="10">
        <v>165000</v>
      </c>
      <c r="AD68" s="10">
        <v>0</v>
      </c>
      <c r="AE68" s="10">
        <v>0</v>
      </c>
      <c r="AF68" s="10">
        <v>0</v>
      </c>
      <c r="AG68" s="10">
        <v>172500</v>
      </c>
      <c r="AH68" s="10">
        <v>0</v>
      </c>
      <c r="AI68" s="10">
        <v>452183</v>
      </c>
      <c r="AJ68" s="10">
        <v>0</v>
      </c>
      <c r="AK68" s="10">
        <v>390667</v>
      </c>
      <c r="AL68" s="8">
        <v>842851</v>
      </c>
      <c r="AM68" s="8">
        <v>1185474</v>
      </c>
      <c r="AN68" s="8">
        <v>143693</v>
      </c>
      <c r="AO68" s="8">
        <v>446169</v>
      </c>
      <c r="AP68" s="10">
        <v>0</v>
      </c>
      <c r="AQ68" s="10">
        <v>50000</v>
      </c>
      <c r="AR68" s="10">
        <v>2668187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14354</v>
      </c>
      <c r="BB68" s="10">
        <v>0</v>
      </c>
      <c r="BC68" s="10">
        <v>0</v>
      </c>
      <c r="BD68" s="10">
        <v>65000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409470</v>
      </c>
      <c r="BP68" s="10">
        <v>40940</v>
      </c>
      <c r="BQ68" s="10">
        <v>276110</v>
      </c>
      <c r="BR68" s="10">
        <v>285390</v>
      </c>
      <c r="BS68" s="10">
        <v>58320</v>
      </c>
      <c r="BT68" s="10">
        <v>10680</v>
      </c>
      <c r="BU68" s="10">
        <v>41840</v>
      </c>
      <c r="BV68" s="10">
        <v>12000</v>
      </c>
      <c r="BW68" s="10">
        <v>923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85170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216063.49400000001</v>
      </c>
      <c r="CJ68" s="6">
        <v>31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10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20</v>
      </c>
      <c r="DC68" s="6">
        <v>0</v>
      </c>
      <c r="DD68" s="6">
        <v>14.5</v>
      </c>
      <c r="DE68" s="65">
        <v>34.5</v>
      </c>
      <c r="DF68" s="65">
        <v>44</v>
      </c>
      <c r="DG68" s="65">
        <v>4</v>
      </c>
      <c r="DH68" s="65">
        <v>41.4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1</v>
      </c>
      <c r="DT68" s="6">
        <v>2</v>
      </c>
      <c r="DU68" s="6">
        <v>2</v>
      </c>
      <c r="DV68" s="6"/>
      <c r="DW68" s="6"/>
      <c r="DX68" s="6"/>
      <c r="DY68" s="6"/>
      <c r="DZ68" s="6"/>
      <c r="EA68" s="6"/>
      <c r="EB68" s="6" t="b">
        <v>1</v>
      </c>
      <c r="EC68" s="6" t="s">
        <v>252</v>
      </c>
      <c r="ED68" s="6"/>
      <c r="EE68" s="6"/>
      <c r="EF68" s="5">
        <v>46143</v>
      </c>
      <c r="EG68" s="5">
        <v>46173</v>
      </c>
      <c r="EH68" s="6" t="s">
        <v>173</v>
      </c>
      <c r="EI68" s="6" t="b">
        <v>1</v>
      </c>
      <c r="EJ68" s="6" t="s">
        <v>174</v>
      </c>
      <c r="EK68" s="6"/>
      <c r="EL68" s="6"/>
      <c r="EM68" s="6"/>
      <c r="EN68" s="9">
        <f t="shared" si="0"/>
        <v>287387.81600000005</v>
      </c>
      <c r="EO68" s="4">
        <f t="shared" si="1"/>
        <v>22.082191780821919</v>
      </c>
      <c r="EP68" s="4">
        <f t="shared" si="2"/>
        <v>25</v>
      </c>
      <c r="EQ68" s="9">
        <f t="shared" si="3"/>
        <v>3592347.6999999997</v>
      </c>
    </row>
    <row r="69" spans="2:147">
      <c r="B69" s="4" t="s">
        <v>219</v>
      </c>
      <c r="C69" s="5">
        <v>46143</v>
      </c>
      <c r="D69" s="6">
        <v>7310</v>
      </c>
      <c r="E69" s="6"/>
      <c r="F69" s="6"/>
      <c r="G69" s="6" t="s">
        <v>176</v>
      </c>
      <c r="H69" s="6" t="s">
        <v>177</v>
      </c>
      <c r="I69" s="6">
        <v>13</v>
      </c>
      <c r="J69" s="16">
        <v>38096</v>
      </c>
      <c r="K69" s="6"/>
      <c r="L69" s="6">
        <v>117360.333</v>
      </c>
      <c r="M69" s="6">
        <v>122860.3</v>
      </c>
      <c r="N69" s="6">
        <v>146408.524</v>
      </c>
      <c r="O69" s="65">
        <v>18</v>
      </c>
      <c r="P69" s="6">
        <v>10</v>
      </c>
      <c r="Q69" s="6">
        <v>3</v>
      </c>
      <c r="R69" s="6">
        <v>31</v>
      </c>
      <c r="S69" s="6">
        <v>100</v>
      </c>
      <c r="T69" s="6">
        <v>100</v>
      </c>
      <c r="U69" s="10">
        <v>6706283</v>
      </c>
      <c r="V69" s="10">
        <v>1238283</v>
      </c>
      <c r="W69" s="10">
        <v>5468000</v>
      </c>
      <c r="X69" s="10">
        <v>22</v>
      </c>
      <c r="Y69" s="63">
        <v>3638170</v>
      </c>
      <c r="Z69" s="10">
        <v>0</v>
      </c>
      <c r="AA69" s="10">
        <v>0</v>
      </c>
      <c r="AB69" s="10">
        <v>0</v>
      </c>
      <c r="AC69" s="10">
        <v>165000</v>
      </c>
      <c r="AD69" s="10">
        <v>0</v>
      </c>
      <c r="AE69" s="10">
        <v>0</v>
      </c>
      <c r="AF69" s="10">
        <v>0</v>
      </c>
      <c r="AG69" s="10">
        <v>165000</v>
      </c>
      <c r="AH69" s="10">
        <v>0</v>
      </c>
      <c r="AI69" s="10">
        <v>460726</v>
      </c>
      <c r="AJ69" s="10">
        <v>0</v>
      </c>
      <c r="AK69" s="10">
        <v>494128</v>
      </c>
      <c r="AL69" s="8">
        <v>954854</v>
      </c>
      <c r="AM69" s="8">
        <v>1098063</v>
      </c>
      <c r="AN69" s="8">
        <v>146408</v>
      </c>
      <c r="AO69" s="8">
        <v>524215</v>
      </c>
      <c r="AP69" s="10">
        <v>0</v>
      </c>
      <c r="AQ69" s="10">
        <v>55000</v>
      </c>
      <c r="AR69" s="10">
        <v>2778540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69573</v>
      </c>
      <c r="BB69" s="10">
        <v>0</v>
      </c>
      <c r="BC69" s="10">
        <v>0</v>
      </c>
      <c r="BD69" s="10">
        <v>55000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479060</v>
      </c>
      <c r="BP69" s="10">
        <v>47900</v>
      </c>
      <c r="BQ69" s="10">
        <v>298490</v>
      </c>
      <c r="BR69" s="10">
        <v>292560</v>
      </c>
      <c r="BS69" s="10">
        <v>60360</v>
      </c>
      <c r="BT69" s="10">
        <v>10920</v>
      </c>
      <c r="BU69" s="10">
        <v>42630</v>
      </c>
      <c r="BV69" s="10">
        <v>0</v>
      </c>
      <c r="BW69" s="10">
        <v>6363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230796.11199999999</v>
      </c>
      <c r="CJ69" s="6">
        <v>31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11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20</v>
      </c>
      <c r="DC69" s="6">
        <v>0</v>
      </c>
      <c r="DD69" s="6">
        <v>18</v>
      </c>
      <c r="DE69" s="65">
        <v>38</v>
      </c>
      <c r="DF69" s="65">
        <v>40</v>
      </c>
      <c r="DG69" s="65">
        <v>4</v>
      </c>
      <c r="DH69" s="65">
        <v>47.74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2</v>
      </c>
      <c r="DU69" s="6">
        <v>2</v>
      </c>
      <c r="DV69" s="6"/>
      <c r="DW69" s="6"/>
      <c r="DX69" s="6"/>
      <c r="DY69" s="6"/>
      <c r="DZ69" s="6"/>
      <c r="EA69" s="6"/>
      <c r="EB69" s="6" t="b">
        <v>1</v>
      </c>
      <c r="EC69" s="6" t="s">
        <v>252</v>
      </c>
      <c r="ED69" s="6"/>
      <c r="EE69" s="6"/>
      <c r="EF69" s="5">
        <v>46143</v>
      </c>
      <c r="EG69" s="5">
        <v>46173</v>
      </c>
      <c r="EH69" s="6" t="s">
        <v>173</v>
      </c>
      <c r="EI69" s="6" t="b">
        <v>1</v>
      </c>
      <c r="EJ69" s="6" t="s">
        <v>174</v>
      </c>
      <c r="EK69" s="6"/>
      <c r="EL69" s="6"/>
      <c r="EM69" s="6"/>
      <c r="EN69" s="9">
        <f t="shared" si="0"/>
        <v>292817.04800000001</v>
      </c>
      <c r="EO69" s="4">
        <f t="shared" si="1"/>
        <v>21.717808219178082</v>
      </c>
      <c r="EP69" s="4">
        <f t="shared" si="2"/>
        <v>25</v>
      </c>
      <c r="EQ69" s="9">
        <f t="shared" si="3"/>
        <v>3660213.1</v>
      </c>
    </row>
    <row r="70" spans="2:147">
      <c r="B70" s="4" t="s">
        <v>219</v>
      </c>
      <c r="C70" s="5">
        <v>46143</v>
      </c>
      <c r="D70" s="6">
        <v>7310</v>
      </c>
      <c r="E70" s="6"/>
      <c r="F70" s="6"/>
      <c r="G70" s="6" t="s">
        <v>176</v>
      </c>
      <c r="H70" s="6" t="s">
        <v>177</v>
      </c>
      <c r="I70" s="6">
        <v>3</v>
      </c>
      <c r="J70" s="16">
        <v>38516</v>
      </c>
      <c r="K70" s="6"/>
      <c r="L70" s="6">
        <v>110095.333</v>
      </c>
      <c r="M70" s="6">
        <v>115095.3</v>
      </c>
      <c r="N70" s="6">
        <v>137155.23300000001</v>
      </c>
      <c r="O70" s="65">
        <v>18</v>
      </c>
      <c r="P70" s="6">
        <v>10</v>
      </c>
      <c r="Q70" s="6">
        <v>3</v>
      </c>
      <c r="R70" s="6">
        <v>31</v>
      </c>
      <c r="S70" s="6">
        <v>100</v>
      </c>
      <c r="T70" s="6">
        <v>100</v>
      </c>
      <c r="U70" s="10">
        <v>6559582</v>
      </c>
      <c r="V70" s="10">
        <v>1283740</v>
      </c>
      <c r="W70" s="10">
        <v>5275842</v>
      </c>
      <c r="X70" s="10">
        <v>20</v>
      </c>
      <c r="Y70" s="63">
        <v>3412955</v>
      </c>
      <c r="Z70" s="10">
        <v>0</v>
      </c>
      <c r="AA70" s="10">
        <v>0</v>
      </c>
      <c r="AB70" s="10">
        <v>0</v>
      </c>
      <c r="AC70" s="10">
        <v>150000</v>
      </c>
      <c r="AD70" s="10">
        <v>0</v>
      </c>
      <c r="AE70" s="10">
        <v>0</v>
      </c>
      <c r="AF70" s="10">
        <v>0</v>
      </c>
      <c r="AG70" s="10">
        <v>150000</v>
      </c>
      <c r="AH70" s="10">
        <v>0</v>
      </c>
      <c r="AI70" s="10">
        <v>431607</v>
      </c>
      <c r="AJ70" s="10">
        <v>0</v>
      </c>
      <c r="AK70" s="10">
        <v>475757</v>
      </c>
      <c r="AL70" s="8">
        <v>907364</v>
      </c>
      <c r="AM70" s="8">
        <v>1337263</v>
      </c>
      <c r="AN70" s="8">
        <v>137155</v>
      </c>
      <c r="AO70" s="8">
        <v>491084</v>
      </c>
      <c r="AP70" s="10">
        <v>0</v>
      </c>
      <c r="AQ70" s="10">
        <v>55000</v>
      </c>
      <c r="AR70" s="10">
        <v>2927866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13761</v>
      </c>
      <c r="BB70" s="10">
        <v>0</v>
      </c>
      <c r="BC70" s="10">
        <v>0</v>
      </c>
      <c r="BD70" s="10">
        <v>55000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552630</v>
      </c>
      <c r="BP70" s="10">
        <v>55260</v>
      </c>
      <c r="BQ70" s="10">
        <v>269230</v>
      </c>
      <c r="BR70" s="10">
        <v>284400</v>
      </c>
      <c r="BS70" s="10">
        <v>59040</v>
      </c>
      <c r="BT70" s="10">
        <v>10240</v>
      </c>
      <c r="BU70" s="10">
        <v>39940</v>
      </c>
      <c r="BV70" s="10">
        <v>13000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216371.14600000001</v>
      </c>
      <c r="CJ70" s="6">
        <v>31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11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20</v>
      </c>
      <c r="DC70" s="6">
        <v>0</v>
      </c>
      <c r="DD70" s="6">
        <v>18.5</v>
      </c>
      <c r="DE70" s="65">
        <v>38.5</v>
      </c>
      <c r="DF70" s="65">
        <v>52</v>
      </c>
      <c r="DG70" s="65">
        <v>4</v>
      </c>
      <c r="DH70" s="65">
        <v>47.74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2</v>
      </c>
      <c r="DU70" s="6">
        <v>2</v>
      </c>
      <c r="DV70" s="6"/>
      <c r="DW70" s="6"/>
      <c r="DX70" s="6"/>
      <c r="DY70" s="6"/>
      <c r="DZ70" s="6"/>
      <c r="EA70" s="6"/>
      <c r="EB70" s="6" t="b">
        <v>1</v>
      </c>
      <c r="EC70" s="6" t="s">
        <v>252</v>
      </c>
      <c r="ED70" s="6"/>
      <c r="EE70" s="6"/>
      <c r="EF70" s="5">
        <v>46143</v>
      </c>
      <c r="EG70" s="5">
        <v>46173</v>
      </c>
      <c r="EH70" s="6" t="s">
        <v>173</v>
      </c>
      <c r="EI70" s="6" t="b">
        <v>1</v>
      </c>
      <c r="EJ70" s="6" t="s">
        <v>174</v>
      </c>
      <c r="EK70" s="6"/>
      <c r="EL70" s="6"/>
      <c r="EM70" s="6"/>
      <c r="EN70" s="9">
        <f t="shared" si="0"/>
        <v>274310.46600000001</v>
      </c>
      <c r="EO70" s="4">
        <f t="shared" si="1"/>
        <v>20.567123287671233</v>
      </c>
      <c r="EP70" s="4">
        <f t="shared" si="2"/>
        <v>24</v>
      </c>
      <c r="EQ70" s="9">
        <f t="shared" si="3"/>
        <v>3291725.5920000002</v>
      </c>
    </row>
    <row r="71" spans="2:147">
      <c r="B71" s="4" t="s">
        <v>219</v>
      </c>
      <c r="C71" s="5">
        <v>46143</v>
      </c>
      <c r="D71" s="6">
        <v>7310</v>
      </c>
      <c r="E71" s="6"/>
      <c r="F71" s="6"/>
      <c r="G71" s="6" t="s">
        <v>176</v>
      </c>
      <c r="H71" s="6" t="s">
        <v>177</v>
      </c>
      <c r="I71" s="6">
        <v>1</v>
      </c>
      <c r="J71" s="16">
        <v>38663</v>
      </c>
      <c r="K71" s="6"/>
      <c r="L71" s="6">
        <v>108315.333</v>
      </c>
      <c r="M71" s="6">
        <v>113315.3</v>
      </c>
      <c r="N71" s="6">
        <v>135034.06599999999</v>
      </c>
      <c r="O71" s="65">
        <v>18</v>
      </c>
      <c r="P71" s="6">
        <v>10</v>
      </c>
      <c r="Q71" s="6">
        <v>3</v>
      </c>
      <c r="R71" s="6">
        <v>31</v>
      </c>
      <c r="S71" s="6">
        <v>100</v>
      </c>
      <c r="T71" s="6">
        <v>100</v>
      </c>
      <c r="U71" s="10">
        <v>6247199</v>
      </c>
      <c r="V71" s="10">
        <v>1217910</v>
      </c>
      <c r="W71" s="10">
        <v>5029289</v>
      </c>
      <c r="X71" s="10">
        <v>20</v>
      </c>
      <c r="Y71" s="63">
        <v>3357775</v>
      </c>
      <c r="Z71" s="10">
        <v>0</v>
      </c>
      <c r="AA71" s="10">
        <v>0</v>
      </c>
      <c r="AB71" s="10">
        <v>0</v>
      </c>
      <c r="AC71" s="10">
        <v>150000</v>
      </c>
      <c r="AD71" s="10">
        <v>0</v>
      </c>
      <c r="AE71" s="10">
        <v>0</v>
      </c>
      <c r="AF71" s="10">
        <v>0</v>
      </c>
      <c r="AG71" s="10">
        <v>150000</v>
      </c>
      <c r="AH71" s="10">
        <v>0</v>
      </c>
      <c r="AI71" s="10">
        <v>424932</v>
      </c>
      <c r="AJ71" s="10">
        <v>0</v>
      </c>
      <c r="AK71" s="10">
        <v>468399</v>
      </c>
      <c r="AL71" s="8">
        <v>893331</v>
      </c>
      <c r="AM71" s="8">
        <v>1114031</v>
      </c>
      <c r="AN71" s="8">
        <v>135034</v>
      </c>
      <c r="AO71" s="8">
        <v>483489</v>
      </c>
      <c r="AP71" s="10">
        <v>0</v>
      </c>
      <c r="AQ71" s="10">
        <v>55000</v>
      </c>
      <c r="AR71" s="10">
        <v>2680885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13539</v>
      </c>
      <c r="BB71" s="10">
        <v>0</v>
      </c>
      <c r="BC71" s="10">
        <v>0</v>
      </c>
      <c r="BD71" s="10">
        <v>45000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536700</v>
      </c>
      <c r="BP71" s="10">
        <v>53670</v>
      </c>
      <c r="BQ71" s="10">
        <v>250650</v>
      </c>
      <c r="BR71" s="10">
        <v>269770</v>
      </c>
      <c r="BS71" s="10">
        <v>56220</v>
      </c>
      <c r="BT71" s="10">
        <v>10080</v>
      </c>
      <c r="BU71" s="10">
        <v>39320</v>
      </c>
      <c r="BV71" s="10">
        <v>0</v>
      </c>
      <c r="BW71" s="10">
        <v>1500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208466.53899999999</v>
      </c>
      <c r="CJ71" s="6">
        <v>31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11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20</v>
      </c>
      <c r="DC71" s="6">
        <v>0</v>
      </c>
      <c r="DD71" s="6">
        <v>18.5</v>
      </c>
      <c r="DE71" s="65">
        <v>38.5</v>
      </c>
      <c r="DF71" s="65">
        <v>44</v>
      </c>
      <c r="DG71" s="65">
        <v>4</v>
      </c>
      <c r="DH71" s="65">
        <v>47.74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1</v>
      </c>
      <c r="DT71" s="6">
        <v>2</v>
      </c>
      <c r="DU71" s="6">
        <v>2</v>
      </c>
      <c r="DV71" s="6"/>
      <c r="DW71" s="6"/>
      <c r="DX71" s="6"/>
      <c r="DY71" s="6"/>
      <c r="DZ71" s="6"/>
      <c r="EA71" s="6"/>
      <c r="EB71" s="6" t="b">
        <v>1</v>
      </c>
      <c r="EC71" s="6" t="s">
        <v>252</v>
      </c>
      <c r="ED71" s="6"/>
      <c r="EE71" s="6"/>
      <c r="EF71" s="5">
        <v>46143</v>
      </c>
      <c r="EG71" s="5">
        <v>46173</v>
      </c>
      <c r="EH71" s="6" t="s">
        <v>173</v>
      </c>
      <c r="EI71" s="6" t="b">
        <v>1</v>
      </c>
      <c r="EJ71" s="6" t="s">
        <v>174</v>
      </c>
      <c r="EK71" s="6"/>
      <c r="EL71" s="6"/>
      <c r="EM71" s="6"/>
      <c r="EN71" s="9">
        <f t="shared" ref="EN71:EN134" si="4">N71*30*80%/12</f>
        <v>270068.13199999998</v>
      </c>
      <c r="EO71" s="4">
        <f t="shared" ref="EO71:EO134" si="5">($EO$5-J71)/365</f>
        <v>20.164383561643834</v>
      </c>
      <c r="EP71" s="4">
        <f t="shared" ref="EP71:EP134" si="6">IF(EO71&gt;=21,25,IF(EO71&gt;=19,24,IF(EO71&gt;=17,23,IF(EO71&gt;=15,22,IF(EO71&gt;=13,21,IF(EO71&gt;=11,20,IF(EO71&gt;=10,19,IF(EO71&gt;=8,18))))))))</f>
        <v>24</v>
      </c>
      <c r="EQ71" s="9">
        <f t="shared" ref="EQ71:EQ134" si="7">EP71*N71</f>
        <v>3240817.5839999998</v>
      </c>
    </row>
    <row r="72" spans="2:147">
      <c r="B72" s="4" t="s">
        <v>219</v>
      </c>
      <c r="C72" s="5">
        <v>46143</v>
      </c>
      <c r="D72" s="6">
        <v>7310</v>
      </c>
      <c r="E72" s="6"/>
      <c r="F72" s="6"/>
      <c r="G72" s="6" t="s">
        <v>176</v>
      </c>
      <c r="H72" s="6" t="s">
        <v>177</v>
      </c>
      <c r="I72" s="6">
        <v>1</v>
      </c>
      <c r="J72" s="16">
        <v>38901</v>
      </c>
      <c r="K72" s="6"/>
      <c r="L72" s="6">
        <v>108315.333</v>
      </c>
      <c r="M72" s="6">
        <v>113065.3</v>
      </c>
      <c r="N72" s="6">
        <v>134736.149</v>
      </c>
      <c r="O72" s="65">
        <v>18</v>
      </c>
      <c r="P72" s="6">
        <v>10</v>
      </c>
      <c r="Q72" s="6">
        <v>3</v>
      </c>
      <c r="R72" s="6">
        <v>31</v>
      </c>
      <c r="S72" s="6">
        <v>100</v>
      </c>
      <c r="T72" s="6">
        <v>100</v>
      </c>
      <c r="U72" s="10">
        <v>5823066</v>
      </c>
      <c r="V72" s="10">
        <v>1254066</v>
      </c>
      <c r="W72" s="10">
        <v>4569000</v>
      </c>
      <c r="X72" s="10">
        <v>19</v>
      </c>
      <c r="Y72" s="63">
        <v>3357775</v>
      </c>
      <c r="Z72" s="10">
        <v>0</v>
      </c>
      <c r="AA72" s="10">
        <v>0</v>
      </c>
      <c r="AB72" s="10">
        <v>0</v>
      </c>
      <c r="AC72" s="10">
        <v>142500</v>
      </c>
      <c r="AD72" s="10">
        <v>0</v>
      </c>
      <c r="AE72" s="10">
        <v>0</v>
      </c>
      <c r="AF72" s="10">
        <v>0</v>
      </c>
      <c r="AG72" s="10">
        <v>142500</v>
      </c>
      <c r="AH72" s="10">
        <v>0</v>
      </c>
      <c r="AI72" s="10">
        <v>423994</v>
      </c>
      <c r="AJ72" s="10">
        <v>0</v>
      </c>
      <c r="AK72" s="10">
        <v>315787</v>
      </c>
      <c r="AL72" s="8">
        <v>739782</v>
      </c>
      <c r="AM72" s="8">
        <v>1010521</v>
      </c>
      <c r="AN72" s="8">
        <v>67368</v>
      </c>
      <c r="AO72" s="8">
        <v>401581</v>
      </c>
      <c r="AP72" s="10">
        <v>0</v>
      </c>
      <c r="AQ72" s="10">
        <v>55000</v>
      </c>
      <c r="AR72" s="10">
        <v>2274252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13539</v>
      </c>
      <c r="BB72" s="10">
        <v>0</v>
      </c>
      <c r="BC72" s="10">
        <v>0</v>
      </c>
      <c r="BD72" s="10">
        <v>35000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513870</v>
      </c>
      <c r="BP72" s="10">
        <v>51380</v>
      </c>
      <c r="BQ72" s="10">
        <v>224100</v>
      </c>
      <c r="BR72" s="10">
        <v>256260</v>
      </c>
      <c r="BS72" s="10">
        <v>52410</v>
      </c>
      <c r="BT72" s="10">
        <v>10080</v>
      </c>
      <c r="BU72" s="10">
        <v>39240</v>
      </c>
      <c r="BV72" s="10">
        <v>0</v>
      </c>
      <c r="BW72" s="10">
        <v>6430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100296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202387.61799999999</v>
      </c>
      <c r="CJ72" s="6">
        <v>31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11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20</v>
      </c>
      <c r="DC72" s="6">
        <v>0</v>
      </c>
      <c r="DD72" s="6">
        <v>12.5</v>
      </c>
      <c r="DE72" s="65">
        <v>32.5</v>
      </c>
      <c r="DF72" s="65">
        <v>40</v>
      </c>
      <c r="DG72" s="65">
        <v>2</v>
      </c>
      <c r="DH72" s="65">
        <v>39.74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2</v>
      </c>
      <c r="DU72" s="6">
        <v>2</v>
      </c>
      <c r="DV72" s="6"/>
      <c r="DW72" s="6"/>
      <c r="DX72" s="6"/>
      <c r="DY72" s="6"/>
      <c r="DZ72" s="6"/>
      <c r="EA72" s="6"/>
      <c r="EB72" s="6" t="b">
        <v>1</v>
      </c>
      <c r="EC72" s="6" t="s">
        <v>252</v>
      </c>
      <c r="ED72" s="6"/>
      <c r="EE72" s="6"/>
      <c r="EF72" s="5">
        <v>46143</v>
      </c>
      <c r="EG72" s="5">
        <v>46173</v>
      </c>
      <c r="EH72" s="6" t="s">
        <v>173</v>
      </c>
      <c r="EI72" s="6" t="b">
        <v>1</v>
      </c>
      <c r="EJ72" s="6" t="s">
        <v>174</v>
      </c>
      <c r="EK72" s="6"/>
      <c r="EL72" s="6"/>
      <c r="EM72" s="6"/>
      <c r="EN72" s="9">
        <f t="shared" si="4"/>
        <v>269472.29800000001</v>
      </c>
      <c r="EO72" s="4">
        <f t="shared" si="5"/>
        <v>19.512328767123286</v>
      </c>
      <c r="EP72" s="4">
        <f t="shared" si="6"/>
        <v>24</v>
      </c>
      <c r="EQ72" s="9">
        <f t="shared" si="7"/>
        <v>3233667.5760000004</v>
      </c>
    </row>
    <row r="73" spans="2:147">
      <c r="B73" s="4" t="s">
        <v>219</v>
      </c>
      <c r="C73" s="5">
        <v>46143</v>
      </c>
      <c r="D73" s="6">
        <v>7310</v>
      </c>
      <c r="E73" s="6"/>
      <c r="F73" s="6"/>
      <c r="G73" s="6" t="s">
        <v>176</v>
      </c>
      <c r="H73" s="6" t="s">
        <v>177</v>
      </c>
      <c r="I73" s="6">
        <v>1</v>
      </c>
      <c r="J73" s="16">
        <v>38901</v>
      </c>
      <c r="K73" s="6"/>
      <c r="L73" s="6">
        <v>108315.333</v>
      </c>
      <c r="M73" s="6">
        <v>113440.3</v>
      </c>
      <c r="N73" s="6">
        <v>135183.024</v>
      </c>
      <c r="O73" s="65">
        <v>18</v>
      </c>
      <c r="P73" s="6">
        <v>10</v>
      </c>
      <c r="Q73" s="6">
        <v>3</v>
      </c>
      <c r="R73" s="6">
        <v>31</v>
      </c>
      <c r="S73" s="6">
        <v>100</v>
      </c>
      <c r="T73" s="6">
        <v>100</v>
      </c>
      <c r="U73" s="10">
        <v>5841676</v>
      </c>
      <c r="V73" s="10">
        <v>1105676</v>
      </c>
      <c r="W73" s="10">
        <v>4736000</v>
      </c>
      <c r="X73" s="10">
        <v>19</v>
      </c>
      <c r="Y73" s="63">
        <v>3357775</v>
      </c>
      <c r="Z73" s="10">
        <v>0</v>
      </c>
      <c r="AA73" s="10">
        <v>0</v>
      </c>
      <c r="AB73" s="10">
        <v>11250</v>
      </c>
      <c r="AC73" s="10">
        <v>142500</v>
      </c>
      <c r="AD73" s="10">
        <v>0</v>
      </c>
      <c r="AE73" s="10">
        <v>0</v>
      </c>
      <c r="AF73" s="10">
        <v>0</v>
      </c>
      <c r="AG73" s="10">
        <v>153750</v>
      </c>
      <c r="AH73" s="10">
        <v>0</v>
      </c>
      <c r="AI73" s="10">
        <v>425401</v>
      </c>
      <c r="AJ73" s="10">
        <v>0</v>
      </c>
      <c r="AK73" s="10">
        <v>316835</v>
      </c>
      <c r="AL73" s="8">
        <v>742236</v>
      </c>
      <c r="AM73" s="8">
        <v>1013872</v>
      </c>
      <c r="AN73" s="8">
        <v>67591</v>
      </c>
      <c r="AO73" s="8">
        <v>402913</v>
      </c>
      <c r="AP73" s="10">
        <v>0</v>
      </c>
      <c r="AQ73" s="10">
        <v>55000</v>
      </c>
      <c r="AR73" s="10">
        <v>2281612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13539</v>
      </c>
      <c r="BB73" s="10">
        <v>0</v>
      </c>
      <c r="BC73" s="10">
        <v>0</v>
      </c>
      <c r="BD73" s="10">
        <v>35000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401040</v>
      </c>
      <c r="BP73" s="10">
        <v>40100</v>
      </c>
      <c r="BQ73" s="10">
        <v>246850</v>
      </c>
      <c r="BR73" s="10">
        <v>251280</v>
      </c>
      <c r="BS73" s="10">
        <v>52580</v>
      </c>
      <c r="BT73" s="10">
        <v>10080</v>
      </c>
      <c r="BU73" s="10">
        <v>39360</v>
      </c>
      <c r="BV73" s="10">
        <v>1000</v>
      </c>
      <c r="BW73" s="10">
        <v>330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63056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196705.921</v>
      </c>
      <c r="CJ73" s="6">
        <v>31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11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20</v>
      </c>
      <c r="DC73" s="6">
        <v>0</v>
      </c>
      <c r="DD73" s="6">
        <v>12.5</v>
      </c>
      <c r="DE73" s="65">
        <v>32.5</v>
      </c>
      <c r="DF73" s="65">
        <v>40</v>
      </c>
      <c r="DG73" s="65">
        <v>2</v>
      </c>
      <c r="DH73" s="65">
        <v>39.74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2</v>
      </c>
      <c r="DU73" s="6">
        <v>2</v>
      </c>
      <c r="DV73" s="6"/>
      <c r="DW73" s="6"/>
      <c r="DX73" s="6"/>
      <c r="DY73" s="6"/>
      <c r="DZ73" s="6"/>
      <c r="EA73" s="6"/>
      <c r="EB73" s="6" t="b">
        <v>1</v>
      </c>
      <c r="EC73" s="6" t="s">
        <v>252</v>
      </c>
      <c r="ED73" s="6"/>
      <c r="EE73" s="6"/>
      <c r="EF73" s="5">
        <v>46143</v>
      </c>
      <c r="EG73" s="5">
        <v>46173</v>
      </c>
      <c r="EH73" s="6" t="s">
        <v>173</v>
      </c>
      <c r="EI73" s="6" t="b">
        <v>1</v>
      </c>
      <c r="EJ73" s="6" t="s">
        <v>174</v>
      </c>
      <c r="EK73" s="6"/>
      <c r="EL73" s="6"/>
      <c r="EM73" s="6"/>
      <c r="EN73" s="9">
        <f t="shared" si="4"/>
        <v>270366.04800000001</v>
      </c>
      <c r="EO73" s="4">
        <f t="shared" si="5"/>
        <v>19.512328767123286</v>
      </c>
      <c r="EP73" s="4">
        <f t="shared" si="6"/>
        <v>24</v>
      </c>
      <c r="EQ73" s="9">
        <f t="shared" si="7"/>
        <v>3244392.5760000004</v>
      </c>
    </row>
    <row r="74" spans="2:147">
      <c r="B74" s="4" t="s">
        <v>219</v>
      </c>
      <c r="C74" s="5">
        <v>46143</v>
      </c>
      <c r="D74" s="6">
        <v>7310</v>
      </c>
      <c r="E74" s="6"/>
      <c r="F74" s="6"/>
      <c r="G74" s="6" t="s">
        <v>179</v>
      </c>
      <c r="H74" s="6" t="s">
        <v>180</v>
      </c>
      <c r="I74" s="6">
        <v>22</v>
      </c>
      <c r="J74" s="16">
        <v>38274</v>
      </c>
      <c r="K74" s="6"/>
      <c r="L74" s="6">
        <v>106858.299</v>
      </c>
      <c r="M74" s="6">
        <v>112608.26700000001</v>
      </c>
      <c r="N74" s="6">
        <v>134191.51800000001</v>
      </c>
      <c r="O74" s="65">
        <v>18</v>
      </c>
      <c r="P74" s="6">
        <v>10</v>
      </c>
      <c r="Q74" s="6">
        <v>3</v>
      </c>
      <c r="R74" s="6">
        <v>31</v>
      </c>
      <c r="S74" s="6">
        <v>100</v>
      </c>
      <c r="T74" s="6">
        <v>100</v>
      </c>
      <c r="U74" s="10">
        <v>5778744</v>
      </c>
      <c r="V74" s="10">
        <v>1120780</v>
      </c>
      <c r="W74" s="10">
        <v>4657964</v>
      </c>
      <c r="X74" s="10">
        <v>21</v>
      </c>
      <c r="Y74" s="63">
        <v>3312607</v>
      </c>
      <c r="Z74" s="10">
        <v>0</v>
      </c>
      <c r="AA74" s="10">
        <v>0</v>
      </c>
      <c r="AB74" s="10">
        <v>15000</v>
      </c>
      <c r="AC74" s="10">
        <v>157500</v>
      </c>
      <c r="AD74" s="10">
        <v>0</v>
      </c>
      <c r="AE74" s="10">
        <v>0</v>
      </c>
      <c r="AF74" s="10">
        <v>0</v>
      </c>
      <c r="AG74" s="10">
        <v>172500</v>
      </c>
      <c r="AH74" s="10">
        <v>0</v>
      </c>
      <c r="AI74" s="10">
        <v>422281</v>
      </c>
      <c r="AJ74" s="10">
        <v>0</v>
      </c>
      <c r="AK74" s="10">
        <v>314511</v>
      </c>
      <c r="AL74" s="8">
        <v>736792</v>
      </c>
      <c r="AM74" s="8">
        <v>1006436</v>
      </c>
      <c r="AN74" s="8">
        <v>67095</v>
      </c>
      <c r="AO74" s="8">
        <v>399957</v>
      </c>
      <c r="AP74" s="10">
        <v>0</v>
      </c>
      <c r="AQ74" s="10">
        <v>55000</v>
      </c>
      <c r="AR74" s="10">
        <v>2265280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13357</v>
      </c>
      <c r="BB74" s="10">
        <v>0</v>
      </c>
      <c r="BC74" s="10">
        <v>0</v>
      </c>
      <c r="BD74" s="10">
        <v>15000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439430</v>
      </c>
      <c r="BP74" s="10">
        <v>43940</v>
      </c>
      <c r="BQ74" s="10">
        <v>264380</v>
      </c>
      <c r="BR74" s="10">
        <v>255010</v>
      </c>
      <c r="BS74" s="10">
        <v>52010</v>
      </c>
      <c r="BT74" s="10">
        <v>9940</v>
      </c>
      <c r="BU74" s="10">
        <v>39070</v>
      </c>
      <c r="BV74" s="10">
        <v>12000</v>
      </c>
      <c r="BW74" s="10">
        <v>5000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202474.685</v>
      </c>
      <c r="CJ74" s="6">
        <v>31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11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20</v>
      </c>
      <c r="DC74" s="6">
        <v>0</v>
      </c>
      <c r="DD74" s="6">
        <v>12.5</v>
      </c>
      <c r="DE74" s="65">
        <v>32.5</v>
      </c>
      <c r="DF74" s="65">
        <v>40</v>
      </c>
      <c r="DG74" s="65">
        <v>2</v>
      </c>
      <c r="DH74" s="65">
        <v>39.74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2</v>
      </c>
      <c r="DU74" s="6">
        <v>2</v>
      </c>
      <c r="DV74" s="6"/>
      <c r="DW74" s="6"/>
      <c r="DX74" s="6"/>
      <c r="DY74" s="6"/>
      <c r="DZ74" s="6"/>
      <c r="EA74" s="6"/>
      <c r="EB74" s="6" t="b">
        <v>1</v>
      </c>
      <c r="EC74" s="6" t="s">
        <v>252</v>
      </c>
      <c r="ED74" s="6"/>
      <c r="EE74" s="6"/>
      <c r="EF74" s="5">
        <v>46143</v>
      </c>
      <c r="EG74" s="5">
        <v>46173</v>
      </c>
      <c r="EH74" s="6" t="s">
        <v>173</v>
      </c>
      <c r="EI74" s="6" t="b">
        <v>1</v>
      </c>
      <c r="EJ74" s="6" t="s">
        <v>174</v>
      </c>
      <c r="EK74" s="6"/>
      <c r="EL74" s="6"/>
      <c r="EM74" s="6"/>
      <c r="EN74" s="9">
        <f t="shared" si="4"/>
        <v>268383.03600000002</v>
      </c>
      <c r="EO74" s="4">
        <f t="shared" si="5"/>
        <v>21.230136986301371</v>
      </c>
      <c r="EP74" s="4">
        <f t="shared" si="6"/>
        <v>25</v>
      </c>
      <c r="EQ74" s="9">
        <f t="shared" si="7"/>
        <v>3354787.95</v>
      </c>
    </row>
    <row r="75" spans="2:147">
      <c r="B75" s="4" t="s">
        <v>219</v>
      </c>
      <c r="C75" s="5">
        <v>46143</v>
      </c>
      <c r="D75" s="6">
        <v>7310</v>
      </c>
      <c r="E75" s="6"/>
      <c r="F75" s="6"/>
      <c r="G75" s="6" t="s">
        <v>179</v>
      </c>
      <c r="H75" s="6" t="s">
        <v>180</v>
      </c>
      <c r="I75" s="6">
        <v>15</v>
      </c>
      <c r="J75" s="16">
        <v>40801</v>
      </c>
      <c r="K75" s="6"/>
      <c r="L75" s="6">
        <v>102778.299</v>
      </c>
      <c r="M75" s="6">
        <v>106278.26700000001</v>
      </c>
      <c r="N75" s="6">
        <v>126648.268</v>
      </c>
      <c r="O75" s="65">
        <v>18</v>
      </c>
      <c r="P75" s="6">
        <v>10</v>
      </c>
      <c r="Q75" s="6">
        <v>3</v>
      </c>
      <c r="R75" s="6">
        <v>31</v>
      </c>
      <c r="S75" s="6">
        <v>100</v>
      </c>
      <c r="T75" s="6">
        <v>100</v>
      </c>
      <c r="U75" s="10">
        <v>5455010</v>
      </c>
      <c r="V75" s="10">
        <v>1138773</v>
      </c>
      <c r="W75" s="10">
        <v>4316237</v>
      </c>
      <c r="X75" s="10">
        <v>14</v>
      </c>
      <c r="Y75" s="63">
        <v>3186127</v>
      </c>
      <c r="Z75" s="10">
        <v>0</v>
      </c>
      <c r="AA75" s="10">
        <v>0</v>
      </c>
      <c r="AB75" s="10">
        <v>0</v>
      </c>
      <c r="AC75" s="10">
        <v>105000</v>
      </c>
      <c r="AD75" s="10">
        <v>0</v>
      </c>
      <c r="AE75" s="10">
        <v>0</v>
      </c>
      <c r="AF75" s="10">
        <v>0</v>
      </c>
      <c r="AG75" s="10">
        <v>105000</v>
      </c>
      <c r="AH75" s="10">
        <v>0</v>
      </c>
      <c r="AI75" s="10">
        <v>398543</v>
      </c>
      <c r="AJ75" s="10">
        <v>0</v>
      </c>
      <c r="AK75" s="10">
        <v>296831</v>
      </c>
      <c r="AL75" s="8">
        <v>695375</v>
      </c>
      <c r="AM75" s="8">
        <v>949862</v>
      </c>
      <c r="AN75" s="8">
        <v>63324</v>
      </c>
      <c r="AO75" s="8">
        <v>377475</v>
      </c>
      <c r="AP75" s="10">
        <v>0</v>
      </c>
      <c r="AQ75" s="10">
        <v>55000</v>
      </c>
      <c r="AR75" s="10">
        <v>2141036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12847</v>
      </c>
      <c r="BB75" s="10">
        <v>0</v>
      </c>
      <c r="BC75" s="10">
        <v>0</v>
      </c>
      <c r="BD75" s="10">
        <v>10000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441640</v>
      </c>
      <c r="BP75" s="10">
        <v>44160</v>
      </c>
      <c r="BQ75" s="10">
        <v>233790</v>
      </c>
      <c r="BR75" s="10">
        <v>238940</v>
      </c>
      <c r="BS75" s="10">
        <v>49100</v>
      </c>
      <c r="BT75" s="10">
        <v>9560</v>
      </c>
      <c r="BU75" s="10">
        <v>36890</v>
      </c>
      <c r="BV75" s="10">
        <v>0</v>
      </c>
      <c r="BW75" s="10">
        <v>5000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79693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192068.14600000001</v>
      </c>
      <c r="CJ75" s="6">
        <v>31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11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20</v>
      </c>
      <c r="DC75" s="6">
        <v>0</v>
      </c>
      <c r="DD75" s="6">
        <v>12.5</v>
      </c>
      <c r="DE75" s="65">
        <v>32.5</v>
      </c>
      <c r="DF75" s="65">
        <v>40</v>
      </c>
      <c r="DG75" s="65">
        <v>2</v>
      </c>
      <c r="DH75" s="65">
        <v>39.74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2</v>
      </c>
      <c r="DU75" s="6">
        <v>2</v>
      </c>
      <c r="DV75" s="6"/>
      <c r="DW75" s="6"/>
      <c r="DX75" s="6"/>
      <c r="DY75" s="6"/>
      <c r="DZ75" s="6"/>
      <c r="EA75" s="6"/>
      <c r="EB75" s="6" t="b">
        <v>1</v>
      </c>
      <c r="EC75" s="6" t="s">
        <v>252</v>
      </c>
      <c r="ED75" s="6"/>
      <c r="EE75" s="6"/>
      <c r="EF75" s="5">
        <v>46143</v>
      </c>
      <c r="EG75" s="5">
        <v>46173</v>
      </c>
      <c r="EH75" s="6" t="s">
        <v>173</v>
      </c>
      <c r="EI75" s="6" t="b">
        <v>1</v>
      </c>
      <c r="EJ75" s="6" t="s">
        <v>174</v>
      </c>
      <c r="EK75" s="6"/>
      <c r="EL75" s="6"/>
      <c r="EM75" s="6"/>
      <c r="EN75" s="9">
        <f t="shared" si="4"/>
        <v>253296.53599999999</v>
      </c>
      <c r="EO75" s="4">
        <f t="shared" si="5"/>
        <v>14.306849315068494</v>
      </c>
      <c r="EP75" s="4">
        <f t="shared" si="6"/>
        <v>21</v>
      </c>
      <c r="EQ75" s="9">
        <f t="shared" si="7"/>
        <v>2659613.628</v>
      </c>
    </row>
    <row r="76" spans="2:147">
      <c r="B76" s="4" t="s">
        <v>219</v>
      </c>
      <c r="C76" s="5">
        <v>46174</v>
      </c>
      <c r="D76" s="6">
        <v>7310</v>
      </c>
      <c r="E76" s="6"/>
      <c r="F76" s="6"/>
      <c r="G76" s="6" t="s">
        <v>170</v>
      </c>
      <c r="H76" s="6" t="s">
        <v>171</v>
      </c>
      <c r="I76" s="6">
        <v>8</v>
      </c>
      <c r="J76" s="16">
        <v>35345</v>
      </c>
      <c r="K76" s="6"/>
      <c r="L76" s="6">
        <v>136449.25599999999</v>
      </c>
      <c r="M76" s="6">
        <v>143449.23300000001</v>
      </c>
      <c r="N76" s="6">
        <v>170943.67</v>
      </c>
      <c r="O76" s="65">
        <v>21</v>
      </c>
      <c r="P76" s="6">
        <v>8</v>
      </c>
      <c r="Q76" s="6">
        <v>1</v>
      </c>
      <c r="R76" s="6">
        <v>30</v>
      </c>
      <c r="S76" s="6">
        <v>100</v>
      </c>
      <c r="T76" s="6">
        <v>100</v>
      </c>
      <c r="U76" s="10">
        <v>8276916</v>
      </c>
      <c r="V76" s="10">
        <v>1953280</v>
      </c>
      <c r="W76" s="10">
        <v>6323636</v>
      </c>
      <c r="X76" s="10">
        <v>27</v>
      </c>
      <c r="Y76" s="63">
        <v>4093477</v>
      </c>
      <c r="Z76" s="10">
        <v>0</v>
      </c>
      <c r="AA76" s="10">
        <v>0</v>
      </c>
      <c r="AB76" s="10">
        <v>7500</v>
      </c>
      <c r="AC76" s="10">
        <v>202500</v>
      </c>
      <c r="AD76" s="10">
        <v>0</v>
      </c>
      <c r="AE76" s="10">
        <v>0</v>
      </c>
      <c r="AF76" s="10">
        <v>0</v>
      </c>
      <c r="AG76" s="10">
        <v>210000</v>
      </c>
      <c r="AH76" s="10">
        <v>0</v>
      </c>
      <c r="AI76" s="10">
        <v>537934</v>
      </c>
      <c r="AJ76" s="10">
        <v>0</v>
      </c>
      <c r="AK76" s="10">
        <v>608986</v>
      </c>
      <c r="AL76" s="8">
        <v>1146921</v>
      </c>
      <c r="AM76" s="8">
        <v>1025662</v>
      </c>
      <c r="AN76" s="8">
        <v>0</v>
      </c>
      <c r="AO76" s="8">
        <v>590781</v>
      </c>
      <c r="AP76" s="10">
        <v>0</v>
      </c>
      <c r="AQ76" s="10">
        <v>60000</v>
      </c>
      <c r="AR76" s="10">
        <v>2823364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140075</v>
      </c>
      <c r="BB76" s="10">
        <v>1000000</v>
      </c>
      <c r="BC76" s="10">
        <v>0</v>
      </c>
      <c r="BD76" s="10">
        <v>10000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1037850</v>
      </c>
      <c r="BP76" s="10">
        <v>103780</v>
      </c>
      <c r="BQ76" s="10">
        <v>302570</v>
      </c>
      <c r="BR76" s="10">
        <v>361400</v>
      </c>
      <c r="BS76" s="10">
        <v>74490</v>
      </c>
      <c r="BT76" s="10">
        <v>12280</v>
      </c>
      <c r="BU76" s="10">
        <v>48410</v>
      </c>
      <c r="BV76" s="10">
        <v>11000</v>
      </c>
      <c r="BW76" s="10">
        <v>1500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264213.424</v>
      </c>
      <c r="CJ76" s="6">
        <v>30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12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20</v>
      </c>
      <c r="DC76" s="6">
        <v>0</v>
      </c>
      <c r="DD76" s="6">
        <v>19</v>
      </c>
      <c r="DE76" s="65">
        <v>39</v>
      </c>
      <c r="DF76" s="65">
        <v>32</v>
      </c>
      <c r="DG76" s="65">
        <v>0</v>
      </c>
      <c r="DH76" s="65">
        <v>46.08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2</v>
      </c>
      <c r="DU76" s="6">
        <v>2</v>
      </c>
      <c r="DV76" s="6"/>
      <c r="DW76" s="6"/>
      <c r="DX76" s="6"/>
      <c r="DY76" s="6"/>
      <c r="DZ76" s="6"/>
      <c r="EA76" s="6"/>
      <c r="EB76" s="6" t="b">
        <v>1</v>
      </c>
      <c r="EC76" s="6" t="s">
        <v>252</v>
      </c>
      <c r="ED76" s="6"/>
      <c r="EE76" s="6"/>
      <c r="EF76" s="5">
        <v>46174</v>
      </c>
      <c r="EG76" s="5">
        <v>46203</v>
      </c>
      <c r="EH76" s="6" t="s">
        <v>173</v>
      </c>
      <c r="EI76" s="6" t="b">
        <v>1</v>
      </c>
      <c r="EJ76" s="6" t="s">
        <v>174</v>
      </c>
      <c r="EK76" s="6"/>
      <c r="EL76" s="6"/>
      <c r="EM76" s="6"/>
      <c r="EN76" s="9">
        <f t="shared" si="4"/>
        <v>341887.34</v>
      </c>
      <c r="EO76" s="4">
        <f t="shared" si="5"/>
        <v>29.254794520547946</v>
      </c>
      <c r="EP76" s="4">
        <f t="shared" si="6"/>
        <v>25</v>
      </c>
      <c r="EQ76" s="9">
        <f t="shared" si="7"/>
        <v>4273591.75</v>
      </c>
    </row>
    <row r="77" spans="2:147">
      <c r="B77" s="4" t="s">
        <v>219</v>
      </c>
      <c r="C77" s="5">
        <v>46174</v>
      </c>
      <c r="D77" s="6">
        <v>7310</v>
      </c>
      <c r="E77" s="6"/>
      <c r="F77" s="6"/>
      <c r="G77" s="6" t="s">
        <v>170</v>
      </c>
      <c r="H77" s="6" t="s">
        <v>171</v>
      </c>
      <c r="I77" s="6">
        <v>13</v>
      </c>
      <c r="J77" s="16">
        <v>35444</v>
      </c>
      <c r="K77" s="6"/>
      <c r="L77" s="6">
        <v>140356.25599999999</v>
      </c>
      <c r="M77" s="6">
        <v>147606.23300000001</v>
      </c>
      <c r="N77" s="6">
        <v>175897.42800000001</v>
      </c>
      <c r="O77" s="65">
        <v>21</v>
      </c>
      <c r="P77" s="6">
        <v>8</v>
      </c>
      <c r="Q77" s="6">
        <v>1</v>
      </c>
      <c r="R77" s="6">
        <v>30</v>
      </c>
      <c r="S77" s="6">
        <v>100</v>
      </c>
      <c r="T77" s="6">
        <v>100</v>
      </c>
      <c r="U77" s="10">
        <v>7866743</v>
      </c>
      <c r="V77" s="10">
        <v>1796743</v>
      </c>
      <c r="W77" s="10">
        <v>6070000</v>
      </c>
      <c r="X77" s="10">
        <v>29</v>
      </c>
      <c r="Y77" s="63">
        <v>4210687</v>
      </c>
      <c r="Z77" s="10">
        <v>0</v>
      </c>
      <c r="AA77" s="10">
        <v>0</v>
      </c>
      <c r="AB77" s="10">
        <v>0</v>
      </c>
      <c r="AC77" s="10">
        <v>217500</v>
      </c>
      <c r="AD77" s="10">
        <v>0</v>
      </c>
      <c r="AE77" s="10">
        <v>0</v>
      </c>
      <c r="AF77" s="10">
        <v>0</v>
      </c>
      <c r="AG77" s="10">
        <v>217500</v>
      </c>
      <c r="AH77" s="10">
        <v>0</v>
      </c>
      <c r="AI77" s="10">
        <v>553523</v>
      </c>
      <c r="AJ77" s="10">
        <v>0</v>
      </c>
      <c r="AK77" s="10">
        <v>626634</v>
      </c>
      <c r="AL77" s="8">
        <v>1180157</v>
      </c>
      <c r="AM77" s="8">
        <v>527692</v>
      </c>
      <c r="AN77" s="8">
        <v>0</v>
      </c>
      <c r="AO77" s="8">
        <v>515291</v>
      </c>
      <c r="AP77" s="10">
        <v>0</v>
      </c>
      <c r="AQ77" s="10">
        <v>45000</v>
      </c>
      <c r="AR77" s="10">
        <v>2268140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130416</v>
      </c>
      <c r="BB77" s="10">
        <v>1000000</v>
      </c>
      <c r="BC77" s="10">
        <v>0</v>
      </c>
      <c r="BD77" s="10">
        <v>40000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923500</v>
      </c>
      <c r="BP77" s="10">
        <v>92350</v>
      </c>
      <c r="BQ77" s="10">
        <v>302570</v>
      </c>
      <c r="BR77" s="10">
        <v>337750</v>
      </c>
      <c r="BS77" s="10">
        <v>70800</v>
      </c>
      <c r="BT77" s="10">
        <v>12640</v>
      </c>
      <c r="BU77" s="10">
        <v>49810</v>
      </c>
      <c r="BV77" s="10">
        <v>0</v>
      </c>
      <c r="BW77" s="10">
        <v>7323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266770.478</v>
      </c>
      <c r="CJ77" s="6">
        <v>30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9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20</v>
      </c>
      <c r="DC77" s="6">
        <v>0</v>
      </c>
      <c r="DD77" s="6">
        <v>19</v>
      </c>
      <c r="DE77" s="65">
        <v>39</v>
      </c>
      <c r="DF77" s="65">
        <v>16</v>
      </c>
      <c r="DG77" s="65">
        <v>0</v>
      </c>
      <c r="DH77" s="65">
        <v>39.06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2</v>
      </c>
      <c r="DT77" s="6">
        <v>2</v>
      </c>
      <c r="DU77" s="6">
        <v>2</v>
      </c>
      <c r="DV77" s="6"/>
      <c r="DW77" s="6"/>
      <c r="DX77" s="6"/>
      <c r="DY77" s="6"/>
      <c r="DZ77" s="6"/>
      <c r="EA77" s="6"/>
      <c r="EB77" s="6" t="b">
        <v>1</v>
      </c>
      <c r="EC77" s="6" t="s">
        <v>252</v>
      </c>
      <c r="ED77" s="6"/>
      <c r="EE77" s="6"/>
      <c r="EF77" s="5">
        <v>46174</v>
      </c>
      <c r="EG77" s="5">
        <v>46203</v>
      </c>
      <c r="EH77" s="6" t="s">
        <v>173</v>
      </c>
      <c r="EI77" s="6" t="b">
        <v>1</v>
      </c>
      <c r="EJ77" s="6" t="s">
        <v>174</v>
      </c>
      <c r="EK77" s="6"/>
      <c r="EL77" s="6"/>
      <c r="EM77" s="6"/>
      <c r="EN77" s="9">
        <f t="shared" si="4"/>
        <v>351794.85600000009</v>
      </c>
      <c r="EO77" s="4">
        <f t="shared" si="5"/>
        <v>28.983561643835618</v>
      </c>
      <c r="EP77" s="4">
        <f t="shared" si="6"/>
        <v>25</v>
      </c>
      <c r="EQ77" s="9">
        <f t="shared" si="7"/>
        <v>4397435.7</v>
      </c>
    </row>
    <row r="78" spans="2:147">
      <c r="B78" s="4" t="s">
        <v>219</v>
      </c>
      <c r="C78" s="5">
        <v>46174</v>
      </c>
      <c r="D78" s="6">
        <v>7310</v>
      </c>
      <c r="E78" s="6"/>
      <c r="F78" s="6"/>
      <c r="G78" s="6" t="s">
        <v>170</v>
      </c>
      <c r="H78" s="6" t="s">
        <v>171</v>
      </c>
      <c r="I78" s="6">
        <v>5</v>
      </c>
      <c r="J78" s="16">
        <v>35597</v>
      </c>
      <c r="K78" s="6"/>
      <c r="L78" s="6">
        <v>133752.25599999999</v>
      </c>
      <c r="M78" s="6">
        <v>141377.23300000001</v>
      </c>
      <c r="N78" s="6">
        <v>168474.53599999999</v>
      </c>
      <c r="O78" s="65">
        <v>21</v>
      </c>
      <c r="P78" s="6">
        <v>8</v>
      </c>
      <c r="Q78" s="6">
        <v>1</v>
      </c>
      <c r="R78" s="6">
        <v>30</v>
      </c>
      <c r="S78" s="6">
        <v>100</v>
      </c>
      <c r="T78" s="6">
        <v>100</v>
      </c>
      <c r="U78" s="10">
        <v>7915539</v>
      </c>
      <c r="V78" s="10">
        <v>1828539</v>
      </c>
      <c r="W78" s="10">
        <v>6087000</v>
      </c>
      <c r="X78" s="10">
        <v>29</v>
      </c>
      <c r="Y78" s="63">
        <v>4012567</v>
      </c>
      <c r="Z78" s="10">
        <v>0</v>
      </c>
      <c r="AA78" s="10">
        <v>0</v>
      </c>
      <c r="AB78" s="10">
        <v>11250</v>
      </c>
      <c r="AC78" s="10">
        <v>217500</v>
      </c>
      <c r="AD78" s="10">
        <v>0</v>
      </c>
      <c r="AE78" s="10">
        <v>0</v>
      </c>
      <c r="AF78" s="10">
        <v>0</v>
      </c>
      <c r="AG78" s="10">
        <v>228750</v>
      </c>
      <c r="AH78" s="10">
        <v>0</v>
      </c>
      <c r="AI78" s="10">
        <v>530164</v>
      </c>
      <c r="AJ78" s="10">
        <v>0</v>
      </c>
      <c r="AK78" s="10">
        <v>600190</v>
      </c>
      <c r="AL78" s="8">
        <v>1130355</v>
      </c>
      <c r="AM78" s="8">
        <v>758135</v>
      </c>
      <c r="AN78" s="8">
        <v>0</v>
      </c>
      <c r="AO78" s="8">
        <v>552680</v>
      </c>
      <c r="AP78" s="10">
        <v>0</v>
      </c>
      <c r="AQ78" s="10">
        <v>55000</v>
      </c>
      <c r="AR78" s="10">
        <v>2496170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143052</v>
      </c>
      <c r="BB78" s="10">
        <v>1000000</v>
      </c>
      <c r="BC78" s="10">
        <v>0</v>
      </c>
      <c r="BD78" s="10">
        <v>35000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853790</v>
      </c>
      <c r="BP78" s="10">
        <v>85370</v>
      </c>
      <c r="BQ78" s="10">
        <v>302570</v>
      </c>
      <c r="BR78" s="10">
        <v>345030</v>
      </c>
      <c r="BS78" s="10">
        <v>71240</v>
      </c>
      <c r="BT78" s="10">
        <v>12040</v>
      </c>
      <c r="BU78" s="10">
        <v>47710</v>
      </c>
      <c r="BV78" s="10">
        <v>21000</v>
      </c>
      <c r="BW78" s="10">
        <v>7509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82280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261833.598</v>
      </c>
      <c r="CJ78" s="6">
        <v>30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11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20</v>
      </c>
      <c r="DC78" s="6">
        <v>0</v>
      </c>
      <c r="DD78" s="6">
        <v>19</v>
      </c>
      <c r="DE78" s="65">
        <v>39</v>
      </c>
      <c r="DF78" s="65">
        <v>24</v>
      </c>
      <c r="DG78" s="65">
        <v>0</v>
      </c>
      <c r="DH78" s="65">
        <v>43.74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1</v>
      </c>
      <c r="DT78" s="6">
        <v>2</v>
      </c>
      <c r="DU78" s="6">
        <v>2</v>
      </c>
      <c r="DV78" s="6"/>
      <c r="DW78" s="6"/>
      <c r="DX78" s="6"/>
      <c r="DY78" s="6"/>
      <c r="DZ78" s="6"/>
      <c r="EA78" s="6"/>
      <c r="EB78" s="6" t="b">
        <v>1</v>
      </c>
      <c r="EC78" s="6" t="s">
        <v>252</v>
      </c>
      <c r="ED78" s="6"/>
      <c r="EE78" s="6"/>
      <c r="EF78" s="5">
        <v>46174</v>
      </c>
      <c r="EG78" s="5">
        <v>46203</v>
      </c>
      <c r="EH78" s="6" t="s">
        <v>173</v>
      </c>
      <c r="EI78" s="6" t="b">
        <v>1</v>
      </c>
      <c r="EJ78" s="6" t="s">
        <v>174</v>
      </c>
      <c r="EK78" s="6"/>
      <c r="EL78" s="6"/>
      <c r="EM78" s="6"/>
      <c r="EN78" s="9">
        <f t="shared" si="4"/>
        <v>336949.07199999999</v>
      </c>
      <c r="EO78" s="4">
        <f t="shared" si="5"/>
        <v>28.564383561643837</v>
      </c>
      <c r="EP78" s="4">
        <f t="shared" si="6"/>
        <v>25</v>
      </c>
      <c r="EQ78" s="9">
        <f t="shared" si="7"/>
        <v>4211863.3999999994</v>
      </c>
    </row>
    <row r="79" spans="2:147" s="6" customFormat="1">
      <c r="B79" s="4" t="s">
        <v>219</v>
      </c>
      <c r="C79" s="5">
        <v>46174</v>
      </c>
      <c r="D79" s="6">
        <v>7310</v>
      </c>
      <c r="G79" s="6" t="s">
        <v>176</v>
      </c>
      <c r="H79" s="6" t="s">
        <v>177</v>
      </c>
      <c r="I79" s="6">
        <v>7</v>
      </c>
      <c r="J79" s="16">
        <v>37683</v>
      </c>
      <c r="L79" s="6">
        <v>116033</v>
      </c>
      <c r="M79" s="6">
        <v>121783</v>
      </c>
      <c r="N79" s="6">
        <v>145124.742</v>
      </c>
      <c r="O79" s="65">
        <v>21</v>
      </c>
      <c r="P79" s="6">
        <v>8</v>
      </c>
      <c r="Q79" s="6">
        <v>1</v>
      </c>
      <c r="R79" s="6">
        <v>30</v>
      </c>
      <c r="S79" s="6">
        <v>100</v>
      </c>
      <c r="T79" s="6">
        <v>100</v>
      </c>
      <c r="U79" s="10">
        <v>6624331</v>
      </c>
      <c r="V79" s="10">
        <v>1382331</v>
      </c>
      <c r="W79" s="10">
        <v>5242000</v>
      </c>
      <c r="X79" s="10">
        <v>23</v>
      </c>
      <c r="Y79" s="63">
        <v>3480990</v>
      </c>
      <c r="Z79" s="10">
        <v>0</v>
      </c>
      <c r="AA79" s="10">
        <v>0</v>
      </c>
      <c r="AB79" s="10">
        <v>0</v>
      </c>
      <c r="AC79" s="10">
        <v>172500</v>
      </c>
      <c r="AD79" s="10">
        <v>0</v>
      </c>
      <c r="AE79" s="10">
        <v>0</v>
      </c>
      <c r="AF79" s="10">
        <v>0</v>
      </c>
      <c r="AG79" s="10">
        <v>172500</v>
      </c>
      <c r="AH79" s="10">
        <v>0</v>
      </c>
      <c r="AI79" s="10">
        <v>456686</v>
      </c>
      <c r="AJ79" s="10">
        <v>0</v>
      </c>
      <c r="AK79" s="10">
        <v>462585</v>
      </c>
      <c r="AL79" s="8">
        <v>919271</v>
      </c>
      <c r="AM79" s="8">
        <v>435374</v>
      </c>
      <c r="AN79" s="8">
        <v>0</v>
      </c>
      <c r="AO79" s="8">
        <v>428843</v>
      </c>
      <c r="AP79" s="10">
        <v>0</v>
      </c>
      <c r="AQ79" s="10">
        <v>50000</v>
      </c>
      <c r="AR79" s="10">
        <v>1833488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137353</v>
      </c>
      <c r="BB79" s="10">
        <v>1000000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676460</v>
      </c>
      <c r="BP79" s="10">
        <v>67640</v>
      </c>
      <c r="BQ79" s="10">
        <v>238400</v>
      </c>
      <c r="BR79" s="10">
        <v>287860</v>
      </c>
      <c r="BS79" s="10">
        <v>59620</v>
      </c>
      <c r="BT79" s="10">
        <v>10450</v>
      </c>
      <c r="BU79" s="10">
        <v>41100</v>
      </c>
      <c r="BV79" s="10">
        <v>0</v>
      </c>
      <c r="BW79" s="10">
        <v>801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217058.087</v>
      </c>
      <c r="CJ79" s="6">
        <v>30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10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20</v>
      </c>
      <c r="DC79" s="6">
        <v>0</v>
      </c>
      <c r="DD79" s="6">
        <v>17</v>
      </c>
      <c r="DE79" s="65">
        <v>37</v>
      </c>
      <c r="DF79" s="65">
        <v>16</v>
      </c>
      <c r="DG79" s="65">
        <v>0</v>
      </c>
      <c r="DH79" s="65">
        <v>39.4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1.5</v>
      </c>
      <c r="DT79" s="6">
        <v>2</v>
      </c>
      <c r="DU79" s="6">
        <v>2</v>
      </c>
      <c r="EB79" s="6" t="b">
        <v>1</v>
      </c>
      <c r="EC79" s="6" t="s">
        <v>252</v>
      </c>
      <c r="EF79" s="5">
        <v>46174</v>
      </c>
      <c r="EG79" s="5">
        <v>46203</v>
      </c>
      <c r="EH79" s="6" t="s">
        <v>173</v>
      </c>
      <c r="EI79" s="6" t="b">
        <v>1</v>
      </c>
      <c r="EJ79" s="6" t="s">
        <v>174</v>
      </c>
      <c r="EN79" s="9">
        <f t="shared" si="4"/>
        <v>290249.484</v>
      </c>
      <c r="EO79" s="4">
        <f t="shared" si="5"/>
        <v>22.849315068493151</v>
      </c>
      <c r="EP79" s="4">
        <f t="shared" si="6"/>
        <v>25</v>
      </c>
      <c r="EQ79" s="9">
        <f t="shared" si="7"/>
        <v>3628118.55</v>
      </c>
    </row>
    <row r="80" spans="2:147" s="6" customFormat="1">
      <c r="B80" s="4" t="s">
        <v>219</v>
      </c>
      <c r="C80" s="5">
        <v>46174</v>
      </c>
      <c r="D80" s="6">
        <v>7310</v>
      </c>
      <c r="G80" s="6" t="s">
        <v>176</v>
      </c>
      <c r="H80" s="6" t="s">
        <v>177</v>
      </c>
      <c r="I80" s="6">
        <v>12</v>
      </c>
      <c r="J80" s="16">
        <v>37747</v>
      </c>
      <c r="L80" s="6">
        <v>119455</v>
      </c>
      <c r="M80" s="6">
        <v>125205</v>
      </c>
      <c r="N80" s="6">
        <v>149202.625</v>
      </c>
      <c r="O80" s="65">
        <v>21</v>
      </c>
      <c r="P80" s="6">
        <v>8</v>
      </c>
      <c r="Q80" s="6">
        <v>1</v>
      </c>
      <c r="R80" s="6">
        <v>30</v>
      </c>
      <c r="S80" s="6">
        <v>100</v>
      </c>
      <c r="T80" s="6">
        <v>100</v>
      </c>
      <c r="U80" s="10">
        <v>7035320</v>
      </c>
      <c r="V80" s="10">
        <v>1563260</v>
      </c>
      <c r="W80" s="10">
        <v>5472060</v>
      </c>
      <c r="X80" s="10">
        <v>23</v>
      </c>
      <c r="Y80" s="63">
        <v>3583650</v>
      </c>
      <c r="Z80" s="10">
        <v>0</v>
      </c>
      <c r="AA80" s="10">
        <v>0</v>
      </c>
      <c r="AB80" s="10">
        <v>0</v>
      </c>
      <c r="AC80" s="10">
        <v>172500</v>
      </c>
      <c r="AD80" s="10">
        <v>0</v>
      </c>
      <c r="AE80" s="10">
        <v>0</v>
      </c>
      <c r="AF80" s="10">
        <v>0</v>
      </c>
      <c r="AG80" s="10">
        <v>172500</v>
      </c>
      <c r="AH80" s="10">
        <v>0</v>
      </c>
      <c r="AI80" s="10">
        <v>469518</v>
      </c>
      <c r="AJ80" s="10">
        <v>0</v>
      </c>
      <c r="AK80" s="10">
        <v>475583</v>
      </c>
      <c r="AL80" s="8">
        <v>945102</v>
      </c>
      <c r="AM80" s="8">
        <v>671411</v>
      </c>
      <c r="AN80" s="8">
        <v>0</v>
      </c>
      <c r="AO80" s="8">
        <v>467078</v>
      </c>
      <c r="AP80" s="10">
        <v>0</v>
      </c>
      <c r="AQ80" s="10">
        <v>55000</v>
      </c>
      <c r="AR80" s="10">
        <v>2138591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130579</v>
      </c>
      <c r="BB80" s="10">
        <v>1000000</v>
      </c>
      <c r="BC80" s="10">
        <v>0</v>
      </c>
      <c r="BD80" s="10">
        <v>10000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762790</v>
      </c>
      <c r="BP80" s="10">
        <v>76270</v>
      </c>
      <c r="BQ80" s="10">
        <v>269130</v>
      </c>
      <c r="BR80" s="10">
        <v>299750</v>
      </c>
      <c r="BS80" s="10">
        <v>63320</v>
      </c>
      <c r="BT80" s="10">
        <v>10750</v>
      </c>
      <c r="BU80" s="10">
        <v>42250</v>
      </c>
      <c r="BV80" s="10">
        <v>24000</v>
      </c>
      <c r="BW80" s="10">
        <v>15000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207792.315</v>
      </c>
      <c r="CJ80" s="6">
        <v>30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11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20</v>
      </c>
      <c r="DC80" s="6">
        <v>0</v>
      </c>
      <c r="DD80" s="6">
        <v>17</v>
      </c>
      <c r="DE80" s="65">
        <v>37</v>
      </c>
      <c r="DF80" s="65">
        <v>24</v>
      </c>
      <c r="DG80" s="65">
        <v>0</v>
      </c>
      <c r="DH80" s="65">
        <v>41.74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1</v>
      </c>
      <c r="DT80" s="6">
        <v>2</v>
      </c>
      <c r="DU80" s="6">
        <v>2</v>
      </c>
      <c r="EB80" s="6" t="b">
        <v>1</v>
      </c>
      <c r="EC80" s="6" t="s">
        <v>252</v>
      </c>
      <c r="EF80" s="5">
        <v>46174</v>
      </c>
      <c r="EG80" s="5">
        <v>46203</v>
      </c>
      <c r="EH80" s="6" t="s">
        <v>173</v>
      </c>
      <c r="EI80" s="6" t="b">
        <v>1</v>
      </c>
      <c r="EJ80" s="6" t="s">
        <v>174</v>
      </c>
      <c r="EN80" s="9">
        <f t="shared" si="4"/>
        <v>298405.25</v>
      </c>
      <c r="EO80" s="4">
        <f t="shared" si="5"/>
        <v>22.673972602739727</v>
      </c>
      <c r="EP80" s="4">
        <f t="shared" si="6"/>
        <v>25</v>
      </c>
      <c r="EQ80" s="9">
        <f t="shared" si="7"/>
        <v>3730065.625</v>
      </c>
    </row>
    <row r="81" spans="2:147" s="6" customFormat="1">
      <c r="B81" s="4" t="s">
        <v>219</v>
      </c>
      <c r="C81" s="5">
        <v>46174</v>
      </c>
      <c r="D81" s="6">
        <v>7310</v>
      </c>
      <c r="G81" s="6" t="s">
        <v>176</v>
      </c>
      <c r="H81" s="6" t="s">
        <v>177</v>
      </c>
      <c r="I81" s="6">
        <v>15</v>
      </c>
      <c r="J81" s="16">
        <v>37956</v>
      </c>
      <c r="L81" s="6">
        <v>121088</v>
      </c>
      <c r="M81" s="6">
        <v>126963</v>
      </c>
      <c r="N81" s="6">
        <v>151297.57500000001</v>
      </c>
      <c r="O81" s="65">
        <v>21</v>
      </c>
      <c r="P81" s="6">
        <v>8</v>
      </c>
      <c r="Q81" s="6">
        <v>1</v>
      </c>
      <c r="R81" s="6">
        <v>30</v>
      </c>
      <c r="S81" s="6">
        <v>100</v>
      </c>
      <c r="T81" s="6">
        <v>100</v>
      </c>
      <c r="U81" s="10">
        <v>7472913</v>
      </c>
      <c r="V81" s="10">
        <v>1705913</v>
      </c>
      <c r="W81" s="10">
        <v>5767000</v>
      </c>
      <c r="X81" s="10">
        <v>22</v>
      </c>
      <c r="Y81" s="63">
        <v>3632640</v>
      </c>
      <c r="Z81" s="10">
        <v>0</v>
      </c>
      <c r="AA81" s="10">
        <v>0</v>
      </c>
      <c r="AB81" s="10">
        <v>11250</v>
      </c>
      <c r="AC81" s="10">
        <v>165000</v>
      </c>
      <c r="AD81" s="10">
        <v>0</v>
      </c>
      <c r="AE81" s="10">
        <v>0</v>
      </c>
      <c r="AF81" s="10">
        <v>0</v>
      </c>
      <c r="AG81" s="10">
        <v>176250</v>
      </c>
      <c r="AH81" s="10">
        <v>0</v>
      </c>
      <c r="AI81" s="10">
        <v>476111</v>
      </c>
      <c r="AJ81" s="10">
        <v>0</v>
      </c>
      <c r="AK81" s="10">
        <v>538997</v>
      </c>
      <c r="AL81" s="8">
        <v>1015108</v>
      </c>
      <c r="AM81" s="8">
        <v>907785</v>
      </c>
      <c r="AN81" s="8">
        <v>0</v>
      </c>
      <c r="AO81" s="8">
        <v>496331</v>
      </c>
      <c r="AP81" s="10">
        <v>0</v>
      </c>
      <c r="AQ81" s="10">
        <v>55000</v>
      </c>
      <c r="AR81" s="10">
        <v>2474224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144799</v>
      </c>
      <c r="BB81" s="10">
        <v>1000000</v>
      </c>
      <c r="BC81" s="10">
        <v>0</v>
      </c>
      <c r="BD81" s="10">
        <v>45000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839430</v>
      </c>
      <c r="BP81" s="10">
        <v>83940</v>
      </c>
      <c r="BQ81" s="10">
        <v>278730</v>
      </c>
      <c r="BR81" s="10">
        <v>314280</v>
      </c>
      <c r="BS81" s="10">
        <v>67260</v>
      </c>
      <c r="BT81" s="10">
        <v>10900</v>
      </c>
      <c r="BU81" s="10">
        <v>42850</v>
      </c>
      <c r="BV81" s="10">
        <v>0</v>
      </c>
      <c r="BW81" s="10">
        <v>8983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59540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240871.402</v>
      </c>
      <c r="CJ81" s="6">
        <v>30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11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20</v>
      </c>
      <c r="DC81" s="6">
        <v>0</v>
      </c>
      <c r="DD81" s="6">
        <v>19</v>
      </c>
      <c r="DE81" s="65">
        <v>39</v>
      </c>
      <c r="DF81" s="65">
        <v>32</v>
      </c>
      <c r="DG81" s="65">
        <v>0</v>
      </c>
      <c r="DH81" s="65">
        <v>43.74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2</v>
      </c>
      <c r="DU81" s="6">
        <v>2</v>
      </c>
      <c r="EB81" s="6" t="b">
        <v>1</v>
      </c>
      <c r="EC81" s="6" t="s">
        <v>252</v>
      </c>
      <c r="EF81" s="5">
        <v>46174</v>
      </c>
      <c r="EG81" s="5">
        <v>46203</v>
      </c>
      <c r="EH81" s="6" t="s">
        <v>173</v>
      </c>
      <c r="EI81" s="6" t="b">
        <v>1</v>
      </c>
      <c r="EJ81" s="6" t="s">
        <v>174</v>
      </c>
      <c r="EN81" s="9">
        <f t="shared" si="4"/>
        <v>302595.15000000002</v>
      </c>
      <c r="EO81" s="4">
        <f t="shared" si="5"/>
        <v>22.101369863013698</v>
      </c>
      <c r="EP81" s="4">
        <f t="shared" si="6"/>
        <v>25</v>
      </c>
      <c r="EQ81" s="9">
        <f t="shared" si="7"/>
        <v>3782439.3750000005</v>
      </c>
    </row>
    <row r="82" spans="2:147" s="6" customFormat="1">
      <c r="B82" s="4" t="s">
        <v>219</v>
      </c>
      <c r="C82" s="5">
        <v>46174</v>
      </c>
      <c r="D82" s="6">
        <v>7310</v>
      </c>
      <c r="G82" s="6" t="s">
        <v>176</v>
      </c>
      <c r="H82" s="6" t="s">
        <v>177</v>
      </c>
      <c r="I82" s="6">
        <v>9</v>
      </c>
      <c r="J82" s="16">
        <v>37963</v>
      </c>
      <c r="L82" s="6">
        <v>117499</v>
      </c>
      <c r="M82" s="6">
        <v>123249</v>
      </c>
      <c r="N82" s="6">
        <v>146871.72500000001</v>
      </c>
      <c r="O82" s="65">
        <v>21</v>
      </c>
      <c r="P82" s="6">
        <v>8</v>
      </c>
      <c r="Q82" s="6">
        <v>1</v>
      </c>
      <c r="R82" s="6">
        <v>30</v>
      </c>
      <c r="S82" s="6">
        <v>100</v>
      </c>
      <c r="T82" s="6">
        <v>100</v>
      </c>
      <c r="U82" s="10">
        <v>7163631</v>
      </c>
      <c r="V82" s="10">
        <v>1425631</v>
      </c>
      <c r="W82" s="10">
        <v>5738000</v>
      </c>
      <c r="X82" s="10">
        <v>22</v>
      </c>
      <c r="Y82" s="63">
        <v>3524970</v>
      </c>
      <c r="Z82" s="10">
        <v>0</v>
      </c>
      <c r="AA82" s="10">
        <v>0</v>
      </c>
      <c r="AB82" s="10">
        <v>7500</v>
      </c>
      <c r="AC82" s="10">
        <v>165000</v>
      </c>
      <c r="AD82" s="10">
        <v>0</v>
      </c>
      <c r="AE82" s="10">
        <v>0</v>
      </c>
      <c r="AF82" s="10">
        <v>0</v>
      </c>
      <c r="AG82" s="10">
        <v>172500</v>
      </c>
      <c r="AH82" s="10">
        <v>0</v>
      </c>
      <c r="AI82" s="10">
        <v>462183</v>
      </c>
      <c r="AJ82" s="10">
        <v>0</v>
      </c>
      <c r="AK82" s="10">
        <v>578307</v>
      </c>
      <c r="AL82" s="8">
        <v>1040491</v>
      </c>
      <c r="AM82" s="8">
        <v>660922</v>
      </c>
      <c r="AN82" s="8">
        <v>0</v>
      </c>
      <c r="AO82" s="8">
        <v>503843</v>
      </c>
      <c r="AP82" s="10">
        <v>0</v>
      </c>
      <c r="AQ82" s="10">
        <v>55000</v>
      </c>
      <c r="AR82" s="10">
        <v>2260256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140905</v>
      </c>
      <c r="BB82" s="10">
        <v>1000000</v>
      </c>
      <c r="BC82" s="10">
        <v>0</v>
      </c>
      <c r="BD82" s="10">
        <v>65000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565370</v>
      </c>
      <c r="BP82" s="10">
        <v>56530</v>
      </c>
      <c r="BQ82" s="10">
        <v>276110</v>
      </c>
      <c r="BR82" s="10">
        <v>313420</v>
      </c>
      <c r="BS82" s="10">
        <v>64470</v>
      </c>
      <c r="BT82" s="10">
        <v>10580</v>
      </c>
      <c r="BU82" s="10">
        <v>41590</v>
      </c>
      <c r="BV82" s="10">
        <v>12000</v>
      </c>
      <c r="BW82" s="10">
        <v>391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85170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225712.152</v>
      </c>
      <c r="CJ82" s="6">
        <v>30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11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20</v>
      </c>
      <c r="DC82" s="6">
        <v>0</v>
      </c>
      <c r="DD82" s="6">
        <v>21</v>
      </c>
      <c r="DE82" s="65">
        <v>41</v>
      </c>
      <c r="DF82" s="65">
        <v>24</v>
      </c>
      <c r="DG82" s="65">
        <v>0</v>
      </c>
      <c r="DH82" s="65">
        <v>45.74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2</v>
      </c>
      <c r="DU82" s="6">
        <v>2</v>
      </c>
      <c r="EB82" s="6" t="b">
        <v>1</v>
      </c>
      <c r="EC82" s="6" t="s">
        <v>252</v>
      </c>
      <c r="EF82" s="5">
        <v>46174</v>
      </c>
      <c r="EG82" s="5">
        <v>46203</v>
      </c>
      <c r="EH82" s="6" t="s">
        <v>173</v>
      </c>
      <c r="EI82" s="6" t="b">
        <v>1</v>
      </c>
      <c r="EJ82" s="6" t="s">
        <v>174</v>
      </c>
      <c r="EN82" s="9">
        <f t="shared" si="4"/>
        <v>293743.45</v>
      </c>
      <c r="EO82" s="4">
        <f t="shared" si="5"/>
        <v>22.082191780821919</v>
      </c>
      <c r="EP82" s="4">
        <f t="shared" si="6"/>
        <v>25</v>
      </c>
      <c r="EQ82" s="9">
        <f t="shared" si="7"/>
        <v>3671793.125</v>
      </c>
    </row>
    <row r="83" spans="2:147" s="6" customFormat="1">
      <c r="B83" s="4" t="s">
        <v>219</v>
      </c>
      <c r="C83" s="5">
        <v>46174</v>
      </c>
      <c r="D83" s="6">
        <v>7310</v>
      </c>
      <c r="G83" s="6" t="s">
        <v>176</v>
      </c>
      <c r="H83" s="6" t="s">
        <v>177</v>
      </c>
      <c r="I83" s="6">
        <v>13</v>
      </c>
      <c r="J83" s="16">
        <v>38096</v>
      </c>
      <c r="L83" s="6">
        <v>120027</v>
      </c>
      <c r="M83" s="6">
        <v>125527</v>
      </c>
      <c r="N83" s="6">
        <v>149586.342</v>
      </c>
      <c r="O83" s="65">
        <v>21</v>
      </c>
      <c r="P83" s="6">
        <v>8</v>
      </c>
      <c r="Q83" s="6">
        <v>1</v>
      </c>
      <c r="R83" s="6">
        <v>30</v>
      </c>
      <c r="S83" s="6">
        <v>100</v>
      </c>
      <c r="T83" s="6">
        <v>100</v>
      </c>
      <c r="U83" s="10">
        <v>7340863</v>
      </c>
      <c r="V83" s="10">
        <v>1428863</v>
      </c>
      <c r="W83" s="10">
        <v>5912000</v>
      </c>
      <c r="X83" s="10">
        <v>22</v>
      </c>
      <c r="Y83" s="63">
        <v>3600810</v>
      </c>
      <c r="Z83" s="10">
        <v>0</v>
      </c>
      <c r="AA83" s="10">
        <v>0</v>
      </c>
      <c r="AB83" s="10">
        <v>0</v>
      </c>
      <c r="AC83" s="10">
        <v>165000</v>
      </c>
      <c r="AD83" s="10">
        <v>0</v>
      </c>
      <c r="AE83" s="10">
        <v>0</v>
      </c>
      <c r="AF83" s="10">
        <v>0</v>
      </c>
      <c r="AG83" s="10">
        <v>165000</v>
      </c>
      <c r="AH83" s="10">
        <v>0</v>
      </c>
      <c r="AI83" s="10">
        <v>470726</v>
      </c>
      <c r="AJ83" s="10">
        <v>0</v>
      </c>
      <c r="AK83" s="10">
        <v>603019</v>
      </c>
      <c r="AL83" s="8">
        <v>1073746</v>
      </c>
      <c r="AM83" s="8">
        <v>673138</v>
      </c>
      <c r="AN83" s="8">
        <v>0</v>
      </c>
      <c r="AO83" s="8">
        <v>518765</v>
      </c>
      <c r="AP83" s="10">
        <v>0</v>
      </c>
      <c r="AQ83" s="10">
        <v>55000</v>
      </c>
      <c r="AR83" s="10">
        <v>2320649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199404</v>
      </c>
      <c r="BB83" s="10">
        <v>1000000</v>
      </c>
      <c r="BC83" s="10">
        <v>0</v>
      </c>
      <c r="BD83" s="10">
        <v>55000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623740</v>
      </c>
      <c r="BP83" s="10">
        <v>62370</v>
      </c>
      <c r="BQ83" s="10">
        <v>298490</v>
      </c>
      <c r="BR83" s="10">
        <v>318590</v>
      </c>
      <c r="BS83" s="10">
        <v>66070</v>
      </c>
      <c r="BT83" s="10">
        <v>10810</v>
      </c>
      <c r="BU83" s="10">
        <v>42360</v>
      </c>
      <c r="BV83" s="10">
        <v>0</v>
      </c>
      <c r="BW83" s="10">
        <v>6433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238780.196</v>
      </c>
      <c r="CJ83" s="6">
        <v>30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11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20</v>
      </c>
      <c r="DC83" s="6">
        <v>0</v>
      </c>
      <c r="DD83" s="6">
        <v>21.5</v>
      </c>
      <c r="DE83" s="65">
        <v>41.5</v>
      </c>
      <c r="DF83" s="65">
        <v>24</v>
      </c>
      <c r="DG83" s="65">
        <v>0</v>
      </c>
      <c r="DH83" s="65">
        <v>46.24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0.5</v>
      </c>
      <c r="DT83" s="6">
        <v>2</v>
      </c>
      <c r="DU83" s="6">
        <v>2</v>
      </c>
      <c r="EB83" s="6" t="b">
        <v>1</v>
      </c>
      <c r="EC83" s="6" t="s">
        <v>252</v>
      </c>
      <c r="EF83" s="5">
        <v>46174</v>
      </c>
      <c r="EG83" s="5">
        <v>46203</v>
      </c>
      <c r="EH83" s="6" t="s">
        <v>173</v>
      </c>
      <c r="EI83" s="6" t="b">
        <v>1</v>
      </c>
      <c r="EJ83" s="6" t="s">
        <v>174</v>
      </c>
      <c r="EN83" s="9">
        <f t="shared" si="4"/>
        <v>299172.68400000001</v>
      </c>
      <c r="EO83" s="4">
        <f t="shared" si="5"/>
        <v>21.717808219178082</v>
      </c>
      <c r="EP83" s="4">
        <f t="shared" si="6"/>
        <v>25</v>
      </c>
      <c r="EQ83" s="9">
        <f t="shared" si="7"/>
        <v>3739658.5500000003</v>
      </c>
    </row>
    <row r="84" spans="2:147" s="6" customFormat="1">
      <c r="B84" s="4" t="s">
        <v>219</v>
      </c>
      <c r="C84" s="5">
        <v>46174</v>
      </c>
      <c r="D84" s="6">
        <v>7310</v>
      </c>
      <c r="G84" s="6" t="s">
        <v>176</v>
      </c>
      <c r="H84" s="6" t="s">
        <v>177</v>
      </c>
      <c r="I84" s="6">
        <v>3</v>
      </c>
      <c r="J84" s="16">
        <v>38516</v>
      </c>
      <c r="L84" s="6">
        <v>112762</v>
      </c>
      <c r="M84" s="6">
        <v>118012</v>
      </c>
      <c r="N84" s="6">
        <v>140630.967</v>
      </c>
      <c r="O84" s="65">
        <v>21</v>
      </c>
      <c r="P84" s="6">
        <v>8</v>
      </c>
      <c r="Q84" s="6">
        <v>1</v>
      </c>
      <c r="R84" s="6">
        <v>30</v>
      </c>
      <c r="S84" s="6">
        <v>100</v>
      </c>
      <c r="T84" s="6">
        <v>100</v>
      </c>
      <c r="U84" s="10">
        <v>6890383</v>
      </c>
      <c r="V84" s="10">
        <v>1382150</v>
      </c>
      <c r="W84" s="10">
        <v>5508233</v>
      </c>
      <c r="X84" s="10">
        <v>21</v>
      </c>
      <c r="Y84" s="63">
        <v>3382860</v>
      </c>
      <c r="Z84" s="10">
        <v>0</v>
      </c>
      <c r="AA84" s="10">
        <v>0</v>
      </c>
      <c r="AB84" s="10">
        <v>0</v>
      </c>
      <c r="AC84" s="10">
        <v>157500</v>
      </c>
      <c r="AD84" s="10">
        <v>0</v>
      </c>
      <c r="AE84" s="10">
        <v>0</v>
      </c>
      <c r="AF84" s="10">
        <v>0</v>
      </c>
      <c r="AG84" s="10">
        <v>157500</v>
      </c>
      <c r="AH84" s="10">
        <v>0</v>
      </c>
      <c r="AI84" s="10">
        <v>442545</v>
      </c>
      <c r="AJ84" s="10">
        <v>0</v>
      </c>
      <c r="AK84" s="10">
        <v>553734</v>
      </c>
      <c r="AL84" s="8">
        <v>996279</v>
      </c>
      <c r="AM84" s="8">
        <v>632839</v>
      </c>
      <c r="AN84" s="8">
        <v>0</v>
      </c>
      <c r="AO84" s="8">
        <v>461339</v>
      </c>
      <c r="AP84" s="10">
        <v>0</v>
      </c>
      <c r="AQ84" s="10">
        <v>55000</v>
      </c>
      <c r="AR84" s="10">
        <v>2145457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149566</v>
      </c>
      <c r="BB84" s="10">
        <v>1000000</v>
      </c>
      <c r="BC84" s="10">
        <v>0</v>
      </c>
      <c r="BD84" s="10">
        <v>55000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628060</v>
      </c>
      <c r="BP84" s="10">
        <v>62800</v>
      </c>
      <c r="BQ84" s="10">
        <v>269230</v>
      </c>
      <c r="BR84" s="10">
        <v>298080</v>
      </c>
      <c r="BS84" s="10">
        <v>62010</v>
      </c>
      <c r="BT84" s="10">
        <v>10150</v>
      </c>
      <c r="BU84" s="10">
        <v>39820</v>
      </c>
      <c r="BV84" s="10">
        <v>12000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227320.45699999999</v>
      </c>
      <c r="CJ84" s="6">
        <v>30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11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20</v>
      </c>
      <c r="DC84" s="6">
        <v>0</v>
      </c>
      <c r="DD84" s="6">
        <v>21</v>
      </c>
      <c r="DE84" s="65">
        <v>41</v>
      </c>
      <c r="DF84" s="65">
        <v>24</v>
      </c>
      <c r="DG84" s="65">
        <v>0</v>
      </c>
      <c r="DH84" s="65">
        <v>43.74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2</v>
      </c>
      <c r="DU84" s="6">
        <v>2</v>
      </c>
      <c r="EB84" s="6" t="b">
        <v>1</v>
      </c>
      <c r="EC84" s="6" t="s">
        <v>252</v>
      </c>
      <c r="EF84" s="5">
        <v>46174</v>
      </c>
      <c r="EG84" s="5">
        <v>46203</v>
      </c>
      <c r="EH84" s="6" t="s">
        <v>173</v>
      </c>
      <c r="EI84" s="6" t="b">
        <v>1</v>
      </c>
      <c r="EJ84" s="6" t="s">
        <v>174</v>
      </c>
      <c r="EN84" s="9">
        <f t="shared" si="4"/>
        <v>281261.93400000001</v>
      </c>
      <c r="EO84" s="4">
        <f t="shared" si="5"/>
        <v>20.567123287671233</v>
      </c>
      <c r="EP84" s="4">
        <f t="shared" si="6"/>
        <v>24</v>
      </c>
      <c r="EQ84" s="9">
        <f t="shared" si="7"/>
        <v>3375143.2080000001</v>
      </c>
    </row>
    <row r="85" spans="2:147" s="6" customFormat="1">
      <c r="B85" s="4" t="s">
        <v>219</v>
      </c>
      <c r="C85" s="5">
        <v>46174</v>
      </c>
      <c r="D85" s="6">
        <v>7310</v>
      </c>
      <c r="G85" s="6" t="s">
        <v>176</v>
      </c>
      <c r="H85" s="6" t="s">
        <v>177</v>
      </c>
      <c r="I85" s="6">
        <v>1</v>
      </c>
      <c r="J85" s="16">
        <v>38663</v>
      </c>
      <c r="L85" s="6">
        <v>110982</v>
      </c>
      <c r="M85" s="6">
        <v>115982</v>
      </c>
      <c r="N85" s="6">
        <v>138211.883</v>
      </c>
      <c r="O85" s="65">
        <v>21</v>
      </c>
      <c r="P85" s="6">
        <v>8</v>
      </c>
      <c r="Q85" s="6">
        <v>1</v>
      </c>
      <c r="R85" s="6">
        <v>30</v>
      </c>
      <c r="S85" s="6">
        <v>100</v>
      </c>
      <c r="T85" s="6">
        <v>100</v>
      </c>
      <c r="U85" s="10">
        <v>6726927</v>
      </c>
      <c r="V85" s="10">
        <v>1362000</v>
      </c>
      <c r="W85" s="10">
        <v>5364927</v>
      </c>
      <c r="X85" s="10">
        <v>20</v>
      </c>
      <c r="Y85" s="63">
        <v>3329460</v>
      </c>
      <c r="Z85" s="10">
        <v>0</v>
      </c>
      <c r="AA85" s="10">
        <v>0</v>
      </c>
      <c r="AB85" s="10">
        <v>0</v>
      </c>
      <c r="AC85" s="10">
        <v>150000</v>
      </c>
      <c r="AD85" s="10">
        <v>0</v>
      </c>
      <c r="AE85" s="10">
        <v>0</v>
      </c>
      <c r="AF85" s="10">
        <v>0</v>
      </c>
      <c r="AG85" s="10">
        <v>150000</v>
      </c>
      <c r="AH85" s="10">
        <v>0</v>
      </c>
      <c r="AI85" s="10">
        <v>434932</v>
      </c>
      <c r="AJ85" s="10">
        <v>0</v>
      </c>
      <c r="AK85" s="10">
        <v>492379</v>
      </c>
      <c r="AL85" s="8">
        <v>927312</v>
      </c>
      <c r="AM85" s="8">
        <v>621953</v>
      </c>
      <c r="AN85" s="8">
        <v>0</v>
      </c>
      <c r="AO85" s="8">
        <v>453404</v>
      </c>
      <c r="AP85" s="10">
        <v>0</v>
      </c>
      <c r="AQ85" s="10">
        <v>55000</v>
      </c>
      <c r="AR85" s="10">
        <v>2057669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144798</v>
      </c>
      <c r="BB85" s="10">
        <v>1000000</v>
      </c>
      <c r="BC85" s="10">
        <v>0</v>
      </c>
      <c r="BD85" s="10">
        <v>45000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646080</v>
      </c>
      <c r="BP85" s="10">
        <v>64600</v>
      </c>
      <c r="BQ85" s="10">
        <v>250650</v>
      </c>
      <c r="BR85" s="10">
        <v>289500</v>
      </c>
      <c r="BS85" s="10">
        <v>60540</v>
      </c>
      <c r="BT85" s="10">
        <v>9990</v>
      </c>
      <c r="BU85" s="10">
        <v>39140</v>
      </c>
      <c r="BV85" s="10">
        <v>0</v>
      </c>
      <c r="BW85" s="10">
        <v>1500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217158.348</v>
      </c>
      <c r="CJ85" s="6">
        <v>30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11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20</v>
      </c>
      <c r="DC85" s="6">
        <v>0</v>
      </c>
      <c r="DD85" s="6">
        <v>19</v>
      </c>
      <c r="DE85" s="65">
        <v>39</v>
      </c>
      <c r="DF85" s="65">
        <v>24</v>
      </c>
      <c r="DG85" s="65">
        <v>0</v>
      </c>
      <c r="DH85" s="65">
        <v>43.74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2</v>
      </c>
      <c r="DU85" s="6">
        <v>2</v>
      </c>
      <c r="EB85" s="6" t="b">
        <v>1</v>
      </c>
      <c r="EC85" s="6" t="s">
        <v>252</v>
      </c>
      <c r="EF85" s="5">
        <v>46174</v>
      </c>
      <c r="EG85" s="5">
        <v>46203</v>
      </c>
      <c r="EH85" s="6" t="s">
        <v>173</v>
      </c>
      <c r="EI85" s="6" t="b">
        <v>1</v>
      </c>
      <c r="EJ85" s="6" t="s">
        <v>174</v>
      </c>
      <c r="EN85" s="9">
        <f t="shared" si="4"/>
        <v>276423.766</v>
      </c>
      <c r="EO85" s="4">
        <f t="shared" si="5"/>
        <v>20.164383561643834</v>
      </c>
      <c r="EP85" s="4">
        <f t="shared" si="6"/>
        <v>24</v>
      </c>
      <c r="EQ85" s="9">
        <f t="shared" si="7"/>
        <v>3317085.1919999998</v>
      </c>
    </row>
    <row r="86" spans="2:147" s="6" customFormat="1">
      <c r="B86" s="4" t="s">
        <v>219</v>
      </c>
      <c r="C86" s="5">
        <v>46174</v>
      </c>
      <c r="D86" s="6">
        <v>7310</v>
      </c>
      <c r="G86" s="6" t="s">
        <v>176</v>
      </c>
      <c r="H86" s="6" t="s">
        <v>177</v>
      </c>
      <c r="I86" s="6">
        <v>1</v>
      </c>
      <c r="J86" s="16">
        <v>38901</v>
      </c>
      <c r="L86" s="6">
        <v>110982</v>
      </c>
      <c r="M86" s="6">
        <v>115982</v>
      </c>
      <c r="N86" s="6">
        <v>138211.883</v>
      </c>
      <c r="O86" s="65">
        <v>21</v>
      </c>
      <c r="P86" s="6">
        <v>8</v>
      </c>
      <c r="Q86" s="6">
        <v>1</v>
      </c>
      <c r="R86" s="6">
        <v>30</v>
      </c>
      <c r="S86" s="6">
        <v>100</v>
      </c>
      <c r="T86" s="6">
        <v>100</v>
      </c>
      <c r="U86" s="10">
        <v>6581240</v>
      </c>
      <c r="V86" s="10">
        <v>1496240</v>
      </c>
      <c r="W86" s="10">
        <v>5085000</v>
      </c>
      <c r="X86" s="10">
        <v>20</v>
      </c>
      <c r="Y86" s="63">
        <v>3329460</v>
      </c>
      <c r="Z86" s="10">
        <v>0</v>
      </c>
      <c r="AA86" s="10">
        <v>0</v>
      </c>
      <c r="AB86" s="10">
        <v>0</v>
      </c>
      <c r="AC86" s="10">
        <v>150000</v>
      </c>
      <c r="AD86" s="10">
        <v>0</v>
      </c>
      <c r="AE86" s="10">
        <v>0</v>
      </c>
      <c r="AF86" s="10">
        <v>0</v>
      </c>
      <c r="AG86" s="10">
        <v>150000</v>
      </c>
      <c r="AH86" s="10">
        <v>0</v>
      </c>
      <c r="AI86" s="10">
        <v>434932</v>
      </c>
      <c r="AJ86" s="10">
        <v>0</v>
      </c>
      <c r="AK86" s="10">
        <v>544209</v>
      </c>
      <c r="AL86" s="8">
        <v>979141</v>
      </c>
      <c r="AM86" s="8">
        <v>414635</v>
      </c>
      <c r="AN86" s="8">
        <v>0</v>
      </c>
      <c r="AO86" s="8">
        <v>477660</v>
      </c>
      <c r="AP86" s="10">
        <v>0</v>
      </c>
      <c r="AQ86" s="10">
        <v>60000</v>
      </c>
      <c r="AR86" s="10">
        <v>1931436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135344</v>
      </c>
      <c r="BB86" s="10">
        <v>1000000</v>
      </c>
      <c r="BC86" s="10">
        <v>0</v>
      </c>
      <c r="BD86" s="10">
        <v>35000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700070</v>
      </c>
      <c r="BP86" s="10">
        <v>70000</v>
      </c>
      <c r="BQ86" s="10">
        <v>224100</v>
      </c>
      <c r="BR86" s="10">
        <v>287340</v>
      </c>
      <c r="BS86" s="10">
        <v>59230</v>
      </c>
      <c r="BT86" s="10">
        <v>9990</v>
      </c>
      <c r="BU86" s="10">
        <v>39140</v>
      </c>
      <c r="BV86" s="10">
        <v>0</v>
      </c>
      <c r="BW86" s="10">
        <v>6072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100298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207514.29300000001</v>
      </c>
      <c r="CJ86" s="6">
        <v>30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12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20</v>
      </c>
      <c r="DC86" s="6">
        <v>0</v>
      </c>
      <c r="DD86" s="6">
        <v>21</v>
      </c>
      <c r="DE86" s="65">
        <v>41</v>
      </c>
      <c r="DF86" s="65">
        <v>16</v>
      </c>
      <c r="DG86" s="65">
        <v>0</v>
      </c>
      <c r="DH86" s="65">
        <v>46.08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2</v>
      </c>
      <c r="DU86" s="6">
        <v>2</v>
      </c>
      <c r="EB86" s="6" t="b">
        <v>1</v>
      </c>
      <c r="EC86" s="6" t="s">
        <v>252</v>
      </c>
      <c r="EF86" s="5">
        <v>46174</v>
      </c>
      <c r="EG86" s="5">
        <v>46203</v>
      </c>
      <c r="EH86" s="6" t="s">
        <v>173</v>
      </c>
      <c r="EI86" s="6" t="b">
        <v>1</v>
      </c>
      <c r="EJ86" s="6" t="s">
        <v>174</v>
      </c>
      <c r="EN86" s="9">
        <f t="shared" si="4"/>
        <v>276423.766</v>
      </c>
      <c r="EO86" s="4">
        <f t="shared" si="5"/>
        <v>19.512328767123286</v>
      </c>
      <c r="EP86" s="4">
        <f t="shared" si="6"/>
        <v>24</v>
      </c>
      <c r="EQ86" s="9">
        <f t="shared" si="7"/>
        <v>3317085.1919999998</v>
      </c>
    </row>
    <row r="87" spans="2:147" s="6" customFormat="1">
      <c r="B87" s="4" t="s">
        <v>219</v>
      </c>
      <c r="C87" s="5">
        <v>46174</v>
      </c>
      <c r="D87" s="6">
        <v>7310</v>
      </c>
      <c r="G87" s="6" t="s">
        <v>176</v>
      </c>
      <c r="H87" s="6" t="s">
        <v>177</v>
      </c>
      <c r="I87" s="6">
        <v>1</v>
      </c>
      <c r="J87" s="16">
        <v>38901</v>
      </c>
      <c r="L87" s="6">
        <v>110982</v>
      </c>
      <c r="M87" s="6">
        <v>116357</v>
      </c>
      <c r="N87" s="6">
        <v>138658.758</v>
      </c>
      <c r="O87" s="65">
        <v>21</v>
      </c>
      <c r="P87" s="6">
        <v>8</v>
      </c>
      <c r="Q87" s="6">
        <v>1</v>
      </c>
      <c r="R87" s="6">
        <v>30</v>
      </c>
      <c r="S87" s="6">
        <v>100</v>
      </c>
      <c r="T87" s="6">
        <v>100</v>
      </c>
      <c r="U87" s="10">
        <v>6754532</v>
      </c>
      <c r="V87" s="10">
        <v>1372532</v>
      </c>
      <c r="W87" s="10">
        <v>5382000</v>
      </c>
      <c r="X87" s="10">
        <v>20</v>
      </c>
      <c r="Y87" s="63">
        <v>3329460</v>
      </c>
      <c r="Z87" s="10">
        <v>0</v>
      </c>
      <c r="AA87" s="10">
        <v>0</v>
      </c>
      <c r="AB87" s="10">
        <v>11250</v>
      </c>
      <c r="AC87" s="10">
        <v>150000</v>
      </c>
      <c r="AD87" s="10">
        <v>0</v>
      </c>
      <c r="AE87" s="10">
        <v>0</v>
      </c>
      <c r="AF87" s="10">
        <v>0</v>
      </c>
      <c r="AG87" s="10">
        <v>161250</v>
      </c>
      <c r="AH87" s="10">
        <v>0</v>
      </c>
      <c r="AI87" s="10">
        <v>436338</v>
      </c>
      <c r="AJ87" s="10">
        <v>0</v>
      </c>
      <c r="AK87" s="10">
        <v>493971</v>
      </c>
      <c r="AL87" s="8">
        <v>930310</v>
      </c>
      <c r="AM87" s="8">
        <v>623964</v>
      </c>
      <c r="AN87" s="8">
        <v>0</v>
      </c>
      <c r="AO87" s="8">
        <v>479204</v>
      </c>
      <c r="AP87" s="10">
        <v>0</v>
      </c>
      <c r="AQ87" s="10">
        <v>60000</v>
      </c>
      <c r="AR87" s="10">
        <v>2093478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135344</v>
      </c>
      <c r="BB87" s="10">
        <v>1000000</v>
      </c>
      <c r="BC87" s="10">
        <v>0</v>
      </c>
      <c r="BD87" s="10">
        <v>35000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602450</v>
      </c>
      <c r="BP87" s="10">
        <v>60240</v>
      </c>
      <c r="BQ87" s="10">
        <v>246850</v>
      </c>
      <c r="BR87" s="10">
        <v>288650</v>
      </c>
      <c r="BS87" s="10">
        <v>60790</v>
      </c>
      <c r="BT87" s="10">
        <v>9990</v>
      </c>
      <c r="BU87" s="10">
        <v>39270</v>
      </c>
      <c r="BV87" s="10">
        <v>1000</v>
      </c>
      <c r="BW87" s="10">
        <v>234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63058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199518.467</v>
      </c>
      <c r="CJ87" s="6">
        <v>30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12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20</v>
      </c>
      <c r="DC87" s="6">
        <v>0</v>
      </c>
      <c r="DD87" s="6">
        <v>19</v>
      </c>
      <c r="DE87" s="65">
        <v>39</v>
      </c>
      <c r="DF87" s="65">
        <v>24</v>
      </c>
      <c r="DG87" s="65">
        <v>0</v>
      </c>
      <c r="DH87" s="65">
        <v>46.08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2</v>
      </c>
      <c r="DU87" s="6">
        <v>2</v>
      </c>
      <c r="EB87" s="6" t="b">
        <v>1</v>
      </c>
      <c r="EC87" s="6" t="s">
        <v>252</v>
      </c>
      <c r="EF87" s="5">
        <v>46174</v>
      </c>
      <c r="EG87" s="5">
        <v>46203</v>
      </c>
      <c r="EH87" s="6" t="s">
        <v>173</v>
      </c>
      <c r="EI87" s="6" t="b">
        <v>1</v>
      </c>
      <c r="EJ87" s="6" t="s">
        <v>174</v>
      </c>
      <c r="EN87" s="9">
        <f t="shared" si="4"/>
        <v>277317.516</v>
      </c>
      <c r="EO87" s="4">
        <f t="shared" si="5"/>
        <v>19.512328767123286</v>
      </c>
      <c r="EP87" s="4">
        <f t="shared" si="6"/>
        <v>24</v>
      </c>
      <c r="EQ87" s="9">
        <f t="shared" si="7"/>
        <v>3327810.1919999998</v>
      </c>
    </row>
    <row r="88" spans="2:147" s="6" customFormat="1">
      <c r="B88" s="4" t="s">
        <v>219</v>
      </c>
      <c r="C88" s="5">
        <v>46174</v>
      </c>
      <c r="D88" s="6">
        <v>7310</v>
      </c>
      <c r="G88" s="6" t="s">
        <v>179</v>
      </c>
      <c r="H88" s="6" t="s">
        <v>180</v>
      </c>
      <c r="I88" s="6">
        <v>22</v>
      </c>
      <c r="J88" s="16">
        <v>38274</v>
      </c>
      <c r="L88" s="6">
        <v>109524.966</v>
      </c>
      <c r="M88" s="6">
        <v>115274.933</v>
      </c>
      <c r="N88" s="6">
        <v>137369.29500000001</v>
      </c>
      <c r="O88" s="65">
        <v>21</v>
      </c>
      <c r="P88" s="6">
        <v>8</v>
      </c>
      <c r="Q88" s="6">
        <v>1</v>
      </c>
      <c r="R88" s="6">
        <v>30</v>
      </c>
      <c r="S88" s="6">
        <v>100</v>
      </c>
      <c r="T88" s="6">
        <v>100</v>
      </c>
      <c r="U88" s="10">
        <v>6477107</v>
      </c>
      <c r="V88" s="10">
        <v>1326390</v>
      </c>
      <c r="W88" s="10">
        <v>5150717</v>
      </c>
      <c r="X88" s="10">
        <v>21</v>
      </c>
      <c r="Y88" s="63">
        <v>3285748</v>
      </c>
      <c r="Z88" s="10">
        <v>0</v>
      </c>
      <c r="AA88" s="10">
        <v>0</v>
      </c>
      <c r="AB88" s="10">
        <v>15000</v>
      </c>
      <c r="AC88" s="10">
        <v>157500</v>
      </c>
      <c r="AD88" s="10">
        <v>0</v>
      </c>
      <c r="AE88" s="10">
        <v>0</v>
      </c>
      <c r="AF88" s="10">
        <v>0</v>
      </c>
      <c r="AG88" s="10">
        <v>172500</v>
      </c>
      <c r="AH88" s="10">
        <v>0</v>
      </c>
      <c r="AI88" s="10">
        <v>432280</v>
      </c>
      <c r="AJ88" s="10">
        <v>0</v>
      </c>
      <c r="AK88" s="10">
        <v>489378</v>
      </c>
      <c r="AL88" s="8">
        <v>921659</v>
      </c>
      <c r="AM88" s="8">
        <v>412107</v>
      </c>
      <c r="AN88" s="8">
        <v>0</v>
      </c>
      <c r="AO88" s="8">
        <v>474748</v>
      </c>
      <c r="AP88" s="10">
        <v>0</v>
      </c>
      <c r="AQ88" s="10">
        <v>60000</v>
      </c>
      <c r="AR88" s="10">
        <v>1868514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135345</v>
      </c>
      <c r="BB88" s="10">
        <v>1000000</v>
      </c>
      <c r="BC88" s="10">
        <v>0</v>
      </c>
      <c r="BD88" s="10">
        <v>15000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596660</v>
      </c>
      <c r="BP88" s="10">
        <v>59660</v>
      </c>
      <c r="BQ88" s="10">
        <v>264380</v>
      </c>
      <c r="BR88" s="10">
        <v>283640</v>
      </c>
      <c r="BS88" s="10">
        <v>58290</v>
      </c>
      <c r="BT88" s="10">
        <v>9860</v>
      </c>
      <c r="BU88" s="10">
        <v>38900</v>
      </c>
      <c r="BV88" s="10">
        <v>10000</v>
      </c>
      <c r="BW88" s="10">
        <v>5000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205029.239</v>
      </c>
      <c r="CJ88" s="6">
        <v>30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12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20</v>
      </c>
      <c r="DC88" s="6">
        <v>0</v>
      </c>
      <c r="DD88" s="6">
        <v>19</v>
      </c>
      <c r="DE88" s="65">
        <v>39</v>
      </c>
      <c r="DF88" s="65">
        <v>16</v>
      </c>
      <c r="DG88" s="65">
        <v>0</v>
      </c>
      <c r="DH88" s="65">
        <v>46.08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2</v>
      </c>
      <c r="DU88" s="6">
        <v>2</v>
      </c>
      <c r="EB88" s="6" t="b">
        <v>1</v>
      </c>
      <c r="EC88" s="6" t="s">
        <v>252</v>
      </c>
      <c r="EF88" s="5">
        <v>46174</v>
      </c>
      <c r="EG88" s="5">
        <v>46203</v>
      </c>
      <c r="EH88" s="6" t="s">
        <v>173</v>
      </c>
      <c r="EI88" s="6" t="b">
        <v>1</v>
      </c>
      <c r="EJ88" s="6" t="s">
        <v>174</v>
      </c>
      <c r="EN88" s="9">
        <f t="shared" si="4"/>
        <v>274738.59000000003</v>
      </c>
      <c r="EO88" s="4">
        <f t="shared" si="5"/>
        <v>21.230136986301371</v>
      </c>
      <c r="EP88" s="4">
        <f t="shared" si="6"/>
        <v>25</v>
      </c>
      <c r="EQ88" s="9">
        <f t="shared" si="7"/>
        <v>3434232.3750000005</v>
      </c>
    </row>
    <row r="89" spans="2:147" s="6" customFormat="1">
      <c r="B89" s="4" t="s">
        <v>219</v>
      </c>
      <c r="C89" s="5">
        <v>46174</v>
      </c>
      <c r="D89" s="6">
        <v>7310</v>
      </c>
      <c r="G89" s="6" t="s">
        <v>179</v>
      </c>
      <c r="H89" s="6" t="s">
        <v>180</v>
      </c>
      <c r="I89" s="6">
        <v>15</v>
      </c>
      <c r="J89" s="16">
        <v>40801</v>
      </c>
      <c r="L89" s="6">
        <v>105444.966</v>
      </c>
      <c r="M89" s="6">
        <v>108944.933</v>
      </c>
      <c r="N89" s="6">
        <v>129826.045</v>
      </c>
      <c r="O89" s="65">
        <v>21</v>
      </c>
      <c r="P89" s="6">
        <v>8</v>
      </c>
      <c r="Q89" s="6">
        <v>1</v>
      </c>
      <c r="R89" s="6">
        <v>30</v>
      </c>
      <c r="S89" s="6">
        <v>100</v>
      </c>
      <c r="T89" s="6">
        <v>100</v>
      </c>
      <c r="U89" s="10">
        <v>6349850</v>
      </c>
      <c r="V89" s="10">
        <v>1406914</v>
      </c>
      <c r="W89" s="10">
        <v>4942936</v>
      </c>
      <c r="X89" s="10">
        <v>14</v>
      </c>
      <c r="Y89" s="63">
        <v>3163348</v>
      </c>
      <c r="Z89" s="10">
        <v>0</v>
      </c>
      <c r="AA89" s="10">
        <v>0</v>
      </c>
      <c r="AB89" s="10">
        <v>0</v>
      </c>
      <c r="AC89" s="10">
        <v>105000</v>
      </c>
      <c r="AD89" s="10">
        <v>0</v>
      </c>
      <c r="AE89" s="10">
        <v>0</v>
      </c>
      <c r="AF89" s="10">
        <v>0</v>
      </c>
      <c r="AG89" s="10">
        <v>105000</v>
      </c>
      <c r="AH89" s="10">
        <v>0</v>
      </c>
      <c r="AI89" s="10">
        <v>408543</v>
      </c>
      <c r="AJ89" s="10">
        <v>0</v>
      </c>
      <c r="AK89" s="10">
        <v>462505</v>
      </c>
      <c r="AL89" s="8">
        <v>871048</v>
      </c>
      <c r="AM89" s="8">
        <v>584217</v>
      </c>
      <c r="AN89" s="8">
        <v>0</v>
      </c>
      <c r="AO89" s="8">
        <v>425894</v>
      </c>
      <c r="AP89" s="10">
        <v>0</v>
      </c>
      <c r="AQ89" s="10">
        <v>55000</v>
      </c>
      <c r="AR89" s="10">
        <v>1936159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135343</v>
      </c>
      <c r="BB89" s="10">
        <v>1000000</v>
      </c>
      <c r="BC89" s="10">
        <v>0</v>
      </c>
      <c r="BD89" s="10">
        <v>10000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644990</v>
      </c>
      <c r="BP89" s="10">
        <v>64490</v>
      </c>
      <c r="BQ89" s="10">
        <v>233790</v>
      </c>
      <c r="BR89" s="10">
        <v>275550</v>
      </c>
      <c r="BS89" s="10">
        <v>57150</v>
      </c>
      <c r="BT89" s="10">
        <v>9490</v>
      </c>
      <c r="BU89" s="10">
        <v>36760</v>
      </c>
      <c r="BV89" s="10">
        <v>0</v>
      </c>
      <c r="BW89" s="10">
        <v>5000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79694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194592.511</v>
      </c>
      <c r="CJ89" s="6">
        <v>30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11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20</v>
      </c>
      <c r="DC89" s="6">
        <v>0</v>
      </c>
      <c r="DD89" s="6">
        <v>19</v>
      </c>
      <c r="DE89" s="65">
        <v>39</v>
      </c>
      <c r="DF89" s="65">
        <v>24</v>
      </c>
      <c r="DG89" s="65">
        <v>0</v>
      </c>
      <c r="DH89" s="65">
        <v>43.74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1</v>
      </c>
      <c r="DT89" s="6">
        <v>2</v>
      </c>
      <c r="DU89" s="6">
        <v>2</v>
      </c>
      <c r="EB89" s="6" t="b">
        <v>1</v>
      </c>
      <c r="EC89" s="6" t="s">
        <v>252</v>
      </c>
      <c r="EF89" s="5">
        <v>46174</v>
      </c>
      <c r="EG89" s="5">
        <v>46203</v>
      </c>
      <c r="EH89" s="6" t="s">
        <v>173</v>
      </c>
      <c r="EI89" s="6" t="b">
        <v>1</v>
      </c>
      <c r="EJ89" s="6" t="s">
        <v>174</v>
      </c>
      <c r="EN89" s="9">
        <f t="shared" si="4"/>
        <v>259652.09</v>
      </c>
      <c r="EO89" s="4">
        <f t="shared" si="5"/>
        <v>14.306849315068494</v>
      </c>
      <c r="EP89" s="4">
        <f t="shared" si="6"/>
        <v>21</v>
      </c>
      <c r="EQ89" s="9">
        <f t="shared" si="7"/>
        <v>2726346.9449999998</v>
      </c>
    </row>
    <row r="90" spans="2:147" s="6" customFormat="1">
      <c r="B90" s="4" t="s">
        <v>219</v>
      </c>
      <c r="C90" s="5">
        <v>46204</v>
      </c>
      <c r="D90" s="6">
        <v>7310</v>
      </c>
      <c r="G90" s="6" t="s">
        <v>170</v>
      </c>
      <c r="H90" s="6" t="s">
        <v>171</v>
      </c>
      <c r="I90" s="6">
        <v>8</v>
      </c>
      <c r="J90" s="16">
        <v>35345</v>
      </c>
      <c r="L90" s="6">
        <v>136449.25599999999</v>
      </c>
      <c r="M90" s="6">
        <v>143449.23300000001</v>
      </c>
      <c r="N90" s="6">
        <v>170943.67</v>
      </c>
      <c r="O90" s="65">
        <v>22</v>
      </c>
      <c r="P90" s="6">
        <v>8</v>
      </c>
      <c r="Q90" s="6">
        <v>1</v>
      </c>
      <c r="R90" s="6">
        <v>31</v>
      </c>
      <c r="S90" s="6">
        <v>100</v>
      </c>
      <c r="T90" s="6">
        <v>100</v>
      </c>
      <c r="U90" s="10">
        <v>6224935</v>
      </c>
      <c r="V90" s="10">
        <v>1348160</v>
      </c>
      <c r="W90" s="10">
        <v>4876775</v>
      </c>
      <c r="X90" s="10">
        <v>27</v>
      </c>
      <c r="Y90" s="63">
        <v>4229926</v>
      </c>
      <c r="Z90" s="10">
        <v>0</v>
      </c>
      <c r="AA90" s="10">
        <v>0</v>
      </c>
      <c r="AB90" s="10">
        <v>7500</v>
      </c>
      <c r="AC90" s="10">
        <v>202500</v>
      </c>
      <c r="AD90" s="10">
        <v>0</v>
      </c>
      <c r="AE90" s="10">
        <v>0</v>
      </c>
      <c r="AF90" s="10">
        <v>0</v>
      </c>
      <c r="AG90" s="10">
        <v>210000</v>
      </c>
      <c r="AH90" s="10">
        <v>0</v>
      </c>
      <c r="AI90" s="10">
        <v>537934</v>
      </c>
      <c r="AJ90" s="10">
        <v>0</v>
      </c>
      <c r="AK90" s="10">
        <v>192311</v>
      </c>
      <c r="AL90" s="8">
        <v>730246</v>
      </c>
      <c r="AM90" s="8">
        <v>512831</v>
      </c>
      <c r="AN90" s="8">
        <v>0</v>
      </c>
      <c r="AO90" s="8">
        <v>466932</v>
      </c>
      <c r="AP90" s="10">
        <v>0</v>
      </c>
      <c r="AQ90" s="10">
        <v>65000</v>
      </c>
      <c r="AR90" s="10">
        <v>1775009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10000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567490</v>
      </c>
      <c r="BP90" s="10">
        <v>56740</v>
      </c>
      <c r="BQ90" s="10">
        <v>313020</v>
      </c>
      <c r="BR90" s="10">
        <v>277930</v>
      </c>
      <c r="BS90" s="10">
        <v>56020</v>
      </c>
      <c r="BT90" s="10">
        <v>12690</v>
      </c>
      <c r="BU90" s="10">
        <v>49770</v>
      </c>
      <c r="BV90" s="10">
        <v>13000</v>
      </c>
      <c r="BW90" s="10">
        <v>1500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267821.58199999999</v>
      </c>
      <c r="CJ90" s="6">
        <v>31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13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20</v>
      </c>
      <c r="DC90" s="6">
        <v>0</v>
      </c>
      <c r="DD90" s="6">
        <v>6</v>
      </c>
      <c r="DE90" s="65">
        <v>26</v>
      </c>
      <c r="DF90" s="65">
        <v>16</v>
      </c>
      <c r="DG90" s="65">
        <v>0</v>
      </c>
      <c r="DH90" s="65">
        <v>36.42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0.5</v>
      </c>
      <c r="DT90" s="6">
        <v>2</v>
      </c>
      <c r="DU90" s="6">
        <v>2</v>
      </c>
      <c r="EB90" s="6" t="b">
        <v>1</v>
      </c>
      <c r="EC90" s="6" t="s">
        <v>252</v>
      </c>
      <c r="EF90" s="5">
        <v>46204</v>
      </c>
      <c r="EG90" s="5">
        <v>46234</v>
      </c>
      <c r="EH90" s="6" t="s">
        <v>173</v>
      </c>
      <c r="EI90" s="6" t="b">
        <v>1</v>
      </c>
      <c r="EJ90" s="6" t="s">
        <v>174</v>
      </c>
      <c r="EN90" s="9">
        <f t="shared" si="4"/>
        <v>341887.34</v>
      </c>
      <c r="EO90" s="4">
        <f t="shared" si="5"/>
        <v>29.254794520547946</v>
      </c>
      <c r="EP90" s="4">
        <f t="shared" si="6"/>
        <v>25</v>
      </c>
      <c r="EQ90" s="9">
        <f t="shared" si="7"/>
        <v>4273591.75</v>
      </c>
    </row>
    <row r="91" spans="2:147" s="6" customFormat="1">
      <c r="B91" s="4" t="s">
        <v>219</v>
      </c>
      <c r="C91" s="5">
        <v>46204</v>
      </c>
      <c r="D91" s="6">
        <v>7310</v>
      </c>
      <c r="G91" s="6" t="s">
        <v>170</v>
      </c>
      <c r="H91" s="6" t="s">
        <v>171</v>
      </c>
      <c r="I91" s="6">
        <v>13</v>
      </c>
      <c r="J91" s="16">
        <v>35444</v>
      </c>
      <c r="L91" s="6">
        <v>140356.25599999999</v>
      </c>
      <c r="M91" s="6">
        <v>147606.23300000001</v>
      </c>
      <c r="N91" s="6">
        <v>175897.42800000001</v>
      </c>
      <c r="O91" s="65">
        <v>22</v>
      </c>
      <c r="P91" s="6">
        <v>8</v>
      </c>
      <c r="Q91" s="6">
        <v>1</v>
      </c>
      <c r="R91" s="6">
        <v>31</v>
      </c>
      <c r="S91" s="6">
        <v>100</v>
      </c>
      <c r="T91" s="6">
        <v>100</v>
      </c>
      <c r="U91" s="10">
        <v>6774035</v>
      </c>
      <c r="V91" s="10">
        <v>1478035</v>
      </c>
      <c r="W91" s="10">
        <v>5296000</v>
      </c>
      <c r="X91" s="10">
        <v>29</v>
      </c>
      <c r="Y91" s="63">
        <v>4351043</v>
      </c>
      <c r="Z91" s="10">
        <v>0</v>
      </c>
      <c r="AA91" s="10">
        <v>0</v>
      </c>
      <c r="AB91" s="10">
        <v>0</v>
      </c>
      <c r="AC91" s="10">
        <v>217500</v>
      </c>
      <c r="AD91" s="10">
        <v>0</v>
      </c>
      <c r="AE91" s="10">
        <v>0</v>
      </c>
      <c r="AF91" s="10">
        <v>0</v>
      </c>
      <c r="AG91" s="10">
        <v>217500</v>
      </c>
      <c r="AH91" s="10">
        <v>0</v>
      </c>
      <c r="AI91" s="10">
        <v>553523</v>
      </c>
      <c r="AJ91" s="10">
        <v>0</v>
      </c>
      <c r="AK91" s="10">
        <v>329807</v>
      </c>
      <c r="AL91" s="8">
        <v>883331</v>
      </c>
      <c r="AM91" s="8">
        <v>791538</v>
      </c>
      <c r="AN91" s="8">
        <v>0</v>
      </c>
      <c r="AO91" s="8">
        <v>440623</v>
      </c>
      <c r="AP91" s="10">
        <v>0</v>
      </c>
      <c r="AQ91" s="10">
        <v>50000</v>
      </c>
      <c r="AR91" s="10">
        <v>2165492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40000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671850</v>
      </c>
      <c r="BP91" s="10">
        <v>67180</v>
      </c>
      <c r="BQ91" s="10">
        <v>313020</v>
      </c>
      <c r="BR91" s="10">
        <v>293310</v>
      </c>
      <c r="BS91" s="10">
        <v>60970</v>
      </c>
      <c r="BT91" s="10">
        <v>13060</v>
      </c>
      <c r="BU91" s="10">
        <v>51220</v>
      </c>
      <c r="BV91" s="10">
        <v>0</v>
      </c>
      <c r="BW91" s="10">
        <v>7425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261311.78</v>
      </c>
      <c r="CJ91" s="6">
        <v>31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10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20</v>
      </c>
      <c r="DC91" s="6">
        <v>0</v>
      </c>
      <c r="DD91" s="6">
        <v>10</v>
      </c>
      <c r="DE91" s="65">
        <v>30</v>
      </c>
      <c r="DF91" s="65">
        <v>24</v>
      </c>
      <c r="DG91" s="65">
        <v>0</v>
      </c>
      <c r="DH91" s="65">
        <v>33.4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2</v>
      </c>
      <c r="DU91" s="6">
        <v>2</v>
      </c>
      <c r="EB91" s="6" t="b">
        <v>1</v>
      </c>
      <c r="EC91" s="6" t="s">
        <v>252</v>
      </c>
      <c r="EF91" s="5">
        <v>46204</v>
      </c>
      <c r="EG91" s="5">
        <v>46234</v>
      </c>
      <c r="EH91" s="6" t="s">
        <v>173</v>
      </c>
      <c r="EI91" s="6" t="b">
        <v>1</v>
      </c>
      <c r="EJ91" s="6" t="s">
        <v>174</v>
      </c>
      <c r="EN91" s="9">
        <f t="shared" si="4"/>
        <v>351794.85600000009</v>
      </c>
      <c r="EO91" s="4">
        <f t="shared" si="5"/>
        <v>28.983561643835618</v>
      </c>
      <c r="EP91" s="4">
        <f t="shared" si="6"/>
        <v>25</v>
      </c>
      <c r="EQ91" s="9">
        <f t="shared" si="7"/>
        <v>4397435.7</v>
      </c>
    </row>
    <row r="92" spans="2:147" s="6" customFormat="1">
      <c r="B92" s="4" t="s">
        <v>219</v>
      </c>
      <c r="C92" s="5">
        <v>46204</v>
      </c>
      <c r="D92" s="6">
        <v>7310</v>
      </c>
      <c r="G92" s="6" t="s">
        <v>170</v>
      </c>
      <c r="H92" s="6" t="s">
        <v>171</v>
      </c>
      <c r="I92" s="6">
        <v>5</v>
      </c>
      <c r="J92" s="16">
        <v>35597</v>
      </c>
      <c r="L92" s="6">
        <v>133752.25599999999</v>
      </c>
      <c r="M92" s="6">
        <v>141377.23300000001</v>
      </c>
      <c r="N92" s="6">
        <v>168474.53599999999</v>
      </c>
      <c r="O92" s="65">
        <v>22</v>
      </c>
      <c r="P92" s="6">
        <v>8</v>
      </c>
      <c r="Q92" s="6">
        <v>1</v>
      </c>
      <c r="R92" s="6">
        <v>31</v>
      </c>
      <c r="S92" s="6">
        <v>100</v>
      </c>
      <c r="T92" s="6">
        <v>100</v>
      </c>
      <c r="U92" s="10">
        <v>6065972</v>
      </c>
      <c r="V92" s="10">
        <v>1204972</v>
      </c>
      <c r="W92" s="10">
        <v>4861000</v>
      </c>
      <c r="X92" s="10">
        <v>29</v>
      </c>
      <c r="Y92" s="63">
        <v>4146319</v>
      </c>
      <c r="Z92" s="10">
        <v>0</v>
      </c>
      <c r="AA92" s="10">
        <v>0</v>
      </c>
      <c r="AB92" s="10">
        <v>11250</v>
      </c>
      <c r="AC92" s="10">
        <v>217500</v>
      </c>
      <c r="AD92" s="10">
        <v>0</v>
      </c>
      <c r="AE92" s="10">
        <v>0</v>
      </c>
      <c r="AF92" s="10">
        <v>0</v>
      </c>
      <c r="AG92" s="10">
        <v>228750</v>
      </c>
      <c r="AH92" s="10">
        <v>0</v>
      </c>
      <c r="AI92" s="10">
        <v>530164</v>
      </c>
      <c r="AJ92" s="10">
        <v>0</v>
      </c>
      <c r="AK92" s="10">
        <v>189533</v>
      </c>
      <c r="AL92" s="8">
        <v>719698</v>
      </c>
      <c r="AM92" s="8">
        <v>505423</v>
      </c>
      <c r="AN92" s="8">
        <v>0</v>
      </c>
      <c r="AO92" s="8">
        <v>375782</v>
      </c>
      <c r="AP92" s="10">
        <v>0</v>
      </c>
      <c r="AQ92" s="10">
        <v>55000</v>
      </c>
      <c r="AR92" s="10">
        <v>1655903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35000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432240</v>
      </c>
      <c r="BP92" s="10">
        <v>43220</v>
      </c>
      <c r="BQ92" s="10">
        <v>313020</v>
      </c>
      <c r="BR92" s="10">
        <v>269800</v>
      </c>
      <c r="BS92" s="10">
        <v>54590</v>
      </c>
      <c r="BT92" s="10">
        <v>12440</v>
      </c>
      <c r="BU92" s="10">
        <v>49050</v>
      </c>
      <c r="BV92" s="10">
        <v>23000</v>
      </c>
      <c r="BW92" s="10">
        <v>7612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262476.64799999999</v>
      </c>
      <c r="CJ92" s="6">
        <v>31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11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20</v>
      </c>
      <c r="DC92" s="6">
        <v>0</v>
      </c>
      <c r="DD92" s="6">
        <v>6</v>
      </c>
      <c r="DE92" s="65">
        <v>26</v>
      </c>
      <c r="DF92" s="65">
        <v>16</v>
      </c>
      <c r="DG92" s="65">
        <v>0</v>
      </c>
      <c r="DH92" s="65">
        <v>29.74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1</v>
      </c>
      <c r="DT92" s="6">
        <v>2</v>
      </c>
      <c r="DU92" s="6">
        <v>2</v>
      </c>
      <c r="EB92" s="6" t="b">
        <v>1</v>
      </c>
      <c r="EC92" s="6" t="s">
        <v>252</v>
      </c>
      <c r="EF92" s="5">
        <v>46204</v>
      </c>
      <c r="EG92" s="5">
        <v>46234</v>
      </c>
      <c r="EH92" s="6" t="s">
        <v>173</v>
      </c>
      <c r="EI92" s="6" t="b">
        <v>1</v>
      </c>
      <c r="EJ92" s="6" t="s">
        <v>174</v>
      </c>
      <c r="EN92" s="9">
        <f t="shared" si="4"/>
        <v>336949.07199999999</v>
      </c>
      <c r="EO92" s="4">
        <f t="shared" si="5"/>
        <v>28.564383561643837</v>
      </c>
      <c r="EP92" s="4">
        <f t="shared" si="6"/>
        <v>25</v>
      </c>
      <c r="EQ92" s="9">
        <f t="shared" si="7"/>
        <v>4211863.3999999994</v>
      </c>
    </row>
    <row r="93" spans="2:147">
      <c r="B93" s="4" t="s">
        <v>219</v>
      </c>
      <c r="C93" s="5">
        <v>46204</v>
      </c>
      <c r="D93" s="6">
        <v>7310</v>
      </c>
      <c r="E93" s="6"/>
      <c r="F93" s="6"/>
      <c r="G93" s="6" t="s">
        <v>176</v>
      </c>
      <c r="H93" s="6" t="s">
        <v>177</v>
      </c>
      <c r="I93" s="6">
        <v>7</v>
      </c>
      <c r="J93" s="16">
        <v>37683</v>
      </c>
      <c r="K93" s="6"/>
      <c r="L93" s="6">
        <v>116033</v>
      </c>
      <c r="M93" s="6">
        <v>121783</v>
      </c>
      <c r="N93" s="6">
        <v>145124.742</v>
      </c>
      <c r="O93" s="65">
        <v>22</v>
      </c>
      <c r="P93" s="6">
        <v>8</v>
      </c>
      <c r="Q93" s="6">
        <v>1</v>
      </c>
      <c r="R93" s="6">
        <v>31</v>
      </c>
      <c r="S93" s="6">
        <v>100</v>
      </c>
      <c r="T93" s="6">
        <v>100</v>
      </c>
      <c r="U93" s="10">
        <v>5377698</v>
      </c>
      <c r="V93" s="10">
        <v>1072698</v>
      </c>
      <c r="W93" s="10">
        <v>4305000</v>
      </c>
      <c r="X93" s="10">
        <v>23</v>
      </c>
      <c r="Y93" s="63">
        <v>3597023</v>
      </c>
      <c r="Z93" s="10">
        <v>0</v>
      </c>
      <c r="AA93" s="10">
        <v>0</v>
      </c>
      <c r="AB93" s="10">
        <v>0</v>
      </c>
      <c r="AC93" s="10">
        <v>172500</v>
      </c>
      <c r="AD93" s="10">
        <v>0</v>
      </c>
      <c r="AE93" s="10">
        <v>0</v>
      </c>
      <c r="AF93" s="10">
        <v>0</v>
      </c>
      <c r="AG93" s="10">
        <v>172500</v>
      </c>
      <c r="AH93" s="10">
        <v>0</v>
      </c>
      <c r="AI93" s="10">
        <v>456686</v>
      </c>
      <c r="AJ93" s="10">
        <v>0</v>
      </c>
      <c r="AK93" s="10">
        <v>272108</v>
      </c>
      <c r="AL93" s="8">
        <v>728795</v>
      </c>
      <c r="AM93" s="8">
        <v>435374</v>
      </c>
      <c r="AN93" s="8">
        <v>0</v>
      </c>
      <c r="AO93" s="8">
        <v>389006</v>
      </c>
      <c r="AP93" s="10">
        <v>0</v>
      </c>
      <c r="AQ93" s="10">
        <v>55000</v>
      </c>
      <c r="AR93" s="10">
        <v>1608175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403500</v>
      </c>
      <c r="BP93" s="10">
        <v>40350</v>
      </c>
      <c r="BQ93" s="10">
        <v>289600</v>
      </c>
      <c r="BR93" s="10">
        <v>237160</v>
      </c>
      <c r="BS93" s="10">
        <v>48400</v>
      </c>
      <c r="BT93" s="10">
        <v>10800</v>
      </c>
      <c r="BU93" s="10">
        <v>42260</v>
      </c>
      <c r="BV93" s="10">
        <v>0</v>
      </c>
      <c r="BW93" s="10">
        <v>628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214932.62599999999</v>
      </c>
      <c r="CJ93" s="6">
        <v>31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11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20</v>
      </c>
      <c r="DC93" s="6">
        <v>0</v>
      </c>
      <c r="DD93" s="6">
        <v>10</v>
      </c>
      <c r="DE93" s="65">
        <v>30</v>
      </c>
      <c r="DF93" s="65">
        <v>16</v>
      </c>
      <c r="DG93" s="65">
        <v>0</v>
      </c>
      <c r="DH93" s="65">
        <v>35.74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2</v>
      </c>
      <c r="DU93" s="6">
        <v>2</v>
      </c>
      <c r="DV93" s="6"/>
      <c r="DW93" s="6"/>
      <c r="DX93" s="6"/>
      <c r="DY93" s="6"/>
      <c r="DZ93" s="6"/>
      <c r="EA93" s="6"/>
      <c r="EB93" s="6" t="b">
        <v>1</v>
      </c>
      <c r="EC93" s="6" t="s">
        <v>252</v>
      </c>
      <c r="ED93" s="6"/>
      <c r="EE93" s="6"/>
      <c r="EF93" s="5">
        <v>46204</v>
      </c>
      <c r="EG93" s="5">
        <v>46234</v>
      </c>
      <c r="EH93" s="6" t="s">
        <v>173</v>
      </c>
      <c r="EI93" s="6" t="b">
        <v>1</v>
      </c>
      <c r="EJ93" s="6" t="s">
        <v>174</v>
      </c>
      <c r="EK93" s="6"/>
      <c r="EL93" s="6"/>
      <c r="EM93" s="6"/>
      <c r="EN93" s="9">
        <f t="shared" si="4"/>
        <v>290249.484</v>
      </c>
      <c r="EO93" s="4">
        <f t="shared" si="5"/>
        <v>22.849315068493151</v>
      </c>
      <c r="EP93" s="4">
        <f t="shared" si="6"/>
        <v>25</v>
      </c>
      <c r="EQ93" s="9">
        <f t="shared" si="7"/>
        <v>3628118.55</v>
      </c>
    </row>
    <row r="94" spans="2:147">
      <c r="B94" s="4" t="s">
        <v>219</v>
      </c>
      <c r="C94" s="5">
        <v>46204</v>
      </c>
      <c r="D94" s="6">
        <v>7310</v>
      </c>
      <c r="E94" s="6"/>
      <c r="F94" s="6"/>
      <c r="G94" s="6" t="s">
        <v>176</v>
      </c>
      <c r="H94" s="6" t="s">
        <v>177</v>
      </c>
      <c r="I94" s="6">
        <v>12</v>
      </c>
      <c r="J94" s="16">
        <v>37747</v>
      </c>
      <c r="K94" s="6"/>
      <c r="L94" s="6">
        <v>119455</v>
      </c>
      <c r="M94" s="6">
        <v>125205</v>
      </c>
      <c r="N94" s="6">
        <v>149202.625</v>
      </c>
      <c r="O94" s="65">
        <v>22</v>
      </c>
      <c r="P94" s="6">
        <v>8</v>
      </c>
      <c r="Q94" s="6">
        <v>1</v>
      </c>
      <c r="R94" s="6">
        <v>31</v>
      </c>
      <c r="S94" s="6">
        <v>100</v>
      </c>
      <c r="T94" s="6">
        <v>100</v>
      </c>
      <c r="U94" s="10">
        <v>5302428</v>
      </c>
      <c r="V94" s="10">
        <v>1082630</v>
      </c>
      <c r="W94" s="10">
        <v>4219798</v>
      </c>
      <c r="X94" s="10">
        <v>23</v>
      </c>
      <c r="Y94" s="63">
        <v>3703105</v>
      </c>
      <c r="Z94" s="10">
        <v>0</v>
      </c>
      <c r="AA94" s="10">
        <v>0</v>
      </c>
      <c r="AB94" s="10">
        <v>0</v>
      </c>
      <c r="AC94" s="10">
        <v>172500</v>
      </c>
      <c r="AD94" s="10">
        <v>0</v>
      </c>
      <c r="AE94" s="10">
        <v>0</v>
      </c>
      <c r="AF94" s="10">
        <v>0</v>
      </c>
      <c r="AG94" s="10">
        <v>172500</v>
      </c>
      <c r="AH94" s="10">
        <v>0</v>
      </c>
      <c r="AI94" s="10">
        <v>469518</v>
      </c>
      <c r="AJ94" s="10">
        <v>0</v>
      </c>
      <c r="AK94" s="10">
        <v>111901</v>
      </c>
      <c r="AL94" s="8">
        <v>581420</v>
      </c>
      <c r="AM94" s="8">
        <v>447607</v>
      </c>
      <c r="AN94" s="8">
        <v>0</v>
      </c>
      <c r="AO94" s="8">
        <v>332796</v>
      </c>
      <c r="AP94" s="10">
        <v>0</v>
      </c>
      <c r="AQ94" s="10">
        <v>55000</v>
      </c>
      <c r="AR94" s="10">
        <v>1416823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10000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393420</v>
      </c>
      <c r="BP94" s="10">
        <v>39340</v>
      </c>
      <c r="BQ94" s="10">
        <v>285330</v>
      </c>
      <c r="BR94" s="10">
        <v>229260</v>
      </c>
      <c r="BS94" s="10">
        <v>47720</v>
      </c>
      <c r="BT94" s="10">
        <v>11110</v>
      </c>
      <c r="BU94" s="10">
        <v>43450</v>
      </c>
      <c r="BV94" s="10">
        <v>18000</v>
      </c>
      <c r="BW94" s="10">
        <v>15000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211626.40700000001</v>
      </c>
      <c r="CJ94" s="6">
        <v>31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11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20</v>
      </c>
      <c r="DC94" s="6">
        <v>0</v>
      </c>
      <c r="DD94" s="6">
        <v>4</v>
      </c>
      <c r="DE94" s="65">
        <v>24</v>
      </c>
      <c r="DF94" s="65">
        <v>16</v>
      </c>
      <c r="DG94" s="65">
        <v>0</v>
      </c>
      <c r="DH94" s="65">
        <v>29.74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3.5</v>
      </c>
      <c r="DT94" s="6">
        <v>2</v>
      </c>
      <c r="DU94" s="6">
        <v>2</v>
      </c>
      <c r="DV94" s="6"/>
      <c r="DW94" s="6"/>
      <c r="DX94" s="6"/>
      <c r="DY94" s="6"/>
      <c r="DZ94" s="6"/>
      <c r="EA94" s="6"/>
      <c r="EB94" s="6" t="b">
        <v>1</v>
      </c>
      <c r="EC94" s="6" t="s">
        <v>252</v>
      </c>
      <c r="ED94" s="6"/>
      <c r="EE94" s="6"/>
      <c r="EF94" s="5">
        <v>46204</v>
      </c>
      <c r="EG94" s="5">
        <v>46234</v>
      </c>
      <c r="EH94" s="6" t="s">
        <v>173</v>
      </c>
      <c r="EI94" s="6" t="b">
        <v>1</v>
      </c>
      <c r="EJ94" s="6" t="s">
        <v>174</v>
      </c>
      <c r="EK94" s="6"/>
      <c r="EL94" s="6"/>
      <c r="EM94" s="6"/>
      <c r="EN94" s="9">
        <f t="shared" si="4"/>
        <v>298405.25</v>
      </c>
      <c r="EO94" s="4">
        <f t="shared" si="5"/>
        <v>22.673972602739727</v>
      </c>
      <c r="EP94" s="4">
        <f t="shared" si="6"/>
        <v>25</v>
      </c>
      <c r="EQ94" s="9">
        <f t="shared" si="7"/>
        <v>3730065.625</v>
      </c>
    </row>
    <row r="95" spans="2:147">
      <c r="B95" s="4" t="s">
        <v>219</v>
      </c>
      <c r="C95" s="5">
        <v>46204</v>
      </c>
      <c r="D95" s="6">
        <v>7310</v>
      </c>
      <c r="E95" s="6"/>
      <c r="F95" s="6"/>
      <c r="G95" s="6" t="s">
        <v>176</v>
      </c>
      <c r="H95" s="6" t="s">
        <v>177</v>
      </c>
      <c r="I95" s="6">
        <v>15</v>
      </c>
      <c r="J95" s="16">
        <v>37956</v>
      </c>
      <c r="K95" s="6"/>
      <c r="L95" s="6">
        <v>121088</v>
      </c>
      <c r="M95" s="6">
        <v>126963</v>
      </c>
      <c r="N95" s="6">
        <v>151297.57500000001</v>
      </c>
      <c r="O95" s="65">
        <v>22</v>
      </c>
      <c r="P95" s="6">
        <v>8</v>
      </c>
      <c r="Q95" s="6">
        <v>1</v>
      </c>
      <c r="R95" s="6">
        <v>31</v>
      </c>
      <c r="S95" s="6">
        <v>100</v>
      </c>
      <c r="T95" s="6">
        <v>100</v>
      </c>
      <c r="U95" s="10">
        <v>5649217</v>
      </c>
      <c r="V95" s="10">
        <v>1115217</v>
      </c>
      <c r="W95" s="10">
        <v>4534000</v>
      </c>
      <c r="X95" s="10">
        <v>22</v>
      </c>
      <c r="Y95" s="63">
        <v>3753728</v>
      </c>
      <c r="Z95" s="10">
        <v>0</v>
      </c>
      <c r="AA95" s="10">
        <v>0</v>
      </c>
      <c r="AB95" s="10">
        <v>11250</v>
      </c>
      <c r="AC95" s="10">
        <v>165000</v>
      </c>
      <c r="AD95" s="10">
        <v>0</v>
      </c>
      <c r="AE95" s="10">
        <v>0</v>
      </c>
      <c r="AF95" s="10">
        <v>0</v>
      </c>
      <c r="AG95" s="10">
        <v>176250</v>
      </c>
      <c r="AH95" s="10">
        <v>0</v>
      </c>
      <c r="AI95" s="10">
        <v>476111</v>
      </c>
      <c r="AJ95" s="10">
        <v>0</v>
      </c>
      <c r="AK95" s="10">
        <v>283682</v>
      </c>
      <c r="AL95" s="8">
        <v>759794</v>
      </c>
      <c r="AM95" s="8">
        <v>453892</v>
      </c>
      <c r="AN95" s="8">
        <v>0</v>
      </c>
      <c r="AO95" s="8">
        <v>405553</v>
      </c>
      <c r="AP95" s="10">
        <v>0</v>
      </c>
      <c r="AQ95" s="10">
        <v>55000</v>
      </c>
      <c r="AR95" s="10">
        <v>1674239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45000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420050</v>
      </c>
      <c r="BP95" s="10">
        <v>42000</v>
      </c>
      <c r="BQ95" s="10">
        <v>298340</v>
      </c>
      <c r="BR95" s="10">
        <v>240090</v>
      </c>
      <c r="BS95" s="10">
        <v>50840</v>
      </c>
      <c r="BT95" s="10">
        <v>11270</v>
      </c>
      <c r="BU95" s="10">
        <v>44060</v>
      </c>
      <c r="BV95" s="10">
        <v>0</v>
      </c>
      <c r="BW95" s="10">
        <v>8567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242550.791</v>
      </c>
      <c r="CJ95" s="6">
        <v>31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11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20</v>
      </c>
      <c r="DC95" s="6">
        <v>0</v>
      </c>
      <c r="DD95" s="6">
        <v>10</v>
      </c>
      <c r="DE95" s="65">
        <v>30</v>
      </c>
      <c r="DF95" s="65">
        <v>16</v>
      </c>
      <c r="DG95" s="65">
        <v>0</v>
      </c>
      <c r="DH95" s="65">
        <v>35.74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2</v>
      </c>
      <c r="DT95" s="6">
        <v>2</v>
      </c>
      <c r="DU95" s="6">
        <v>2</v>
      </c>
      <c r="DV95" s="6"/>
      <c r="DW95" s="6"/>
      <c r="DX95" s="6"/>
      <c r="DY95" s="6"/>
      <c r="DZ95" s="6"/>
      <c r="EA95" s="6"/>
      <c r="EB95" s="6" t="b">
        <v>1</v>
      </c>
      <c r="EC95" s="6" t="s">
        <v>252</v>
      </c>
      <c r="ED95" s="6"/>
      <c r="EE95" s="6"/>
      <c r="EF95" s="5">
        <v>46204</v>
      </c>
      <c r="EG95" s="5">
        <v>46234</v>
      </c>
      <c r="EH95" s="6" t="s">
        <v>173</v>
      </c>
      <c r="EI95" s="6" t="b">
        <v>1</v>
      </c>
      <c r="EJ95" s="6" t="s">
        <v>174</v>
      </c>
      <c r="EK95" s="6"/>
      <c r="EL95" s="6"/>
      <c r="EM95" s="6"/>
      <c r="EN95" s="9">
        <f t="shared" si="4"/>
        <v>302595.15000000002</v>
      </c>
      <c r="EO95" s="4">
        <f t="shared" si="5"/>
        <v>22.101369863013698</v>
      </c>
      <c r="EP95" s="4">
        <f t="shared" si="6"/>
        <v>25</v>
      </c>
      <c r="EQ95" s="9">
        <f t="shared" si="7"/>
        <v>3782439.3750000005</v>
      </c>
    </row>
    <row r="96" spans="2:147">
      <c r="B96" s="4" t="s">
        <v>219</v>
      </c>
      <c r="C96" s="5">
        <v>46204</v>
      </c>
      <c r="D96" s="6">
        <v>7310</v>
      </c>
      <c r="E96" s="6"/>
      <c r="F96" s="6"/>
      <c r="G96" s="6" t="s">
        <v>176</v>
      </c>
      <c r="H96" s="6" t="s">
        <v>177</v>
      </c>
      <c r="I96" s="6">
        <v>9</v>
      </c>
      <c r="J96" s="16">
        <v>37963</v>
      </c>
      <c r="K96" s="6"/>
      <c r="L96" s="6">
        <v>117499</v>
      </c>
      <c r="M96" s="6">
        <v>123249</v>
      </c>
      <c r="N96" s="6">
        <v>146871.72500000001</v>
      </c>
      <c r="O96" s="65">
        <v>22</v>
      </c>
      <c r="P96" s="6">
        <v>8</v>
      </c>
      <c r="Q96" s="6">
        <v>1</v>
      </c>
      <c r="R96" s="6">
        <v>31</v>
      </c>
      <c r="S96" s="6">
        <v>100</v>
      </c>
      <c r="T96" s="6">
        <v>100</v>
      </c>
      <c r="U96" s="10">
        <v>5255757</v>
      </c>
      <c r="V96" s="10">
        <v>897757</v>
      </c>
      <c r="W96" s="10">
        <v>4358000</v>
      </c>
      <c r="X96" s="10">
        <v>22</v>
      </c>
      <c r="Y96" s="63">
        <v>3642469</v>
      </c>
      <c r="Z96" s="10">
        <v>0</v>
      </c>
      <c r="AA96" s="10">
        <v>0</v>
      </c>
      <c r="AB96" s="10">
        <v>7500</v>
      </c>
      <c r="AC96" s="10">
        <v>165000</v>
      </c>
      <c r="AD96" s="10">
        <v>0</v>
      </c>
      <c r="AE96" s="10">
        <v>0</v>
      </c>
      <c r="AF96" s="10">
        <v>0</v>
      </c>
      <c r="AG96" s="10">
        <v>172500</v>
      </c>
      <c r="AH96" s="10">
        <v>0</v>
      </c>
      <c r="AI96" s="10">
        <v>462183</v>
      </c>
      <c r="AJ96" s="10">
        <v>0</v>
      </c>
      <c r="AK96" s="10">
        <v>275384</v>
      </c>
      <c r="AL96" s="8">
        <v>737568</v>
      </c>
      <c r="AM96" s="8">
        <v>220307</v>
      </c>
      <c r="AN96" s="8">
        <v>0</v>
      </c>
      <c r="AO96" s="8">
        <v>367913</v>
      </c>
      <c r="AP96" s="10">
        <v>0</v>
      </c>
      <c r="AQ96" s="10">
        <v>50000</v>
      </c>
      <c r="AR96" s="10">
        <v>1375788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65000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213860</v>
      </c>
      <c r="BP96" s="10">
        <v>21380</v>
      </c>
      <c r="BQ96" s="10">
        <v>313020</v>
      </c>
      <c r="BR96" s="10">
        <v>235810</v>
      </c>
      <c r="BS96" s="10">
        <v>47300</v>
      </c>
      <c r="BT96" s="10">
        <v>10930</v>
      </c>
      <c r="BU96" s="10">
        <v>42770</v>
      </c>
      <c r="BV96" s="10">
        <v>12000</v>
      </c>
      <c r="BW96" s="10">
        <v>687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228087.27499999999</v>
      </c>
      <c r="CJ96" s="6">
        <v>31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10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20</v>
      </c>
      <c r="DC96" s="6">
        <v>0</v>
      </c>
      <c r="DD96" s="6">
        <v>10</v>
      </c>
      <c r="DE96" s="65">
        <v>30</v>
      </c>
      <c r="DF96" s="65">
        <v>8</v>
      </c>
      <c r="DG96" s="65">
        <v>0</v>
      </c>
      <c r="DH96" s="65">
        <v>33.4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1.5</v>
      </c>
      <c r="DT96" s="6">
        <v>2</v>
      </c>
      <c r="DU96" s="6">
        <v>2</v>
      </c>
      <c r="DV96" s="6"/>
      <c r="DW96" s="6"/>
      <c r="DX96" s="6"/>
      <c r="DY96" s="6"/>
      <c r="DZ96" s="6"/>
      <c r="EA96" s="6"/>
      <c r="EB96" s="6" t="b">
        <v>1</v>
      </c>
      <c r="EC96" s="6" t="s">
        <v>252</v>
      </c>
      <c r="ED96" s="6"/>
      <c r="EE96" s="6"/>
      <c r="EF96" s="5">
        <v>46204</v>
      </c>
      <c r="EG96" s="5">
        <v>46234</v>
      </c>
      <c r="EH96" s="6" t="s">
        <v>173</v>
      </c>
      <c r="EI96" s="6" t="b">
        <v>1</v>
      </c>
      <c r="EJ96" s="6" t="s">
        <v>174</v>
      </c>
      <c r="EK96" s="6"/>
      <c r="EL96" s="6"/>
      <c r="EM96" s="6"/>
      <c r="EN96" s="9">
        <f t="shared" si="4"/>
        <v>293743.45</v>
      </c>
      <c r="EO96" s="4">
        <f t="shared" si="5"/>
        <v>22.082191780821919</v>
      </c>
      <c r="EP96" s="4">
        <f t="shared" si="6"/>
        <v>25</v>
      </c>
      <c r="EQ96" s="9">
        <f t="shared" si="7"/>
        <v>3671793.125</v>
      </c>
    </row>
    <row r="97" spans="1:147">
      <c r="B97" s="4" t="s">
        <v>219</v>
      </c>
      <c r="C97" s="5">
        <v>46204</v>
      </c>
      <c r="D97" s="6">
        <v>7310</v>
      </c>
      <c r="E97" s="6"/>
      <c r="F97" s="6"/>
      <c r="G97" s="6" t="s">
        <v>176</v>
      </c>
      <c r="H97" s="6" t="s">
        <v>177</v>
      </c>
      <c r="I97" s="6">
        <v>13</v>
      </c>
      <c r="J97" s="16">
        <v>38096</v>
      </c>
      <c r="K97" s="6"/>
      <c r="L97" s="6">
        <v>120027</v>
      </c>
      <c r="M97" s="6">
        <v>125527</v>
      </c>
      <c r="N97" s="6">
        <v>149586.342</v>
      </c>
      <c r="O97" s="65">
        <v>22</v>
      </c>
      <c r="P97" s="6">
        <v>8</v>
      </c>
      <c r="Q97" s="6">
        <v>1</v>
      </c>
      <c r="R97" s="6">
        <v>31</v>
      </c>
      <c r="S97" s="6">
        <v>100</v>
      </c>
      <c r="T97" s="6">
        <v>100</v>
      </c>
      <c r="U97" s="10">
        <v>6213804</v>
      </c>
      <c r="V97" s="10">
        <v>1132804</v>
      </c>
      <c r="W97" s="10">
        <v>5081000</v>
      </c>
      <c r="X97" s="10">
        <v>22</v>
      </c>
      <c r="Y97" s="63">
        <v>3720837</v>
      </c>
      <c r="Z97" s="10">
        <v>0</v>
      </c>
      <c r="AA97" s="10">
        <v>0</v>
      </c>
      <c r="AB97" s="10">
        <v>0</v>
      </c>
      <c r="AC97" s="10">
        <v>165000</v>
      </c>
      <c r="AD97" s="10">
        <v>0</v>
      </c>
      <c r="AE97" s="10">
        <v>0</v>
      </c>
      <c r="AF97" s="10">
        <v>0</v>
      </c>
      <c r="AG97" s="10">
        <v>165000</v>
      </c>
      <c r="AH97" s="10">
        <v>0</v>
      </c>
      <c r="AI97" s="10">
        <v>470726</v>
      </c>
      <c r="AJ97" s="10">
        <v>0</v>
      </c>
      <c r="AK97" s="10">
        <v>729233</v>
      </c>
      <c r="AL97" s="8">
        <v>1199959</v>
      </c>
      <c r="AM97" s="8">
        <v>448759</v>
      </c>
      <c r="AN97" s="8">
        <v>0</v>
      </c>
      <c r="AO97" s="8">
        <v>513155</v>
      </c>
      <c r="AP97" s="10">
        <v>0</v>
      </c>
      <c r="AQ97" s="10">
        <v>55000</v>
      </c>
      <c r="AR97" s="10">
        <v>2216873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56094</v>
      </c>
      <c r="BB97" s="10">
        <v>0</v>
      </c>
      <c r="BC97" s="10">
        <v>0</v>
      </c>
      <c r="BD97" s="10">
        <v>55000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390800</v>
      </c>
      <c r="BP97" s="10">
        <v>39080</v>
      </c>
      <c r="BQ97" s="10">
        <v>313020</v>
      </c>
      <c r="BR97" s="10">
        <v>272740</v>
      </c>
      <c r="BS97" s="10">
        <v>55920</v>
      </c>
      <c r="BT97" s="10">
        <v>11170</v>
      </c>
      <c r="BU97" s="10">
        <v>43560</v>
      </c>
      <c r="BV97" s="10">
        <v>0</v>
      </c>
      <c r="BW97" s="10">
        <v>6514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238805.484</v>
      </c>
      <c r="CJ97" s="6">
        <v>31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11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20</v>
      </c>
      <c r="DC97" s="6">
        <v>0</v>
      </c>
      <c r="DD97" s="6">
        <v>26</v>
      </c>
      <c r="DE97" s="65">
        <v>46</v>
      </c>
      <c r="DF97" s="65">
        <v>16</v>
      </c>
      <c r="DG97" s="65">
        <v>0</v>
      </c>
      <c r="DH97" s="65">
        <v>45.74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1</v>
      </c>
      <c r="DT97" s="6">
        <v>2</v>
      </c>
      <c r="DU97" s="6">
        <v>2</v>
      </c>
      <c r="DV97" s="6"/>
      <c r="DW97" s="6"/>
      <c r="DX97" s="6"/>
      <c r="DY97" s="6"/>
      <c r="DZ97" s="6"/>
      <c r="EA97" s="6"/>
      <c r="EB97" s="6" t="b">
        <v>1</v>
      </c>
      <c r="EC97" s="6" t="s">
        <v>252</v>
      </c>
      <c r="ED97" s="6"/>
      <c r="EE97" s="6"/>
      <c r="EF97" s="5">
        <v>46204</v>
      </c>
      <c r="EG97" s="5">
        <v>46234</v>
      </c>
      <c r="EH97" s="6" t="s">
        <v>173</v>
      </c>
      <c r="EI97" s="6" t="b">
        <v>1</v>
      </c>
      <c r="EJ97" s="6" t="s">
        <v>174</v>
      </c>
      <c r="EK97" s="6"/>
      <c r="EL97" s="6"/>
      <c r="EM97" s="6"/>
      <c r="EN97" s="9">
        <f t="shared" si="4"/>
        <v>299172.68400000001</v>
      </c>
      <c r="EO97" s="4">
        <f t="shared" si="5"/>
        <v>21.717808219178082</v>
      </c>
      <c r="EP97" s="4">
        <f t="shared" si="6"/>
        <v>25</v>
      </c>
      <c r="EQ97" s="9">
        <f t="shared" si="7"/>
        <v>3739658.5500000003</v>
      </c>
    </row>
    <row r="98" spans="1:147">
      <c r="B98" s="4" t="s">
        <v>219</v>
      </c>
      <c r="C98" s="5">
        <v>46204</v>
      </c>
      <c r="D98" s="6">
        <v>7310</v>
      </c>
      <c r="E98" s="6"/>
      <c r="F98" s="6"/>
      <c r="G98" s="6" t="s">
        <v>176</v>
      </c>
      <c r="H98" s="6" t="s">
        <v>177</v>
      </c>
      <c r="I98" s="6">
        <v>3</v>
      </c>
      <c r="J98" s="16">
        <v>38516</v>
      </c>
      <c r="K98" s="6"/>
      <c r="L98" s="6">
        <v>112762</v>
      </c>
      <c r="M98" s="6">
        <v>118012</v>
      </c>
      <c r="N98" s="6">
        <v>140630.967</v>
      </c>
      <c r="O98" s="65">
        <v>22</v>
      </c>
      <c r="P98" s="6">
        <v>8</v>
      </c>
      <c r="Q98" s="6">
        <v>1</v>
      </c>
      <c r="R98" s="6">
        <v>31</v>
      </c>
      <c r="S98" s="6">
        <v>100</v>
      </c>
      <c r="T98" s="6">
        <v>100</v>
      </c>
      <c r="U98" s="10">
        <v>6463566</v>
      </c>
      <c r="V98" s="10">
        <v>1282530</v>
      </c>
      <c r="W98" s="10">
        <v>5181036</v>
      </c>
      <c r="X98" s="10">
        <v>21</v>
      </c>
      <c r="Y98" s="63">
        <v>3495622</v>
      </c>
      <c r="Z98" s="10">
        <v>0</v>
      </c>
      <c r="AA98" s="10">
        <v>0</v>
      </c>
      <c r="AB98" s="10">
        <v>0</v>
      </c>
      <c r="AC98" s="10">
        <v>157500</v>
      </c>
      <c r="AD98" s="10">
        <v>0</v>
      </c>
      <c r="AE98" s="10">
        <v>0</v>
      </c>
      <c r="AF98" s="10">
        <v>0</v>
      </c>
      <c r="AG98" s="10">
        <v>157500</v>
      </c>
      <c r="AH98" s="10">
        <v>0</v>
      </c>
      <c r="AI98" s="10">
        <v>442545</v>
      </c>
      <c r="AJ98" s="10">
        <v>0</v>
      </c>
      <c r="AK98" s="10">
        <v>527366</v>
      </c>
      <c r="AL98" s="8">
        <v>969911</v>
      </c>
      <c r="AM98" s="8">
        <v>1054732</v>
      </c>
      <c r="AN98" s="8">
        <v>193367</v>
      </c>
      <c r="AO98" s="8">
        <v>482434</v>
      </c>
      <c r="AP98" s="10">
        <v>0</v>
      </c>
      <c r="AQ98" s="10">
        <v>55000</v>
      </c>
      <c r="AR98" s="10">
        <v>2755444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55000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522860</v>
      </c>
      <c r="BP98" s="10">
        <v>52280</v>
      </c>
      <c r="BQ98" s="10">
        <v>302050</v>
      </c>
      <c r="BR98" s="10">
        <v>280730</v>
      </c>
      <c r="BS98" s="10">
        <v>58170</v>
      </c>
      <c r="BT98" s="10">
        <v>10490</v>
      </c>
      <c r="BU98" s="10">
        <v>40950</v>
      </c>
      <c r="BV98" s="10">
        <v>15000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226610.527</v>
      </c>
      <c r="CJ98" s="6">
        <v>31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11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20</v>
      </c>
      <c r="DC98" s="6">
        <v>0</v>
      </c>
      <c r="DD98" s="6">
        <v>20</v>
      </c>
      <c r="DE98" s="65">
        <v>40</v>
      </c>
      <c r="DF98" s="65">
        <v>40</v>
      </c>
      <c r="DG98" s="65">
        <v>5.5</v>
      </c>
      <c r="DH98" s="65">
        <v>45.74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2</v>
      </c>
      <c r="DU98" s="6">
        <v>2</v>
      </c>
      <c r="DV98" s="6"/>
      <c r="DW98" s="6"/>
      <c r="DX98" s="6"/>
      <c r="DY98" s="6"/>
      <c r="DZ98" s="6"/>
      <c r="EA98" s="6"/>
      <c r="EB98" s="6" t="b">
        <v>1</v>
      </c>
      <c r="EC98" s="6" t="s">
        <v>252</v>
      </c>
      <c r="ED98" s="6"/>
      <c r="EE98" s="6"/>
      <c r="EF98" s="5">
        <v>46204</v>
      </c>
      <c r="EG98" s="5">
        <v>46234</v>
      </c>
      <c r="EH98" s="6" t="s">
        <v>173</v>
      </c>
      <c r="EI98" s="6" t="b">
        <v>1</v>
      </c>
      <c r="EJ98" s="6" t="s">
        <v>174</v>
      </c>
      <c r="EK98" s="6"/>
      <c r="EL98" s="6"/>
      <c r="EM98" s="6"/>
      <c r="EN98" s="9">
        <f t="shared" si="4"/>
        <v>281261.93400000001</v>
      </c>
      <c r="EO98" s="4">
        <f t="shared" si="5"/>
        <v>20.567123287671233</v>
      </c>
      <c r="EP98" s="4">
        <f t="shared" si="6"/>
        <v>24</v>
      </c>
      <c r="EQ98" s="9">
        <f t="shared" si="7"/>
        <v>3375143.2080000001</v>
      </c>
    </row>
    <row r="99" spans="1:147">
      <c r="B99" s="4" t="s">
        <v>219</v>
      </c>
      <c r="C99" s="5">
        <v>46204</v>
      </c>
      <c r="D99" s="6">
        <v>7310</v>
      </c>
      <c r="E99" s="6"/>
      <c r="F99" s="6"/>
      <c r="G99" s="6" t="s">
        <v>176</v>
      </c>
      <c r="H99" s="6" t="s">
        <v>177</v>
      </c>
      <c r="I99" s="6">
        <v>1</v>
      </c>
      <c r="J99" s="16">
        <v>38663</v>
      </c>
      <c r="K99" s="6"/>
      <c r="L99" s="6">
        <v>110982</v>
      </c>
      <c r="M99" s="6">
        <v>115982</v>
      </c>
      <c r="N99" s="6">
        <v>138211.883</v>
      </c>
      <c r="O99" s="65">
        <v>22</v>
      </c>
      <c r="P99" s="6">
        <v>8</v>
      </c>
      <c r="Q99" s="6">
        <v>1</v>
      </c>
      <c r="R99" s="6">
        <v>31</v>
      </c>
      <c r="S99" s="6">
        <v>100</v>
      </c>
      <c r="T99" s="6">
        <v>100</v>
      </c>
      <c r="U99" s="10">
        <v>5169632</v>
      </c>
      <c r="V99" s="10">
        <v>978920</v>
      </c>
      <c r="W99" s="10">
        <v>4190712</v>
      </c>
      <c r="X99" s="10">
        <v>20</v>
      </c>
      <c r="Y99" s="63">
        <v>3440442</v>
      </c>
      <c r="Z99" s="10">
        <v>0</v>
      </c>
      <c r="AA99" s="10">
        <v>0</v>
      </c>
      <c r="AB99" s="10">
        <v>0</v>
      </c>
      <c r="AC99" s="10">
        <v>150000</v>
      </c>
      <c r="AD99" s="10">
        <v>0</v>
      </c>
      <c r="AE99" s="10">
        <v>0</v>
      </c>
      <c r="AF99" s="10">
        <v>0</v>
      </c>
      <c r="AG99" s="10">
        <v>150000</v>
      </c>
      <c r="AH99" s="10">
        <v>0</v>
      </c>
      <c r="AI99" s="10">
        <v>434932</v>
      </c>
      <c r="AJ99" s="10">
        <v>0</v>
      </c>
      <c r="AK99" s="10">
        <v>259147</v>
      </c>
      <c r="AL99" s="8">
        <v>694079</v>
      </c>
      <c r="AM99" s="8">
        <v>414635</v>
      </c>
      <c r="AN99" s="8">
        <v>0</v>
      </c>
      <c r="AO99" s="8">
        <v>370476</v>
      </c>
      <c r="AP99" s="10">
        <v>0</v>
      </c>
      <c r="AQ99" s="10">
        <v>55000</v>
      </c>
      <c r="AR99" s="10">
        <v>1534190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45000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334830</v>
      </c>
      <c r="BP99" s="10">
        <v>33480</v>
      </c>
      <c r="BQ99" s="10">
        <v>285850</v>
      </c>
      <c r="BR99" s="10">
        <v>226150</v>
      </c>
      <c r="BS99" s="10">
        <v>46530</v>
      </c>
      <c r="BT99" s="10">
        <v>10330</v>
      </c>
      <c r="BU99" s="10">
        <v>40250</v>
      </c>
      <c r="BV99" s="10">
        <v>0</v>
      </c>
      <c r="BW99" s="10">
        <v>1500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216627.36300000001</v>
      </c>
      <c r="CJ99" s="6">
        <v>31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11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20</v>
      </c>
      <c r="DC99" s="6">
        <v>0</v>
      </c>
      <c r="DD99" s="6">
        <v>10</v>
      </c>
      <c r="DE99" s="65">
        <v>30</v>
      </c>
      <c r="DF99" s="65">
        <v>16</v>
      </c>
      <c r="DG99" s="65">
        <v>0</v>
      </c>
      <c r="DH99" s="65">
        <v>35.74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2</v>
      </c>
      <c r="DU99" s="6">
        <v>2</v>
      </c>
      <c r="DV99" s="6"/>
      <c r="DW99" s="6"/>
      <c r="DX99" s="6"/>
      <c r="DY99" s="6"/>
      <c r="DZ99" s="6"/>
      <c r="EA99" s="6"/>
      <c r="EB99" s="6" t="b">
        <v>1</v>
      </c>
      <c r="EC99" s="6" t="s">
        <v>252</v>
      </c>
      <c r="ED99" s="6"/>
      <c r="EE99" s="6"/>
      <c r="EF99" s="5">
        <v>46204</v>
      </c>
      <c r="EG99" s="5">
        <v>46234</v>
      </c>
      <c r="EH99" s="6" t="s">
        <v>173</v>
      </c>
      <c r="EI99" s="6" t="b">
        <v>1</v>
      </c>
      <c r="EJ99" s="6" t="s">
        <v>174</v>
      </c>
      <c r="EK99" s="6"/>
      <c r="EL99" s="6"/>
      <c r="EM99" s="6"/>
      <c r="EN99" s="9">
        <f t="shared" si="4"/>
        <v>276423.766</v>
      </c>
      <c r="EO99" s="4">
        <f t="shared" si="5"/>
        <v>20.164383561643834</v>
      </c>
      <c r="EP99" s="4">
        <f t="shared" si="6"/>
        <v>24</v>
      </c>
      <c r="EQ99" s="9">
        <f t="shared" si="7"/>
        <v>3317085.1919999998</v>
      </c>
    </row>
    <row r="100" spans="1:147">
      <c r="B100" s="4" t="s">
        <v>219</v>
      </c>
      <c r="C100" s="5">
        <v>46204</v>
      </c>
      <c r="D100" s="6">
        <v>7310</v>
      </c>
      <c r="E100" s="6"/>
      <c r="F100" s="6"/>
      <c r="G100" s="6" t="s">
        <v>176</v>
      </c>
      <c r="H100" s="6" t="s">
        <v>177</v>
      </c>
      <c r="I100" s="6">
        <v>1</v>
      </c>
      <c r="J100" s="16">
        <v>38901</v>
      </c>
      <c r="K100" s="6"/>
      <c r="L100" s="6">
        <v>110982</v>
      </c>
      <c r="M100" s="6">
        <v>115982</v>
      </c>
      <c r="N100" s="6">
        <v>138211.883</v>
      </c>
      <c r="O100" s="65">
        <v>22</v>
      </c>
      <c r="P100" s="6">
        <v>8</v>
      </c>
      <c r="Q100" s="6">
        <v>1</v>
      </c>
      <c r="R100" s="6">
        <v>31</v>
      </c>
      <c r="S100" s="6">
        <v>100</v>
      </c>
      <c r="T100" s="6">
        <v>100</v>
      </c>
      <c r="U100" s="10">
        <v>5073022</v>
      </c>
      <c r="V100" s="10">
        <v>1022022</v>
      </c>
      <c r="W100" s="10">
        <v>4051000</v>
      </c>
      <c r="X100" s="10">
        <v>20</v>
      </c>
      <c r="Y100" s="63">
        <v>3440442</v>
      </c>
      <c r="Z100" s="10">
        <v>0</v>
      </c>
      <c r="AA100" s="10">
        <v>0</v>
      </c>
      <c r="AB100" s="10">
        <v>0</v>
      </c>
      <c r="AC100" s="10">
        <v>150000</v>
      </c>
      <c r="AD100" s="10">
        <v>0</v>
      </c>
      <c r="AE100" s="10">
        <v>0</v>
      </c>
      <c r="AF100" s="10">
        <v>0</v>
      </c>
      <c r="AG100" s="10">
        <v>150000</v>
      </c>
      <c r="AH100" s="10">
        <v>0</v>
      </c>
      <c r="AI100" s="10">
        <v>434932</v>
      </c>
      <c r="AJ100" s="10">
        <v>0</v>
      </c>
      <c r="AK100" s="10">
        <v>155488</v>
      </c>
      <c r="AL100" s="8">
        <v>590420</v>
      </c>
      <c r="AM100" s="8">
        <v>414635</v>
      </c>
      <c r="AN100" s="8">
        <v>0</v>
      </c>
      <c r="AO100" s="8">
        <v>377525</v>
      </c>
      <c r="AP100" s="10">
        <v>0</v>
      </c>
      <c r="AQ100" s="10">
        <v>65000</v>
      </c>
      <c r="AR100" s="10">
        <v>1447580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35000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381240</v>
      </c>
      <c r="BP100" s="10">
        <v>38120</v>
      </c>
      <c r="BQ100" s="10">
        <v>273550</v>
      </c>
      <c r="BR100" s="10">
        <v>225990</v>
      </c>
      <c r="BS100" s="10">
        <v>45660</v>
      </c>
      <c r="BT100" s="10">
        <v>10330</v>
      </c>
      <c r="BU100" s="10">
        <v>40250</v>
      </c>
      <c r="BV100" s="10">
        <v>0</v>
      </c>
      <c r="BW100" s="10">
        <v>6882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207634.58199999999</v>
      </c>
      <c r="CJ100" s="6">
        <v>31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13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20</v>
      </c>
      <c r="DC100" s="6">
        <v>0</v>
      </c>
      <c r="DD100" s="6">
        <v>6</v>
      </c>
      <c r="DE100" s="65">
        <v>26</v>
      </c>
      <c r="DF100" s="65">
        <v>16</v>
      </c>
      <c r="DG100" s="65">
        <v>0</v>
      </c>
      <c r="DH100" s="65">
        <v>36.42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2</v>
      </c>
      <c r="DU100" s="6">
        <v>2</v>
      </c>
      <c r="DV100" s="6"/>
      <c r="DW100" s="6"/>
      <c r="DX100" s="6"/>
      <c r="DY100" s="6"/>
      <c r="DZ100" s="6"/>
      <c r="EA100" s="6"/>
      <c r="EB100" s="6" t="b">
        <v>1</v>
      </c>
      <c r="EC100" s="6" t="s">
        <v>252</v>
      </c>
      <c r="ED100" s="6"/>
      <c r="EE100" s="6"/>
      <c r="EF100" s="5">
        <v>46204</v>
      </c>
      <c r="EG100" s="5">
        <v>46234</v>
      </c>
      <c r="EH100" s="6" t="s">
        <v>173</v>
      </c>
      <c r="EI100" s="6" t="b">
        <v>1</v>
      </c>
      <c r="EJ100" s="6" t="s">
        <v>174</v>
      </c>
      <c r="EK100" s="6"/>
      <c r="EL100" s="6"/>
      <c r="EM100" s="6"/>
      <c r="EN100" s="9">
        <f t="shared" si="4"/>
        <v>276423.766</v>
      </c>
      <c r="EO100" s="4">
        <f t="shared" si="5"/>
        <v>19.512328767123286</v>
      </c>
      <c r="EP100" s="4">
        <f t="shared" si="6"/>
        <v>24</v>
      </c>
      <c r="EQ100" s="9">
        <f t="shared" si="7"/>
        <v>3317085.1919999998</v>
      </c>
    </row>
    <row r="101" spans="1:147">
      <c r="B101" s="4" t="s">
        <v>219</v>
      </c>
      <c r="C101" s="5">
        <v>46204</v>
      </c>
      <c r="D101" s="6">
        <v>7310</v>
      </c>
      <c r="E101" s="6"/>
      <c r="F101" s="6"/>
      <c r="G101" s="6" t="s">
        <v>176</v>
      </c>
      <c r="H101" s="6" t="s">
        <v>177</v>
      </c>
      <c r="I101" s="6">
        <v>1</v>
      </c>
      <c r="J101" s="16">
        <v>38901</v>
      </c>
      <c r="K101" s="6"/>
      <c r="L101" s="6">
        <v>110982</v>
      </c>
      <c r="M101" s="6">
        <v>116357</v>
      </c>
      <c r="N101" s="6">
        <v>138658.758</v>
      </c>
      <c r="O101" s="65">
        <v>22</v>
      </c>
      <c r="P101" s="6">
        <v>8</v>
      </c>
      <c r="Q101" s="6">
        <v>1</v>
      </c>
      <c r="R101" s="6">
        <v>31</v>
      </c>
      <c r="S101" s="6">
        <v>100</v>
      </c>
      <c r="T101" s="6">
        <v>100</v>
      </c>
      <c r="U101" s="10">
        <v>4958750</v>
      </c>
      <c r="V101" s="10">
        <v>882750</v>
      </c>
      <c r="W101" s="10">
        <v>4076000</v>
      </c>
      <c r="X101" s="10">
        <v>20</v>
      </c>
      <c r="Y101" s="63">
        <v>3440442</v>
      </c>
      <c r="Z101" s="10">
        <v>0</v>
      </c>
      <c r="AA101" s="10">
        <v>0</v>
      </c>
      <c r="AB101" s="10">
        <v>11250</v>
      </c>
      <c r="AC101" s="10">
        <v>150000</v>
      </c>
      <c r="AD101" s="10">
        <v>0</v>
      </c>
      <c r="AE101" s="10">
        <v>0</v>
      </c>
      <c r="AF101" s="10">
        <v>0</v>
      </c>
      <c r="AG101" s="10">
        <v>161250</v>
      </c>
      <c r="AH101" s="10">
        <v>0</v>
      </c>
      <c r="AI101" s="10">
        <v>436338</v>
      </c>
      <c r="AJ101" s="10">
        <v>0</v>
      </c>
      <c r="AK101" s="10">
        <v>155991</v>
      </c>
      <c r="AL101" s="8">
        <v>592329</v>
      </c>
      <c r="AM101" s="8">
        <v>207988</v>
      </c>
      <c r="AN101" s="8">
        <v>0</v>
      </c>
      <c r="AO101" s="8">
        <v>378746</v>
      </c>
      <c r="AP101" s="10">
        <v>0</v>
      </c>
      <c r="AQ101" s="10">
        <v>65000</v>
      </c>
      <c r="AR101" s="10">
        <v>1244063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77995</v>
      </c>
      <c r="BB101" s="10">
        <v>0</v>
      </c>
      <c r="BC101" s="10">
        <v>0</v>
      </c>
      <c r="BD101" s="10">
        <v>35000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266900</v>
      </c>
      <c r="BP101" s="10">
        <v>26690</v>
      </c>
      <c r="BQ101" s="10">
        <v>274500</v>
      </c>
      <c r="BR101" s="10">
        <v>215610</v>
      </c>
      <c r="BS101" s="10">
        <v>44630</v>
      </c>
      <c r="BT101" s="10">
        <v>10330</v>
      </c>
      <c r="BU101" s="10">
        <v>40380</v>
      </c>
      <c r="BV101" s="10">
        <v>3000</v>
      </c>
      <c r="BW101" s="10">
        <v>710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210382.495</v>
      </c>
      <c r="CJ101" s="6">
        <v>31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13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20</v>
      </c>
      <c r="DC101" s="6">
        <v>0</v>
      </c>
      <c r="DD101" s="6">
        <v>6</v>
      </c>
      <c r="DE101" s="65">
        <v>26</v>
      </c>
      <c r="DF101" s="65">
        <v>8</v>
      </c>
      <c r="DG101" s="65">
        <v>0</v>
      </c>
      <c r="DH101" s="65">
        <v>36.42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1</v>
      </c>
      <c r="DT101" s="6">
        <v>2</v>
      </c>
      <c r="DU101" s="6">
        <v>2</v>
      </c>
      <c r="DV101" s="6"/>
      <c r="DW101" s="6"/>
      <c r="DX101" s="6"/>
      <c r="DY101" s="6"/>
      <c r="DZ101" s="6"/>
      <c r="EA101" s="6"/>
      <c r="EB101" s="6" t="b">
        <v>1</v>
      </c>
      <c r="EC101" s="6" t="s">
        <v>252</v>
      </c>
      <c r="ED101" s="6"/>
      <c r="EE101" s="6"/>
      <c r="EF101" s="5">
        <v>46204</v>
      </c>
      <c r="EG101" s="5">
        <v>46234</v>
      </c>
      <c r="EH101" s="6" t="s">
        <v>173</v>
      </c>
      <c r="EI101" s="6" t="b">
        <v>1</v>
      </c>
      <c r="EJ101" s="6" t="s">
        <v>174</v>
      </c>
      <c r="EK101" s="6"/>
      <c r="EL101" s="6"/>
      <c r="EM101" s="6"/>
      <c r="EN101" s="9">
        <f t="shared" si="4"/>
        <v>277317.516</v>
      </c>
      <c r="EO101" s="4">
        <f t="shared" si="5"/>
        <v>19.512328767123286</v>
      </c>
      <c r="EP101" s="4">
        <f t="shared" si="6"/>
        <v>24</v>
      </c>
      <c r="EQ101" s="9">
        <f t="shared" si="7"/>
        <v>3327810.1919999998</v>
      </c>
    </row>
    <row r="102" spans="1:147">
      <c r="B102" s="4" t="s">
        <v>219</v>
      </c>
      <c r="C102" s="5">
        <v>46204</v>
      </c>
      <c r="D102" s="6">
        <v>7310</v>
      </c>
      <c r="E102" s="6"/>
      <c r="F102" s="6"/>
      <c r="G102" s="6" t="s">
        <v>179</v>
      </c>
      <c r="H102" s="6" t="s">
        <v>180</v>
      </c>
      <c r="I102" s="6">
        <v>22</v>
      </c>
      <c r="J102" s="16">
        <v>38274</v>
      </c>
      <c r="K102" s="6"/>
      <c r="L102" s="6">
        <v>109524.966</v>
      </c>
      <c r="M102" s="6">
        <v>115274.933</v>
      </c>
      <c r="N102" s="6">
        <v>137369.29500000001</v>
      </c>
      <c r="O102" s="65">
        <v>22</v>
      </c>
      <c r="P102" s="6">
        <v>8</v>
      </c>
      <c r="Q102" s="6">
        <v>1</v>
      </c>
      <c r="R102" s="6">
        <v>31</v>
      </c>
      <c r="S102" s="6">
        <v>100</v>
      </c>
      <c r="T102" s="6">
        <v>100</v>
      </c>
      <c r="U102" s="10">
        <v>5021925</v>
      </c>
      <c r="V102" s="10">
        <v>978320</v>
      </c>
      <c r="W102" s="10">
        <v>4043605</v>
      </c>
      <c r="X102" s="10">
        <v>21</v>
      </c>
      <c r="Y102" s="63">
        <v>3395273</v>
      </c>
      <c r="Z102" s="10">
        <v>0</v>
      </c>
      <c r="AA102" s="10">
        <v>0</v>
      </c>
      <c r="AB102" s="10">
        <v>15000</v>
      </c>
      <c r="AC102" s="10">
        <v>157500</v>
      </c>
      <c r="AD102" s="10">
        <v>0</v>
      </c>
      <c r="AE102" s="10">
        <v>0</v>
      </c>
      <c r="AF102" s="10">
        <v>0</v>
      </c>
      <c r="AG102" s="10">
        <v>172500</v>
      </c>
      <c r="AH102" s="10">
        <v>0</v>
      </c>
      <c r="AI102" s="10">
        <v>432280</v>
      </c>
      <c r="AJ102" s="10">
        <v>0</v>
      </c>
      <c r="AK102" s="10">
        <v>154540</v>
      </c>
      <c r="AL102" s="8">
        <v>586821</v>
      </c>
      <c r="AM102" s="8">
        <v>412107</v>
      </c>
      <c r="AN102" s="8">
        <v>0</v>
      </c>
      <c r="AO102" s="8">
        <v>375224</v>
      </c>
      <c r="AP102" s="10">
        <v>0</v>
      </c>
      <c r="AQ102" s="10">
        <v>65000</v>
      </c>
      <c r="AR102" s="10">
        <v>1439152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15000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329190</v>
      </c>
      <c r="BP102" s="10">
        <v>32910</v>
      </c>
      <c r="BQ102" s="10">
        <v>280390</v>
      </c>
      <c r="BR102" s="10">
        <v>224440</v>
      </c>
      <c r="BS102" s="10">
        <v>45200</v>
      </c>
      <c r="BT102" s="10">
        <v>10190</v>
      </c>
      <c r="BU102" s="10">
        <v>40000</v>
      </c>
      <c r="BV102" s="10">
        <v>11000</v>
      </c>
      <c r="BW102" s="10">
        <v>5000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204454.791</v>
      </c>
      <c r="CJ102" s="6">
        <v>31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13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20</v>
      </c>
      <c r="DC102" s="6">
        <v>0</v>
      </c>
      <c r="DD102" s="6">
        <v>6</v>
      </c>
      <c r="DE102" s="65">
        <v>26</v>
      </c>
      <c r="DF102" s="65">
        <v>16</v>
      </c>
      <c r="DG102" s="65">
        <v>0</v>
      </c>
      <c r="DH102" s="65">
        <v>36.42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2</v>
      </c>
      <c r="DU102" s="6">
        <v>2</v>
      </c>
      <c r="DV102" s="6"/>
      <c r="DW102" s="6"/>
      <c r="DX102" s="6"/>
      <c r="DY102" s="6"/>
      <c r="DZ102" s="6"/>
      <c r="EA102" s="6"/>
      <c r="EB102" s="6" t="b">
        <v>1</v>
      </c>
      <c r="EC102" s="6" t="s">
        <v>252</v>
      </c>
      <c r="ED102" s="6"/>
      <c r="EE102" s="6"/>
      <c r="EF102" s="5">
        <v>46204</v>
      </c>
      <c r="EG102" s="5">
        <v>46234</v>
      </c>
      <c r="EH102" s="6" t="s">
        <v>173</v>
      </c>
      <c r="EI102" s="6" t="b">
        <v>1</v>
      </c>
      <c r="EJ102" s="6" t="s">
        <v>174</v>
      </c>
      <c r="EK102" s="6"/>
      <c r="EL102" s="6"/>
      <c r="EM102" s="6"/>
      <c r="EN102" s="9">
        <f t="shared" si="4"/>
        <v>274738.59000000003</v>
      </c>
      <c r="EO102" s="4">
        <f t="shared" si="5"/>
        <v>21.230136986301371</v>
      </c>
      <c r="EP102" s="4">
        <f t="shared" si="6"/>
        <v>25</v>
      </c>
      <c r="EQ102" s="9">
        <f t="shared" si="7"/>
        <v>3434232.3750000005</v>
      </c>
    </row>
    <row r="103" spans="1:147">
      <c r="B103" s="4" t="s">
        <v>219</v>
      </c>
      <c r="C103" s="5">
        <v>46204</v>
      </c>
      <c r="D103" s="6">
        <v>7310</v>
      </c>
      <c r="E103" s="6"/>
      <c r="F103" s="6"/>
      <c r="G103" s="6" t="s">
        <v>179</v>
      </c>
      <c r="H103" s="6" t="s">
        <v>180</v>
      </c>
      <c r="I103" s="6">
        <v>15</v>
      </c>
      <c r="J103" s="16">
        <v>40801</v>
      </c>
      <c r="K103" s="6"/>
      <c r="L103" s="6">
        <v>105444.966</v>
      </c>
      <c r="M103" s="6">
        <v>108944.933</v>
      </c>
      <c r="N103" s="6">
        <v>129826.045</v>
      </c>
      <c r="O103" s="65">
        <v>22</v>
      </c>
      <c r="P103" s="6">
        <v>8</v>
      </c>
      <c r="Q103" s="6">
        <v>1</v>
      </c>
      <c r="R103" s="6">
        <v>31</v>
      </c>
      <c r="S103" s="6">
        <v>100</v>
      </c>
      <c r="T103" s="6">
        <v>100</v>
      </c>
      <c r="U103" s="10">
        <v>4524964</v>
      </c>
      <c r="V103" s="10">
        <v>890650</v>
      </c>
      <c r="W103" s="10">
        <v>3634314</v>
      </c>
      <c r="X103" s="10">
        <v>14</v>
      </c>
      <c r="Y103" s="63">
        <v>3268793</v>
      </c>
      <c r="Z103" s="10">
        <v>0</v>
      </c>
      <c r="AA103" s="10">
        <v>0</v>
      </c>
      <c r="AB103" s="10">
        <v>0</v>
      </c>
      <c r="AC103" s="10">
        <v>105000</v>
      </c>
      <c r="AD103" s="10">
        <v>0</v>
      </c>
      <c r="AE103" s="10">
        <v>0</v>
      </c>
      <c r="AF103" s="10">
        <v>0</v>
      </c>
      <c r="AG103" s="10">
        <v>105000</v>
      </c>
      <c r="AH103" s="10">
        <v>0</v>
      </c>
      <c r="AI103" s="10">
        <v>408543</v>
      </c>
      <c r="AJ103" s="10">
        <v>0</v>
      </c>
      <c r="AK103" s="10">
        <v>146054</v>
      </c>
      <c r="AL103" s="8">
        <v>554597</v>
      </c>
      <c r="AM103" s="8">
        <v>194739</v>
      </c>
      <c r="AN103" s="8">
        <v>0</v>
      </c>
      <c r="AO103" s="8">
        <v>331835</v>
      </c>
      <c r="AP103" s="10">
        <v>0</v>
      </c>
      <c r="AQ103" s="10">
        <v>60000</v>
      </c>
      <c r="AR103" s="10">
        <v>1141171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10000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305130</v>
      </c>
      <c r="BP103" s="10">
        <v>30510</v>
      </c>
      <c r="BQ103" s="10">
        <v>260340</v>
      </c>
      <c r="BR103" s="10">
        <v>201320</v>
      </c>
      <c r="BS103" s="10">
        <v>40720</v>
      </c>
      <c r="BT103" s="10">
        <v>9810</v>
      </c>
      <c r="BU103" s="10">
        <v>37820</v>
      </c>
      <c r="BV103" s="10">
        <v>0</v>
      </c>
      <c r="BW103" s="10">
        <v>5000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196034.802</v>
      </c>
      <c r="CJ103" s="6">
        <v>31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12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20</v>
      </c>
      <c r="DC103" s="6">
        <v>0</v>
      </c>
      <c r="DD103" s="6">
        <v>6</v>
      </c>
      <c r="DE103" s="65">
        <v>26</v>
      </c>
      <c r="DF103" s="65">
        <v>8</v>
      </c>
      <c r="DG103" s="65">
        <v>0</v>
      </c>
      <c r="DH103" s="65">
        <v>34.08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2</v>
      </c>
      <c r="DU103" s="6">
        <v>2</v>
      </c>
      <c r="DV103" s="6"/>
      <c r="DW103" s="6"/>
      <c r="DX103" s="6"/>
      <c r="DY103" s="6"/>
      <c r="DZ103" s="6"/>
      <c r="EA103" s="6"/>
      <c r="EB103" s="6" t="b">
        <v>1</v>
      </c>
      <c r="EC103" s="6" t="s">
        <v>252</v>
      </c>
      <c r="ED103" s="6"/>
      <c r="EE103" s="6"/>
      <c r="EF103" s="5">
        <v>46204</v>
      </c>
      <c r="EG103" s="5">
        <v>46234</v>
      </c>
      <c r="EH103" s="6" t="s">
        <v>173</v>
      </c>
      <c r="EI103" s="6" t="b">
        <v>1</v>
      </c>
      <c r="EJ103" s="6" t="s">
        <v>174</v>
      </c>
      <c r="EK103" s="6"/>
      <c r="EL103" s="6"/>
      <c r="EM103" s="6"/>
      <c r="EN103" s="9">
        <f t="shared" si="4"/>
        <v>259652.09</v>
      </c>
      <c r="EO103" s="4">
        <f t="shared" si="5"/>
        <v>14.306849315068494</v>
      </c>
      <c r="EP103" s="4">
        <f t="shared" si="6"/>
        <v>21</v>
      </c>
      <c r="EQ103" s="9">
        <f t="shared" si="7"/>
        <v>2726346.9449999998</v>
      </c>
    </row>
    <row r="104" spans="1:147">
      <c r="A104" s="13"/>
      <c r="B104" s="4" t="s">
        <v>219</v>
      </c>
      <c r="C104" s="5">
        <v>46235</v>
      </c>
      <c r="D104" s="6">
        <v>7310</v>
      </c>
      <c r="E104" s="6"/>
      <c r="F104" s="6"/>
      <c r="G104" s="6" t="s">
        <v>170</v>
      </c>
      <c r="H104" s="6" t="s">
        <v>171</v>
      </c>
      <c r="I104" s="6">
        <v>8</v>
      </c>
      <c r="J104" s="16">
        <v>35345</v>
      </c>
      <c r="K104" s="6"/>
      <c r="L104" s="6">
        <v>136449.25599999999</v>
      </c>
      <c r="M104" s="6">
        <v>143449.23300000001</v>
      </c>
      <c r="N104" s="6">
        <v>170943.67</v>
      </c>
      <c r="O104" s="65">
        <v>15</v>
      </c>
      <c r="P104" s="6">
        <v>10</v>
      </c>
      <c r="Q104" s="6">
        <v>6</v>
      </c>
      <c r="R104" s="6">
        <v>31</v>
      </c>
      <c r="S104" s="6">
        <v>100</v>
      </c>
      <c r="T104" s="6">
        <v>100</v>
      </c>
      <c r="U104" s="10">
        <v>5615649</v>
      </c>
      <c r="V104" s="10">
        <v>1169970</v>
      </c>
      <c r="W104" s="10">
        <v>4445679</v>
      </c>
      <c r="X104" s="10">
        <v>27</v>
      </c>
      <c r="Y104" s="63">
        <v>4229926</v>
      </c>
      <c r="Z104" s="10">
        <v>0</v>
      </c>
      <c r="AA104" s="10">
        <v>0</v>
      </c>
      <c r="AB104" s="10">
        <v>7500</v>
      </c>
      <c r="AC104" s="10">
        <v>202500</v>
      </c>
      <c r="AD104" s="10">
        <v>0</v>
      </c>
      <c r="AE104" s="10">
        <v>0</v>
      </c>
      <c r="AF104" s="10">
        <v>0</v>
      </c>
      <c r="AG104" s="10">
        <v>210000</v>
      </c>
      <c r="AH104" s="10">
        <v>0</v>
      </c>
      <c r="AI104" s="10">
        <v>537934</v>
      </c>
      <c r="AJ104" s="10">
        <v>0</v>
      </c>
      <c r="AK104" s="10">
        <v>0</v>
      </c>
      <c r="AL104" s="8">
        <v>537934</v>
      </c>
      <c r="AM104" s="8">
        <v>256415</v>
      </c>
      <c r="AN104" s="8">
        <v>0</v>
      </c>
      <c r="AO104" s="8">
        <v>300006</v>
      </c>
      <c r="AP104" s="10">
        <v>0</v>
      </c>
      <c r="AQ104" s="10">
        <v>50000</v>
      </c>
      <c r="AR104" s="10">
        <v>1144355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21368</v>
      </c>
      <c r="BB104" s="10">
        <v>0</v>
      </c>
      <c r="BC104" s="10">
        <v>0</v>
      </c>
      <c r="BD104" s="10">
        <v>10000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433900</v>
      </c>
      <c r="BP104" s="10">
        <v>43390</v>
      </c>
      <c r="BQ104" s="10">
        <v>313020</v>
      </c>
      <c r="BR104" s="10">
        <v>253160</v>
      </c>
      <c r="BS104" s="10">
        <v>50540</v>
      </c>
      <c r="BT104" s="10">
        <v>12690</v>
      </c>
      <c r="BU104" s="10">
        <v>49770</v>
      </c>
      <c r="BV104" s="10">
        <v>12000</v>
      </c>
      <c r="BW104" s="10">
        <v>1500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249280.641</v>
      </c>
      <c r="CJ104" s="6">
        <v>31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10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20</v>
      </c>
      <c r="DC104" s="6">
        <v>0</v>
      </c>
      <c r="DD104" s="6">
        <v>0</v>
      </c>
      <c r="DE104" s="65">
        <v>20</v>
      </c>
      <c r="DF104" s="65">
        <v>8</v>
      </c>
      <c r="DG104" s="65">
        <v>0</v>
      </c>
      <c r="DH104" s="65">
        <v>23.4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2</v>
      </c>
      <c r="DU104" s="6">
        <v>2</v>
      </c>
      <c r="DV104" s="6"/>
      <c r="DW104" s="6"/>
      <c r="DX104" s="6"/>
      <c r="DY104" s="6"/>
      <c r="DZ104" s="6"/>
      <c r="EA104" s="6"/>
      <c r="EB104" s="6" t="b">
        <v>1</v>
      </c>
      <c r="EC104" s="6" t="s">
        <v>252</v>
      </c>
      <c r="ED104" s="6"/>
      <c r="EE104" s="6"/>
      <c r="EF104" s="5">
        <v>46235</v>
      </c>
      <c r="EG104" s="5">
        <v>46265</v>
      </c>
      <c r="EH104" s="6" t="s">
        <v>173</v>
      </c>
      <c r="EI104" s="6" t="b">
        <v>1</v>
      </c>
      <c r="EJ104" s="6" t="s">
        <v>174</v>
      </c>
      <c r="EK104" s="6"/>
      <c r="EL104" s="6"/>
      <c r="EM104" s="6"/>
      <c r="EN104" s="9">
        <f t="shared" si="4"/>
        <v>341887.34</v>
      </c>
      <c r="EO104" s="4">
        <f t="shared" si="5"/>
        <v>29.254794520547946</v>
      </c>
      <c r="EP104" s="4">
        <f t="shared" si="6"/>
        <v>25</v>
      </c>
      <c r="EQ104" s="9">
        <f t="shared" si="7"/>
        <v>4273591.75</v>
      </c>
    </row>
    <row r="105" spans="1:147">
      <c r="A105" s="13"/>
      <c r="B105" s="4" t="s">
        <v>219</v>
      </c>
      <c r="C105" s="5">
        <v>46235</v>
      </c>
      <c r="D105" s="6">
        <v>7310</v>
      </c>
      <c r="E105" s="6"/>
      <c r="F105" s="6"/>
      <c r="G105" s="6" t="s">
        <v>170</v>
      </c>
      <c r="H105" s="6" t="s">
        <v>171</v>
      </c>
      <c r="I105" s="6">
        <v>13</v>
      </c>
      <c r="J105" s="16">
        <v>35444</v>
      </c>
      <c r="K105" s="6"/>
      <c r="L105" s="6">
        <v>140356.25599999999</v>
      </c>
      <c r="M105" s="6">
        <v>147606.23300000001</v>
      </c>
      <c r="N105" s="6">
        <v>175897.42800000001</v>
      </c>
      <c r="O105" s="65">
        <v>15</v>
      </c>
      <c r="P105" s="6">
        <v>10</v>
      </c>
      <c r="Q105" s="6">
        <v>6</v>
      </c>
      <c r="R105" s="6">
        <v>31</v>
      </c>
      <c r="S105" s="6">
        <v>100</v>
      </c>
      <c r="T105" s="6">
        <v>100</v>
      </c>
      <c r="U105" s="10">
        <v>5396383</v>
      </c>
      <c r="V105" s="10">
        <v>1090383</v>
      </c>
      <c r="W105" s="10">
        <v>4306000</v>
      </c>
      <c r="X105" s="10">
        <v>29</v>
      </c>
      <c r="Y105" s="63">
        <v>4351043</v>
      </c>
      <c r="Z105" s="10">
        <v>0</v>
      </c>
      <c r="AA105" s="10">
        <v>0</v>
      </c>
      <c r="AB105" s="10">
        <v>0</v>
      </c>
      <c r="AC105" s="10">
        <v>217500</v>
      </c>
      <c r="AD105" s="10">
        <v>0</v>
      </c>
      <c r="AE105" s="10">
        <v>0</v>
      </c>
      <c r="AF105" s="10">
        <v>0</v>
      </c>
      <c r="AG105" s="10">
        <v>217500</v>
      </c>
      <c r="AH105" s="10">
        <v>0</v>
      </c>
      <c r="AI105" s="10">
        <v>553523</v>
      </c>
      <c r="AJ105" s="10">
        <v>0</v>
      </c>
      <c r="AK105" s="10">
        <v>32980</v>
      </c>
      <c r="AL105" s="8">
        <v>586504</v>
      </c>
      <c r="AM105" s="8">
        <v>0</v>
      </c>
      <c r="AN105" s="8">
        <v>0</v>
      </c>
      <c r="AO105" s="8">
        <v>154349</v>
      </c>
      <c r="AP105" s="10">
        <v>0</v>
      </c>
      <c r="AQ105" s="10">
        <v>25000</v>
      </c>
      <c r="AR105" s="10">
        <v>765853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21987</v>
      </c>
      <c r="BB105" s="10">
        <v>0</v>
      </c>
      <c r="BC105" s="10">
        <v>0</v>
      </c>
      <c r="BD105" s="10">
        <v>40000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381820</v>
      </c>
      <c r="BP105" s="10">
        <v>38180</v>
      </c>
      <c r="BQ105" s="10">
        <v>313020</v>
      </c>
      <c r="BR105" s="10">
        <v>237270</v>
      </c>
      <c r="BS105" s="10">
        <v>48570</v>
      </c>
      <c r="BT105" s="10">
        <v>13060</v>
      </c>
      <c r="BU105" s="10">
        <v>51220</v>
      </c>
      <c r="BV105" s="10">
        <v>0</v>
      </c>
      <c r="BW105" s="10">
        <v>7243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243777.04300000001</v>
      </c>
      <c r="CJ105" s="6">
        <v>31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5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20</v>
      </c>
      <c r="DC105" s="6">
        <v>0</v>
      </c>
      <c r="DD105" s="6">
        <v>1</v>
      </c>
      <c r="DE105" s="65">
        <v>21</v>
      </c>
      <c r="DF105" s="65">
        <v>0</v>
      </c>
      <c r="DG105" s="65">
        <v>0</v>
      </c>
      <c r="DH105" s="65">
        <v>11.7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2</v>
      </c>
      <c r="DU105" s="6">
        <v>2</v>
      </c>
      <c r="DV105" s="6"/>
      <c r="DW105" s="6"/>
      <c r="DX105" s="6"/>
      <c r="DY105" s="6"/>
      <c r="DZ105" s="6"/>
      <c r="EA105" s="6"/>
      <c r="EB105" s="6" t="b">
        <v>1</v>
      </c>
      <c r="EC105" s="6" t="s">
        <v>252</v>
      </c>
      <c r="ED105" s="6"/>
      <c r="EE105" s="6"/>
      <c r="EF105" s="5">
        <v>46235</v>
      </c>
      <c r="EG105" s="5">
        <v>46265</v>
      </c>
      <c r="EH105" s="6" t="s">
        <v>173</v>
      </c>
      <c r="EI105" s="6" t="b">
        <v>1</v>
      </c>
      <c r="EJ105" s="6" t="s">
        <v>174</v>
      </c>
      <c r="EK105" s="6"/>
      <c r="EL105" s="6"/>
      <c r="EM105" s="6"/>
      <c r="EN105" s="9">
        <f t="shared" si="4"/>
        <v>351794.85600000009</v>
      </c>
      <c r="EO105" s="4">
        <f t="shared" si="5"/>
        <v>28.983561643835618</v>
      </c>
      <c r="EP105" s="4">
        <f t="shared" si="6"/>
        <v>25</v>
      </c>
      <c r="EQ105" s="9">
        <f t="shared" si="7"/>
        <v>4397435.7</v>
      </c>
    </row>
    <row r="106" spans="1:147">
      <c r="A106" s="13"/>
      <c r="B106" s="4" t="s">
        <v>219</v>
      </c>
      <c r="C106" s="5">
        <v>46235</v>
      </c>
      <c r="D106" s="6">
        <v>7310</v>
      </c>
      <c r="E106" s="6"/>
      <c r="F106" s="6"/>
      <c r="G106" s="6" t="s">
        <v>170</v>
      </c>
      <c r="H106" s="6" t="s">
        <v>171</v>
      </c>
      <c r="I106" s="6">
        <v>5</v>
      </c>
      <c r="J106" s="16">
        <v>35597</v>
      </c>
      <c r="K106" s="6"/>
      <c r="L106" s="6">
        <v>133752.25599999999</v>
      </c>
      <c r="M106" s="6">
        <v>141377.23300000001</v>
      </c>
      <c r="N106" s="6">
        <v>168474.53599999999</v>
      </c>
      <c r="O106" s="65">
        <v>15</v>
      </c>
      <c r="P106" s="6">
        <v>10</v>
      </c>
      <c r="Q106" s="6">
        <v>6</v>
      </c>
      <c r="R106" s="6">
        <v>31</v>
      </c>
      <c r="S106" s="6">
        <v>100</v>
      </c>
      <c r="T106" s="6">
        <v>100</v>
      </c>
      <c r="U106" s="10">
        <v>5351189</v>
      </c>
      <c r="V106" s="10">
        <v>1034189</v>
      </c>
      <c r="W106" s="10">
        <v>4317000</v>
      </c>
      <c r="X106" s="10">
        <v>29</v>
      </c>
      <c r="Y106" s="63">
        <v>4146319</v>
      </c>
      <c r="Z106" s="10">
        <v>0</v>
      </c>
      <c r="AA106" s="10">
        <v>0</v>
      </c>
      <c r="AB106" s="10">
        <v>11250</v>
      </c>
      <c r="AC106" s="10">
        <v>217500</v>
      </c>
      <c r="AD106" s="10">
        <v>0</v>
      </c>
      <c r="AE106" s="10">
        <v>0</v>
      </c>
      <c r="AF106" s="10">
        <v>0</v>
      </c>
      <c r="AG106" s="10">
        <v>228750</v>
      </c>
      <c r="AH106" s="10">
        <v>0</v>
      </c>
      <c r="AI106" s="10">
        <v>530164</v>
      </c>
      <c r="AJ106" s="10">
        <v>0</v>
      </c>
      <c r="AK106" s="10">
        <v>31588</v>
      </c>
      <c r="AL106" s="8">
        <v>561753</v>
      </c>
      <c r="AM106" s="8">
        <v>0</v>
      </c>
      <c r="AN106" s="8">
        <v>0</v>
      </c>
      <c r="AO106" s="8">
        <v>308308</v>
      </c>
      <c r="AP106" s="10">
        <v>0</v>
      </c>
      <c r="AQ106" s="10">
        <v>50000</v>
      </c>
      <c r="AR106" s="10">
        <v>920061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21059</v>
      </c>
      <c r="BB106" s="10">
        <v>0</v>
      </c>
      <c r="BC106" s="10">
        <v>0</v>
      </c>
      <c r="BD106" s="10">
        <v>35000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317050</v>
      </c>
      <c r="BP106" s="10">
        <v>31700</v>
      </c>
      <c r="BQ106" s="10">
        <v>313020</v>
      </c>
      <c r="BR106" s="10">
        <v>240720</v>
      </c>
      <c r="BS106" s="10">
        <v>48160</v>
      </c>
      <c r="BT106" s="10">
        <v>12440</v>
      </c>
      <c r="BU106" s="10">
        <v>49050</v>
      </c>
      <c r="BV106" s="10">
        <v>15000</v>
      </c>
      <c r="BW106" s="10">
        <v>7049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242016.315</v>
      </c>
      <c r="CJ106" s="6">
        <v>31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10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20</v>
      </c>
      <c r="DC106" s="6">
        <v>0</v>
      </c>
      <c r="DD106" s="6">
        <v>1</v>
      </c>
      <c r="DE106" s="65">
        <v>21</v>
      </c>
      <c r="DF106" s="65">
        <v>0</v>
      </c>
      <c r="DG106" s="65">
        <v>0</v>
      </c>
      <c r="DH106" s="65">
        <v>24.4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2</v>
      </c>
      <c r="DU106" s="6">
        <v>2</v>
      </c>
      <c r="DV106" s="6"/>
      <c r="DW106" s="6"/>
      <c r="DX106" s="6"/>
      <c r="DY106" s="6"/>
      <c r="DZ106" s="6"/>
      <c r="EA106" s="6"/>
      <c r="EB106" s="6" t="b">
        <v>1</v>
      </c>
      <c r="EC106" s="6" t="s">
        <v>252</v>
      </c>
      <c r="ED106" s="6"/>
      <c r="EE106" s="6"/>
      <c r="EF106" s="5">
        <v>46235</v>
      </c>
      <c r="EG106" s="5">
        <v>46265</v>
      </c>
      <c r="EH106" s="6" t="s">
        <v>173</v>
      </c>
      <c r="EI106" s="6" t="b">
        <v>1</v>
      </c>
      <c r="EJ106" s="6" t="s">
        <v>174</v>
      </c>
      <c r="EK106" s="6"/>
      <c r="EL106" s="6"/>
      <c r="EM106" s="6"/>
      <c r="EN106" s="9">
        <f t="shared" si="4"/>
        <v>336949.07199999999</v>
      </c>
      <c r="EO106" s="4">
        <f t="shared" si="5"/>
        <v>28.564383561643837</v>
      </c>
      <c r="EP106" s="4">
        <f t="shared" si="6"/>
        <v>25</v>
      </c>
      <c r="EQ106" s="9">
        <f t="shared" si="7"/>
        <v>4211863.3999999994</v>
      </c>
    </row>
    <row r="107" spans="1:147">
      <c r="A107" s="13"/>
      <c r="B107" s="4" t="s">
        <v>219</v>
      </c>
      <c r="C107" s="5">
        <v>46235</v>
      </c>
      <c r="D107" s="6">
        <v>7310</v>
      </c>
      <c r="E107" s="6"/>
      <c r="F107" s="6"/>
      <c r="G107" s="6" t="s">
        <v>176</v>
      </c>
      <c r="H107" s="6" t="s">
        <v>177</v>
      </c>
      <c r="I107" s="6">
        <v>7</v>
      </c>
      <c r="J107" s="16">
        <v>37683</v>
      </c>
      <c r="K107" s="6"/>
      <c r="L107" s="6">
        <v>116033</v>
      </c>
      <c r="M107" s="6">
        <v>121783</v>
      </c>
      <c r="N107" s="6">
        <v>145124.742</v>
      </c>
      <c r="O107" s="65">
        <v>15</v>
      </c>
      <c r="P107" s="6">
        <v>10</v>
      </c>
      <c r="Q107" s="6">
        <v>6</v>
      </c>
      <c r="R107" s="6">
        <v>31</v>
      </c>
      <c r="S107" s="6">
        <v>100</v>
      </c>
      <c r="T107" s="6">
        <v>100</v>
      </c>
      <c r="U107" s="10">
        <v>4450566</v>
      </c>
      <c r="V107" s="10">
        <v>881566</v>
      </c>
      <c r="W107" s="10">
        <v>3569000</v>
      </c>
      <c r="X107" s="10">
        <v>23</v>
      </c>
      <c r="Y107" s="63">
        <v>3597023</v>
      </c>
      <c r="Z107" s="10">
        <v>0</v>
      </c>
      <c r="AA107" s="10">
        <v>0</v>
      </c>
      <c r="AB107" s="10">
        <v>0</v>
      </c>
      <c r="AC107" s="10">
        <v>172500</v>
      </c>
      <c r="AD107" s="10">
        <v>0</v>
      </c>
      <c r="AE107" s="10">
        <v>0</v>
      </c>
      <c r="AF107" s="10">
        <v>0</v>
      </c>
      <c r="AG107" s="10">
        <v>172500</v>
      </c>
      <c r="AH107" s="10">
        <v>0</v>
      </c>
      <c r="AI107" s="10">
        <v>456686</v>
      </c>
      <c r="AJ107" s="10">
        <v>0</v>
      </c>
      <c r="AK107" s="10">
        <v>0</v>
      </c>
      <c r="AL107" s="8">
        <v>456686</v>
      </c>
      <c r="AM107" s="8">
        <v>0</v>
      </c>
      <c r="AN107" s="8">
        <v>0</v>
      </c>
      <c r="AO107" s="8">
        <v>127346</v>
      </c>
      <c r="AP107" s="10">
        <v>0</v>
      </c>
      <c r="AQ107" s="10">
        <v>25000</v>
      </c>
      <c r="AR107" s="10">
        <v>609032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72011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271390</v>
      </c>
      <c r="BP107" s="10">
        <v>27130</v>
      </c>
      <c r="BQ107" s="10">
        <v>289600</v>
      </c>
      <c r="BR107" s="10">
        <v>199450</v>
      </c>
      <c r="BS107" s="10">
        <v>40060</v>
      </c>
      <c r="BT107" s="10">
        <v>10800</v>
      </c>
      <c r="BU107" s="10">
        <v>42260</v>
      </c>
      <c r="BV107" s="10">
        <v>0</v>
      </c>
      <c r="BW107" s="10">
        <v>876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203137.489</v>
      </c>
      <c r="CJ107" s="6">
        <v>31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5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20</v>
      </c>
      <c r="DC107" s="6">
        <v>0</v>
      </c>
      <c r="DD107" s="6">
        <v>0</v>
      </c>
      <c r="DE107" s="65">
        <v>20</v>
      </c>
      <c r="DF107" s="65">
        <v>0</v>
      </c>
      <c r="DG107" s="65">
        <v>0</v>
      </c>
      <c r="DH107" s="65">
        <v>11.7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2</v>
      </c>
      <c r="DU107" s="6">
        <v>2</v>
      </c>
      <c r="DV107" s="6"/>
      <c r="DW107" s="6"/>
      <c r="DX107" s="6"/>
      <c r="DY107" s="6"/>
      <c r="DZ107" s="6"/>
      <c r="EA107" s="6"/>
      <c r="EB107" s="6" t="b">
        <v>1</v>
      </c>
      <c r="EC107" s="6" t="s">
        <v>252</v>
      </c>
      <c r="ED107" s="6"/>
      <c r="EE107" s="6"/>
      <c r="EF107" s="5">
        <v>46235</v>
      </c>
      <c r="EG107" s="5">
        <v>46265</v>
      </c>
      <c r="EH107" s="6" t="s">
        <v>173</v>
      </c>
      <c r="EI107" s="6" t="b">
        <v>1</v>
      </c>
      <c r="EJ107" s="6" t="s">
        <v>174</v>
      </c>
      <c r="EK107" s="6"/>
      <c r="EL107" s="6"/>
      <c r="EM107" s="6"/>
      <c r="EN107" s="9">
        <f t="shared" si="4"/>
        <v>290249.484</v>
      </c>
      <c r="EO107" s="4">
        <f t="shared" si="5"/>
        <v>22.849315068493151</v>
      </c>
      <c r="EP107" s="4">
        <f t="shared" si="6"/>
        <v>25</v>
      </c>
      <c r="EQ107" s="9">
        <f t="shared" si="7"/>
        <v>3628118.55</v>
      </c>
    </row>
    <row r="108" spans="1:147">
      <c r="A108" s="13"/>
      <c r="B108" s="4" t="s">
        <v>219</v>
      </c>
      <c r="C108" s="5">
        <v>46235</v>
      </c>
      <c r="D108" s="6">
        <v>7310</v>
      </c>
      <c r="E108" s="6"/>
      <c r="F108" s="6"/>
      <c r="G108" s="6" t="s">
        <v>176</v>
      </c>
      <c r="H108" s="6" t="s">
        <v>177</v>
      </c>
      <c r="I108" s="6">
        <v>12</v>
      </c>
      <c r="J108" s="16">
        <v>37747</v>
      </c>
      <c r="K108" s="6"/>
      <c r="L108" s="6">
        <v>119455</v>
      </c>
      <c r="M108" s="6">
        <v>125205</v>
      </c>
      <c r="N108" s="6">
        <v>149202.625</v>
      </c>
      <c r="O108" s="65">
        <v>15</v>
      </c>
      <c r="P108" s="6">
        <v>10</v>
      </c>
      <c r="Q108" s="6">
        <v>6</v>
      </c>
      <c r="R108" s="6">
        <v>31</v>
      </c>
      <c r="S108" s="6">
        <v>100</v>
      </c>
      <c r="T108" s="6">
        <v>100</v>
      </c>
      <c r="U108" s="10">
        <v>4685623</v>
      </c>
      <c r="V108" s="10">
        <v>955310</v>
      </c>
      <c r="W108" s="10">
        <v>3730313</v>
      </c>
      <c r="X108" s="10">
        <v>23</v>
      </c>
      <c r="Y108" s="63">
        <v>3703105</v>
      </c>
      <c r="Z108" s="10">
        <v>0</v>
      </c>
      <c r="AA108" s="10">
        <v>0</v>
      </c>
      <c r="AB108" s="10">
        <v>0</v>
      </c>
      <c r="AC108" s="10">
        <v>172500</v>
      </c>
      <c r="AD108" s="10">
        <v>0</v>
      </c>
      <c r="AE108" s="10">
        <v>0</v>
      </c>
      <c r="AF108" s="10">
        <v>0</v>
      </c>
      <c r="AG108" s="10">
        <v>172500</v>
      </c>
      <c r="AH108" s="10">
        <v>0</v>
      </c>
      <c r="AI108" s="10">
        <v>469518</v>
      </c>
      <c r="AJ108" s="10">
        <v>0</v>
      </c>
      <c r="AK108" s="10">
        <v>0</v>
      </c>
      <c r="AL108" s="8">
        <v>469518</v>
      </c>
      <c r="AM108" s="8">
        <v>0</v>
      </c>
      <c r="AN108" s="8">
        <v>0</v>
      </c>
      <c r="AO108" s="8">
        <v>261850</v>
      </c>
      <c r="AP108" s="10">
        <v>0</v>
      </c>
      <c r="AQ108" s="10">
        <v>50000</v>
      </c>
      <c r="AR108" s="10">
        <v>781368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18650</v>
      </c>
      <c r="BB108" s="10">
        <v>0</v>
      </c>
      <c r="BC108" s="10">
        <v>0</v>
      </c>
      <c r="BD108" s="10">
        <v>10000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305520</v>
      </c>
      <c r="BP108" s="10">
        <v>30550</v>
      </c>
      <c r="BQ108" s="10">
        <v>285330</v>
      </c>
      <c r="BR108" s="10">
        <v>204180</v>
      </c>
      <c r="BS108" s="10">
        <v>42170</v>
      </c>
      <c r="BT108" s="10">
        <v>11110</v>
      </c>
      <c r="BU108" s="10">
        <v>43450</v>
      </c>
      <c r="BV108" s="10">
        <v>18000</v>
      </c>
      <c r="BW108" s="10">
        <v>15000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204026.663</v>
      </c>
      <c r="CJ108" s="6">
        <v>31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10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20</v>
      </c>
      <c r="DC108" s="6">
        <v>0</v>
      </c>
      <c r="DD108" s="6">
        <v>0</v>
      </c>
      <c r="DE108" s="65">
        <v>20</v>
      </c>
      <c r="DF108" s="65">
        <v>0</v>
      </c>
      <c r="DG108" s="65">
        <v>0</v>
      </c>
      <c r="DH108" s="65">
        <v>23.4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2</v>
      </c>
      <c r="DU108" s="6">
        <v>2</v>
      </c>
      <c r="DV108" s="6"/>
      <c r="DW108" s="6"/>
      <c r="DX108" s="6"/>
      <c r="DY108" s="6"/>
      <c r="DZ108" s="6"/>
      <c r="EA108" s="6"/>
      <c r="EB108" s="6" t="b">
        <v>1</v>
      </c>
      <c r="EC108" s="6" t="s">
        <v>252</v>
      </c>
      <c r="ED108" s="6"/>
      <c r="EE108" s="6"/>
      <c r="EF108" s="5">
        <v>46235</v>
      </c>
      <c r="EG108" s="5">
        <v>46265</v>
      </c>
      <c r="EH108" s="6" t="s">
        <v>173</v>
      </c>
      <c r="EI108" s="6" t="b">
        <v>1</v>
      </c>
      <c r="EJ108" s="6" t="s">
        <v>174</v>
      </c>
      <c r="EK108" s="6"/>
      <c r="EL108" s="6"/>
      <c r="EM108" s="6"/>
      <c r="EN108" s="9">
        <f t="shared" si="4"/>
        <v>298405.25</v>
      </c>
      <c r="EO108" s="4">
        <f t="shared" si="5"/>
        <v>22.673972602739727</v>
      </c>
      <c r="EP108" s="4">
        <f t="shared" si="6"/>
        <v>25</v>
      </c>
      <c r="EQ108" s="9">
        <f t="shared" si="7"/>
        <v>3730065.625</v>
      </c>
    </row>
    <row r="109" spans="1:147">
      <c r="A109" s="13"/>
      <c r="B109" s="4" t="s">
        <v>219</v>
      </c>
      <c r="C109" s="5">
        <v>46235</v>
      </c>
      <c r="D109" s="6">
        <v>7310</v>
      </c>
      <c r="E109" s="6"/>
      <c r="F109" s="6"/>
      <c r="G109" s="6" t="s">
        <v>176</v>
      </c>
      <c r="H109" s="6" t="s">
        <v>177</v>
      </c>
      <c r="I109" s="6">
        <v>15</v>
      </c>
      <c r="J109" s="16">
        <v>37956</v>
      </c>
      <c r="K109" s="6"/>
      <c r="L109" s="6">
        <v>121088</v>
      </c>
      <c r="M109" s="6">
        <v>126963</v>
      </c>
      <c r="N109" s="6">
        <v>151297.57500000001</v>
      </c>
      <c r="O109" s="65">
        <v>15</v>
      </c>
      <c r="P109" s="6">
        <v>10</v>
      </c>
      <c r="Q109" s="6">
        <v>6</v>
      </c>
      <c r="R109" s="6">
        <v>31</v>
      </c>
      <c r="S109" s="6">
        <v>100</v>
      </c>
      <c r="T109" s="6">
        <v>100</v>
      </c>
      <c r="U109" s="10">
        <v>4627764</v>
      </c>
      <c r="V109" s="10">
        <v>904764</v>
      </c>
      <c r="W109" s="10">
        <v>3723000</v>
      </c>
      <c r="X109" s="10">
        <v>22</v>
      </c>
      <c r="Y109" s="63">
        <v>3753728</v>
      </c>
      <c r="Z109" s="10">
        <v>0</v>
      </c>
      <c r="AA109" s="10">
        <v>0</v>
      </c>
      <c r="AB109" s="10">
        <v>11250</v>
      </c>
      <c r="AC109" s="10">
        <v>165000</v>
      </c>
      <c r="AD109" s="10">
        <v>0</v>
      </c>
      <c r="AE109" s="10">
        <v>0</v>
      </c>
      <c r="AF109" s="10">
        <v>0</v>
      </c>
      <c r="AG109" s="10">
        <v>176250</v>
      </c>
      <c r="AH109" s="10">
        <v>0</v>
      </c>
      <c r="AI109" s="10">
        <v>476111</v>
      </c>
      <c r="AJ109" s="10">
        <v>0</v>
      </c>
      <c r="AK109" s="10">
        <v>0</v>
      </c>
      <c r="AL109" s="8">
        <v>476111</v>
      </c>
      <c r="AM109" s="8">
        <v>0</v>
      </c>
      <c r="AN109" s="8">
        <v>0</v>
      </c>
      <c r="AO109" s="8">
        <v>132763</v>
      </c>
      <c r="AP109" s="10">
        <v>0</v>
      </c>
      <c r="AQ109" s="10">
        <v>25000</v>
      </c>
      <c r="AR109" s="10">
        <v>633874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18912</v>
      </c>
      <c r="BB109" s="10">
        <v>0</v>
      </c>
      <c r="BC109" s="10">
        <v>0</v>
      </c>
      <c r="BD109" s="10">
        <v>45000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274490</v>
      </c>
      <c r="BP109" s="10">
        <v>27440</v>
      </c>
      <c r="BQ109" s="10">
        <v>298340</v>
      </c>
      <c r="BR109" s="10">
        <v>198540</v>
      </c>
      <c r="BS109" s="10">
        <v>41650</v>
      </c>
      <c r="BT109" s="10">
        <v>11270</v>
      </c>
      <c r="BU109" s="10">
        <v>44060</v>
      </c>
      <c r="BV109" s="10">
        <v>0</v>
      </c>
      <c r="BW109" s="10">
        <v>8974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223568.554</v>
      </c>
      <c r="CJ109" s="6">
        <v>31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5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20</v>
      </c>
      <c r="DC109" s="6">
        <v>0</v>
      </c>
      <c r="DD109" s="6">
        <v>0</v>
      </c>
      <c r="DE109" s="65">
        <v>20</v>
      </c>
      <c r="DF109" s="65">
        <v>0</v>
      </c>
      <c r="DG109" s="65">
        <v>0</v>
      </c>
      <c r="DH109" s="65">
        <v>11.7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2</v>
      </c>
      <c r="DT109" s="6">
        <v>2</v>
      </c>
      <c r="DU109" s="6">
        <v>2</v>
      </c>
      <c r="DV109" s="6"/>
      <c r="DW109" s="6"/>
      <c r="DX109" s="6"/>
      <c r="DY109" s="6"/>
      <c r="DZ109" s="6"/>
      <c r="EA109" s="6"/>
      <c r="EB109" s="6" t="b">
        <v>1</v>
      </c>
      <c r="EC109" s="6" t="s">
        <v>252</v>
      </c>
      <c r="ED109" s="6"/>
      <c r="EE109" s="6"/>
      <c r="EF109" s="5">
        <v>46235</v>
      </c>
      <c r="EG109" s="5">
        <v>46265</v>
      </c>
      <c r="EH109" s="6" t="s">
        <v>173</v>
      </c>
      <c r="EI109" s="6" t="b">
        <v>1</v>
      </c>
      <c r="EJ109" s="6" t="s">
        <v>174</v>
      </c>
      <c r="EK109" s="6"/>
      <c r="EL109" s="6"/>
      <c r="EM109" s="6"/>
      <c r="EN109" s="9">
        <f t="shared" si="4"/>
        <v>302595.15000000002</v>
      </c>
      <c r="EO109" s="4">
        <f t="shared" si="5"/>
        <v>22.101369863013698</v>
      </c>
      <c r="EP109" s="4">
        <f t="shared" si="6"/>
        <v>25</v>
      </c>
      <c r="EQ109" s="9">
        <f t="shared" si="7"/>
        <v>3782439.3750000005</v>
      </c>
    </row>
    <row r="110" spans="1:147">
      <c r="A110" s="13"/>
      <c r="B110" s="4" t="s">
        <v>219</v>
      </c>
      <c r="C110" s="5">
        <v>46235</v>
      </c>
      <c r="D110" s="6">
        <v>7310</v>
      </c>
      <c r="E110" s="6"/>
      <c r="F110" s="6"/>
      <c r="G110" s="6" t="s">
        <v>176</v>
      </c>
      <c r="H110" s="6" t="s">
        <v>177</v>
      </c>
      <c r="I110" s="6">
        <v>9</v>
      </c>
      <c r="J110" s="16">
        <v>37963</v>
      </c>
      <c r="K110" s="6"/>
      <c r="L110" s="6">
        <v>117499</v>
      </c>
      <c r="M110" s="6">
        <v>123249</v>
      </c>
      <c r="N110" s="6">
        <v>146871.72500000001</v>
      </c>
      <c r="O110" s="65">
        <v>15</v>
      </c>
      <c r="P110" s="6">
        <v>10</v>
      </c>
      <c r="Q110" s="6">
        <v>6</v>
      </c>
      <c r="R110" s="6">
        <v>31</v>
      </c>
      <c r="S110" s="6">
        <v>100</v>
      </c>
      <c r="T110" s="6">
        <v>100</v>
      </c>
      <c r="U110" s="10">
        <v>4514390</v>
      </c>
      <c r="V110" s="10">
        <v>742390</v>
      </c>
      <c r="W110" s="10">
        <v>3772000</v>
      </c>
      <c r="X110" s="10">
        <v>22</v>
      </c>
      <c r="Y110" s="63">
        <v>3642469</v>
      </c>
      <c r="Z110" s="10">
        <v>0</v>
      </c>
      <c r="AA110" s="10">
        <v>0</v>
      </c>
      <c r="AB110" s="10">
        <v>7500</v>
      </c>
      <c r="AC110" s="10">
        <v>165000</v>
      </c>
      <c r="AD110" s="10">
        <v>0</v>
      </c>
      <c r="AE110" s="10">
        <v>0</v>
      </c>
      <c r="AF110" s="10">
        <v>0</v>
      </c>
      <c r="AG110" s="10">
        <v>172500</v>
      </c>
      <c r="AH110" s="10">
        <v>0</v>
      </c>
      <c r="AI110" s="10">
        <v>462183</v>
      </c>
      <c r="AJ110" s="10">
        <v>0</v>
      </c>
      <c r="AK110" s="10">
        <v>0</v>
      </c>
      <c r="AL110" s="8">
        <v>462183</v>
      </c>
      <c r="AM110" s="8">
        <v>0</v>
      </c>
      <c r="AN110" s="8">
        <v>0</v>
      </c>
      <c r="AO110" s="8">
        <v>128879</v>
      </c>
      <c r="AP110" s="10">
        <v>0</v>
      </c>
      <c r="AQ110" s="10">
        <v>25000</v>
      </c>
      <c r="AR110" s="10">
        <v>616062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18359</v>
      </c>
      <c r="BB110" s="10">
        <v>0</v>
      </c>
      <c r="BC110" s="10">
        <v>0</v>
      </c>
      <c r="BD110" s="10">
        <v>65000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108220</v>
      </c>
      <c r="BP110" s="10">
        <v>10820</v>
      </c>
      <c r="BQ110" s="10">
        <v>313020</v>
      </c>
      <c r="BR110" s="10">
        <v>205660</v>
      </c>
      <c r="BS110" s="10">
        <v>40630</v>
      </c>
      <c r="BT110" s="10">
        <v>10930</v>
      </c>
      <c r="BU110" s="10">
        <v>42770</v>
      </c>
      <c r="BV110" s="10">
        <v>10000</v>
      </c>
      <c r="BW110" s="10">
        <v>340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209390.337</v>
      </c>
      <c r="CJ110" s="6">
        <v>31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5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20</v>
      </c>
      <c r="DC110" s="6">
        <v>0</v>
      </c>
      <c r="DD110" s="6">
        <v>0</v>
      </c>
      <c r="DE110" s="65">
        <v>20</v>
      </c>
      <c r="DF110" s="65">
        <v>0</v>
      </c>
      <c r="DG110" s="65">
        <v>0</v>
      </c>
      <c r="DH110" s="65">
        <v>11.7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2</v>
      </c>
      <c r="DU110" s="6">
        <v>2</v>
      </c>
      <c r="DV110" s="6"/>
      <c r="DW110" s="6"/>
      <c r="DX110" s="6"/>
      <c r="DY110" s="6"/>
      <c r="DZ110" s="6"/>
      <c r="EA110" s="6"/>
      <c r="EB110" s="6" t="b">
        <v>1</v>
      </c>
      <c r="EC110" s="6" t="s">
        <v>252</v>
      </c>
      <c r="ED110" s="6"/>
      <c r="EE110" s="6"/>
      <c r="EF110" s="5">
        <v>46235</v>
      </c>
      <c r="EG110" s="5">
        <v>46265</v>
      </c>
      <c r="EH110" s="6" t="s">
        <v>173</v>
      </c>
      <c r="EI110" s="6" t="b">
        <v>1</v>
      </c>
      <c r="EJ110" s="6" t="s">
        <v>174</v>
      </c>
      <c r="EK110" s="6"/>
      <c r="EL110" s="6"/>
      <c r="EM110" s="6"/>
      <c r="EN110" s="9">
        <f t="shared" si="4"/>
        <v>293743.45</v>
      </c>
      <c r="EO110" s="4">
        <f t="shared" si="5"/>
        <v>22.082191780821919</v>
      </c>
      <c r="EP110" s="4">
        <f t="shared" si="6"/>
        <v>25</v>
      </c>
      <c r="EQ110" s="9">
        <f t="shared" si="7"/>
        <v>3671793.125</v>
      </c>
    </row>
    <row r="111" spans="1:147">
      <c r="A111" s="13"/>
      <c r="B111" s="4" t="s">
        <v>219</v>
      </c>
      <c r="C111" s="5">
        <v>46235</v>
      </c>
      <c r="D111" s="6">
        <v>7310</v>
      </c>
      <c r="E111" s="6"/>
      <c r="F111" s="6"/>
      <c r="G111" s="6" t="s">
        <v>176</v>
      </c>
      <c r="H111" s="6" t="s">
        <v>177</v>
      </c>
      <c r="I111" s="6">
        <v>13</v>
      </c>
      <c r="J111" s="16">
        <v>38096</v>
      </c>
      <c r="K111" s="6"/>
      <c r="L111" s="6">
        <v>120027</v>
      </c>
      <c r="M111" s="6">
        <v>125527</v>
      </c>
      <c r="N111" s="6">
        <v>149586.342</v>
      </c>
      <c r="O111" s="65">
        <v>15</v>
      </c>
      <c r="P111" s="6">
        <v>10</v>
      </c>
      <c r="Q111" s="6">
        <v>6</v>
      </c>
      <c r="R111" s="6">
        <v>31</v>
      </c>
      <c r="S111" s="6">
        <v>100</v>
      </c>
      <c r="T111" s="6">
        <v>100</v>
      </c>
      <c r="U111" s="10">
        <v>4885958</v>
      </c>
      <c r="V111" s="10">
        <v>843958</v>
      </c>
      <c r="W111" s="10">
        <v>4042000</v>
      </c>
      <c r="X111" s="10">
        <v>22</v>
      </c>
      <c r="Y111" s="63">
        <v>3720837</v>
      </c>
      <c r="Z111" s="10">
        <v>0</v>
      </c>
      <c r="AA111" s="10">
        <v>0</v>
      </c>
      <c r="AB111" s="10">
        <v>0</v>
      </c>
      <c r="AC111" s="10">
        <v>165000</v>
      </c>
      <c r="AD111" s="10">
        <v>0</v>
      </c>
      <c r="AE111" s="10">
        <v>0</v>
      </c>
      <c r="AF111" s="10">
        <v>0</v>
      </c>
      <c r="AG111" s="10">
        <v>165000</v>
      </c>
      <c r="AH111" s="10">
        <v>0</v>
      </c>
      <c r="AI111" s="10">
        <v>470726</v>
      </c>
      <c r="AJ111" s="10">
        <v>0</v>
      </c>
      <c r="AK111" s="10">
        <v>0</v>
      </c>
      <c r="AL111" s="8">
        <v>470726</v>
      </c>
      <c r="AM111" s="8">
        <v>224379</v>
      </c>
      <c r="AN111" s="8">
        <v>0</v>
      </c>
      <c r="AO111" s="8">
        <v>131262</v>
      </c>
      <c r="AP111" s="10">
        <v>0</v>
      </c>
      <c r="AQ111" s="10">
        <v>25000</v>
      </c>
      <c r="AR111" s="10">
        <v>851367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93754</v>
      </c>
      <c r="BB111" s="10">
        <v>0</v>
      </c>
      <c r="BC111" s="10">
        <v>0</v>
      </c>
      <c r="BD111" s="10">
        <v>55000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188250</v>
      </c>
      <c r="BP111" s="10">
        <v>18820</v>
      </c>
      <c r="BQ111" s="10">
        <v>313020</v>
      </c>
      <c r="BR111" s="10">
        <v>218740</v>
      </c>
      <c r="BS111" s="10">
        <v>43970</v>
      </c>
      <c r="BT111" s="10">
        <v>11170</v>
      </c>
      <c r="BU111" s="10">
        <v>43560</v>
      </c>
      <c r="BV111" s="10">
        <v>0</v>
      </c>
      <c r="BW111" s="10">
        <v>6428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226861.326</v>
      </c>
      <c r="CJ111" s="6">
        <v>31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5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20</v>
      </c>
      <c r="DC111" s="6">
        <v>0</v>
      </c>
      <c r="DD111" s="6">
        <v>0</v>
      </c>
      <c r="DE111" s="65">
        <v>20</v>
      </c>
      <c r="DF111" s="65">
        <v>8</v>
      </c>
      <c r="DG111" s="65">
        <v>0</v>
      </c>
      <c r="DH111" s="65">
        <v>11.7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2</v>
      </c>
      <c r="DU111" s="6">
        <v>2</v>
      </c>
      <c r="DV111" s="6"/>
      <c r="DW111" s="6"/>
      <c r="DX111" s="6"/>
      <c r="DY111" s="6"/>
      <c r="DZ111" s="6"/>
      <c r="EA111" s="6"/>
      <c r="EB111" s="6" t="b">
        <v>1</v>
      </c>
      <c r="EC111" s="6" t="s">
        <v>252</v>
      </c>
      <c r="ED111" s="6"/>
      <c r="EE111" s="6"/>
      <c r="EF111" s="5">
        <v>46235</v>
      </c>
      <c r="EG111" s="5">
        <v>46265</v>
      </c>
      <c r="EH111" s="6" t="s">
        <v>173</v>
      </c>
      <c r="EI111" s="6" t="b">
        <v>1</v>
      </c>
      <c r="EJ111" s="6" t="s">
        <v>174</v>
      </c>
      <c r="EK111" s="6"/>
      <c r="EL111" s="6"/>
      <c r="EM111" s="6"/>
      <c r="EN111" s="9">
        <f t="shared" si="4"/>
        <v>299172.68400000001</v>
      </c>
      <c r="EO111" s="4">
        <f t="shared" si="5"/>
        <v>21.717808219178082</v>
      </c>
      <c r="EP111" s="4">
        <f t="shared" si="6"/>
        <v>25</v>
      </c>
      <c r="EQ111" s="9">
        <f t="shared" si="7"/>
        <v>3739658.5500000003</v>
      </c>
    </row>
    <row r="112" spans="1:147">
      <c r="A112" s="13"/>
      <c r="B112" s="4" t="s">
        <v>219</v>
      </c>
      <c r="C112" s="5">
        <v>46235</v>
      </c>
      <c r="D112" s="6">
        <v>7310</v>
      </c>
      <c r="E112" s="6"/>
      <c r="F112" s="6"/>
      <c r="G112" s="6" t="s">
        <v>176</v>
      </c>
      <c r="H112" s="6" t="s">
        <v>177</v>
      </c>
      <c r="I112" s="6">
        <v>3</v>
      </c>
      <c r="J112" s="16">
        <v>38516</v>
      </c>
      <c r="K112" s="6"/>
      <c r="L112" s="6">
        <v>112762</v>
      </c>
      <c r="M112" s="6">
        <v>118012</v>
      </c>
      <c r="N112" s="6">
        <v>140630.967</v>
      </c>
      <c r="O112" s="65">
        <v>15</v>
      </c>
      <c r="P112" s="6">
        <v>10</v>
      </c>
      <c r="Q112" s="6">
        <v>6</v>
      </c>
      <c r="R112" s="6">
        <v>31</v>
      </c>
      <c r="S112" s="6">
        <v>100</v>
      </c>
      <c r="T112" s="6">
        <v>100</v>
      </c>
      <c r="U112" s="10">
        <v>4726271</v>
      </c>
      <c r="V112" s="10">
        <v>858690</v>
      </c>
      <c r="W112" s="10">
        <v>3867581</v>
      </c>
      <c r="X112" s="10">
        <v>21</v>
      </c>
      <c r="Y112" s="63">
        <v>3495622</v>
      </c>
      <c r="Z112" s="10">
        <v>0</v>
      </c>
      <c r="AA112" s="10">
        <v>0</v>
      </c>
      <c r="AB112" s="10">
        <v>0</v>
      </c>
      <c r="AC112" s="10">
        <v>157500</v>
      </c>
      <c r="AD112" s="10">
        <v>0</v>
      </c>
      <c r="AE112" s="10">
        <v>0</v>
      </c>
      <c r="AF112" s="10">
        <v>0</v>
      </c>
      <c r="AG112" s="10">
        <v>157500</v>
      </c>
      <c r="AH112" s="10">
        <v>0</v>
      </c>
      <c r="AI112" s="10">
        <v>442545</v>
      </c>
      <c r="AJ112" s="10">
        <v>0</v>
      </c>
      <c r="AK112" s="10">
        <v>0</v>
      </c>
      <c r="AL112" s="8">
        <v>442545</v>
      </c>
      <c r="AM112" s="8">
        <v>210946</v>
      </c>
      <c r="AN112" s="8">
        <v>175788</v>
      </c>
      <c r="AO112" s="8">
        <v>146291</v>
      </c>
      <c r="AP112" s="10">
        <v>0</v>
      </c>
      <c r="AQ112" s="10">
        <v>25000</v>
      </c>
      <c r="AR112" s="10">
        <v>1000570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17579</v>
      </c>
      <c r="BB112" s="10">
        <v>0</v>
      </c>
      <c r="BC112" s="10">
        <v>0</v>
      </c>
      <c r="BD112" s="10">
        <v>55000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229640</v>
      </c>
      <c r="BP112" s="10">
        <v>22960</v>
      </c>
      <c r="BQ112" s="10">
        <v>302050</v>
      </c>
      <c r="BR112" s="10">
        <v>210060</v>
      </c>
      <c r="BS112" s="10">
        <v>42540</v>
      </c>
      <c r="BT112" s="10">
        <v>10490</v>
      </c>
      <c r="BU112" s="10">
        <v>40950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219978.924</v>
      </c>
      <c r="CJ112" s="6">
        <v>31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5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20</v>
      </c>
      <c r="DC112" s="6">
        <v>0</v>
      </c>
      <c r="DD112" s="6">
        <v>0</v>
      </c>
      <c r="DE112" s="65">
        <v>20</v>
      </c>
      <c r="DF112" s="65">
        <v>8</v>
      </c>
      <c r="DG112" s="65">
        <v>5</v>
      </c>
      <c r="DH112" s="65">
        <v>13.87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2</v>
      </c>
      <c r="DU112" s="6">
        <v>2</v>
      </c>
      <c r="DV112" s="6"/>
      <c r="DW112" s="6"/>
      <c r="DX112" s="6"/>
      <c r="DY112" s="6"/>
      <c r="DZ112" s="6"/>
      <c r="EA112" s="6"/>
      <c r="EB112" s="6" t="b">
        <v>1</v>
      </c>
      <c r="EC112" s="6" t="s">
        <v>252</v>
      </c>
      <c r="ED112" s="6"/>
      <c r="EE112" s="6"/>
      <c r="EF112" s="5">
        <v>46235</v>
      </c>
      <c r="EG112" s="5">
        <v>46265</v>
      </c>
      <c r="EH112" s="6" t="s">
        <v>173</v>
      </c>
      <c r="EI112" s="6" t="b">
        <v>1</v>
      </c>
      <c r="EJ112" s="6" t="s">
        <v>174</v>
      </c>
      <c r="EK112" s="6"/>
      <c r="EL112" s="6"/>
      <c r="EM112" s="6"/>
      <c r="EN112" s="9">
        <f t="shared" si="4"/>
        <v>281261.93400000001</v>
      </c>
      <c r="EO112" s="4">
        <f t="shared" si="5"/>
        <v>20.567123287671233</v>
      </c>
      <c r="EP112" s="4">
        <f t="shared" si="6"/>
        <v>24</v>
      </c>
      <c r="EQ112" s="9">
        <f t="shared" si="7"/>
        <v>3375143.2080000001</v>
      </c>
    </row>
    <row r="113" spans="1:147">
      <c r="A113" s="13"/>
      <c r="B113" s="4" t="s">
        <v>219</v>
      </c>
      <c r="C113" s="5">
        <v>46235</v>
      </c>
      <c r="D113" s="6">
        <v>7310</v>
      </c>
      <c r="E113" s="6"/>
      <c r="F113" s="6"/>
      <c r="G113" s="6" t="s">
        <v>176</v>
      </c>
      <c r="H113" s="6" t="s">
        <v>177</v>
      </c>
      <c r="I113" s="6">
        <v>1</v>
      </c>
      <c r="J113" s="16">
        <v>38663</v>
      </c>
      <c r="K113" s="6"/>
      <c r="L113" s="6">
        <v>110982</v>
      </c>
      <c r="M113" s="6">
        <v>115982</v>
      </c>
      <c r="N113" s="6">
        <v>138211.883</v>
      </c>
      <c r="O113" s="65">
        <v>15</v>
      </c>
      <c r="P113" s="6">
        <v>10</v>
      </c>
      <c r="Q113" s="6">
        <v>6</v>
      </c>
      <c r="R113" s="6">
        <v>31</v>
      </c>
      <c r="S113" s="6">
        <v>100</v>
      </c>
      <c r="T113" s="6">
        <v>100</v>
      </c>
      <c r="U113" s="10">
        <v>4233930</v>
      </c>
      <c r="V113" s="10">
        <v>785770</v>
      </c>
      <c r="W113" s="10">
        <v>3448160</v>
      </c>
      <c r="X113" s="10">
        <v>20</v>
      </c>
      <c r="Y113" s="63">
        <v>3440442</v>
      </c>
      <c r="Z113" s="10">
        <v>0</v>
      </c>
      <c r="AA113" s="10">
        <v>0</v>
      </c>
      <c r="AB113" s="10">
        <v>0</v>
      </c>
      <c r="AC113" s="10">
        <v>150000</v>
      </c>
      <c r="AD113" s="10">
        <v>0</v>
      </c>
      <c r="AE113" s="10">
        <v>0</v>
      </c>
      <c r="AF113" s="10">
        <v>0</v>
      </c>
      <c r="AG113" s="10">
        <v>150000</v>
      </c>
      <c r="AH113" s="10">
        <v>0</v>
      </c>
      <c r="AI113" s="10">
        <v>434932</v>
      </c>
      <c r="AJ113" s="10">
        <v>0</v>
      </c>
      <c r="AK113" s="10">
        <v>0</v>
      </c>
      <c r="AL113" s="8">
        <v>434932</v>
      </c>
      <c r="AM113" s="8">
        <v>0</v>
      </c>
      <c r="AN113" s="8">
        <v>0</v>
      </c>
      <c r="AO113" s="8">
        <v>121280</v>
      </c>
      <c r="AP113" s="10">
        <v>0</v>
      </c>
      <c r="AQ113" s="10">
        <v>25000</v>
      </c>
      <c r="AR113" s="10">
        <v>581212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17276</v>
      </c>
      <c r="BB113" s="10">
        <v>0</v>
      </c>
      <c r="BC113" s="10">
        <v>0</v>
      </c>
      <c r="BD113" s="10">
        <v>45000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201490</v>
      </c>
      <c r="BP113" s="10">
        <v>20140</v>
      </c>
      <c r="BQ113" s="10">
        <v>285850</v>
      </c>
      <c r="BR113" s="10">
        <v>188100</v>
      </c>
      <c r="BS113" s="10">
        <v>38110</v>
      </c>
      <c r="BT113" s="10">
        <v>10330</v>
      </c>
      <c r="BU113" s="10">
        <v>40250</v>
      </c>
      <c r="BV113" s="10">
        <v>0</v>
      </c>
      <c r="BW113" s="10">
        <v>1500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199461.587</v>
      </c>
      <c r="CJ113" s="6">
        <v>31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5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20</v>
      </c>
      <c r="DC113" s="6">
        <v>0</v>
      </c>
      <c r="DD113" s="6">
        <v>0</v>
      </c>
      <c r="DE113" s="65">
        <v>20</v>
      </c>
      <c r="DF113" s="65">
        <v>0</v>
      </c>
      <c r="DG113" s="65">
        <v>0</v>
      </c>
      <c r="DH113" s="65">
        <v>11.7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2</v>
      </c>
      <c r="DU113" s="6">
        <v>2</v>
      </c>
      <c r="DV113" s="6"/>
      <c r="DW113" s="6"/>
      <c r="DX113" s="6"/>
      <c r="DY113" s="6"/>
      <c r="DZ113" s="6"/>
      <c r="EA113" s="6"/>
      <c r="EB113" s="6" t="b">
        <v>1</v>
      </c>
      <c r="EC113" s="6" t="s">
        <v>252</v>
      </c>
      <c r="ED113" s="6"/>
      <c r="EE113" s="6"/>
      <c r="EF113" s="5">
        <v>46235</v>
      </c>
      <c r="EG113" s="5">
        <v>46265</v>
      </c>
      <c r="EH113" s="6" t="s">
        <v>173</v>
      </c>
      <c r="EI113" s="6" t="b">
        <v>1</v>
      </c>
      <c r="EJ113" s="6" t="s">
        <v>174</v>
      </c>
      <c r="EK113" s="6"/>
      <c r="EL113" s="6"/>
      <c r="EM113" s="6"/>
      <c r="EN113" s="9">
        <f t="shared" si="4"/>
        <v>276423.766</v>
      </c>
      <c r="EO113" s="4">
        <f t="shared" si="5"/>
        <v>20.164383561643834</v>
      </c>
      <c r="EP113" s="4">
        <f t="shared" si="6"/>
        <v>24</v>
      </c>
      <c r="EQ113" s="9">
        <f t="shared" si="7"/>
        <v>3317085.1919999998</v>
      </c>
    </row>
    <row r="114" spans="1:147">
      <c r="A114" s="13"/>
      <c r="B114" s="4" t="s">
        <v>219</v>
      </c>
      <c r="C114" s="5">
        <v>46235</v>
      </c>
      <c r="D114" s="6">
        <v>7310</v>
      </c>
      <c r="E114" s="6"/>
      <c r="F114" s="6"/>
      <c r="G114" s="6" t="s">
        <v>176</v>
      </c>
      <c r="H114" s="6" t="s">
        <v>177</v>
      </c>
      <c r="I114" s="6">
        <v>1</v>
      </c>
      <c r="J114" s="16">
        <v>38901</v>
      </c>
      <c r="K114" s="6"/>
      <c r="L114" s="6">
        <v>110982</v>
      </c>
      <c r="M114" s="6">
        <v>115982</v>
      </c>
      <c r="N114" s="6">
        <v>138211.883</v>
      </c>
      <c r="O114" s="65">
        <v>15</v>
      </c>
      <c r="P114" s="6">
        <v>10</v>
      </c>
      <c r="Q114" s="6">
        <v>6</v>
      </c>
      <c r="R114" s="6">
        <v>31</v>
      </c>
      <c r="S114" s="6">
        <v>100</v>
      </c>
      <c r="T114" s="6">
        <v>100</v>
      </c>
      <c r="U114" s="10">
        <v>4370211</v>
      </c>
      <c r="V114" s="10">
        <v>876211</v>
      </c>
      <c r="W114" s="10">
        <v>3494000</v>
      </c>
      <c r="X114" s="10">
        <v>20</v>
      </c>
      <c r="Y114" s="63">
        <v>3440442</v>
      </c>
      <c r="Z114" s="10">
        <v>0</v>
      </c>
      <c r="AA114" s="10">
        <v>0</v>
      </c>
      <c r="AB114" s="10">
        <v>0</v>
      </c>
      <c r="AC114" s="10">
        <v>150000</v>
      </c>
      <c r="AD114" s="10">
        <v>0</v>
      </c>
      <c r="AE114" s="10">
        <v>0</v>
      </c>
      <c r="AF114" s="10">
        <v>0</v>
      </c>
      <c r="AG114" s="10">
        <v>150000</v>
      </c>
      <c r="AH114" s="10">
        <v>0</v>
      </c>
      <c r="AI114" s="10">
        <v>434932</v>
      </c>
      <c r="AJ114" s="10">
        <v>0</v>
      </c>
      <c r="AK114" s="10">
        <v>0</v>
      </c>
      <c r="AL114" s="8">
        <v>434932</v>
      </c>
      <c r="AM114" s="8">
        <v>0</v>
      </c>
      <c r="AN114" s="8">
        <v>0</v>
      </c>
      <c r="AO114" s="8">
        <v>242561</v>
      </c>
      <c r="AP114" s="10">
        <v>0</v>
      </c>
      <c r="AQ114" s="10">
        <v>50000</v>
      </c>
      <c r="AR114" s="10">
        <v>727493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17276</v>
      </c>
      <c r="BB114" s="10">
        <v>0</v>
      </c>
      <c r="BC114" s="10">
        <v>0</v>
      </c>
      <c r="BD114" s="10">
        <v>35000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281090</v>
      </c>
      <c r="BP114" s="10">
        <v>28100</v>
      </c>
      <c r="BQ114" s="10">
        <v>273550</v>
      </c>
      <c r="BR114" s="10">
        <v>197400</v>
      </c>
      <c r="BS114" s="10">
        <v>39330</v>
      </c>
      <c r="BT114" s="10">
        <v>10330</v>
      </c>
      <c r="BU114" s="10">
        <v>40250</v>
      </c>
      <c r="BV114" s="10">
        <v>0</v>
      </c>
      <c r="BW114" s="10">
        <v>6161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195434.20699999999</v>
      </c>
      <c r="CJ114" s="6">
        <v>31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10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20</v>
      </c>
      <c r="DC114" s="6">
        <v>0</v>
      </c>
      <c r="DD114" s="6">
        <v>0</v>
      </c>
      <c r="DE114" s="65">
        <v>20</v>
      </c>
      <c r="DF114" s="65">
        <v>0</v>
      </c>
      <c r="DG114" s="65">
        <v>0</v>
      </c>
      <c r="DH114" s="65">
        <v>23.4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2</v>
      </c>
      <c r="DT114" s="6">
        <v>2</v>
      </c>
      <c r="DU114" s="6">
        <v>2</v>
      </c>
      <c r="DV114" s="6"/>
      <c r="DW114" s="6"/>
      <c r="DX114" s="6"/>
      <c r="DY114" s="6"/>
      <c r="DZ114" s="6"/>
      <c r="EA114" s="6"/>
      <c r="EB114" s="6" t="b">
        <v>1</v>
      </c>
      <c r="EC114" s="6" t="s">
        <v>252</v>
      </c>
      <c r="ED114" s="6"/>
      <c r="EE114" s="6"/>
      <c r="EF114" s="5">
        <v>46235</v>
      </c>
      <c r="EG114" s="5">
        <v>46265</v>
      </c>
      <c r="EH114" s="6" t="s">
        <v>173</v>
      </c>
      <c r="EI114" s="6" t="b">
        <v>1</v>
      </c>
      <c r="EJ114" s="6" t="s">
        <v>174</v>
      </c>
      <c r="EK114" s="6"/>
      <c r="EL114" s="6"/>
      <c r="EM114" s="6"/>
      <c r="EN114" s="9">
        <f t="shared" si="4"/>
        <v>276423.766</v>
      </c>
      <c r="EO114" s="4">
        <f t="shared" si="5"/>
        <v>19.512328767123286</v>
      </c>
      <c r="EP114" s="4">
        <f t="shared" si="6"/>
        <v>24</v>
      </c>
      <c r="EQ114" s="9">
        <f t="shared" si="7"/>
        <v>3317085.1919999998</v>
      </c>
    </row>
    <row r="115" spans="1:147">
      <c r="A115" s="13"/>
      <c r="B115" s="4" t="s">
        <v>219</v>
      </c>
      <c r="C115" s="5">
        <v>46235</v>
      </c>
      <c r="D115" s="6">
        <v>7310</v>
      </c>
      <c r="E115" s="6"/>
      <c r="F115" s="6"/>
      <c r="G115" s="6" t="s">
        <v>176</v>
      </c>
      <c r="H115" s="6" t="s">
        <v>177</v>
      </c>
      <c r="I115" s="6">
        <v>1</v>
      </c>
      <c r="J115" s="16">
        <v>38901</v>
      </c>
      <c r="K115" s="6"/>
      <c r="L115" s="6">
        <v>110982</v>
      </c>
      <c r="M115" s="6">
        <v>116357</v>
      </c>
      <c r="N115" s="6">
        <v>138658.758</v>
      </c>
      <c r="O115" s="65">
        <v>15</v>
      </c>
      <c r="P115" s="6">
        <v>10</v>
      </c>
      <c r="Q115" s="6">
        <v>6</v>
      </c>
      <c r="R115" s="6">
        <v>31</v>
      </c>
      <c r="S115" s="6">
        <v>100</v>
      </c>
      <c r="T115" s="6">
        <v>100</v>
      </c>
      <c r="U115" s="10">
        <v>4383708</v>
      </c>
      <c r="V115" s="10">
        <v>760708</v>
      </c>
      <c r="W115" s="10">
        <v>3623000</v>
      </c>
      <c r="X115" s="10">
        <v>20</v>
      </c>
      <c r="Y115" s="63">
        <v>3440442</v>
      </c>
      <c r="Z115" s="10">
        <v>0</v>
      </c>
      <c r="AA115" s="10">
        <v>0</v>
      </c>
      <c r="AB115" s="10">
        <v>11250</v>
      </c>
      <c r="AC115" s="10">
        <v>150000</v>
      </c>
      <c r="AD115" s="10">
        <v>0</v>
      </c>
      <c r="AE115" s="10">
        <v>0</v>
      </c>
      <c r="AF115" s="10">
        <v>0</v>
      </c>
      <c r="AG115" s="10">
        <v>161250</v>
      </c>
      <c r="AH115" s="10">
        <v>0</v>
      </c>
      <c r="AI115" s="10">
        <v>436338</v>
      </c>
      <c r="AJ115" s="10">
        <v>0</v>
      </c>
      <c r="AK115" s="10">
        <v>0</v>
      </c>
      <c r="AL115" s="8">
        <v>436338</v>
      </c>
      <c r="AM115" s="8">
        <v>0</v>
      </c>
      <c r="AN115" s="8">
        <v>0</v>
      </c>
      <c r="AO115" s="8">
        <v>243346</v>
      </c>
      <c r="AP115" s="10">
        <v>0</v>
      </c>
      <c r="AQ115" s="10">
        <v>50000</v>
      </c>
      <c r="AR115" s="10">
        <v>729684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17332</v>
      </c>
      <c r="BB115" s="10">
        <v>0</v>
      </c>
      <c r="BC115" s="10">
        <v>0</v>
      </c>
      <c r="BD115" s="10">
        <v>35000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184960</v>
      </c>
      <c r="BP115" s="10">
        <v>18490</v>
      </c>
      <c r="BQ115" s="10">
        <v>274500</v>
      </c>
      <c r="BR115" s="10">
        <v>192220</v>
      </c>
      <c r="BS115" s="10">
        <v>39450</v>
      </c>
      <c r="BT115" s="10">
        <v>10330</v>
      </c>
      <c r="BU115" s="10">
        <v>40380</v>
      </c>
      <c r="BV115" s="10">
        <v>0</v>
      </c>
      <c r="BW115" s="10">
        <v>378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195765.011</v>
      </c>
      <c r="CJ115" s="6">
        <v>31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10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20</v>
      </c>
      <c r="DC115" s="6">
        <v>0</v>
      </c>
      <c r="DD115" s="6">
        <v>0</v>
      </c>
      <c r="DE115" s="65">
        <v>20</v>
      </c>
      <c r="DF115" s="65">
        <v>0</v>
      </c>
      <c r="DG115" s="65">
        <v>0</v>
      </c>
      <c r="DH115" s="65">
        <v>23.4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2</v>
      </c>
      <c r="DU115" s="6">
        <v>2</v>
      </c>
      <c r="DV115" s="6"/>
      <c r="DW115" s="6"/>
      <c r="DX115" s="6"/>
      <c r="DY115" s="6"/>
      <c r="DZ115" s="6"/>
      <c r="EA115" s="6"/>
      <c r="EB115" s="6" t="b">
        <v>1</v>
      </c>
      <c r="EC115" s="6" t="s">
        <v>252</v>
      </c>
      <c r="ED115" s="6"/>
      <c r="EE115" s="6"/>
      <c r="EF115" s="5">
        <v>46235</v>
      </c>
      <c r="EG115" s="5">
        <v>46265</v>
      </c>
      <c r="EH115" s="6" t="s">
        <v>173</v>
      </c>
      <c r="EI115" s="6" t="b">
        <v>1</v>
      </c>
      <c r="EJ115" s="6" t="s">
        <v>174</v>
      </c>
      <c r="EK115" s="6"/>
      <c r="EL115" s="6"/>
      <c r="EM115" s="6"/>
      <c r="EN115" s="9">
        <f t="shared" si="4"/>
        <v>277317.516</v>
      </c>
      <c r="EO115" s="4">
        <f t="shared" si="5"/>
        <v>19.512328767123286</v>
      </c>
      <c r="EP115" s="4">
        <f t="shared" si="6"/>
        <v>24</v>
      </c>
      <c r="EQ115" s="9">
        <f t="shared" si="7"/>
        <v>3327810.1919999998</v>
      </c>
    </row>
    <row r="116" spans="1:147">
      <c r="A116" s="13"/>
      <c r="B116" s="4" t="s">
        <v>219</v>
      </c>
      <c r="C116" s="5">
        <v>46235</v>
      </c>
      <c r="D116" s="6">
        <v>7310</v>
      </c>
      <c r="E116" s="6"/>
      <c r="F116" s="6"/>
      <c r="G116" s="6" t="s">
        <v>179</v>
      </c>
      <c r="H116" s="6" t="s">
        <v>180</v>
      </c>
      <c r="I116" s="6">
        <v>22</v>
      </c>
      <c r="J116" s="16">
        <v>38274</v>
      </c>
      <c r="K116" s="6"/>
      <c r="L116" s="6">
        <v>109524.966</v>
      </c>
      <c r="M116" s="6">
        <v>115274.933</v>
      </c>
      <c r="N116" s="6">
        <v>137369.29500000001</v>
      </c>
      <c r="O116" s="65">
        <v>15</v>
      </c>
      <c r="P116" s="6">
        <v>10</v>
      </c>
      <c r="Q116" s="6">
        <v>6</v>
      </c>
      <c r="R116" s="6">
        <v>31</v>
      </c>
      <c r="S116" s="6">
        <v>100</v>
      </c>
      <c r="T116" s="6">
        <v>100</v>
      </c>
      <c r="U116" s="10">
        <v>4323307</v>
      </c>
      <c r="V116" s="10">
        <v>828110</v>
      </c>
      <c r="W116" s="10">
        <v>3495197</v>
      </c>
      <c r="X116" s="10">
        <v>21</v>
      </c>
      <c r="Y116" s="63">
        <v>3395273</v>
      </c>
      <c r="Z116" s="10">
        <v>0</v>
      </c>
      <c r="AA116" s="10">
        <v>0</v>
      </c>
      <c r="AB116" s="10">
        <v>15000</v>
      </c>
      <c r="AC116" s="10">
        <v>157500</v>
      </c>
      <c r="AD116" s="10">
        <v>0</v>
      </c>
      <c r="AE116" s="10">
        <v>0</v>
      </c>
      <c r="AF116" s="10">
        <v>0</v>
      </c>
      <c r="AG116" s="10">
        <v>172500</v>
      </c>
      <c r="AH116" s="10">
        <v>0</v>
      </c>
      <c r="AI116" s="10">
        <v>432280</v>
      </c>
      <c r="AJ116" s="10">
        <v>0</v>
      </c>
      <c r="AK116" s="10">
        <v>0</v>
      </c>
      <c r="AL116" s="8">
        <v>432280</v>
      </c>
      <c r="AM116" s="8">
        <v>0</v>
      </c>
      <c r="AN116" s="8">
        <v>0</v>
      </c>
      <c r="AO116" s="8">
        <v>241083</v>
      </c>
      <c r="AP116" s="10">
        <v>0</v>
      </c>
      <c r="AQ116" s="10">
        <v>50000</v>
      </c>
      <c r="AR116" s="10">
        <v>723363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17171</v>
      </c>
      <c r="BB116" s="10">
        <v>0</v>
      </c>
      <c r="BC116" s="10">
        <v>0</v>
      </c>
      <c r="BD116" s="10">
        <v>15000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229630</v>
      </c>
      <c r="BP116" s="10">
        <v>22960</v>
      </c>
      <c r="BQ116" s="10">
        <v>280390</v>
      </c>
      <c r="BR116" s="10">
        <v>196030</v>
      </c>
      <c r="BS116" s="10">
        <v>38910</v>
      </c>
      <c r="BT116" s="10">
        <v>10190</v>
      </c>
      <c r="BU116" s="10">
        <v>40000</v>
      </c>
      <c r="BV116" s="10">
        <v>5000</v>
      </c>
      <c r="BW116" s="10">
        <v>5000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194391.141</v>
      </c>
      <c r="CJ116" s="6">
        <v>31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10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20</v>
      </c>
      <c r="DC116" s="6">
        <v>0</v>
      </c>
      <c r="DD116" s="6">
        <v>0</v>
      </c>
      <c r="DE116" s="65">
        <v>20</v>
      </c>
      <c r="DF116" s="65">
        <v>0</v>
      </c>
      <c r="DG116" s="65">
        <v>0</v>
      </c>
      <c r="DH116" s="65">
        <v>23.4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2</v>
      </c>
      <c r="DU116" s="6">
        <v>2</v>
      </c>
      <c r="DV116" s="6"/>
      <c r="DW116" s="6"/>
      <c r="DX116" s="6"/>
      <c r="DY116" s="6"/>
      <c r="DZ116" s="6"/>
      <c r="EA116" s="6"/>
      <c r="EB116" s="6" t="b">
        <v>1</v>
      </c>
      <c r="EC116" s="6" t="s">
        <v>252</v>
      </c>
      <c r="ED116" s="6"/>
      <c r="EE116" s="6"/>
      <c r="EF116" s="5">
        <v>46235</v>
      </c>
      <c r="EG116" s="5">
        <v>46265</v>
      </c>
      <c r="EH116" s="6" t="s">
        <v>173</v>
      </c>
      <c r="EI116" s="6" t="b">
        <v>1</v>
      </c>
      <c r="EJ116" s="6" t="s">
        <v>174</v>
      </c>
      <c r="EK116" s="6"/>
      <c r="EL116" s="6"/>
      <c r="EM116" s="6"/>
      <c r="EN116" s="9">
        <f t="shared" si="4"/>
        <v>274738.59000000003</v>
      </c>
      <c r="EO116" s="4">
        <f t="shared" si="5"/>
        <v>21.230136986301371</v>
      </c>
      <c r="EP116" s="4">
        <f t="shared" si="6"/>
        <v>25</v>
      </c>
      <c r="EQ116" s="9">
        <f t="shared" si="7"/>
        <v>3434232.3750000005</v>
      </c>
    </row>
    <row r="117" spans="1:147">
      <c r="A117" s="13"/>
      <c r="B117" s="4" t="s">
        <v>219</v>
      </c>
      <c r="C117" s="5">
        <v>46235</v>
      </c>
      <c r="D117" s="6">
        <v>7310</v>
      </c>
      <c r="E117" s="6"/>
      <c r="F117" s="6"/>
      <c r="G117" s="6" t="s">
        <v>179</v>
      </c>
      <c r="H117" s="6" t="s">
        <v>180</v>
      </c>
      <c r="I117" s="6">
        <v>15</v>
      </c>
      <c r="J117" s="16">
        <v>40801</v>
      </c>
      <c r="K117" s="6"/>
      <c r="L117" s="6">
        <v>105444.966</v>
      </c>
      <c r="M117" s="6">
        <v>108944.933</v>
      </c>
      <c r="N117" s="6">
        <v>129826.045</v>
      </c>
      <c r="O117" s="65">
        <v>15</v>
      </c>
      <c r="P117" s="6">
        <v>10</v>
      </c>
      <c r="Q117" s="6">
        <v>6</v>
      </c>
      <c r="R117" s="6">
        <v>31</v>
      </c>
      <c r="S117" s="6">
        <v>100</v>
      </c>
      <c r="T117" s="6">
        <v>100</v>
      </c>
      <c r="U117" s="10">
        <v>4086408</v>
      </c>
      <c r="V117" s="10">
        <v>800130</v>
      </c>
      <c r="W117" s="10">
        <v>3286278</v>
      </c>
      <c r="X117" s="10">
        <v>14</v>
      </c>
      <c r="Y117" s="63">
        <v>3268793</v>
      </c>
      <c r="Z117" s="10">
        <v>0</v>
      </c>
      <c r="AA117" s="10">
        <v>0</v>
      </c>
      <c r="AB117" s="10">
        <v>0</v>
      </c>
      <c r="AC117" s="10">
        <v>105000</v>
      </c>
      <c r="AD117" s="10">
        <v>0</v>
      </c>
      <c r="AE117" s="10">
        <v>0</v>
      </c>
      <c r="AF117" s="10">
        <v>0</v>
      </c>
      <c r="AG117" s="10">
        <v>105000</v>
      </c>
      <c r="AH117" s="10">
        <v>0</v>
      </c>
      <c r="AI117" s="10">
        <v>408543</v>
      </c>
      <c r="AJ117" s="10">
        <v>0</v>
      </c>
      <c r="AK117" s="10">
        <v>0</v>
      </c>
      <c r="AL117" s="8">
        <v>408543</v>
      </c>
      <c r="AM117" s="8">
        <v>0</v>
      </c>
      <c r="AN117" s="8">
        <v>0</v>
      </c>
      <c r="AO117" s="8">
        <v>227844</v>
      </c>
      <c r="AP117" s="10">
        <v>0</v>
      </c>
      <c r="AQ117" s="10">
        <v>50000</v>
      </c>
      <c r="AR117" s="10">
        <v>686387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16228</v>
      </c>
      <c r="BB117" s="10">
        <v>0</v>
      </c>
      <c r="BC117" s="10">
        <v>0</v>
      </c>
      <c r="BD117" s="10">
        <v>10000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242630</v>
      </c>
      <c r="BP117" s="10">
        <v>24260</v>
      </c>
      <c r="BQ117" s="10">
        <v>260340</v>
      </c>
      <c r="BR117" s="10">
        <v>183490</v>
      </c>
      <c r="BS117" s="10">
        <v>36780</v>
      </c>
      <c r="BT117" s="10">
        <v>9810</v>
      </c>
      <c r="BU117" s="10">
        <v>37820</v>
      </c>
      <c r="BV117" s="10">
        <v>0</v>
      </c>
      <c r="BW117" s="10">
        <v>5000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182110.815</v>
      </c>
      <c r="CJ117" s="6">
        <v>31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10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20</v>
      </c>
      <c r="DC117" s="6">
        <v>0</v>
      </c>
      <c r="DD117" s="6">
        <v>0</v>
      </c>
      <c r="DE117" s="65">
        <v>20</v>
      </c>
      <c r="DF117" s="65">
        <v>0</v>
      </c>
      <c r="DG117" s="65">
        <v>0</v>
      </c>
      <c r="DH117" s="65">
        <v>23.4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2</v>
      </c>
      <c r="DU117" s="6">
        <v>2</v>
      </c>
      <c r="DV117" s="6"/>
      <c r="DW117" s="6"/>
      <c r="DX117" s="6"/>
      <c r="DY117" s="6"/>
      <c r="DZ117" s="6"/>
      <c r="EA117" s="6"/>
      <c r="EB117" s="6" t="b">
        <v>1</v>
      </c>
      <c r="EC117" s="6" t="s">
        <v>252</v>
      </c>
      <c r="ED117" s="6"/>
      <c r="EE117" s="6"/>
      <c r="EF117" s="5">
        <v>46235</v>
      </c>
      <c r="EG117" s="5">
        <v>46265</v>
      </c>
      <c r="EH117" s="6" t="s">
        <v>173</v>
      </c>
      <c r="EI117" s="6" t="b">
        <v>1</v>
      </c>
      <c r="EJ117" s="6" t="s">
        <v>174</v>
      </c>
      <c r="EK117" s="6"/>
      <c r="EL117" s="6"/>
      <c r="EM117" s="6"/>
      <c r="EN117" s="9">
        <f t="shared" si="4"/>
        <v>259652.09</v>
      </c>
      <c r="EO117" s="4">
        <f t="shared" si="5"/>
        <v>14.306849315068494</v>
      </c>
      <c r="EP117" s="4">
        <f t="shared" si="6"/>
        <v>21</v>
      </c>
      <c r="EQ117" s="9">
        <f t="shared" si="7"/>
        <v>2726346.9449999998</v>
      </c>
    </row>
    <row r="118" spans="1:147">
      <c r="B118" s="4" t="s">
        <v>219</v>
      </c>
      <c r="C118" s="5">
        <v>46023</v>
      </c>
      <c r="D118" s="6">
        <v>7320</v>
      </c>
      <c r="E118" s="6"/>
      <c r="F118" s="6"/>
      <c r="G118" s="6" t="s">
        <v>170</v>
      </c>
      <c r="H118" s="6" t="s">
        <v>171</v>
      </c>
      <c r="I118" s="6">
        <v>14</v>
      </c>
      <c r="J118" s="16">
        <v>36535</v>
      </c>
      <c r="K118" s="6"/>
      <c r="L118" s="6">
        <v>138345.58900000001</v>
      </c>
      <c r="M118" s="6">
        <v>145095.56700000001</v>
      </c>
      <c r="N118" s="6">
        <v>172905.55</v>
      </c>
      <c r="O118" s="65">
        <v>20</v>
      </c>
      <c r="P118" s="6">
        <v>9</v>
      </c>
      <c r="Q118" s="6">
        <v>2</v>
      </c>
      <c r="R118" s="6">
        <v>31</v>
      </c>
      <c r="S118" s="6">
        <v>100</v>
      </c>
      <c r="T118" s="6">
        <v>100</v>
      </c>
      <c r="U118" s="10">
        <v>7958277</v>
      </c>
      <c r="V118" s="10">
        <v>1637277</v>
      </c>
      <c r="W118" s="10">
        <v>6321000</v>
      </c>
      <c r="X118" s="10">
        <v>26</v>
      </c>
      <c r="Y118" s="63">
        <v>4288713</v>
      </c>
      <c r="Z118" s="10">
        <v>0</v>
      </c>
      <c r="AA118" s="10">
        <v>0</v>
      </c>
      <c r="AB118" s="10">
        <v>7500</v>
      </c>
      <c r="AC118" s="10">
        <v>195000</v>
      </c>
      <c r="AD118" s="10">
        <v>0</v>
      </c>
      <c r="AE118" s="10">
        <v>0</v>
      </c>
      <c r="AF118" s="10">
        <v>0</v>
      </c>
      <c r="AG118" s="10">
        <v>202500</v>
      </c>
      <c r="AH118" s="10">
        <v>0</v>
      </c>
      <c r="AI118" s="10">
        <v>544108</v>
      </c>
      <c r="AJ118" s="10">
        <v>0</v>
      </c>
      <c r="AK118" s="10">
        <v>583556</v>
      </c>
      <c r="AL118" s="8">
        <v>1127664</v>
      </c>
      <c r="AM118" s="8">
        <v>1556149</v>
      </c>
      <c r="AN118" s="8">
        <v>0</v>
      </c>
      <c r="AO118" s="8">
        <v>658251</v>
      </c>
      <c r="AP118" s="10">
        <v>0</v>
      </c>
      <c r="AQ118" s="10">
        <v>70000</v>
      </c>
      <c r="AR118" s="10">
        <v>3412064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55000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743530</v>
      </c>
      <c r="BP118" s="10">
        <v>74350</v>
      </c>
      <c r="BQ118" s="10">
        <v>302570</v>
      </c>
      <c r="BR118" s="10">
        <v>349970</v>
      </c>
      <c r="BS118" s="10">
        <v>71620</v>
      </c>
      <c r="BT118" s="10">
        <v>12870</v>
      </c>
      <c r="BU118" s="10">
        <v>50350</v>
      </c>
      <c r="BV118" s="10">
        <v>9000</v>
      </c>
      <c r="BW118" s="10">
        <v>6517</v>
      </c>
      <c r="BX118" s="10">
        <v>0</v>
      </c>
      <c r="BY118" s="10">
        <v>0</v>
      </c>
      <c r="BZ118" s="10">
        <v>0</v>
      </c>
      <c r="CA118" s="10">
        <v>16500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245594.88</v>
      </c>
      <c r="CJ118" s="6">
        <v>31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14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20</v>
      </c>
      <c r="DC118" s="6">
        <v>0</v>
      </c>
      <c r="DD118" s="6">
        <v>18</v>
      </c>
      <c r="DE118" s="65">
        <v>38</v>
      </c>
      <c r="DF118" s="65">
        <v>48</v>
      </c>
      <c r="DG118" s="65">
        <v>0</v>
      </c>
      <c r="DH118" s="65">
        <v>50.76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2</v>
      </c>
      <c r="DU118" s="6">
        <v>2</v>
      </c>
      <c r="DV118" s="6"/>
      <c r="DW118" s="6"/>
      <c r="DX118" s="6"/>
      <c r="DY118" s="6"/>
      <c r="DZ118" s="6"/>
      <c r="EA118" s="6"/>
      <c r="EB118" s="6" t="b">
        <v>1</v>
      </c>
      <c r="EC118" s="6" t="s">
        <v>253</v>
      </c>
      <c r="ED118" s="6"/>
      <c r="EE118" s="6"/>
      <c r="EF118" s="5">
        <v>46023</v>
      </c>
      <c r="EG118" s="5">
        <v>46053</v>
      </c>
      <c r="EH118" s="6" t="s">
        <v>173</v>
      </c>
      <c r="EI118" s="6" t="b">
        <v>1</v>
      </c>
      <c r="EJ118" s="6" t="s">
        <v>174</v>
      </c>
      <c r="EK118" s="6"/>
      <c r="EL118" s="6"/>
      <c r="EM118" s="6"/>
      <c r="EN118" s="9">
        <f t="shared" si="4"/>
        <v>345811.10000000003</v>
      </c>
      <c r="EO118" s="4">
        <f t="shared" si="5"/>
        <v>25.994520547945207</v>
      </c>
      <c r="EP118" s="4">
        <f t="shared" si="6"/>
        <v>25</v>
      </c>
      <c r="EQ118" s="9">
        <f t="shared" si="7"/>
        <v>4322638.75</v>
      </c>
    </row>
    <row r="119" spans="1:147">
      <c r="B119" s="4" t="s">
        <v>219</v>
      </c>
      <c r="C119" s="5">
        <v>46023</v>
      </c>
      <c r="D119" s="6">
        <v>7320</v>
      </c>
      <c r="E119" s="6"/>
      <c r="F119" s="6"/>
      <c r="G119" s="6" t="s">
        <v>176</v>
      </c>
      <c r="H119" s="6" t="s">
        <v>177</v>
      </c>
      <c r="I119" s="6">
        <v>7</v>
      </c>
      <c r="J119" s="16">
        <v>37391</v>
      </c>
      <c r="K119" s="6"/>
      <c r="L119" s="6">
        <v>113366.333</v>
      </c>
      <c r="M119" s="6">
        <v>119366.3</v>
      </c>
      <c r="N119" s="6">
        <v>142244.84099999999</v>
      </c>
      <c r="O119" s="65">
        <v>20</v>
      </c>
      <c r="P119" s="6">
        <v>9</v>
      </c>
      <c r="Q119" s="6">
        <v>2</v>
      </c>
      <c r="R119" s="6">
        <v>31</v>
      </c>
      <c r="S119" s="6">
        <v>100</v>
      </c>
      <c r="T119" s="6">
        <v>100</v>
      </c>
      <c r="U119" s="10">
        <v>6012194</v>
      </c>
      <c r="V119" s="10">
        <v>1200194</v>
      </c>
      <c r="W119" s="10">
        <v>4812000</v>
      </c>
      <c r="X119" s="10">
        <v>23</v>
      </c>
      <c r="Y119" s="63">
        <v>3514356</v>
      </c>
      <c r="Z119" s="10">
        <v>0</v>
      </c>
      <c r="AA119" s="10">
        <v>0</v>
      </c>
      <c r="AB119" s="10">
        <v>7500</v>
      </c>
      <c r="AC119" s="10">
        <v>172500</v>
      </c>
      <c r="AD119" s="10">
        <v>0</v>
      </c>
      <c r="AE119" s="10">
        <v>0</v>
      </c>
      <c r="AF119" s="10">
        <v>0</v>
      </c>
      <c r="AG119" s="10">
        <v>180000</v>
      </c>
      <c r="AH119" s="10">
        <v>0</v>
      </c>
      <c r="AI119" s="10">
        <v>447623</v>
      </c>
      <c r="AJ119" s="10">
        <v>0</v>
      </c>
      <c r="AK119" s="10">
        <v>480076</v>
      </c>
      <c r="AL119" s="8">
        <v>927699</v>
      </c>
      <c r="AM119" s="8">
        <v>853469</v>
      </c>
      <c r="AN119" s="8">
        <v>0</v>
      </c>
      <c r="AO119" s="8">
        <v>441670</v>
      </c>
      <c r="AP119" s="10">
        <v>0</v>
      </c>
      <c r="AQ119" s="10">
        <v>50000</v>
      </c>
      <c r="AR119" s="10">
        <v>2272838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45000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509030</v>
      </c>
      <c r="BP119" s="10">
        <v>50900</v>
      </c>
      <c r="BQ119" s="10">
        <v>267710</v>
      </c>
      <c r="BR119" s="10">
        <v>254240</v>
      </c>
      <c r="BS119" s="10">
        <v>54110</v>
      </c>
      <c r="BT119" s="10">
        <v>10550</v>
      </c>
      <c r="BU119" s="10">
        <v>41410</v>
      </c>
      <c r="BV119" s="10">
        <v>12000</v>
      </c>
      <c r="BW119" s="10">
        <v>244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199655.348</v>
      </c>
      <c r="CJ119" s="6">
        <v>31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10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20</v>
      </c>
      <c r="DC119" s="6">
        <v>0</v>
      </c>
      <c r="DD119" s="6">
        <v>18</v>
      </c>
      <c r="DE119" s="65">
        <v>38</v>
      </c>
      <c r="DF119" s="65">
        <v>32</v>
      </c>
      <c r="DG119" s="65">
        <v>0</v>
      </c>
      <c r="DH119" s="65">
        <v>41.4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1</v>
      </c>
      <c r="DT119" s="6">
        <v>2</v>
      </c>
      <c r="DU119" s="6">
        <v>2</v>
      </c>
      <c r="DV119" s="6"/>
      <c r="DW119" s="6"/>
      <c r="DX119" s="6"/>
      <c r="DY119" s="6"/>
      <c r="DZ119" s="6"/>
      <c r="EA119" s="6"/>
      <c r="EB119" s="6" t="b">
        <v>1</v>
      </c>
      <c r="EC119" s="6" t="s">
        <v>253</v>
      </c>
      <c r="ED119" s="6"/>
      <c r="EE119" s="6"/>
      <c r="EF119" s="5">
        <v>46023</v>
      </c>
      <c r="EG119" s="5">
        <v>46053</v>
      </c>
      <c r="EH119" s="6" t="s">
        <v>173</v>
      </c>
      <c r="EI119" s="6" t="b">
        <v>1</v>
      </c>
      <c r="EJ119" s="6" t="s">
        <v>174</v>
      </c>
      <c r="EK119" s="6"/>
      <c r="EL119" s="6"/>
      <c r="EM119" s="6"/>
      <c r="EN119" s="9">
        <f t="shared" si="4"/>
        <v>284489.68199999997</v>
      </c>
      <c r="EO119" s="4">
        <f t="shared" si="5"/>
        <v>23.649315068493152</v>
      </c>
      <c r="EP119" s="4">
        <f t="shared" si="6"/>
        <v>25</v>
      </c>
      <c r="EQ119" s="9">
        <f t="shared" si="7"/>
        <v>3556121.0249999994</v>
      </c>
    </row>
    <row r="120" spans="1:147">
      <c r="B120" s="4" t="s">
        <v>219</v>
      </c>
      <c r="C120" s="5">
        <v>46023</v>
      </c>
      <c r="D120" s="6">
        <v>7320</v>
      </c>
      <c r="E120" s="6"/>
      <c r="F120" s="6"/>
      <c r="G120" s="6" t="s">
        <v>176</v>
      </c>
      <c r="H120" s="6" t="s">
        <v>177</v>
      </c>
      <c r="I120" s="6">
        <v>16</v>
      </c>
      <c r="J120" s="16">
        <v>37627</v>
      </c>
      <c r="K120" s="6"/>
      <c r="L120" s="6">
        <v>118910.333</v>
      </c>
      <c r="M120" s="6">
        <v>125160.3</v>
      </c>
      <c r="N120" s="6">
        <v>149149.35800000001</v>
      </c>
      <c r="O120" s="65">
        <v>20</v>
      </c>
      <c r="P120" s="6">
        <v>9</v>
      </c>
      <c r="Q120" s="6">
        <v>2</v>
      </c>
      <c r="R120" s="6">
        <v>31</v>
      </c>
      <c r="S120" s="6">
        <v>100</v>
      </c>
      <c r="T120" s="6">
        <v>100</v>
      </c>
      <c r="U120" s="10">
        <v>6164975</v>
      </c>
      <c r="V120" s="10">
        <v>1328320</v>
      </c>
      <c r="W120" s="10">
        <v>4836655</v>
      </c>
      <c r="X120" s="10">
        <v>23</v>
      </c>
      <c r="Y120" s="63">
        <v>3686220</v>
      </c>
      <c r="Z120" s="10">
        <v>0</v>
      </c>
      <c r="AA120" s="10">
        <v>0</v>
      </c>
      <c r="AB120" s="10">
        <v>15000</v>
      </c>
      <c r="AC120" s="10">
        <v>172500</v>
      </c>
      <c r="AD120" s="10">
        <v>0</v>
      </c>
      <c r="AE120" s="10">
        <v>0</v>
      </c>
      <c r="AF120" s="10">
        <v>0</v>
      </c>
      <c r="AG120" s="10">
        <v>187500</v>
      </c>
      <c r="AH120" s="10">
        <v>0</v>
      </c>
      <c r="AI120" s="10">
        <v>469351</v>
      </c>
      <c r="AJ120" s="10">
        <v>0</v>
      </c>
      <c r="AK120" s="10">
        <v>447448</v>
      </c>
      <c r="AL120" s="8">
        <v>916799</v>
      </c>
      <c r="AM120" s="8">
        <v>894896</v>
      </c>
      <c r="AN120" s="8">
        <v>0</v>
      </c>
      <c r="AO120" s="8">
        <v>414560</v>
      </c>
      <c r="AP120" s="10">
        <v>0</v>
      </c>
      <c r="AQ120" s="10">
        <v>45000</v>
      </c>
      <c r="AR120" s="10">
        <v>2271255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20000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589790</v>
      </c>
      <c r="BP120" s="10">
        <v>58970</v>
      </c>
      <c r="BQ120" s="10">
        <v>288130</v>
      </c>
      <c r="BR120" s="10">
        <v>271460</v>
      </c>
      <c r="BS120" s="10">
        <v>55480</v>
      </c>
      <c r="BT120" s="10">
        <v>11060</v>
      </c>
      <c r="BU120" s="10">
        <v>43430</v>
      </c>
      <c r="BV120" s="10">
        <v>0</v>
      </c>
      <c r="BW120" s="10">
        <v>10000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216020.337</v>
      </c>
      <c r="CJ120" s="6">
        <v>31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9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20</v>
      </c>
      <c r="DC120" s="6">
        <v>0</v>
      </c>
      <c r="DD120" s="6">
        <v>16</v>
      </c>
      <c r="DE120" s="65">
        <v>36</v>
      </c>
      <c r="DF120" s="65">
        <v>32</v>
      </c>
      <c r="DG120" s="65">
        <v>0</v>
      </c>
      <c r="DH120" s="65">
        <v>37.06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1</v>
      </c>
      <c r="DT120" s="6">
        <v>2</v>
      </c>
      <c r="DU120" s="6">
        <v>2</v>
      </c>
      <c r="DV120" s="6"/>
      <c r="DW120" s="6"/>
      <c r="DX120" s="6"/>
      <c r="DY120" s="6"/>
      <c r="DZ120" s="6"/>
      <c r="EA120" s="6"/>
      <c r="EB120" s="6" t="b">
        <v>1</v>
      </c>
      <c r="EC120" s="6" t="s">
        <v>253</v>
      </c>
      <c r="ED120" s="6"/>
      <c r="EE120" s="6"/>
      <c r="EF120" s="5">
        <v>46023</v>
      </c>
      <c r="EG120" s="5">
        <v>46053</v>
      </c>
      <c r="EH120" s="6" t="s">
        <v>173</v>
      </c>
      <c r="EI120" s="6" t="b">
        <v>1</v>
      </c>
      <c r="EJ120" s="6" t="s">
        <v>174</v>
      </c>
      <c r="EK120" s="6"/>
      <c r="EL120" s="6"/>
      <c r="EM120" s="6"/>
      <c r="EN120" s="9">
        <f t="shared" si="4"/>
        <v>298298.71600000001</v>
      </c>
      <c r="EO120" s="4">
        <f t="shared" si="5"/>
        <v>23.002739726027396</v>
      </c>
      <c r="EP120" s="4">
        <f t="shared" si="6"/>
        <v>25</v>
      </c>
      <c r="EQ120" s="9">
        <f t="shared" si="7"/>
        <v>3728733.95</v>
      </c>
    </row>
    <row r="121" spans="1:147">
      <c r="B121" s="4" t="s">
        <v>219</v>
      </c>
      <c r="C121" s="5">
        <v>46023</v>
      </c>
      <c r="D121" s="6">
        <v>7320</v>
      </c>
      <c r="E121" s="6"/>
      <c r="F121" s="6"/>
      <c r="G121" s="6" t="s">
        <v>176</v>
      </c>
      <c r="H121" s="6" t="s">
        <v>177</v>
      </c>
      <c r="I121" s="6">
        <v>11</v>
      </c>
      <c r="J121" s="16">
        <v>37914</v>
      </c>
      <c r="K121" s="6"/>
      <c r="L121" s="6">
        <v>116136.333</v>
      </c>
      <c r="M121" s="6">
        <v>121886.3</v>
      </c>
      <c r="N121" s="6">
        <v>145247.84099999999</v>
      </c>
      <c r="O121" s="65">
        <v>20</v>
      </c>
      <c r="P121" s="6">
        <v>9</v>
      </c>
      <c r="Q121" s="6">
        <v>2</v>
      </c>
      <c r="R121" s="6">
        <v>31</v>
      </c>
      <c r="S121" s="6">
        <v>100</v>
      </c>
      <c r="T121" s="6">
        <v>100</v>
      </c>
      <c r="U121" s="10">
        <v>6216830</v>
      </c>
      <c r="V121" s="10">
        <v>1165290</v>
      </c>
      <c r="W121" s="10">
        <v>5051540</v>
      </c>
      <c r="X121" s="10">
        <v>22</v>
      </c>
      <c r="Y121" s="63">
        <v>3600226</v>
      </c>
      <c r="Z121" s="10">
        <v>0</v>
      </c>
      <c r="AA121" s="10">
        <v>0</v>
      </c>
      <c r="AB121" s="10">
        <v>7500</v>
      </c>
      <c r="AC121" s="10">
        <v>165000</v>
      </c>
      <c r="AD121" s="10">
        <v>0</v>
      </c>
      <c r="AE121" s="10">
        <v>0</v>
      </c>
      <c r="AF121" s="10">
        <v>0</v>
      </c>
      <c r="AG121" s="10">
        <v>172500</v>
      </c>
      <c r="AH121" s="10">
        <v>0</v>
      </c>
      <c r="AI121" s="10">
        <v>457073</v>
      </c>
      <c r="AJ121" s="10">
        <v>0</v>
      </c>
      <c r="AK121" s="10">
        <v>381275</v>
      </c>
      <c r="AL121" s="8">
        <v>838349</v>
      </c>
      <c r="AM121" s="8">
        <v>1089358</v>
      </c>
      <c r="AN121" s="8">
        <v>0</v>
      </c>
      <c r="AO121" s="8">
        <v>381929</v>
      </c>
      <c r="AP121" s="10">
        <v>0</v>
      </c>
      <c r="AQ121" s="10">
        <v>45000</v>
      </c>
      <c r="AR121" s="10">
        <v>2354636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54468</v>
      </c>
      <c r="BB121" s="10">
        <v>0</v>
      </c>
      <c r="BC121" s="10">
        <v>0</v>
      </c>
      <c r="BD121" s="10">
        <v>35000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455840</v>
      </c>
      <c r="BP121" s="10">
        <v>45580</v>
      </c>
      <c r="BQ121" s="10">
        <v>271220</v>
      </c>
      <c r="BR121" s="10">
        <v>268610</v>
      </c>
      <c r="BS121" s="10">
        <v>55950</v>
      </c>
      <c r="BT121" s="10">
        <v>10800</v>
      </c>
      <c r="BU121" s="10">
        <v>42290</v>
      </c>
      <c r="BV121" s="10">
        <v>5000</v>
      </c>
      <c r="BW121" s="10">
        <v>10000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210464.598</v>
      </c>
      <c r="CJ121" s="6">
        <v>31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9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20</v>
      </c>
      <c r="DC121" s="6">
        <v>0</v>
      </c>
      <c r="DD121" s="6">
        <v>14</v>
      </c>
      <c r="DE121" s="65">
        <v>34</v>
      </c>
      <c r="DF121" s="65">
        <v>40</v>
      </c>
      <c r="DG121" s="65">
        <v>0</v>
      </c>
      <c r="DH121" s="65">
        <v>35.06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2</v>
      </c>
      <c r="DU121" s="6">
        <v>2</v>
      </c>
      <c r="DV121" s="6"/>
      <c r="DW121" s="6"/>
      <c r="DX121" s="6"/>
      <c r="DY121" s="6"/>
      <c r="DZ121" s="6"/>
      <c r="EA121" s="6"/>
      <c r="EB121" s="6" t="b">
        <v>1</v>
      </c>
      <c r="EC121" s="6" t="s">
        <v>253</v>
      </c>
      <c r="ED121" s="6"/>
      <c r="EE121" s="6"/>
      <c r="EF121" s="5">
        <v>46023</v>
      </c>
      <c r="EG121" s="5">
        <v>46053</v>
      </c>
      <c r="EH121" s="6" t="s">
        <v>173</v>
      </c>
      <c r="EI121" s="6" t="b">
        <v>1</v>
      </c>
      <c r="EJ121" s="6" t="s">
        <v>174</v>
      </c>
      <c r="EK121" s="6"/>
      <c r="EL121" s="6"/>
      <c r="EM121" s="6"/>
      <c r="EN121" s="9">
        <f t="shared" si="4"/>
        <v>290495.68199999997</v>
      </c>
      <c r="EO121" s="4">
        <f t="shared" si="5"/>
        <v>22.216438356164385</v>
      </c>
      <c r="EP121" s="4">
        <f t="shared" si="6"/>
        <v>25</v>
      </c>
      <c r="EQ121" s="9">
        <f t="shared" si="7"/>
        <v>3631196.0249999994</v>
      </c>
    </row>
    <row r="122" spans="1:147">
      <c r="B122" s="4" t="s">
        <v>219</v>
      </c>
      <c r="C122" s="5">
        <v>46023</v>
      </c>
      <c r="D122" s="6">
        <v>7320</v>
      </c>
      <c r="E122" s="6"/>
      <c r="F122" s="6"/>
      <c r="G122" s="6" t="s">
        <v>176</v>
      </c>
      <c r="H122" s="6" t="s">
        <v>177</v>
      </c>
      <c r="I122" s="6">
        <v>6</v>
      </c>
      <c r="J122" s="16">
        <v>37914</v>
      </c>
      <c r="K122" s="6"/>
      <c r="L122" s="6">
        <v>112633.333</v>
      </c>
      <c r="M122" s="6">
        <v>118133.3</v>
      </c>
      <c r="N122" s="6">
        <v>140775.516</v>
      </c>
      <c r="O122" s="65">
        <v>20</v>
      </c>
      <c r="P122" s="6">
        <v>9</v>
      </c>
      <c r="Q122" s="6">
        <v>2</v>
      </c>
      <c r="R122" s="6">
        <v>31</v>
      </c>
      <c r="S122" s="6">
        <v>100</v>
      </c>
      <c r="T122" s="6">
        <v>100</v>
      </c>
      <c r="U122" s="10">
        <v>5740346</v>
      </c>
      <c r="V122" s="10">
        <v>1015840</v>
      </c>
      <c r="W122" s="10">
        <v>4724506</v>
      </c>
      <c r="X122" s="10">
        <v>22</v>
      </c>
      <c r="Y122" s="63">
        <v>3491633</v>
      </c>
      <c r="Z122" s="10">
        <v>0</v>
      </c>
      <c r="AA122" s="10">
        <v>0</v>
      </c>
      <c r="AB122" s="10">
        <v>0</v>
      </c>
      <c r="AC122" s="10">
        <v>165000</v>
      </c>
      <c r="AD122" s="10">
        <v>0</v>
      </c>
      <c r="AE122" s="10">
        <v>0</v>
      </c>
      <c r="AF122" s="10">
        <v>0</v>
      </c>
      <c r="AG122" s="10">
        <v>165000</v>
      </c>
      <c r="AH122" s="10">
        <v>0</v>
      </c>
      <c r="AI122" s="10">
        <v>442999</v>
      </c>
      <c r="AJ122" s="10">
        <v>0</v>
      </c>
      <c r="AK122" s="10">
        <v>475117</v>
      </c>
      <c r="AL122" s="8">
        <v>918117</v>
      </c>
      <c r="AM122" s="8">
        <v>633489</v>
      </c>
      <c r="AN122" s="8">
        <v>0</v>
      </c>
      <c r="AO122" s="8">
        <v>437107</v>
      </c>
      <c r="AP122" s="10">
        <v>0</v>
      </c>
      <c r="AQ122" s="10">
        <v>50000</v>
      </c>
      <c r="AR122" s="10">
        <v>2038713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45000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357790</v>
      </c>
      <c r="BP122" s="10">
        <v>35770</v>
      </c>
      <c r="BQ122" s="10">
        <v>258300</v>
      </c>
      <c r="BR122" s="10">
        <v>253350</v>
      </c>
      <c r="BS122" s="10">
        <v>51660</v>
      </c>
      <c r="BT122" s="10">
        <v>10480</v>
      </c>
      <c r="BU122" s="10">
        <v>40990</v>
      </c>
      <c r="BV122" s="10">
        <v>0</v>
      </c>
      <c r="BW122" s="10">
        <v>7500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199551.348</v>
      </c>
      <c r="CJ122" s="6">
        <v>31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10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20</v>
      </c>
      <c r="DC122" s="6">
        <v>0</v>
      </c>
      <c r="DD122" s="6">
        <v>18</v>
      </c>
      <c r="DE122" s="65">
        <v>38</v>
      </c>
      <c r="DF122" s="65">
        <v>24</v>
      </c>
      <c r="DG122" s="65">
        <v>0</v>
      </c>
      <c r="DH122" s="65">
        <v>41.4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2</v>
      </c>
      <c r="DU122" s="6">
        <v>2</v>
      </c>
      <c r="DV122" s="6"/>
      <c r="DW122" s="6"/>
      <c r="DX122" s="6"/>
      <c r="DY122" s="6"/>
      <c r="DZ122" s="6"/>
      <c r="EA122" s="6"/>
      <c r="EB122" s="6" t="b">
        <v>1</v>
      </c>
      <c r="EC122" s="6" t="s">
        <v>253</v>
      </c>
      <c r="ED122" s="6"/>
      <c r="EE122" s="6"/>
      <c r="EF122" s="5">
        <v>46023</v>
      </c>
      <c r="EG122" s="5">
        <v>46053</v>
      </c>
      <c r="EH122" s="6" t="s">
        <v>173</v>
      </c>
      <c r="EI122" s="6" t="b">
        <v>1</v>
      </c>
      <c r="EJ122" s="6" t="s">
        <v>174</v>
      </c>
      <c r="EK122" s="6"/>
      <c r="EL122" s="6"/>
      <c r="EM122" s="6"/>
      <c r="EN122" s="9">
        <f t="shared" si="4"/>
        <v>281551.03200000006</v>
      </c>
      <c r="EO122" s="4">
        <f t="shared" si="5"/>
        <v>22.216438356164385</v>
      </c>
      <c r="EP122" s="4">
        <f t="shared" si="6"/>
        <v>25</v>
      </c>
      <c r="EQ122" s="9">
        <f t="shared" si="7"/>
        <v>3519387.9</v>
      </c>
    </row>
    <row r="123" spans="1:147">
      <c r="B123" s="4" t="s">
        <v>219</v>
      </c>
      <c r="C123" s="5">
        <v>46023</v>
      </c>
      <c r="D123" s="6">
        <v>7320</v>
      </c>
      <c r="E123" s="6"/>
      <c r="F123" s="6"/>
      <c r="G123" s="6" t="s">
        <v>176</v>
      </c>
      <c r="H123" s="6" t="s">
        <v>177</v>
      </c>
      <c r="I123" s="6">
        <v>3</v>
      </c>
      <c r="J123" s="16">
        <v>37935</v>
      </c>
      <c r="K123" s="6"/>
      <c r="L123" s="6">
        <v>110095.333</v>
      </c>
      <c r="M123" s="6">
        <v>115595.3</v>
      </c>
      <c r="N123" s="6">
        <v>137751.06599999999</v>
      </c>
      <c r="O123" s="65">
        <v>20</v>
      </c>
      <c r="P123" s="6">
        <v>9</v>
      </c>
      <c r="Q123" s="6">
        <v>2</v>
      </c>
      <c r="R123" s="6">
        <v>31</v>
      </c>
      <c r="S123" s="6">
        <v>100</v>
      </c>
      <c r="T123" s="6">
        <v>100</v>
      </c>
      <c r="U123" s="10">
        <v>5583943</v>
      </c>
      <c r="V123" s="10">
        <v>1111943</v>
      </c>
      <c r="W123" s="10">
        <v>4472000</v>
      </c>
      <c r="X123" s="10">
        <v>22</v>
      </c>
      <c r="Y123" s="63">
        <v>3412955</v>
      </c>
      <c r="Z123" s="10">
        <v>0</v>
      </c>
      <c r="AA123" s="10">
        <v>0</v>
      </c>
      <c r="AB123" s="10">
        <v>0</v>
      </c>
      <c r="AC123" s="10">
        <v>165000</v>
      </c>
      <c r="AD123" s="10">
        <v>0</v>
      </c>
      <c r="AE123" s="10">
        <v>0</v>
      </c>
      <c r="AF123" s="10">
        <v>0</v>
      </c>
      <c r="AG123" s="10">
        <v>165000</v>
      </c>
      <c r="AH123" s="10">
        <v>0</v>
      </c>
      <c r="AI123" s="10">
        <v>433482</v>
      </c>
      <c r="AJ123" s="10">
        <v>0</v>
      </c>
      <c r="AK123" s="10">
        <v>464909</v>
      </c>
      <c r="AL123" s="8">
        <v>898392</v>
      </c>
      <c r="AM123" s="8">
        <v>619879</v>
      </c>
      <c r="AN123" s="8">
        <v>0</v>
      </c>
      <c r="AO123" s="8">
        <v>427717</v>
      </c>
      <c r="AP123" s="10">
        <v>0</v>
      </c>
      <c r="AQ123" s="10">
        <v>50000</v>
      </c>
      <c r="AR123" s="10">
        <v>1995988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10000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457930</v>
      </c>
      <c r="BP123" s="10">
        <v>45790</v>
      </c>
      <c r="BQ123" s="10">
        <v>247710</v>
      </c>
      <c r="BR123" s="10">
        <v>236510</v>
      </c>
      <c r="BS123" s="10">
        <v>50260</v>
      </c>
      <c r="BT123" s="10">
        <v>10240</v>
      </c>
      <c r="BU123" s="10">
        <v>40110</v>
      </c>
      <c r="BV123" s="10">
        <v>23000</v>
      </c>
      <c r="BW123" s="10">
        <v>393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</v>
      </c>
      <c r="CI123" s="10">
        <v>183039.62400000001</v>
      </c>
      <c r="CJ123" s="6">
        <v>31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10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20</v>
      </c>
      <c r="DC123" s="6">
        <v>0</v>
      </c>
      <c r="DD123" s="6">
        <v>18</v>
      </c>
      <c r="DE123" s="65">
        <v>38</v>
      </c>
      <c r="DF123" s="65">
        <v>24</v>
      </c>
      <c r="DG123" s="65">
        <v>0</v>
      </c>
      <c r="DH123" s="65">
        <v>41.4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2</v>
      </c>
      <c r="DU123" s="6">
        <v>2</v>
      </c>
      <c r="DV123" s="6"/>
      <c r="DW123" s="6"/>
      <c r="DX123" s="6"/>
      <c r="DY123" s="6"/>
      <c r="DZ123" s="6"/>
      <c r="EA123" s="6"/>
      <c r="EB123" s="6" t="b">
        <v>1</v>
      </c>
      <c r="EC123" s="6" t="s">
        <v>253</v>
      </c>
      <c r="ED123" s="6"/>
      <c r="EE123" s="6"/>
      <c r="EF123" s="5">
        <v>46023</v>
      </c>
      <c r="EG123" s="5">
        <v>46053</v>
      </c>
      <c r="EH123" s="6" t="s">
        <v>173</v>
      </c>
      <c r="EI123" s="6" t="b">
        <v>1</v>
      </c>
      <c r="EJ123" s="6" t="s">
        <v>174</v>
      </c>
      <c r="EK123" s="6"/>
      <c r="EL123" s="6"/>
      <c r="EM123" s="6"/>
      <c r="EN123" s="9">
        <f t="shared" si="4"/>
        <v>275502.13199999998</v>
      </c>
      <c r="EO123" s="4">
        <f t="shared" si="5"/>
        <v>22.158904109589042</v>
      </c>
      <c r="EP123" s="4">
        <f t="shared" si="6"/>
        <v>25</v>
      </c>
      <c r="EQ123" s="9">
        <f t="shared" si="7"/>
        <v>3443776.65</v>
      </c>
    </row>
    <row r="124" spans="1:147">
      <c r="B124" s="4" t="s">
        <v>219</v>
      </c>
      <c r="C124" s="5">
        <v>46023</v>
      </c>
      <c r="D124" s="6">
        <v>7320</v>
      </c>
      <c r="E124" s="6"/>
      <c r="F124" s="6"/>
      <c r="G124" s="6" t="s">
        <v>176</v>
      </c>
      <c r="H124" s="6" t="s">
        <v>177</v>
      </c>
      <c r="I124" s="6">
        <v>16</v>
      </c>
      <c r="J124" s="16">
        <v>37956</v>
      </c>
      <c r="K124" s="6"/>
      <c r="L124" s="6">
        <v>118910.333</v>
      </c>
      <c r="M124" s="6">
        <v>124785.3</v>
      </c>
      <c r="N124" s="6">
        <v>148702.48300000001</v>
      </c>
      <c r="O124" s="65">
        <v>20</v>
      </c>
      <c r="P124" s="6">
        <v>9</v>
      </c>
      <c r="Q124" s="6">
        <v>2</v>
      </c>
      <c r="R124" s="6">
        <v>31</v>
      </c>
      <c r="S124" s="6">
        <v>100</v>
      </c>
      <c r="T124" s="6">
        <v>100</v>
      </c>
      <c r="U124" s="10">
        <v>6182054</v>
      </c>
      <c r="V124" s="10">
        <v>1124054</v>
      </c>
      <c r="W124" s="10">
        <v>5058000</v>
      </c>
      <c r="X124" s="10">
        <v>22</v>
      </c>
      <c r="Y124" s="63">
        <v>3686220</v>
      </c>
      <c r="Z124" s="10">
        <v>0</v>
      </c>
      <c r="AA124" s="10">
        <v>0</v>
      </c>
      <c r="AB124" s="10">
        <v>11250</v>
      </c>
      <c r="AC124" s="10">
        <v>165000</v>
      </c>
      <c r="AD124" s="10">
        <v>0</v>
      </c>
      <c r="AE124" s="10">
        <v>0</v>
      </c>
      <c r="AF124" s="10">
        <v>0</v>
      </c>
      <c r="AG124" s="10">
        <v>176250</v>
      </c>
      <c r="AH124" s="10">
        <v>0</v>
      </c>
      <c r="AI124" s="10">
        <v>467944</v>
      </c>
      <c r="AJ124" s="10">
        <v>0</v>
      </c>
      <c r="AK124" s="10">
        <v>446107</v>
      </c>
      <c r="AL124" s="8">
        <v>914052</v>
      </c>
      <c r="AM124" s="8">
        <v>892214</v>
      </c>
      <c r="AN124" s="8">
        <v>0</v>
      </c>
      <c r="AO124" s="8">
        <v>413318</v>
      </c>
      <c r="AP124" s="10">
        <v>0</v>
      </c>
      <c r="AQ124" s="10">
        <v>45000</v>
      </c>
      <c r="AR124" s="10">
        <v>2264584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55000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401230</v>
      </c>
      <c r="BP124" s="10">
        <v>40120</v>
      </c>
      <c r="BQ124" s="10">
        <v>282810</v>
      </c>
      <c r="BR124" s="10">
        <v>271590</v>
      </c>
      <c r="BS124" s="10">
        <v>55640</v>
      </c>
      <c r="BT124" s="10">
        <v>11060</v>
      </c>
      <c r="BU124" s="10">
        <v>43300</v>
      </c>
      <c r="BV124" s="10">
        <v>11000</v>
      </c>
      <c r="BW124" s="10">
        <v>7304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</v>
      </c>
      <c r="CI124" s="10">
        <v>212177.29300000001</v>
      </c>
      <c r="CJ124" s="6">
        <v>31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9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20</v>
      </c>
      <c r="DC124" s="6">
        <v>0</v>
      </c>
      <c r="DD124" s="6">
        <v>16</v>
      </c>
      <c r="DE124" s="65">
        <v>36</v>
      </c>
      <c r="DF124" s="65">
        <v>32</v>
      </c>
      <c r="DG124" s="65">
        <v>0</v>
      </c>
      <c r="DH124" s="65">
        <v>37.06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1</v>
      </c>
      <c r="DT124" s="6">
        <v>2</v>
      </c>
      <c r="DU124" s="6">
        <v>2</v>
      </c>
      <c r="DV124" s="6"/>
      <c r="DW124" s="6"/>
      <c r="DX124" s="6"/>
      <c r="DY124" s="6"/>
      <c r="DZ124" s="6"/>
      <c r="EA124" s="6"/>
      <c r="EB124" s="6" t="b">
        <v>1</v>
      </c>
      <c r="EC124" s="6" t="s">
        <v>253</v>
      </c>
      <c r="ED124" s="6"/>
      <c r="EE124" s="6"/>
      <c r="EF124" s="5">
        <v>46023</v>
      </c>
      <c r="EG124" s="5">
        <v>46053</v>
      </c>
      <c r="EH124" s="6" t="s">
        <v>173</v>
      </c>
      <c r="EI124" s="6" t="b">
        <v>1</v>
      </c>
      <c r="EJ124" s="6" t="s">
        <v>174</v>
      </c>
      <c r="EK124" s="6"/>
      <c r="EL124" s="6"/>
      <c r="EM124" s="6"/>
      <c r="EN124" s="9">
        <f t="shared" si="4"/>
        <v>297404.96600000001</v>
      </c>
      <c r="EO124" s="4">
        <f t="shared" si="5"/>
        <v>22.101369863013698</v>
      </c>
      <c r="EP124" s="4">
        <f t="shared" si="6"/>
        <v>25</v>
      </c>
      <c r="EQ124" s="9">
        <f t="shared" si="7"/>
        <v>3717562.0750000002</v>
      </c>
    </row>
    <row r="125" spans="1:147">
      <c r="B125" s="4" t="s">
        <v>219</v>
      </c>
      <c r="C125" s="5">
        <v>46023</v>
      </c>
      <c r="D125" s="6">
        <v>7320</v>
      </c>
      <c r="E125" s="6"/>
      <c r="F125" s="6"/>
      <c r="G125" s="6" t="s">
        <v>176</v>
      </c>
      <c r="H125" s="6" t="s">
        <v>177</v>
      </c>
      <c r="I125" s="6">
        <v>9</v>
      </c>
      <c r="J125" s="16">
        <v>38036</v>
      </c>
      <c r="K125" s="6"/>
      <c r="L125" s="6">
        <v>114832.333</v>
      </c>
      <c r="M125" s="6">
        <v>120082.3</v>
      </c>
      <c r="N125" s="6">
        <v>143098.07399999999</v>
      </c>
      <c r="O125" s="65">
        <v>20</v>
      </c>
      <c r="P125" s="6">
        <v>9</v>
      </c>
      <c r="Q125" s="6">
        <v>2</v>
      </c>
      <c r="R125" s="6">
        <v>31</v>
      </c>
      <c r="S125" s="6">
        <v>100</v>
      </c>
      <c r="T125" s="6">
        <v>100</v>
      </c>
      <c r="U125" s="10">
        <v>6343461</v>
      </c>
      <c r="V125" s="10">
        <v>1281200</v>
      </c>
      <c r="W125" s="10">
        <v>5062261</v>
      </c>
      <c r="X125" s="10">
        <v>21</v>
      </c>
      <c r="Y125" s="63">
        <v>3559802</v>
      </c>
      <c r="Z125" s="10">
        <v>0</v>
      </c>
      <c r="AA125" s="10">
        <v>0</v>
      </c>
      <c r="AB125" s="10">
        <v>0</v>
      </c>
      <c r="AC125" s="10">
        <v>157500</v>
      </c>
      <c r="AD125" s="10">
        <v>0</v>
      </c>
      <c r="AE125" s="10">
        <v>0</v>
      </c>
      <c r="AF125" s="10">
        <v>0</v>
      </c>
      <c r="AG125" s="10">
        <v>157500</v>
      </c>
      <c r="AH125" s="10">
        <v>0</v>
      </c>
      <c r="AI125" s="10">
        <v>450308</v>
      </c>
      <c r="AJ125" s="10">
        <v>0</v>
      </c>
      <c r="AK125" s="10">
        <v>482955</v>
      </c>
      <c r="AL125" s="8">
        <v>933264</v>
      </c>
      <c r="AM125" s="8">
        <v>1073235</v>
      </c>
      <c r="AN125" s="8">
        <v>0</v>
      </c>
      <c r="AO125" s="8">
        <v>519660</v>
      </c>
      <c r="AP125" s="10">
        <v>0</v>
      </c>
      <c r="AQ125" s="10">
        <v>65000</v>
      </c>
      <c r="AR125" s="10">
        <v>2591159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35000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543240</v>
      </c>
      <c r="BP125" s="10">
        <v>54320</v>
      </c>
      <c r="BQ125" s="10">
        <v>276640</v>
      </c>
      <c r="BR125" s="10">
        <v>272560</v>
      </c>
      <c r="BS125" s="10">
        <v>57090</v>
      </c>
      <c r="BT125" s="10">
        <v>10680</v>
      </c>
      <c r="BU125" s="10">
        <v>41670</v>
      </c>
      <c r="BV125" s="10">
        <v>10000</v>
      </c>
      <c r="BW125" s="10">
        <v>15000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198295.348</v>
      </c>
      <c r="CJ125" s="6">
        <v>31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13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20</v>
      </c>
      <c r="DC125" s="6">
        <v>0</v>
      </c>
      <c r="DD125" s="6">
        <v>18</v>
      </c>
      <c r="DE125" s="65">
        <v>38</v>
      </c>
      <c r="DF125" s="65">
        <v>40</v>
      </c>
      <c r="DG125" s="65">
        <v>0</v>
      </c>
      <c r="DH125" s="65">
        <v>48.42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1</v>
      </c>
      <c r="DT125" s="6">
        <v>2</v>
      </c>
      <c r="DU125" s="6">
        <v>2</v>
      </c>
      <c r="DV125" s="6"/>
      <c r="DW125" s="6"/>
      <c r="DX125" s="6"/>
      <c r="DY125" s="6"/>
      <c r="DZ125" s="6"/>
      <c r="EA125" s="6"/>
      <c r="EB125" s="6" t="b">
        <v>1</v>
      </c>
      <c r="EC125" s="6" t="s">
        <v>253</v>
      </c>
      <c r="ED125" s="6"/>
      <c r="EE125" s="6"/>
      <c r="EF125" s="5">
        <v>46023</v>
      </c>
      <c r="EG125" s="5">
        <v>46053</v>
      </c>
      <c r="EH125" s="6" t="s">
        <v>173</v>
      </c>
      <c r="EI125" s="6" t="b">
        <v>1</v>
      </c>
      <c r="EJ125" s="6" t="s">
        <v>174</v>
      </c>
      <c r="EK125" s="6"/>
      <c r="EL125" s="6"/>
      <c r="EM125" s="6"/>
      <c r="EN125" s="9">
        <f t="shared" si="4"/>
        <v>286196.14799999999</v>
      </c>
      <c r="EO125" s="4">
        <f t="shared" si="5"/>
        <v>21.882191780821916</v>
      </c>
      <c r="EP125" s="4">
        <f t="shared" si="6"/>
        <v>25</v>
      </c>
      <c r="EQ125" s="9">
        <f t="shared" si="7"/>
        <v>3577451.8499999996</v>
      </c>
    </row>
    <row r="126" spans="1:147">
      <c r="B126" s="4" t="s">
        <v>219</v>
      </c>
      <c r="C126" s="5">
        <v>46023</v>
      </c>
      <c r="D126" s="6">
        <v>7320</v>
      </c>
      <c r="E126" s="6"/>
      <c r="F126" s="6"/>
      <c r="G126" s="6" t="s">
        <v>176</v>
      </c>
      <c r="H126" s="6" t="s">
        <v>177</v>
      </c>
      <c r="I126" s="6">
        <v>5</v>
      </c>
      <c r="J126" s="16">
        <v>38048</v>
      </c>
      <c r="K126" s="6"/>
      <c r="L126" s="6">
        <v>111809.333</v>
      </c>
      <c r="M126" s="6">
        <v>117059.3</v>
      </c>
      <c r="N126" s="6">
        <v>139495.666</v>
      </c>
      <c r="O126" s="65">
        <v>20</v>
      </c>
      <c r="P126" s="6">
        <v>9</v>
      </c>
      <c r="Q126" s="6">
        <v>2</v>
      </c>
      <c r="R126" s="6">
        <v>31</v>
      </c>
      <c r="S126" s="6">
        <v>100</v>
      </c>
      <c r="T126" s="6">
        <v>100</v>
      </c>
      <c r="U126" s="10">
        <v>6399879</v>
      </c>
      <c r="V126" s="10">
        <v>1407920</v>
      </c>
      <c r="W126" s="10">
        <v>4991959</v>
      </c>
      <c r="X126" s="10">
        <v>21</v>
      </c>
      <c r="Y126" s="63">
        <v>3466089</v>
      </c>
      <c r="Z126" s="10">
        <v>0</v>
      </c>
      <c r="AA126" s="10">
        <v>0</v>
      </c>
      <c r="AB126" s="10">
        <v>0</v>
      </c>
      <c r="AC126" s="10">
        <v>157500</v>
      </c>
      <c r="AD126" s="10">
        <v>0</v>
      </c>
      <c r="AE126" s="10">
        <v>0</v>
      </c>
      <c r="AF126" s="10">
        <v>0</v>
      </c>
      <c r="AG126" s="10">
        <v>157500</v>
      </c>
      <c r="AH126" s="10">
        <v>0</v>
      </c>
      <c r="AI126" s="10">
        <v>438972</v>
      </c>
      <c r="AJ126" s="10">
        <v>0</v>
      </c>
      <c r="AK126" s="10">
        <v>470797</v>
      </c>
      <c r="AL126" s="8">
        <v>909770</v>
      </c>
      <c r="AM126" s="8">
        <v>1255460</v>
      </c>
      <c r="AN126" s="8">
        <v>0</v>
      </c>
      <c r="AO126" s="8">
        <v>531060</v>
      </c>
      <c r="AP126" s="10">
        <v>0</v>
      </c>
      <c r="AQ126" s="10">
        <v>70000</v>
      </c>
      <c r="AR126" s="10">
        <v>2766290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10000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644810</v>
      </c>
      <c r="BP126" s="10">
        <v>64480</v>
      </c>
      <c r="BQ126" s="10">
        <v>282050</v>
      </c>
      <c r="BR126" s="10">
        <v>281460</v>
      </c>
      <c r="BS126" s="10">
        <v>57600</v>
      </c>
      <c r="BT126" s="10">
        <v>10400</v>
      </c>
      <c r="BU126" s="10">
        <v>40620</v>
      </c>
      <c r="BV126" s="10">
        <v>19000</v>
      </c>
      <c r="BW126" s="10">
        <v>7500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199036.359</v>
      </c>
      <c r="CJ126" s="6">
        <v>31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14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20</v>
      </c>
      <c r="DC126" s="6">
        <v>0</v>
      </c>
      <c r="DD126" s="6">
        <v>18</v>
      </c>
      <c r="DE126" s="65">
        <v>38</v>
      </c>
      <c r="DF126" s="65">
        <v>48</v>
      </c>
      <c r="DG126" s="65">
        <v>0</v>
      </c>
      <c r="DH126" s="65">
        <v>50.76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2</v>
      </c>
      <c r="DU126" s="6">
        <v>2</v>
      </c>
      <c r="DV126" s="6"/>
      <c r="DW126" s="6"/>
      <c r="DX126" s="6"/>
      <c r="DY126" s="6"/>
      <c r="DZ126" s="6"/>
      <c r="EA126" s="6"/>
      <c r="EB126" s="6" t="b">
        <v>1</v>
      </c>
      <c r="EC126" s="6" t="s">
        <v>253</v>
      </c>
      <c r="ED126" s="6"/>
      <c r="EE126" s="6"/>
      <c r="EF126" s="5">
        <v>46023</v>
      </c>
      <c r="EG126" s="5">
        <v>46053</v>
      </c>
      <c r="EH126" s="6" t="s">
        <v>173</v>
      </c>
      <c r="EI126" s="6" t="b">
        <v>1</v>
      </c>
      <c r="EJ126" s="6" t="s">
        <v>174</v>
      </c>
      <c r="EK126" s="6"/>
      <c r="EL126" s="6"/>
      <c r="EM126" s="6"/>
      <c r="EN126" s="9">
        <f t="shared" si="4"/>
        <v>278991.33199999999</v>
      </c>
      <c r="EO126" s="4">
        <f t="shared" si="5"/>
        <v>21.849315068493151</v>
      </c>
      <c r="EP126" s="4">
        <f t="shared" si="6"/>
        <v>25</v>
      </c>
      <c r="EQ126" s="9">
        <f t="shared" si="7"/>
        <v>3487391.65</v>
      </c>
    </row>
    <row r="127" spans="1:147">
      <c r="B127" s="4" t="s">
        <v>219</v>
      </c>
      <c r="C127" s="5">
        <v>46023</v>
      </c>
      <c r="D127" s="6">
        <v>7320</v>
      </c>
      <c r="E127" s="6"/>
      <c r="F127" s="6"/>
      <c r="G127" s="6" t="s">
        <v>176</v>
      </c>
      <c r="H127" s="6" t="s">
        <v>177</v>
      </c>
      <c r="I127" s="6">
        <v>12</v>
      </c>
      <c r="J127" s="16">
        <v>38061</v>
      </c>
      <c r="K127" s="6"/>
      <c r="L127" s="6">
        <v>116788.333</v>
      </c>
      <c r="M127" s="6">
        <v>122413.3</v>
      </c>
      <c r="N127" s="6">
        <v>145875.84899999999</v>
      </c>
      <c r="O127" s="65">
        <v>20</v>
      </c>
      <c r="P127" s="6">
        <v>9</v>
      </c>
      <c r="Q127" s="6">
        <v>2</v>
      </c>
      <c r="R127" s="6">
        <v>31</v>
      </c>
      <c r="S127" s="6">
        <v>100</v>
      </c>
      <c r="T127" s="6">
        <v>100</v>
      </c>
      <c r="U127" s="10">
        <v>6723799</v>
      </c>
      <c r="V127" s="10">
        <v>1386990</v>
      </c>
      <c r="W127" s="10">
        <v>5336809</v>
      </c>
      <c r="X127" s="10">
        <v>21</v>
      </c>
      <c r="Y127" s="63">
        <v>3620438</v>
      </c>
      <c r="Z127" s="10">
        <v>0</v>
      </c>
      <c r="AA127" s="10">
        <v>0</v>
      </c>
      <c r="AB127" s="10">
        <v>11250</v>
      </c>
      <c r="AC127" s="10">
        <v>157500</v>
      </c>
      <c r="AD127" s="10">
        <v>0</v>
      </c>
      <c r="AE127" s="10">
        <v>0</v>
      </c>
      <c r="AF127" s="10">
        <v>0</v>
      </c>
      <c r="AG127" s="10">
        <v>168750</v>
      </c>
      <c r="AH127" s="10">
        <v>0</v>
      </c>
      <c r="AI127" s="10">
        <v>459049</v>
      </c>
      <c r="AJ127" s="10">
        <v>0</v>
      </c>
      <c r="AK127" s="10">
        <v>492330</v>
      </c>
      <c r="AL127" s="8">
        <v>951380</v>
      </c>
      <c r="AM127" s="8">
        <v>1312882</v>
      </c>
      <c r="AN127" s="8">
        <v>0</v>
      </c>
      <c r="AO127" s="8">
        <v>555349</v>
      </c>
      <c r="AP127" s="10">
        <v>0</v>
      </c>
      <c r="AQ127" s="10">
        <v>70000</v>
      </c>
      <c r="AR127" s="10">
        <v>2889611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45000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612360</v>
      </c>
      <c r="BP127" s="10">
        <v>61230</v>
      </c>
      <c r="BQ127" s="10">
        <v>301380</v>
      </c>
      <c r="BR127" s="10">
        <v>295660</v>
      </c>
      <c r="BS127" s="10">
        <v>60510</v>
      </c>
      <c r="BT127" s="10">
        <v>10870</v>
      </c>
      <c r="BU127" s="10">
        <v>42480</v>
      </c>
      <c r="BV127" s="10">
        <v>1000</v>
      </c>
      <c r="BW127" s="10">
        <v>1500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216475.478</v>
      </c>
      <c r="CJ127" s="6">
        <v>31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14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20</v>
      </c>
      <c r="DC127" s="6">
        <v>0</v>
      </c>
      <c r="DD127" s="6">
        <v>18</v>
      </c>
      <c r="DE127" s="65">
        <v>38</v>
      </c>
      <c r="DF127" s="65">
        <v>48</v>
      </c>
      <c r="DG127" s="65">
        <v>0</v>
      </c>
      <c r="DH127" s="65">
        <v>50.76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1</v>
      </c>
      <c r="DT127" s="6">
        <v>2</v>
      </c>
      <c r="DU127" s="6">
        <v>2</v>
      </c>
      <c r="DV127" s="6"/>
      <c r="DW127" s="6"/>
      <c r="DX127" s="6"/>
      <c r="DY127" s="6"/>
      <c r="DZ127" s="6"/>
      <c r="EA127" s="6"/>
      <c r="EB127" s="6" t="b">
        <v>1</v>
      </c>
      <c r="EC127" s="6" t="s">
        <v>253</v>
      </c>
      <c r="ED127" s="6"/>
      <c r="EE127" s="6"/>
      <c r="EF127" s="5">
        <v>46023</v>
      </c>
      <c r="EG127" s="5">
        <v>46053</v>
      </c>
      <c r="EH127" s="6" t="s">
        <v>173</v>
      </c>
      <c r="EI127" s="6" t="b">
        <v>1</v>
      </c>
      <c r="EJ127" s="6" t="s">
        <v>174</v>
      </c>
      <c r="EK127" s="6"/>
      <c r="EL127" s="6"/>
      <c r="EM127" s="6"/>
      <c r="EN127" s="9">
        <f t="shared" si="4"/>
        <v>291751.69800000003</v>
      </c>
      <c r="EO127" s="4">
        <f t="shared" si="5"/>
        <v>21.813698630136987</v>
      </c>
      <c r="EP127" s="4">
        <f t="shared" si="6"/>
        <v>25</v>
      </c>
      <c r="EQ127" s="9">
        <f t="shared" si="7"/>
        <v>3646896.2249999996</v>
      </c>
    </row>
    <row r="128" spans="1:147">
      <c r="B128" s="4" t="s">
        <v>219</v>
      </c>
      <c r="C128" s="5">
        <v>46023</v>
      </c>
      <c r="D128" s="6">
        <v>7320</v>
      </c>
      <c r="E128" s="6"/>
      <c r="F128" s="6"/>
      <c r="G128" s="6" t="s">
        <v>176</v>
      </c>
      <c r="H128" s="6" t="s">
        <v>177</v>
      </c>
      <c r="I128" s="6">
        <v>3</v>
      </c>
      <c r="J128" s="16">
        <v>38103</v>
      </c>
      <c r="K128" s="6"/>
      <c r="L128" s="6">
        <v>110095.333</v>
      </c>
      <c r="M128" s="6">
        <v>115345.3</v>
      </c>
      <c r="N128" s="6">
        <v>137453.149</v>
      </c>
      <c r="O128" s="65">
        <v>20</v>
      </c>
      <c r="P128" s="6">
        <v>9</v>
      </c>
      <c r="Q128" s="6">
        <v>2</v>
      </c>
      <c r="R128" s="6">
        <v>31</v>
      </c>
      <c r="S128" s="6">
        <v>100</v>
      </c>
      <c r="T128" s="6">
        <v>100</v>
      </c>
      <c r="U128" s="10">
        <v>5813414</v>
      </c>
      <c r="V128" s="10">
        <v>1009070</v>
      </c>
      <c r="W128" s="10">
        <v>4804344</v>
      </c>
      <c r="X128" s="10">
        <v>21</v>
      </c>
      <c r="Y128" s="63">
        <v>3412955</v>
      </c>
      <c r="Z128" s="10">
        <v>0</v>
      </c>
      <c r="AA128" s="10">
        <v>0</v>
      </c>
      <c r="AB128" s="10">
        <v>0</v>
      </c>
      <c r="AC128" s="10">
        <v>157500</v>
      </c>
      <c r="AD128" s="10">
        <v>0</v>
      </c>
      <c r="AE128" s="10">
        <v>0</v>
      </c>
      <c r="AF128" s="10">
        <v>0</v>
      </c>
      <c r="AG128" s="10">
        <v>157500</v>
      </c>
      <c r="AH128" s="10">
        <v>0</v>
      </c>
      <c r="AI128" s="10">
        <v>432544</v>
      </c>
      <c r="AJ128" s="10">
        <v>0</v>
      </c>
      <c r="AK128" s="10">
        <v>463904</v>
      </c>
      <c r="AL128" s="8">
        <v>896449</v>
      </c>
      <c r="AM128" s="8">
        <v>824718</v>
      </c>
      <c r="AN128" s="8">
        <v>0</v>
      </c>
      <c r="AO128" s="8">
        <v>426792</v>
      </c>
      <c r="AP128" s="10">
        <v>0</v>
      </c>
      <c r="AQ128" s="10">
        <v>50000</v>
      </c>
      <c r="AR128" s="10">
        <v>2197959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45000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354090</v>
      </c>
      <c r="BP128" s="10">
        <v>35400</v>
      </c>
      <c r="BQ128" s="10">
        <v>255170</v>
      </c>
      <c r="BR128" s="10">
        <v>256830</v>
      </c>
      <c r="BS128" s="10">
        <v>52320</v>
      </c>
      <c r="BT128" s="10">
        <v>10240</v>
      </c>
      <c r="BU128" s="10">
        <v>40020</v>
      </c>
      <c r="BV128" s="10">
        <v>5000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0</v>
      </c>
      <c r="CI128" s="10">
        <v>186797.011</v>
      </c>
      <c r="CJ128" s="6">
        <v>31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10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20</v>
      </c>
      <c r="DC128" s="6">
        <v>0</v>
      </c>
      <c r="DD128" s="6">
        <v>18</v>
      </c>
      <c r="DE128" s="65">
        <v>38</v>
      </c>
      <c r="DF128" s="65">
        <v>32</v>
      </c>
      <c r="DG128" s="65">
        <v>0</v>
      </c>
      <c r="DH128" s="65">
        <v>41.4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2</v>
      </c>
      <c r="DU128" s="6">
        <v>2</v>
      </c>
      <c r="DV128" s="6"/>
      <c r="DW128" s="6"/>
      <c r="DX128" s="6"/>
      <c r="DY128" s="6"/>
      <c r="DZ128" s="6"/>
      <c r="EA128" s="6"/>
      <c r="EB128" s="6" t="b">
        <v>1</v>
      </c>
      <c r="EC128" s="6" t="s">
        <v>253</v>
      </c>
      <c r="ED128" s="6"/>
      <c r="EE128" s="6"/>
      <c r="EF128" s="5">
        <v>46023</v>
      </c>
      <c r="EG128" s="5">
        <v>46053</v>
      </c>
      <c r="EH128" s="6" t="s">
        <v>173</v>
      </c>
      <c r="EI128" s="6" t="b">
        <v>1</v>
      </c>
      <c r="EJ128" s="6" t="s">
        <v>174</v>
      </c>
      <c r="EK128" s="6"/>
      <c r="EL128" s="6"/>
      <c r="EM128" s="6"/>
      <c r="EN128" s="9">
        <f t="shared" si="4"/>
        <v>274906.29800000001</v>
      </c>
      <c r="EO128" s="4">
        <f t="shared" si="5"/>
        <v>21.698630136986303</v>
      </c>
      <c r="EP128" s="4">
        <f t="shared" si="6"/>
        <v>25</v>
      </c>
      <c r="EQ128" s="9">
        <f t="shared" si="7"/>
        <v>3436328.7250000001</v>
      </c>
    </row>
    <row r="129" spans="2:147">
      <c r="B129" s="4" t="s">
        <v>219</v>
      </c>
      <c r="C129" s="5">
        <v>46023</v>
      </c>
      <c r="D129" s="6">
        <v>7320</v>
      </c>
      <c r="E129" s="6"/>
      <c r="F129" s="6"/>
      <c r="G129" s="6" t="s">
        <v>176</v>
      </c>
      <c r="H129" s="6" t="s">
        <v>177</v>
      </c>
      <c r="I129" s="6">
        <v>1</v>
      </c>
      <c r="J129" s="16">
        <v>38516</v>
      </c>
      <c r="K129" s="6"/>
      <c r="L129" s="6">
        <v>108315.333</v>
      </c>
      <c r="M129" s="6">
        <v>113690.3</v>
      </c>
      <c r="N129" s="6">
        <v>135480.94099999999</v>
      </c>
      <c r="O129" s="65">
        <v>20</v>
      </c>
      <c r="P129" s="6">
        <v>9</v>
      </c>
      <c r="Q129" s="6">
        <v>2</v>
      </c>
      <c r="R129" s="6">
        <v>31</v>
      </c>
      <c r="S129" s="6">
        <v>100</v>
      </c>
      <c r="T129" s="6">
        <v>100</v>
      </c>
      <c r="U129" s="10">
        <v>6262714</v>
      </c>
      <c r="V129" s="10">
        <v>1105520</v>
      </c>
      <c r="W129" s="10">
        <v>5157194</v>
      </c>
      <c r="X129" s="10">
        <v>20</v>
      </c>
      <c r="Y129" s="63">
        <v>3357775</v>
      </c>
      <c r="Z129" s="10">
        <v>0</v>
      </c>
      <c r="AA129" s="10">
        <v>0</v>
      </c>
      <c r="AB129" s="10">
        <v>11250</v>
      </c>
      <c r="AC129" s="10">
        <v>150000</v>
      </c>
      <c r="AD129" s="10">
        <v>0</v>
      </c>
      <c r="AE129" s="10">
        <v>0</v>
      </c>
      <c r="AF129" s="10">
        <v>0</v>
      </c>
      <c r="AG129" s="10">
        <v>161250</v>
      </c>
      <c r="AH129" s="10">
        <v>0</v>
      </c>
      <c r="AI129" s="10">
        <v>426338</v>
      </c>
      <c r="AJ129" s="10">
        <v>0</v>
      </c>
      <c r="AK129" s="10">
        <v>457248</v>
      </c>
      <c r="AL129" s="8">
        <v>883586</v>
      </c>
      <c r="AM129" s="8">
        <v>1219328</v>
      </c>
      <c r="AN129" s="8">
        <v>0</v>
      </c>
      <c r="AO129" s="8">
        <v>515775</v>
      </c>
      <c r="AP129" s="10">
        <v>0</v>
      </c>
      <c r="AQ129" s="10">
        <v>70000</v>
      </c>
      <c r="AR129" s="10">
        <v>2688689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55000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424680</v>
      </c>
      <c r="BP129" s="10">
        <v>42460</v>
      </c>
      <c r="BQ129" s="10">
        <v>258630</v>
      </c>
      <c r="BR129" s="10">
        <v>269360</v>
      </c>
      <c r="BS129" s="10">
        <v>56360</v>
      </c>
      <c r="BT129" s="10">
        <v>10080</v>
      </c>
      <c r="BU129" s="10">
        <v>39450</v>
      </c>
      <c r="BV129" s="10">
        <v>3000</v>
      </c>
      <c r="BW129" s="10">
        <v>1500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189819.848</v>
      </c>
      <c r="CJ129" s="6">
        <v>31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14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20</v>
      </c>
      <c r="DC129" s="6">
        <v>0</v>
      </c>
      <c r="DD129" s="6">
        <v>18</v>
      </c>
      <c r="DE129" s="65">
        <v>38</v>
      </c>
      <c r="DF129" s="65">
        <v>48</v>
      </c>
      <c r="DG129" s="65">
        <v>0</v>
      </c>
      <c r="DH129" s="65">
        <v>50.76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2</v>
      </c>
      <c r="DU129" s="6">
        <v>2</v>
      </c>
      <c r="DV129" s="6"/>
      <c r="DW129" s="6"/>
      <c r="DX129" s="6"/>
      <c r="DY129" s="6"/>
      <c r="DZ129" s="6"/>
      <c r="EA129" s="6"/>
      <c r="EB129" s="6" t="b">
        <v>1</v>
      </c>
      <c r="EC129" s="6" t="s">
        <v>253</v>
      </c>
      <c r="ED129" s="6"/>
      <c r="EE129" s="6"/>
      <c r="EF129" s="5">
        <v>46023</v>
      </c>
      <c r="EG129" s="5">
        <v>46053</v>
      </c>
      <c r="EH129" s="6" t="s">
        <v>173</v>
      </c>
      <c r="EI129" s="6" t="b">
        <v>1</v>
      </c>
      <c r="EJ129" s="6" t="s">
        <v>174</v>
      </c>
      <c r="EK129" s="6"/>
      <c r="EL129" s="6"/>
      <c r="EM129" s="6"/>
      <c r="EN129" s="9">
        <f t="shared" si="4"/>
        <v>270961.88199999998</v>
      </c>
      <c r="EO129" s="4">
        <f t="shared" si="5"/>
        <v>20.567123287671233</v>
      </c>
      <c r="EP129" s="4">
        <f t="shared" si="6"/>
        <v>24</v>
      </c>
      <c r="EQ129" s="9">
        <f t="shared" si="7"/>
        <v>3251542.5839999998</v>
      </c>
    </row>
    <row r="130" spans="2:147">
      <c r="B130" s="4" t="s">
        <v>219</v>
      </c>
      <c r="C130" s="5">
        <v>46023</v>
      </c>
      <c r="D130" s="6">
        <v>7320</v>
      </c>
      <c r="E130" s="6"/>
      <c r="F130" s="6"/>
      <c r="G130" s="6" t="s">
        <v>176</v>
      </c>
      <c r="H130" s="6" t="s">
        <v>177</v>
      </c>
      <c r="I130" s="6">
        <v>1</v>
      </c>
      <c r="J130" s="16">
        <v>38544</v>
      </c>
      <c r="K130" s="6"/>
      <c r="L130" s="6">
        <v>108315.333</v>
      </c>
      <c r="M130" s="6">
        <v>113315.3</v>
      </c>
      <c r="N130" s="6">
        <v>135034.06599999999</v>
      </c>
      <c r="O130" s="65">
        <v>20</v>
      </c>
      <c r="P130" s="6">
        <v>9</v>
      </c>
      <c r="Q130" s="6">
        <v>2</v>
      </c>
      <c r="R130" s="6">
        <v>31</v>
      </c>
      <c r="S130" s="6">
        <v>100</v>
      </c>
      <c r="T130" s="6">
        <v>100</v>
      </c>
      <c r="U130" s="10">
        <v>5991578</v>
      </c>
      <c r="V130" s="10">
        <v>1242578</v>
      </c>
      <c r="W130" s="10">
        <v>4749000</v>
      </c>
      <c r="X130" s="10">
        <v>20</v>
      </c>
      <c r="Y130" s="63">
        <v>3357775</v>
      </c>
      <c r="Z130" s="10">
        <v>0</v>
      </c>
      <c r="AA130" s="10">
        <v>0</v>
      </c>
      <c r="AB130" s="10">
        <v>0</v>
      </c>
      <c r="AC130" s="10">
        <v>150000</v>
      </c>
      <c r="AD130" s="10">
        <v>0</v>
      </c>
      <c r="AE130" s="10">
        <v>0</v>
      </c>
      <c r="AF130" s="10">
        <v>0</v>
      </c>
      <c r="AG130" s="10">
        <v>150000</v>
      </c>
      <c r="AH130" s="10">
        <v>0</v>
      </c>
      <c r="AI130" s="10">
        <v>424932</v>
      </c>
      <c r="AJ130" s="10">
        <v>0</v>
      </c>
      <c r="AK130" s="10">
        <v>455739</v>
      </c>
      <c r="AL130" s="8">
        <v>880672</v>
      </c>
      <c r="AM130" s="8">
        <v>1012755</v>
      </c>
      <c r="AN130" s="8">
        <v>0</v>
      </c>
      <c r="AO130" s="8">
        <v>490376</v>
      </c>
      <c r="AP130" s="10">
        <v>0</v>
      </c>
      <c r="AQ130" s="10">
        <v>65000</v>
      </c>
      <c r="AR130" s="10">
        <v>2448803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35000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556140</v>
      </c>
      <c r="BP130" s="10">
        <v>55610</v>
      </c>
      <c r="BQ130" s="10">
        <v>263620</v>
      </c>
      <c r="BR130" s="10">
        <v>263660</v>
      </c>
      <c r="BS130" s="10">
        <v>53920</v>
      </c>
      <c r="BT130" s="10">
        <v>10080</v>
      </c>
      <c r="BU130" s="10">
        <v>39320</v>
      </c>
      <c r="BV130" s="10">
        <v>0</v>
      </c>
      <c r="BW130" s="10">
        <v>228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0</v>
      </c>
      <c r="CI130" s="10">
        <v>189894.54300000001</v>
      </c>
      <c r="CJ130" s="6">
        <v>31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13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20</v>
      </c>
      <c r="DC130" s="6">
        <v>0</v>
      </c>
      <c r="DD130" s="6">
        <v>18</v>
      </c>
      <c r="DE130" s="65">
        <v>38</v>
      </c>
      <c r="DF130" s="65">
        <v>40</v>
      </c>
      <c r="DG130" s="65">
        <v>0</v>
      </c>
      <c r="DH130" s="65">
        <v>48.42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2</v>
      </c>
      <c r="DU130" s="6">
        <v>2</v>
      </c>
      <c r="DV130" s="6"/>
      <c r="DW130" s="6"/>
      <c r="DX130" s="6"/>
      <c r="DY130" s="6"/>
      <c r="DZ130" s="6"/>
      <c r="EA130" s="6"/>
      <c r="EB130" s="6" t="b">
        <v>1</v>
      </c>
      <c r="EC130" s="6" t="s">
        <v>253</v>
      </c>
      <c r="ED130" s="6"/>
      <c r="EE130" s="6"/>
      <c r="EF130" s="5">
        <v>46023</v>
      </c>
      <c r="EG130" s="5">
        <v>46053</v>
      </c>
      <c r="EH130" s="6" t="s">
        <v>173</v>
      </c>
      <c r="EI130" s="6" t="b">
        <v>1</v>
      </c>
      <c r="EJ130" s="6" t="s">
        <v>174</v>
      </c>
      <c r="EK130" s="6"/>
      <c r="EL130" s="6"/>
      <c r="EM130" s="6"/>
      <c r="EN130" s="9">
        <f t="shared" si="4"/>
        <v>270068.13199999998</v>
      </c>
      <c r="EO130" s="4">
        <f t="shared" si="5"/>
        <v>20.490410958904111</v>
      </c>
      <c r="EP130" s="4">
        <f t="shared" si="6"/>
        <v>24</v>
      </c>
      <c r="EQ130" s="9">
        <f t="shared" si="7"/>
        <v>3240817.5839999998</v>
      </c>
    </row>
    <row r="131" spans="2:147">
      <c r="B131" s="4" t="s">
        <v>219</v>
      </c>
      <c r="C131" s="5">
        <v>46023</v>
      </c>
      <c r="D131" s="6">
        <v>7320</v>
      </c>
      <c r="E131" s="6"/>
      <c r="F131" s="6"/>
      <c r="G131" s="6" t="s">
        <v>176</v>
      </c>
      <c r="H131" s="6" t="s">
        <v>177</v>
      </c>
      <c r="I131" s="6">
        <v>6</v>
      </c>
      <c r="J131" s="16">
        <v>38663</v>
      </c>
      <c r="K131" s="6"/>
      <c r="L131" s="6">
        <v>112633.333</v>
      </c>
      <c r="M131" s="6">
        <v>117883.3</v>
      </c>
      <c r="N131" s="6">
        <v>140477.59899999999</v>
      </c>
      <c r="O131" s="65">
        <v>20</v>
      </c>
      <c r="P131" s="6">
        <v>9</v>
      </c>
      <c r="Q131" s="6">
        <v>2</v>
      </c>
      <c r="R131" s="6">
        <v>31</v>
      </c>
      <c r="S131" s="6">
        <v>100</v>
      </c>
      <c r="T131" s="6">
        <v>100</v>
      </c>
      <c r="U131" s="10">
        <v>6690119</v>
      </c>
      <c r="V131" s="10">
        <v>1247680</v>
      </c>
      <c r="W131" s="10">
        <v>5442439</v>
      </c>
      <c r="X131" s="10">
        <v>20</v>
      </c>
      <c r="Y131" s="63">
        <v>3491633</v>
      </c>
      <c r="Z131" s="10">
        <v>0</v>
      </c>
      <c r="AA131" s="10">
        <v>0</v>
      </c>
      <c r="AB131" s="10">
        <v>7500</v>
      </c>
      <c r="AC131" s="10">
        <v>150000</v>
      </c>
      <c r="AD131" s="10">
        <v>0</v>
      </c>
      <c r="AE131" s="10">
        <v>0</v>
      </c>
      <c r="AF131" s="10">
        <v>0</v>
      </c>
      <c r="AG131" s="10">
        <v>157500</v>
      </c>
      <c r="AH131" s="10">
        <v>0</v>
      </c>
      <c r="AI131" s="10">
        <v>442062</v>
      </c>
      <c r="AJ131" s="10">
        <v>0</v>
      </c>
      <c r="AK131" s="10">
        <v>474111</v>
      </c>
      <c r="AL131" s="8">
        <v>916174</v>
      </c>
      <c r="AM131" s="8">
        <v>1475014</v>
      </c>
      <c r="AN131" s="8">
        <v>0</v>
      </c>
      <c r="AO131" s="8">
        <v>534798</v>
      </c>
      <c r="AP131" s="10">
        <v>0</v>
      </c>
      <c r="AQ131" s="10">
        <v>70000</v>
      </c>
      <c r="AR131" s="10">
        <v>2995986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45000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519880</v>
      </c>
      <c r="BP131" s="10">
        <v>51980</v>
      </c>
      <c r="BQ131" s="10">
        <v>265810</v>
      </c>
      <c r="BR131" s="10">
        <v>292410</v>
      </c>
      <c r="BS131" s="10">
        <v>60210</v>
      </c>
      <c r="BT131" s="10">
        <v>10480</v>
      </c>
      <c r="BU131" s="10">
        <v>40910</v>
      </c>
      <c r="BV131" s="10">
        <v>6000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201318.739</v>
      </c>
      <c r="CJ131" s="6">
        <v>31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14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20</v>
      </c>
      <c r="DC131" s="6">
        <v>0</v>
      </c>
      <c r="DD131" s="6">
        <v>18</v>
      </c>
      <c r="DE131" s="65">
        <v>38</v>
      </c>
      <c r="DF131" s="65">
        <v>56</v>
      </c>
      <c r="DG131" s="65">
        <v>0</v>
      </c>
      <c r="DH131" s="65">
        <v>50.76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0.5</v>
      </c>
      <c r="DT131" s="6">
        <v>2</v>
      </c>
      <c r="DU131" s="6">
        <v>2</v>
      </c>
      <c r="DV131" s="6"/>
      <c r="DW131" s="6"/>
      <c r="DX131" s="6"/>
      <c r="DY131" s="6"/>
      <c r="DZ131" s="6"/>
      <c r="EA131" s="6"/>
      <c r="EB131" s="6" t="b">
        <v>1</v>
      </c>
      <c r="EC131" s="6" t="s">
        <v>253</v>
      </c>
      <c r="ED131" s="6"/>
      <c r="EE131" s="6"/>
      <c r="EF131" s="5">
        <v>46023</v>
      </c>
      <c r="EG131" s="5">
        <v>46053</v>
      </c>
      <c r="EH131" s="6" t="s">
        <v>173</v>
      </c>
      <c r="EI131" s="6" t="b">
        <v>1</v>
      </c>
      <c r="EJ131" s="6" t="s">
        <v>174</v>
      </c>
      <c r="EK131" s="6"/>
      <c r="EL131" s="6"/>
      <c r="EM131" s="6"/>
      <c r="EN131" s="9">
        <f t="shared" si="4"/>
        <v>280955.19800000003</v>
      </c>
      <c r="EO131" s="4">
        <f t="shared" si="5"/>
        <v>20.164383561643834</v>
      </c>
      <c r="EP131" s="4">
        <f t="shared" si="6"/>
        <v>24</v>
      </c>
      <c r="EQ131" s="9">
        <f t="shared" si="7"/>
        <v>3371462.3759999997</v>
      </c>
    </row>
    <row r="132" spans="2:147">
      <c r="B132" s="4" t="s">
        <v>219</v>
      </c>
      <c r="C132" s="5">
        <v>46023</v>
      </c>
      <c r="D132" s="6">
        <v>7320</v>
      </c>
      <c r="E132" s="6"/>
      <c r="F132" s="6"/>
      <c r="G132" s="6" t="s">
        <v>179</v>
      </c>
      <c r="H132" s="6" t="s">
        <v>180</v>
      </c>
      <c r="I132" s="6">
        <v>20</v>
      </c>
      <c r="J132" s="16">
        <v>38187</v>
      </c>
      <c r="K132" s="6"/>
      <c r="L132" s="6">
        <v>105838.299</v>
      </c>
      <c r="M132" s="6">
        <v>110963.26700000001</v>
      </c>
      <c r="N132" s="6">
        <v>132231.226</v>
      </c>
      <c r="O132" s="65">
        <v>20</v>
      </c>
      <c r="P132" s="6">
        <v>9</v>
      </c>
      <c r="Q132" s="6">
        <v>2</v>
      </c>
      <c r="R132" s="6">
        <v>31</v>
      </c>
      <c r="S132" s="6">
        <v>100</v>
      </c>
      <c r="T132" s="6">
        <v>100</v>
      </c>
      <c r="U132" s="10">
        <v>5745144</v>
      </c>
      <c r="V132" s="10">
        <v>1131144</v>
      </c>
      <c r="W132" s="10">
        <v>4614000</v>
      </c>
      <c r="X132" s="10">
        <v>19</v>
      </c>
      <c r="Y132" s="63">
        <v>3280987</v>
      </c>
      <c r="Z132" s="10">
        <v>0</v>
      </c>
      <c r="AA132" s="10">
        <v>0</v>
      </c>
      <c r="AB132" s="10">
        <v>11250</v>
      </c>
      <c r="AC132" s="10">
        <v>142500</v>
      </c>
      <c r="AD132" s="10">
        <v>0</v>
      </c>
      <c r="AE132" s="10">
        <v>0</v>
      </c>
      <c r="AF132" s="10">
        <v>0</v>
      </c>
      <c r="AG132" s="10">
        <v>153750</v>
      </c>
      <c r="AH132" s="10">
        <v>0</v>
      </c>
      <c r="AI132" s="10">
        <v>416112</v>
      </c>
      <c r="AJ132" s="10">
        <v>0</v>
      </c>
      <c r="AK132" s="10">
        <v>892560</v>
      </c>
      <c r="AL132" s="8">
        <v>1308673</v>
      </c>
      <c r="AM132" s="8">
        <v>991734</v>
      </c>
      <c r="AN132" s="8">
        <v>0</v>
      </c>
      <c r="AO132" s="8">
        <v>0</v>
      </c>
      <c r="AP132" s="10">
        <v>0</v>
      </c>
      <c r="AQ132" s="10">
        <v>0</v>
      </c>
      <c r="AR132" s="10">
        <v>2300407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10000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493550</v>
      </c>
      <c r="BP132" s="10">
        <v>49350</v>
      </c>
      <c r="BQ132" s="10">
        <v>234740</v>
      </c>
      <c r="BR132" s="10">
        <v>252670</v>
      </c>
      <c r="BS132" s="10">
        <v>51710</v>
      </c>
      <c r="BT132" s="10">
        <v>9850</v>
      </c>
      <c r="BU132" s="10">
        <v>38500</v>
      </c>
      <c r="BV132" s="10">
        <v>0</v>
      </c>
      <c r="BW132" s="10">
        <v>774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181318.29300000001</v>
      </c>
      <c r="CJ132" s="6">
        <v>31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20</v>
      </c>
      <c r="DC132" s="6">
        <v>0</v>
      </c>
      <c r="DD132" s="6">
        <v>36</v>
      </c>
      <c r="DE132" s="65">
        <v>56</v>
      </c>
      <c r="DF132" s="65">
        <v>40</v>
      </c>
      <c r="DG132" s="65">
        <v>0</v>
      </c>
      <c r="DH132" s="65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2</v>
      </c>
      <c r="DU132" s="6">
        <v>2</v>
      </c>
      <c r="DV132" s="6"/>
      <c r="DW132" s="6"/>
      <c r="DX132" s="6"/>
      <c r="DY132" s="6"/>
      <c r="DZ132" s="6"/>
      <c r="EA132" s="6"/>
      <c r="EB132" s="6" t="b">
        <v>1</v>
      </c>
      <c r="EC132" s="6" t="s">
        <v>253</v>
      </c>
      <c r="ED132" s="6"/>
      <c r="EE132" s="6"/>
      <c r="EF132" s="5">
        <v>46023</v>
      </c>
      <c r="EG132" s="5">
        <v>46053</v>
      </c>
      <c r="EH132" s="6" t="s">
        <v>173</v>
      </c>
      <c r="EI132" s="6" t="b">
        <v>1</v>
      </c>
      <c r="EJ132" s="6" t="s">
        <v>174</v>
      </c>
      <c r="EK132" s="6"/>
      <c r="EL132" s="6"/>
      <c r="EM132" s="6"/>
      <c r="EN132" s="9">
        <f t="shared" si="4"/>
        <v>264462.45199999999</v>
      </c>
      <c r="EO132" s="4">
        <f t="shared" si="5"/>
        <v>21.468493150684932</v>
      </c>
      <c r="EP132" s="4">
        <f t="shared" si="6"/>
        <v>25</v>
      </c>
      <c r="EQ132" s="9">
        <f t="shared" si="7"/>
        <v>3305780.65</v>
      </c>
    </row>
    <row r="133" spans="2:147">
      <c r="B133" s="4" t="s">
        <v>219</v>
      </c>
      <c r="C133" s="5">
        <v>46023</v>
      </c>
      <c r="D133" s="6">
        <v>7320</v>
      </c>
      <c r="E133" s="6"/>
      <c r="F133" s="6"/>
      <c r="G133" s="6" t="s">
        <v>179</v>
      </c>
      <c r="H133" s="6" t="s">
        <v>180</v>
      </c>
      <c r="I133" s="6">
        <v>18</v>
      </c>
      <c r="J133" s="16">
        <v>38663</v>
      </c>
      <c r="K133" s="6"/>
      <c r="L133" s="6">
        <v>104698.299</v>
      </c>
      <c r="M133" s="6">
        <v>109698.26700000001</v>
      </c>
      <c r="N133" s="6">
        <v>130723.768</v>
      </c>
      <c r="O133" s="65">
        <v>20</v>
      </c>
      <c r="P133" s="6">
        <v>9</v>
      </c>
      <c r="Q133" s="6">
        <v>2</v>
      </c>
      <c r="R133" s="6">
        <v>31</v>
      </c>
      <c r="S133" s="6">
        <v>100</v>
      </c>
      <c r="T133" s="6">
        <v>100</v>
      </c>
      <c r="U133" s="10">
        <v>5205788</v>
      </c>
      <c r="V133" s="10">
        <v>1013950</v>
      </c>
      <c r="W133" s="10">
        <v>4191838</v>
      </c>
      <c r="X133" s="10">
        <v>20</v>
      </c>
      <c r="Y133" s="63">
        <v>3245647</v>
      </c>
      <c r="Z133" s="10">
        <v>0</v>
      </c>
      <c r="AA133" s="10">
        <v>0</v>
      </c>
      <c r="AB133" s="10">
        <v>0</v>
      </c>
      <c r="AC133" s="10">
        <v>150000</v>
      </c>
      <c r="AD133" s="10">
        <v>0</v>
      </c>
      <c r="AE133" s="10">
        <v>0</v>
      </c>
      <c r="AF133" s="10">
        <v>0</v>
      </c>
      <c r="AG133" s="10">
        <v>150000</v>
      </c>
      <c r="AH133" s="10">
        <v>0</v>
      </c>
      <c r="AI133" s="10">
        <v>411368</v>
      </c>
      <c r="AJ133" s="10">
        <v>0</v>
      </c>
      <c r="AK133" s="10">
        <v>392171</v>
      </c>
      <c r="AL133" s="8">
        <v>803539</v>
      </c>
      <c r="AM133" s="8">
        <v>588256</v>
      </c>
      <c r="AN133" s="8">
        <v>0</v>
      </c>
      <c r="AO133" s="8">
        <v>363346</v>
      </c>
      <c r="AP133" s="10">
        <v>0</v>
      </c>
      <c r="AQ133" s="10">
        <v>45000</v>
      </c>
      <c r="AR133" s="10">
        <v>1800141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10000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405030</v>
      </c>
      <c r="BP133" s="10">
        <v>40500</v>
      </c>
      <c r="BQ133" s="10">
        <v>241110</v>
      </c>
      <c r="BR133" s="10">
        <v>220650</v>
      </c>
      <c r="BS133" s="10">
        <v>46850</v>
      </c>
      <c r="BT133" s="10">
        <v>9740</v>
      </c>
      <c r="BU133" s="10">
        <v>38070</v>
      </c>
      <c r="BV133" s="10">
        <v>12000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165628.467</v>
      </c>
      <c r="CJ133" s="6">
        <v>31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9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20</v>
      </c>
      <c r="DC133" s="6">
        <v>0</v>
      </c>
      <c r="DD133" s="6">
        <v>16</v>
      </c>
      <c r="DE133" s="65">
        <v>36</v>
      </c>
      <c r="DF133" s="65">
        <v>24</v>
      </c>
      <c r="DG133" s="65">
        <v>0</v>
      </c>
      <c r="DH133" s="65">
        <v>37.06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2</v>
      </c>
      <c r="DT133" s="6">
        <v>2</v>
      </c>
      <c r="DU133" s="6">
        <v>2</v>
      </c>
      <c r="DV133" s="6"/>
      <c r="DW133" s="6"/>
      <c r="DX133" s="6"/>
      <c r="DY133" s="6"/>
      <c r="DZ133" s="6"/>
      <c r="EA133" s="6"/>
      <c r="EB133" s="6" t="b">
        <v>1</v>
      </c>
      <c r="EC133" s="6" t="s">
        <v>253</v>
      </c>
      <c r="ED133" s="6"/>
      <c r="EE133" s="6"/>
      <c r="EF133" s="5">
        <v>46023</v>
      </c>
      <c r="EG133" s="5">
        <v>46053</v>
      </c>
      <c r="EH133" s="6" t="s">
        <v>173</v>
      </c>
      <c r="EI133" s="6" t="b">
        <v>1</v>
      </c>
      <c r="EJ133" s="6" t="s">
        <v>174</v>
      </c>
      <c r="EK133" s="6"/>
      <c r="EL133" s="6"/>
      <c r="EM133" s="6"/>
      <c r="EN133" s="9">
        <f t="shared" si="4"/>
        <v>261447.53599999999</v>
      </c>
      <c r="EO133" s="4">
        <f t="shared" si="5"/>
        <v>20.164383561643834</v>
      </c>
      <c r="EP133" s="4">
        <f t="shared" si="6"/>
        <v>24</v>
      </c>
      <c r="EQ133" s="9">
        <f t="shared" si="7"/>
        <v>3137370.432</v>
      </c>
    </row>
    <row r="134" spans="2:147">
      <c r="B134" s="4" t="s">
        <v>219</v>
      </c>
      <c r="C134" s="5">
        <v>46023</v>
      </c>
      <c r="D134" s="6">
        <v>7320</v>
      </c>
      <c r="E134" s="6"/>
      <c r="F134" s="6"/>
      <c r="G134" s="6" t="s">
        <v>179</v>
      </c>
      <c r="H134" s="6" t="s">
        <v>180</v>
      </c>
      <c r="I134" s="6">
        <v>15</v>
      </c>
      <c r="J134" s="16">
        <v>40686</v>
      </c>
      <c r="K134" s="6"/>
      <c r="L134" s="6">
        <v>102778.299</v>
      </c>
      <c r="M134" s="6">
        <v>106528.26700000001</v>
      </c>
      <c r="N134" s="6">
        <v>126946.18399999999</v>
      </c>
      <c r="O134" s="65">
        <v>20</v>
      </c>
      <c r="P134" s="6">
        <v>9</v>
      </c>
      <c r="Q134" s="6">
        <v>2</v>
      </c>
      <c r="R134" s="6">
        <v>31</v>
      </c>
      <c r="S134" s="6">
        <v>100</v>
      </c>
      <c r="T134" s="6">
        <v>100</v>
      </c>
      <c r="U134" s="10">
        <v>4687211</v>
      </c>
      <c r="V134" s="10">
        <v>903211</v>
      </c>
      <c r="W134" s="10">
        <v>3784000</v>
      </c>
      <c r="X134" s="10">
        <v>14</v>
      </c>
      <c r="Y134" s="63">
        <v>3186127</v>
      </c>
      <c r="Z134" s="10">
        <v>0</v>
      </c>
      <c r="AA134" s="10">
        <v>0</v>
      </c>
      <c r="AB134" s="10">
        <v>7500</v>
      </c>
      <c r="AC134" s="10">
        <v>105000</v>
      </c>
      <c r="AD134" s="10">
        <v>0</v>
      </c>
      <c r="AE134" s="10">
        <v>0</v>
      </c>
      <c r="AF134" s="10">
        <v>0</v>
      </c>
      <c r="AG134" s="10">
        <v>112500</v>
      </c>
      <c r="AH134" s="10">
        <v>0</v>
      </c>
      <c r="AI134" s="10">
        <v>399481</v>
      </c>
      <c r="AJ134" s="10">
        <v>0</v>
      </c>
      <c r="AK134" s="10">
        <v>380838</v>
      </c>
      <c r="AL134" s="8">
        <v>780319</v>
      </c>
      <c r="AM134" s="8">
        <v>190419</v>
      </c>
      <c r="AN134" s="8">
        <v>0</v>
      </c>
      <c r="AO134" s="8">
        <v>352846</v>
      </c>
      <c r="AP134" s="10">
        <v>0</v>
      </c>
      <c r="AQ134" s="10">
        <v>45000</v>
      </c>
      <c r="AR134" s="10">
        <v>1368584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20000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332960</v>
      </c>
      <c r="BP134" s="10">
        <v>33290</v>
      </c>
      <c r="BQ134" s="10">
        <v>228900</v>
      </c>
      <c r="BR134" s="10">
        <v>205250</v>
      </c>
      <c r="BS134" s="10">
        <v>42180</v>
      </c>
      <c r="BT134" s="10">
        <v>9560</v>
      </c>
      <c r="BU134" s="10">
        <v>36980</v>
      </c>
      <c r="BV134" s="10">
        <v>14000</v>
      </c>
      <c r="BW134" s="10">
        <v>91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10">
        <v>0</v>
      </c>
      <c r="CH134" s="10">
        <v>0</v>
      </c>
      <c r="CI134" s="10">
        <v>169107.565</v>
      </c>
      <c r="CJ134" s="6">
        <v>31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9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20</v>
      </c>
      <c r="DC134" s="6">
        <v>0</v>
      </c>
      <c r="DD134" s="6">
        <v>16</v>
      </c>
      <c r="DE134" s="65">
        <v>36</v>
      </c>
      <c r="DF134" s="65">
        <v>8</v>
      </c>
      <c r="DG134" s="65">
        <v>0</v>
      </c>
      <c r="DH134" s="65">
        <v>37.06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2</v>
      </c>
      <c r="DT134" s="6">
        <v>2</v>
      </c>
      <c r="DU134" s="6">
        <v>2</v>
      </c>
      <c r="DV134" s="6"/>
      <c r="DW134" s="6"/>
      <c r="DX134" s="6"/>
      <c r="DY134" s="6"/>
      <c r="DZ134" s="6"/>
      <c r="EA134" s="6"/>
      <c r="EB134" s="6" t="b">
        <v>1</v>
      </c>
      <c r="EC134" s="6" t="s">
        <v>253</v>
      </c>
      <c r="ED134" s="6"/>
      <c r="EE134" s="6"/>
      <c r="EF134" s="5">
        <v>46023</v>
      </c>
      <c r="EG134" s="5">
        <v>46053</v>
      </c>
      <c r="EH134" s="6" t="s">
        <v>173</v>
      </c>
      <c r="EI134" s="6" t="b">
        <v>1</v>
      </c>
      <c r="EJ134" s="6" t="s">
        <v>174</v>
      </c>
      <c r="EK134" s="6"/>
      <c r="EL134" s="6"/>
      <c r="EM134" s="6"/>
      <c r="EN134" s="9">
        <f t="shared" si="4"/>
        <v>253892.36800000002</v>
      </c>
      <c r="EO134" s="4">
        <f t="shared" si="5"/>
        <v>14.621917808219179</v>
      </c>
      <c r="EP134" s="4">
        <f t="shared" si="6"/>
        <v>21</v>
      </c>
      <c r="EQ134" s="9">
        <f t="shared" si="7"/>
        <v>2665869.8640000001</v>
      </c>
    </row>
    <row r="135" spans="2:147">
      <c r="B135" s="4" t="s">
        <v>219</v>
      </c>
      <c r="C135" s="5">
        <v>46054</v>
      </c>
      <c r="D135" s="6">
        <v>7320</v>
      </c>
      <c r="E135" s="6"/>
      <c r="F135" s="6"/>
      <c r="G135" s="6" t="s">
        <v>170</v>
      </c>
      <c r="H135" s="6" t="s">
        <v>171</v>
      </c>
      <c r="I135" s="6">
        <v>14</v>
      </c>
      <c r="J135" s="16">
        <v>36535</v>
      </c>
      <c r="K135" s="6"/>
      <c r="L135" s="6">
        <v>138345.58900000001</v>
      </c>
      <c r="M135" s="6">
        <v>145095.56700000001</v>
      </c>
      <c r="N135" s="6">
        <v>172905.55</v>
      </c>
      <c r="O135" s="65">
        <v>16</v>
      </c>
      <c r="P135" s="6">
        <v>8</v>
      </c>
      <c r="Q135" s="6">
        <v>4</v>
      </c>
      <c r="R135" s="6">
        <v>28</v>
      </c>
      <c r="S135" s="6">
        <v>100</v>
      </c>
      <c r="T135" s="6">
        <v>100</v>
      </c>
      <c r="U135" s="10">
        <v>6568355</v>
      </c>
      <c r="V135" s="10">
        <v>1201355</v>
      </c>
      <c r="W135" s="10">
        <v>5367000</v>
      </c>
      <c r="X135" s="10">
        <v>26</v>
      </c>
      <c r="Y135" s="63">
        <v>3873676</v>
      </c>
      <c r="Z135" s="10">
        <v>0</v>
      </c>
      <c r="AA135" s="10">
        <v>0</v>
      </c>
      <c r="AB135" s="10">
        <v>7500</v>
      </c>
      <c r="AC135" s="10">
        <v>195000</v>
      </c>
      <c r="AD135" s="10">
        <v>0</v>
      </c>
      <c r="AE135" s="10">
        <v>0</v>
      </c>
      <c r="AF135" s="10">
        <v>0</v>
      </c>
      <c r="AG135" s="10">
        <v>202500</v>
      </c>
      <c r="AH135" s="10">
        <v>0</v>
      </c>
      <c r="AI135" s="10">
        <v>544108</v>
      </c>
      <c r="AJ135" s="10">
        <v>0</v>
      </c>
      <c r="AK135" s="10">
        <v>518716</v>
      </c>
      <c r="AL135" s="8">
        <v>1062825</v>
      </c>
      <c r="AM135" s="8">
        <v>778074</v>
      </c>
      <c r="AN135" s="8">
        <v>0</v>
      </c>
      <c r="AO135" s="8">
        <v>541280</v>
      </c>
      <c r="AP135" s="10">
        <v>0</v>
      </c>
      <c r="AQ135" s="10">
        <v>55000</v>
      </c>
      <c r="AR135" s="10">
        <v>2437179</v>
      </c>
      <c r="AS135" s="10">
        <v>0</v>
      </c>
      <c r="AT135" s="10">
        <v>0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55000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430390</v>
      </c>
      <c r="BP135" s="10">
        <v>43030</v>
      </c>
      <c r="BQ135" s="10">
        <v>302570</v>
      </c>
      <c r="BR135" s="10">
        <v>293430</v>
      </c>
      <c r="BS135" s="10">
        <v>59120</v>
      </c>
      <c r="BT135" s="10">
        <v>11630</v>
      </c>
      <c r="BU135" s="10">
        <v>46200</v>
      </c>
      <c r="BV135" s="10">
        <v>8000</v>
      </c>
      <c r="BW135" s="10">
        <v>6985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</v>
      </c>
      <c r="CI135" s="10">
        <v>259524.88</v>
      </c>
      <c r="CJ135" s="6">
        <v>28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11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20</v>
      </c>
      <c r="DC135" s="6">
        <v>0</v>
      </c>
      <c r="DD135" s="6">
        <v>16</v>
      </c>
      <c r="DE135" s="65">
        <v>36</v>
      </c>
      <c r="DF135" s="65">
        <v>24</v>
      </c>
      <c r="DG135" s="65">
        <v>0</v>
      </c>
      <c r="DH135" s="65">
        <v>41.74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2</v>
      </c>
      <c r="DU135" s="6">
        <v>2</v>
      </c>
      <c r="DV135" s="6"/>
      <c r="DW135" s="6"/>
      <c r="DX135" s="6"/>
      <c r="DY135" s="6"/>
      <c r="DZ135" s="6"/>
      <c r="EA135" s="6"/>
      <c r="EB135" s="6" t="b">
        <v>1</v>
      </c>
      <c r="EC135" s="6" t="s">
        <v>253</v>
      </c>
      <c r="ED135" s="6"/>
      <c r="EE135" s="6"/>
      <c r="EF135" s="5">
        <v>46054</v>
      </c>
      <c r="EG135" s="5">
        <v>46081</v>
      </c>
      <c r="EH135" s="6" t="s">
        <v>173</v>
      </c>
      <c r="EI135" s="6" t="b">
        <v>1</v>
      </c>
      <c r="EJ135" s="6" t="s">
        <v>174</v>
      </c>
      <c r="EK135" s="6"/>
      <c r="EL135" s="6"/>
      <c r="EM135" s="6"/>
      <c r="EN135" s="9">
        <f t="shared" ref="EN135:EN198" si="8">N135*30*80%/12</f>
        <v>345811.10000000003</v>
      </c>
      <c r="EO135" s="4">
        <f t="shared" ref="EO135:EO198" si="9">($EO$5-J135)/365</f>
        <v>25.994520547945207</v>
      </c>
      <c r="EP135" s="4">
        <f t="shared" ref="EP135:EP198" si="10">IF(EO135&gt;=21,25,IF(EO135&gt;=19,24,IF(EO135&gt;=17,23,IF(EO135&gt;=15,22,IF(EO135&gt;=13,21,IF(EO135&gt;=11,20,IF(EO135&gt;=10,19,IF(EO135&gt;=8,18))))))))</f>
        <v>25</v>
      </c>
      <c r="EQ135" s="9">
        <f t="shared" ref="EQ135:EQ198" si="11">EP135*N135</f>
        <v>4322638.75</v>
      </c>
    </row>
    <row r="136" spans="2:147">
      <c r="B136" s="4" t="s">
        <v>219</v>
      </c>
      <c r="C136" s="5">
        <v>46054</v>
      </c>
      <c r="D136" s="6">
        <v>7320</v>
      </c>
      <c r="E136" s="6"/>
      <c r="F136" s="6"/>
      <c r="G136" s="6" t="s">
        <v>176</v>
      </c>
      <c r="H136" s="6" t="s">
        <v>177</v>
      </c>
      <c r="I136" s="6">
        <v>7</v>
      </c>
      <c r="J136" s="16">
        <v>37391</v>
      </c>
      <c r="K136" s="6"/>
      <c r="L136" s="6">
        <v>113366.333</v>
      </c>
      <c r="M136" s="6">
        <v>119366.3</v>
      </c>
      <c r="N136" s="6">
        <v>142244.84099999999</v>
      </c>
      <c r="O136" s="65">
        <v>16</v>
      </c>
      <c r="P136" s="6">
        <v>8</v>
      </c>
      <c r="Q136" s="6">
        <v>4</v>
      </c>
      <c r="R136" s="6">
        <v>28</v>
      </c>
      <c r="S136" s="6">
        <v>100</v>
      </c>
      <c r="T136" s="6">
        <v>100</v>
      </c>
      <c r="U136" s="10">
        <v>4920764</v>
      </c>
      <c r="V136" s="10">
        <v>941764</v>
      </c>
      <c r="W136" s="10">
        <v>3979000</v>
      </c>
      <c r="X136" s="10">
        <v>23</v>
      </c>
      <c r="Y136" s="63">
        <v>3174257</v>
      </c>
      <c r="Z136" s="10">
        <v>0</v>
      </c>
      <c r="AA136" s="10">
        <v>0</v>
      </c>
      <c r="AB136" s="10">
        <v>7500</v>
      </c>
      <c r="AC136" s="10">
        <v>172500</v>
      </c>
      <c r="AD136" s="10">
        <v>0</v>
      </c>
      <c r="AE136" s="10">
        <v>0</v>
      </c>
      <c r="AF136" s="10">
        <v>0</v>
      </c>
      <c r="AG136" s="10">
        <v>180000</v>
      </c>
      <c r="AH136" s="10">
        <v>0</v>
      </c>
      <c r="AI136" s="10">
        <v>447623</v>
      </c>
      <c r="AJ136" s="10">
        <v>0</v>
      </c>
      <c r="AK136" s="10">
        <v>160025</v>
      </c>
      <c r="AL136" s="8">
        <v>607649</v>
      </c>
      <c r="AM136" s="8">
        <v>640101</v>
      </c>
      <c r="AN136" s="8">
        <v>0</v>
      </c>
      <c r="AO136" s="8">
        <v>238757</v>
      </c>
      <c r="AP136" s="10">
        <v>0</v>
      </c>
      <c r="AQ136" s="10">
        <v>35000</v>
      </c>
      <c r="AR136" s="10">
        <v>1521507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45000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320840</v>
      </c>
      <c r="BP136" s="10">
        <v>32080</v>
      </c>
      <c r="BQ136" s="10">
        <v>267710</v>
      </c>
      <c r="BR136" s="10">
        <v>209850</v>
      </c>
      <c r="BS136" s="10">
        <v>44290</v>
      </c>
      <c r="BT136" s="10">
        <v>9530</v>
      </c>
      <c r="BU136" s="10">
        <v>38010</v>
      </c>
      <c r="BV136" s="10">
        <v>13000</v>
      </c>
      <c r="BW136" s="10">
        <v>544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5910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196765.29300000001</v>
      </c>
      <c r="CJ136" s="6">
        <v>28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7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20</v>
      </c>
      <c r="DC136" s="6">
        <v>0</v>
      </c>
      <c r="DD136" s="6">
        <v>6</v>
      </c>
      <c r="DE136" s="65">
        <v>26</v>
      </c>
      <c r="DF136" s="65">
        <v>24</v>
      </c>
      <c r="DG136" s="65">
        <v>0</v>
      </c>
      <c r="DH136" s="65">
        <v>22.38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3</v>
      </c>
      <c r="DT136" s="6">
        <v>2</v>
      </c>
      <c r="DU136" s="6">
        <v>2</v>
      </c>
      <c r="DV136" s="6"/>
      <c r="DW136" s="6"/>
      <c r="DX136" s="6"/>
      <c r="DY136" s="6"/>
      <c r="DZ136" s="6"/>
      <c r="EA136" s="6"/>
      <c r="EB136" s="6" t="b">
        <v>1</v>
      </c>
      <c r="EC136" s="6" t="s">
        <v>253</v>
      </c>
      <c r="ED136" s="6"/>
      <c r="EE136" s="6"/>
      <c r="EF136" s="5">
        <v>46054</v>
      </c>
      <c r="EG136" s="5">
        <v>46081</v>
      </c>
      <c r="EH136" s="6" t="s">
        <v>173</v>
      </c>
      <c r="EI136" s="6" t="b">
        <v>1</v>
      </c>
      <c r="EJ136" s="6" t="s">
        <v>174</v>
      </c>
      <c r="EK136" s="6"/>
      <c r="EL136" s="6"/>
      <c r="EM136" s="6"/>
      <c r="EN136" s="9">
        <f t="shared" si="8"/>
        <v>284489.68199999997</v>
      </c>
      <c r="EO136" s="4">
        <f t="shared" si="9"/>
        <v>23.649315068493152</v>
      </c>
      <c r="EP136" s="4">
        <f t="shared" si="10"/>
        <v>25</v>
      </c>
      <c r="EQ136" s="9">
        <f t="shared" si="11"/>
        <v>3556121.0249999994</v>
      </c>
    </row>
    <row r="137" spans="2:147">
      <c r="B137" s="4" t="s">
        <v>219</v>
      </c>
      <c r="C137" s="5">
        <v>46054</v>
      </c>
      <c r="D137" s="6">
        <v>7320</v>
      </c>
      <c r="E137" s="6"/>
      <c r="F137" s="6"/>
      <c r="G137" s="6" t="s">
        <v>176</v>
      </c>
      <c r="H137" s="6" t="s">
        <v>177</v>
      </c>
      <c r="I137" s="6">
        <v>16</v>
      </c>
      <c r="J137" s="16">
        <v>37627</v>
      </c>
      <c r="K137" s="6"/>
      <c r="L137" s="6">
        <v>118910.333</v>
      </c>
      <c r="M137" s="6">
        <v>125160.3</v>
      </c>
      <c r="N137" s="6">
        <v>149149.35800000001</v>
      </c>
      <c r="O137" s="65">
        <v>16</v>
      </c>
      <c r="P137" s="6">
        <v>8</v>
      </c>
      <c r="Q137" s="6">
        <v>4</v>
      </c>
      <c r="R137" s="6">
        <v>28</v>
      </c>
      <c r="S137" s="6">
        <v>100</v>
      </c>
      <c r="T137" s="6">
        <v>100</v>
      </c>
      <c r="U137" s="10">
        <v>5449872</v>
      </c>
      <c r="V137" s="10">
        <v>1116430</v>
      </c>
      <c r="W137" s="10">
        <v>4333442</v>
      </c>
      <c r="X137" s="10">
        <v>23</v>
      </c>
      <c r="Y137" s="63">
        <v>3329489</v>
      </c>
      <c r="Z137" s="10">
        <v>0</v>
      </c>
      <c r="AA137" s="10">
        <v>0</v>
      </c>
      <c r="AB137" s="10">
        <v>15000</v>
      </c>
      <c r="AC137" s="10">
        <v>172500</v>
      </c>
      <c r="AD137" s="10">
        <v>0</v>
      </c>
      <c r="AE137" s="10">
        <v>0</v>
      </c>
      <c r="AF137" s="10">
        <v>0</v>
      </c>
      <c r="AG137" s="10">
        <v>187500</v>
      </c>
      <c r="AH137" s="10">
        <v>0</v>
      </c>
      <c r="AI137" s="10">
        <v>469351</v>
      </c>
      <c r="AJ137" s="10">
        <v>0</v>
      </c>
      <c r="AK137" s="10">
        <v>223724</v>
      </c>
      <c r="AL137" s="8">
        <v>693075</v>
      </c>
      <c r="AM137" s="8">
        <v>880913</v>
      </c>
      <c r="AN137" s="8">
        <v>0</v>
      </c>
      <c r="AO137" s="8">
        <v>298895</v>
      </c>
      <c r="AP137" s="10">
        <v>0</v>
      </c>
      <c r="AQ137" s="10">
        <v>40000</v>
      </c>
      <c r="AR137" s="10">
        <v>1912883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20000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432760</v>
      </c>
      <c r="BP137" s="10">
        <v>43270</v>
      </c>
      <c r="BQ137" s="10">
        <v>288130</v>
      </c>
      <c r="BR137" s="10">
        <v>242370</v>
      </c>
      <c r="BS137" s="10">
        <v>49050</v>
      </c>
      <c r="BT137" s="10">
        <v>9990</v>
      </c>
      <c r="BU137" s="10">
        <v>39860</v>
      </c>
      <c r="BV137" s="10">
        <v>1000</v>
      </c>
      <c r="BW137" s="10">
        <v>10000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211495.565</v>
      </c>
      <c r="CJ137" s="6">
        <v>28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8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20</v>
      </c>
      <c r="DC137" s="6">
        <v>0</v>
      </c>
      <c r="DD137" s="6">
        <v>8</v>
      </c>
      <c r="DE137" s="65">
        <v>28</v>
      </c>
      <c r="DF137" s="65">
        <v>31.5</v>
      </c>
      <c r="DG137" s="65">
        <v>0</v>
      </c>
      <c r="DH137" s="65">
        <v>26.72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0.5</v>
      </c>
      <c r="DT137" s="6">
        <v>2</v>
      </c>
      <c r="DU137" s="6">
        <v>2</v>
      </c>
      <c r="DV137" s="6"/>
      <c r="DW137" s="6"/>
      <c r="DX137" s="6"/>
      <c r="DY137" s="6"/>
      <c r="DZ137" s="6"/>
      <c r="EA137" s="6"/>
      <c r="EB137" s="6" t="b">
        <v>1</v>
      </c>
      <c r="EC137" s="6" t="s">
        <v>253</v>
      </c>
      <c r="ED137" s="6"/>
      <c r="EE137" s="6"/>
      <c r="EF137" s="5">
        <v>46054</v>
      </c>
      <c r="EG137" s="5">
        <v>46081</v>
      </c>
      <c r="EH137" s="6" t="s">
        <v>173</v>
      </c>
      <c r="EI137" s="6" t="b">
        <v>1</v>
      </c>
      <c r="EJ137" s="6" t="s">
        <v>174</v>
      </c>
      <c r="EK137" s="6"/>
      <c r="EL137" s="6"/>
      <c r="EM137" s="6"/>
      <c r="EN137" s="9">
        <f t="shared" si="8"/>
        <v>298298.71600000001</v>
      </c>
      <c r="EO137" s="4">
        <f t="shared" si="9"/>
        <v>23.002739726027396</v>
      </c>
      <c r="EP137" s="4">
        <f t="shared" si="10"/>
        <v>25</v>
      </c>
      <c r="EQ137" s="9">
        <f t="shared" si="11"/>
        <v>3728733.95</v>
      </c>
    </row>
    <row r="138" spans="2:147">
      <c r="B138" s="4" t="s">
        <v>219</v>
      </c>
      <c r="C138" s="5">
        <v>46054</v>
      </c>
      <c r="D138" s="6">
        <v>7320</v>
      </c>
      <c r="E138" s="6"/>
      <c r="F138" s="6"/>
      <c r="G138" s="6" t="s">
        <v>176</v>
      </c>
      <c r="H138" s="6" t="s">
        <v>177</v>
      </c>
      <c r="I138" s="6">
        <v>11</v>
      </c>
      <c r="J138" s="16">
        <v>37914</v>
      </c>
      <c r="K138" s="6"/>
      <c r="L138" s="6">
        <v>116136.333</v>
      </c>
      <c r="M138" s="6">
        <v>121886.3</v>
      </c>
      <c r="N138" s="6">
        <v>145247.84099999999</v>
      </c>
      <c r="O138" s="65">
        <v>16</v>
      </c>
      <c r="P138" s="6">
        <v>8</v>
      </c>
      <c r="Q138" s="6">
        <v>4</v>
      </c>
      <c r="R138" s="6">
        <v>28</v>
      </c>
      <c r="S138" s="6">
        <v>100</v>
      </c>
      <c r="T138" s="6">
        <v>100</v>
      </c>
      <c r="U138" s="10">
        <v>5384779</v>
      </c>
      <c r="V138" s="10">
        <v>972350</v>
      </c>
      <c r="W138" s="10">
        <v>4412429</v>
      </c>
      <c r="X138" s="10">
        <v>22</v>
      </c>
      <c r="Y138" s="63">
        <v>3251817</v>
      </c>
      <c r="Z138" s="10">
        <v>0</v>
      </c>
      <c r="AA138" s="10">
        <v>0</v>
      </c>
      <c r="AB138" s="10">
        <v>7500</v>
      </c>
      <c r="AC138" s="10">
        <v>165000</v>
      </c>
      <c r="AD138" s="10">
        <v>0</v>
      </c>
      <c r="AE138" s="10">
        <v>0</v>
      </c>
      <c r="AF138" s="10">
        <v>0</v>
      </c>
      <c r="AG138" s="10">
        <v>172500</v>
      </c>
      <c r="AH138" s="10">
        <v>0</v>
      </c>
      <c r="AI138" s="10">
        <v>457073</v>
      </c>
      <c r="AJ138" s="10">
        <v>0</v>
      </c>
      <c r="AK138" s="10">
        <v>217871</v>
      </c>
      <c r="AL138" s="8">
        <v>674945</v>
      </c>
      <c r="AM138" s="8">
        <v>871487</v>
      </c>
      <c r="AN138" s="8">
        <v>0</v>
      </c>
      <c r="AO138" s="8">
        <v>240094</v>
      </c>
      <c r="AP138" s="10">
        <v>0</v>
      </c>
      <c r="AQ138" s="10">
        <v>30000</v>
      </c>
      <c r="AR138" s="10">
        <v>1816526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108936</v>
      </c>
      <c r="BB138" s="10">
        <v>0</v>
      </c>
      <c r="BC138" s="10">
        <v>0</v>
      </c>
      <c r="BD138" s="10">
        <v>35000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323940</v>
      </c>
      <c r="BP138" s="10">
        <v>32390</v>
      </c>
      <c r="BQ138" s="10">
        <v>271220</v>
      </c>
      <c r="BR138" s="10">
        <v>234770</v>
      </c>
      <c r="BS138" s="10">
        <v>48460</v>
      </c>
      <c r="BT138" s="10">
        <v>9760</v>
      </c>
      <c r="BU138" s="10">
        <v>38810</v>
      </c>
      <c r="BV138" s="10">
        <v>3000</v>
      </c>
      <c r="BW138" s="10">
        <v>10000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207726.804</v>
      </c>
      <c r="CJ138" s="6">
        <v>28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6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20</v>
      </c>
      <c r="DC138" s="6">
        <v>0</v>
      </c>
      <c r="DD138" s="6">
        <v>8</v>
      </c>
      <c r="DE138" s="65">
        <v>28</v>
      </c>
      <c r="DF138" s="65">
        <v>32</v>
      </c>
      <c r="DG138" s="65">
        <v>0</v>
      </c>
      <c r="DH138" s="65">
        <v>22.04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2</v>
      </c>
      <c r="DT138" s="6">
        <v>2</v>
      </c>
      <c r="DU138" s="6">
        <v>2</v>
      </c>
      <c r="DV138" s="6"/>
      <c r="DW138" s="6"/>
      <c r="DX138" s="6"/>
      <c r="DY138" s="6"/>
      <c r="DZ138" s="6"/>
      <c r="EA138" s="6"/>
      <c r="EB138" s="6" t="b">
        <v>1</v>
      </c>
      <c r="EC138" s="6" t="s">
        <v>253</v>
      </c>
      <c r="ED138" s="6"/>
      <c r="EE138" s="6"/>
      <c r="EF138" s="5">
        <v>46054</v>
      </c>
      <c r="EG138" s="5">
        <v>46081</v>
      </c>
      <c r="EH138" s="6" t="s">
        <v>173</v>
      </c>
      <c r="EI138" s="6" t="b">
        <v>1</v>
      </c>
      <c r="EJ138" s="6" t="s">
        <v>174</v>
      </c>
      <c r="EK138" s="6"/>
      <c r="EL138" s="6"/>
      <c r="EM138" s="6"/>
      <c r="EN138" s="9">
        <f t="shared" si="8"/>
        <v>290495.68199999997</v>
      </c>
      <c r="EO138" s="4">
        <f t="shared" si="9"/>
        <v>22.216438356164385</v>
      </c>
      <c r="EP138" s="4">
        <f t="shared" si="10"/>
        <v>25</v>
      </c>
      <c r="EQ138" s="9">
        <f t="shared" si="11"/>
        <v>3631196.0249999994</v>
      </c>
    </row>
    <row r="139" spans="2:147">
      <c r="B139" s="4" t="s">
        <v>219</v>
      </c>
      <c r="C139" s="5">
        <v>46054</v>
      </c>
      <c r="D139" s="6">
        <v>7320</v>
      </c>
      <c r="E139" s="6"/>
      <c r="F139" s="6"/>
      <c r="G139" s="6" t="s">
        <v>176</v>
      </c>
      <c r="H139" s="6" t="s">
        <v>177</v>
      </c>
      <c r="I139" s="6">
        <v>6</v>
      </c>
      <c r="J139" s="16">
        <v>37914</v>
      </c>
      <c r="K139" s="6"/>
      <c r="L139" s="6">
        <v>112633.333</v>
      </c>
      <c r="M139" s="6">
        <v>118133.3</v>
      </c>
      <c r="N139" s="6">
        <v>140775.516</v>
      </c>
      <c r="O139" s="65">
        <v>16</v>
      </c>
      <c r="P139" s="6">
        <v>8</v>
      </c>
      <c r="Q139" s="6">
        <v>4</v>
      </c>
      <c r="R139" s="6">
        <v>28</v>
      </c>
      <c r="S139" s="6">
        <v>100</v>
      </c>
      <c r="T139" s="6">
        <v>100</v>
      </c>
      <c r="U139" s="10">
        <v>5184663</v>
      </c>
      <c r="V139" s="10">
        <v>896770</v>
      </c>
      <c r="W139" s="10">
        <v>4287893</v>
      </c>
      <c r="X139" s="10">
        <v>22</v>
      </c>
      <c r="Y139" s="63">
        <v>3153733</v>
      </c>
      <c r="Z139" s="10">
        <v>0</v>
      </c>
      <c r="AA139" s="10">
        <v>0</v>
      </c>
      <c r="AB139" s="10">
        <v>0</v>
      </c>
      <c r="AC139" s="10">
        <v>165000</v>
      </c>
      <c r="AD139" s="10">
        <v>0</v>
      </c>
      <c r="AE139" s="10">
        <v>0</v>
      </c>
      <c r="AF139" s="10">
        <v>0</v>
      </c>
      <c r="AG139" s="10">
        <v>165000</v>
      </c>
      <c r="AH139" s="10">
        <v>0</v>
      </c>
      <c r="AI139" s="10">
        <v>442999</v>
      </c>
      <c r="AJ139" s="10">
        <v>0</v>
      </c>
      <c r="AK139" s="10">
        <v>211163</v>
      </c>
      <c r="AL139" s="8">
        <v>654163</v>
      </c>
      <c r="AM139" s="8">
        <v>844653</v>
      </c>
      <c r="AN139" s="8">
        <v>0</v>
      </c>
      <c r="AO139" s="8">
        <v>282114</v>
      </c>
      <c r="AP139" s="10">
        <v>0</v>
      </c>
      <c r="AQ139" s="10">
        <v>40000</v>
      </c>
      <c r="AR139" s="10">
        <v>1820930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45000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278610</v>
      </c>
      <c r="BP139" s="10">
        <v>27860</v>
      </c>
      <c r="BQ139" s="10">
        <v>258300</v>
      </c>
      <c r="BR139" s="10">
        <v>230760</v>
      </c>
      <c r="BS139" s="10">
        <v>46660</v>
      </c>
      <c r="BT139" s="10">
        <v>9470</v>
      </c>
      <c r="BU139" s="10">
        <v>37610</v>
      </c>
      <c r="BV139" s="10">
        <v>0</v>
      </c>
      <c r="BW139" s="10">
        <v>7500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196828.185</v>
      </c>
      <c r="CJ139" s="6">
        <v>28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8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20</v>
      </c>
      <c r="DC139" s="6">
        <v>0</v>
      </c>
      <c r="DD139" s="6">
        <v>8</v>
      </c>
      <c r="DE139" s="65">
        <v>28</v>
      </c>
      <c r="DF139" s="65">
        <v>32</v>
      </c>
      <c r="DG139" s="65">
        <v>0</v>
      </c>
      <c r="DH139" s="65">
        <v>26.72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2</v>
      </c>
      <c r="DU139" s="6">
        <v>2</v>
      </c>
      <c r="DV139" s="6"/>
      <c r="DW139" s="6"/>
      <c r="DX139" s="6"/>
      <c r="DY139" s="6"/>
      <c r="DZ139" s="6"/>
      <c r="EA139" s="6"/>
      <c r="EB139" s="6" t="b">
        <v>1</v>
      </c>
      <c r="EC139" s="6" t="s">
        <v>253</v>
      </c>
      <c r="ED139" s="6"/>
      <c r="EE139" s="6"/>
      <c r="EF139" s="5">
        <v>46054</v>
      </c>
      <c r="EG139" s="5">
        <v>46081</v>
      </c>
      <c r="EH139" s="6" t="s">
        <v>173</v>
      </c>
      <c r="EI139" s="6" t="b">
        <v>1</v>
      </c>
      <c r="EJ139" s="6" t="s">
        <v>174</v>
      </c>
      <c r="EK139" s="6"/>
      <c r="EL139" s="6"/>
      <c r="EM139" s="6"/>
      <c r="EN139" s="9">
        <f t="shared" si="8"/>
        <v>281551.03200000006</v>
      </c>
      <c r="EO139" s="4">
        <f t="shared" si="9"/>
        <v>22.216438356164385</v>
      </c>
      <c r="EP139" s="4">
        <f t="shared" si="10"/>
        <v>25</v>
      </c>
      <c r="EQ139" s="9">
        <f t="shared" si="11"/>
        <v>3519387.9</v>
      </c>
    </row>
    <row r="140" spans="2:147">
      <c r="B140" s="4" t="s">
        <v>219</v>
      </c>
      <c r="C140" s="5">
        <v>46054</v>
      </c>
      <c r="D140" s="6">
        <v>7320</v>
      </c>
      <c r="E140" s="6"/>
      <c r="F140" s="6"/>
      <c r="G140" s="6" t="s">
        <v>176</v>
      </c>
      <c r="H140" s="6" t="s">
        <v>177</v>
      </c>
      <c r="I140" s="6">
        <v>3</v>
      </c>
      <c r="J140" s="16">
        <v>37935</v>
      </c>
      <c r="K140" s="6"/>
      <c r="L140" s="6">
        <v>110095.333</v>
      </c>
      <c r="M140" s="6">
        <v>115595.3</v>
      </c>
      <c r="N140" s="6">
        <v>137751.06599999999</v>
      </c>
      <c r="O140" s="65">
        <v>16</v>
      </c>
      <c r="P140" s="6">
        <v>8</v>
      </c>
      <c r="Q140" s="6">
        <v>4</v>
      </c>
      <c r="R140" s="6">
        <v>28</v>
      </c>
      <c r="S140" s="6">
        <v>100</v>
      </c>
      <c r="T140" s="6">
        <v>100</v>
      </c>
      <c r="U140" s="10">
        <v>4804533</v>
      </c>
      <c r="V140" s="10">
        <v>1014533</v>
      </c>
      <c r="W140" s="10">
        <v>3790000</v>
      </c>
      <c r="X140" s="10">
        <v>22</v>
      </c>
      <c r="Y140" s="63">
        <v>3082669</v>
      </c>
      <c r="Z140" s="10">
        <v>0</v>
      </c>
      <c r="AA140" s="10">
        <v>0</v>
      </c>
      <c r="AB140" s="10">
        <v>0</v>
      </c>
      <c r="AC140" s="10">
        <v>165000</v>
      </c>
      <c r="AD140" s="10">
        <v>0</v>
      </c>
      <c r="AE140" s="10">
        <v>0</v>
      </c>
      <c r="AF140" s="10">
        <v>0</v>
      </c>
      <c r="AG140" s="10">
        <v>165000</v>
      </c>
      <c r="AH140" s="10">
        <v>0</v>
      </c>
      <c r="AI140" s="10">
        <v>433482</v>
      </c>
      <c r="AJ140" s="10">
        <v>0</v>
      </c>
      <c r="AK140" s="10">
        <v>206626</v>
      </c>
      <c r="AL140" s="8">
        <v>640108</v>
      </c>
      <c r="AM140" s="8">
        <v>619879</v>
      </c>
      <c r="AN140" s="8">
        <v>0</v>
      </c>
      <c r="AO140" s="8">
        <v>251877</v>
      </c>
      <c r="AP140" s="10">
        <v>0</v>
      </c>
      <c r="AQ140" s="10">
        <v>35000</v>
      </c>
      <c r="AR140" s="10">
        <v>1546864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10000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346860</v>
      </c>
      <c r="BP140" s="10">
        <v>34680</v>
      </c>
      <c r="BQ140" s="10">
        <v>247710</v>
      </c>
      <c r="BR140" s="10">
        <v>204810</v>
      </c>
      <c r="BS140" s="10">
        <v>43240</v>
      </c>
      <c r="BT140" s="10">
        <v>9250</v>
      </c>
      <c r="BU140" s="10">
        <v>36810</v>
      </c>
      <c r="BV140" s="10">
        <v>18000</v>
      </c>
      <c r="BW140" s="10">
        <v>343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72830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189135.36600000001</v>
      </c>
      <c r="CJ140" s="6">
        <v>28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7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20</v>
      </c>
      <c r="DC140" s="6">
        <v>0</v>
      </c>
      <c r="DD140" s="6">
        <v>8</v>
      </c>
      <c r="DE140" s="65">
        <v>28</v>
      </c>
      <c r="DF140" s="65">
        <v>24</v>
      </c>
      <c r="DG140" s="65">
        <v>0</v>
      </c>
      <c r="DH140" s="65">
        <v>24.38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1</v>
      </c>
      <c r="DT140" s="6">
        <v>2</v>
      </c>
      <c r="DU140" s="6">
        <v>2</v>
      </c>
      <c r="DV140" s="6"/>
      <c r="DW140" s="6"/>
      <c r="DX140" s="6"/>
      <c r="DY140" s="6"/>
      <c r="DZ140" s="6"/>
      <c r="EA140" s="6"/>
      <c r="EB140" s="6" t="b">
        <v>1</v>
      </c>
      <c r="EC140" s="6" t="s">
        <v>253</v>
      </c>
      <c r="ED140" s="6"/>
      <c r="EE140" s="6"/>
      <c r="EF140" s="5">
        <v>46054</v>
      </c>
      <c r="EG140" s="5">
        <v>46081</v>
      </c>
      <c r="EH140" s="6" t="s">
        <v>173</v>
      </c>
      <c r="EI140" s="6" t="b">
        <v>1</v>
      </c>
      <c r="EJ140" s="6" t="s">
        <v>174</v>
      </c>
      <c r="EK140" s="6"/>
      <c r="EL140" s="6"/>
      <c r="EM140" s="6"/>
      <c r="EN140" s="9">
        <f t="shared" si="8"/>
        <v>275502.13199999998</v>
      </c>
      <c r="EO140" s="4">
        <f t="shared" si="9"/>
        <v>22.158904109589042</v>
      </c>
      <c r="EP140" s="4">
        <f t="shared" si="10"/>
        <v>25</v>
      </c>
      <c r="EQ140" s="9">
        <f t="shared" si="11"/>
        <v>3443776.65</v>
      </c>
    </row>
    <row r="141" spans="2:147">
      <c r="B141" s="4" t="s">
        <v>219</v>
      </c>
      <c r="C141" s="5">
        <v>46054</v>
      </c>
      <c r="D141" s="6">
        <v>7320</v>
      </c>
      <c r="E141" s="6"/>
      <c r="F141" s="6"/>
      <c r="G141" s="6" t="s">
        <v>176</v>
      </c>
      <c r="H141" s="6" t="s">
        <v>177</v>
      </c>
      <c r="I141" s="6">
        <v>16</v>
      </c>
      <c r="J141" s="16">
        <v>37956</v>
      </c>
      <c r="K141" s="6"/>
      <c r="L141" s="6">
        <v>118910.333</v>
      </c>
      <c r="M141" s="6">
        <v>124785.3</v>
      </c>
      <c r="N141" s="6">
        <v>148702.48300000001</v>
      </c>
      <c r="O141" s="65">
        <v>16</v>
      </c>
      <c r="P141" s="6">
        <v>8</v>
      </c>
      <c r="Q141" s="6">
        <v>4</v>
      </c>
      <c r="R141" s="6">
        <v>28</v>
      </c>
      <c r="S141" s="6">
        <v>100</v>
      </c>
      <c r="T141" s="6">
        <v>100</v>
      </c>
      <c r="U141" s="10">
        <v>5481950</v>
      </c>
      <c r="V141" s="10">
        <v>956950</v>
      </c>
      <c r="W141" s="10">
        <v>4525000</v>
      </c>
      <c r="X141" s="10">
        <v>22</v>
      </c>
      <c r="Y141" s="63">
        <v>3329489</v>
      </c>
      <c r="Z141" s="10">
        <v>0</v>
      </c>
      <c r="AA141" s="10">
        <v>0</v>
      </c>
      <c r="AB141" s="10">
        <v>11250</v>
      </c>
      <c r="AC141" s="10">
        <v>165000</v>
      </c>
      <c r="AD141" s="10">
        <v>0</v>
      </c>
      <c r="AE141" s="10">
        <v>0</v>
      </c>
      <c r="AF141" s="10">
        <v>0</v>
      </c>
      <c r="AG141" s="10">
        <v>176250</v>
      </c>
      <c r="AH141" s="10">
        <v>0</v>
      </c>
      <c r="AI141" s="10">
        <v>467944</v>
      </c>
      <c r="AJ141" s="10">
        <v>0</v>
      </c>
      <c r="AK141" s="10">
        <v>223053</v>
      </c>
      <c r="AL141" s="8">
        <v>690998</v>
      </c>
      <c r="AM141" s="8">
        <v>892214</v>
      </c>
      <c r="AN141" s="8">
        <v>0</v>
      </c>
      <c r="AO141" s="8">
        <v>297999</v>
      </c>
      <c r="AP141" s="10">
        <v>0</v>
      </c>
      <c r="AQ141" s="10">
        <v>40000</v>
      </c>
      <c r="AR141" s="10">
        <v>1921211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55000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288130</v>
      </c>
      <c r="BP141" s="10">
        <v>28810</v>
      </c>
      <c r="BQ141" s="10">
        <v>282810</v>
      </c>
      <c r="BR141" s="10">
        <v>243110</v>
      </c>
      <c r="BS141" s="10">
        <v>49340</v>
      </c>
      <c r="BT141" s="10">
        <v>9990</v>
      </c>
      <c r="BU141" s="10">
        <v>39730</v>
      </c>
      <c r="BV141" s="10">
        <v>8000</v>
      </c>
      <c r="BW141" s="10">
        <v>7030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209778.098</v>
      </c>
      <c r="CJ141" s="6">
        <v>28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8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20</v>
      </c>
      <c r="DC141" s="6">
        <v>0</v>
      </c>
      <c r="DD141" s="6">
        <v>8</v>
      </c>
      <c r="DE141" s="65">
        <v>28</v>
      </c>
      <c r="DF141" s="65">
        <v>32</v>
      </c>
      <c r="DG141" s="65">
        <v>0</v>
      </c>
      <c r="DH141" s="65">
        <v>26.72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1</v>
      </c>
      <c r="DT141" s="6">
        <v>2</v>
      </c>
      <c r="DU141" s="6">
        <v>2</v>
      </c>
      <c r="DV141" s="6"/>
      <c r="DW141" s="6"/>
      <c r="DX141" s="6"/>
      <c r="DY141" s="6"/>
      <c r="DZ141" s="6"/>
      <c r="EA141" s="6"/>
      <c r="EB141" s="6" t="b">
        <v>1</v>
      </c>
      <c r="EC141" s="6" t="s">
        <v>253</v>
      </c>
      <c r="ED141" s="6"/>
      <c r="EE141" s="6"/>
      <c r="EF141" s="5">
        <v>46054</v>
      </c>
      <c r="EG141" s="5">
        <v>46081</v>
      </c>
      <c r="EH141" s="6" t="s">
        <v>173</v>
      </c>
      <c r="EI141" s="6" t="b">
        <v>1</v>
      </c>
      <c r="EJ141" s="6" t="s">
        <v>174</v>
      </c>
      <c r="EK141" s="6"/>
      <c r="EL141" s="6"/>
      <c r="EM141" s="6"/>
      <c r="EN141" s="9">
        <f t="shared" si="8"/>
        <v>297404.96600000001</v>
      </c>
      <c r="EO141" s="4">
        <f t="shared" si="9"/>
        <v>22.101369863013698</v>
      </c>
      <c r="EP141" s="4">
        <f t="shared" si="10"/>
        <v>25</v>
      </c>
      <c r="EQ141" s="9">
        <f t="shared" si="11"/>
        <v>3717562.0750000002</v>
      </c>
    </row>
    <row r="142" spans="2:147">
      <c r="B142" s="4" t="s">
        <v>219</v>
      </c>
      <c r="C142" s="5">
        <v>46054</v>
      </c>
      <c r="D142" s="6">
        <v>7320</v>
      </c>
      <c r="E142" s="6"/>
      <c r="F142" s="6"/>
      <c r="G142" s="6" t="s">
        <v>176</v>
      </c>
      <c r="H142" s="6" t="s">
        <v>177</v>
      </c>
      <c r="I142" s="6">
        <v>9</v>
      </c>
      <c r="J142" s="16">
        <v>38036</v>
      </c>
      <c r="K142" s="6"/>
      <c r="L142" s="6">
        <v>114832.333</v>
      </c>
      <c r="M142" s="6">
        <v>120332.3</v>
      </c>
      <c r="N142" s="6">
        <v>143395.99100000001</v>
      </c>
      <c r="O142" s="65">
        <v>16</v>
      </c>
      <c r="P142" s="6">
        <v>8</v>
      </c>
      <c r="Q142" s="6">
        <v>4</v>
      </c>
      <c r="R142" s="6">
        <v>28</v>
      </c>
      <c r="S142" s="6">
        <v>100</v>
      </c>
      <c r="T142" s="6">
        <v>100</v>
      </c>
      <c r="U142" s="10">
        <v>5230827</v>
      </c>
      <c r="V142" s="10">
        <v>1007730</v>
      </c>
      <c r="W142" s="10">
        <v>4223097</v>
      </c>
      <c r="X142" s="10">
        <v>22</v>
      </c>
      <c r="Y142" s="63">
        <v>3215305</v>
      </c>
      <c r="Z142" s="10">
        <v>0</v>
      </c>
      <c r="AA142" s="10">
        <v>0</v>
      </c>
      <c r="AB142" s="10">
        <v>0</v>
      </c>
      <c r="AC142" s="10">
        <v>165000</v>
      </c>
      <c r="AD142" s="10">
        <v>0</v>
      </c>
      <c r="AE142" s="10">
        <v>0</v>
      </c>
      <c r="AF142" s="10">
        <v>0</v>
      </c>
      <c r="AG142" s="10">
        <v>165000</v>
      </c>
      <c r="AH142" s="10">
        <v>0</v>
      </c>
      <c r="AI142" s="10">
        <v>451246</v>
      </c>
      <c r="AJ142" s="10">
        <v>0</v>
      </c>
      <c r="AK142" s="10">
        <v>430187</v>
      </c>
      <c r="AL142" s="8">
        <v>881434</v>
      </c>
      <c r="AM142" s="8">
        <v>430187</v>
      </c>
      <c r="AN142" s="8">
        <v>0</v>
      </c>
      <c r="AO142" s="8">
        <v>448901</v>
      </c>
      <c r="AP142" s="10">
        <v>0</v>
      </c>
      <c r="AQ142" s="10">
        <v>55000</v>
      </c>
      <c r="AR142" s="10">
        <v>1815522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35000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347020</v>
      </c>
      <c r="BP142" s="10">
        <v>34700</v>
      </c>
      <c r="BQ142" s="10">
        <v>276640</v>
      </c>
      <c r="BR142" s="10">
        <v>227330</v>
      </c>
      <c r="BS142" s="10">
        <v>47080</v>
      </c>
      <c r="BT142" s="10">
        <v>9650</v>
      </c>
      <c r="BU142" s="10">
        <v>38310</v>
      </c>
      <c r="BV142" s="10">
        <v>12000</v>
      </c>
      <c r="BW142" s="10">
        <v>15000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207294.70699999999</v>
      </c>
      <c r="CJ142" s="6">
        <v>28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11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20</v>
      </c>
      <c r="DC142" s="6">
        <v>0</v>
      </c>
      <c r="DD142" s="6">
        <v>16</v>
      </c>
      <c r="DE142" s="65">
        <v>36</v>
      </c>
      <c r="DF142" s="65">
        <v>16</v>
      </c>
      <c r="DG142" s="65">
        <v>0</v>
      </c>
      <c r="DH142" s="65">
        <v>41.74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1</v>
      </c>
      <c r="DT142" s="6">
        <v>2</v>
      </c>
      <c r="DU142" s="6">
        <v>2</v>
      </c>
      <c r="DV142" s="6"/>
      <c r="DW142" s="6"/>
      <c r="DX142" s="6"/>
      <c r="DY142" s="6"/>
      <c r="DZ142" s="6"/>
      <c r="EA142" s="6"/>
      <c r="EB142" s="6" t="b">
        <v>1</v>
      </c>
      <c r="EC142" s="6" t="s">
        <v>253</v>
      </c>
      <c r="ED142" s="6"/>
      <c r="EE142" s="6"/>
      <c r="EF142" s="5">
        <v>46054</v>
      </c>
      <c r="EG142" s="5">
        <v>46081</v>
      </c>
      <c r="EH142" s="6" t="s">
        <v>173</v>
      </c>
      <c r="EI142" s="6" t="b">
        <v>1</v>
      </c>
      <c r="EJ142" s="6" t="s">
        <v>174</v>
      </c>
      <c r="EK142" s="6"/>
      <c r="EL142" s="6"/>
      <c r="EM142" s="6"/>
      <c r="EN142" s="9">
        <f t="shared" si="8"/>
        <v>286791.98200000002</v>
      </c>
      <c r="EO142" s="4">
        <f t="shared" si="9"/>
        <v>21.882191780821916</v>
      </c>
      <c r="EP142" s="4">
        <f t="shared" si="10"/>
        <v>25</v>
      </c>
      <c r="EQ142" s="9">
        <f t="shared" si="11"/>
        <v>3584899.7750000004</v>
      </c>
    </row>
    <row r="143" spans="2:147">
      <c r="B143" s="4" t="s">
        <v>219</v>
      </c>
      <c r="C143" s="5">
        <v>46054</v>
      </c>
      <c r="D143" s="6">
        <v>7320</v>
      </c>
      <c r="E143" s="6"/>
      <c r="F143" s="6"/>
      <c r="G143" s="6" t="s">
        <v>176</v>
      </c>
      <c r="H143" s="6" t="s">
        <v>177</v>
      </c>
      <c r="I143" s="6">
        <v>5</v>
      </c>
      <c r="J143" s="16">
        <v>38048</v>
      </c>
      <c r="K143" s="6"/>
      <c r="L143" s="6">
        <v>111809.333</v>
      </c>
      <c r="M143" s="6">
        <v>117309.3</v>
      </c>
      <c r="N143" s="6">
        <v>139793.58300000001</v>
      </c>
      <c r="O143" s="65">
        <v>16</v>
      </c>
      <c r="P143" s="6">
        <v>8</v>
      </c>
      <c r="Q143" s="6">
        <v>4</v>
      </c>
      <c r="R143" s="6">
        <v>28</v>
      </c>
      <c r="S143" s="6">
        <v>100</v>
      </c>
      <c r="T143" s="6">
        <v>100</v>
      </c>
      <c r="U143" s="10">
        <v>5286645</v>
      </c>
      <c r="V143" s="10">
        <v>1085540</v>
      </c>
      <c r="W143" s="10">
        <v>4201105</v>
      </c>
      <c r="X143" s="10">
        <v>22</v>
      </c>
      <c r="Y143" s="63">
        <v>3130661</v>
      </c>
      <c r="Z143" s="10">
        <v>0</v>
      </c>
      <c r="AA143" s="10">
        <v>0</v>
      </c>
      <c r="AB143" s="10">
        <v>0</v>
      </c>
      <c r="AC143" s="10">
        <v>165000</v>
      </c>
      <c r="AD143" s="10">
        <v>0</v>
      </c>
      <c r="AE143" s="10">
        <v>0</v>
      </c>
      <c r="AF143" s="10">
        <v>0</v>
      </c>
      <c r="AG143" s="10">
        <v>165000</v>
      </c>
      <c r="AH143" s="10">
        <v>0</v>
      </c>
      <c r="AI143" s="10">
        <v>439909</v>
      </c>
      <c r="AJ143" s="10">
        <v>0</v>
      </c>
      <c r="AK143" s="10">
        <v>419380</v>
      </c>
      <c r="AL143" s="8">
        <v>859290</v>
      </c>
      <c r="AM143" s="8">
        <v>629071</v>
      </c>
      <c r="AN143" s="8">
        <v>0</v>
      </c>
      <c r="AO143" s="8">
        <v>437623</v>
      </c>
      <c r="AP143" s="10">
        <v>0</v>
      </c>
      <c r="AQ143" s="10">
        <v>55000</v>
      </c>
      <c r="AR143" s="10">
        <v>1980984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10000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410410</v>
      </c>
      <c r="BP143" s="10">
        <v>41040</v>
      </c>
      <c r="BQ143" s="10">
        <v>282050</v>
      </c>
      <c r="BR143" s="10">
        <v>236210</v>
      </c>
      <c r="BS143" s="10">
        <v>47580</v>
      </c>
      <c r="BT143" s="10">
        <v>9400</v>
      </c>
      <c r="BU143" s="10">
        <v>37350</v>
      </c>
      <c r="BV143" s="10">
        <v>14000</v>
      </c>
      <c r="BW143" s="10">
        <v>7500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207647.261</v>
      </c>
      <c r="CJ143" s="6">
        <v>28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11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20</v>
      </c>
      <c r="DC143" s="6">
        <v>0</v>
      </c>
      <c r="DD143" s="6">
        <v>16</v>
      </c>
      <c r="DE143" s="65">
        <v>36</v>
      </c>
      <c r="DF143" s="65">
        <v>24</v>
      </c>
      <c r="DG143" s="65">
        <v>0</v>
      </c>
      <c r="DH143" s="65">
        <v>41.74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1</v>
      </c>
      <c r="DT143" s="6">
        <v>2</v>
      </c>
      <c r="DU143" s="6">
        <v>2</v>
      </c>
      <c r="DV143" s="6"/>
      <c r="DW143" s="6"/>
      <c r="DX143" s="6"/>
      <c r="DY143" s="6"/>
      <c r="DZ143" s="6"/>
      <c r="EA143" s="6"/>
      <c r="EB143" s="6" t="b">
        <v>1</v>
      </c>
      <c r="EC143" s="6" t="s">
        <v>253</v>
      </c>
      <c r="ED143" s="6"/>
      <c r="EE143" s="6"/>
      <c r="EF143" s="5">
        <v>46054</v>
      </c>
      <c r="EG143" s="5">
        <v>46081</v>
      </c>
      <c r="EH143" s="6" t="s">
        <v>173</v>
      </c>
      <c r="EI143" s="6" t="b">
        <v>1</v>
      </c>
      <c r="EJ143" s="6" t="s">
        <v>174</v>
      </c>
      <c r="EK143" s="6"/>
      <c r="EL143" s="6"/>
      <c r="EM143" s="6"/>
      <c r="EN143" s="9">
        <f t="shared" si="8"/>
        <v>279587.16600000003</v>
      </c>
      <c r="EO143" s="4">
        <f t="shared" si="9"/>
        <v>21.849315068493151</v>
      </c>
      <c r="EP143" s="4">
        <f t="shared" si="10"/>
        <v>25</v>
      </c>
      <c r="EQ143" s="9">
        <f t="shared" si="11"/>
        <v>3494839.5750000002</v>
      </c>
    </row>
    <row r="144" spans="2:147">
      <c r="B144" s="4" t="s">
        <v>219</v>
      </c>
      <c r="C144" s="5">
        <v>46054</v>
      </c>
      <c r="D144" s="6">
        <v>7320</v>
      </c>
      <c r="E144" s="6"/>
      <c r="F144" s="6"/>
      <c r="G144" s="6" t="s">
        <v>176</v>
      </c>
      <c r="H144" s="6" t="s">
        <v>177</v>
      </c>
      <c r="I144" s="6">
        <v>12</v>
      </c>
      <c r="J144" s="16">
        <v>38061</v>
      </c>
      <c r="K144" s="6"/>
      <c r="L144" s="6">
        <v>116788.333</v>
      </c>
      <c r="M144" s="6">
        <v>122413.3</v>
      </c>
      <c r="N144" s="6">
        <v>145875.84899999999</v>
      </c>
      <c r="O144" s="65">
        <v>16</v>
      </c>
      <c r="P144" s="6">
        <v>8</v>
      </c>
      <c r="Q144" s="6">
        <v>4</v>
      </c>
      <c r="R144" s="6">
        <v>28</v>
      </c>
      <c r="S144" s="6">
        <v>100</v>
      </c>
      <c r="T144" s="6">
        <v>100</v>
      </c>
      <c r="U144" s="10">
        <v>5798020</v>
      </c>
      <c r="V144" s="10">
        <v>1103170</v>
      </c>
      <c r="W144" s="10">
        <v>4694850</v>
      </c>
      <c r="X144" s="10">
        <v>21</v>
      </c>
      <c r="Y144" s="63">
        <v>3270073</v>
      </c>
      <c r="Z144" s="10">
        <v>0</v>
      </c>
      <c r="AA144" s="10">
        <v>0</v>
      </c>
      <c r="AB144" s="10">
        <v>11250</v>
      </c>
      <c r="AC144" s="10">
        <v>157500</v>
      </c>
      <c r="AD144" s="10">
        <v>0</v>
      </c>
      <c r="AE144" s="10">
        <v>0</v>
      </c>
      <c r="AF144" s="10">
        <v>0</v>
      </c>
      <c r="AG144" s="10">
        <v>168750</v>
      </c>
      <c r="AH144" s="10">
        <v>0</v>
      </c>
      <c r="AI144" s="10">
        <v>459049</v>
      </c>
      <c r="AJ144" s="10">
        <v>0</v>
      </c>
      <c r="AK144" s="10">
        <v>437627</v>
      </c>
      <c r="AL144" s="8">
        <v>896677</v>
      </c>
      <c r="AM144" s="8">
        <v>875255</v>
      </c>
      <c r="AN144" s="8">
        <v>0</v>
      </c>
      <c r="AO144" s="8">
        <v>482265</v>
      </c>
      <c r="AP144" s="10">
        <v>0</v>
      </c>
      <c r="AQ144" s="10">
        <v>60000</v>
      </c>
      <c r="AR144" s="10">
        <v>2314197</v>
      </c>
      <c r="AS144" s="10">
        <v>0</v>
      </c>
      <c r="AT144" s="10">
        <v>0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45000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401210</v>
      </c>
      <c r="BP144" s="10">
        <v>40120</v>
      </c>
      <c r="BQ144" s="10">
        <v>301380</v>
      </c>
      <c r="BR144" s="10">
        <v>258000</v>
      </c>
      <c r="BS144" s="10">
        <v>52180</v>
      </c>
      <c r="BT144" s="10">
        <v>9810</v>
      </c>
      <c r="BU144" s="10">
        <v>38970</v>
      </c>
      <c r="BV144" s="10">
        <v>0</v>
      </c>
      <c r="BW144" s="10">
        <v>1500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225188.815</v>
      </c>
      <c r="CJ144" s="6">
        <v>28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12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20</v>
      </c>
      <c r="DC144" s="6">
        <v>0</v>
      </c>
      <c r="DD144" s="6">
        <v>16</v>
      </c>
      <c r="DE144" s="65">
        <v>36</v>
      </c>
      <c r="DF144" s="65">
        <v>32</v>
      </c>
      <c r="DG144" s="65">
        <v>0</v>
      </c>
      <c r="DH144" s="65">
        <v>44.08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2</v>
      </c>
      <c r="DU144" s="6">
        <v>2</v>
      </c>
      <c r="DV144" s="6"/>
      <c r="DW144" s="6"/>
      <c r="DX144" s="6"/>
      <c r="DY144" s="6"/>
      <c r="DZ144" s="6"/>
      <c r="EA144" s="6"/>
      <c r="EB144" s="6" t="b">
        <v>1</v>
      </c>
      <c r="EC144" s="6" t="s">
        <v>253</v>
      </c>
      <c r="ED144" s="6"/>
      <c r="EE144" s="6"/>
      <c r="EF144" s="5">
        <v>46054</v>
      </c>
      <c r="EG144" s="5">
        <v>46081</v>
      </c>
      <c r="EH144" s="6" t="s">
        <v>173</v>
      </c>
      <c r="EI144" s="6" t="b">
        <v>1</v>
      </c>
      <c r="EJ144" s="6" t="s">
        <v>174</v>
      </c>
      <c r="EK144" s="6"/>
      <c r="EL144" s="6"/>
      <c r="EM144" s="6"/>
      <c r="EN144" s="9">
        <f t="shared" si="8"/>
        <v>291751.69800000003</v>
      </c>
      <c r="EO144" s="4">
        <f t="shared" si="9"/>
        <v>21.813698630136987</v>
      </c>
      <c r="EP144" s="4">
        <f t="shared" si="10"/>
        <v>25</v>
      </c>
      <c r="EQ144" s="9">
        <f t="shared" si="11"/>
        <v>3646896.2249999996</v>
      </c>
    </row>
    <row r="145" spans="2:147">
      <c r="B145" s="4" t="s">
        <v>219</v>
      </c>
      <c r="C145" s="5">
        <v>46054</v>
      </c>
      <c r="D145" s="6">
        <v>7320</v>
      </c>
      <c r="E145" s="6"/>
      <c r="F145" s="6"/>
      <c r="G145" s="6" t="s">
        <v>176</v>
      </c>
      <c r="H145" s="6" t="s">
        <v>177</v>
      </c>
      <c r="I145" s="6">
        <v>3</v>
      </c>
      <c r="J145" s="16">
        <v>38103</v>
      </c>
      <c r="K145" s="6"/>
      <c r="L145" s="6">
        <v>110095.333</v>
      </c>
      <c r="M145" s="6">
        <v>115345.3</v>
      </c>
      <c r="N145" s="6">
        <v>137453.149</v>
      </c>
      <c r="O145" s="65">
        <v>16</v>
      </c>
      <c r="P145" s="6">
        <v>8</v>
      </c>
      <c r="Q145" s="6">
        <v>4</v>
      </c>
      <c r="R145" s="6">
        <v>28</v>
      </c>
      <c r="S145" s="6">
        <v>100</v>
      </c>
      <c r="T145" s="6">
        <v>100</v>
      </c>
      <c r="U145" s="10">
        <v>4857888</v>
      </c>
      <c r="V145" s="10">
        <v>915660</v>
      </c>
      <c r="W145" s="10">
        <v>3942228</v>
      </c>
      <c r="X145" s="10">
        <v>21</v>
      </c>
      <c r="Y145" s="63">
        <v>3082669</v>
      </c>
      <c r="Z145" s="10">
        <v>0</v>
      </c>
      <c r="AA145" s="10">
        <v>0</v>
      </c>
      <c r="AB145" s="10">
        <v>0</v>
      </c>
      <c r="AC145" s="10">
        <v>157500</v>
      </c>
      <c r="AD145" s="10">
        <v>0</v>
      </c>
      <c r="AE145" s="10">
        <v>0</v>
      </c>
      <c r="AF145" s="10">
        <v>0</v>
      </c>
      <c r="AG145" s="10">
        <v>157500</v>
      </c>
      <c r="AH145" s="10">
        <v>0</v>
      </c>
      <c r="AI145" s="10">
        <v>432544</v>
      </c>
      <c r="AJ145" s="10">
        <v>0</v>
      </c>
      <c r="AK145" s="10">
        <v>206179</v>
      </c>
      <c r="AL145" s="8">
        <v>638724</v>
      </c>
      <c r="AM145" s="8">
        <v>618539</v>
      </c>
      <c r="AN145" s="8">
        <v>0</v>
      </c>
      <c r="AO145" s="8">
        <v>275456</v>
      </c>
      <c r="AP145" s="10">
        <v>0</v>
      </c>
      <c r="AQ145" s="10">
        <v>40000</v>
      </c>
      <c r="AR145" s="10">
        <v>1572719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45000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217930</v>
      </c>
      <c r="BP145" s="10">
        <v>21790</v>
      </c>
      <c r="BQ145" s="10">
        <v>255170</v>
      </c>
      <c r="BR145" s="10">
        <v>217970</v>
      </c>
      <c r="BS145" s="10">
        <v>43720</v>
      </c>
      <c r="BT145" s="10">
        <v>9250</v>
      </c>
      <c r="BU145" s="10">
        <v>36720</v>
      </c>
      <c r="BV145" s="10">
        <v>3000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110110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187954.076</v>
      </c>
      <c r="CJ145" s="6">
        <v>28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8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20</v>
      </c>
      <c r="DC145" s="6">
        <v>0</v>
      </c>
      <c r="DD145" s="6">
        <v>8</v>
      </c>
      <c r="DE145" s="65">
        <v>28</v>
      </c>
      <c r="DF145" s="65">
        <v>24</v>
      </c>
      <c r="DG145" s="65">
        <v>0</v>
      </c>
      <c r="DH145" s="65">
        <v>26.72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1</v>
      </c>
      <c r="DT145" s="6">
        <v>2</v>
      </c>
      <c r="DU145" s="6">
        <v>2</v>
      </c>
      <c r="DV145" s="6"/>
      <c r="DW145" s="6"/>
      <c r="DX145" s="6"/>
      <c r="DY145" s="6"/>
      <c r="DZ145" s="6"/>
      <c r="EA145" s="6"/>
      <c r="EB145" s="6" t="b">
        <v>1</v>
      </c>
      <c r="EC145" s="6" t="s">
        <v>253</v>
      </c>
      <c r="ED145" s="6"/>
      <c r="EE145" s="6"/>
      <c r="EF145" s="5">
        <v>46054</v>
      </c>
      <c r="EG145" s="5">
        <v>46081</v>
      </c>
      <c r="EH145" s="6" t="s">
        <v>173</v>
      </c>
      <c r="EI145" s="6" t="b">
        <v>1</v>
      </c>
      <c r="EJ145" s="6" t="s">
        <v>174</v>
      </c>
      <c r="EK145" s="6"/>
      <c r="EL145" s="6"/>
      <c r="EM145" s="6"/>
      <c r="EN145" s="9">
        <f t="shared" si="8"/>
        <v>274906.29800000001</v>
      </c>
      <c r="EO145" s="4">
        <f t="shared" si="9"/>
        <v>21.698630136986303</v>
      </c>
      <c r="EP145" s="4">
        <f t="shared" si="10"/>
        <v>25</v>
      </c>
      <c r="EQ145" s="9">
        <f t="shared" si="11"/>
        <v>3436328.7250000001</v>
      </c>
    </row>
    <row r="146" spans="2:147">
      <c r="B146" s="4" t="s">
        <v>219</v>
      </c>
      <c r="C146" s="5">
        <v>46054</v>
      </c>
      <c r="D146" s="6">
        <v>7320</v>
      </c>
      <c r="E146" s="6"/>
      <c r="F146" s="6"/>
      <c r="G146" s="6" t="s">
        <v>176</v>
      </c>
      <c r="H146" s="6" t="s">
        <v>177</v>
      </c>
      <c r="I146" s="6">
        <v>1</v>
      </c>
      <c r="J146" s="16">
        <v>38516</v>
      </c>
      <c r="K146" s="6"/>
      <c r="L146" s="6">
        <v>108315.333</v>
      </c>
      <c r="M146" s="6">
        <v>113690.3</v>
      </c>
      <c r="N146" s="6">
        <v>135480.94099999999</v>
      </c>
      <c r="O146" s="65">
        <v>16</v>
      </c>
      <c r="P146" s="6">
        <v>8</v>
      </c>
      <c r="Q146" s="6">
        <v>4</v>
      </c>
      <c r="R146" s="6">
        <v>28</v>
      </c>
      <c r="S146" s="6">
        <v>100</v>
      </c>
      <c r="T146" s="6">
        <v>100</v>
      </c>
      <c r="U146" s="10">
        <v>5170647</v>
      </c>
      <c r="V146" s="10">
        <v>861210</v>
      </c>
      <c r="W146" s="10">
        <v>4309437</v>
      </c>
      <c r="X146" s="10">
        <v>20</v>
      </c>
      <c r="Y146" s="63">
        <v>3032829</v>
      </c>
      <c r="Z146" s="10">
        <v>0</v>
      </c>
      <c r="AA146" s="10">
        <v>0</v>
      </c>
      <c r="AB146" s="10">
        <v>11250</v>
      </c>
      <c r="AC146" s="10">
        <v>150000</v>
      </c>
      <c r="AD146" s="10">
        <v>0</v>
      </c>
      <c r="AE146" s="10">
        <v>0</v>
      </c>
      <c r="AF146" s="10">
        <v>0</v>
      </c>
      <c r="AG146" s="10">
        <v>161250</v>
      </c>
      <c r="AH146" s="10">
        <v>0</v>
      </c>
      <c r="AI146" s="10">
        <v>426338</v>
      </c>
      <c r="AJ146" s="10">
        <v>0</v>
      </c>
      <c r="AK146" s="10">
        <v>406442</v>
      </c>
      <c r="AL146" s="8">
        <v>832781</v>
      </c>
      <c r="AM146" s="8">
        <v>609664</v>
      </c>
      <c r="AN146" s="8">
        <v>0</v>
      </c>
      <c r="AO146" s="8">
        <v>424123</v>
      </c>
      <c r="AP146" s="10">
        <v>0</v>
      </c>
      <c r="AQ146" s="10">
        <v>55000</v>
      </c>
      <c r="AR146" s="10">
        <v>1921568</v>
      </c>
      <c r="AS146" s="10">
        <v>0</v>
      </c>
      <c r="AT146" s="10">
        <v>0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55000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255730</v>
      </c>
      <c r="BP146" s="10">
        <v>25570</v>
      </c>
      <c r="BQ146" s="10">
        <v>258630</v>
      </c>
      <c r="BR146" s="10">
        <v>224940</v>
      </c>
      <c r="BS146" s="10">
        <v>46540</v>
      </c>
      <c r="BT146" s="10">
        <v>9100</v>
      </c>
      <c r="BU146" s="10">
        <v>36200</v>
      </c>
      <c r="BV146" s="10">
        <v>3000</v>
      </c>
      <c r="BW146" s="10">
        <v>1500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198709.272</v>
      </c>
      <c r="CJ146" s="6">
        <v>28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11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20</v>
      </c>
      <c r="DC146" s="6">
        <v>0</v>
      </c>
      <c r="DD146" s="6">
        <v>16</v>
      </c>
      <c r="DE146" s="65">
        <v>36</v>
      </c>
      <c r="DF146" s="65">
        <v>24</v>
      </c>
      <c r="DG146" s="65">
        <v>0</v>
      </c>
      <c r="DH146" s="65">
        <v>41.74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2</v>
      </c>
      <c r="DU146" s="6">
        <v>2</v>
      </c>
      <c r="DV146" s="6"/>
      <c r="DW146" s="6"/>
      <c r="DX146" s="6"/>
      <c r="DY146" s="6"/>
      <c r="DZ146" s="6"/>
      <c r="EA146" s="6"/>
      <c r="EB146" s="6" t="b">
        <v>1</v>
      </c>
      <c r="EC146" s="6" t="s">
        <v>253</v>
      </c>
      <c r="ED146" s="6"/>
      <c r="EE146" s="6"/>
      <c r="EF146" s="5">
        <v>46054</v>
      </c>
      <c r="EG146" s="5">
        <v>46081</v>
      </c>
      <c r="EH146" s="6" t="s">
        <v>173</v>
      </c>
      <c r="EI146" s="6" t="b">
        <v>1</v>
      </c>
      <c r="EJ146" s="6" t="s">
        <v>174</v>
      </c>
      <c r="EK146" s="6"/>
      <c r="EL146" s="6"/>
      <c r="EM146" s="6"/>
      <c r="EN146" s="9">
        <f t="shared" si="8"/>
        <v>270961.88199999998</v>
      </c>
      <c r="EO146" s="4">
        <f t="shared" si="9"/>
        <v>20.567123287671233</v>
      </c>
      <c r="EP146" s="4">
        <f t="shared" si="10"/>
        <v>24</v>
      </c>
      <c r="EQ146" s="9">
        <f t="shared" si="11"/>
        <v>3251542.5839999998</v>
      </c>
    </row>
    <row r="147" spans="2:147">
      <c r="B147" s="4" t="s">
        <v>219</v>
      </c>
      <c r="C147" s="5">
        <v>46054</v>
      </c>
      <c r="D147" s="6">
        <v>7320</v>
      </c>
      <c r="E147" s="6"/>
      <c r="F147" s="6"/>
      <c r="G147" s="6" t="s">
        <v>176</v>
      </c>
      <c r="H147" s="6" t="s">
        <v>177</v>
      </c>
      <c r="I147" s="6">
        <v>1</v>
      </c>
      <c r="J147" s="16">
        <v>38544</v>
      </c>
      <c r="K147" s="6"/>
      <c r="L147" s="6">
        <v>108315.333</v>
      </c>
      <c r="M147" s="6">
        <v>113315.3</v>
      </c>
      <c r="N147" s="6">
        <v>135034.06599999999</v>
      </c>
      <c r="O147" s="65">
        <v>16</v>
      </c>
      <c r="P147" s="6">
        <v>8</v>
      </c>
      <c r="Q147" s="6">
        <v>4</v>
      </c>
      <c r="R147" s="6">
        <v>28</v>
      </c>
      <c r="S147" s="6">
        <v>100</v>
      </c>
      <c r="T147" s="6">
        <v>100</v>
      </c>
      <c r="U147" s="10">
        <v>5133240</v>
      </c>
      <c r="V147" s="10">
        <v>1424240</v>
      </c>
      <c r="W147" s="10">
        <v>3709000</v>
      </c>
      <c r="X147" s="10">
        <v>20</v>
      </c>
      <c r="Y147" s="63">
        <v>3032829</v>
      </c>
      <c r="Z147" s="10">
        <v>0</v>
      </c>
      <c r="AA147" s="10">
        <v>0</v>
      </c>
      <c r="AB147" s="10">
        <v>0</v>
      </c>
      <c r="AC147" s="10">
        <v>150000</v>
      </c>
      <c r="AD147" s="10">
        <v>0</v>
      </c>
      <c r="AE147" s="10">
        <v>0</v>
      </c>
      <c r="AF147" s="10">
        <v>0</v>
      </c>
      <c r="AG147" s="10">
        <v>150000</v>
      </c>
      <c r="AH147" s="10">
        <v>0</v>
      </c>
      <c r="AI147" s="10">
        <v>424932</v>
      </c>
      <c r="AJ147" s="10">
        <v>0</v>
      </c>
      <c r="AK147" s="10">
        <v>405102</v>
      </c>
      <c r="AL147" s="8">
        <v>830034</v>
      </c>
      <c r="AM147" s="8">
        <v>607653</v>
      </c>
      <c r="AN147" s="8">
        <v>0</v>
      </c>
      <c r="AO147" s="8">
        <v>422724</v>
      </c>
      <c r="AP147" s="10">
        <v>0</v>
      </c>
      <c r="AQ147" s="10">
        <v>55000</v>
      </c>
      <c r="AR147" s="10">
        <v>1915411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35000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391310</v>
      </c>
      <c r="BP147" s="10">
        <v>39130</v>
      </c>
      <c r="BQ147" s="10">
        <v>263620</v>
      </c>
      <c r="BR147" s="10">
        <v>228740</v>
      </c>
      <c r="BS147" s="10">
        <v>46200</v>
      </c>
      <c r="BT147" s="10">
        <v>9100</v>
      </c>
      <c r="BU147" s="10">
        <v>36070</v>
      </c>
      <c r="BV147" s="10">
        <v>3000</v>
      </c>
      <c r="BW147" s="10">
        <v>680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406390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196717.174</v>
      </c>
      <c r="CJ147" s="6">
        <v>28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11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20</v>
      </c>
      <c r="DC147" s="6">
        <v>0</v>
      </c>
      <c r="DD147" s="6">
        <v>16</v>
      </c>
      <c r="DE147" s="65">
        <v>36</v>
      </c>
      <c r="DF147" s="65">
        <v>24</v>
      </c>
      <c r="DG147" s="65">
        <v>0</v>
      </c>
      <c r="DH147" s="65">
        <v>41.74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1</v>
      </c>
      <c r="DT147" s="6">
        <v>2</v>
      </c>
      <c r="DU147" s="6">
        <v>2</v>
      </c>
      <c r="DV147" s="6"/>
      <c r="DW147" s="6"/>
      <c r="DX147" s="6"/>
      <c r="DY147" s="6"/>
      <c r="DZ147" s="6"/>
      <c r="EA147" s="6"/>
      <c r="EB147" s="6" t="b">
        <v>1</v>
      </c>
      <c r="EC147" s="6" t="s">
        <v>253</v>
      </c>
      <c r="ED147" s="6"/>
      <c r="EE147" s="6"/>
      <c r="EF147" s="5">
        <v>46054</v>
      </c>
      <c r="EG147" s="5">
        <v>46081</v>
      </c>
      <c r="EH147" s="6" t="s">
        <v>173</v>
      </c>
      <c r="EI147" s="6" t="b">
        <v>1</v>
      </c>
      <c r="EJ147" s="6" t="s">
        <v>174</v>
      </c>
      <c r="EK147" s="6"/>
      <c r="EL147" s="6"/>
      <c r="EM147" s="6"/>
      <c r="EN147" s="9">
        <f t="shared" si="8"/>
        <v>270068.13199999998</v>
      </c>
      <c r="EO147" s="4">
        <f t="shared" si="9"/>
        <v>20.490410958904111</v>
      </c>
      <c r="EP147" s="4">
        <f t="shared" si="10"/>
        <v>24</v>
      </c>
      <c r="EQ147" s="9">
        <f t="shared" si="11"/>
        <v>3240817.5839999998</v>
      </c>
    </row>
    <row r="148" spans="2:147">
      <c r="B148" s="4" t="s">
        <v>219</v>
      </c>
      <c r="C148" s="5">
        <v>46054</v>
      </c>
      <c r="D148" s="6">
        <v>7320</v>
      </c>
      <c r="E148" s="6"/>
      <c r="F148" s="6"/>
      <c r="G148" s="6" t="s">
        <v>176</v>
      </c>
      <c r="H148" s="6" t="s">
        <v>177</v>
      </c>
      <c r="I148" s="6">
        <v>6</v>
      </c>
      <c r="J148" s="16">
        <v>38663</v>
      </c>
      <c r="K148" s="6"/>
      <c r="L148" s="6">
        <v>112633.333</v>
      </c>
      <c r="M148" s="6">
        <v>117883.3</v>
      </c>
      <c r="N148" s="6">
        <v>140477.59899999999</v>
      </c>
      <c r="O148" s="65">
        <v>16</v>
      </c>
      <c r="P148" s="6">
        <v>8</v>
      </c>
      <c r="Q148" s="6">
        <v>4</v>
      </c>
      <c r="R148" s="6">
        <v>28</v>
      </c>
      <c r="S148" s="6">
        <v>100</v>
      </c>
      <c r="T148" s="6">
        <v>100</v>
      </c>
      <c r="U148" s="10">
        <v>5346642</v>
      </c>
      <c r="V148" s="10">
        <v>1038450</v>
      </c>
      <c r="W148" s="10">
        <v>4308192</v>
      </c>
      <c r="X148" s="10">
        <v>20</v>
      </c>
      <c r="Y148" s="63">
        <v>3153733</v>
      </c>
      <c r="Z148" s="10">
        <v>0</v>
      </c>
      <c r="AA148" s="10">
        <v>0</v>
      </c>
      <c r="AB148" s="10">
        <v>7500</v>
      </c>
      <c r="AC148" s="10">
        <v>150000</v>
      </c>
      <c r="AD148" s="10">
        <v>0</v>
      </c>
      <c r="AE148" s="10">
        <v>0</v>
      </c>
      <c r="AF148" s="10">
        <v>0</v>
      </c>
      <c r="AG148" s="10">
        <v>157500</v>
      </c>
      <c r="AH148" s="10">
        <v>0</v>
      </c>
      <c r="AI148" s="10">
        <v>442062</v>
      </c>
      <c r="AJ148" s="10">
        <v>0</v>
      </c>
      <c r="AK148" s="10">
        <v>421432</v>
      </c>
      <c r="AL148" s="8">
        <v>863495</v>
      </c>
      <c r="AM148" s="8">
        <v>632149</v>
      </c>
      <c r="AN148" s="8">
        <v>0</v>
      </c>
      <c r="AO148" s="8">
        <v>439765</v>
      </c>
      <c r="AP148" s="10">
        <v>0</v>
      </c>
      <c r="AQ148" s="10">
        <v>55000</v>
      </c>
      <c r="AR148" s="10">
        <v>1990409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45000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271400</v>
      </c>
      <c r="BP148" s="10">
        <v>27140</v>
      </c>
      <c r="BQ148" s="10">
        <v>265810</v>
      </c>
      <c r="BR148" s="10">
        <v>237760</v>
      </c>
      <c r="BS148" s="10">
        <v>48120</v>
      </c>
      <c r="BT148" s="10">
        <v>9470</v>
      </c>
      <c r="BU148" s="10">
        <v>37530</v>
      </c>
      <c r="BV148" s="10">
        <v>5000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136220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210458.576</v>
      </c>
      <c r="CJ148" s="6">
        <v>28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11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20</v>
      </c>
      <c r="DC148" s="6">
        <v>0</v>
      </c>
      <c r="DD148" s="6">
        <v>16</v>
      </c>
      <c r="DE148" s="65">
        <v>36</v>
      </c>
      <c r="DF148" s="65">
        <v>24</v>
      </c>
      <c r="DG148" s="65">
        <v>0</v>
      </c>
      <c r="DH148" s="65">
        <v>41.74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1</v>
      </c>
      <c r="DT148" s="6">
        <v>2</v>
      </c>
      <c r="DU148" s="6">
        <v>2</v>
      </c>
      <c r="DV148" s="6"/>
      <c r="DW148" s="6"/>
      <c r="DX148" s="6"/>
      <c r="DY148" s="6"/>
      <c r="DZ148" s="6"/>
      <c r="EA148" s="6"/>
      <c r="EB148" s="6" t="b">
        <v>1</v>
      </c>
      <c r="EC148" s="6" t="s">
        <v>253</v>
      </c>
      <c r="ED148" s="6"/>
      <c r="EE148" s="6"/>
      <c r="EF148" s="5">
        <v>46054</v>
      </c>
      <c r="EG148" s="5">
        <v>46081</v>
      </c>
      <c r="EH148" s="6" t="s">
        <v>173</v>
      </c>
      <c r="EI148" s="6" t="b">
        <v>1</v>
      </c>
      <c r="EJ148" s="6" t="s">
        <v>174</v>
      </c>
      <c r="EK148" s="6"/>
      <c r="EL148" s="6"/>
      <c r="EM148" s="6"/>
      <c r="EN148" s="9">
        <f t="shared" si="8"/>
        <v>280955.19800000003</v>
      </c>
      <c r="EO148" s="4">
        <f t="shared" si="9"/>
        <v>20.164383561643834</v>
      </c>
      <c r="EP148" s="4">
        <f t="shared" si="10"/>
        <v>24</v>
      </c>
      <c r="EQ148" s="9">
        <f t="shared" si="11"/>
        <v>3371462.3759999997</v>
      </c>
    </row>
    <row r="149" spans="2:147">
      <c r="B149" s="4" t="s">
        <v>219</v>
      </c>
      <c r="C149" s="5">
        <v>46054</v>
      </c>
      <c r="D149" s="6">
        <v>7320</v>
      </c>
      <c r="E149" s="6"/>
      <c r="F149" s="6"/>
      <c r="G149" s="6" t="s">
        <v>179</v>
      </c>
      <c r="H149" s="6" t="s">
        <v>180</v>
      </c>
      <c r="I149" s="6">
        <v>20</v>
      </c>
      <c r="J149" s="16">
        <v>38187</v>
      </c>
      <c r="K149" s="6"/>
      <c r="L149" s="6">
        <v>105838.299</v>
      </c>
      <c r="M149" s="6">
        <v>110963.26700000001</v>
      </c>
      <c r="N149" s="6">
        <v>132231.226</v>
      </c>
      <c r="O149" s="65">
        <v>16</v>
      </c>
      <c r="P149" s="6">
        <v>8</v>
      </c>
      <c r="Q149" s="6">
        <v>4</v>
      </c>
      <c r="R149" s="6">
        <v>28</v>
      </c>
      <c r="S149" s="6">
        <v>100</v>
      </c>
      <c r="T149" s="6">
        <v>100</v>
      </c>
      <c r="U149" s="10">
        <v>4535067</v>
      </c>
      <c r="V149" s="10">
        <v>865067</v>
      </c>
      <c r="W149" s="10">
        <v>3670000</v>
      </c>
      <c r="X149" s="10">
        <v>19</v>
      </c>
      <c r="Y149" s="63">
        <v>2963472</v>
      </c>
      <c r="Z149" s="10">
        <v>0</v>
      </c>
      <c r="AA149" s="10">
        <v>0</v>
      </c>
      <c r="AB149" s="10">
        <v>11250</v>
      </c>
      <c r="AC149" s="10">
        <v>142500</v>
      </c>
      <c r="AD149" s="10">
        <v>0</v>
      </c>
      <c r="AE149" s="10">
        <v>0</v>
      </c>
      <c r="AF149" s="10">
        <v>0</v>
      </c>
      <c r="AG149" s="10">
        <v>153750</v>
      </c>
      <c r="AH149" s="10">
        <v>0</v>
      </c>
      <c r="AI149" s="10">
        <v>416112</v>
      </c>
      <c r="AJ149" s="10">
        <v>0</v>
      </c>
      <c r="AK149" s="10">
        <v>793387</v>
      </c>
      <c r="AL149" s="8">
        <v>1209499</v>
      </c>
      <c r="AM149" s="8">
        <v>198346</v>
      </c>
      <c r="AN149" s="8">
        <v>0</v>
      </c>
      <c r="AO149" s="8">
        <v>0</v>
      </c>
      <c r="AP149" s="10">
        <v>0</v>
      </c>
      <c r="AQ149" s="10">
        <v>0</v>
      </c>
      <c r="AR149" s="10">
        <v>1407845</v>
      </c>
      <c r="AS149" s="10">
        <v>0</v>
      </c>
      <c r="AT149" s="10">
        <v>0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10">
        <v>10000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310410</v>
      </c>
      <c r="BP149" s="10">
        <v>31040</v>
      </c>
      <c r="BQ149" s="10">
        <v>234740</v>
      </c>
      <c r="BR149" s="10">
        <v>203450</v>
      </c>
      <c r="BS149" s="10">
        <v>40820</v>
      </c>
      <c r="BT149" s="10">
        <v>8890</v>
      </c>
      <c r="BU149" s="10">
        <v>35330</v>
      </c>
      <c r="BV149" s="10">
        <v>0</v>
      </c>
      <c r="BW149" s="10">
        <v>387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187129.696</v>
      </c>
      <c r="CJ149" s="6">
        <v>28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20</v>
      </c>
      <c r="DC149" s="6">
        <v>0</v>
      </c>
      <c r="DD149" s="6">
        <v>32</v>
      </c>
      <c r="DE149" s="65">
        <v>52</v>
      </c>
      <c r="DF149" s="65">
        <v>8</v>
      </c>
      <c r="DG149" s="65">
        <v>0</v>
      </c>
      <c r="DH149" s="65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2</v>
      </c>
      <c r="DU149" s="6">
        <v>2</v>
      </c>
      <c r="DV149" s="6"/>
      <c r="DW149" s="6"/>
      <c r="DX149" s="6"/>
      <c r="DY149" s="6"/>
      <c r="DZ149" s="6"/>
      <c r="EA149" s="6"/>
      <c r="EB149" s="6" t="b">
        <v>1</v>
      </c>
      <c r="EC149" s="6" t="s">
        <v>253</v>
      </c>
      <c r="ED149" s="6"/>
      <c r="EE149" s="6"/>
      <c r="EF149" s="5">
        <v>46054</v>
      </c>
      <c r="EG149" s="5">
        <v>46081</v>
      </c>
      <c r="EH149" s="6" t="s">
        <v>173</v>
      </c>
      <c r="EI149" s="6" t="b">
        <v>1</v>
      </c>
      <c r="EJ149" s="6" t="s">
        <v>174</v>
      </c>
      <c r="EK149" s="6"/>
      <c r="EL149" s="6"/>
      <c r="EM149" s="6"/>
      <c r="EN149" s="9">
        <f t="shared" si="8"/>
        <v>264462.45199999999</v>
      </c>
      <c r="EO149" s="4">
        <f t="shared" si="9"/>
        <v>21.468493150684932</v>
      </c>
      <c r="EP149" s="4">
        <f t="shared" si="10"/>
        <v>25</v>
      </c>
      <c r="EQ149" s="9">
        <f t="shared" si="11"/>
        <v>3305780.65</v>
      </c>
    </row>
    <row r="150" spans="2:147">
      <c r="B150" s="4" t="s">
        <v>219</v>
      </c>
      <c r="C150" s="5">
        <v>46054</v>
      </c>
      <c r="D150" s="6">
        <v>7320</v>
      </c>
      <c r="E150" s="6"/>
      <c r="F150" s="6"/>
      <c r="G150" s="6" t="s">
        <v>179</v>
      </c>
      <c r="H150" s="6" t="s">
        <v>180</v>
      </c>
      <c r="I150" s="6">
        <v>18</v>
      </c>
      <c r="J150" s="16">
        <v>38663</v>
      </c>
      <c r="K150" s="6"/>
      <c r="L150" s="6">
        <v>104698.299</v>
      </c>
      <c r="M150" s="6">
        <v>109698.26700000001</v>
      </c>
      <c r="N150" s="6">
        <v>130723.768</v>
      </c>
      <c r="O150" s="65">
        <v>16</v>
      </c>
      <c r="P150" s="6">
        <v>8</v>
      </c>
      <c r="Q150" s="6">
        <v>4</v>
      </c>
      <c r="R150" s="6">
        <v>28</v>
      </c>
      <c r="S150" s="6">
        <v>100</v>
      </c>
      <c r="T150" s="6">
        <v>100</v>
      </c>
      <c r="U150" s="10">
        <v>4561290</v>
      </c>
      <c r="V150" s="10">
        <v>1295390</v>
      </c>
      <c r="W150" s="10">
        <v>3265900</v>
      </c>
      <c r="X150" s="10">
        <v>20</v>
      </c>
      <c r="Y150" s="63">
        <v>2931552</v>
      </c>
      <c r="Z150" s="10">
        <v>0</v>
      </c>
      <c r="AA150" s="10">
        <v>0</v>
      </c>
      <c r="AB150" s="10">
        <v>0</v>
      </c>
      <c r="AC150" s="10">
        <v>150000</v>
      </c>
      <c r="AD150" s="10">
        <v>0</v>
      </c>
      <c r="AE150" s="10">
        <v>0</v>
      </c>
      <c r="AF150" s="10">
        <v>0</v>
      </c>
      <c r="AG150" s="10">
        <v>150000</v>
      </c>
      <c r="AH150" s="10">
        <v>0</v>
      </c>
      <c r="AI150" s="10">
        <v>411368</v>
      </c>
      <c r="AJ150" s="10">
        <v>0</v>
      </c>
      <c r="AK150" s="10">
        <v>196085</v>
      </c>
      <c r="AL150" s="8">
        <v>607454</v>
      </c>
      <c r="AM150" s="8">
        <v>588256</v>
      </c>
      <c r="AN150" s="8">
        <v>0</v>
      </c>
      <c r="AO150" s="8">
        <v>239028</v>
      </c>
      <c r="AP150" s="10">
        <v>0</v>
      </c>
      <c r="AQ150" s="10">
        <v>35000</v>
      </c>
      <c r="AR150" s="10">
        <v>1469738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10000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313190</v>
      </c>
      <c r="BP150" s="10">
        <v>31310</v>
      </c>
      <c r="BQ150" s="10">
        <v>241110</v>
      </c>
      <c r="BR150" s="10">
        <v>194440</v>
      </c>
      <c r="BS150" s="10">
        <v>41050</v>
      </c>
      <c r="BT150" s="10">
        <v>8800</v>
      </c>
      <c r="BU150" s="10">
        <v>34920</v>
      </c>
      <c r="BV150" s="10">
        <v>11000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419570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168321.598</v>
      </c>
      <c r="CJ150" s="6">
        <v>28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7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20</v>
      </c>
      <c r="DC150" s="6">
        <v>0</v>
      </c>
      <c r="DD150" s="6">
        <v>8</v>
      </c>
      <c r="DE150" s="65">
        <v>28</v>
      </c>
      <c r="DF150" s="65">
        <v>24</v>
      </c>
      <c r="DG150" s="65">
        <v>0</v>
      </c>
      <c r="DH150" s="65">
        <v>24.38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1</v>
      </c>
      <c r="DT150" s="6">
        <v>2</v>
      </c>
      <c r="DU150" s="6">
        <v>2</v>
      </c>
      <c r="DV150" s="6"/>
      <c r="DW150" s="6"/>
      <c r="DX150" s="6"/>
      <c r="DY150" s="6"/>
      <c r="DZ150" s="6"/>
      <c r="EA150" s="6"/>
      <c r="EB150" s="6" t="b">
        <v>1</v>
      </c>
      <c r="EC150" s="6" t="s">
        <v>253</v>
      </c>
      <c r="ED150" s="6"/>
      <c r="EE150" s="6"/>
      <c r="EF150" s="5">
        <v>46054</v>
      </c>
      <c r="EG150" s="5">
        <v>46081</v>
      </c>
      <c r="EH150" s="6" t="s">
        <v>173</v>
      </c>
      <c r="EI150" s="6" t="b">
        <v>1</v>
      </c>
      <c r="EJ150" s="6" t="s">
        <v>174</v>
      </c>
      <c r="EK150" s="6"/>
      <c r="EL150" s="6"/>
      <c r="EM150" s="6"/>
      <c r="EN150" s="9">
        <f t="shared" si="8"/>
        <v>261447.53599999999</v>
      </c>
      <c r="EO150" s="4">
        <f t="shared" si="9"/>
        <v>20.164383561643834</v>
      </c>
      <c r="EP150" s="4">
        <f t="shared" si="10"/>
        <v>24</v>
      </c>
      <c r="EQ150" s="9">
        <f t="shared" si="11"/>
        <v>3137370.432</v>
      </c>
    </row>
    <row r="151" spans="2:147">
      <c r="B151" s="4" t="s">
        <v>219</v>
      </c>
      <c r="C151" s="5">
        <v>46054</v>
      </c>
      <c r="D151" s="6">
        <v>7320</v>
      </c>
      <c r="E151" s="6"/>
      <c r="F151" s="6"/>
      <c r="G151" s="6" t="s">
        <v>179</v>
      </c>
      <c r="H151" s="6" t="s">
        <v>180</v>
      </c>
      <c r="I151" s="6">
        <v>15</v>
      </c>
      <c r="J151" s="16">
        <v>40686</v>
      </c>
      <c r="K151" s="6"/>
      <c r="L151" s="6">
        <v>102778.299</v>
      </c>
      <c r="M151" s="6">
        <v>106528.26700000001</v>
      </c>
      <c r="N151" s="6">
        <v>126946.18399999999</v>
      </c>
      <c r="O151" s="65">
        <v>16</v>
      </c>
      <c r="P151" s="6">
        <v>8</v>
      </c>
      <c r="Q151" s="6">
        <v>4</v>
      </c>
      <c r="R151" s="6">
        <v>28</v>
      </c>
      <c r="S151" s="6">
        <v>100</v>
      </c>
      <c r="T151" s="6">
        <v>100</v>
      </c>
      <c r="U151" s="10">
        <v>4215736</v>
      </c>
      <c r="V151" s="10">
        <v>798736</v>
      </c>
      <c r="W151" s="10">
        <v>3417000</v>
      </c>
      <c r="X151" s="10">
        <v>14</v>
      </c>
      <c r="Y151" s="63">
        <v>2877792</v>
      </c>
      <c r="Z151" s="10">
        <v>0</v>
      </c>
      <c r="AA151" s="10">
        <v>0</v>
      </c>
      <c r="AB151" s="10">
        <v>7500</v>
      </c>
      <c r="AC151" s="10">
        <v>105000</v>
      </c>
      <c r="AD151" s="10">
        <v>0</v>
      </c>
      <c r="AE151" s="10">
        <v>0</v>
      </c>
      <c r="AF151" s="10">
        <v>0</v>
      </c>
      <c r="AG151" s="10">
        <v>112500</v>
      </c>
      <c r="AH151" s="10">
        <v>0</v>
      </c>
      <c r="AI151" s="10">
        <v>399481</v>
      </c>
      <c r="AJ151" s="10">
        <v>0</v>
      </c>
      <c r="AK151" s="10">
        <v>380838</v>
      </c>
      <c r="AL151" s="8">
        <v>780319</v>
      </c>
      <c r="AM151" s="8">
        <v>0</v>
      </c>
      <c r="AN151" s="8">
        <v>0</v>
      </c>
      <c r="AO151" s="8">
        <v>375125</v>
      </c>
      <c r="AP151" s="10">
        <v>0</v>
      </c>
      <c r="AQ151" s="10">
        <v>50000</v>
      </c>
      <c r="AR151" s="10">
        <v>1205444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20000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265780</v>
      </c>
      <c r="BP151" s="10">
        <v>26570</v>
      </c>
      <c r="BQ151" s="10">
        <v>228900</v>
      </c>
      <c r="BR151" s="10">
        <v>186080</v>
      </c>
      <c r="BS151" s="10">
        <v>37940</v>
      </c>
      <c r="BT151" s="10">
        <v>8640</v>
      </c>
      <c r="BU151" s="10">
        <v>33890</v>
      </c>
      <c r="BV151" s="10">
        <v>10000</v>
      </c>
      <c r="BW151" s="10">
        <v>936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164115.098</v>
      </c>
      <c r="CJ151" s="6">
        <v>28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10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20</v>
      </c>
      <c r="DC151" s="6">
        <v>0</v>
      </c>
      <c r="DD151" s="6">
        <v>16</v>
      </c>
      <c r="DE151" s="65">
        <v>36</v>
      </c>
      <c r="DF151" s="65">
        <v>0</v>
      </c>
      <c r="DG151" s="65">
        <v>0</v>
      </c>
      <c r="DH151" s="65">
        <v>39.4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1</v>
      </c>
      <c r="DT151" s="6">
        <v>2</v>
      </c>
      <c r="DU151" s="6">
        <v>2</v>
      </c>
      <c r="DV151" s="6"/>
      <c r="DW151" s="6"/>
      <c r="DX151" s="6"/>
      <c r="DY151" s="6"/>
      <c r="DZ151" s="6"/>
      <c r="EA151" s="6"/>
      <c r="EB151" s="6" t="b">
        <v>1</v>
      </c>
      <c r="EC151" s="6" t="s">
        <v>253</v>
      </c>
      <c r="ED151" s="6"/>
      <c r="EE151" s="6"/>
      <c r="EF151" s="5">
        <v>46054</v>
      </c>
      <c r="EG151" s="5">
        <v>46081</v>
      </c>
      <c r="EH151" s="6" t="s">
        <v>173</v>
      </c>
      <c r="EI151" s="6" t="b">
        <v>1</v>
      </c>
      <c r="EJ151" s="6" t="s">
        <v>174</v>
      </c>
      <c r="EK151" s="6"/>
      <c r="EL151" s="6"/>
      <c r="EM151" s="6"/>
      <c r="EN151" s="9">
        <f t="shared" si="8"/>
        <v>253892.36800000002</v>
      </c>
      <c r="EO151" s="4">
        <f t="shared" si="9"/>
        <v>14.621917808219179</v>
      </c>
      <c r="EP151" s="4">
        <f t="shared" si="10"/>
        <v>21</v>
      </c>
      <c r="EQ151" s="9">
        <f t="shared" si="11"/>
        <v>2665869.8640000001</v>
      </c>
    </row>
    <row r="152" spans="2:147">
      <c r="B152" s="4" t="s">
        <v>219</v>
      </c>
      <c r="C152" s="5">
        <v>46082</v>
      </c>
      <c r="D152" s="6">
        <v>7320</v>
      </c>
      <c r="E152" s="6"/>
      <c r="F152" s="6"/>
      <c r="G152" s="6" t="s">
        <v>170</v>
      </c>
      <c r="H152" s="6" t="s">
        <v>171</v>
      </c>
      <c r="I152" s="6">
        <v>14</v>
      </c>
      <c r="J152" s="16">
        <v>36535</v>
      </c>
      <c r="K152" s="6"/>
      <c r="L152" s="6">
        <v>138345.58900000001</v>
      </c>
      <c r="M152" s="6">
        <v>145095.56700000001</v>
      </c>
      <c r="N152" s="6">
        <v>172905.55</v>
      </c>
      <c r="O152" s="65">
        <v>21</v>
      </c>
      <c r="P152" s="6">
        <v>9</v>
      </c>
      <c r="Q152" s="6">
        <v>1</v>
      </c>
      <c r="R152" s="6">
        <v>31</v>
      </c>
      <c r="S152" s="6">
        <v>100</v>
      </c>
      <c r="T152" s="6">
        <v>100</v>
      </c>
      <c r="U152" s="10">
        <v>11294622</v>
      </c>
      <c r="V152" s="10">
        <v>2814622</v>
      </c>
      <c r="W152" s="10">
        <v>8480000</v>
      </c>
      <c r="X152" s="10">
        <v>26</v>
      </c>
      <c r="Y152" s="63">
        <v>4288713</v>
      </c>
      <c r="Z152" s="10">
        <v>0</v>
      </c>
      <c r="AA152" s="10">
        <v>0</v>
      </c>
      <c r="AB152" s="10">
        <v>7500</v>
      </c>
      <c r="AC152" s="10">
        <v>195000</v>
      </c>
      <c r="AD152" s="10">
        <v>0</v>
      </c>
      <c r="AE152" s="10">
        <v>0</v>
      </c>
      <c r="AF152" s="10">
        <v>0</v>
      </c>
      <c r="AG152" s="10">
        <v>202500</v>
      </c>
      <c r="AH152" s="10">
        <v>0</v>
      </c>
      <c r="AI152" s="10">
        <v>544108</v>
      </c>
      <c r="AJ152" s="10">
        <v>0</v>
      </c>
      <c r="AK152" s="10">
        <v>778074</v>
      </c>
      <c r="AL152" s="8">
        <v>1322183</v>
      </c>
      <c r="AM152" s="8">
        <v>778074</v>
      </c>
      <c r="AN152" s="8">
        <v>0</v>
      </c>
      <c r="AO152" s="8">
        <v>593152</v>
      </c>
      <c r="AP152" s="10">
        <v>0</v>
      </c>
      <c r="AQ152" s="10">
        <v>55000</v>
      </c>
      <c r="AR152" s="10">
        <v>2748409</v>
      </c>
      <c r="AS152" s="10">
        <v>4000000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55000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1676280</v>
      </c>
      <c r="BP152" s="10">
        <v>167620</v>
      </c>
      <c r="BQ152" s="10">
        <v>302570</v>
      </c>
      <c r="BR152" s="10">
        <v>485670</v>
      </c>
      <c r="BS152" s="10">
        <v>101650</v>
      </c>
      <c r="BT152" s="10">
        <v>12870</v>
      </c>
      <c r="BU152" s="10">
        <v>50350</v>
      </c>
      <c r="BV152" s="10">
        <v>11000</v>
      </c>
      <c r="BW152" s="10">
        <v>6612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268327.967</v>
      </c>
      <c r="CJ152" s="6">
        <v>31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11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20</v>
      </c>
      <c r="DC152" s="6">
        <v>0</v>
      </c>
      <c r="DD152" s="6">
        <v>24</v>
      </c>
      <c r="DE152" s="65">
        <v>44</v>
      </c>
      <c r="DF152" s="65">
        <v>24</v>
      </c>
      <c r="DG152" s="65">
        <v>0</v>
      </c>
      <c r="DH152" s="65">
        <v>45.74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2</v>
      </c>
      <c r="DU152" s="6">
        <v>2</v>
      </c>
      <c r="DV152" s="6"/>
      <c r="DW152" s="6"/>
      <c r="DX152" s="6"/>
      <c r="DY152" s="6"/>
      <c r="DZ152" s="6"/>
      <c r="EA152" s="6"/>
      <c r="EB152" s="6" t="b">
        <v>1</v>
      </c>
      <c r="EC152" s="6" t="s">
        <v>253</v>
      </c>
      <c r="ED152" s="6"/>
      <c r="EE152" s="6"/>
      <c r="EF152" s="5">
        <v>46082</v>
      </c>
      <c r="EG152" s="5">
        <v>46112</v>
      </c>
      <c r="EH152" s="6" t="s">
        <v>173</v>
      </c>
      <c r="EI152" s="6" t="b">
        <v>1</v>
      </c>
      <c r="EJ152" s="6" t="s">
        <v>174</v>
      </c>
      <c r="EK152" s="6"/>
      <c r="EL152" s="6"/>
      <c r="EM152" s="6"/>
      <c r="EN152" s="9">
        <f t="shared" si="8"/>
        <v>345811.10000000003</v>
      </c>
      <c r="EO152" s="4">
        <f t="shared" si="9"/>
        <v>25.994520547945207</v>
      </c>
      <c r="EP152" s="4">
        <f t="shared" si="10"/>
        <v>25</v>
      </c>
      <c r="EQ152" s="9">
        <f t="shared" si="11"/>
        <v>4322638.75</v>
      </c>
    </row>
    <row r="153" spans="2:147">
      <c r="B153" s="4" t="s">
        <v>219</v>
      </c>
      <c r="C153" s="5">
        <v>46082</v>
      </c>
      <c r="D153" s="6">
        <v>7320</v>
      </c>
      <c r="E153" s="6"/>
      <c r="F153" s="6"/>
      <c r="G153" s="6" t="s">
        <v>176</v>
      </c>
      <c r="H153" s="6" t="s">
        <v>177</v>
      </c>
      <c r="I153" s="6">
        <v>7</v>
      </c>
      <c r="J153" s="16">
        <v>37391</v>
      </c>
      <c r="K153" s="6"/>
      <c r="L153" s="6">
        <v>113366.333</v>
      </c>
      <c r="M153" s="6">
        <v>119366.3</v>
      </c>
      <c r="N153" s="6">
        <v>142244.84099999999</v>
      </c>
      <c r="O153" s="65">
        <v>21</v>
      </c>
      <c r="P153" s="6">
        <v>9</v>
      </c>
      <c r="Q153" s="6">
        <v>1</v>
      </c>
      <c r="R153" s="6">
        <v>31</v>
      </c>
      <c r="S153" s="6">
        <v>100</v>
      </c>
      <c r="T153" s="6">
        <v>100</v>
      </c>
      <c r="U153" s="10">
        <v>6210811</v>
      </c>
      <c r="V153" s="10">
        <v>1261811</v>
      </c>
      <c r="W153" s="10">
        <v>4949000</v>
      </c>
      <c r="X153" s="10">
        <v>23</v>
      </c>
      <c r="Y153" s="63">
        <v>3514356</v>
      </c>
      <c r="Z153" s="10">
        <v>0</v>
      </c>
      <c r="AA153" s="10">
        <v>0</v>
      </c>
      <c r="AB153" s="10">
        <v>7500</v>
      </c>
      <c r="AC153" s="10">
        <v>172500</v>
      </c>
      <c r="AD153" s="10">
        <v>0</v>
      </c>
      <c r="AE153" s="10">
        <v>0</v>
      </c>
      <c r="AF153" s="10">
        <v>0</v>
      </c>
      <c r="AG153" s="10">
        <v>180000</v>
      </c>
      <c r="AH153" s="10">
        <v>0</v>
      </c>
      <c r="AI153" s="10">
        <v>447623</v>
      </c>
      <c r="AJ153" s="10">
        <v>0</v>
      </c>
      <c r="AK153" s="10">
        <v>426734</v>
      </c>
      <c r="AL153" s="8">
        <v>874358</v>
      </c>
      <c r="AM153" s="8">
        <v>1066836</v>
      </c>
      <c r="AN153" s="8">
        <v>0</v>
      </c>
      <c r="AO153" s="8">
        <v>470261</v>
      </c>
      <c r="AP153" s="10">
        <v>0</v>
      </c>
      <c r="AQ153" s="10">
        <v>60000</v>
      </c>
      <c r="AR153" s="10">
        <v>2471455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10">
        <v>0</v>
      </c>
      <c r="BA153" s="10">
        <v>0</v>
      </c>
      <c r="BB153" s="10">
        <v>0</v>
      </c>
      <c r="BC153" s="10">
        <v>0</v>
      </c>
      <c r="BD153" s="10">
        <v>45000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554310</v>
      </c>
      <c r="BP153" s="10">
        <v>55430</v>
      </c>
      <c r="BQ153" s="10">
        <v>267710</v>
      </c>
      <c r="BR153" s="10">
        <v>262320</v>
      </c>
      <c r="BS153" s="10">
        <v>55900</v>
      </c>
      <c r="BT153" s="10">
        <v>10550</v>
      </c>
      <c r="BU153" s="10">
        <v>41410</v>
      </c>
      <c r="BV153" s="10">
        <v>14000</v>
      </c>
      <c r="BW153" s="10">
        <v>181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199267.889</v>
      </c>
      <c r="CJ153" s="6">
        <v>31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12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20</v>
      </c>
      <c r="DC153" s="6">
        <v>0</v>
      </c>
      <c r="DD153" s="6">
        <v>16</v>
      </c>
      <c r="DE153" s="65">
        <v>36</v>
      </c>
      <c r="DF153" s="65">
        <v>40</v>
      </c>
      <c r="DG153" s="65">
        <v>0</v>
      </c>
      <c r="DH153" s="65">
        <v>44.08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3</v>
      </c>
      <c r="DT153" s="6">
        <v>2</v>
      </c>
      <c r="DU153" s="6">
        <v>2</v>
      </c>
      <c r="DV153" s="6"/>
      <c r="DW153" s="6"/>
      <c r="DX153" s="6"/>
      <c r="DY153" s="6"/>
      <c r="DZ153" s="6"/>
      <c r="EA153" s="6"/>
      <c r="EB153" s="6" t="b">
        <v>1</v>
      </c>
      <c r="EC153" s="6" t="s">
        <v>253</v>
      </c>
      <c r="ED153" s="6"/>
      <c r="EE153" s="6"/>
      <c r="EF153" s="5">
        <v>46082</v>
      </c>
      <c r="EG153" s="5">
        <v>46112</v>
      </c>
      <c r="EH153" s="6" t="s">
        <v>173</v>
      </c>
      <c r="EI153" s="6" t="b">
        <v>1</v>
      </c>
      <c r="EJ153" s="6" t="s">
        <v>174</v>
      </c>
      <c r="EK153" s="6"/>
      <c r="EL153" s="6"/>
      <c r="EM153" s="6"/>
      <c r="EN153" s="9">
        <f t="shared" si="8"/>
        <v>284489.68199999997</v>
      </c>
      <c r="EO153" s="4">
        <f t="shared" si="9"/>
        <v>23.649315068493152</v>
      </c>
      <c r="EP153" s="4">
        <f t="shared" si="10"/>
        <v>25</v>
      </c>
      <c r="EQ153" s="9">
        <f t="shared" si="11"/>
        <v>3556121.0249999994</v>
      </c>
    </row>
    <row r="154" spans="2:147">
      <c r="B154" s="4" t="s">
        <v>219</v>
      </c>
      <c r="C154" s="5">
        <v>46082</v>
      </c>
      <c r="D154" s="6">
        <v>7320</v>
      </c>
      <c r="E154" s="6"/>
      <c r="F154" s="6"/>
      <c r="G154" s="6" t="s">
        <v>176</v>
      </c>
      <c r="H154" s="6" t="s">
        <v>177</v>
      </c>
      <c r="I154" s="6">
        <v>16</v>
      </c>
      <c r="J154" s="16">
        <v>37627</v>
      </c>
      <c r="K154" s="6"/>
      <c r="L154" s="6">
        <v>118910.333</v>
      </c>
      <c r="M154" s="6">
        <v>125160.3</v>
      </c>
      <c r="N154" s="6">
        <v>149149.35800000001</v>
      </c>
      <c r="O154" s="65">
        <v>21</v>
      </c>
      <c r="P154" s="6">
        <v>9</v>
      </c>
      <c r="Q154" s="6">
        <v>1</v>
      </c>
      <c r="R154" s="6">
        <v>31</v>
      </c>
      <c r="S154" s="6">
        <v>100</v>
      </c>
      <c r="T154" s="6">
        <v>100</v>
      </c>
      <c r="U154" s="10">
        <v>6591705</v>
      </c>
      <c r="V154" s="10">
        <v>1456560</v>
      </c>
      <c r="W154" s="10">
        <v>5135145</v>
      </c>
      <c r="X154" s="10">
        <v>23</v>
      </c>
      <c r="Y154" s="63">
        <v>3686220</v>
      </c>
      <c r="Z154" s="10">
        <v>0</v>
      </c>
      <c r="AA154" s="10">
        <v>0</v>
      </c>
      <c r="AB154" s="10">
        <v>15000</v>
      </c>
      <c r="AC154" s="10">
        <v>172500</v>
      </c>
      <c r="AD154" s="10">
        <v>0</v>
      </c>
      <c r="AE154" s="10">
        <v>0</v>
      </c>
      <c r="AF154" s="10">
        <v>0</v>
      </c>
      <c r="AG154" s="10">
        <v>187500</v>
      </c>
      <c r="AH154" s="10">
        <v>0</v>
      </c>
      <c r="AI154" s="10">
        <v>469351</v>
      </c>
      <c r="AJ154" s="10">
        <v>0</v>
      </c>
      <c r="AK154" s="10">
        <v>503379</v>
      </c>
      <c r="AL154" s="8">
        <v>972730</v>
      </c>
      <c r="AM154" s="8">
        <v>1118620</v>
      </c>
      <c r="AN154" s="8">
        <v>0</v>
      </c>
      <c r="AO154" s="8">
        <v>541635</v>
      </c>
      <c r="AP154" s="10">
        <v>0</v>
      </c>
      <c r="AQ154" s="10">
        <v>65000</v>
      </c>
      <c r="AR154" s="10">
        <v>2697985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20000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687090</v>
      </c>
      <c r="BP154" s="10">
        <v>68700</v>
      </c>
      <c r="BQ154" s="10">
        <v>288130</v>
      </c>
      <c r="BR154" s="10">
        <v>288820</v>
      </c>
      <c r="BS154" s="10">
        <v>59330</v>
      </c>
      <c r="BT154" s="10">
        <v>11060</v>
      </c>
      <c r="BU154" s="10">
        <v>43430</v>
      </c>
      <c r="BV154" s="10">
        <v>0</v>
      </c>
      <c r="BW154" s="10">
        <v>10000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216143.633</v>
      </c>
      <c r="CJ154" s="6">
        <v>31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13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20</v>
      </c>
      <c r="DC154" s="6">
        <v>0</v>
      </c>
      <c r="DD154" s="6">
        <v>18</v>
      </c>
      <c r="DE154" s="65">
        <v>38</v>
      </c>
      <c r="DF154" s="65">
        <v>40</v>
      </c>
      <c r="DG154" s="65">
        <v>0</v>
      </c>
      <c r="DH154" s="65">
        <v>48.42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0.5</v>
      </c>
      <c r="DT154" s="6">
        <v>2</v>
      </c>
      <c r="DU154" s="6">
        <v>2</v>
      </c>
      <c r="DV154" s="6"/>
      <c r="DW154" s="6"/>
      <c r="DX154" s="6"/>
      <c r="DY154" s="6"/>
      <c r="DZ154" s="6"/>
      <c r="EA154" s="6"/>
      <c r="EB154" s="6" t="b">
        <v>1</v>
      </c>
      <c r="EC154" s="6" t="s">
        <v>253</v>
      </c>
      <c r="ED154" s="6"/>
      <c r="EE154" s="6"/>
      <c r="EF154" s="5">
        <v>46082</v>
      </c>
      <c r="EG154" s="5">
        <v>46112</v>
      </c>
      <c r="EH154" s="6" t="s">
        <v>173</v>
      </c>
      <c r="EI154" s="6" t="b">
        <v>1</v>
      </c>
      <c r="EJ154" s="6" t="s">
        <v>174</v>
      </c>
      <c r="EK154" s="6"/>
      <c r="EL154" s="6"/>
      <c r="EM154" s="6"/>
      <c r="EN154" s="9">
        <f t="shared" si="8"/>
        <v>298298.71600000001</v>
      </c>
      <c r="EO154" s="4">
        <f t="shared" si="9"/>
        <v>23.002739726027396</v>
      </c>
      <c r="EP154" s="4">
        <f t="shared" si="10"/>
        <v>25</v>
      </c>
      <c r="EQ154" s="9">
        <f t="shared" si="11"/>
        <v>3728733.95</v>
      </c>
    </row>
    <row r="155" spans="2:147">
      <c r="B155" s="4" t="s">
        <v>219</v>
      </c>
      <c r="C155" s="5">
        <v>46082</v>
      </c>
      <c r="D155" s="6">
        <v>7320</v>
      </c>
      <c r="E155" s="6"/>
      <c r="F155" s="6"/>
      <c r="G155" s="6" t="s">
        <v>176</v>
      </c>
      <c r="H155" s="6" t="s">
        <v>177</v>
      </c>
      <c r="I155" s="6">
        <v>11</v>
      </c>
      <c r="J155" s="16">
        <v>37914</v>
      </c>
      <c r="K155" s="6"/>
      <c r="L155" s="6">
        <v>116136.333</v>
      </c>
      <c r="M155" s="6">
        <v>121886.3</v>
      </c>
      <c r="N155" s="6">
        <v>145247.84099999999</v>
      </c>
      <c r="O155" s="65">
        <v>21</v>
      </c>
      <c r="P155" s="6">
        <v>9</v>
      </c>
      <c r="Q155" s="6">
        <v>1</v>
      </c>
      <c r="R155" s="6">
        <v>31</v>
      </c>
      <c r="S155" s="6">
        <v>100</v>
      </c>
      <c r="T155" s="6">
        <v>100</v>
      </c>
      <c r="U155" s="10">
        <v>6531246</v>
      </c>
      <c r="V155" s="10">
        <v>1256670</v>
      </c>
      <c r="W155" s="10">
        <v>5274576</v>
      </c>
      <c r="X155" s="10">
        <v>22</v>
      </c>
      <c r="Y155" s="63">
        <v>3600226</v>
      </c>
      <c r="Z155" s="10">
        <v>0</v>
      </c>
      <c r="AA155" s="10">
        <v>0</v>
      </c>
      <c r="AB155" s="10">
        <v>7500</v>
      </c>
      <c r="AC155" s="10">
        <v>165000</v>
      </c>
      <c r="AD155" s="10">
        <v>0</v>
      </c>
      <c r="AE155" s="10">
        <v>0</v>
      </c>
      <c r="AF155" s="10">
        <v>0</v>
      </c>
      <c r="AG155" s="10">
        <v>172500</v>
      </c>
      <c r="AH155" s="10">
        <v>0</v>
      </c>
      <c r="AI155" s="10">
        <v>457073</v>
      </c>
      <c r="AJ155" s="10">
        <v>0</v>
      </c>
      <c r="AK155" s="10">
        <v>490211</v>
      </c>
      <c r="AL155" s="8">
        <v>947285</v>
      </c>
      <c r="AM155" s="8">
        <v>1089358</v>
      </c>
      <c r="AN155" s="8">
        <v>72623</v>
      </c>
      <c r="AO155" s="8">
        <v>549254</v>
      </c>
      <c r="AP155" s="10">
        <v>0</v>
      </c>
      <c r="AQ155" s="10">
        <v>65000</v>
      </c>
      <c r="AR155" s="10">
        <v>2723520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35000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526530</v>
      </c>
      <c r="BP155" s="10">
        <v>52650</v>
      </c>
      <c r="BQ155" s="10">
        <v>271220</v>
      </c>
      <c r="BR155" s="10">
        <v>281400</v>
      </c>
      <c r="BS155" s="10">
        <v>58780</v>
      </c>
      <c r="BT155" s="10">
        <v>10800</v>
      </c>
      <c r="BU155" s="10">
        <v>42290</v>
      </c>
      <c r="BV155" s="10">
        <v>3000</v>
      </c>
      <c r="BW155" s="10">
        <v>10000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213657.94399999999</v>
      </c>
      <c r="CJ155" s="6">
        <v>31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13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20</v>
      </c>
      <c r="DC155" s="6">
        <v>0</v>
      </c>
      <c r="DD155" s="6">
        <v>18</v>
      </c>
      <c r="DE155" s="65">
        <v>38</v>
      </c>
      <c r="DF155" s="65">
        <v>40</v>
      </c>
      <c r="DG155" s="65">
        <v>2</v>
      </c>
      <c r="DH155" s="65">
        <v>50.42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1</v>
      </c>
      <c r="DT155" s="6">
        <v>2</v>
      </c>
      <c r="DU155" s="6">
        <v>2</v>
      </c>
      <c r="DV155" s="6"/>
      <c r="DW155" s="6"/>
      <c r="DX155" s="6"/>
      <c r="DY155" s="6"/>
      <c r="DZ155" s="6"/>
      <c r="EA155" s="6"/>
      <c r="EB155" s="6" t="b">
        <v>1</v>
      </c>
      <c r="EC155" s="6" t="s">
        <v>253</v>
      </c>
      <c r="ED155" s="6"/>
      <c r="EE155" s="6"/>
      <c r="EF155" s="5">
        <v>46082</v>
      </c>
      <c r="EG155" s="5">
        <v>46112</v>
      </c>
      <c r="EH155" s="6" t="s">
        <v>173</v>
      </c>
      <c r="EI155" s="6" t="b">
        <v>1</v>
      </c>
      <c r="EJ155" s="6" t="s">
        <v>174</v>
      </c>
      <c r="EK155" s="6"/>
      <c r="EL155" s="6"/>
      <c r="EM155" s="6"/>
      <c r="EN155" s="9">
        <f t="shared" si="8"/>
        <v>290495.68199999997</v>
      </c>
      <c r="EO155" s="4">
        <f t="shared" si="9"/>
        <v>22.216438356164385</v>
      </c>
      <c r="EP155" s="4">
        <f t="shared" si="10"/>
        <v>25</v>
      </c>
      <c r="EQ155" s="9">
        <f t="shared" si="11"/>
        <v>3631196.0249999994</v>
      </c>
    </row>
    <row r="156" spans="2:147">
      <c r="B156" s="4" t="s">
        <v>219</v>
      </c>
      <c r="C156" s="5">
        <v>46082</v>
      </c>
      <c r="D156" s="6">
        <v>7320</v>
      </c>
      <c r="E156" s="6"/>
      <c r="F156" s="6"/>
      <c r="G156" s="6" t="s">
        <v>176</v>
      </c>
      <c r="H156" s="6" t="s">
        <v>177</v>
      </c>
      <c r="I156" s="6">
        <v>6</v>
      </c>
      <c r="J156" s="16">
        <v>37914</v>
      </c>
      <c r="K156" s="6"/>
      <c r="L156" s="6">
        <v>112633.333</v>
      </c>
      <c r="M156" s="6">
        <v>118133.3</v>
      </c>
      <c r="N156" s="6">
        <v>140775.516</v>
      </c>
      <c r="O156" s="65">
        <v>21</v>
      </c>
      <c r="P156" s="6">
        <v>9</v>
      </c>
      <c r="Q156" s="6">
        <v>1</v>
      </c>
      <c r="R156" s="6">
        <v>31</v>
      </c>
      <c r="S156" s="6">
        <v>100</v>
      </c>
      <c r="T156" s="6">
        <v>100</v>
      </c>
      <c r="U156" s="10">
        <v>6237713</v>
      </c>
      <c r="V156" s="10">
        <v>1133190</v>
      </c>
      <c r="W156" s="10">
        <v>5104523</v>
      </c>
      <c r="X156" s="10">
        <v>22</v>
      </c>
      <c r="Y156" s="63">
        <v>3491633</v>
      </c>
      <c r="Z156" s="10">
        <v>0</v>
      </c>
      <c r="AA156" s="10">
        <v>0</v>
      </c>
      <c r="AB156" s="10">
        <v>0</v>
      </c>
      <c r="AC156" s="10">
        <v>165000</v>
      </c>
      <c r="AD156" s="10">
        <v>0</v>
      </c>
      <c r="AE156" s="10">
        <v>0</v>
      </c>
      <c r="AF156" s="10">
        <v>0</v>
      </c>
      <c r="AG156" s="10">
        <v>165000</v>
      </c>
      <c r="AH156" s="10">
        <v>0</v>
      </c>
      <c r="AI156" s="10">
        <v>442999</v>
      </c>
      <c r="AJ156" s="10">
        <v>0</v>
      </c>
      <c r="AK156" s="10">
        <v>580699</v>
      </c>
      <c r="AL156" s="8">
        <v>1023698</v>
      </c>
      <c r="AM156" s="8">
        <v>844653</v>
      </c>
      <c r="AN156" s="8">
        <v>70387</v>
      </c>
      <c r="AO156" s="8">
        <v>532342</v>
      </c>
      <c r="AP156" s="10">
        <v>0</v>
      </c>
      <c r="AQ156" s="10">
        <v>65000</v>
      </c>
      <c r="AR156" s="10">
        <v>2536080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45000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442000</v>
      </c>
      <c r="BP156" s="10">
        <v>44200</v>
      </c>
      <c r="BQ156" s="10">
        <v>258300</v>
      </c>
      <c r="BR156" s="10">
        <v>273580</v>
      </c>
      <c r="BS156" s="10">
        <v>56140</v>
      </c>
      <c r="BT156" s="10">
        <v>10480</v>
      </c>
      <c r="BU156" s="10">
        <v>40990</v>
      </c>
      <c r="BV156" s="10">
        <v>0</v>
      </c>
      <c r="BW156" s="10">
        <v>7500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202991.122</v>
      </c>
      <c r="CJ156" s="6">
        <v>31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13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20</v>
      </c>
      <c r="DC156" s="6">
        <v>0</v>
      </c>
      <c r="DD156" s="6">
        <v>22</v>
      </c>
      <c r="DE156" s="65">
        <v>42</v>
      </c>
      <c r="DF156" s="65">
        <v>32</v>
      </c>
      <c r="DG156" s="65">
        <v>2</v>
      </c>
      <c r="DH156" s="65">
        <v>50.42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2</v>
      </c>
      <c r="DU156" s="6">
        <v>2</v>
      </c>
      <c r="DV156" s="6"/>
      <c r="DW156" s="6"/>
      <c r="DX156" s="6"/>
      <c r="DY156" s="6"/>
      <c r="DZ156" s="6"/>
      <c r="EA156" s="6"/>
      <c r="EB156" s="6" t="b">
        <v>1</v>
      </c>
      <c r="EC156" s="6" t="s">
        <v>253</v>
      </c>
      <c r="ED156" s="6"/>
      <c r="EE156" s="6"/>
      <c r="EF156" s="5">
        <v>46082</v>
      </c>
      <c r="EG156" s="5">
        <v>46112</v>
      </c>
      <c r="EH156" s="6" t="s">
        <v>173</v>
      </c>
      <c r="EI156" s="6" t="b">
        <v>1</v>
      </c>
      <c r="EJ156" s="6" t="s">
        <v>174</v>
      </c>
      <c r="EK156" s="6"/>
      <c r="EL156" s="6"/>
      <c r="EM156" s="6"/>
      <c r="EN156" s="9">
        <f t="shared" si="8"/>
        <v>281551.03200000006</v>
      </c>
      <c r="EO156" s="4">
        <f t="shared" si="9"/>
        <v>22.216438356164385</v>
      </c>
      <c r="EP156" s="4">
        <f t="shared" si="10"/>
        <v>25</v>
      </c>
      <c r="EQ156" s="9">
        <f t="shared" si="11"/>
        <v>3519387.9</v>
      </c>
    </row>
    <row r="157" spans="2:147">
      <c r="B157" s="4" t="s">
        <v>219</v>
      </c>
      <c r="C157" s="5">
        <v>46082</v>
      </c>
      <c r="D157" s="6">
        <v>7320</v>
      </c>
      <c r="E157" s="6"/>
      <c r="F157" s="6"/>
      <c r="G157" s="6" t="s">
        <v>176</v>
      </c>
      <c r="H157" s="6" t="s">
        <v>177</v>
      </c>
      <c r="I157" s="6">
        <v>3</v>
      </c>
      <c r="J157" s="16">
        <v>37935</v>
      </c>
      <c r="K157" s="6"/>
      <c r="L157" s="6">
        <v>110095.333</v>
      </c>
      <c r="M157" s="6">
        <v>115595.3</v>
      </c>
      <c r="N157" s="6">
        <v>137751.06599999999</v>
      </c>
      <c r="O157" s="65">
        <v>21</v>
      </c>
      <c r="P157" s="6">
        <v>9</v>
      </c>
      <c r="Q157" s="6">
        <v>1</v>
      </c>
      <c r="R157" s="6">
        <v>31</v>
      </c>
      <c r="S157" s="6">
        <v>100</v>
      </c>
      <c r="T157" s="6">
        <v>100</v>
      </c>
      <c r="U157" s="10">
        <v>5435667</v>
      </c>
      <c r="V157" s="10">
        <v>1077667</v>
      </c>
      <c r="W157" s="10">
        <v>4358000</v>
      </c>
      <c r="X157" s="10">
        <v>22</v>
      </c>
      <c r="Y157" s="63">
        <v>3412955</v>
      </c>
      <c r="Z157" s="10">
        <v>0</v>
      </c>
      <c r="AA157" s="10">
        <v>0</v>
      </c>
      <c r="AB157" s="10">
        <v>0</v>
      </c>
      <c r="AC157" s="10">
        <v>165000</v>
      </c>
      <c r="AD157" s="10">
        <v>0</v>
      </c>
      <c r="AE157" s="10">
        <v>0</v>
      </c>
      <c r="AF157" s="10">
        <v>0</v>
      </c>
      <c r="AG157" s="10">
        <v>165000</v>
      </c>
      <c r="AH157" s="10">
        <v>0</v>
      </c>
      <c r="AI157" s="10">
        <v>433482</v>
      </c>
      <c r="AJ157" s="10">
        <v>0</v>
      </c>
      <c r="AK157" s="10">
        <v>464909</v>
      </c>
      <c r="AL157" s="8">
        <v>898392</v>
      </c>
      <c r="AM157" s="8">
        <v>413253</v>
      </c>
      <c r="AN157" s="8">
        <v>0</v>
      </c>
      <c r="AO157" s="8">
        <v>476067</v>
      </c>
      <c r="AP157" s="10">
        <v>0</v>
      </c>
      <c r="AQ157" s="10">
        <v>60000</v>
      </c>
      <c r="AR157" s="10">
        <v>1847712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10">
        <v>10000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436800</v>
      </c>
      <c r="BP157" s="10">
        <v>43680</v>
      </c>
      <c r="BQ157" s="10">
        <v>247710</v>
      </c>
      <c r="BR157" s="10">
        <v>230480</v>
      </c>
      <c r="BS157" s="10">
        <v>48920</v>
      </c>
      <c r="BT157" s="10">
        <v>10240</v>
      </c>
      <c r="BU157" s="10">
        <v>40110</v>
      </c>
      <c r="BV157" s="10">
        <v>19000</v>
      </c>
      <c r="BW157" s="10">
        <v>727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185500.95600000001</v>
      </c>
      <c r="CJ157" s="6">
        <v>31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12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20</v>
      </c>
      <c r="DC157" s="6">
        <v>0</v>
      </c>
      <c r="DD157" s="6">
        <v>18</v>
      </c>
      <c r="DE157" s="65">
        <v>38</v>
      </c>
      <c r="DF157" s="65">
        <v>16</v>
      </c>
      <c r="DG157" s="65">
        <v>0</v>
      </c>
      <c r="DH157" s="65">
        <v>46.08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1</v>
      </c>
      <c r="DT157" s="6">
        <v>2</v>
      </c>
      <c r="DU157" s="6">
        <v>2</v>
      </c>
      <c r="DV157" s="6"/>
      <c r="DW157" s="6"/>
      <c r="DX157" s="6"/>
      <c r="DY157" s="6"/>
      <c r="DZ157" s="6"/>
      <c r="EA157" s="6"/>
      <c r="EB157" s="6" t="b">
        <v>1</v>
      </c>
      <c r="EC157" s="6" t="s">
        <v>253</v>
      </c>
      <c r="ED157" s="6"/>
      <c r="EE157" s="6"/>
      <c r="EF157" s="5">
        <v>46082</v>
      </c>
      <c r="EG157" s="5">
        <v>46112</v>
      </c>
      <c r="EH157" s="6" t="s">
        <v>173</v>
      </c>
      <c r="EI157" s="6" t="b">
        <v>1</v>
      </c>
      <c r="EJ157" s="6" t="s">
        <v>174</v>
      </c>
      <c r="EK157" s="6"/>
      <c r="EL157" s="6"/>
      <c r="EM157" s="6"/>
      <c r="EN157" s="9">
        <f t="shared" si="8"/>
        <v>275502.13199999998</v>
      </c>
      <c r="EO157" s="4">
        <f t="shared" si="9"/>
        <v>22.158904109589042</v>
      </c>
      <c r="EP157" s="4">
        <f t="shared" si="10"/>
        <v>25</v>
      </c>
      <c r="EQ157" s="9">
        <f t="shared" si="11"/>
        <v>3443776.65</v>
      </c>
    </row>
    <row r="158" spans="2:147">
      <c r="B158" s="4" t="s">
        <v>219</v>
      </c>
      <c r="C158" s="5">
        <v>46082</v>
      </c>
      <c r="D158" s="6">
        <v>7320</v>
      </c>
      <c r="E158" s="6"/>
      <c r="F158" s="6"/>
      <c r="G158" s="6" t="s">
        <v>176</v>
      </c>
      <c r="H158" s="6" t="s">
        <v>177</v>
      </c>
      <c r="I158" s="6">
        <v>16</v>
      </c>
      <c r="J158" s="16">
        <v>37956</v>
      </c>
      <c r="K158" s="6"/>
      <c r="L158" s="6">
        <v>118910.333</v>
      </c>
      <c r="M158" s="6">
        <v>124785.3</v>
      </c>
      <c r="N158" s="6">
        <v>148702.48300000001</v>
      </c>
      <c r="O158" s="65">
        <v>21</v>
      </c>
      <c r="P158" s="6">
        <v>9</v>
      </c>
      <c r="Q158" s="6">
        <v>1</v>
      </c>
      <c r="R158" s="6">
        <v>31</v>
      </c>
      <c r="S158" s="6">
        <v>100</v>
      </c>
      <c r="T158" s="6">
        <v>100</v>
      </c>
      <c r="U158" s="10">
        <v>8621507</v>
      </c>
      <c r="V158" s="10">
        <v>1858507</v>
      </c>
      <c r="W158" s="10">
        <v>6763000</v>
      </c>
      <c r="X158" s="10">
        <v>22</v>
      </c>
      <c r="Y158" s="63">
        <v>3686220</v>
      </c>
      <c r="Z158" s="10">
        <v>0</v>
      </c>
      <c r="AA158" s="10">
        <v>0</v>
      </c>
      <c r="AB158" s="10">
        <v>11250</v>
      </c>
      <c r="AC158" s="10">
        <v>165000</v>
      </c>
      <c r="AD158" s="10">
        <v>0</v>
      </c>
      <c r="AE158" s="10">
        <v>0</v>
      </c>
      <c r="AF158" s="10">
        <v>0</v>
      </c>
      <c r="AG158" s="10">
        <v>176250</v>
      </c>
      <c r="AH158" s="10">
        <v>0</v>
      </c>
      <c r="AI158" s="10">
        <v>467944</v>
      </c>
      <c r="AJ158" s="10">
        <v>0</v>
      </c>
      <c r="AK158" s="10">
        <v>515811</v>
      </c>
      <c r="AL158" s="8">
        <v>983756</v>
      </c>
      <c r="AM158" s="8">
        <v>1115268</v>
      </c>
      <c r="AN158" s="8">
        <v>0</v>
      </c>
      <c r="AO158" s="8">
        <v>540013</v>
      </c>
      <c r="AP158" s="10">
        <v>0</v>
      </c>
      <c r="AQ158" s="10">
        <v>65000</v>
      </c>
      <c r="AR158" s="10">
        <v>2704037</v>
      </c>
      <c r="AS158" s="10">
        <v>2000000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55000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958230</v>
      </c>
      <c r="BP158" s="10">
        <v>95820</v>
      </c>
      <c r="BQ158" s="10">
        <v>282810</v>
      </c>
      <c r="BR158" s="10">
        <v>370810</v>
      </c>
      <c r="BS158" s="10">
        <v>77590</v>
      </c>
      <c r="BT158" s="10">
        <v>11060</v>
      </c>
      <c r="BU158" s="10">
        <v>43300</v>
      </c>
      <c r="BV158" s="10">
        <v>11000</v>
      </c>
      <c r="BW158" s="10">
        <v>7887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215128.16699999999</v>
      </c>
      <c r="CJ158" s="6">
        <v>31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13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20</v>
      </c>
      <c r="DC158" s="6">
        <v>0</v>
      </c>
      <c r="DD158" s="6">
        <v>18.5</v>
      </c>
      <c r="DE158" s="65">
        <v>38.5</v>
      </c>
      <c r="DF158" s="65">
        <v>40</v>
      </c>
      <c r="DG158" s="65">
        <v>0</v>
      </c>
      <c r="DH158" s="65">
        <v>48.42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2</v>
      </c>
      <c r="DU158" s="6">
        <v>2</v>
      </c>
      <c r="DV158" s="6"/>
      <c r="DW158" s="6"/>
      <c r="DX158" s="6"/>
      <c r="DY158" s="6"/>
      <c r="DZ158" s="6"/>
      <c r="EA158" s="6"/>
      <c r="EB158" s="6" t="b">
        <v>1</v>
      </c>
      <c r="EC158" s="6" t="s">
        <v>253</v>
      </c>
      <c r="ED158" s="6"/>
      <c r="EE158" s="6"/>
      <c r="EF158" s="5">
        <v>46082</v>
      </c>
      <c r="EG158" s="5">
        <v>46112</v>
      </c>
      <c r="EH158" s="6" t="s">
        <v>173</v>
      </c>
      <c r="EI158" s="6" t="b">
        <v>1</v>
      </c>
      <c r="EJ158" s="6" t="s">
        <v>174</v>
      </c>
      <c r="EK158" s="6"/>
      <c r="EL158" s="6"/>
      <c r="EM158" s="6"/>
      <c r="EN158" s="9">
        <f t="shared" si="8"/>
        <v>297404.96600000001</v>
      </c>
      <c r="EO158" s="4">
        <f t="shared" si="9"/>
        <v>22.101369863013698</v>
      </c>
      <c r="EP158" s="4">
        <f t="shared" si="10"/>
        <v>25</v>
      </c>
      <c r="EQ158" s="9">
        <f t="shared" si="11"/>
        <v>3717562.0750000002</v>
      </c>
    </row>
    <row r="159" spans="2:147">
      <c r="B159" s="4" t="s">
        <v>219</v>
      </c>
      <c r="C159" s="5">
        <v>46082</v>
      </c>
      <c r="D159" s="6">
        <v>7320</v>
      </c>
      <c r="E159" s="6"/>
      <c r="F159" s="6"/>
      <c r="G159" s="6" t="s">
        <v>176</v>
      </c>
      <c r="H159" s="6" t="s">
        <v>177</v>
      </c>
      <c r="I159" s="6">
        <v>9</v>
      </c>
      <c r="J159" s="16">
        <v>38036</v>
      </c>
      <c r="K159" s="6"/>
      <c r="L159" s="6">
        <v>114832.333</v>
      </c>
      <c r="M159" s="6">
        <v>120332.3</v>
      </c>
      <c r="N159" s="6">
        <v>143395.99100000001</v>
      </c>
      <c r="O159" s="65">
        <v>21</v>
      </c>
      <c r="P159" s="6">
        <v>9</v>
      </c>
      <c r="Q159" s="6">
        <v>1</v>
      </c>
      <c r="R159" s="6">
        <v>31</v>
      </c>
      <c r="S159" s="6">
        <v>100</v>
      </c>
      <c r="T159" s="6">
        <v>100</v>
      </c>
      <c r="U159" s="10">
        <v>5940983</v>
      </c>
      <c r="V159" s="10">
        <v>1177460</v>
      </c>
      <c r="W159" s="10">
        <v>4763523</v>
      </c>
      <c r="X159" s="10">
        <v>22</v>
      </c>
      <c r="Y159" s="63">
        <v>3559802</v>
      </c>
      <c r="Z159" s="10">
        <v>0</v>
      </c>
      <c r="AA159" s="10">
        <v>0</v>
      </c>
      <c r="AB159" s="10">
        <v>0</v>
      </c>
      <c r="AC159" s="10">
        <v>165000</v>
      </c>
      <c r="AD159" s="10">
        <v>0</v>
      </c>
      <c r="AE159" s="10">
        <v>0</v>
      </c>
      <c r="AF159" s="10">
        <v>0</v>
      </c>
      <c r="AG159" s="10">
        <v>165000</v>
      </c>
      <c r="AH159" s="10">
        <v>0</v>
      </c>
      <c r="AI159" s="10">
        <v>451246</v>
      </c>
      <c r="AJ159" s="10">
        <v>0</v>
      </c>
      <c r="AK159" s="10">
        <v>537734</v>
      </c>
      <c r="AL159" s="8">
        <v>988981</v>
      </c>
      <c r="AM159" s="8">
        <v>645281</v>
      </c>
      <c r="AN159" s="8">
        <v>0</v>
      </c>
      <c r="AO159" s="8">
        <v>491919</v>
      </c>
      <c r="AP159" s="10">
        <v>0</v>
      </c>
      <c r="AQ159" s="10">
        <v>55000</v>
      </c>
      <c r="AR159" s="10">
        <v>2181181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35000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461550</v>
      </c>
      <c r="BP159" s="10">
        <v>46150</v>
      </c>
      <c r="BQ159" s="10">
        <v>276640</v>
      </c>
      <c r="BR159" s="10">
        <v>256210</v>
      </c>
      <c r="BS159" s="10">
        <v>53470</v>
      </c>
      <c r="BT159" s="10">
        <v>10680</v>
      </c>
      <c r="BU159" s="10">
        <v>41760</v>
      </c>
      <c r="BV159" s="10">
        <v>16000</v>
      </c>
      <c r="BW159" s="10">
        <v>15000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212739.989</v>
      </c>
      <c r="CJ159" s="6">
        <v>31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11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20</v>
      </c>
      <c r="DC159" s="6">
        <v>0</v>
      </c>
      <c r="DD159" s="6">
        <v>20</v>
      </c>
      <c r="DE159" s="65">
        <v>40</v>
      </c>
      <c r="DF159" s="65">
        <v>24</v>
      </c>
      <c r="DG159" s="65">
        <v>0</v>
      </c>
      <c r="DH159" s="65">
        <v>45.74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0.5</v>
      </c>
      <c r="DT159" s="6">
        <v>2</v>
      </c>
      <c r="DU159" s="6">
        <v>2</v>
      </c>
      <c r="DV159" s="6"/>
      <c r="DW159" s="6"/>
      <c r="DX159" s="6"/>
      <c r="DY159" s="6"/>
      <c r="DZ159" s="6"/>
      <c r="EA159" s="6"/>
      <c r="EB159" s="6" t="b">
        <v>1</v>
      </c>
      <c r="EC159" s="6" t="s">
        <v>253</v>
      </c>
      <c r="ED159" s="6"/>
      <c r="EE159" s="6"/>
      <c r="EF159" s="5">
        <v>46082</v>
      </c>
      <c r="EG159" s="5">
        <v>46112</v>
      </c>
      <c r="EH159" s="6" t="s">
        <v>173</v>
      </c>
      <c r="EI159" s="6" t="b">
        <v>1</v>
      </c>
      <c r="EJ159" s="6" t="s">
        <v>174</v>
      </c>
      <c r="EK159" s="6"/>
      <c r="EL159" s="6"/>
      <c r="EM159" s="6"/>
      <c r="EN159" s="9">
        <f t="shared" si="8"/>
        <v>286791.98200000002</v>
      </c>
      <c r="EO159" s="4">
        <f t="shared" si="9"/>
        <v>21.882191780821916</v>
      </c>
      <c r="EP159" s="4">
        <f t="shared" si="10"/>
        <v>25</v>
      </c>
      <c r="EQ159" s="9">
        <f t="shared" si="11"/>
        <v>3584899.7750000004</v>
      </c>
    </row>
    <row r="160" spans="2:147">
      <c r="B160" s="4" t="s">
        <v>219</v>
      </c>
      <c r="C160" s="5">
        <v>46082</v>
      </c>
      <c r="D160" s="6">
        <v>7320</v>
      </c>
      <c r="E160" s="6"/>
      <c r="F160" s="6"/>
      <c r="G160" s="6" t="s">
        <v>176</v>
      </c>
      <c r="H160" s="6" t="s">
        <v>177</v>
      </c>
      <c r="I160" s="6">
        <v>5</v>
      </c>
      <c r="J160" s="16">
        <v>38048</v>
      </c>
      <c r="K160" s="6"/>
      <c r="L160" s="6">
        <v>111809.333</v>
      </c>
      <c r="M160" s="6">
        <v>117309.3</v>
      </c>
      <c r="N160" s="6">
        <v>139793.58300000001</v>
      </c>
      <c r="O160" s="65">
        <v>21</v>
      </c>
      <c r="P160" s="6">
        <v>9</v>
      </c>
      <c r="Q160" s="6">
        <v>1</v>
      </c>
      <c r="R160" s="6">
        <v>31</v>
      </c>
      <c r="S160" s="6">
        <v>100</v>
      </c>
      <c r="T160" s="6">
        <v>100</v>
      </c>
      <c r="U160" s="10">
        <v>5978546</v>
      </c>
      <c r="V160" s="10">
        <v>1282430</v>
      </c>
      <c r="W160" s="10">
        <v>4696116</v>
      </c>
      <c r="X160" s="10">
        <v>22</v>
      </c>
      <c r="Y160" s="63">
        <v>3466089</v>
      </c>
      <c r="Z160" s="10">
        <v>0</v>
      </c>
      <c r="AA160" s="10">
        <v>0</v>
      </c>
      <c r="AB160" s="10">
        <v>0</v>
      </c>
      <c r="AC160" s="10">
        <v>165000</v>
      </c>
      <c r="AD160" s="10">
        <v>0</v>
      </c>
      <c r="AE160" s="10">
        <v>0</v>
      </c>
      <c r="AF160" s="10">
        <v>0</v>
      </c>
      <c r="AG160" s="10">
        <v>165000</v>
      </c>
      <c r="AH160" s="10">
        <v>0</v>
      </c>
      <c r="AI160" s="10">
        <v>439909</v>
      </c>
      <c r="AJ160" s="10">
        <v>0</v>
      </c>
      <c r="AK160" s="10">
        <v>524225</v>
      </c>
      <c r="AL160" s="8">
        <v>964135</v>
      </c>
      <c r="AM160" s="8">
        <v>838761</v>
      </c>
      <c r="AN160" s="8">
        <v>0</v>
      </c>
      <c r="AO160" s="8">
        <v>479561</v>
      </c>
      <c r="AP160" s="10">
        <v>0</v>
      </c>
      <c r="AQ160" s="10">
        <v>55000</v>
      </c>
      <c r="AR160" s="10">
        <v>2337457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10000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548750</v>
      </c>
      <c r="BP160" s="10">
        <v>54870</v>
      </c>
      <c r="BQ160" s="10">
        <v>282050</v>
      </c>
      <c r="BR160" s="10">
        <v>264350</v>
      </c>
      <c r="BS160" s="10">
        <v>53810</v>
      </c>
      <c r="BT160" s="10">
        <v>10400</v>
      </c>
      <c r="BU160" s="10">
        <v>40700</v>
      </c>
      <c r="BV160" s="10">
        <v>20000</v>
      </c>
      <c r="BW160" s="10">
        <v>7500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214875.68900000001</v>
      </c>
      <c r="CJ160" s="6">
        <v>31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11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20</v>
      </c>
      <c r="DC160" s="6">
        <v>0</v>
      </c>
      <c r="DD160" s="6">
        <v>20</v>
      </c>
      <c r="DE160" s="65">
        <v>40</v>
      </c>
      <c r="DF160" s="65">
        <v>32</v>
      </c>
      <c r="DG160" s="65">
        <v>0</v>
      </c>
      <c r="DH160" s="65">
        <v>45.74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2</v>
      </c>
      <c r="DU160" s="6">
        <v>2</v>
      </c>
      <c r="DV160" s="6"/>
      <c r="DW160" s="6"/>
      <c r="DX160" s="6"/>
      <c r="DY160" s="6"/>
      <c r="DZ160" s="6"/>
      <c r="EA160" s="6"/>
      <c r="EB160" s="6" t="b">
        <v>1</v>
      </c>
      <c r="EC160" s="6" t="s">
        <v>253</v>
      </c>
      <c r="ED160" s="6"/>
      <c r="EE160" s="6"/>
      <c r="EF160" s="5">
        <v>46082</v>
      </c>
      <c r="EG160" s="5">
        <v>46112</v>
      </c>
      <c r="EH160" s="6" t="s">
        <v>173</v>
      </c>
      <c r="EI160" s="6" t="b">
        <v>1</v>
      </c>
      <c r="EJ160" s="6" t="s">
        <v>174</v>
      </c>
      <c r="EK160" s="6"/>
      <c r="EL160" s="6"/>
      <c r="EM160" s="6"/>
      <c r="EN160" s="9">
        <f t="shared" si="8"/>
        <v>279587.16600000003</v>
      </c>
      <c r="EO160" s="4">
        <f t="shared" si="9"/>
        <v>21.849315068493151</v>
      </c>
      <c r="EP160" s="4">
        <f t="shared" si="10"/>
        <v>25</v>
      </c>
      <c r="EQ160" s="9">
        <f t="shared" si="11"/>
        <v>3494839.5750000002</v>
      </c>
    </row>
    <row r="161" spans="2:147">
      <c r="B161" s="4" t="s">
        <v>219</v>
      </c>
      <c r="C161" s="5">
        <v>46082</v>
      </c>
      <c r="D161" s="6">
        <v>7320</v>
      </c>
      <c r="E161" s="6"/>
      <c r="F161" s="6"/>
      <c r="G161" s="6" t="s">
        <v>176</v>
      </c>
      <c r="H161" s="6" t="s">
        <v>177</v>
      </c>
      <c r="I161" s="6">
        <v>12</v>
      </c>
      <c r="J161" s="16">
        <v>38061</v>
      </c>
      <c r="K161" s="6"/>
      <c r="L161" s="6">
        <v>116788.333</v>
      </c>
      <c r="M161" s="6">
        <v>122663.3</v>
      </c>
      <c r="N161" s="6">
        <v>146173.766</v>
      </c>
      <c r="O161" s="65">
        <v>21</v>
      </c>
      <c r="P161" s="6">
        <v>9</v>
      </c>
      <c r="Q161" s="6">
        <v>1</v>
      </c>
      <c r="R161" s="6">
        <v>31</v>
      </c>
      <c r="S161" s="6">
        <v>100</v>
      </c>
      <c r="T161" s="6">
        <v>100</v>
      </c>
      <c r="U161" s="10">
        <v>6392948</v>
      </c>
      <c r="V161" s="10">
        <v>1288680</v>
      </c>
      <c r="W161" s="10">
        <v>5104268</v>
      </c>
      <c r="X161" s="10">
        <v>22</v>
      </c>
      <c r="Y161" s="63">
        <v>3620438</v>
      </c>
      <c r="Z161" s="10">
        <v>0</v>
      </c>
      <c r="AA161" s="10">
        <v>0</v>
      </c>
      <c r="AB161" s="10">
        <v>11250</v>
      </c>
      <c r="AC161" s="10">
        <v>165000</v>
      </c>
      <c r="AD161" s="10">
        <v>0</v>
      </c>
      <c r="AE161" s="10">
        <v>0</v>
      </c>
      <c r="AF161" s="10">
        <v>0</v>
      </c>
      <c r="AG161" s="10">
        <v>176250</v>
      </c>
      <c r="AH161" s="10">
        <v>0</v>
      </c>
      <c r="AI161" s="10">
        <v>459987</v>
      </c>
      <c r="AJ161" s="10">
        <v>0</v>
      </c>
      <c r="AK161" s="10">
        <v>657781</v>
      </c>
      <c r="AL161" s="8">
        <v>1117769</v>
      </c>
      <c r="AM161" s="8">
        <v>877042</v>
      </c>
      <c r="AN161" s="8">
        <v>0</v>
      </c>
      <c r="AO161" s="8">
        <v>501449</v>
      </c>
      <c r="AP161" s="10">
        <v>0</v>
      </c>
      <c r="AQ161" s="10">
        <v>55000</v>
      </c>
      <c r="AR161" s="10">
        <v>2551260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45000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536920</v>
      </c>
      <c r="BP161" s="10">
        <v>53690</v>
      </c>
      <c r="BQ161" s="10">
        <v>301380</v>
      </c>
      <c r="BR161" s="10">
        <v>282220</v>
      </c>
      <c r="BS161" s="10">
        <v>57540</v>
      </c>
      <c r="BT161" s="10">
        <v>10870</v>
      </c>
      <c r="BU161" s="10">
        <v>42560</v>
      </c>
      <c r="BV161" s="10">
        <v>2000</v>
      </c>
      <c r="BW161" s="10">
        <v>1500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232886.7</v>
      </c>
      <c r="CJ161" s="6">
        <v>31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11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20</v>
      </c>
      <c r="DC161" s="6">
        <v>0</v>
      </c>
      <c r="DD161" s="6">
        <v>24</v>
      </c>
      <c r="DE161" s="65">
        <v>44</v>
      </c>
      <c r="DF161" s="65">
        <v>32</v>
      </c>
      <c r="DG161" s="65">
        <v>0</v>
      </c>
      <c r="DH161" s="65">
        <v>45.74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2</v>
      </c>
      <c r="DU161" s="6">
        <v>2</v>
      </c>
      <c r="DV161" s="6"/>
      <c r="DW161" s="6"/>
      <c r="DX161" s="6"/>
      <c r="DY161" s="6"/>
      <c r="DZ161" s="6"/>
      <c r="EA161" s="6"/>
      <c r="EB161" s="6" t="b">
        <v>1</v>
      </c>
      <c r="EC161" s="6" t="s">
        <v>253</v>
      </c>
      <c r="ED161" s="6"/>
      <c r="EE161" s="6"/>
      <c r="EF161" s="5">
        <v>46082</v>
      </c>
      <c r="EG161" s="5">
        <v>46112</v>
      </c>
      <c r="EH161" s="6" t="s">
        <v>173</v>
      </c>
      <c r="EI161" s="6" t="b">
        <v>1</v>
      </c>
      <c r="EJ161" s="6" t="s">
        <v>174</v>
      </c>
      <c r="EK161" s="6"/>
      <c r="EL161" s="6"/>
      <c r="EM161" s="6"/>
      <c r="EN161" s="9">
        <f t="shared" si="8"/>
        <v>292347.53200000006</v>
      </c>
      <c r="EO161" s="4">
        <f t="shared" si="9"/>
        <v>21.813698630136987</v>
      </c>
      <c r="EP161" s="4">
        <f t="shared" si="10"/>
        <v>25</v>
      </c>
      <c r="EQ161" s="9">
        <f t="shared" si="11"/>
        <v>3654344.15</v>
      </c>
    </row>
    <row r="162" spans="2:147">
      <c r="B162" s="4" t="s">
        <v>219</v>
      </c>
      <c r="C162" s="5">
        <v>46082</v>
      </c>
      <c r="D162" s="6">
        <v>7320</v>
      </c>
      <c r="E162" s="6"/>
      <c r="F162" s="6"/>
      <c r="G162" s="6" t="s">
        <v>176</v>
      </c>
      <c r="H162" s="6" t="s">
        <v>177</v>
      </c>
      <c r="I162" s="6">
        <v>3</v>
      </c>
      <c r="J162" s="16">
        <v>38103</v>
      </c>
      <c r="K162" s="6"/>
      <c r="L162" s="6">
        <v>110095.333</v>
      </c>
      <c r="M162" s="6">
        <v>115345.3</v>
      </c>
      <c r="N162" s="6">
        <v>137453.149</v>
      </c>
      <c r="O162" s="65">
        <v>21</v>
      </c>
      <c r="P162" s="6">
        <v>9</v>
      </c>
      <c r="Q162" s="6">
        <v>1</v>
      </c>
      <c r="R162" s="6">
        <v>31</v>
      </c>
      <c r="S162" s="6">
        <v>100</v>
      </c>
      <c r="T162" s="6">
        <v>100</v>
      </c>
      <c r="U162" s="10">
        <v>6106963</v>
      </c>
      <c r="V162" s="10">
        <v>1190430</v>
      </c>
      <c r="W162" s="10">
        <v>4916533</v>
      </c>
      <c r="X162" s="10">
        <v>21</v>
      </c>
      <c r="Y162" s="63">
        <v>3412955</v>
      </c>
      <c r="Z162" s="10">
        <v>0</v>
      </c>
      <c r="AA162" s="10">
        <v>0</v>
      </c>
      <c r="AB162" s="10">
        <v>0</v>
      </c>
      <c r="AC162" s="10">
        <v>157500</v>
      </c>
      <c r="AD162" s="10">
        <v>0</v>
      </c>
      <c r="AE162" s="10">
        <v>0</v>
      </c>
      <c r="AF162" s="10">
        <v>0</v>
      </c>
      <c r="AG162" s="10">
        <v>157500</v>
      </c>
      <c r="AH162" s="10">
        <v>0</v>
      </c>
      <c r="AI162" s="10">
        <v>432544</v>
      </c>
      <c r="AJ162" s="10">
        <v>0</v>
      </c>
      <c r="AK162" s="10">
        <v>463904</v>
      </c>
      <c r="AL162" s="8">
        <v>896449</v>
      </c>
      <c r="AM162" s="8">
        <v>1030898</v>
      </c>
      <c r="AN162" s="8">
        <v>0</v>
      </c>
      <c r="AO162" s="8">
        <v>499161</v>
      </c>
      <c r="AP162" s="10">
        <v>0</v>
      </c>
      <c r="AQ162" s="10">
        <v>65000</v>
      </c>
      <c r="AR162" s="10">
        <v>2491508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45000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409250</v>
      </c>
      <c r="BP162" s="10">
        <v>40920</v>
      </c>
      <c r="BQ162" s="10">
        <v>255170</v>
      </c>
      <c r="BR162" s="10">
        <v>268770</v>
      </c>
      <c r="BS162" s="10">
        <v>54960</v>
      </c>
      <c r="BT162" s="10">
        <v>10240</v>
      </c>
      <c r="BU162" s="10">
        <v>40020</v>
      </c>
      <c r="BV162" s="10">
        <v>1000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110100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191192.9</v>
      </c>
      <c r="CJ162" s="6">
        <v>31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13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20</v>
      </c>
      <c r="DC162" s="6">
        <v>0</v>
      </c>
      <c r="DD162" s="6">
        <v>18</v>
      </c>
      <c r="DE162" s="65">
        <v>38</v>
      </c>
      <c r="DF162" s="65">
        <v>40</v>
      </c>
      <c r="DG162" s="65">
        <v>0</v>
      </c>
      <c r="DH162" s="65">
        <v>48.42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2</v>
      </c>
      <c r="DU162" s="6">
        <v>2</v>
      </c>
      <c r="DV162" s="6"/>
      <c r="DW162" s="6"/>
      <c r="DX162" s="6"/>
      <c r="DY162" s="6"/>
      <c r="DZ162" s="6"/>
      <c r="EA162" s="6"/>
      <c r="EB162" s="6" t="b">
        <v>1</v>
      </c>
      <c r="EC162" s="6" t="s">
        <v>253</v>
      </c>
      <c r="ED162" s="6"/>
      <c r="EE162" s="6"/>
      <c r="EF162" s="5">
        <v>46082</v>
      </c>
      <c r="EG162" s="5">
        <v>46112</v>
      </c>
      <c r="EH162" s="6" t="s">
        <v>173</v>
      </c>
      <c r="EI162" s="6" t="b">
        <v>1</v>
      </c>
      <c r="EJ162" s="6" t="s">
        <v>174</v>
      </c>
      <c r="EK162" s="6"/>
      <c r="EL162" s="6"/>
      <c r="EM162" s="6"/>
      <c r="EN162" s="9">
        <f t="shared" si="8"/>
        <v>274906.29800000001</v>
      </c>
      <c r="EO162" s="4">
        <f t="shared" si="9"/>
        <v>21.698630136986303</v>
      </c>
      <c r="EP162" s="4">
        <f t="shared" si="10"/>
        <v>25</v>
      </c>
      <c r="EQ162" s="9">
        <f t="shared" si="11"/>
        <v>3436328.7250000001</v>
      </c>
    </row>
    <row r="163" spans="2:147">
      <c r="B163" s="4" t="s">
        <v>219</v>
      </c>
      <c r="C163" s="5">
        <v>46082</v>
      </c>
      <c r="D163" s="6">
        <v>7320</v>
      </c>
      <c r="E163" s="6"/>
      <c r="F163" s="6"/>
      <c r="G163" s="6" t="s">
        <v>176</v>
      </c>
      <c r="H163" s="6" t="s">
        <v>177</v>
      </c>
      <c r="I163" s="6">
        <v>1</v>
      </c>
      <c r="J163" s="16">
        <v>38516</v>
      </c>
      <c r="K163" s="6"/>
      <c r="L163" s="6">
        <v>108315.333</v>
      </c>
      <c r="M163" s="6">
        <v>113690.3</v>
      </c>
      <c r="N163" s="6">
        <v>135480.94099999999</v>
      </c>
      <c r="O163" s="65">
        <v>21</v>
      </c>
      <c r="P163" s="6">
        <v>9</v>
      </c>
      <c r="Q163" s="6">
        <v>1</v>
      </c>
      <c r="R163" s="6">
        <v>31</v>
      </c>
      <c r="S163" s="6">
        <v>100</v>
      </c>
      <c r="T163" s="6">
        <v>100</v>
      </c>
      <c r="U163" s="10">
        <v>5841069</v>
      </c>
      <c r="V163" s="10">
        <v>1015080</v>
      </c>
      <c r="W163" s="10">
        <v>4825989</v>
      </c>
      <c r="X163" s="10">
        <v>20</v>
      </c>
      <c r="Y163" s="63">
        <v>3357775</v>
      </c>
      <c r="Z163" s="10">
        <v>0</v>
      </c>
      <c r="AA163" s="10">
        <v>0</v>
      </c>
      <c r="AB163" s="10">
        <v>11250</v>
      </c>
      <c r="AC163" s="10">
        <v>150000</v>
      </c>
      <c r="AD163" s="10">
        <v>0</v>
      </c>
      <c r="AE163" s="10">
        <v>0</v>
      </c>
      <c r="AF163" s="10">
        <v>0</v>
      </c>
      <c r="AG163" s="10">
        <v>161250</v>
      </c>
      <c r="AH163" s="10">
        <v>0</v>
      </c>
      <c r="AI163" s="10">
        <v>426338</v>
      </c>
      <c r="AJ163" s="10">
        <v>0</v>
      </c>
      <c r="AK163" s="10">
        <v>508053</v>
      </c>
      <c r="AL163" s="8">
        <v>934392</v>
      </c>
      <c r="AM163" s="8">
        <v>812885</v>
      </c>
      <c r="AN163" s="8">
        <v>0</v>
      </c>
      <c r="AO163" s="8">
        <v>464767</v>
      </c>
      <c r="AP163" s="10">
        <v>0</v>
      </c>
      <c r="AQ163" s="10">
        <v>55000</v>
      </c>
      <c r="AR163" s="10">
        <v>2267044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55000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355130</v>
      </c>
      <c r="BP163" s="10">
        <v>35510</v>
      </c>
      <c r="BQ163" s="10">
        <v>258630</v>
      </c>
      <c r="BR163" s="10">
        <v>252210</v>
      </c>
      <c r="BS163" s="10">
        <v>52570</v>
      </c>
      <c r="BT163" s="10">
        <v>10080</v>
      </c>
      <c r="BU163" s="10">
        <v>39450</v>
      </c>
      <c r="BV163" s="10">
        <v>10000</v>
      </c>
      <c r="BW163" s="10">
        <v>1500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0</v>
      </c>
      <c r="CH163" s="10">
        <v>0</v>
      </c>
      <c r="CI163" s="10">
        <v>203811.4</v>
      </c>
      <c r="CJ163" s="6">
        <v>31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11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20</v>
      </c>
      <c r="DC163" s="6">
        <v>0</v>
      </c>
      <c r="DD163" s="6">
        <v>20</v>
      </c>
      <c r="DE163" s="65">
        <v>40</v>
      </c>
      <c r="DF163" s="65">
        <v>32</v>
      </c>
      <c r="DG163" s="65">
        <v>0</v>
      </c>
      <c r="DH163" s="65">
        <v>45.74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2</v>
      </c>
      <c r="DU163" s="6">
        <v>2</v>
      </c>
      <c r="DV163" s="6"/>
      <c r="DW163" s="6"/>
      <c r="DX163" s="6"/>
      <c r="DY163" s="6"/>
      <c r="DZ163" s="6"/>
      <c r="EA163" s="6"/>
      <c r="EB163" s="6" t="b">
        <v>1</v>
      </c>
      <c r="EC163" s="6" t="s">
        <v>253</v>
      </c>
      <c r="ED163" s="6"/>
      <c r="EE163" s="6"/>
      <c r="EF163" s="5">
        <v>46082</v>
      </c>
      <c r="EG163" s="5">
        <v>46112</v>
      </c>
      <c r="EH163" s="6" t="s">
        <v>173</v>
      </c>
      <c r="EI163" s="6" t="b">
        <v>1</v>
      </c>
      <c r="EJ163" s="6" t="s">
        <v>174</v>
      </c>
      <c r="EK163" s="6"/>
      <c r="EL163" s="6"/>
      <c r="EM163" s="6"/>
      <c r="EN163" s="9">
        <f t="shared" si="8"/>
        <v>270961.88199999998</v>
      </c>
      <c r="EO163" s="4">
        <f t="shared" si="9"/>
        <v>20.567123287671233</v>
      </c>
      <c r="EP163" s="4">
        <f t="shared" si="10"/>
        <v>24</v>
      </c>
      <c r="EQ163" s="9">
        <f t="shared" si="11"/>
        <v>3251542.5839999998</v>
      </c>
    </row>
    <row r="164" spans="2:147">
      <c r="B164" s="4" t="s">
        <v>219</v>
      </c>
      <c r="C164" s="5">
        <v>46082</v>
      </c>
      <c r="D164" s="6">
        <v>7320</v>
      </c>
      <c r="E164" s="6"/>
      <c r="F164" s="6"/>
      <c r="G164" s="6" t="s">
        <v>176</v>
      </c>
      <c r="H164" s="6" t="s">
        <v>177</v>
      </c>
      <c r="I164" s="6">
        <v>1</v>
      </c>
      <c r="J164" s="16">
        <v>38544</v>
      </c>
      <c r="K164" s="6"/>
      <c r="L164" s="6">
        <v>108315.333</v>
      </c>
      <c r="M164" s="6">
        <v>113315.3</v>
      </c>
      <c r="N164" s="6">
        <v>135034.06599999999</v>
      </c>
      <c r="O164" s="65">
        <v>21</v>
      </c>
      <c r="P164" s="6">
        <v>9</v>
      </c>
      <c r="Q164" s="6">
        <v>1</v>
      </c>
      <c r="R164" s="6">
        <v>31</v>
      </c>
      <c r="S164" s="6">
        <v>100</v>
      </c>
      <c r="T164" s="6">
        <v>100</v>
      </c>
      <c r="U164" s="10">
        <v>5802523</v>
      </c>
      <c r="V164" s="10">
        <v>1589523</v>
      </c>
      <c r="W164" s="10">
        <v>4213000</v>
      </c>
      <c r="X164" s="10">
        <v>20</v>
      </c>
      <c r="Y164" s="63">
        <v>3357775</v>
      </c>
      <c r="Z164" s="10">
        <v>0</v>
      </c>
      <c r="AA164" s="10">
        <v>0</v>
      </c>
      <c r="AB164" s="10">
        <v>0</v>
      </c>
      <c r="AC164" s="10">
        <v>150000</v>
      </c>
      <c r="AD164" s="10">
        <v>0</v>
      </c>
      <c r="AE164" s="10">
        <v>0</v>
      </c>
      <c r="AF164" s="10">
        <v>0</v>
      </c>
      <c r="AG164" s="10">
        <v>150000</v>
      </c>
      <c r="AH164" s="10">
        <v>0</v>
      </c>
      <c r="AI164" s="10">
        <v>424932</v>
      </c>
      <c r="AJ164" s="10">
        <v>0</v>
      </c>
      <c r="AK164" s="10">
        <v>506377</v>
      </c>
      <c r="AL164" s="8">
        <v>931310</v>
      </c>
      <c r="AM164" s="8">
        <v>810204</v>
      </c>
      <c r="AN164" s="8">
        <v>0</v>
      </c>
      <c r="AO164" s="8">
        <v>463234</v>
      </c>
      <c r="AP164" s="10">
        <v>0</v>
      </c>
      <c r="AQ164" s="10">
        <v>55000</v>
      </c>
      <c r="AR164" s="10">
        <v>2259748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35000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499700</v>
      </c>
      <c r="BP164" s="10">
        <v>49970</v>
      </c>
      <c r="BQ164" s="10">
        <v>263620</v>
      </c>
      <c r="BR164" s="10">
        <v>255960</v>
      </c>
      <c r="BS164" s="10">
        <v>52220</v>
      </c>
      <c r="BT164" s="10">
        <v>10080</v>
      </c>
      <c r="BU164" s="10">
        <v>39320</v>
      </c>
      <c r="BV164" s="10">
        <v>12000</v>
      </c>
      <c r="BW164" s="10">
        <v>263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406390</v>
      </c>
      <c r="CD164" s="10">
        <v>0</v>
      </c>
      <c r="CE164" s="10">
        <v>0</v>
      </c>
      <c r="CF164" s="10">
        <v>0</v>
      </c>
      <c r="CG164" s="10">
        <v>0</v>
      </c>
      <c r="CH164" s="10">
        <v>0</v>
      </c>
      <c r="CI164" s="10">
        <v>202250.478</v>
      </c>
      <c r="CJ164" s="6">
        <v>31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11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20</v>
      </c>
      <c r="DC164" s="6">
        <v>0</v>
      </c>
      <c r="DD164" s="6">
        <v>20</v>
      </c>
      <c r="DE164" s="65">
        <v>40</v>
      </c>
      <c r="DF164" s="65">
        <v>32</v>
      </c>
      <c r="DG164" s="65">
        <v>0</v>
      </c>
      <c r="DH164" s="65">
        <v>45.74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1</v>
      </c>
      <c r="DT164" s="6">
        <v>2</v>
      </c>
      <c r="DU164" s="6">
        <v>2</v>
      </c>
      <c r="DV164" s="6"/>
      <c r="DW164" s="6"/>
      <c r="DX164" s="6"/>
      <c r="DY164" s="6"/>
      <c r="DZ164" s="6"/>
      <c r="EA164" s="6"/>
      <c r="EB164" s="6" t="b">
        <v>1</v>
      </c>
      <c r="EC164" s="6" t="s">
        <v>253</v>
      </c>
      <c r="ED164" s="6"/>
      <c r="EE164" s="6"/>
      <c r="EF164" s="5">
        <v>46082</v>
      </c>
      <c r="EG164" s="5">
        <v>46112</v>
      </c>
      <c r="EH164" s="6" t="s">
        <v>173</v>
      </c>
      <c r="EI164" s="6" t="b">
        <v>1</v>
      </c>
      <c r="EJ164" s="6" t="s">
        <v>174</v>
      </c>
      <c r="EK164" s="6"/>
      <c r="EL164" s="6"/>
      <c r="EM164" s="6"/>
      <c r="EN164" s="9">
        <f t="shared" si="8"/>
        <v>270068.13199999998</v>
      </c>
      <c r="EO164" s="4">
        <f t="shared" si="9"/>
        <v>20.490410958904111</v>
      </c>
      <c r="EP164" s="4">
        <f t="shared" si="10"/>
        <v>24</v>
      </c>
      <c r="EQ164" s="9">
        <f t="shared" si="11"/>
        <v>3240817.5839999998</v>
      </c>
    </row>
    <row r="165" spans="2:147">
      <c r="B165" s="4" t="s">
        <v>219</v>
      </c>
      <c r="C165" s="5">
        <v>46082</v>
      </c>
      <c r="D165" s="6">
        <v>7320</v>
      </c>
      <c r="E165" s="6"/>
      <c r="F165" s="6"/>
      <c r="G165" s="6" t="s">
        <v>176</v>
      </c>
      <c r="H165" s="6" t="s">
        <v>177</v>
      </c>
      <c r="I165" s="6">
        <v>6</v>
      </c>
      <c r="J165" s="16">
        <v>38663</v>
      </c>
      <c r="K165" s="6"/>
      <c r="L165" s="6">
        <v>112633.333</v>
      </c>
      <c r="M165" s="6">
        <v>117883.3</v>
      </c>
      <c r="N165" s="6">
        <v>140477.59899999999</v>
      </c>
      <c r="O165" s="65">
        <v>21</v>
      </c>
      <c r="P165" s="6">
        <v>9</v>
      </c>
      <c r="Q165" s="6">
        <v>1</v>
      </c>
      <c r="R165" s="6">
        <v>31</v>
      </c>
      <c r="S165" s="6">
        <v>100</v>
      </c>
      <c r="T165" s="6">
        <v>100</v>
      </c>
      <c r="U165" s="10">
        <v>7148117</v>
      </c>
      <c r="V165" s="10">
        <v>1527520</v>
      </c>
      <c r="W165" s="10">
        <v>5620597</v>
      </c>
      <c r="X165" s="10">
        <v>20</v>
      </c>
      <c r="Y165" s="63">
        <v>3491633</v>
      </c>
      <c r="Z165" s="10">
        <v>0</v>
      </c>
      <c r="AA165" s="10">
        <v>0</v>
      </c>
      <c r="AB165" s="10">
        <v>7500</v>
      </c>
      <c r="AC165" s="10">
        <v>150000</v>
      </c>
      <c r="AD165" s="10">
        <v>0</v>
      </c>
      <c r="AE165" s="10">
        <v>0</v>
      </c>
      <c r="AF165" s="10">
        <v>0</v>
      </c>
      <c r="AG165" s="10">
        <v>157500</v>
      </c>
      <c r="AH165" s="10">
        <v>0</v>
      </c>
      <c r="AI165" s="10">
        <v>442062</v>
      </c>
      <c r="AJ165" s="10">
        <v>0</v>
      </c>
      <c r="AK165" s="10">
        <v>579470</v>
      </c>
      <c r="AL165" s="8">
        <v>1021532</v>
      </c>
      <c r="AM165" s="8">
        <v>842865</v>
      </c>
      <c r="AN165" s="8">
        <v>0</v>
      </c>
      <c r="AO165" s="8">
        <v>481908</v>
      </c>
      <c r="AP165" s="10">
        <v>0</v>
      </c>
      <c r="AQ165" s="10">
        <v>55000</v>
      </c>
      <c r="AR165" s="10">
        <v>2401305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52679</v>
      </c>
      <c r="BB165" s="10">
        <v>1000000</v>
      </c>
      <c r="BC165" s="10">
        <v>0</v>
      </c>
      <c r="BD165" s="10">
        <v>45000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624310</v>
      </c>
      <c r="BP165" s="10">
        <v>62430</v>
      </c>
      <c r="BQ165" s="10">
        <v>265810</v>
      </c>
      <c r="BR165" s="10">
        <v>311040</v>
      </c>
      <c r="BS165" s="10">
        <v>64330</v>
      </c>
      <c r="BT165" s="10">
        <v>10480</v>
      </c>
      <c r="BU165" s="10">
        <v>40910</v>
      </c>
      <c r="BV165" s="10">
        <v>12000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136210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217861.8</v>
      </c>
      <c r="CJ165" s="6">
        <v>31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11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20</v>
      </c>
      <c r="DC165" s="6">
        <v>0</v>
      </c>
      <c r="DD165" s="6">
        <v>22</v>
      </c>
      <c r="DE165" s="65">
        <v>42</v>
      </c>
      <c r="DF165" s="65">
        <v>32</v>
      </c>
      <c r="DG165" s="65">
        <v>0</v>
      </c>
      <c r="DH165" s="65">
        <v>45.74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2</v>
      </c>
      <c r="DU165" s="6">
        <v>2</v>
      </c>
      <c r="DV165" s="6"/>
      <c r="DW165" s="6"/>
      <c r="DX165" s="6"/>
      <c r="DY165" s="6"/>
      <c r="DZ165" s="6"/>
      <c r="EA165" s="6"/>
      <c r="EB165" s="6" t="b">
        <v>1</v>
      </c>
      <c r="EC165" s="6" t="s">
        <v>253</v>
      </c>
      <c r="ED165" s="6"/>
      <c r="EE165" s="6"/>
      <c r="EF165" s="5">
        <v>46082</v>
      </c>
      <c r="EG165" s="5">
        <v>46112</v>
      </c>
      <c r="EH165" s="6" t="s">
        <v>173</v>
      </c>
      <c r="EI165" s="6" t="b">
        <v>1</v>
      </c>
      <c r="EJ165" s="6" t="s">
        <v>174</v>
      </c>
      <c r="EK165" s="6"/>
      <c r="EL165" s="6"/>
      <c r="EM165" s="6"/>
      <c r="EN165" s="9">
        <f t="shared" si="8"/>
        <v>280955.19800000003</v>
      </c>
      <c r="EO165" s="4">
        <f t="shared" si="9"/>
        <v>20.164383561643834</v>
      </c>
      <c r="EP165" s="4">
        <f t="shared" si="10"/>
        <v>24</v>
      </c>
      <c r="EQ165" s="9">
        <f t="shared" si="11"/>
        <v>3371462.3759999997</v>
      </c>
    </row>
    <row r="166" spans="2:147">
      <c r="B166" s="4" t="s">
        <v>219</v>
      </c>
      <c r="C166" s="5">
        <v>46082</v>
      </c>
      <c r="D166" s="6">
        <v>7320</v>
      </c>
      <c r="E166" s="6"/>
      <c r="F166" s="6"/>
      <c r="G166" s="6" t="s">
        <v>179</v>
      </c>
      <c r="H166" s="6" t="s">
        <v>180</v>
      </c>
      <c r="I166" s="6">
        <v>20</v>
      </c>
      <c r="J166" s="16">
        <v>38187</v>
      </c>
      <c r="K166" s="6"/>
      <c r="L166" s="6">
        <v>105838.299</v>
      </c>
      <c r="M166" s="6">
        <v>110963.26700000001</v>
      </c>
      <c r="N166" s="6">
        <v>132231.226</v>
      </c>
      <c r="O166" s="65">
        <v>21</v>
      </c>
      <c r="P166" s="6">
        <v>9</v>
      </c>
      <c r="Q166" s="6">
        <v>1</v>
      </c>
      <c r="R166" s="6">
        <v>31</v>
      </c>
      <c r="S166" s="6">
        <v>100</v>
      </c>
      <c r="T166" s="6">
        <v>100</v>
      </c>
      <c r="U166" s="10">
        <v>4951756</v>
      </c>
      <c r="V166" s="10">
        <v>955756</v>
      </c>
      <c r="W166" s="10">
        <v>3996000</v>
      </c>
      <c r="X166" s="10">
        <v>19</v>
      </c>
      <c r="Y166" s="63">
        <v>3280987</v>
      </c>
      <c r="Z166" s="10">
        <v>0</v>
      </c>
      <c r="AA166" s="10">
        <v>0</v>
      </c>
      <c r="AB166" s="10">
        <v>11250</v>
      </c>
      <c r="AC166" s="10">
        <v>142500</v>
      </c>
      <c r="AD166" s="10">
        <v>0</v>
      </c>
      <c r="AE166" s="10">
        <v>0</v>
      </c>
      <c r="AF166" s="10">
        <v>0</v>
      </c>
      <c r="AG166" s="10">
        <v>153750</v>
      </c>
      <c r="AH166" s="10">
        <v>0</v>
      </c>
      <c r="AI166" s="10">
        <v>416112</v>
      </c>
      <c r="AJ166" s="10">
        <v>0</v>
      </c>
      <c r="AK166" s="10">
        <v>892560</v>
      </c>
      <c r="AL166" s="8">
        <v>1308673</v>
      </c>
      <c r="AM166" s="8">
        <v>198346</v>
      </c>
      <c r="AN166" s="8">
        <v>0</v>
      </c>
      <c r="AO166" s="8">
        <v>0</v>
      </c>
      <c r="AP166" s="10">
        <v>0</v>
      </c>
      <c r="AQ166" s="10">
        <v>0</v>
      </c>
      <c r="AR166" s="10">
        <v>1507019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10000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369780</v>
      </c>
      <c r="BP166" s="10">
        <v>36970</v>
      </c>
      <c r="BQ166" s="10">
        <v>234740</v>
      </c>
      <c r="BR166" s="10">
        <v>220400</v>
      </c>
      <c r="BS166" s="10">
        <v>44570</v>
      </c>
      <c r="BT166" s="10">
        <v>9850</v>
      </c>
      <c r="BU166" s="10">
        <v>38500</v>
      </c>
      <c r="BV166" s="10">
        <v>0</v>
      </c>
      <c r="BW166" s="10">
        <v>946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10">
        <v>0</v>
      </c>
      <c r="CI166" s="10">
        <v>191107.72200000001</v>
      </c>
      <c r="CJ166" s="6">
        <v>31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20</v>
      </c>
      <c r="DC166" s="6">
        <v>0</v>
      </c>
      <c r="DD166" s="6">
        <v>36</v>
      </c>
      <c r="DE166" s="65">
        <v>56</v>
      </c>
      <c r="DF166" s="65">
        <v>8</v>
      </c>
      <c r="DG166" s="65">
        <v>0</v>
      </c>
      <c r="DH166" s="65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2</v>
      </c>
      <c r="DU166" s="6">
        <v>2</v>
      </c>
      <c r="DV166" s="6"/>
      <c r="DW166" s="6"/>
      <c r="DX166" s="6"/>
      <c r="DY166" s="6"/>
      <c r="DZ166" s="6"/>
      <c r="EA166" s="6"/>
      <c r="EB166" s="6" t="b">
        <v>1</v>
      </c>
      <c r="EC166" s="6" t="s">
        <v>253</v>
      </c>
      <c r="ED166" s="6"/>
      <c r="EE166" s="6"/>
      <c r="EF166" s="5">
        <v>46082</v>
      </c>
      <c r="EG166" s="5">
        <v>46112</v>
      </c>
      <c r="EH166" s="6" t="s">
        <v>173</v>
      </c>
      <c r="EI166" s="6" t="b">
        <v>1</v>
      </c>
      <c r="EJ166" s="6" t="s">
        <v>174</v>
      </c>
      <c r="EK166" s="6"/>
      <c r="EL166" s="6"/>
      <c r="EM166" s="6"/>
      <c r="EN166" s="9">
        <f t="shared" si="8"/>
        <v>264462.45199999999</v>
      </c>
      <c r="EO166" s="4">
        <f t="shared" si="9"/>
        <v>21.468493150684932</v>
      </c>
      <c r="EP166" s="4">
        <f t="shared" si="10"/>
        <v>25</v>
      </c>
      <c r="EQ166" s="9">
        <f t="shared" si="11"/>
        <v>3305780.65</v>
      </c>
    </row>
    <row r="167" spans="2:147">
      <c r="B167" s="4" t="s">
        <v>219</v>
      </c>
      <c r="C167" s="5">
        <v>46082</v>
      </c>
      <c r="D167" s="6">
        <v>7320</v>
      </c>
      <c r="E167" s="6"/>
      <c r="F167" s="6"/>
      <c r="G167" s="6" t="s">
        <v>179</v>
      </c>
      <c r="H167" s="6" t="s">
        <v>180</v>
      </c>
      <c r="I167" s="6">
        <v>18</v>
      </c>
      <c r="J167" s="16">
        <v>38663</v>
      </c>
      <c r="K167" s="6"/>
      <c r="L167" s="6">
        <v>104698.299</v>
      </c>
      <c r="M167" s="6">
        <v>109698.26700000001</v>
      </c>
      <c r="N167" s="6">
        <v>130723.768</v>
      </c>
      <c r="O167" s="65">
        <v>21</v>
      </c>
      <c r="P167" s="6">
        <v>9</v>
      </c>
      <c r="Q167" s="6">
        <v>1</v>
      </c>
      <c r="R167" s="6">
        <v>31</v>
      </c>
      <c r="S167" s="6">
        <v>100</v>
      </c>
      <c r="T167" s="6">
        <v>100</v>
      </c>
      <c r="U167" s="10">
        <v>5233730</v>
      </c>
      <c r="V167" s="10">
        <v>1019720</v>
      </c>
      <c r="W167" s="10">
        <v>4214010</v>
      </c>
      <c r="X167" s="10">
        <v>20</v>
      </c>
      <c r="Y167" s="63">
        <v>3245647</v>
      </c>
      <c r="Z167" s="10">
        <v>0</v>
      </c>
      <c r="AA167" s="10">
        <v>0</v>
      </c>
      <c r="AB167" s="10">
        <v>0</v>
      </c>
      <c r="AC167" s="10">
        <v>150000</v>
      </c>
      <c r="AD167" s="10">
        <v>0</v>
      </c>
      <c r="AE167" s="10">
        <v>0</v>
      </c>
      <c r="AF167" s="10">
        <v>0</v>
      </c>
      <c r="AG167" s="10">
        <v>150000</v>
      </c>
      <c r="AH167" s="10">
        <v>0</v>
      </c>
      <c r="AI167" s="10">
        <v>411368</v>
      </c>
      <c r="AJ167" s="10">
        <v>0</v>
      </c>
      <c r="AK167" s="10">
        <v>392171</v>
      </c>
      <c r="AL167" s="8">
        <v>803539</v>
      </c>
      <c r="AM167" s="8">
        <v>588256</v>
      </c>
      <c r="AN167" s="8">
        <v>0</v>
      </c>
      <c r="AO167" s="8">
        <v>386288</v>
      </c>
      <c r="AP167" s="10">
        <v>0</v>
      </c>
      <c r="AQ167" s="10">
        <v>50000</v>
      </c>
      <c r="AR167" s="10">
        <v>1828083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10000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409010</v>
      </c>
      <c r="BP167" s="10">
        <v>40900</v>
      </c>
      <c r="BQ167" s="10">
        <v>241110</v>
      </c>
      <c r="BR167" s="10">
        <v>221790</v>
      </c>
      <c r="BS167" s="10">
        <v>47100</v>
      </c>
      <c r="BT167" s="10">
        <v>9740</v>
      </c>
      <c r="BU167" s="10">
        <v>38070</v>
      </c>
      <c r="BV167" s="10">
        <v>12000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0</v>
      </c>
      <c r="CH167" s="10">
        <v>0</v>
      </c>
      <c r="CI167" s="10">
        <v>172033.17800000001</v>
      </c>
      <c r="CJ167" s="6">
        <v>31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10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20</v>
      </c>
      <c r="DC167" s="6">
        <v>0</v>
      </c>
      <c r="DD167" s="6">
        <v>16</v>
      </c>
      <c r="DE167" s="65">
        <v>36</v>
      </c>
      <c r="DF167" s="65">
        <v>24</v>
      </c>
      <c r="DG167" s="65">
        <v>0</v>
      </c>
      <c r="DH167" s="65">
        <v>39.4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1</v>
      </c>
      <c r="DT167" s="6">
        <v>2</v>
      </c>
      <c r="DU167" s="6">
        <v>2</v>
      </c>
      <c r="DV167" s="6"/>
      <c r="DW167" s="6"/>
      <c r="DX167" s="6"/>
      <c r="DY167" s="6"/>
      <c r="DZ167" s="6"/>
      <c r="EA167" s="6"/>
      <c r="EB167" s="6" t="b">
        <v>1</v>
      </c>
      <c r="EC167" s="6" t="s">
        <v>253</v>
      </c>
      <c r="ED167" s="6"/>
      <c r="EE167" s="6"/>
      <c r="EF167" s="5">
        <v>46082</v>
      </c>
      <c r="EG167" s="5">
        <v>46112</v>
      </c>
      <c r="EH167" s="6" t="s">
        <v>173</v>
      </c>
      <c r="EI167" s="6" t="b">
        <v>1</v>
      </c>
      <c r="EJ167" s="6" t="s">
        <v>174</v>
      </c>
      <c r="EK167" s="6"/>
      <c r="EL167" s="6"/>
      <c r="EM167" s="6"/>
      <c r="EN167" s="9">
        <f t="shared" si="8"/>
        <v>261447.53599999999</v>
      </c>
      <c r="EO167" s="4">
        <f t="shared" si="9"/>
        <v>20.164383561643834</v>
      </c>
      <c r="EP167" s="4">
        <f t="shared" si="10"/>
        <v>24</v>
      </c>
      <c r="EQ167" s="9">
        <f t="shared" si="11"/>
        <v>3137370.432</v>
      </c>
    </row>
    <row r="168" spans="2:147">
      <c r="B168" s="4" t="s">
        <v>219</v>
      </c>
      <c r="C168" s="5">
        <v>46082</v>
      </c>
      <c r="D168" s="6">
        <v>7320</v>
      </c>
      <c r="E168" s="6"/>
      <c r="F168" s="6"/>
      <c r="G168" s="6" t="s">
        <v>179</v>
      </c>
      <c r="H168" s="6" t="s">
        <v>180</v>
      </c>
      <c r="I168" s="6">
        <v>15</v>
      </c>
      <c r="J168" s="16">
        <v>40686</v>
      </c>
      <c r="K168" s="6"/>
      <c r="L168" s="6">
        <v>102778.299</v>
      </c>
      <c r="M168" s="6">
        <v>106528.26700000001</v>
      </c>
      <c r="N168" s="6">
        <v>126946.18399999999</v>
      </c>
      <c r="O168" s="65">
        <v>21</v>
      </c>
      <c r="P168" s="6">
        <v>9</v>
      </c>
      <c r="Q168" s="6">
        <v>1</v>
      </c>
      <c r="R168" s="6">
        <v>31</v>
      </c>
      <c r="S168" s="6">
        <v>100</v>
      </c>
      <c r="T168" s="6">
        <v>100</v>
      </c>
      <c r="U168" s="10">
        <v>5065482</v>
      </c>
      <c r="V168" s="10">
        <v>986482</v>
      </c>
      <c r="W168" s="10">
        <v>4079000</v>
      </c>
      <c r="X168" s="10">
        <v>14</v>
      </c>
      <c r="Y168" s="63">
        <v>3186127</v>
      </c>
      <c r="Z168" s="10">
        <v>0</v>
      </c>
      <c r="AA168" s="10">
        <v>0</v>
      </c>
      <c r="AB168" s="10">
        <v>7500</v>
      </c>
      <c r="AC168" s="10">
        <v>105000</v>
      </c>
      <c r="AD168" s="10">
        <v>0</v>
      </c>
      <c r="AE168" s="10">
        <v>0</v>
      </c>
      <c r="AF168" s="10">
        <v>0</v>
      </c>
      <c r="AG168" s="10">
        <v>112500</v>
      </c>
      <c r="AH168" s="10">
        <v>0</v>
      </c>
      <c r="AI168" s="10">
        <v>399481</v>
      </c>
      <c r="AJ168" s="10">
        <v>0</v>
      </c>
      <c r="AK168" s="10">
        <v>476048</v>
      </c>
      <c r="AL168" s="8">
        <v>875529</v>
      </c>
      <c r="AM168" s="8">
        <v>380838</v>
      </c>
      <c r="AN168" s="8">
        <v>0</v>
      </c>
      <c r="AO168" s="8">
        <v>435488</v>
      </c>
      <c r="AP168" s="10">
        <v>0</v>
      </c>
      <c r="AQ168" s="10">
        <v>55000</v>
      </c>
      <c r="AR168" s="10">
        <v>1746855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0</v>
      </c>
      <c r="BD168" s="10">
        <v>20000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386870</v>
      </c>
      <c r="BP168" s="10">
        <v>38680</v>
      </c>
      <c r="BQ168" s="10">
        <v>228900</v>
      </c>
      <c r="BR168" s="10">
        <v>220640</v>
      </c>
      <c r="BS168" s="10">
        <v>45590</v>
      </c>
      <c r="BT168" s="10">
        <v>9560</v>
      </c>
      <c r="BU168" s="10">
        <v>36980</v>
      </c>
      <c r="BV168" s="10">
        <v>19000</v>
      </c>
      <c r="BW168" s="10">
        <v>262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</v>
      </c>
      <c r="CI168" s="10">
        <v>166170.5</v>
      </c>
      <c r="CJ168" s="6">
        <v>31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11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20</v>
      </c>
      <c r="DC168" s="6">
        <v>0</v>
      </c>
      <c r="DD168" s="6">
        <v>20</v>
      </c>
      <c r="DE168" s="65">
        <v>40</v>
      </c>
      <c r="DF168" s="65">
        <v>16</v>
      </c>
      <c r="DG168" s="65">
        <v>0</v>
      </c>
      <c r="DH168" s="65">
        <v>45.74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2</v>
      </c>
      <c r="DU168" s="6">
        <v>2</v>
      </c>
      <c r="DV168" s="6"/>
      <c r="DW168" s="6"/>
      <c r="DX168" s="6"/>
      <c r="DY168" s="6"/>
      <c r="DZ168" s="6"/>
      <c r="EA168" s="6"/>
      <c r="EB168" s="6" t="b">
        <v>1</v>
      </c>
      <c r="EC168" s="6" t="s">
        <v>253</v>
      </c>
      <c r="ED168" s="6"/>
      <c r="EE168" s="6"/>
      <c r="EF168" s="5">
        <v>46082</v>
      </c>
      <c r="EG168" s="5">
        <v>46112</v>
      </c>
      <c r="EH168" s="6" t="s">
        <v>173</v>
      </c>
      <c r="EI168" s="6" t="b">
        <v>1</v>
      </c>
      <c r="EJ168" s="6" t="s">
        <v>174</v>
      </c>
      <c r="EK168" s="6"/>
      <c r="EL168" s="6"/>
      <c r="EM168" s="6"/>
      <c r="EN168" s="9">
        <f t="shared" si="8"/>
        <v>253892.36800000002</v>
      </c>
      <c r="EO168" s="4">
        <f t="shared" si="9"/>
        <v>14.621917808219179</v>
      </c>
      <c r="EP168" s="4">
        <f t="shared" si="10"/>
        <v>21</v>
      </c>
      <c r="EQ168" s="9">
        <f t="shared" si="11"/>
        <v>2665869.8640000001</v>
      </c>
    </row>
    <row r="169" spans="2:147">
      <c r="B169" s="4" t="s">
        <v>219</v>
      </c>
      <c r="C169" s="5">
        <v>46113</v>
      </c>
      <c r="D169" s="6">
        <v>7320</v>
      </c>
      <c r="E169" s="6"/>
      <c r="F169" s="6"/>
      <c r="G169" s="6" t="s">
        <v>170</v>
      </c>
      <c r="H169" s="6" t="s">
        <v>171</v>
      </c>
      <c r="I169" s="6">
        <v>14</v>
      </c>
      <c r="J169" s="16">
        <v>36535</v>
      </c>
      <c r="K169" s="6"/>
      <c r="L169" s="6">
        <v>138345.58900000001</v>
      </c>
      <c r="M169" s="6">
        <v>145095.56700000001</v>
      </c>
      <c r="N169" s="6">
        <v>172905.55</v>
      </c>
      <c r="O169" s="65">
        <v>22</v>
      </c>
      <c r="P169" s="6">
        <v>8</v>
      </c>
      <c r="Q169" s="6">
        <v>0</v>
      </c>
      <c r="R169" s="6">
        <v>30</v>
      </c>
      <c r="S169" s="6">
        <v>100</v>
      </c>
      <c r="T169" s="6">
        <v>100</v>
      </c>
      <c r="U169" s="10">
        <v>8017244</v>
      </c>
      <c r="V169" s="10">
        <v>1767244</v>
      </c>
      <c r="W169" s="10">
        <v>6250000</v>
      </c>
      <c r="X169" s="10">
        <v>26</v>
      </c>
      <c r="Y169" s="63">
        <v>4150367</v>
      </c>
      <c r="Z169" s="10">
        <v>0</v>
      </c>
      <c r="AA169" s="10">
        <v>0</v>
      </c>
      <c r="AB169" s="10">
        <v>7500</v>
      </c>
      <c r="AC169" s="10">
        <v>195000</v>
      </c>
      <c r="AD169" s="10">
        <v>0</v>
      </c>
      <c r="AE169" s="10">
        <v>0</v>
      </c>
      <c r="AF169" s="10">
        <v>0</v>
      </c>
      <c r="AG169" s="10">
        <v>202500</v>
      </c>
      <c r="AH169" s="10">
        <v>0</v>
      </c>
      <c r="AI169" s="10">
        <v>544108</v>
      </c>
      <c r="AJ169" s="10">
        <v>0</v>
      </c>
      <c r="AK169" s="10">
        <v>907754</v>
      </c>
      <c r="AL169" s="8">
        <v>1451862</v>
      </c>
      <c r="AM169" s="8">
        <v>1102272</v>
      </c>
      <c r="AN169" s="8">
        <v>86452</v>
      </c>
      <c r="AO169" s="8">
        <v>714272</v>
      </c>
      <c r="AP169" s="10">
        <v>0</v>
      </c>
      <c r="AQ169" s="10">
        <v>60000</v>
      </c>
      <c r="AR169" s="10">
        <v>3414858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194519</v>
      </c>
      <c r="BB169" s="10">
        <v>0</v>
      </c>
      <c r="BC169" s="10">
        <v>0</v>
      </c>
      <c r="BD169" s="10">
        <v>55000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756980</v>
      </c>
      <c r="BP169" s="10">
        <v>75690</v>
      </c>
      <c r="BQ169" s="10">
        <v>302570</v>
      </c>
      <c r="BR169" s="10">
        <v>352370</v>
      </c>
      <c r="BS169" s="10">
        <v>72160</v>
      </c>
      <c r="BT169" s="10">
        <v>12460</v>
      </c>
      <c r="BU169" s="10">
        <v>48960</v>
      </c>
      <c r="BV169" s="10">
        <v>15000</v>
      </c>
      <c r="BW169" s="10">
        <v>6338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124716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261825.111</v>
      </c>
      <c r="CJ169" s="6">
        <v>30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12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20</v>
      </c>
      <c r="DC169" s="6">
        <v>0</v>
      </c>
      <c r="DD169" s="6">
        <v>28</v>
      </c>
      <c r="DE169" s="65">
        <v>48</v>
      </c>
      <c r="DF169" s="65">
        <v>34</v>
      </c>
      <c r="DG169" s="65">
        <v>2</v>
      </c>
      <c r="DH169" s="65">
        <v>55.08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2</v>
      </c>
      <c r="DU169" s="6">
        <v>2</v>
      </c>
      <c r="DV169" s="6"/>
      <c r="DW169" s="6"/>
      <c r="DX169" s="6"/>
      <c r="DY169" s="6"/>
      <c r="DZ169" s="6"/>
      <c r="EA169" s="6"/>
      <c r="EB169" s="6" t="b">
        <v>1</v>
      </c>
      <c r="EC169" s="6" t="s">
        <v>253</v>
      </c>
      <c r="ED169" s="6"/>
      <c r="EE169" s="6"/>
      <c r="EF169" s="5">
        <v>46113</v>
      </c>
      <c r="EG169" s="5">
        <v>46142</v>
      </c>
      <c r="EH169" s="6" t="s">
        <v>173</v>
      </c>
      <c r="EI169" s="6" t="b">
        <v>1</v>
      </c>
      <c r="EJ169" s="6" t="s">
        <v>174</v>
      </c>
      <c r="EK169" s="6"/>
      <c r="EL169" s="6"/>
      <c r="EM169" s="6"/>
      <c r="EN169" s="9">
        <f t="shared" si="8"/>
        <v>345811.10000000003</v>
      </c>
      <c r="EO169" s="4">
        <f t="shared" si="9"/>
        <v>25.994520547945207</v>
      </c>
      <c r="EP169" s="4">
        <f t="shared" si="10"/>
        <v>25</v>
      </c>
      <c r="EQ169" s="9">
        <f t="shared" si="11"/>
        <v>4322638.75</v>
      </c>
    </row>
    <row r="170" spans="2:147">
      <c r="B170" s="4" t="s">
        <v>219</v>
      </c>
      <c r="C170" s="5">
        <v>46113</v>
      </c>
      <c r="D170" s="6">
        <v>7320</v>
      </c>
      <c r="E170" s="6"/>
      <c r="F170" s="6"/>
      <c r="G170" s="6" t="s">
        <v>176</v>
      </c>
      <c r="H170" s="6" t="s">
        <v>177</v>
      </c>
      <c r="I170" s="6">
        <v>7</v>
      </c>
      <c r="J170" s="16">
        <v>37391</v>
      </c>
      <c r="K170" s="6"/>
      <c r="L170" s="6">
        <v>113366.333</v>
      </c>
      <c r="M170" s="6">
        <v>119366.3</v>
      </c>
      <c r="N170" s="6">
        <v>142244.84099999999</v>
      </c>
      <c r="O170" s="65">
        <v>22</v>
      </c>
      <c r="P170" s="6">
        <v>8</v>
      </c>
      <c r="Q170" s="6">
        <v>0</v>
      </c>
      <c r="R170" s="6">
        <v>30</v>
      </c>
      <c r="S170" s="6">
        <v>100</v>
      </c>
      <c r="T170" s="6">
        <v>100</v>
      </c>
      <c r="U170" s="10">
        <v>6529249</v>
      </c>
      <c r="V170" s="10">
        <v>1403249</v>
      </c>
      <c r="W170" s="10">
        <v>5126000</v>
      </c>
      <c r="X170" s="10">
        <v>23</v>
      </c>
      <c r="Y170" s="63">
        <v>3400989</v>
      </c>
      <c r="Z170" s="10">
        <v>0</v>
      </c>
      <c r="AA170" s="10">
        <v>0</v>
      </c>
      <c r="AB170" s="10">
        <v>7500</v>
      </c>
      <c r="AC170" s="10">
        <v>172500</v>
      </c>
      <c r="AD170" s="10">
        <v>0</v>
      </c>
      <c r="AE170" s="10">
        <v>0</v>
      </c>
      <c r="AF170" s="10">
        <v>0</v>
      </c>
      <c r="AG170" s="10">
        <v>180000</v>
      </c>
      <c r="AH170" s="10">
        <v>0</v>
      </c>
      <c r="AI170" s="10">
        <v>447623</v>
      </c>
      <c r="AJ170" s="10">
        <v>0</v>
      </c>
      <c r="AK170" s="10">
        <v>800127</v>
      </c>
      <c r="AL170" s="8">
        <v>1247750</v>
      </c>
      <c r="AM170" s="8">
        <v>800127</v>
      </c>
      <c r="AN170" s="8">
        <v>71122</v>
      </c>
      <c r="AO170" s="8">
        <v>665919</v>
      </c>
      <c r="AP170" s="10">
        <v>0</v>
      </c>
      <c r="AQ170" s="10">
        <v>65000</v>
      </c>
      <c r="AR170" s="10">
        <v>2849918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0</v>
      </c>
      <c r="BA170" s="10">
        <v>53342</v>
      </c>
      <c r="BB170" s="10">
        <v>0</v>
      </c>
      <c r="BC170" s="10">
        <v>0</v>
      </c>
      <c r="BD170" s="10">
        <v>45000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626910</v>
      </c>
      <c r="BP170" s="10">
        <v>62690</v>
      </c>
      <c r="BQ170" s="10">
        <v>267710</v>
      </c>
      <c r="BR170" s="10">
        <v>275260</v>
      </c>
      <c r="BS170" s="10">
        <v>58760</v>
      </c>
      <c r="BT170" s="10">
        <v>10210</v>
      </c>
      <c r="BU170" s="10">
        <v>40280</v>
      </c>
      <c r="BV170" s="10">
        <v>20000</v>
      </c>
      <c r="BW170" s="10">
        <v>226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41203</v>
      </c>
      <c r="CD170" s="10">
        <v>0</v>
      </c>
      <c r="CE170" s="10">
        <v>0</v>
      </c>
      <c r="CF170" s="10">
        <v>0</v>
      </c>
      <c r="CG170" s="10">
        <v>0</v>
      </c>
      <c r="CH170" s="10">
        <v>0</v>
      </c>
      <c r="CI170" s="10">
        <v>201290.45600000001</v>
      </c>
      <c r="CJ170" s="6">
        <v>30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13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20</v>
      </c>
      <c r="DC170" s="6">
        <v>0</v>
      </c>
      <c r="DD170" s="6">
        <v>30</v>
      </c>
      <c r="DE170" s="65">
        <v>50</v>
      </c>
      <c r="DF170" s="65">
        <v>30</v>
      </c>
      <c r="DG170" s="65">
        <v>2</v>
      </c>
      <c r="DH170" s="65">
        <v>62.42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3</v>
      </c>
      <c r="DT170" s="6">
        <v>2</v>
      </c>
      <c r="DU170" s="6">
        <v>2</v>
      </c>
      <c r="DV170" s="6"/>
      <c r="DW170" s="6"/>
      <c r="DX170" s="6"/>
      <c r="DY170" s="6"/>
      <c r="DZ170" s="6"/>
      <c r="EA170" s="6"/>
      <c r="EB170" s="6" t="b">
        <v>1</v>
      </c>
      <c r="EC170" s="6" t="s">
        <v>253</v>
      </c>
      <c r="ED170" s="6"/>
      <c r="EE170" s="6"/>
      <c r="EF170" s="5">
        <v>46113</v>
      </c>
      <c r="EG170" s="5">
        <v>46142</v>
      </c>
      <c r="EH170" s="6" t="s">
        <v>173</v>
      </c>
      <c r="EI170" s="6" t="b">
        <v>1</v>
      </c>
      <c r="EJ170" s="6" t="s">
        <v>174</v>
      </c>
      <c r="EK170" s="6"/>
      <c r="EL170" s="6"/>
      <c r="EM170" s="6"/>
      <c r="EN170" s="9">
        <f t="shared" si="8"/>
        <v>284489.68199999997</v>
      </c>
      <c r="EO170" s="4">
        <f t="shared" si="9"/>
        <v>23.649315068493152</v>
      </c>
      <c r="EP170" s="4">
        <f t="shared" si="10"/>
        <v>25</v>
      </c>
      <c r="EQ170" s="9">
        <f t="shared" si="11"/>
        <v>3556121.0249999994</v>
      </c>
    </row>
    <row r="171" spans="2:147">
      <c r="B171" s="4" t="s">
        <v>219</v>
      </c>
      <c r="C171" s="5">
        <v>46113</v>
      </c>
      <c r="D171" s="6">
        <v>7320</v>
      </c>
      <c r="E171" s="6"/>
      <c r="F171" s="6"/>
      <c r="G171" s="6" t="s">
        <v>176</v>
      </c>
      <c r="H171" s="6" t="s">
        <v>177</v>
      </c>
      <c r="I171" s="6">
        <v>16</v>
      </c>
      <c r="J171" s="16">
        <v>37627</v>
      </c>
      <c r="K171" s="6"/>
      <c r="L171" s="6">
        <v>118910.333</v>
      </c>
      <c r="M171" s="6">
        <v>125160.3</v>
      </c>
      <c r="N171" s="6">
        <v>149149.35800000001</v>
      </c>
      <c r="O171" s="65">
        <v>22</v>
      </c>
      <c r="P171" s="6">
        <v>8</v>
      </c>
      <c r="Q171" s="6">
        <v>0</v>
      </c>
      <c r="R171" s="6">
        <v>30</v>
      </c>
      <c r="S171" s="6">
        <v>100</v>
      </c>
      <c r="T171" s="6">
        <v>100</v>
      </c>
      <c r="U171" s="10">
        <v>7188193</v>
      </c>
      <c r="V171" s="10">
        <v>1853620</v>
      </c>
      <c r="W171" s="10">
        <v>5334573</v>
      </c>
      <c r="X171" s="10">
        <v>23</v>
      </c>
      <c r="Y171" s="63">
        <v>3567309</v>
      </c>
      <c r="Z171" s="10">
        <v>0</v>
      </c>
      <c r="AA171" s="10">
        <v>0</v>
      </c>
      <c r="AB171" s="10">
        <v>15000</v>
      </c>
      <c r="AC171" s="10">
        <v>172500</v>
      </c>
      <c r="AD171" s="10">
        <v>0</v>
      </c>
      <c r="AE171" s="10">
        <v>0</v>
      </c>
      <c r="AF171" s="10">
        <v>0</v>
      </c>
      <c r="AG171" s="10">
        <v>187500</v>
      </c>
      <c r="AH171" s="10">
        <v>0</v>
      </c>
      <c r="AI171" s="10">
        <v>469351</v>
      </c>
      <c r="AJ171" s="10">
        <v>0</v>
      </c>
      <c r="AK171" s="10">
        <v>922861</v>
      </c>
      <c r="AL171" s="8">
        <v>1392212</v>
      </c>
      <c r="AM171" s="8">
        <v>1006758</v>
      </c>
      <c r="AN171" s="8">
        <v>74574</v>
      </c>
      <c r="AO171" s="8">
        <v>757977</v>
      </c>
      <c r="AP171" s="10">
        <v>0</v>
      </c>
      <c r="AQ171" s="10">
        <v>70000</v>
      </c>
      <c r="AR171" s="10">
        <v>3301521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111863</v>
      </c>
      <c r="BB171" s="10">
        <v>0</v>
      </c>
      <c r="BC171" s="10">
        <v>0</v>
      </c>
      <c r="BD171" s="10">
        <v>20000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823090</v>
      </c>
      <c r="BP171" s="10">
        <v>82300</v>
      </c>
      <c r="BQ171" s="10">
        <v>288130</v>
      </c>
      <c r="BR171" s="10">
        <v>313080</v>
      </c>
      <c r="BS171" s="10">
        <v>64690</v>
      </c>
      <c r="BT171" s="10">
        <v>10710</v>
      </c>
      <c r="BU171" s="10">
        <v>42240</v>
      </c>
      <c r="BV171" s="10">
        <v>0</v>
      </c>
      <c r="BW171" s="10">
        <v>10000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219380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218672.75599999999</v>
      </c>
      <c r="CJ171" s="6">
        <v>30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14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20</v>
      </c>
      <c r="DC171" s="6">
        <v>0</v>
      </c>
      <c r="DD171" s="6">
        <v>33</v>
      </c>
      <c r="DE171" s="65">
        <v>53</v>
      </c>
      <c r="DF171" s="65">
        <v>36</v>
      </c>
      <c r="DG171" s="65">
        <v>2</v>
      </c>
      <c r="DH171" s="65">
        <v>67.760000000000005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2</v>
      </c>
      <c r="DU171" s="6">
        <v>2</v>
      </c>
      <c r="DV171" s="6"/>
      <c r="DW171" s="6"/>
      <c r="DX171" s="6"/>
      <c r="DY171" s="6"/>
      <c r="DZ171" s="6"/>
      <c r="EA171" s="6"/>
      <c r="EB171" s="6" t="b">
        <v>1</v>
      </c>
      <c r="EC171" s="6" t="s">
        <v>253</v>
      </c>
      <c r="ED171" s="6"/>
      <c r="EE171" s="6"/>
      <c r="EF171" s="5">
        <v>46113</v>
      </c>
      <c r="EG171" s="5">
        <v>46142</v>
      </c>
      <c r="EH171" s="6" t="s">
        <v>173</v>
      </c>
      <c r="EI171" s="6" t="b">
        <v>1</v>
      </c>
      <c r="EJ171" s="6" t="s">
        <v>174</v>
      </c>
      <c r="EK171" s="6"/>
      <c r="EL171" s="6"/>
      <c r="EM171" s="6"/>
      <c r="EN171" s="9">
        <f t="shared" si="8"/>
        <v>298298.71600000001</v>
      </c>
      <c r="EO171" s="4">
        <f t="shared" si="9"/>
        <v>23.002739726027396</v>
      </c>
      <c r="EP171" s="4">
        <f t="shared" si="10"/>
        <v>25</v>
      </c>
      <c r="EQ171" s="9">
        <f t="shared" si="11"/>
        <v>3728733.95</v>
      </c>
    </row>
    <row r="172" spans="2:147">
      <c r="B172" s="4" t="s">
        <v>219</v>
      </c>
      <c r="C172" s="5">
        <v>46113</v>
      </c>
      <c r="D172" s="6">
        <v>7320</v>
      </c>
      <c r="E172" s="6"/>
      <c r="F172" s="6"/>
      <c r="G172" s="6" t="s">
        <v>176</v>
      </c>
      <c r="H172" s="6" t="s">
        <v>177</v>
      </c>
      <c r="I172" s="6">
        <v>11</v>
      </c>
      <c r="J172" s="16">
        <v>37914</v>
      </c>
      <c r="K172" s="6"/>
      <c r="L172" s="6">
        <v>116136.333</v>
      </c>
      <c r="M172" s="6">
        <v>121886.3</v>
      </c>
      <c r="N172" s="6">
        <v>145247.84099999999</v>
      </c>
      <c r="O172" s="65">
        <v>22</v>
      </c>
      <c r="P172" s="6">
        <v>8</v>
      </c>
      <c r="Q172" s="6">
        <v>0</v>
      </c>
      <c r="R172" s="6">
        <v>30</v>
      </c>
      <c r="S172" s="6">
        <v>100</v>
      </c>
      <c r="T172" s="6">
        <v>100</v>
      </c>
      <c r="U172" s="10">
        <v>7017513</v>
      </c>
      <c r="V172" s="10">
        <v>1466043</v>
      </c>
      <c r="W172" s="10">
        <v>5551470</v>
      </c>
      <c r="X172" s="10">
        <v>22</v>
      </c>
      <c r="Y172" s="63">
        <v>3484089</v>
      </c>
      <c r="Z172" s="10">
        <v>0</v>
      </c>
      <c r="AA172" s="10">
        <v>0</v>
      </c>
      <c r="AB172" s="10">
        <v>7500</v>
      </c>
      <c r="AC172" s="10">
        <v>165000</v>
      </c>
      <c r="AD172" s="10">
        <v>0</v>
      </c>
      <c r="AE172" s="10">
        <v>0</v>
      </c>
      <c r="AF172" s="10">
        <v>0</v>
      </c>
      <c r="AG172" s="10">
        <v>172500</v>
      </c>
      <c r="AH172" s="10">
        <v>0</v>
      </c>
      <c r="AI172" s="10">
        <v>457073</v>
      </c>
      <c r="AJ172" s="10">
        <v>0</v>
      </c>
      <c r="AK172" s="10">
        <v>898721</v>
      </c>
      <c r="AL172" s="8">
        <v>1355794</v>
      </c>
      <c r="AM172" s="8">
        <v>1034890</v>
      </c>
      <c r="AN172" s="8">
        <v>72623</v>
      </c>
      <c r="AO172" s="8">
        <v>738149</v>
      </c>
      <c r="AP172" s="10">
        <v>0</v>
      </c>
      <c r="AQ172" s="10">
        <v>70000</v>
      </c>
      <c r="AR172" s="10">
        <v>3271456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54468</v>
      </c>
      <c r="BB172" s="10">
        <v>0</v>
      </c>
      <c r="BC172" s="10">
        <v>0</v>
      </c>
      <c r="BD172" s="10">
        <v>35000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637400</v>
      </c>
      <c r="BP172" s="10">
        <v>63740</v>
      </c>
      <c r="BQ172" s="10">
        <v>271220</v>
      </c>
      <c r="BR172" s="10">
        <v>301170</v>
      </c>
      <c r="BS172" s="10">
        <v>63160</v>
      </c>
      <c r="BT172" s="10">
        <v>10460</v>
      </c>
      <c r="BU172" s="10">
        <v>41130</v>
      </c>
      <c r="BV172" s="10">
        <v>1000</v>
      </c>
      <c r="BW172" s="10">
        <v>10000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66763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214890.7</v>
      </c>
      <c r="CJ172" s="6">
        <v>30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14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20</v>
      </c>
      <c r="DC172" s="6">
        <v>0</v>
      </c>
      <c r="DD172" s="6">
        <v>33</v>
      </c>
      <c r="DE172" s="65">
        <v>53</v>
      </c>
      <c r="DF172" s="65">
        <v>38</v>
      </c>
      <c r="DG172" s="65">
        <v>2</v>
      </c>
      <c r="DH172" s="65">
        <v>67.760000000000005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1</v>
      </c>
      <c r="DT172" s="6">
        <v>2</v>
      </c>
      <c r="DU172" s="6">
        <v>2</v>
      </c>
      <c r="DV172" s="6"/>
      <c r="DW172" s="6"/>
      <c r="DX172" s="6"/>
      <c r="DY172" s="6"/>
      <c r="DZ172" s="6"/>
      <c r="EA172" s="6"/>
      <c r="EB172" s="6" t="b">
        <v>1</v>
      </c>
      <c r="EC172" s="6" t="s">
        <v>253</v>
      </c>
      <c r="ED172" s="6"/>
      <c r="EE172" s="6"/>
      <c r="EF172" s="5">
        <v>46113</v>
      </c>
      <c r="EG172" s="5">
        <v>46142</v>
      </c>
      <c r="EH172" s="6" t="s">
        <v>173</v>
      </c>
      <c r="EI172" s="6" t="b">
        <v>1</v>
      </c>
      <c r="EJ172" s="6" t="s">
        <v>174</v>
      </c>
      <c r="EK172" s="6"/>
      <c r="EL172" s="6"/>
      <c r="EM172" s="6"/>
      <c r="EN172" s="9">
        <f t="shared" si="8"/>
        <v>290495.68199999997</v>
      </c>
      <c r="EO172" s="4">
        <f t="shared" si="9"/>
        <v>22.216438356164385</v>
      </c>
      <c r="EP172" s="4">
        <f t="shared" si="10"/>
        <v>25</v>
      </c>
      <c r="EQ172" s="9">
        <f t="shared" si="11"/>
        <v>3631196.0249999994</v>
      </c>
    </row>
    <row r="173" spans="2:147">
      <c r="B173" s="4" t="s">
        <v>219</v>
      </c>
      <c r="C173" s="5">
        <v>46113</v>
      </c>
      <c r="D173" s="6">
        <v>7320</v>
      </c>
      <c r="E173" s="6"/>
      <c r="F173" s="6"/>
      <c r="G173" s="6" t="s">
        <v>176</v>
      </c>
      <c r="H173" s="6" t="s">
        <v>177</v>
      </c>
      <c r="I173" s="6">
        <v>6</v>
      </c>
      <c r="J173" s="16">
        <v>37914</v>
      </c>
      <c r="K173" s="6"/>
      <c r="L173" s="6">
        <v>112633.333</v>
      </c>
      <c r="M173" s="6">
        <v>118133.3</v>
      </c>
      <c r="N173" s="6">
        <v>140775.516</v>
      </c>
      <c r="O173" s="65">
        <v>22</v>
      </c>
      <c r="P173" s="6">
        <v>8</v>
      </c>
      <c r="Q173" s="6">
        <v>0</v>
      </c>
      <c r="R173" s="6">
        <v>30</v>
      </c>
      <c r="S173" s="6">
        <v>100</v>
      </c>
      <c r="T173" s="6">
        <v>100</v>
      </c>
      <c r="U173" s="10">
        <v>6890547</v>
      </c>
      <c r="V173" s="10">
        <v>1456880</v>
      </c>
      <c r="W173" s="10">
        <v>5433667</v>
      </c>
      <c r="X173" s="10">
        <v>22</v>
      </c>
      <c r="Y173" s="63">
        <v>3378999</v>
      </c>
      <c r="Z173" s="10">
        <v>0</v>
      </c>
      <c r="AA173" s="10">
        <v>0</v>
      </c>
      <c r="AB173" s="10">
        <v>0</v>
      </c>
      <c r="AC173" s="10">
        <v>165000</v>
      </c>
      <c r="AD173" s="10">
        <v>0</v>
      </c>
      <c r="AE173" s="10">
        <v>0</v>
      </c>
      <c r="AF173" s="10">
        <v>0</v>
      </c>
      <c r="AG173" s="10">
        <v>165000</v>
      </c>
      <c r="AH173" s="10">
        <v>0</v>
      </c>
      <c r="AI173" s="10">
        <v>442999</v>
      </c>
      <c r="AJ173" s="10">
        <v>0</v>
      </c>
      <c r="AK173" s="10">
        <v>1187793</v>
      </c>
      <c r="AL173" s="8">
        <v>1630793</v>
      </c>
      <c r="AM173" s="8">
        <v>633489</v>
      </c>
      <c r="AN173" s="8">
        <v>70387</v>
      </c>
      <c r="AO173" s="8">
        <v>690715</v>
      </c>
      <c r="AP173" s="10">
        <v>0</v>
      </c>
      <c r="AQ173" s="10">
        <v>65000</v>
      </c>
      <c r="AR173" s="10">
        <v>3090384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211164</v>
      </c>
      <c r="BB173" s="10">
        <v>0</v>
      </c>
      <c r="BC173" s="10">
        <v>0</v>
      </c>
      <c r="BD173" s="10">
        <v>45000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581550</v>
      </c>
      <c r="BP173" s="10">
        <v>58150</v>
      </c>
      <c r="BQ173" s="10">
        <v>258300</v>
      </c>
      <c r="BR173" s="10">
        <v>300130</v>
      </c>
      <c r="BS173" s="10">
        <v>62010</v>
      </c>
      <c r="BT173" s="10">
        <v>10140</v>
      </c>
      <c r="BU173" s="10">
        <v>39860</v>
      </c>
      <c r="BV173" s="10">
        <v>0</v>
      </c>
      <c r="BW173" s="10">
        <v>7500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139240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205675.41099999999</v>
      </c>
      <c r="CJ173" s="6">
        <v>30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13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20</v>
      </c>
      <c r="DC173" s="6">
        <v>0</v>
      </c>
      <c r="DD173" s="6">
        <v>45</v>
      </c>
      <c r="DE173" s="65">
        <v>65</v>
      </c>
      <c r="DF173" s="65">
        <v>24</v>
      </c>
      <c r="DG173" s="65">
        <v>2</v>
      </c>
      <c r="DH173" s="65">
        <v>65.42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2</v>
      </c>
      <c r="DU173" s="6">
        <v>2</v>
      </c>
      <c r="DV173" s="6"/>
      <c r="DW173" s="6"/>
      <c r="DX173" s="6"/>
      <c r="DY173" s="6"/>
      <c r="DZ173" s="6"/>
      <c r="EA173" s="6"/>
      <c r="EB173" s="6" t="b">
        <v>1</v>
      </c>
      <c r="EC173" s="6" t="s">
        <v>253</v>
      </c>
      <c r="ED173" s="6"/>
      <c r="EE173" s="6"/>
      <c r="EF173" s="5">
        <v>46113</v>
      </c>
      <c r="EG173" s="5">
        <v>46142</v>
      </c>
      <c r="EH173" s="6" t="s">
        <v>173</v>
      </c>
      <c r="EI173" s="6" t="b">
        <v>1</v>
      </c>
      <c r="EJ173" s="6" t="s">
        <v>174</v>
      </c>
      <c r="EK173" s="6"/>
      <c r="EL173" s="6"/>
      <c r="EM173" s="6"/>
      <c r="EN173" s="9">
        <f t="shared" si="8"/>
        <v>281551.03200000006</v>
      </c>
      <c r="EO173" s="4">
        <f t="shared" si="9"/>
        <v>22.216438356164385</v>
      </c>
      <c r="EP173" s="4">
        <f t="shared" si="10"/>
        <v>25</v>
      </c>
      <c r="EQ173" s="9">
        <f t="shared" si="11"/>
        <v>3519387.9</v>
      </c>
    </row>
    <row r="174" spans="2:147">
      <c r="B174" s="4" t="s">
        <v>219</v>
      </c>
      <c r="C174" s="5">
        <v>46113</v>
      </c>
      <c r="D174" s="6">
        <v>7320</v>
      </c>
      <c r="E174" s="6"/>
      <c r="F174" s="6"/>
      <c r="G174" s="6" t="s">
        <v>176</v>
      </c>
      <c r="H174" s="6" t="s">
        <v>177</v>
      </c>
      <c r="I174" s="6">
        <v>3</v>
      </c>
      <c r="J174" s="16">
        <v>37935</v>
      </c>
      <c r="K174" s="6"/>
      <c r="L174" s="6">
        <v>110095.333</v>
      </c>
      <c r="M174" s="6">
        <v>115595.3</v>
      </c>
      <c r="N174" s="6">
        <v>137751.06599999999</v>
      </c>
      <c r="O174" s="65">
        <v>22</v>
      </c>
      <c r="P174" s="6">
        <v>8</v>
      </c>
      <c r="Q174" s="6">
        <v>0</v>
      </c>
      <c r="R174" s="6">
        <v>30</v>
      </c>
      <c r="S174" s="6">
        <v>100</v>
      </c>
      <c r="T174" s="6">
        <v>100</v>
      </c>
      <c r="U174" s="10">
        <v>6015854</v>
      </c>
      <c r="V174" s="10">
        <v>1365854</v>
      </c>
      <c r="W174" s="10">
        <v>4650000</v>
      </c>
      <c r="X174" s="10">
        <v>22</v>
      </c>
      <c r="Y174" s="63">
        <v>3302859</v>
      </c>
      <c r="Z174" s="10">
        <v>0</v>
      </c>
      <c r="AA174" s="10">
        <v>0</v>
      </c>
      <c r="AB174" s="10">
        <v>0</v>
      </c>
      <c r="AC174" s="10">
        <v>165000</v>
      </c>
      <c r="AD174" s="10">
        <v>0</v>
      </c>
      <c r="AE174" s="10">
        <v>0</v>
      </c>
      <c r="AF174" s="10">
        <v>0</v>
      </c>
      <c r="AG174" s="10">
        <v>165000</v>
      </c>
      <c r="AH174" s="10">
        <v>0</v>
      </c>
      <c r="AI174" s="10">
        <v>433482</v>
      </c>
      <c r="AJ174" s="10">
        <v>0</v>
      </c>
      <c r="AK174" s="10">
        <v>852334</v>
      </c>
      <c r="AL174" s="8">
        <v>1285817</v>
      </c>
      <c r="AM174" s="8">
        <v>361596</v>
      </c>
      <c r="AN174" s="8">
        <v>68875</v>
      </c>
      <c r="AO174" s="8">
        <v>700050</v>
      </c>
      <c r="AP174" s="10">
        <v>0</v>
      </c>
      <c r="AQ174" s="10">
        <v>70000</v>
      </c>
      <c r="AR174" s="10">
        <v>2486338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0</v>
      </c>
      <c r="AY174" s="10">
        <v>0</v>
      </c>
      <c r="AZ174" s="10">
        <v>0</v>
      </c>
      <c r="BA174" s="10">
        <v>51657</v>
      </c>
      <c r="BB174" s="10">
        <v>0</v>
      </c>
      <c r="BC174" s="10">
        <v>0</v>
      </c>
      <c r="BD174" s="10">
        <v>10000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565490</v>
      </c>
      <c r="BP174" s="10">
        <v>56540</v>
      </c>
      <c r="BQ174" s="10">
        <v>247710</v>
      </c>
      <c r="BR174" s="10">
        <v>254080</v>
      </c>
      <c r="BS174" s="10">
        <v>54140</v>
      </c>
      <c r="BT174" s="10">
        <v>9910</v>
      </c>
      <c r="BU174" s="10">
        <v>39010</v>
      </c>
      <c r="BV174" s="10">
        <v>20000</v>
      </c>
      <c r="BW174" s="10">
        <v>254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118720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187214.57800000001</v>
      </c>
      <c r="CJ174" s="6">
        <v>30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14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20</v>
      </c>
      <c r="DC174" s="6">
        <v>0</v>
      </c>
      <c r="DD174" s="6">
        <v>33</v>
      </c>
      <c r="DE174" s="65">
        <v>53</v>
      </c>
      <c r="DF174" s="65">
        <v>14</v>
      </c>
      <c r="DG174" s="65">
        <v>2</v>
      </c>
      <c r="DH174" s="65">
        <v>67.760000000000005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4</v>
      </c>
      <c r="DT174" s="6">
        <v>2</v>
      </c>
      <c r="DU174" s="6">
        <v>2</v>
      </c>
      <c r="DV174" s="6"/>
      <c r="DW174" s="6"/>
      <c r="DX174" s="6"/>
      <c r="DY174" s="6"/>
      <c r="DZ174" s="6"/>
      <c r="EA174" s="6"/>
      <c r="EB174" s="6" t="b">
        <v>1</v>
      </c>
      <c r="EC174" s="6" t="s">
        <v>253</v>
      </c>
      <c r="ED174" s="6"/>
      <c r="EE174" s="6"/>
      <c r="EF174" s="5">
        <v>46113</v>
      </c>
      <c r="EG174" s="5">
        <v>46142</v>
      </c>
      <c r="EH174" s="6" t="s">
        <v>173</v>
      </c>
      <c r="EI174" s="6" t="b">
        <v>1</v>
      </c>
      <c r="EJ174" s="6" t="s">
        <v>174</v>
      </c>
      <c r="EK174" s="6"/>
      <c r="EL174" s="6"/>
      <c r="EM174" s="6"/>
      <c r="EN174" s="9">
        <f t="shared" si="8"/>
        <v>275502.13199999998</v>
      </c>
      <c r="EO174" s="4">
        <f t="shared" si="9"/>
        <v>22.158904109589042</v>
      </c>
      <c r="EP174" s="4">
        <f t="shared" si="10"/>
        <v>25</v>
      </c>
      <c r="EQ174" s="9">
        <f t="shared" si="11"/>
        <v>3443776.65</v>
      </c>
    </row>
    <row r="175" spans="2:147">
      <c r="B175" s="4" t="s">
        <v>219</v>
      </c>
      <c r="C175" s="5">
        <v>46113</v>
      </c>
      <c r="D175" s="6">
        <v>7320</v>
      </c>
      <c r="E175" s="6"/>
      <c r="F175" s="6"/>
      <c r="G175" s="6" t="s">
        <v>176</v>
      </c>
      <c r="H175" s="6" t="s">
        <v>177</v>
      </c>
      <c r="I175" s="6">
        <v>16</v>
      </c>
      <c r="J175" s="16">
        <v>37956</v>
      </c>
      <c r="K175" s="6"/>
      <c r="L175" s="6">
        <v>118910.333</v>
      </c>
      <c r="M175" s="6">
        <v>124785.3</v>
      </c>
      <c r="N175" s="6">
        <v>148702.48300000001</v>
      </c>
      <c r="O175" s="65">
        <v>22</v>
      </c>
      <c r="P175" s="6">
        <v>8</v>
      </c>
      <c r="Q175" s="6">
        <v>0</v>
      </c>
      <c r="R175" s="6">
        <v>30</v>
      </c>
      <c r="S175" s="6">
        <v>100</v>
      </c>
      <c r="T175" s="6">
        <v>100</v>
      </c>
      <c r="U175" s="10">
        <v>7201925</v>
      </c>
      <c r="V175" s="10">
        <v>1649925</v>
      </c>
      <c r="W175" s="10">
        <v>5552000</v>
      </c>
      <c r="X175" s="10">
        <v>22</v>
      </c>
      <c r="Y175" s="63">
        <v>3567309</v>
      </c>
      <c r="Z175" s="10">
        <v>0</v>
      </c>
      <c r="AA175" s="10">
        <v>0</v>
      </c>
      <c r="AB175" s="10">
        <v>11250</v>
      </c>
      <c r="AC175" s="10">
        <v>165000</v>
      </c>
      <c r="AD175" s="10">
        <v>0</v>
      </c>
      <c r="AE175" s="10">
        <v>0</v>
      </c>
      <c r="AF175" s="10">
        <v>0</v>
      </c>
      <c r="AG175" s="10">
        <v>176250</v>
      </c>
      <c r="AH175" s="10">
        <v>0</v>
      </c>
      <c r="AI175" s="10">
        <v>467944</v>
      </c>
      <c r="AJ175" s="10">
        <v>0</v>
      </c>
      <c r="AK175" s="10">
        <v>920096</v>
      </c>
      <c r="AL175" s="8">
        <v>1388041</v>
      </c>
      <c r="AM175" s="8">
        <v>1003741</v>
      </c>
      <c r="AN175" s="8">
        <v>74351</v>
      </c>
      <c r="AO175" s="8">
        <v>755706</v>
      </c>
      <c r="AP175" s="10">
        <v>0</v>
      </c>
      <c r="AQ175" s="10">
        <v>70000</v>
      </c>
      <c r="AR175" s="10">
        <v>3291839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0</v>
      </c>
      <c r="BA175" s="10">
        <v>111527</v>
      </c>
      <c r="BB175" s="10">
        <v>0</v>
      </c>
      <c r="BC175" s="10">
        <v>0</v>
      </c>
      <c r="BD175" s="10">
        <v>55000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632490</v>
      </c>
      <c r="BP175" s="10">
        <v>63240</v>
      </c>
      <c r="BQ175" s="10">
        <v>282810</v>
      </c>
      <c r="BR175" s="10">
        <v>313080</v>
      </c>
      <c r="BS175" s="10">
        <v>64820</v>
      </c>
      <c r="BT175" s="10">
        <v>10710</v>
      </c>
      <c r="BU175" s="10">
        <v>42110</v>
      </c>
      <c r="BV175" s="10">
        <v>10000</v>
      </c>
      <c r="BW175" s="10">
        <v>7035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223630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217506.21100000001</v>
      </c>
      <c r="CJ175" s="6">
        <v>30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14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20</v>
      </c>
      <c r="DC175" s="6">
        <v>0</v>
      </c>
      <c r="DD175" s="6">
        <v>33</v>
      </c>
      <c r="DE175" s="65">
        <v>53</v>
      </c>
      <c r="DF175" s="65">
        <v>36</v>
      </c>
      <c r="DG175" s="65">
        <v>2</v>
      </c>
      <c r="DH175" s="65">
        <v>67.760000000000005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2</v>
      </c>
      <c r="DU175" s="6">
        <v>2</v>
      </c>
      <c r="DV175" s="6"/>
      <c r="DW175" s="6"/>
      <c r="DX175" s="6"/>
      <c r="DY175" s="6"/>
      <c r="DZ175" s="6"/>
      <c r="EA175" s="6"/>
      <c r="EB175" s="6" t="b">
        <v>1</v>
      </c>
      <c r="EC175" s="6" t="s">
        <v>253</v>
      </c>
      <c r="ED175" s="6"/>
      <c r="EE175" s="6"/>
      <c r="EF175" s="5">
        <v>46113</v>
      </c>
      <c r="EG175" s="5">
        <v>46142</v>
      </c>
      <c r="EH175" s="6" t="s">
        <v>173</v>
      </c>
      <c r="EI175" s="6" t="b">
        <v>1</v>
      </c>
      <c r="EJ175" s="6" t="s">
        <v>174</v>
      </c>
      <c r="EK175" s="6"/>
      <c r="EL175" s="6"/>
      <c r="EM175" s="6"/>
      <c r="EN175" s="9">
        <f t="shared" si="8"/>
        <v>297404.96600000001</v>
      </c>
      <c r="EO175" s="4">
        <f t="shared" si="9"/>
        <v>22.101369863013698</v>
      </c>
      <c r="EP175" s="4">
        <f t="shared" si="10"/>
        <v>25</v>
      </c>
      <c r="EQ175" s="9">
        <f t="shared" si="11"/>
        <v>3717562.0750000002</v>
      </c>
    </row>
    <row r="176" spans="2:147">
      <c r="B176" s="4" t="s">
        <v>219</v>
      </c>
      <c r="C176" s="5">
        <v>46113</v>
      </c>
      <c r="D176" s="6">
        <v>7320</v>
      </c>
      <c r="E176" s="6"/>
      <c r="F176" s="6"/>
      <c r="G176" s="6" t="s">
        <v>176</v>
      </c>
      <c r="H176" s="6" t="s">
        <v>177</v>
      </c>
      <c r="I176" s="6">
        <v>9</v>
      </c>
      <c r="J176" s="16">
        <v>38036</v>
      </c>
      <c r="K176" s="6"/>
      <c r="L176" s="6">
        <v>114832.333</v>
      </c>
      <c r="M176" s="6">
        <v>120332.3</v>
      </c>
      <c r="N176" s="6">
        <v>143395.99100000001</v>
      </c>
      <c r="O176" s="65">
        <v>22</v>
      </c>
      <c r="P176" s="6">
        <v>8</v>
      </c>
      <c r="Q176" s="6">
        <v>0</v>
      </c>
      <c r="R176" s="6">
        <v>30</v>
      </c>
      <c r="S176" s="6">
        <v>100</v>
      </c>
      <c r="T176" s="6">
        <v>100</v>
      </c>
      <c r="U176" s="10">
        <v>6489356</v>
      </c>
      <c r="V176" s="10">
        <v>1392610</v>
      </c>
      <c r="W176" s="10">
        <v>5096746</v>
      </c>
      <c r="X176" s="10">
        <v>22</v>
      </c>
      <c r="Y176" s="63">
        <v>3444969</v>
      </c>
      <c r="Z176" s="10">
        <v>0</v>
      </c>
      <c r="AA176" s="10">
        <v>0</v>
      </c>
      <c r="AB176" s="10">
        <v>0</v>
      </c>
      <c r="AC176" s="10">
        <v>165000</v>
      </c>
      <c r="AD176" s="10">
        <v>0</v>
      </c>
      <c r="AE176" s="10">
        <v>0</v>
      </c>
      <c r="AF176" s="10">
        <v>0</v>
      </c>
      <c r="AG176" s="10">
        <v>165000</v>
      </c>
      <c r="AH176" s="10">
        <v>0</v>
      </c>
      <c r="AI176" s="10">
        <v>451246</v>
      </c>
      <c r="AJ176" s="10">
        <v>0</v>
      </c>
      <c r="AK176" s="10">
        <v>645281</v>
      </c>
      <c r="AL176" s="8">
        <v>1096528</v>
      </c>
      <c r="AM176" s="8">
        <v>1075469</v>
      </c>
      <c r="AN176" s="8">
        <v>71697</v>
      </c>
      <c r="AO176" s="8">
        <v>545693</v>
      </c>
      <c r="AP176" s="10">
        <v>0</v>
      </c>
      <c r="AQ176" s="10">
        <v>55000</v>
      </c>
      <c r="AR176" s="10">
        <v>2844387</v>
      </c>
      <c r="AS176" s="10">
        <v>0</v>
      </c>
      <c r="AT176" s="10">
        <v>0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10">
        <v>35000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576510</v>
      </c>
      <c r="BP176" s="10">
        <v>57650</v>
      </c>
      <c r="BQ176" s="10">
        <v>276640</v>
      </c>
      <c r="BR176" s="10">
        <v>278510</v>
      </c>
      <c r="BS176" s="10">
        <v>58400</v>
      </c>
      <c r="BT176" s="10">
        <v>10340</v>
      </c>
      <c r="BU176" s="10">
        <v>40610</v>
      </c>
      <c r="BV176" s="10">
        <v>16000</v>
      </c>
      <c r="BW176" s="10">
        <v>15000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62950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209225.95600000001</v>
      </c>
      <c r="CJ176" s="6">
        <v>30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11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20</v>
      </c>
      <c r="DC176" s="6">
        <v>0</v>
      </c>
      <c r="DD176" s="6">
        <v>24</v>
      </c>
      <c r="DE176" s="65">
        <v>44</v>
      </c>
      <c r="DF176" s="65">
        <v>40</v>
      </c>
      <c r="DG176" s="65">
        <v>2</v>
      </c>
      <c r="DH176" s="65">
        <v>50.74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0.5</v>
      </c>
      <c r="DT176" s="6">
        <v>2</v>
      </c>
      <c r="DU176" s="6">
        <v>2</v>
      </c>
      <c r="DV176" s="6"/>
      <c r="DW176" s="6"/>
      <c r="DX176" s="6"/>
      <c r="DY176" s="6"/>
      <c r="DZ176" s="6"/>
      <c r="EA176" s="6"/>
      <c r="EB176" s="6" t="b">
        <v>1</v>
      </c>
      <c r="EC176" s="6" t="s">
        <v>253</v>
      </c>
      <c r="ED176" s="6"/>
      <c r="EE176" s="6"/>
      <c r="EF176" s="5">
        <v>46113</v>
      </c>
      <c r="EG176" s="5">
        <v>46142</v>
      </c>
      <c r="EH176" s="6" t="s">
        <v>173</v>
      </c>
      <c r="EI176" s="6" t="b">
        <v>1</v>
      </c>
      <c r="EJ176" s="6" t="s">
        <v>174</v>
      </c>
      <c r="EK176" s="6"/>
      <c r="EL176" s="6"/>
      <c r="EM176" s="6"/>
      <c r="EN176" s="9">
        <f t="shared" si="8"/>
        <v>286791.98200000002</v>
      </c>
      <c r="EO176" s="4">
        <f t="shared" si="9"/>
        <v>21.882191780821916</v>
      </c>
      <c r="EP176" s="4">
        <f t="shared" si="10"/>
        <v>25</v>
      </c>
      <c r="EQ176" s="9">
        <f t="shared" si="11"/>
        <v>3584899.7750000004</v>
      </c>
    </row>
    <row r="177" spans="2:147">
      <c r="B177" s="4" t="s">
        <v>219</v>
      </c>
      <c r="C177" s="5">
        <v>46113</v>
      </c>
      <c r="D177" s="6">
        <v>7320</v>
      </c>
      <c r="E177" s="6"/>
      <c r="F177" s="6"/>
      <c r="G177" s="6" t="s">
        <v>176</v>
      </c>
      <c r="H177" s="6" t="s">
        <v>177</v>
      </c>
      <c r="I177" s="6">
        <v>5</v>
      </c>
      <c r="J177" s="16">
        <v>38048</v>
      </c>
      <c r="K177" s="6"/>
      <c r="L177" s="6">
        <v>111809.333</v>
      </c>
      <c r="M177" s="6">
        <v>117309.3</v>
      </c>
      <c r="N177" s="6">
        <v>139793.58300000001</v>
      </c>
      <c r="O177" s="65">
        <v>22</v>
      </c>
      <c r="P177" s="6">
        <v>8</v>
      </c>
      <c r="Q177" s="6">
        <v>0</v>
      </c>
      <c r="R177" s="6">
        <v>30</v>
      </c>
      <c r="S177" s="6">
        <v>100</v>
      </c>
      <c r="T177" s="6">
        <v>100</v>
      </c>
      <c r="U177" s="10">
        <v>6406517</v>
      </c>
      <c r="V177" s="10">
        <v>1484003</v>
      </c>
      <c r="W177" s="10">
        <v>4922514</v>
      </c>
      <c r="X177" s="10">
        <v>22</v>
      </c>
      <c r="Y177" s="63">
        <v>3354279</v>
      </c>
      <c r="Z177" s="10">
        <v>0</v>
      </c>
      <c r="AA177" s="10">
        <v>0</v>
      </c>
      <c r="AB177" s="10">
        <v>0</v>
      </c>
      <c r="AC177" s="10">
        <v>165000</v>
      </c>
      <c r="AD177" s="10">
        <v>0</v>
      </c>
      <c r="AE177" s="10">
        <v>0</v>
      </c>
      <c r="AF177" s="10">
        <v>0</v>
      </c>
      <c r="AG177" s="10">
        <v>165000</v>
      </c>
      <c r="AH177" s="10">
        <v>0</v>
      </c>
      <c r="AI177" s="10">
        <v>439909</v>
      </c>
      <c r="AJ177" s="10">
        <v>0</v>
      </c>
      <c r="AK177" s="10">
        <v>681493</v>
      </c>
      <c r="AL177" s="8">
        <v>1121403</v>
      </c>
      <c r="AM177" s="8">
        <v>891184</v>
      </c>
      <c r="AN177" s="8">
        <v>69896</v>
      </c>
      <c r="AO177" s="8">
        <v>577487</v>
      </c>
      <c r="AP177" s="10">
        <v>0</v>
      </c>
      <c r="AQ177" s="10">
        <v>60000</v>
      </c>
      <c r="AR177" s="10">
        <v>2719970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157268</v>
      </c>
      <c r="BB177" s="10">
        <v>0</v>
      </c>
      <c r="BC177" s="10">
        <v>0</v>
      </c>
      <c r="BD177" s="10">
        <v>10000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646320</v>
      </c>
      <c r="BP177" s="10">
        <v>64630</v>
      </c>
      <c r="BQ177" s="10">
        <v>282050</v>
      </c>
      <c r="BR177" s="10">
        <v>281760</v>
      </c>
      <c r="BS177" s="10">
        <v>57660</v>
      </c>
      <c r="BT177" s="10">
        <v>10070</v>
      </c>
      <c r="BU177" s="10">
        <v>39590</v>
      </c>
      <c r="BV177" s="10">
        <v>19000</v>
      </c>
      <c r="BW177" s="10">
        <v>7500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75423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213267.24400000001</v>
      </c>
      <c r="CJ177" s="6">
        <v>30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12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20</v>
      </c>
      <c r="DC177" s="6">
        <v>0</v>
      </c>
      <c r="DD177" s="6">
        <v>26</v>
      </c>
      <c r="DE177" s="65">
        <v>46</v>
      </c>
      <c r="DF177" s="65">
        <v>34</v>
      </c>
      <c r="DG177" s="65">
        <v>2</v>
      </c>
      <c r="DH177" s="65">
        <v>55.08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2</v>
      </c>
      <c r="DU177" s="6">
        <v>2</v>
      </c>
      <c r="DV177" s="6"/>
      <c r="DW177" s="6"/>
      <c r="DX177" s="6"/>
      <c r="DY177" s="6"/>
      <c r="DZ177" s="6"/>
      <c r="EA177" s="6"/>
      <c r="EB177" s="6" t="b">
        <v>1</v>
      </c>
      <c r="EC177" s="6" t="s">
        <v>253</v>
      </c>
      <c r="ED177" s="6"/>
      <c r="EE177" s="6"/>
      <c r="EF177" s="5">
        <v>46113</v>
      </c>
      <c r="EG177" s="5">
        <v>46142</v>
      </c>
      <c r="EH177" s="6" t="s">
        <v>173</v>
      </c>
      <c r="EI177" s="6" t="b">
        <v>1</v>
      </c>
      <c r="EJ177" s="6" t="s">
        <v>174</v>
      </c>
      <c r="EK177" s="6"/>
      <c r="EL177" s="6"/>
      <c r="EM177" s="6"/>
      <c r="EN177" s="9">
        <f t="shared" si="8"/>
        <v>279587.16600000003</v>
      </c>
      <c r="EO177" s="4">
        <f t="shared" si="9"/>
        <v>21.849315068493151</v>
      </c>
      <c r="EP177" s="4">
        <f t="shared" si="10"/>
        <v>25</v>
      </c>
      <c r="EQ177" s="9">
        <f t="shared" si="11"/>
        <v>3494839.5750000002</v>
      </c>
    </row>
    <row r="178" spans="2:147">
      <c r="B178" s="4" t="s">
        <v>219</v>
      </c>
      <c r="C178" s="5">
        <v>46113</v>
      </c>
      <c r="D178" s="6">
        <v>7320</v>
      </c>
      <c r="E178" s="6"/>
      <c r="F178" s="6"/>
      <c r="G178" s="6" t="s">
        <v>176</v>
      </c>
      <c r="H178" s="6" t="s">
        <v>177</v>
      </c>
      <c r="I178" s="6">
        <v>12</v>
      </c>
      <c r="J178" s="16">
        <v>38061</v>
      </c>
      <c r="K178" s="6"/>
      <c r="L178" s="6">
        <v>116788.333</v>
      </c>
      <c r="M178" s="6">
        <v>122663.3</v>
      </c>
      <c r="N178" s="6">
        <v>146173.766</v>
      </c>
      <c r="O178" s="65">
        <v>22</v>
      </c>
      <c r="P178" s="6">
        <v>8</v>
      </c>
      <c r="Q178" s="6">
        <v>0</v>
      </c>
      <c r="R178" s="6">
        <v>30</v>
      </c>
      <c r="S178" s="6">
        <v>100</v>
      </c>
      <c r="T178" s="6">
        <v>100</v>
      </c>
      <c r="U178" s="10">
        <v>6949976</v>
      </c>
      <c r="V178" s="10">
        <v>1528383</v>
      </c>
      <c r="W178" s="10">
        <v>5421593</v>
      </c>
      <c r="X178" s="10">
        <v>22</v>
      </c>
      <c r="Y178" s="63">
        <v>3503649</v>
      </c>
      <c r="Z178" s="10">
        <v>0</v>
      </c>
      <c r="AA178" s="10">
        <v>0</v>
      </c>
      <c r="AB178" s="10">
        <v>11250</v>
      </c>
      <c r="AC178" s="10">
        <v>165000</v>
      </c>
      <c r="AD178" s="10">
        <v>0</v>
      </c>
      <c r="AE178" s="10">
        <v>0</v>
      </c>
      <c r="AF178" s="10">
        <v>0</v>
      </c>
      <c r="AG178" s="10">
        <v>176250</v>
      </c>
      <c r="AH178" s="10">
        <v>0</v>
      </c>
      <c r="AI178" s="10">
        <v>459987</v>
      </c>
      <c r="AJ178" s="10">
        <v>0</v>
      </c>
      <c r="AK178" s="10">
        <v>931857</v>
      </c>
      <c r="AL178" s="8">
        <v>1391845</v>
      </c>
      <c r="AM178" s="8">
        <v>877042</v>
      </c>
      <c r="AN178" s="8">
        <v>73086</v>
      </c>
      <c r="AO178" s="8">
        <v>603843</v>
      </c>
      <c r="AP178" s="10">
        <v>0</v>
      </c>
      <c r="AQ178" s="10">
        <v>60000</v>
      </c>
      <c r="AR178" s="10">
        <v>3005816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0</v>
      </c>
      <c r="BA178" s="10">
        <v>219261</v>
      </c>
      <c r="BB178" s="10">
        <v>0</v>
      </c>
      <c r="BC178" s="10">
        <v>0</v>
      </c>
      <c r="BD178" s="10">
        <v>45000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663930</v>
      </c>
      <c r="BP178" s="10">
        <v>66390</v>
      </c>
      <c r="BQ178" s="10">
        <v>301380</v>
      </c>
      <c r="BR178" s="10">
        <v>304880</v>
      </c>
      <c r="BS178" s="10">
        <v>62550</v>
      </c>
      <c r="BT178" s="10">
        <v>10510</v>
      </c>
      <c r="BU178" s="10">
        <v>41390</v>
      </c>
      <c r="BV178" s="10">
        <v>0</v>
      </c>
      <c r="BW178" s="10">
        <v>1500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75853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226967.68900000001</v>
      </c>
      <c r="CJ178" s="6">
        <v>30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12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20</v>
      </c>
      <c r="DC178" s="6">
        <v>0</v>
      </c>
      <c r="DD178" s="6">
        <v>34</v>
      </c>
      <c r="DE178" s="65">
        <v>54</v>
      </c>
      <c r="DF178" s="65">
        <v>32</v>
      </c>
      <c r="DG178" s="65">
        <v>2</v>
      </c>
      <c r="DH178" s="65">
        <v>55.08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2</v>
      </c>
      <c r="DU178" s="6">
        <v>2</v>
      </c>
      <c r="DV178" s="6"/>
      <c r="DW178" s="6"/>
      <c r="DX178" s="6"/>
      <c r="DY178" s="6"/>
      <c r="DZ178" s="6"/>
      <c r="EA178" s="6"/>
      <c r="EB178" s="6" t="b">
        <v>1</v>
      </c>
      <c r="EC178" s="6" t="s">
        <v>253</v>
      </c>
      <c r="ED178" s="6"/>
      <c r="EE178" s="6"/>
      <c r="EF178" s="5">
        <v>46113</v>
      </c>
      <c r="EG178" s="5">
        <v>46142</v>
      </c>
      <c r="EH178" s="6" t="s">
        <v>173</v>
      </c>
      <c r="EI178" s="6" t="b">
        <v>1</v>
      </c>
      <c r="EJ178" s="6" t="s">
        <v>174</v>
      </c>
      <c r="EK178" s="6"/>
      <c r="EL178" s="6"/>
      <c r="EM178" s="6"/>
      <c r="EN178" s="9">
        <f t="shared" si="8"/>
        <v>292347.53200000006</v>
      </c>
      <c r="EO178" s="4">
        <f t="shared" si="9"/>
        <v>21.813698630136987</v>
      </c>
      <c r="EP178" s="4">
        <f t="shared" si="10"/>
        <v>25</v>
      </c>
      <c r="EQ178" s="9">
        <f t="shared" si="11"/>
        <v>3654344.15</v>
      </c>
    </row>
    <row r="179" spans="2:147">
      <c r="B179" s="4" t="s">
        <v>219</v>
      </c>
      <c r="C179" s="5">
        <v>46113</v>
      </c>
      <c r="D179" s="6">
        <v>7320</v>
      </c>
      <c r="E179" s="6"/>
      <c r="F179" s="6"/>
      <c r="G179" s="6" t="s">
        <v>176</v>
      </c>
      <c r="H179" s="6" t="s">
        <v>177</v>
      </c>
      <c r="I179" s="6">
        <v>3</v>
      </c>
      <c r="J179" s="16">
        <v>38103</v>
      </c>
      <c r="K179" s="6"/>
      <c r="L179" s="6">
        <v>110095.333</v>
      </c>
      <c r="M179" s="6">
        <v>115595.3</v>
      </c>
      <c r="N179" s="6">
        <v>137751.06599999999</v>
      </c>
      <c r="O179" s="65">
        <v>22</v>
      </c>
      <c r="P179" s="6">
        <v>8</v>
      </c>
      <c r="Q179" s="6">
        <v>0</v>
      </c>
      <c r="R179" s="6">
        <v>30</v>
      </c>
      <c r="S179" s="6">
        <v>100</v>
      </c>
      <c r="T179" s="6">
        <v>100</v>
      </c>
      <c r="U179" s="10">
        <v>6464107</v>
      </c>
      <c r="V179" s="10">
        <v>1384590</v>
      </c>
      <c r="W179" s="10">
        <v>5079517</v>
      </c>
      <c r="X179" s="10">
        <v>22</v>
      </c>
      <c r="Y179" s="63">
        <v>3302859</v>
      </c>
      <c r="Z179" s="10">
        <v>0</v>
      </c>
      <c r="AA179" s="10">
        <v>0</v>
      </c>
      <c r="AB179" s="10">
        <v>0</v>
      </c>
      <c r="AC179" s="10">
        <v>165000</v>
      </c>
      <c r="AD179" s="10">
        <v>0</v>
      </c>
      <c r="AE179" s="10">
        <v>0</v>
      </c>
      <c r="AF179" s="10">
        <v>0</v>
      </c>
      <c r="AG179" s="10">
        <v>165000</v>
      </c>
      <c r="AH179" s="10">
        <v>0</v>
      </c>
      <c r="AI179" s="10">
        <v>433482</v>
      </c>
      <c r="AJ179" s="10">
        <v>0</v>
      </c>
      <c r="AK179" s="10">
        <v>852334</v>
      </c>
      <c r="AL179" s="8">
        <v>1285817</v>
      </c>
      <c r="AM179" s="8">
        <v>774849</v>
      </c>
      <c r="AN179" s="8">
        <v>68875</v>
      </c>
      <c r="AO179" s="8">
        <v>700050</v>
      </c>
      <c r="AP179" s="10">
        <v>0</v>
      </c>
      <c r="AQ179" s="10">
        <v>70000</v>
      </c>
      <c r="AR179" s="10">
        <v>2899591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51657</v>
      </c>
      <c r="BB179" s="10">
        <v>0</v>
      </c>
      <c r="BC179" s="10">
        <v>0</v>
      </c>
      <c r="BD179" s="10">
        <v>45000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474240</v>
      </c>
      <c r="BP179" s="10">
        <v>47420</v>
      </c>
      <c r="BQ179" s="10">
        <v>255170</v>
      </c>
      <c r="BR179" s="10">
        <v>283320</v>
      </c>
      <c r="BS179" s="10">
        <v>58180</v>
      </c>
      <c r="BT179" s="10">
        <v>9910</v>
      </c>
      <c r="BU179" s="10">
        <v>39010</v>
      </c>
      <c r="BV179" s="10">
        <v>4000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213340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199678.43299999999</v>
      </c>
      <c r="CJ179" s="6">
        <v>30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14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20</v>
      </c>
      <c r="DC179" s="6">
        <v>0</v>
      </c>
      <c r="DD179" s="6">
        <v>33</v>
      </c>
      <c r="DE179" s="65">
        <v>53</v>
      </c>
      <c r="DF179" s="65">
        <v>30</v>
      </c>
      <c r="DG179" s="65">
        <v>2</v>
      </c>
      <c r="DH179" s="65">
        <v>67.760000000000005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6</v>
      </c>
      <c r="DT179" s="6">
        <v>2</v>
      </c>
      <c r="DU179" s="6">
        <v>2</v>
      </c>
      <c r="DV179" s="6"/>
      <c r="DW179" s="6"/>
      <c r="DX179" s="6"/>
      <c r="DY179" s="6"/>
      <c r="DZ179" s="6"/>
      <c r="EA179" s="6"/>
      <c r="EB179" s="6" t="b">
        <v>1</v>
      </c>
      <c r="EC179" s="6" t="s">
        <v>253</v>
      </c>
      <c r="ED179" s="6"/>
      <c r="EE179" s="6"/>
      <c r="EF179" s="5">
        <v>46113</v>
      </c>
      <c r="EG179" s="5">
        <v>46142</v>
      </c>
      <c r="EH179" s="6" t="s">
        <v>173</v>
      </c>
      <c r="EI179" s="6" t="b">
        <v>1</v>
      </c>
      <c r="EJ179" s="6" t="s">
        <v>174</v>
      </c>
      <c r="EK179" s="6"/>
      <c r="EL179" s="6"/>
      <c r="EM179" s="6"/>
      <c r="EN179" s="9">
        <f t="shared" si="8"/>
        <v>275502.13199999998</v>
      </c>
      <c r="EO179" s="4">
        <f t="shared" si="9"/>
        <v>21.698630136986303</v>
      </c>
      <c r="EP179" s="4">
        <f t="shared" si="10"/>
        <v>25</v>
      </c>
      <c r="EQ179" s="9">
        <f t="shared" si="11"/>
        <v>3443776.65</v>
      </c>
    </row>
    <row r="180" spans="2:147">
      <c r="B180" s="4" t="s">
        <v>219</v>
      </c>
      <c r="C180" s="5">
        <v>46113</v>
      </c>
      <c r="D180" s="6">
        <v>7320</v>
      </c>
      <c r="E180" s="6"/>
      <c r="F180" s="6"/>
      <c r="G180" s="6" t="s">
        <v>176</v>
      </c>
      <c r="H180" s="6" t="s">
        <v>177</v>
      </c>
      <c r="I180" s="6">
        <v>1</v>
      </c>
      <c r="J180" s="16">
        <v>38516</v>
      </c>
      <c r="K180" s="6"/>
      <c r="L180" s="6">
        <v>108315.333</v>
      </c>
      <c r="M180" s="6">
        <v>113690.3</v>
      </c>
      <c r="N180" s="6">
        <v>135480.94099999999</v>
      </c>
      <c r="O180" s="65">
        <v>22</v>
      </c>
      <c r="P180" s="6">
        <v>8</v>
      </c>
      <c r="Q180" s="6">
        <v>0</v>
      </c>
      <c r="R180" s="6">
        <v>30</v>
      </c>
      <c r="S180" s="6">
        <v>100</v>
      </c>
      <c r="T180" s="6">
        <v>100</v>
      </c>
      <c r="U180" s="10">
        <v>6256035</v>
      </c>
      <c r="V180" s="10">
        <v>1214390</v>
      </c>
      <c r="W180" s="10">
        <v>5041645</v>
      </c>
      <c r="X180" s="10">
        <v>20</v>
      </c>
      <c r="Y180" s="63">
        <v>3249459</v>
      </c>
      <c r="Z180" s="10">
        <v>0</v>
      </c>
      <c r="AA180" s="10">
        <v>0</v>
      </c>
      <c r="AB180" s="10">
        <v>11250</v>
      </c>
      <c r="AC180" s="10">
        <v>150000</v>
      </c>
      <c r="AD180" s="10">
        <v>0</v>
      </c>
      <c r="AE180" s="10">
        <v>0</v>
      </c>
      <c r="AF180" s="10">
        <v>0</v>
      </c>
      <c r="AG180" s="10">
        <v>161250</v>
      </c>
      <c r="AH180" s="10">
        <v>0</v>
      </c>
      <c r="AI180" s="10">
        <v>426338</v>
      </c>
      <c r="AJ180" s="10">
        <v>0</v>
      </c>
      <c r="AK180" s="10">
        <v>660469</v>
      </c>
      <c r="AL180" s="8">
        <v>1086808</v>
      </c>
      <c r="AM180" s="8">
        <v>863690</v>
      </c>
      <c r="AN180" s="8">
        <v>67740</v>
      </c>
      <c r="AO180" s="8">
        <v>559671</v>
      </c>
      <c r="AP180" s="10">
        <v>0</v>
      </c>
      <c r="AQ180" s="10">
        <v>60000</v>
      </c>
      <c r="AR180" s="10">
        <v>2637909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10">
        <v>0</v>
      </c>
      <c r="BA180" s="10">
        <v>152417</v>
      </c>
      <c r="BB180" s="10">
        <v>0</v>
      </c>
      <c r="BC180" s="10">
        <v>0</v>
      </c>
      <c r="BD180" s="10">
        <v>55000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423730</v>
      </c>
      <c r="BP180" s="10">
        <v>42370</v>
      </c>
      <c r="BQ180" s="10">
        <v>258630</v>
      </c>
      <c r="BR180" s="10">
        <v>269090</v>
      </c>
      <c r="BS180" s="10">
        <v>56300</v>
      </c>
      <c r="BT180" s="10">
        <v>9750</v>
      </c>
      <c r="BU180" s="10">
        <v>38370</v>
      </c>
      <c r="BV180" s="10">
        <v>11000</v>
      </c>
      <c r="BW180" s="10">
        <v>1500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103650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205963.511</v>
      </c>
      <c r="CJ180" s="6">
        <v>30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12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20</v>
      </c>
      <c r="DC180" s="6">
        <v>0</v>
      </c>
      <c r="DD180" s="6">
        <v>26</v>
      </c>
      <c r="DE180" s="65">
        <v>46</v>
      </c>
      <c r="DF180" s="65">
        <v>34</v>
      </c>
      <c r="DG180" s="65">
        <v>2</v>
      </c>
      <c r="DH180" s="65">
        <v>55.08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1</v>
      </c>
      <c r="DT180" s="6">
        <v>2</v>
      </c>
      <c r="DU180" s="6">
        <v>2</v>
      </c>
      <c r="DV180" s="6"/>
      <c r="DW180" s="6"/>
      <c r="DX180" s="6"/>
      <c r="DY180" s="6"/>
      <c r="DZ180" s="6"/>
      <c r="EA180" s="6"/>
      <c r="EB180" s="6" t="b">
        <v>1</v>
      </c>
      <c r="EC180" s="6" t="s">
        <v>253</v>
      </c>
      <c r="ED180" s="6"/>
      <c r="EE180" s="6"/>
      <c r="EF180" s="5">
        <v>46113</v>
      </c>
      <c r="EG180" s="5">
        <v>46142</v>
      </c>
      <c r="EH180" s="6" t="s">
        <v>173</v>
      </c>
      <c r="EI180" s="6" t="b">
        <v>1</v>
      </c>
      <c r="EJ180" s="6" t="s">
        <v>174</v>
      </c>
      <c r="EK180" s="6"/>
      <c r="EL180" s="6"/>
      <c r="EM180" s="6"/>
      <c r="EN180" s="9">
        <f t="shared" si="8"/>
        <v>270961.88199999998</v>
      </c>
      <c r="EO180" s="4">
        <f t="shared" si="9"/>
        <v>20.567123287671233</v>
      </c>
      <c r="EP180" s="4">
        <f t="shared" si="10"/>
        <v>24</v>
      </c>
      <c r="EQ180" s="9">
        <f t="shared" si="11"/>
        <v>3251542.5839999998</v>
      </c>
    </row>
    <row r="181" spans="2:147">
      <c r="B181" s="4" t="s">
        <v>219</v>
      </c>
      <c r="C181" s="5">
        <v>46113</v>
      </c>
      <c r="D181" s="6">
        <v>7320</v>
      </c>
      <c r="E181" s="6"/>
      <c r="F181" s="6"/>
      <c r="G181" s="6" t="s">
        <v>176</v>
      </c>
      <c r="H181" s="6" t="s">
        <v>177</v>
      </c>
      <c r="I181" s="6">
        <v>1</v>
      </c>
      <c r="J181" s="16">
        <v>38544</v>
      </c>
      <c r="K181" s="6"/>
      <c r="L181" s="6">
        <v>108315.333</v>
      </c>
      <c r="M181" s="6">
        <v>113315.3</v>
      </c>
      <c r="N181" s="6">
        <v>135034.06599999999</v>
      </c>
      <c r="O181" s="65">
        <v>22</v>
      </c>
      <c r="P181" s="6">
        <v>8</v>
      </c>
      <c r="Q181" s="6">
        <v>0</v>
      </c>
      <c r="R181" s="6">
        <v>30</v>
      </c>
      <c r="S181" s="6">
        <v>100</v>
      </c>
      <c r="T181" s="6">
        <v>100</v>
      </c>
      <c r="U181" s="10">
        <v>6215780</v>
      </c>
      <c r="V181" s="10">
        <v>1844780</v>
      </c>
      <c r="W181" s="10">
        <v>4371000</v>
      </c>
      <c r="X181" s="10">
        <v>20</v>
      </c>
      <c r="Y181" s="63">
        <v>3249459</v>
      </c>
      <c r="Z181" s="10">
        <v>0</v>
      </c>
      <c r="AA181" s="10">
        <v>0</v>
      </c>
      <c r="AB181" s="10">
        <v>0</v>
      </c>
      <c r="AC181" s="10">
        <v>150000</v>
      </c>
      <c r="AD181" s="10">
        <v>0</v>
      </c>
      <c r="AE181" s="10">
        <v>0</v>
      </c>
      <c r="AF181" s="10">
        <v>0</v>
      </c>
      <c r="AG181" s="10">
        <v>150000</v>
      </c>
      <c r="AH181" s="10">
        <v>0</v>
      </c>
      <c r="AI181" s="10">
        <v>424932</v>
      </c>
      <c r="AJ181" s="10">
        <v>0</v>
      </c>
      <c r="AK181" s="10">
        <v>658291</v>
      </c>
      <c r="AL181" s="8">
        <v>1083223</v>
      </c>
      <c r="AM181" s="8">
        <v>860842</v>
      </c>
      <c r="AN181" s="8">
        <v>67517</v>
      </c>
      <c r="AO181" s="8">
        <v>557825</v>
      </c>
      <c r="AP181" s="10">
        <v>0</v>
      </c>
      <c r="AQ181" s="10">
        <v>60000</v>
      </c>
      <c r="AR181" s="10">
        <v>2629407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151914</v>
      </c>
      <c r="BB181" s="10">
        <v>0</v>
      </c>
      <c r="BC181" s="10">
        <v>0</v>
      </c>
      <c r="BD181" s="10">
        <v>35000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607260</v>
      </c>
      <c r="BP181" s="10">
        <v>60720</v>
      </c>
      <c r="BQ181" s="10">
        <v>263620</v>
      </c>
      <c r="BR181" s="10">
        <v>272780</v>
      </c>
      <c r="BS181" s="10">
        <v>55940</v>
      </c>
      <c r="BT181" s="10">
        <v>9750</v>
      </c>
      <c r="BU181" s="10">
        <v>38240</v>
      </c>
      <c r="BV181" s="10">
        <v>9000</v>
      </c>
      <c r="BW181" s="10">
        <v>630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526840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201596.06700000001</v>
      </c>
      <c r="CJ181" s="6">
        <v>30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12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20</v>
      </c>
      <c r="DC181" s="6">
        <v>0</v>
      </c>
      <c r="DD181" s="6">
        <v>26</v>
      </c>
      <c r="DE181" s="65">
        <v>46</v>
      </c>
      <c r="DF181" s="65">
        <v>34</v>
      </c>
      <c r="DG181" s="65">
        <v>2</v>
      </c>
      <c r="DH181" s="65">
        <v>55.08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0.5</v>
      </c>
      <c r="DT181" s="6">
        <v>2</v>
      </c>
      <c r="DU181" s="6">
        <v>2</v>
      </c>
      <c r="DV181" s="6"/>
      <c r="DW181" s="6"/>
      <c r="DX181" s="6"/>
      <c r="DY181" s="6"/>
      <c r="DZ181" s="6"/>
      <c r="EA181" s="6"/>
      <c r="EB181" s="6" t="b">
        <v>1</v>
      </c>
      <c r="EC181" s="6" t="s">
        <v>253</v>
      </c>
      <c r="ED181" s="6"/>
      <c r="EE181" s="6"/>
      <c r="EF181" s="5">
        <v>46113</v>
      </c>
      <c r="EG181" s="5">
        <v>46142</v>
      </c>
      <c r="EH181" s="6" t="s">
        <v>173</v>
      </c>
      <c r="EI181" s="6" t="b">
        <v>1</v>
      </c>
      <c r="EJ181" s="6" t="s">
        <v>174</v>
      </c>
      <c r="EK181" s="6"/>
      <c r="EL181" s="6"/>
      <c r="EM181" s="6"/>
      <c r="EN181" s="9">
        <f t="shared" si="8"/>
        <v>270068.13199999998</v>
      </c>
      <c r="EO181" s="4">
        <f t="shared" si="9"/>
        <v>20.490410958904111</v>
      </c>
      <c r="EP181" s="4">
        <f t="shared" si="10"/>
        <v>24</v>
      </c>
      <c r="EQ181" s="9">
        <f t="shared" si="11"/>
        <v>3240817.5839999998</v>
      </c>
    </row>
    <row r="182" spans="2:147">
      <c r="B182" s="4" t="s">
        <v>219</v>
      </c>
      <c r="C182" s="5">
        <v>46113</v>
      </c>
      <c r="D182" s="6">
        <v>7320</v>
      </c>
      <c r="E182" s="6"/>
      <c r="F182" s="6"/>
      <c r="G182" s="6" t="s">
        <v>176</v>
      </c>
      <c r="H182" s="6" t="s">
        <v>177</v>
      </c>
      <c r="I182" s="6">
        <v>6</v>
      </c>
      <c r="J182" s="16">
        <v>38663</v>
      </c>
      <c r="K182" s="6"/>
      <c r="L182" s="6">
        <v>112633.333</v>
      </c>
      <c r="M182" s="6">
        <v>117883.3</v>
      </c>
      <c r="N182" s="6">
        <v>140477.59899999999</v>
      </c>
      <c r="O182" s="65">
        <v>22</v>
      </c>
      <c r="P182" s="6">
        <v>8</v>
      </c>
      <c r="Q182" s="6">
        <v>0</v>
      </c>
      <c r="R182" s="6">
        <v>30</v>
      </c>
      <c r="S182" s="6">
        <v>100</v>
      </c>
      <c r="T182" s="6">
        <v>100</v>
      </c>
      <c r="U182" s="10">
        <v>6999312</v>
      </c>
      <c r="V182" s="10">
        <v>1626373</v>
      </c>
      <c r="W182" s="10">
        <v>5372939</v>
      </c>
      <c r="X182" s="10">
        <v>20</v>
      </c>
      <c r="Y182" s="63">
        <v>3378999</v>
      </c>
      <c r="Z182" s="10">
        <v>0</v>
      </c>
      <c r="AA182" s="10">
        <v>0</v>
      </c>
      <c r="AB182" s="10">
        <v>7500</v>
      </c>
      <c r="AC182" s="10">
        <v>150000</v>
      </c>
      <c r="AD182" s="10">
        <v>0</v>
      </c>
      <c r="AE182" s="10">
        <v>0</v>
      </c>
      <c r="AF182" s="10">
        <v>0</v>
      </c>
      <c r="AG182" s="10">
        <v>157500</v>
      </c>
      <c r="AH182" s="10">
        <v>0</v>
      </c>
      <c r="AI182" s="10">
        <v>442062</v>
      </c>
      <c r="AJ182" s="10">
        <v>0</v>
      </c>
      <c r="AK182" s="10">
        <v>895544</v>
      </c>
      <c r="AL182" s="8">
        <v>1337607</v>
      </c>
      <c r="AM182" s="8">
        <v>1053581</v>
      </c>
      <c r="AN182" s="8">
        <v>70238</v>
      </c>
      <c r="AO182" s="8">
        <v>580312</v>
      </c>
      <c r="AP182" s="10">
        <v>0</v>
      </c>
      <c r="AQ182" s="10">
        <v>60000</v>
      </c>
      <c r="AR182" s="10">
        <v>3101738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316075</v>
      </c>
      <c r="BB182" s="10">
        <v>0</v>
      </c>
      <c r="BC182" s="10">
        <v>0</v>
      </c>
      <c r="BD182" s="10">
        <v>45000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590380</v>
      </c>
      <c r="BP182" s="10">
        <v>59030</v>
      </c>
      <c r="BQ182" s="10">
        <v>265810</v>
      </c>
      <c r="BR182" s="10">
        <v>304990</v>
      </c>
      <c r="BS182" s="10">
        <v>62990</v>
      </c>
      <c r="BT182" s="10">
        <v>10140</v>
      </c>
      <c r="BU182" s="10">
        <v>39780</v>
      </c>
      <c r="BV182" s="10">
        <v>15000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278253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217583.16699999999</v>
      </c>
      <c r="CJ182" s="6">
        <v>30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12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20</v>
      </c>
      <c r="DC182" s="6">
        <v>0</v>
      </c>
      <c r="DD182" s="6">
        <v>34</v>
      </c>
      <c r="DE182" s="65">
        <v>54</v>
      </c>
      <c r="DF182" s="65">
        <v>40</v>
      </c>
      <c r="DG182" s="65">
        <v>2</v>
      </c>
      <c r="DH182" s="65">
        <v>55.08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2</v>
      </c>
      <c r="DU182" s="6">
        <v>2</v>
      </c>
      <c r="DV182" s="6"/>
      <c r="DW182" s="6"/>
      <c r="DX182" s="6"/>
      <c r="DY182" s="6"/>
      <c r="DZ182" s="6"/>
      <c r="EA182" s="6"/>
      <c r="EB182" s="6" t="b">
        <v>1</v>
      </c>
      <c r="EC182" s="6" t="s">
        <v>253</v>
      </c>
      <c r="ED182" s="6"/>
      <c r="EE182" s="6"/>
      <c r="EF182" s="5">
        <v>46113</v>
      </c>
      <c r="EG182" s="5">
        <v>46142</v>
      </c>
      <c r="EH182" s="6" t="s">
        <v>173</v>
      </c>
      <c r="EI182" s="6" t="b">
        <v>1</v>
      </c>
      <c r="EJ182" s="6" t="s">
        <v>174</v>
      </c>
      <c r="EK182" s="6"/>
      <c r="EL182" s="6"/>
      <c r="EM182" s="6"/>
      <c r="EN182" s="9">
        <f t="shared" si="8"/>
        <v>280955.19800000003</v>
      </c>
      <c r="EO182" s="4">
        <f t="shared" si="9"/>
        <v>20.164383561643834</v>
      </c>
      <c r="EP182" s="4">
        <f t="shared" si="10"/>
        <v>24</v>
      </c>
      <c r="EQ182" s="9">
        <f t="shared" si="11"/>
        <v>3371462.3759999997</v>
      </c>
    </row>
    <row r="183" spans="2:147">
      <c r="B183" s="4" t="s">
        <v>219</v>
      </c>
      <c r="C183" s="5">
        <v>46113</v>
      </c>
      <c r="D183" s="6">
        <v>7320</v>
      </c>
      <c r="E183" s="6"/>
      <c r="F183" s="6"/>
      <c r="G183" s="6" t="s">
        <v>179</v>
      </c>
      <c r="H183" s="6" t="s">
        <v>180</v>
      </c>
      <c r="I183" s="6">
        <v>20</v>
      </c>
      <c r="J183" s="16">
        <v>38187</v>
      </c>
      <c r="K183" s="6"/>
      <c r="L183" s="6">
        <v>105838.299</v>
      </c>
      <c r="M183" s="6">
        <v>110963.26700000001</v>
      </c>
      <c r="N183" s="6">
        <v>132231.226</v>
      </c>
      <c r="O183" s="65">
        <v>22</v>
      </c>
      <c r="P183" s="6">
        <v>8</v>
      </c>
      <c r="Q183" s="6">
        <v>0</v>
      </c>
      <c r="R183" s="6">
        <v>30</v>
      </c>
      <c r="S183" s="6">
        <v>100</v>
      </c>
      <c r="T183" s="6">
        <v>100</v>
      </c>
      <c r="U183" s="10">
        <v>5688891</v>
      </c>
      <c r="V183" s="10">
        <v>1182891</v>
      </c>
      <c r="W183" s="10">
        <v>4506000</v>
      </c>
      <c r="X183" s="10">
        <v>19</v>
      </c>
      <c r="Y183" s="63">
        <v>3175148</v>
      </c>
      <c r="Z183" s="10">
        <v>0</v>
      </c>
      <c r="AA183" s="10">
        <v>0</v>
      </c>
      <c r="AB183" s="10">
        <v>11250</v>
      </c>
      <c r="AC183" s="10">
        <v>142500</v>
      </c>
      <c r="AD183" s="10">
        <v>0</v>
      </c>
      <c r="AE183" s="10">
        <v>0</v>
      </c>
      <c r="AF183" s="10">
        <v>0</v>
      </c>
      <c r="AG183" s="10">
        <v>153750</v>
      </c>
      <c r="AH183" s="10">
        <v>0</v>
      </c>
      <c r="AI183" s="10">
        <v>416112</v>
      </c>
      <c r="AJ183" s="10">
        <v>0</v>
      </c>
      <c r="AK183" s="10">
        <v>942147</v>
      </c>
      <c r="AL183" s="8">
        <v>1358259</v>
      </c>
      <c r="AM183" s="8">
        <v>743800</v>
      </c>
      <c r="AN183" s="8">
        <v>0</v>
      </c>
      <c r="AO183" s="8">
        <v>0</v>
      </c>
      <c r="AP183" s="10">
        <v>0</v>
      </c>
      <c r="AQ183" s="10">
        <v>0</v>
      </c>
      <c r="AR183" s="10">
        <v>2102059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247934</v>
      </c>
      <c r="BB183" s="10">
        <v>0</v>
      </c>
      <c r="BC183" s="10">
        <v>0</v>
      </c>
      <c r="BD183" s="10">
        <v>10000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480720</v>
      </c>
      <c r="BP183" s="10">
        <v>48070</v>
      </c>
      <c r="BQ183" s="10">
        <v>234740</v>
      </c>
      <c r="BR183" s="10">
        <v>250390</v>
      </c>
      <c r="BS183" s="10">
        <v>51200</v>
      </c>
      <c r="BT183" s="10">
        <v>9530</v>
      </c>
      <c r="BU183" s="10">
        <v>37450</v>
      </c>
      <c r="BV183" s="10">
        <v>0</v>
      </c>
      <c r="BW183" s="10">
        <v>378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70413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185123.71100000001</v>
      </c>
      <c r="CJ183" s="6">
        <v>30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20</v>
      </c>
      <c r="DC183" s="6">
        <v>0</v>
      </c>
      <c r="DD183" s="6">
        <v>38</v>
      </c>
      <c r="DE183" s="65">
        <v>58</v>
      </c>
      <c r="DF183" s="65">
        <v>30</v>
      </c>
      <c r="DG183" s="65">
        <v>0</v>
      </c>
      <c r="DH183" s="65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2</v>
      </c>
      <c r="DU183" s="6">
        <v>2</v>
      </c>
      <c r="DV183" s="6"/>
      <c r="DW183" s="6"/>
      <c r="DX183" s="6"/>
      <c r="DY183" s="6"/>
      <c r="DZ183" s="6"/>
      <c r="EA183" s="6"/>
      <c r="EB183" s="6" t="b">
        <v>1</v>
      </c>
      <c r="EC183" s="6" t="s">
        <v>253</v>
      </c>
      <c r="ED183" s="6"/>
      <c r="EE183" s="6"/>
      <c r="EF183" s="5">
        <v>46113</v>
      </c>
      <c r="EG183" s="5">
        <v>46142</v>
      </c>
      <c r="EH183" s="6" t="s">
        <v>173</v>
      </c>
      <c r="EI183" s="6" t="b">
        <v>1</v>
      </c>
      <c r="EJ183" s="6" t="s">
        <v>174</v>
      </c>
      <c r="EK183" s="6"/>
      <c r="EL183" s="6"/>
      <c r="EM183" s="6"/>
      <c r="EN183" s="9">
        <f t="shared" si="8"/>
        <v>264462.45199999999</v>
      </c>
      <c r="EO183" s="4">
        <f t="shared" si="9"/>
        <v>21.468493150684932</v>
      </c>
      <c r="EP183" s="4">
        <f t="shared" si="10"/>
        <v>25</v>
      </c>
      <c r="EQ183" s="9">
        <f t="shared" si="11"/>
        <v>3305780.65</v>
      </c>
    </row>
    <row r="184" spans="2:147">
      <c r="B184" s="4" t="s">
        <v>219</v>
      </c>
      <c r="C184" s="5">
        <v>46113</v>
      </c>
      <c r="D184" s="6">
        <v>7320</v>
      </c>
      <c r="E184" s="6"/>
      <c r="F184" s="6"/>
      <c r="G184" s="6" t="s">
        <v>179</v>
      </c>
      <c r="H184" s="6" t="s">
        <v>180</v>
      </c>
      <c r="I184" s="6">
        <v>18</v>
      </c>
      <c r="J184" s="16">
        <v>38663</v>
      </c>
      <c r="K184" s="6"/>
      <c r="L184" s="6">
        <v>104698.299</v>
      </c>
      <c r="M184" s="6">
        <v>109698.26700000001</v>
      </c>
      <c r="N184" s="6">
        <v>130723.768</v>
      </c>
      <c r="O184" s="65">
        <v>22</v>
      </c>
      <c r="P184" s="6">
        <v>8</v>
      </c>
      <c r="Q184" s="6">
        <v>0</v>
      </c>
      <c r="R184" s="6">
        <v>30</v>
      </c>
      <c r="S184" s="6">
        <v>100</v>
      </c>
      <c r="T184" s="6">
        <v>100</v>
      </c>
      <c r="U184" s="10">
        <v>5338353</v>
      </c>
      <c r="V184" s="10">
        <v>1272160</v>
      </c>
      <c r="W184" s="10">
        <v>4066193</v>
      </c>
      <c r="X184" s="10">
        <v>20</v>
      </c>
      <c r="Y184" s="63">
        <v>3140948</v>
      </c>
      <c r="Z184" s="10">
        <v>0</v>
      </c>
      <c r="AA184" s="10">
        <v>0</v>
      </c>
      <c r="AB184" s="10">
        <v>0</v>
      </c>
      <c r="AC184" s="10">
        <v>150000</v>
      </c>
      <c r="AD184" s="10">
        <v>0</v>
      </c>
      <c r="AE184" s="10">
        <v>0</v>
      </c>
      <c r="AF184" s="10">
        <v>0</v>
      </c>
      <c r="AG184" s="10">
        <v>150000</v>
      </c>
      <c r="AH184" s="10">
        <v>0</v>
      </c>
      <c r="AI184" s="10">
        <v>411368</v>
      </c>
      <c r="AJ184" s="10">
        <v>0</v>
      </c>
      <c r="AK184" s="10">
        <v>661789</v>
      </c>
      <c r="AL184" s="8">
        <v>1073157</v>
      </c>
      <c r="AM184" s="8">
        <v>343149</v>
      </c>
      <c r="AN184" s="8">
        <v>0</v>
      </c>
      <c r="AO184" s="8">
        <v>517077</v>
      </c>
      <c r="AP184" s="10">
        <v>0</v>
      </c>
      <c r="AQ184" s="10">
        <v>55000</v>
      </c>
      <c r="AR184" s="10">
        <v>1988383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10">
        <v>0</v>
      </c>
      <c r="BA184" s="10">
        <v>49022</v>
      </c>
      <c r="BB184" s="10">
        <v>0</v>
      </c>
      <c r="BC184" s="10">
        <v>0</v>
      </c>
      <c r="BD184" s="10">
        <v>10000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423920</v>
      </c>
      <c r="BP184" s="10">
        <v>42390</v>
      </c>
      <c r="BQ184" s="10">
        <v>241110</v>
      </c>
      <c r="BR184" s="10">
        <v>226050</v>
      </c>
      <c r="BS184" s="10">
        <v>48050</v>
      </c>
      <c r="BT184" s="10">
        <v>9430</v>
      </c>
      <c r="BU184" s="10">
        <v>37020</v>
      </c>
      <c r="BV184" s="10">
        <v>8000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236190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175834.24400000001</v>
      </c>
      <c r="CJ184" s="6">
        <v>30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11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20</v>
      </c>
      <c r="DC184" s="6">
        <v>0</v>
      </c>
      <c r="DD184" s="6">
        <v>27</v>
      </c>
      <c r="DE184" s="65">
        <v>47</v>
      </c>
      <c r="DF184" s="65">
        <v>14</v>
      </c>
      <c r="DG184" s="65">
        <v>0</v>
      </c>
      <c r="DH184" s="65">
        <v>52.74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3</v>
      </c>
      <c r="DT184" s="6">
        <v>2</v>
      </c>
      <c r="DU184" s="6">
        <v>2</v>
      </c>
      <c r="DV184" s="6"/>
      <c r="DW184" s="6"/>
      <c r="DX184" s="6"/>
      <c r="DY184" s="6"/>
      <c r="DZ184" s="6"/>
      <c r="EA184" s="6"/>
      <c r="EB184" s="6" t="b">
        <v>1</v>
      </c>
      <c r="EC184" s="6" t="s">
        <v>253</v>
      </c>
      <c r="ED184" s="6"/>
      <c r="EE184" s="6"/>
      <c r="EF184" s="5">
        <v>46113</v>
      </c>
      <c r="EG184" s="5">
        <v>46142</v>
      </c>
      <c r="EH184" s="6" t="s">
        <v>173</v>
      </c>
      <c r="EI184" s="6" t="b">
        <v>1</v>
      </c>
      <c r="EJ184" s="6" t="s">
        <v>174</v>
      </c>
      <c r="EK184" s="6"/>
      <c r="EL184" s="6"/>
      <c r="EM184" s="6"/>
      <c r="EN184" s="9">
        <f t="shared" si="8"/>
        <v>261447.53599999999</v>
      </c>
      <c r="EO184" s="4">
        <f t="shared" si="9"/>
        <v>20.164383561643834</v>
      </c>
      <c r="EP184" s="4">
        <f t="shared" si="10"/>
        <v>24</v>
      </c>
      <c r="EQ184" s="9">
        <f t="shared" si="11"/>
        <v>3137370.432</v>
      </c>
    </row>
    <row r="185" spans="2:147">
      <c r="B185" s="4" t="s">
        <v>219</v>
      </c>
      <c r="C185" s="5">
        <v>46113</v>
      </c>
      <c r="D185" s="6">
        <v>7320</v>
      </c>
      <c r="E185" s="6"/>
      <c r="F185" s="6"/>
      <c r="G185" s="6" t="s">
        <v>179</v>
      </c>
      <c r="H185" s="6" t="s">
        <v>180</v>
      </c>
      <c r="I185" s="6">
        <v>15</v>
      </c>
      <c r="J185" s="16">
        <v>40686</v>
      </c>
      <c r="K185" s="6"/>
      <c r="L185" s="6">
        <v>102778.299</v>
      </c>
      <c r="M185" s="6">
        <v>106528.26700000001</v>
      </c>
      <c r="N185" s="6">
        <v>126946.18399999999</v>
      </c>
      <c r="O185" s="65">
        <v>22</v>
      </c>
      <c r="P185" s="6">
        <v>8</v>
      </c>
      <c r="Q185" s="6">
        <v>0</v>
      </c>
      <c r="R185" s="6">
        <v>30</v>
      </c>
      <c r="S185" s="6">
        <v>100</v>
      </c>
      <c r="T185" s="6">
        <v>100</v>
      </c>
      <c r="U185" s="10">
        <v>5643755</v>
      </c>
      <c r="V185" s="10">
        <v>1181755</v>
      </c>
      <c r="W185" s="10">
        <v>4462000</v>
      </c>
      <c r="X185" s="10">
        <v>14</v>
      </c>
      <c r="Y185" s="63">
        <v>3083348</v>
      </c>
      <c r="Z185" s="10">
        <v>0</v>
      </c>
      <c r="AA185" s="10">
        <v>0</v>
      </c>
      <c r="AB185" s="10">
        <v>7500</v>
      </c>
      <c r="AC185" s="10">
        <v>105000</v>
      </c>
      <c r="AD185" s="10">
        <v>0</v>
      </c>
      <c r="AE185" s="10">
        <v>0</v>
      </c>
      <c r="AF185" s="10">
        <v>0</v>
      </c>
      <c r="AG185" s="10">
        <v>112500</v>
      </c>
      <c r="AH185" s="10">
        <v>0</v>
      </c>
      <c r="AI185" s="10">
        <v>399481</v>
      </c>
      <c r="AJ185" s="10">
        <v>0</v>
      </c>
      <c r="AK185" s="10">
        <v>618862</v>
      </c>
      <c r="AL185" s="8">
        <v>1018343</v>
      </c>
      <c r="AM185" s="8">
        <v>666467</v>
      </c>
      <c r="AN185" s="8">
        <v>63473</v>
      </c>
      <c r="AO185" s="8">
        <v>524414</v>
      </c>
      <c r="AP185" s="10">
        <v>0</v>
      </c>
      <c r="AQ185" s="10">
        <v>60000</v>
      </c>
      <c r="AR185" s="10">
        <v>2332697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95210</v>
      </c>
      <c r="BB185" s="10">
        <v>0</v>
      </c>
      <c r="BC185" s="10">
        <v>0</v>
      </c>
      <c r="BD185" s="10">
        <v>20000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471840</v>
      </c>
      <c r="BP185" s="10">
        <v>47180</v>
      </c>
      <c r="BQ185" s="10">
        <v>228900</v>
      </c>
      <c r="BR185" s="10">
        <v>244150</v>
      </c>
      <c r="BS185" s="10">
        <v>50790</v>
      </c>
      <c r="BT185" s="10">
        <v>9250</v>
      </c>
      <c r="BU185" s="10">
        <v>35950</v>
      </c>
      <c r="BV185" s="10">
        <v>25000</v>
      </c>
      <c r="BW185" s="10">
        <v>255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68440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166576.76699999999</v>
      </c>
      <c r="CJ185" s="6">
        <v>30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12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20</v>
      </c>
      <c r="DC185" s="6">
        <v>0</v>
      </c>
      <c r="DD185" s="6">
        <v>26</v>
      </c>
      <c r="DE185" s="65">
        <v>46</v>
      </c>
      <c r="DF185" s="65">
        <v>28</v>
      </c>
      <c r="DG185" s="65">
        <v>2</v>
      </c>
      <c r="DH185" s="65">
        <v>55.08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2</v>
      </c>
      <c r="DU185" s="6">
        <v>2</v>
      </c>
      <c r="DV185" s="6"/>
      <c r="DW185" s="6"/>
      <c r="DX185" s="6"/>
      <c r="DY185" s="6"/>
      <c r="DZ185" s="6"/>
      <c r="EA185" s="6"/>
      <c r="EB185" s="6" t="b">
        <v>1</v>
      </c>
      <c r="EC185" s="6" t="s">
        <v>253</v>
      </c>
      <c r="ED185" s="6"/>
      <c r="EE185" s="6"/>
      <c r="EF185" s="5">
        <v>46113</v>
      </c>
      <c r="EG185" s="5">
        <v>46142</v>
      </c>
      <c r="EH185" s="6" t="s">
        <v>173</v>
      </c>
      <c r="EI185" s="6" t="b">
        <v>1</v>
      </c>
      <c r="EJ185" s="6" t="s">
        <v>174</v>
      </c>
      <c r="EK185" s="6"/>
      <c r="EL185" s="6"/>
      <c r="EM185" s="6"/>
      <c r="EN185" s="9">
        <f t="shared" si="8"/>
        <v>253892.36800000002</v>
      </c>
      <c r="EO185" s="4">
        <f t="shared" si="9"/>
        <v>14.621917808219179</v>
      </c>
      <c r="EP185" s="4">
        <f t="shared" si="10"/>
        <v>21</v>
      </c>
      <c r="EQ185" s="9">
        <f t="shared" si="11"/>
        <v>2665869.8640000001</v>
      </c>
    </row>
    <row r="186" spans="2:147">
      <c r="B186" s="4" t="s">
        <v>219</v>
      </c>
      <c r="C186" s="5">
        <v>46143</v>
      </c>
      <c r="D186" s="6">
        <v>7320</v>
      </c>
      <c r="E186" s="6"/>
      <c r="F186" s="6"/>
      <c r="G186" s="6" t="s">
        <v>170</v>
      </c>
      <c r="H186" s="6" t="s">
        <v>171</v>
      </c>
      <c r="I186" s="6">
        <v>14</v>
      </c>
      <c r="J186" s="16">
        <v>36535</v>
      </c>
      <c r="K186" s="6"/>
      <c r="L186" s="6">
        <v>138345.58900000001</v>
      </c>
      <c r="M186" s="6">
        <v>145095.56700000001</v>
      </c>
      <c r="N186" s="6">
        <v>172905.55</v>
      </c>
      <c r="O186" s="65">
        <v>18</v>
      </c>
      <c r="P186" s="6">
        <v>10</v>
      </c>
      <c r="Q186" s="6">
        <v>3</v>
      </c>
      <c r="R186" s="6">
        <v>31</v>
      </c>
      <c r="S186" s="6">
        <v>100</v>
      </c>
      <c r="T186" s="6">
        <v>100</v>
      </c>
      <c r="U186" s="10">
        <v>8020510</v>
      </c>
      <c r="V186" s="10">
        <v>1778510</v>
      </c>
      <c r="W186" s="10">
        <v>6242000</v>
      </c>
      <c r="X186" s="10">
        <v>26</v>
      </c>
      <c r="Y186" s="63">
        <v>4288713</v>
      </c>
      <c r="Z186" s="10">
        <v>0</v>
      </c>
      <c r="AA186" s="10">
        <v>0</v>
      </c>
      <c r="AB186" s="10">
        <v>7500</v>
      </c>
      <c r="AC186" s="10">
        <v>195000</v>
      </c>
      <c r="AD186" s="10">
        <v>0</v>
      </c>
      <c r="AE186" s="10">
        <v>0</v>
      </c>
      <c r="AF186" s="10">
        <v>0</v>
      </c>
      <c r="AG186" s="10">
        <v>202500</v>
      </c>
      <c r="AH186" s="10">
        <v>0</v>
      </c>
      <c r="AI186" s="10">
        <v>544108</v>
      </c>
      <c r="AJ186" s="10">
        <v>0</v>
      </c>
      <c r="AK186" s="10">
        <v>405247</v>
      </c>
      <c r="AL186" s="8">
        <v>949355</v>
      </c>
      <c r="AM186" s="8">
        <v>1815508</v>
      </c>
      <c r="AN186" s="8">
        <v>86452</v>
      </c>
      <c r="AO186" s="8">
        <v>545689</v>
      </c>
      <c r="AP186" s="10">
        <v>0</v>
      </c>
      <c r="AQ186" s="10">
        <v>60000</v>
      </c>
      <c r="AR186" s="10">
        <v>3457004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0</v>
      </c>
      <c r="BA186" s="10">
        <v>17293</v>
      </c>
      <c r="BB186" s="10">
        <v>0</v>
      </c>
      <c r="BC186" s="10">
        <v>0</v>
      </c>
      <c r="BD186" s="10">
        <v>55000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757720</v>
      </c>
      <c r="BP186" s="10">
        <v>75770</v>
      </c>
      <c r="BQ186" s="10">
        <v>302570</v>
      </c>
      <c r="BR186" s="10">
        <v>352510</v>
      </c>
      <c r="BS186" s="10">
        <v>72180</v>
      </c>
      <c r="BT186" s="10">
        <v>12870</v>
      </c>
      <c r="BU186" s="10">
        <v>50350</v>
      </c>
      <c r="BV186" s="10">
        <v>12000</v>
      </c>
      <c r="BW186" s="10">
        <v>6324</v>
      </c>
      <c r="BX186" s="10">
        <v>0</v>
      </c>
      <c r="BY186" s="10">
        <v>0</v>
      </c>
      <c r="BZ186" s="10">
        <v>0</v>
      </c>
      <c r="CA186" s="10">
        <v>11500</v>
      </c>
      <c r="CB186" s="10">
        <v>0</v>
      </c>
      <c r="CC186" s="10">
        <v>124716</v>
      </c>
      <c r="CD186" s="10">
        <v>0</v>
      </c>
      <c r="CE186" s="10">
        <v>0</v>
      </c>
      <c r="CF186" s="10">
        <v>0</v>
      </c>
      <c r="CG186" s="10">
        <v>0</v>
      </c>
      <c r="CH186" s="10">
        <v>0</v>
      </c>
      <c r="CI186" s="10">
        <v>265429.51699999999</v>
      </c>
      <c r="CJ186" s="6">
        <v>31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12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20</v>
      </c>
      <c r="DC186" s="6">
        <v>0</v>
      </c>
      <c r="DD186" s="6">
        <v>12.5</v>
      </c>
      <c r="DE186" s="65">
        <v>32.5</v>
      </c>
      <c r="DF186" s="65">
        <v>56</v>
      </c>
      <c r="DG186" s="65">
        <v>2</v>
      </c>
      <c r="DH186" s="65">
        <v>42.08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2</v>
      </c>
      <c r="DU186" s="6">
        <v>2</v>
      </c>
      <c r="DV186" s="6"/>
      <c r="DW186" s="6"/>
      <c r="DX186" s="6"/>
      <c r="DY186" s="6"/>
      <c r="DZ186" s="6"/>
      <c r="EA186" s="6"/>
      <c r="EB186" s="6" t="b">
        <v>1</v>
      </c>
      <c r="EC186" s="6" t="s">
        <v>253</v>
      </c>
      <c r="ED186" s="6"/>
      <c r="EE186" s="6"/>
      <c r="EF186" s="5">
        <v>46143</v>
      </c>
      <c r="EG186" s="5">
        <v>46173</v>
      </c>
      <c r="EH186" s="6" t="s">
        <v>173</v>
      </c>
      <c r="EI186" s="6" t="b">
        <v>1</v>
      </c>
      <c r="EJ186" s="6" t="s">
        <v>174</v>
      </c>
      <c r="EK186" s="6"/>
      <c r="EL186" s="6"/>
      <c r="EM186" s="6"/>
      <c r="EN186" s="9">
        <f t="shared" si="8"/>
        <v>345811.10000000003</v>
      </c>
      <c r="EO186" s="4">
        <f t="shared" si="9"/>
        <v>25.994520547945207</v>
      </c>
      <c r="EP186" s="4">
        <f t="shared" si="10"/>
        <v>25</v>
      </c>
      <c r="EQ186" s="9">
        <f t="shared" si="11"/>
        <v>4322638.75</v>
      </c>
    </row>
    <row r="187" spans="2:147">
      <c r="B187" s="4" t="s">
        <v>219</v>
      </c>
      <c r="C187" s="5">
        <v>46143</v>
      </c>
      <c r="D187" s="6">
        <v>7320</v>
      </c>
      <c r="E187" s="6"/>
      <c r="F187" s="6"/>
      <c r="G187" s="6" t="s">
        <v>176</v>
      </c>
      <c r="H187" s="6" t="s">
        <v>177</v>
      </c>
      <c r="I187" s="6">
        <v>7</v>
      </c>
      <c r="J187" s="16">
        <v>37391</v>
      </c>
      <c r="K187" s="6"/>
      <c r="L187" s="6">
        <v>113366.333</v>
      </c>
      <c r="M187" s="6">
        <v>119616.3</v>
      </c>
      <c r="N187" s="6">
        <v>142542.758</v>
      </c>
      <c r="O187" s="65">
        <v>18</v>
      </c>
      <c r="P187" s="6">
        <v>10</v>
      </c>
      <c r="Q187" s="6">
        <v>3</v>
      </c>
      <c r="R187" s="6">
        <v>31</v>
      </c>
      <c r="S187" s="6">
        <v>100</v>
      </c>
      <c r="T187" s="6">
        <v>100</v>
      </c>
      <c r="U187" s="10">
        <v>6481018</v>
      </c>
      <c r="V187" s="10">
        <v>1391018</v>
      </c>
      <c r="W187" s="10">
        <v>5090000</v>
      </c>
      <c r="X187" s="10">
        <v>24</v>
      </c>
      <c r="Y187" s="63">
        <v>3514356</v>
      </c>
      <c r="Z187" s="10">
        <v>0</v>
      </c>
      <c r="AA187" s="10">
        <v>0</v>
      </c>
      <c r="AB187" s="10">
        <v>7500</v>
      </c>
      <c r="AC187" s="10">
        <v>180000</v>
      </c>
      <c r="AD187" s="10">
        <v>0</v>
      </c>
      <c r="AE187" s="10">
        <v>0</v>
      </c>
      <c r="AF187" s="10">
        <v>0</v>
      </c>
      <c r="AG187" s="10">
        <v>187500</v>
      </c>
      <c r="AH187" s="10">
        <v>0</v>
      </c>
      <c r="AI187" s="10">
        <v>448561</v>
      </c>
      <c r="AJ187" s="10">
        <v>0</v>
      </c>
      <c r="AK187" s="10">
        <v>494445</v>
      </c>
      <c r="AL187" s="8">
        <v>943006</v>
      </c>
      <c r="AM187" s="8">
        <v>1069070</v>
      </c>
      <c r="AN187" s="8">
        <v>142542</v>
      </c>
      <c r="AO187" s="8">
        <v>510374</v>
      </c>
      <c r="AP187" s="10">
        <v>0</v>
      </c>
      <c r="AQ187" s="10">
        <v>55000</v>
      </c>
      <c r="AR187" s="10">
        <v>2719992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14170</v>
      </c>
      <c r="BB187" s="10">
        <v>0</v>
      </c>
      <c r="BC187" s="10">
        <v>0</v>
      </c>
      <c r="BD187" s="10">
        <v>45000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615920</v>
      </c>
      <c r="BP187" s="10">
        <v>61590</v>
      </c>
      <c r="BQ187" s="10">
        <v>267710</v>
      </c>
      <c r="BR187" s="10">
        <v>273330</v>
      </c>
      <c r="BS187" s="10">
        <v>58330</v>
      </c>
      <c r="BT187" s="10">
        <v>10550</v>
      </c>
      <c r="BU187" s="10">
        <v>41500</v>
      </c>
      <c r="BV187" s="10">
        <v>20000</v>
      </c>
      <c r="BW187" s="10">
        <v>885</v>
      </c>
      <c r="BX187" s="10">
        <v>0</v>
      </c>
      <c r="BY187" s="10">
        <v>0</v>
      </c>
      <c r="BZ187" s="10">
        <v>0</v>
      </c>
      <c r="CA187" s="10">
        <v>0</v>
      </c>
      <c r="CB187" s="10">
        <v>0</v>
      </c>
      <c r="CC187" s="10">
        <v>41203</v>
      </c>
      <c r="CD187" s="10">
        <v>0</v>
      </c>
      <c r="CE187" s="10">
        <v>0</v>
      </c>
      <c r="CF187" s="10">
        <v>0</v>
      </c>
      <c r="CG187" s="10">
        <v>0</v>
      </c>
      <c r="CH187" s="10">
        <v>0</v>
      </c>
      <c r="CI187" s="10">
        <v>209361.753</v>
      </c>
      <c r="CJ187" s="6">
        <v>31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11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20</v>
      </c>
      <c r="DC187" s="6">
        <v>0</v>
      </c>
      <c r="DD187" s="6">
        <v>18.5</v>
      </c>
      <c r="DE187" s="65">
        <v>38.5</v>
      </c>
      <c r="DF187" s="65">
        <v>40</v>
      </c>
      <c r="DG187" s="65">
        <v>4</v>
      </c>
      <c r="DH187" s="65">
        <v>47.74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2</v>
      </c>
      <c r="DU187" s="6">
        <v>2</v>
      </c>
      <c r="DV187" s="6"/>
      <c r="DW187" s="6"/>
      <c r="DX187" s="6"/>
      <c r="DY187" s="6"/>
      <c r="DZ187" s="6"/>
      <c r="EA187" s="6"/>
      <c r="EB187" s="6" t="b">
        <v>1</v>
      </c>
      <c r="EC187" s="6" t="s">
        <v>253</v>
      </c>
      <c r="ED187" s="6"/>
      <c r="EE187" s="6"/>
      <c r="EF187" s="5">
        <v>46143</v>
      </c>
      <c r="EG187" s="5">
        <v>46173</v>
      </c>
      <c r="EH187" s="6" t="s">
        <v>173</v>
      </c>
      <c r="EI187" s="6" t="b">
        <v>1</v>
      </c>
      <c r="EJ187" s="6" t="s">
        <v>174</v>
      </c>
      <c r="EK187" s="6"/>
      <c r="EL187" s="6"/>
      <c r="EM187" s="6"/>
      <c r="EN187" s="9">
        <f t="shared" si="8"/>
        <v>285085.516</v>
      </c>
      <c r="EO187" s="4">
        <f t="shared" si="9"/>
        <v>23.649315068493152</v>
      </c>
      <c r="EP187" s="4">
        <f t="shared" si="10"/>
        <v>25</v>
      </c>
      <c r="EQ187" s="9">
        <f t="shared" si="11"/>
        <v>3563568.95</v>
      </c>
    </row>
    <row r="188" spans="2:147">
      <c r="B188" s="4" t="s">
        <v>219</v>
      </c>
      <c r="C188" s="5">
        <v>46143</v>
      </c>
      <c r="D188" s="6">
        <v>7320</v>
      </c>
      <c r="E188" s="6"/>
      <c r="F188" s="6"/>
      <c r="G188" s="6" t="s">
        <v>176</v>
      </c>
      <c r="H188" s="6" t="s">
        <v>177</v>
      </c>
      <c r="I188" s="6">
        <v>16</v>
      </c>
      <c r="J188" s="16">
        <v>37627</v>
      </c>
      <c r="K188" s="6"/>
      <c r="L188" s="6">
        <v>118910.333</v>
      </c>
      <c r="M188" s="6">
        <v>125160.3</v>
      </c>
      <c r="N188" s="6">
        <v>149149.35800000001</v>
      </c>
      <c r="O188" s="65">
        <v>18</v>
      </c>
      <c r="P188" s="6">
        <v>10</v>
      </c>
      <c r="Q188" s="6">
        <v>3</v>
      </c>
      <c r="R188" s="6">
        <v>31</v>
      </c>
      <c r="S188" s="6">
        <v>100</v>
      </c>
      <c r="T188" s="6">
        <v>100</v>
      </c>
      <c r="U188" s="10">
        <v>6737229</v>
      </c>
      <c r="V188" s="10">
        <v>1500100</v>
      </c>
      <c r="W188" s="10">
        <v>5237129</v>
      </c>
      <c r="X188" s="10">
        <v>23</v>
      </c>
      <c r="Y188" s="63">
        <v>3671356</v>
      </c>
      <c r="Z188" s="10">
        <v>0</v>
      </c>
      <c r="AA188" s="10">
        <v>0</v>
      </c>
      <c r="AB188" s="10">
        <v>15000</v>
      </c>
      <c r="AC188" s="10">
        <v>172500</v>
      </c>
      <c r="AD188" s="10">
        <v>0</v>
      </c>
      <c r="AE188" s="10">
        <v>0</v>
      </c>
      <c r="AF188" s="10">
        <v>0</v>
      </c>
      <c r="AG188" s="10">
        <v>187500</v>
      </c>
      <c r="AH188" s="10">
        <v>0</v>
      </c>
      <c r="AI188" s="10">
        <v>469351</v>
      </c>
      <c r="AJ188" s="10">
        <v>0</v>
      </c>
      <c r="AK188" s="10">
        <v>517361</v>
      </c>
      <c r="AL188" s="8">
        <v>986712</v>
      </c>
      <c r="AM188" s="8">
        <v>1118620</v>
      </c>
      <c r="AN188" s="8">
        <v>149149</v>
      </c>
      <c r="AO188" s="8">
        <v>534029</v>
      </c>
      <c r="AP188" s="10">
        <v>0</v>
      </c>
      <c r="AQ188" s="10">
        <v>55000</v>
      </c>
      <c r="AR188" s="10">
        <v>2843510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10">
        <v>0</v>
      </c>
      <c r="BA188" s="10">
        <v>14863</v>
      </c>
      <c r="BB188" s="10">
        <v>0</v>
      </c>
      <c r="BC188" s="10">
        <v>0</v>
      </c>
      <c r="BD188" s="10">
        <v>20000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720270</v>
      </c>
      <c r="BP188" s="10">
        <v>72020</v>
      </c>
      <c r="BQ188" s="10">
        <v>288130</v>
      </c>
      <c r="BR188" s="10">
        <v>294740</v>
      </c>
      <c r="BS188" s="10">
        <v>60640</v>
      </c>
      <c r="BT188" s="10">
        <v>11020</v>
      </c>
      <c r="BU188" s="10">
        <v>43280</v>
      </c>
      <c r="BV188" s="10">
        <v>0</v>
      </c>
      <c r="BW188" s="10">
        <v>10000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0</v>
      </c>
      <c r="CI188" s="10">
        <v>232626.584</v>
      </c>
      <c r="CJ188" s="6">
        <v>31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11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20</v>
      </c>
      <c r="DC188" s="6">
        <v>0</v>
      </c>
      <c r="DD188" s="6">
        <v>18.5</v>
      </c>
      <c r="DE188" s="65">
        <v>38.5</v>
      </c>
      <c r="DF188" s="65">
        <v>40</v>
      </c>
      <c r="DG188" s="65">
        <v>4</v>
      </c>
      <c r="DH188" s="65">
        <v>47.74</v>
      </c>
      <c r="DI188" s="6">
        <v>0</v>
      </c>
      <c r="DJ188" s="6">
        <v>0</v>
      </c>
      <c r="DK188" s="6">
        <v>0</v>
      </c>
      <c r="DL188" s="6">
        <v>1</v>
      </c>
      <c r="DM188" s="6">
        <v>0</v>
      </c>
      <c r="DN188" s="6">
        <v>0</v>
      </c>
      <c r="DO188" s="6">
        <v>0</v>
      </c>
      <c r="DP188" s="6">
        <v>1</v>
      </c>
      <c r="DQ188" s="6">
        <v>0</v>
      </c>
      <c r="DR188" s="6">
        <v>0</v>
      </c>
      <c r="DS188" s="6">
        <v>0</v>
      </c>
      <c r="DT188" s="6">
        <v>2</v>
      </c>
      <c r="DU188" s="6">
        <v>2</v>
      </c>
      <c r="DV188" s="6"/>
      <c r="DW188" s="6"/>
      <c r="DX188" s="6"/>
      <c r="DY188" s="6"/>
      <c r="DZ188" s="6"/>
      <c r="EA188" s="6"/>
      <c r="EB188" s="6" t="b">
        <v>1</v>
      </c>
      <c r="EC188" s="6" t="s">
        <v>253</v>
      </c>
      <c r="ED188" s="6"/>
      <c r="EE188" s="6"/>
      <c r="EF188" s="5">
        <v>46143</v>
      </c>
      <c r="EG188" s="5">
        <v>46173</v>
      </c>
      <c r="EH188" s="6" t="s">
        <v>173</v>
      </c>
      <c r="EI188" s="6" t="b">
        <v>1</v>
      </c>
      <c r="EJ188" s="6" t="s">
        <v>174</v>
      </c>
      <c r="EK188" s="6"/>
      <c r="EL188" s="6"/>
      <c r="EM188" s="6"/>
      <c r="EN188" s="9">
        <f t="shared" si="8"/>
        <v>298298.71600000001</v>
      </c>
      <c r="EO188" s="4">
        <f t="shared" si="9"/>
        <v>23.002739726027396</v>
      </c>
      <c r="EP188" s="4">
        <f t="shared" si="10"/>
        <v>25</v>
      </c>
      <c r="EQ188" s="9">
        <f t="shared" si="11"/>
        <v>3728733.95</v>
      </c>
    </row>
    <row r="189" spans="2:147">
      <c r="B189" s="4" t="s">
        <v>219</v>
      </c>
      <c r="C189" s="5">
        <v>46143</v>
      </c>
      <c r="D189" s="6">
        <v>7320</v>
      </c>
      <c r="E189" s="6"/>
      <c r="F189" s="6"/>
      <c r="G189" s="6" t="s">
        <v>176</v>
      </c>
      <c r="H189" s="6" t="s">
        <v>177</v>
      </c>
      <c r="I189" s="6">
        <v>11</v>
      </c>
      <c r="J189" s="16">
        <v>37914</v>
      </c>
      <c r="K189" s="6"/>
      <c r="L189" s="6">
        <v>116136.333</v>
      </c>
      <c r="M189" s="6">
        <v>121886.3</v>
      </c>
      <c r="N189" s="6">
        <v>145247.84099999999</v>
      </c>
      <c r="O189" s="65">
        <v>18</v>
      </c>
      <c r="P189" s="6">
        <v>10</v>
      </c>
      <c r="Q189" s="6">
        <v>3</v>
      </c>
      <c r="R189" s="6">
        <v>31</v>
      </c>
      <c r="S189" s="6">
        <v>100</v>
      </c>
      <c r="T189" s="6">
        <v>100</v>
      </c>
      <c r="U189" s="10">
        <v>6526914</v>
      </c>
      <c r="V189" s="10">
        <v>1325133</v>
      </c>
      <c r="W189" s="10">
        <v>5201781</v>
      </c>
      <c r="X189" s="10">
        <v>22</v>
      </c>
      <c r="Y189" s="63">
        <v>3600226</v>
      </c>
      <c r="Z189" s="10">
        <v>0</v>
      </c>
      <c r="AA189" s="10">
        <v>0</v>
      </c>
      <c r="AB189" s="10">
        <v>7500</v>
      </c>
      <c r="AC189" s="10">
        <v>165000</v>
      </c>
      <c r="AD189" s="10">
        <v>0</v>
      </c>
      <c r="AE189" s="10">
        <v>0</v>
      </c>
      <c r="AF189" s="10">
        <v>0</v>
      </c>
      <c r="AG189" s="10">
        <v>172500</v>
      </c>
      <c r="AH189" s="10">
        <v>0</v>
      </c>
      <c r="AI189" s="10">
        <v>457073</v>
      </c>
      <c r="AJ189" s="10">
        <v>0</v>
      </c>
      <c r="AK189" s="10">
        <v>435743</v>
      </c>
      <c r="AL189" s="8">
        <v>892817</v>
      </c>
      <c r="AM189" s="8">
        <v>1089358</v>
      </c>
      <c r="AN189" s="8">
        <v>145247</v>
      </c>
      <c r="AO189" s="8">
        <v>472781</v>
      </c>
      <c r="AP189" s="10">
        <v>0</v>
      </c>
      <c r="AQ189" s="10">
        <v>50000</v>
      </c>
      <c r="AR189" s="10">
        <v>2650203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>
        <v>68985</v>
      </c>
      <c r="BB189" s="10">
        <v>0</v>
      </c>
      <c r="BC189" s="10">
        <v>0</v>
      </c>
      <c r="BD189" s="10">
        <v>35000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525540</v>
      </c>
      <c r="BP189" s="10">
        <v>52550</v>
      </c>
      <c r="BQ189" s="10">
        <v>271220</v>
      </c>
      <c r="BR189" s="10">
        <v>281230</v>
      </c>
      <c r="BS189" s="10">
        <v>58740</v>
      </c>
      <c r="BT189" s="10">
        <v>10800</v>
      </c>
      <c r="BU189" s="10">
        <v>42290</v>
      </c>
      <c r="BV189" s="10">
        <v>6000</v>
      </c>
      <c r="BW189" s="10">
        <v>10000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66763</v>
      </c>
      <c r="CD189" s="10">
        <v>0</v>
      </c>
      <c r="CE189" s="10">
        <v>0</v>
      </c>
      <c r="CF189" s="10">
        <v>0</v>
      </c>
      <c r="CG189" s="10">
        <v>0</v>
      </c>
      <c r="CH189" s="10">
        <v>0</v>
      </c>
      <c r="CI189" s="10">
        <v>226301.64</v>
      </c>
      <c r="CJ189" s="6">
        <v>31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10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20</v>
      </c>
      <c r="DC189" s="6">
        <v>0</v>
      </c>
      <c r="DD189" s="6">
        <v>16</v>
      </c>
      <c r="DE189" s="65">
        <v>36</v>
      </c>
      <c r="DF189" s="65">
        <v>40</v>
      </c>
      <c r="DG189" s="65">
        <v>4</v>
      </c>
      <c r="DH189" s="65">
        <v>43.4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1</v>
      </c>
      <c r="DT189" s="6">
        <v>2</v>
      </c>
      <c r="DU189" s="6">
        <v>2</v>
      </c>
      <c r="DV189" s="6"/>
      <c r="DW189" s="6"/>
      <c r="DX189" s="6"/>
      <c r="DY189" s="6"/>
      <c r="DZ189" s="6"/>
      <c r="EA189" s="6"/>
      <c r="EB189" s="6" t="b">
        <v>1</v>
      </c>
      <c r="EC189" s="6" t="s">
        <v>253</v>
      </c>
      <c r="ED189" s="6"/>
      <c r="EE189" s="6"/>
      <c r="EF189" s="5">
        <v>46143</v>
      </c>
      <c r="EG189" s="5">
        <v>46173</v>
      </c>
      <c r="EH189" s="6" t="s">
        <v>173</v>
      </c>
      <c r="EI189" s="6" t="b">
        <v>1</v>
      </c>
      <c r="EJ189" s="6" t="s">
        <v>174</v>
      </c>
      <c r="EK189" s="6"/>
      <c r="EL189" s="6"/>
      <c r="EM189" s="6"/>
      <c r="EN189" s="9">
        <f t="shared" si="8"/>
        <v>290495.68199999997</v>
      </c>
      <c r="EO189" s="4">
        <f t="shared" si="9"/>
        <v>22.216438356164385</v>
      </c>
      <c r="EP189" s="4">
        <f t="shared" si="10"/>
        <v>25</v>
      </c>
      <c r="EQ189" s="9">
        <f t="shared" si="11"/>
        <v>3631196.0249999994</v>
      </c>
    </row>
    <row r="190" spans="2:147">
      <c r="B190" s="4" t="s">
        <v>219</v>
      </c>
      <c r="C190" s="5">
        <v>46143</v>
      </c>
      <c r="D190" s="6">
        <v>7320</v>
      </c>
      <c r="E190" s="6"/>
      <c r="F190" s="6"/>
      <c r="G190" s="6" t="s">
        <v>176</v>
      </c>
      <c r="H190" s="6" t="s">
        <v>177</v>
      </c>
      <c r="I190" s="6">
        <v>6</v>
      </c>
      <c r="J190" s="16">
        <v>37914</v>
      </c>
      <c r="K190" s="6"/>
      <c r="L190" s="6">
        <v>112633.333</v>
      </c>
      <c r="M190" s="6">
        <v>118133.3</v>
      </c>
      <c r="N190" s="6">
        <v>140775.516</v>
      </c>
      <c r="O190" s="65">
        <v>18</v>
      </c>
      <c r="P190" s="6">
        <v>10</v>
      </c>
      <c r="Q190" s="6">
        <v>3</v>
      </c>
      <c r="R190" s="6">
        <v>31</v>
      </c>
      <c r="S190" s="6">
        <v>100</v>
      </c>
      <c r="T190" s="6">
        <v>100</v>
      </c>
      <c r="U190" s="10">
        <v>6510214</v>
      </c>
      <c r="V190" s="10">
        <v>1204840</v>
      </c>
      <c r="W190" s="10">
        <v>5305374</v>
      </c>
      <c r="X190" s="10">
        <v>22</v>
      </c>
      <c r="Y190" s="63">
        <v>3491633</v>
      </c>
      <c r="Z190" s="10">
        <v>0</v>
      </c>
      <c r="AA190" s="10">
        <v>0</v>
      </c>
      <c r="AB190" s="10">
        <v>0</v>
      </c>
      <c r="AC190" s="10">
        <v>165000</v>
      </c>
      <c r="AD190" s="10">
        <v>0</v>
      </c>
      <c r="AE190" s="10">
        <v>0</v>
      </c>
      <c r="AF190" s="10">
        <v>0</v>
      </c>
      <c r="AG190" s="10">
        <v>165000</v>
      </c>
      <c r="AH190" s="10">
        <v>0</v>
      </c>
      <c r="AI190" s="10">
        <v>442999</v>
      </c>
      <c r="AJ190" s="10">
        <v>0</v>
      </c>
      <c r="AK190" s="10">
        <v>541105</v>
      </c>
      <c r="AL190" s="8">
        <v>984105</v>
      </c>
      <c r="AM190" s="8">
        <v>1161398</v>
      </c>
      <c r="AN190" s="8">
        <v>140775</v>
      </c>
      <c r="AO190" s="8">
        <v>458224</v>
      </c>
      <c r="AP190" s="10">
        <v>0</v>
      </c>
      <c r="AQ190" s="10">
        <v>50000</v>
      </c>
      <c r="AR190" s="10">
        <v>2794502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>
        <v>14079</v>
      </c>
      <c r="BB190" s="10">
        <v>0</v>
      </c>
      <c r="BC190" s="10">
        <v>0</v>
      </c>
      <c r="BD190" s="10">
        <v>45000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494830</v>
      </c>
      <c r="BP190" s="10">
        <v>49480</v>
      </c>
      <c r="BQ190" s="10">
        <v>258300</v>
      </c>
      <c r="BR190" s="10">
        <v>284670</v>
      </c>
      <c r="BS190" s="10">
        <v>58590</v>
      </c>
      <c r="BT190" s="10">
        <v>10480</v>
      </c>
      <c r="BU190" s="10">
        <v>40990</v>
      </c>
      <c r="BV190" s="10">
        <v>0</v>
      </c>
      <c r="BW190" s="10">
        <v>7500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10">
        <v>0</v>
      </c>
      <c r="CH190" s="10">
        <v>0</v>
      </c>
      <c r="CI190" s="10">
        <v>220909.978</v>
      </c>
      <c r="CJ190" s="6">
        <v>31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10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20</v>
      </c>
      <c r="DC190" s="6">
        <v>0</v>
      </c>
      <c r="DD190" s="6">
        <v>20.5</v>
      </c>
      <c r="DE190" s="65">
        <v>40.5</v>
      </c>
      <c r="DF190" s="65">
        <v>44</v>
      </c>
      <c r="DG190" s="65">
        <v>4</v>
      </c>
      <c r="DH190" s="65">
        <v>43.4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1</v>
      </c>
      <c r="DT190" s="6">
        <v>2</v>
      </c>
      <c r="DU190" s="6">
        <v>2</v>
      </c>
      <c r="DV190" s="6"/>
      <c r="DW190" s="6"/>
      <c r="DX190" s="6"/>
      <c r="DY190" s="6"/>
      <c r="DZ190" s="6"/>
      <c r="EA190" s="6"/>
      <c r="EB190" s="6" t="b">
        <v>1</v>
      </c>
      <c r="EC190" s="6" t="s">
        <v>253</v>
      </c>
      <c r="ED190" s="6"/>
      <c r="EE190" s="6"/>
      <c r="EF190" s="5">
        <v>46143</v>
      </c>
      <c r="EG190" s="5">
        <v>46173</v>
      </c>
      <c r="EH190" s="6" t="s">
        <v>173</v>
      </c>
      <c r="EI190" s="6" t="b">
        <v>1</v>
      </c>
      <c r="EJ190" s="6" t="s">
        <v>174</v>
      </c>
      <c r="EK190" s="6"/>
      <c r="EL190" s="6"/>
      <c r="EM190" s="6"/>
      <c r="EN190" s="9">
        <f t="shared" si="8"/>
        <v>281551.03200000006</v>
      </c>
      <c r="EO190" s="4">
        <f t="shared" si="9"/>
        <v>22.216438356164385</v>
      </c>
      <c r="EP190" s="4">
        <f t="shared" si="10"/>
        <v>25</v>
      </c>
      <c r="EQ190" s="9">
        <f t="shared" si="11"/>
        <v>3519387.9</v>
      </c>
    </row>
    <row r="191" spans="2:147">
      <c r="B191" s="4" t="s">
        <v>219</v>
      </c>
      <c r="C191" s="5">
        <v>46143</v>
      </c>
      <c r="D191" s="6">
        <v>7320</v>
      </c>
      <c r="E191" s="6"/>
      <c r="F191" s="6"/>
      <c r="G191" s="6" t="s">
        <v>176</v>
      </c>
      <c r="H191" s="6" t="s">
        <v>177</v>
      </c>
      <c r="I191" s="6">
        <v>3</v>
      </c>
      <c r="J191" s="16">
        <v>37935</v>
      </c>
      <c r="K191" s="6"/>
      <c r="L191" s="6">
        <v>110095.333</v>
      </c>
      <c r="M191" s="6">
        <v>115595.3</v>
      </c>
      <c r="N191" s="6">
        <v>137751.06599999999</v>
      </c>
      <c r="O191" s="65">
        <v>18</v>
      </c>
      <c r="P191" s="6">
        <v>10</v>
      </c>
      <c r="Q191" s="6">
        <v>3</v>
      </c>
      <c r="R191" s="6">
        <v>31</v>
      </c>
      <c r="S191" s="6">
        <v>100</v>
      </c>
      <c r="T191" s="6">
        <v>100</v>
      </c>
      <c r="U191" s="10">
        <v>5818869</v>
      </c>
      <c r="V191" s="10">
        <v>1172869</v>
      </c>
      <c r="W191" s="10">
        <v>4646000</v>
      </c>
      <c r="X191" s="10">
        <v>22</v>
      </c>
      <c r="Y191" s="63">
        <v>3412955</v>
      </c>
      <c r="Z191" s="10">
        <v>0</v>
      </c>
      <c r="AA191" s="10">
        <v>0</v>
      </c>
      <c r="AB191" s="10">
        <v>0</v>
      </c>
      <c r="AC191" s="10">
        <v>165000</v>
      </c>
      <c r="AD191" s="10">
        <v>0</v>
      </c>
      <c r="AE191" s="10">
        <v>0</v>
      </c>
      <c r="AF191" s="10">
        <v>0</v>
      </c>
      <c r="AG191" s="10">
        <v>165000</v>
      </c>
      <c r="AH191" s="10">
        <v>0</v>
      </c>
      <c r="AI191" s="10">
        <v>433482</v>
      </c>
      <c r="AJ191" s="10">
        <v>0</v>
      </c>
      <c r="AK191" s="10">
        <v>477824</v>
      </c>
      <c r="AL191" s="8">
        <v>911306</v>
      </c>
      <c r="AM191" s="8">
        <v>619879</v>
      </c>
      <c r="AN191" s="8">
        <v>137751</v>
      </c>
      <c r="AO191" s="8">
        <v>493217</v>
      </c>
      <c r="AP191" s="10">
        <v>0</v>
      </c>
      <c r="AQ191" s="10">
        <v>55000</v>
      </c>
      <c r="AR191" s="10">
        <v>2217153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0</v>
      </c>
      <c r="BA191" s="10">
        <v>13761</v>
      </c>
      <c r="BB191" s="10">
        <v>0</v>
      </c>
      <c r="BC191" s="10">
        <v>0</v>
      </c>
      <c r="BD191" s="10">
        <v>10000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507250</v>
      </c>
      <c r="BP191" s="10">
        <v>50720</v>
      </c>
      <c r="BQ191" s="10">
        <v>247710</v>
      </c>
      <c r="BR191" s="10">
        <v>246070</v>
      </c>
      <c r="BS191" s="10">
        <v>52370</v>
      </c>
      <c r="BT191" s="10">
        <v>10240</v>
      </c>
      <c r="BU191" s="10">
        <v>40110</v>
      </c>
      <c r="BV191" s="10">
        <v>18000</v>
      </c>
      <c r="BW191" s="10">
        <v>399</v>
      </c>
      <c r="BX191" s="10">
        <v>0</v>
      </c>
      <c r="BY191" s="10">
        <v>0</v>
      </c>
      <c r="BZ191" s="10">
        <v>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194171.04500000001</v>
      </c>
      <c r="CJ191" s="6">
        <v>31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11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20</v>
      </c>
      <c r="DC191" s="6">
        <v>0</v>
      </c>
      <c r="DD191" s="6">
        <v>18.5</v>
      </c>
      <c r="DE191" s="65">
        <v>38.5</v>
      </c>
      <c r="DF191" s="65">
        <v>24</v>
      </c>
      <c r="DG191" s="65">
        <v>4</v>
      </c>
      <c r="DH191" s="65">
        <v>47.74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2</v>
      </c>
      <c r="DU191" s="6">
        <v>2</v>
      </c>
      <c r="DV191" s="6"/>
      <c r="DW191" s="6"/>
      <c r="DX191" s="6"/>
      <c r="DY191" s="6"/>
      <c r="DZ191" s="6"/>
      <c r="EA191" s="6"/>
      <c r="EB191" s="6" t="b">
        <v>1</v>
      </c>
      <c r="EC191" s="6" t="s">
        <v>253</v>
      </c>
      <c r="ED191" s="6"/>
      <c r="EE191" s="6"/>
      <c r="EF191" s="5">
        <v>46143</v>
      </c>
      <c r="EG191" s="5">
        <v>46173</v>
      </c>
      <c r="EH191" s="6" t="s">
        <v>173</v>
      </c>
      <c r="EI191" s="6" t="b">
        <v>1</v>
      </c>
      <c r="EJ191" s="6" t="s">
        <v>174</v>
      </c>
      <c r="EK191" s="6"/>
      <c r="EL191" s="6"/>
      <c r="EM191" s="6"/>
      <c r="EN191" s="9">
        <f t="shared" si="8"/>
        <v>275502.13199999998</v>
      </c>
      <c r="EO191" s="4">
        <f t="shared" si="9"/>
        <v>22.158904109589042</v>
      </c>
      <c r="EP191" s="4">
        <f t="shared" si="10"/>
        <v>25</v>
      </c>
      <c r="EQ191" s="9">
        <f t="shared" si="11"/>
        <v>3443776.65</v>
      </c>
    </row>
    <row r="192" spans="2:147">
      <c r="B192" s="4" t="s">
        <v>219</v>
      </c>
      <c r="C192" s="5">
        <v>46143</v>
      </c>
      <c r="D192" s="6">
        <v>7320</v>
      </c>
      <c r="E192" s="6"/>
      <c r="F192" s="6"/>
      <c r="G192" s="6" t="s">
        <v>176</v>
      </c>
      <c r="H192" s="6" t="s">
        <v>177</v>
      </c>
      <c r="I192" s="6">
        <v>16</v>
      </c>
      <c r="J192" s="16">
        <v>37956</v>
      </c>
      <c r="K192" s="6"/>
      <c r="L192" s="6">
        <v>118910.333</v>
      </c>
      <c r="M192" s="6">
        <v>124785.3</v>
      </c>
      <c r="N192" s="6">
        <v>148702.48300000001</v>
      </c>
      <c r="O192" s="65">
        <v>18</v>
      </c>
      <c r="P192" s="6">
        <v>10</v>
      </c>
      <c r="Q192" s="6">
        <v>3</v>
      </c>
      <c r="R192" s="6">
        <v>31</v>
      </c>
      <c r="S192" s="6">
        <v>100</v>
      </c>
      <c r="T192" s="6">
        <v>100</v>
      </c>
      <c r="U192" s="10">
        <v>6711725</v>
      </c>
      <c r="V192" s="10">
        <v>1277725</v>
      </c>
      <c r="W192" s="10">
        <v>5434000</v>
      </c>
      <c r="X192" s="10">
        <v>22</v>
      </c>
      <c r="Y192" s="63">
        <v>3686220</v>
      </c>
      <c r="Z192" s="10">
        <v>0</v>
      </c>
      <c r="AA192" s="10">
        <v>0</v>
      </c>
      <c r="AB192" s="10">
        <v>11250</v>
      </c>
      <c r="AC192" s="10">
        <v>165000</v>
      </c>
      <c r="AD192" s="10">
        <v>0</v>
      </c>
      <c r="AE192" s="10">
        <v>0</v>
      </c>
      <c r="AF192" s="10">
        <v>0</v>
      </c>
      <c r="AG192" s="10">
        <v>176250</v>
      </c>
      <c r="AH192" s="10">
        <v>0</v>
      </c>
      <c r="AI192" s="10">
        <v>467944</v>
      </c>
      <c r="AJ192" s="10">
        <v>0</v>
      </c>
      <c r="AK192" s="10">
        <v>571575</v>
      </c>
      <c r="AL192" s="8">
        <v>1039520</v>
      </c>
      <c r="AM192" s="8">
        <v>1003741</v>
      </c>
      <c r="AN192" s="8">
        <v>148702</v>
      </c>
      <c r="AO192" s="8">
        <v>532429</v>
      </c>
      <c r="AP192" s="10">
        <v>0</v>
      </c>
      <c r="AQ192" s="10">
        <v>55000</v>
      </c>
      <c r="AR192" s="10">
        <v>2779392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14863</v>
      </c>
      <c r="BB192" s="10">
        <v>0</v>
      </c>
      <c r="BC192" s="10">
        <v>0</v>
      </c>
      <c r="BD192" s="10">
        <v>55000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520730</v>
      </c>
      <c r="BP192" s="10">
        <v>52070</v>
      </c>
      <c r="BQ192" s="10">
        <v>282810</v>
      </c>
      <c r="BR192" s="10">
        <v>293130</v>
      </c>
      <c r="BS192" s="10">
        <v>60410</v>
      </c>
      <c r="BT192" s="10">
        <v>11060</v>
      </c>
      <c r="BU192" s="10">
        <v>43300</v>
      </c>
      <c r="BV192" s="10">
        <v>7000</v>
      </c>
      <c r="BW192" s="10">
        <v>7215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10">
        <v>0</v>
      </c>
      <c r="CH192" s="10">
        <v>0</v>
      </c>
      <c r="CI192" s="10">
        <v>231409.326</v>
      </c>
      <c r="CJ192" s="6">
        <v>31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11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20</v>
      </c>
      <c r="DC192" s="6">
        <v>0</v>
      </c>
      <c r="DD192" s="6">
        <v>20.5</v>
      </c>
      <c r="DE192" s="65">
        <v>40.5</v>
      </c>
      <c r="DF192" s="65">
        <v>36</v>
      </c>
      <c r="DG192" s="65">
        <v>4</v>
      </c>
      <c r="DH192" s="65">
        <v>47.74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1</v>
      </c>
      <c r="DT192" s="6">
        <v>2</v>
      </c>
      <c r="DU192" s="6">
        <v>2</v>
      </c>
      <c r="DV192" s="6"/>
      <c r="DW192" s="6"/>
      <c r="DX192" s="6"/>
      <c r="DY192" s="6"/>
      <c r="DZ192" s="6"/>
      <c r="EA192" s="6"/>
      <c r="EB192" s="6" t="b">
        <v>1</v>
      </c>
      <c r="EC192" s="6" t="s">
        <v>253</v>
      </c>
      <c r="ED192" s="6"/>
      <c r="EE192" s="6"/>
      <c r="EF192" s="5">
        <v>46143</v>
      </c>
      <c r="EG192" s="5">
        <v>46173</v>
      </c>
      <c r="EH192" s="6" t="s">
        <v>173</v>
      </c>
      <c r="EI192" s="6" t="b">
        <v>1</v>
      </c>
      <c r="EJ192" s="6" t="s">
        <v>174</v>
      </c>
      <c r="EK192" s="6"/>
      <c r="EL192" s="6"/>
      <c r="EM192" s="6"/>
      <c r="EN192" s="9">
        <f t="shared" si="8"/>
        <v>297404.96600000001</v>
      </c>
      <c r="EO192" s="4">
        <f t="shared" si="9"/>
        <v>22.101369863013698</v>
      </c>
      <c r="EP192" s="4">
        <f t="shared" si="10"/>
        <v>25</v>
      </c>
      <c r="EQ192" s="9">
        <f t="shared" si="11"/>
        <v>3717562.0750000002</v>
      </c>
    </row>
    <row r="193" spans="2:147">
      <c r="B193" s="4" t="s">
        <v>219</v>
      </c>
      <c r="C193" s="5">
        <v>46143</v>
      </c>
      <c r="D193" s="6">
        <v>7320</v>
      </c>
      <c r="E193" s="6"/>
      <c r="F193" s="6"/>
      <c r="G193" s="6" t="s">
        <v>176</v>
      </c>
      <c r="H193" s="6" t="s">
        <v>177</v>
      </c>
      <c r="I193" s="6">
        <v>9</v>
      </c>
      <c r="J193" s="16">
        <v>38036</v>
      </c>
      <c r="K193" s="6"/>
      <c r="L193" s="6">
        <v>114832.333</v>
      </c>
      <c r="M193" s="6">
        <v>120332.3</v>
      </c>
      <c r="N193" s="6">
        <v>143395.99100000001</v>
      </c>
      <c r="O193" s="65">
        <v>18</v>
      </c>
      <c r="P193" s="6">
        <v>10</v>
      </c>
      <c r="Q193" s="6">
        <v>3</v>
      </c>
      <c r="R193" s="6">
        <v>31</v>
      </c>
      <c r="S193" s="6">
        <v>100</v>
      </c>
      <c r="T193" s="6">
        <v>100</v>
      </c>
      <c r="U193" s="10">
        <v>5807459</v>
      </c>
      <c r="V193" s="10">
        <v>1199180</v>
      </c>
      <c r="W193" s="10">
        <v>4608279</v>
      </c>
      <c r="X193" s="10">
        <v>22</v>
      </c>
      <c r="Y193" s="63">
        <v>3559802</v>
      </c>
      <c r="Z193" s="10">
        <v>0</v>
      </c>
      <c r="AA193" s="10">
        <v>0</v>
      </c>
      <c r="AB193" s="10">
        <v>0</v>
      </c>
      <c r="AC193" s="10">
        <v>165000</v>
      </c>
      <c r="AD193" s="10">
        <v>0</v>
      </c>
      <c r="AE193" s="10">
        <v>0</v>
      </c>
      <c r="AF193" s="10">
        <v>0</v>
      </c>
      <c r="AG193" s="10">
        <v>165000</v>
      </c>
      <c r="AH193" s="10">
        <v>0</v>
      </c>
      <c r="AI193" s="10">
        <v>451246</v>
      </c>
      <c r="AJ193" s="10">
        <v>0</v>
      </c>
      <c r="AK193" s="10">
        <v>282310</v>
      </c>
      <c r="AL193" s="8">
        <v>733556</v>
      </c>
      <c r="AM193" s="8">
        <v>860375</v>
      </c>
      <c r="AN193" s="8">
        <v>0</v>
      </c>
      <c r="AO193" s="8">
        <v>384372</v>
      </c>
      <c r="AP193" s="10">
        <v>0</v>
      </c>
      <c r="AQ193" s="10">
        <v>55000</v>
      </c>
      <c r="AR193" s="10">
        <v>2033303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14354</v>
      </c>
      <c r="BB193" s="10">
        <v>0</v>
      </c>
      <c r="BC193" s="10">
        <v>0</v>
      </c>
      <c r="BD193" s="10">
        <v>35000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429190</v>
      </c>
      <c r="BP193" s="10">
        <v>42910</v>
      </c>
      <c r="BQ193" s="10">
        <v>276640</v>
      </c>
      <c r="BR193" s="10">
        <v>250780</v>
      </c>
      <c r="BS193" s="10">
        <v>52270</v>
      </c>
      <c r="BT193" s="10">
        <v>10680</v>
      </c>
      <c r="BU193" s="10">
        <v>41760</v>
      </c>
      <c r="BV193" s="10">
        <v>17000</v>
      </c>
      <c r="BW193" s="10">
        <v>15000</v>
      </c>
      <c r="BX193" s="10">
        <v>0</v>
      </c>
      <c r="BY193" s="10">
        <v>0</v>
      </c>
      <c r="BZ193" s="10">
        <v>0</v>
      </c>
      <c r="CA193" s="10">
        <v>0</v>
      </c>
      <c r="CB193" s="10">
        <v>0</v>
      </c>
      <c r="CC193" s="10">
        <v>62950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213227.13500000001</v>
      </c>
      <c r="CJ193" s="6">
        <v>31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11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20</v>
      </c>
      <c r="DC193" s="6">
        <v>0</v>
      </c>
      <c r="DD193" s="6">
        <v>10.5</v>
      </c>
      <c r="DE193" s="65">
        <v>30.5</v>
      </c>
      <c r="DF193" s="65">
        <v>32</v>
      </c>
      <c r="DG193" s="65">
        <v>0</v>
      </c>
      <c r="DH193" s="65">
        <v>35.74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1</v>
      </c>
      <c r="DT193" s="6">
        <v>2</v>
      </c>
      <c r="DU193" s="6">
        <v>2</v>
      </c>
      <c r="DV193" s="6"/>
      <c r="DW193" s="6"/>
      <c r="DX193" s="6"/>
      <c r="DY193" s="6"/>
      <c r="DZ193" s="6"/>
      <c r="EA193" s="6"/>
      <c r="EB193" s="6" t="b">
        <v>1</v>
      </c>
      <c r="EC193" s="6" t="s">
        <v>253</v>
      </c>
      <c r="ED193" s="6"/>
      <c r="EE193" s="6"/>
      <c r="EF193" s="5">
        <v>46143</v>
      </c>
      <c r="EG193" s="5">
        <v>46173</v>
      </c>
      <c r="EH193" s="6" t="s">
        <v>173</v>
      </c>
      <c r="EI193" s="6" t="b">
        <v>1</v>
      </c>
      <c r="EJ193" s="6" t="s">
        <v>174</v>
      </c>
      <c r="EK193" s="6"/>
      <c r="EL193" s="6"/>
      <c r="EM193" s="6"/>
      <c r="EN193" s="9">
        <f t="shared" si="8"/>
        <v>286791.98200000002</v>
      </c>
      <c r="EO193" s="4">
        <f t="shared" si="9"/>
        <v>21.882191780821916</v>
      </c>
      <c r="EP193" s="4">
        <f t="shared" si="10"/>
        <v>25</v>
      </c>
      <c r="EQ193" s="9">
        <f t="shared" si="11"/>
        <v>3584899.7750000004</v>
      </c>
    </row>
    <row r="194" spans="2:147">
      <c r="B194" s="4" t="s">
        <v>219</v>
      </c>
      <c r="C194" s="5">
        <v>46143</v>
      </c>
      <c r="D194" s="6">
        <v>7320</v>
      </c>
      <c r="E194" s="6"/>
      <c r="F194" s="6"/>
      <c r="G194" s="6" t="s">
        <v>176</v>
      </c>
      <c r="H194" s="6" t="s">
        <v>177</v>
      </c>
      <c r="I194" s="6">
        <v>5</v>
      </c>
      <c r="J194" s="16">
        <v>38048</v>
      </c>
      <c r="K194" s="6"/>
      <c r="L194" s="6">
        <v>111809.333</v>
      </c>
      <c r="M194" s="6">
        <v>117309.3</v>
      </c>
      <c r="N194" s="6">
        <v>139793.58300000001</v>
      </c>
      <c r="O194" s="65">
        <v>18</v>
      </c>
      <c r="P194" s="6">
        <v>10</v>
      </c>
      <c r="Q194" s="6">
        <v>3</v>
      </c>
      <c r="R194" s="6">
        <v>31</v>
      </c>
      <c r="S194" s="6">
        <v>100</v>
      </c>
      <c r="T194" s="6">
        <v>100</v>
      </c>
      <c r="U194" s="10">
        <v>6251842</v>
      </c>
      <c r="V194" s="10">
        <v>1441973</v>
      </c>
      <c r="W194" s="10">
        <v>4809869</v>
      </c>
      <c r="X194" s="10">
        <v>22</v>
      </c>
      <c r="Y194" s="63">
        <v>3466089</v>
      </c>
      <c r="Z194" s="10">
        <v>0</v>
      </c>
      <c r="AA194" s="10">
        <v>0</v>
      </c>
      <c r="AB194" s="10">
        <v>0</v>
      </c>
      <c r="AC194" s="10">
        <v>165000</v>
      </c>
      <c r="AD194" s="10">
        <v>0</v>
      </c>
      <c r="AE194" s="10">
        <v>0</v>
      </c>
      <c r="AF194" s="10">
        <v>0</v>
      </c>
      <c r="AG194" s="10">
        <v>165000</v>
      </c>
      <c r="AH194" s="10">
        <v>0</v>
      </c>
      <c r="AI194" s="10">
        <v>439909</v>
      </c>
      <c r="AJ194" s="10">
        <v>0</v>
      </c>
      <c r="AK194" s="10">
        <v>327641</v>
      </c>
      <c r="AL194" s="8">
        <v>767551</v>
      </c>
      <c r="AM194" s="8">
        <v>1258142</v>
      </c>
      <c r="AN194" s="8">
        <v>69896</v>
      </c>
      <c r="AO194" s="8">
        <v>441188</v>
      </c>
      <c r="AP194" s="10">
        <v>0</v>
      </c>
      <c r="AQ194" s="10">
        <v>60000</v>
      </c>
      <c r="AR194" s="10">
        <v>2596777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13976</v>
      </c>
      <c r="BB194" s="10">
        <v>0</v>
      </c>
      <c r="BC194" s="10">
        <v>0</v>
      </c>
      <c r="BD194" s="10">
        <v>10000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611060</v>
      </c>
      <c r="BP194" s="10">
        <v>61100</v>
      </c>
      <c r="BQ194" s="10">
        <v>282050</v>
      </c>
      <c r="BR194" s="10">
        <v>275470</v>
      </c>
      <c r="BS194" s="10">
        <v>56270</v>
      </c>
      <c r="BT194" s="10">
        <v>10400</v>
      </c>
      <c r="BU194" s="10">
        <v>40700</v>
      </c>
      <c r="BV194" s="10">
        <v>22000</v>
      </c>
      <c r="BW194" s="10">
        <v>7500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75423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215750.53899999999</v>
      </c>
      <c r="CJ194" s="6">
        <v>31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12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20</v>
      </c>
      <c r="DC194" s="6">
        <v>0</v>
      </c>
      <c r="DD194" s="6">
        <v>12.5</v>
      </c>
      <c r="DE194" s="65">
        <v>32.5</v>
      </c>
      <c r="DF194" s="65">
        <v>48</v>
      </c>
      <c r="DG194" s="65">
        <v>2</v>
      </c>
      <c r="DH194" s="65">
        <v>42.08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0.5</v>
      </c>
      <c r="DT194" s="6">
        <v>2</v>
      </c>
      <c r="DU194" s="6">
        <v>2</v>
      </c>
      <c r="DV194" s="6"/>
      <c r="DW194" s="6"/>
      <c r="DX194" s="6"/>
      <c r="DY194" s="6"/>
      <c r="DZ194" s="6"/>
      <c r="EA194" s="6"/>
      <c r="EB194" s="6" t="b">
        <v>1</v>
      </c>
      <c r="EC194" s="6" t="s">
        <v>253</v>
      </c>
      <c r="ED194" s="6"/>
      <c r="EE194" s="6"/>
      <c r="EF194" s="5">
        <v>46143</v>
      </c>
      <c r="EG194" s="5">
        <v>46173</v>
      </c>
      <c r="EH194" s="6" t="s">
        <v>173</v>
      </c>
      <c r="EI194" s="6" t="b">
        <v>1</v>
      </c>
      <c r="EJ194" s="6" t="s">
        <v>174</v>
      </c>
      <c r="EK194" s="6"/>
      <c r="EL194" s="6"/>
      <c r="EM194" s="6"/>
      <c r="EN194" s="9">
        <f t="shared" si="8"/>
        <v>279587.16600000003</v>
      </c>
      <c r="EO194" s="4">
        <f t="shared" si="9"/>
        <v>21.849315068493151</v>
      </c>
      <c r="EP194" s="4">
        <f t="shared" si="10"/>
        <v>25</v>
      </c>
      <c r="EQ194" s="9">
        <f t="shared" si="11"/>
        <v>3494839.5750000002</v>
      </c>
    </row>
    <row r="195" spans="2:147">
      <c r="B195" s="4" t="s">
        <v>219</v>
      </c>
      <c r="C195" s="5">
        <v>46143</v>
      </c>
      <c r="D195" s="6">
        <v>7320</v>
      </c>
      <c r="E195" s="6"/>
      <c r="F195" s="6"/>
      <c r="G195" s="6" t="s">
        <v>176</v>
      </c>
      <c r="H195" s="6" t="s">
        <v>177</v>
      </c>
      <c r="I195" s="6">
        <v>12</v>
      </c>
      <c r="J195" s="16">
        <v>38061</v>
      </c>
      <c r="K195" s="6"/>
      <c r="L195" s="6">
        <v>116788.333</v>
      </c>
      <c r="M195" s="6">
        <v>122663.3</v>
      </c>
      <c r="N195" s="6">
        <v>146173.766</v>
      </c>
      <c r="O195" s="65">
        <v>18</v>
      </c>
      <c r="P195" s="6">
        <v>10</v>
      </c>
      <c r="Q195" s="6">
        <v>3</v>
      </c>
      <c r="R195" s="6">
        <v>31</v>
      </c>
      <c r="S195" s="6">
        <v>100</v>
      </c>
      <c r="T195" s="6">
        <v>100</v>
      </c>
      <c r="U195" s="10">
        <v>6897732</v>
      </c>
      <c r="V195" s="10">
        <v>1514213</v>
      </c>
      <c r="W195" s="10">
        <v>5383519</v>
      </c>
      <c r="X195" s="10">
        <v>22</v>
      </c>
      <c r="Y195" s="63">
        <v>3620438</v>
      </c>
      <c r="Z195" s="10">
        <v>0</v>
      </c>
      <c r="AA195" s="10">
        <v>0</v>
      </c>
      <c r="AB195" s="10">
        <v>11250</v>
      </c>
      <c r="AC195" s="10">
        <v>165000</v>
      </c>
      <c r="AD195" s="10">
        <v>0</v>
      </c>
      <c r="AE195" s="10">
        <v>0</v>
      </c>
      <c r="AF195" s="10">
        <v>0</v>
      </c>
      <c r="AG195" s="10">
        <v>176250</v>
      </c>
      <c r="AH195" s="10">
        <v>0</v>
      </c>
      <c r="AI195" s="10">
        <v>459987</v>
      </c>
      <c r="AJ195" s="10">
        <v>0</v>
      </c>
      <c r="AK195" s="10">
        <v>452225</v>
      </c>
      <c r="AL195" s="8">
        <v>912212</v>
      </c>
      <c r="AM195" s="8">
        <v>1534824</v>
      </c>
      <c r="AN195" s="8">
        <v>73086</v>
      </c>
      <c r="AO195" s="8">
        <v>461324</v>
      </c>
      <c r="AP195" s="10">
        <v>0</v>
      </c>
      <c r="AQ195" s="10">
        <v>60000</v>
      </c>
      <c r="AR195" s="10">
        <v>3041446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14598</v>
      </c>
      <c r="BB195" s="10">
        <v>0</v>
      </c>
      <c r="BC195" s="10">
        <v>0</v>
      </c>
      <c r="BD195" s="10">
        <v>45000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652010</v>
      </c>
      <c r="BP195" s="10">
        <v>65200</v>
      </c>
      <c r="BQ195" s="10">
        <v>301380</v>
      </c>
      <c r="BR195" s="10">
        <v>302760</v>
      </c>
      <c r="BS195" s="10">
        <v>62080</v>
      </c>
      <c r="BT195" s="10">
        <v>10870</v>
      </c>
      <c r="BU195" s="10">
        <v>42560</v>
      </c>
      <c r="BV195" s="10">
        <v>0</v>
      </c>
      <c r="BW195" s="10">
        <v>1500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75853</v>
      </c>
      <c r="CD195" s="10">
        <v>0</v>
      </c>
      <c r="CE195" s="10">
        <v>0</v>
      </c>
      <c r="CF195" s="10">
        <v>0</v>
      </c>
      <c r="CG195" s="10">
        <v>0</v>
      </c>
      <c r="CH195" s="10">
        <v>0</v>
      </c>
      <c r="CI195" s="10">
        <v>232071.78700000001</v>
      </c>
      <c r="CJ195" s="6">
        <v>31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12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20</v>
      </c>
      <c r="DC195" s="6">
        <v>0</v>
      </c>
      <c r="DD195" s="6">
        <v>16.5</v>
      </c>
      <c r="DE195" s="65">
        <v>36.5</v>
      </c>
      <c r="DF195" s="65">
        <v>56</v>
      </c>
      <c r="DG195" s="65">
        <v>2</v>
      </c>
      <c r="DH195" s="65">
        <v>42.08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2</v>
      </c>
      <c r="DU195" s="6">
        <v>2</v>
      </c>
      <c r="DV195" s="6"/>
      <c r="DW195" s="6"/>
      <c r="DX195" s="6"/>
      <c r="DY195" s="6"/>
      <c r="DZ195" s="6"/>
      <c r="EA195" s="6"/>
      <c r="EB195" s="6" t="b">
        <v>1</v>
      </c>
      <c r="EC195" s="6" t="s">
        <v>253</v>
      </c>
      <c r="ED195" s="6"/>
      <c r="EE195" s="6"/>
      <c r="EF195" s="5">
        <v>46143</v>
      </c>
      <c r="EG195" s="5">
        <v>46173</v>
      </c>
      <c r="EH195" s="6" t="s">
        <v>173</v>
      </c>
      <c r="EI195" s="6" t="b">
        <v>1</v>
      </c>
      <c r="EJ195" s="6" t="s">
        <v>174</v>
      </c>
      <c r="EK195" s="6"/>
      <c r="EL195" s="6"/>
      <c r="EM195" s="6"/>
      <c r="EN195" s="9">
        <f t="shared" si="8"/>
        <v>292347.53200000006</v>
      </c>
      <c r="EO195" s="4">
        <f t="shared" si="9"/>
        <v>21.813698630136987</v>
      </c>
      <c r="EP195" s="4">
        <f t="shared" si="10"/>
        <v>25</v>
      </c>
      <c r="EQ195" s="9">
        <f t="shared" si="11"/>
        <v>3654344.15</v>
      </c>
    </row>
    <row r="196" spans="2:147">
      <c r="B196" s="4" t="s">
        <v>219</v>
      </c>
      <c r="C196" s="5">
        <v>46143</v>
      </c>
      <c r="D196" s="6">
        <v>7320</v>
      </c>
      <c r="E196" s="6"/>
      <c r="F196" s="6"/>
      <c r="G196" s="6" t="s">
        <v>176</v>
      </c>
      <c r="H196" s="6" t="s">
        <v>177</v>
      </c>
      <c r="I196" s="6">
        <v>3</v>
      </c>
      <c r="J196" s="16">
        <v>38103</v>
      </c>
      <c r="K196" s="6"/>
      <c r="L196" s="6">
        <v>110095.333</v>
      </c>
      <c r="M196" s="6">
        <v>115595.3</v>
      </c>
      <c r="N196" s="6">
        <v>137751.06599999999</v>
      </c>
      <c r="O196" s="65">
        <v>18</v>
      </c>
      <c r="P196" s="6">
        <v>10</v>
      </c>
      <c r="Q196" s="6">
        <v>3</v>
      </c>
      <c r="R196" s="6">
        <v>31</v>
      </c>
      <c r="S196" s="6">
        <v>100</v>
      </c>
      <c r="T196" s="6">
        <v>100</v>
      </c>
      <c r="U196" s="10">
        <v>6267122</v>
      </c>
      <c r="V196" s="10">
        <v>1218750</v>
      </c>
      <c r="W196" s="10">
        <v>5048372</v>
      </c>
      <c r="X196" s="10">
        <v>22</v>
      </c>
      <c r="Y196" s="63">
        <v>3412955</v>
      </c>
      <c r="Z196" s="10">
        <v>0</v>
      </c>
      <c r="AA196" s="10">
        <v>0</v>
      </c>
      <c r="AB196" s="10">
        <v>0</v>
      </c>
      <c r="AC196" s="10">
        <v>165000</v>
      </c>
      <c r="AD196" s="10">
        <v>0</v>
      </c>
      <c r="AE196" s="10">
        <v>0</v>
      </c>
      <c r="AF196" s="10">
        <v>0</v>
      </c>
      <c r="AG196" s="10">
        <v>165000</v>
      </c>
      <c r="AH196" s="10">
        <v>0</v>
      </c>
      <c r="AI196" s="10">
        <v>433482</v>
      </c>
      <c r="AJ196" s="10">
        <v>0</v>
      </c>
      <c r="AK196" s="10">
        <v>477824</v>
      </c>
      <c r="AL196" s="8">
        <v>911306</v>
      </c>
      <c r="AM196" s="8">
        <v>1033132</v>
      </c>
      <c r="AN196" s="8">
        <v>137751</v>
      </c>
      <c r="AO196" s="8">
        <v>493217</v>
      </c>
      <c r="AP196" s="10">
        <v>0</v>
      </c>
      <c r="AQ196" s="10">
        <v>55000</v>
      </c>
      <c r="AR196" s="10">
        <v>2630406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10">
        <v>0</v>
      </c>
      <c r="BA196" s="10">
        <v>13761</v>
      </c>
      <c r="BB196" s="10">
        <v>0</v>
      </c>
      <c r="BC196" s="10">
        <v>0</v>
      </c>
      <c r="BD196" s="10">
        <v>45000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432080</v>
      </c>
      <c r="BP196" s="10">
        <v>43200</v>
      </c>
      <c r="BQ196" s="10">
        <v>255170</v>
      </c>
      <c r="BR196" s="10">
        <v>275310</v>
      </c>
      <c r="BS196" s="10">
        <v>56400</v>
      </c>
      <c r="BT196" s="10">
        <v>10240</v>
      </c>
      <c r="BU196" s="10">
        <v>40110</v>
      </c>
      <c r="BV196" s="10">
        <v>3000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103240</v>
      </c>
      <c r="CD196" s="10">
        <v>0</v>
      </c>
      <c r="CE196" s="10">
        <v>0</v>
      </c>
      <c r="CF196" s="10">
        <v>0</v>
      </c>
      <c r="CG196" s="10">
        <v>0</v>
      </c>
      <c r="CH196" s="10">
        <v>0</v>
      </c>
      <c r="CI196" s="10">
        <v>209243.94399999999</v>
      </c>
      <c r="CJ196" s="6">
        <v>31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11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20</v>
      </c>
      <c r="DC196" s="6">
        <v>0</v>
      </c>
      <c r="DD196" s="6">
        <v>18.5</v>
      </c>
      <c r="DE196" s="65">
        <v>38.5</v>
      </c>
      <c r="DF196" s="65">
        <v>40</v>
      </c>
      <c r="DG196" s="65">
        <v>4</v>
      </c>
      <c r="DH196" s="65">
        <v>47.74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2</v>
      </c>
      <c r="DU196" s="6">
        <v>2</v>
      </c>
      <c r="DV196" s="6"/>
      <c r="DW196" s="6"/>
      <c r="DX196" s="6"/>
      <c r="DY196" s="6"/>
      <c r="DZ196" s="6"/>
      <c r="EA196" s="6"/>
      <c r="EB196" s="6" t="b">
        <v>1</v>
      </c>
      <c r="EC196" s="6" t="s">
        <v>253</v>
      </c>
      <c r="ED196" s="6"/>
      <c r="EE196" s="6"/>
      <c r="EF196" s="5">
        <v>46143</v>
      </c>
      <c r="EG196" s="5">
        <v>46173</v>
      </c>
      <c r="EH196" s="6" t="s">
        <v>173</v>
      </c>
      <c r="EI196" s="6" t="b">
        <v>1</v>
      </c>
      <c r="EJ196" s="6" t="s">
        <v>174</v>
      </c>
      <c r="EK196" s="6"/>
      <c r="EL196" s="6"/>
      <c r="EM196" s="6"/>
      <c r="EN196" s="9">
        <f t="shared" si="8"/>
        <v>275502.13199999998</v>
      </c>
      <c r="EO196" s="4">
        <f t="shared" si="9"/>
        <v>21.698630136986303</v>
      </c>
      <c r="EP196" s="4">
        <f t="shared" si="10"/>
        <v>25</v>
      </c>
      <c r="EQ196" s="9">
        <f t="shared" si="11"/>
        <v>3443776.65</v>
      </c>
    </row>
    <row r="197" spans="2:147">
      <c r="B197" s="4" t="s">
        <v>219</v>
      </c>
      <c r="C197" s="5">
        <v>46143</v>
      </c>
      <c r="D197" s="6">
        <v>7320</v>
      </c>
      <c r="E197" s="6"/>
      <c r="F197" s="6"/>
      <c r="G197" s="6" t="s">
        <v>176</v>
      </c>
      <c r="H197" s="6" t="s">
        <v>177</v>
      </c>
      <c r="I197" s="6">
        <v>1</v>
      </c>
      <c r="J197" s="16">
        <v>38516</v>
      </c>
      <c r="K197" s="6"/>
      <c r="L197" s="6">
        <v>108315.333</v>
      </c>
      <c r="M197" s="6">
        <v>113690.3</v>
      </c>
      <c r="N197" s="6">
        <v>135480.94099999999</v>
      </c>
      <c r="O197" s="65">
        <v>18</v>
      </c>
      <c r="P197" s="6">
        <v>10</v>
      </c>
      <c r="Q197" s="6">
        <v>3</v>
      </c>
      <c r="R197" s="6">
        <v>31</v>
      </c>
      <c r="S197" s="6">
        <v>100</v>
      </c>
      <c r="T197" s="6">
        <v>100</v>
      </c>
      <c r="U197" s="10">
        <v>6106081</v>
      </c>
      <c r="V197" s="10">
        <v>1180840</v>
      </c>
      <c r="W197" s="10">
        <v>4925241</v>
      </c>
      <c r="X197" s="10">
        <v>20</v>
      </c>
      <c r="Y197" s="63">
        <v>3357775</v>
      </c>
      <c r="Z197" s="10">
        <v>0</v>
      </c>
      <c r="AA197" s="10">
        <v>0</v>
      </c>
      <c r="AB197" s="10">
        <v>11250</v>
      </c>
      <c r="AC197" s="10">
        <v>150000</v>
      </c>
      <c r="AD197" s="10">
        <v>0</v>
      </c>
      <c r="AE197" s="10">
        <v>0</v>
      </c>
      <c r="AF197" s="10">
        <v>0</v>
      </c>
      <c r="AG197" s="10">
        <v>161250</v>
      </c>
      <c r="AH197" s="10">
        <v>0</v>
      </c>
      <c r="AI197" s="10">
        <v>426338</v>
      </c>
      <c r="AJ197" s="10">
        <v>0</v>
      </c>
      <c r="AK197" s="10">
        <v>317533</v>
      </c>
      <c r="AL197" s="8">
        <v>743872</v>
      </c>
      <c r="AM197" s="8">
        <v>1219328</v>
      </c>
      <c r="AN197" s="8">
        <v>67740</v>
      </c>
      <c r="AO197" s="8">
        <v>427577</v>
      </c>
      <c r="AP197" s="10">
        <v>0</v>
      </c>
      <c r="AQ197" s="10">
        <v>60000</v>
      </c>
      <c r="AR197" s="10">
        <v>2518517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13539</v>
      </c>
      <c r="BB197" s="10">
        <v>0</v>
      </c>
      <c r="BC197" s="10">
        <v>0</v>
      </c>
      <c r="BD197" s="10">
        <v>55000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402360</v>
      </c>
      <c r="BP197" s="10">
        <v>40230</v>
      </c>
      <c r="BQ197" s="10">
        <v>258630</v>
      </c>
      <c r="BR197" s="10">
        <v>262990</v>
      </c>
      <c r="BS197" s="10">
        <v>54950</v>
      </c>
      <c r="BT197" s="10">
        <v>10080</v>
      </c>
      <c r="BU197" s="10">
        <v>39450</v>
      </c>
      <c r="BV197" s="10">
        <v>7000</v>
      </c>
      <c r="BW197" s="10">
        <v>1500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103650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208202.663</v>
      </c>
      <c r="CJ197" s="6">
        <v>31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12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20</v>
      </c>
      <c r="DC197" s="6">
        <v>0</v>
      </c>
      <c r="DD197" s="6">
        <v>12.5</v>
      </c>
      <c r="DE197" s="65">
        <v>32.5</v>
      </c>
      <c r="DF197" s="65">
        <v>48</v>
      </c>
      <c r="DG197" s="65">
        <v>2</v>
      </c>
      <c r="DH197" s="65">
        <v>42.08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2</v>
      </c>
      <c r="DU197" s="6">
        <v>2</v>
      </c>
      <c r="DV197" s="6"/>
      <c r="DW197" s="6"/>
      <c r="DX197" s="6"/>
      <c r="DY197" s="6"/>
      <c r="DZ197" s="6"/>
      <c r="EA197" s="6"/>
      <c r="EB197" s="6" t="b">
        <v>1</v>
      </c>
      <c r="EC197" s="6" t="s">
        <v>253</v>
      </c>
      <c r="ED197" s="6"/>
      <c r="EE197" s="6"/>
      <c r="EF197" s="5">
        <v>46143</v>
      </c>
      <c r="EG197" s="5">
        <v>46173</v>
      </c>
      <c r="EH197" s="6" t="s">
        <v>173</v>
      </c>
      <c r="EI197" s="6" t="b">
        <v>1</v>
      </c>
      <c r="EJ197" s="6" t="s">
        <v>174</v>
      </c>
      <c r="EK197" s="6"/>
      <c r="EL197" s="6"/>
      <c r="EM197" s="6"/>
      <c r="EN197" s="9">
        <f t="shared" si="8"/>
        <v>270961.88199999998</v>
      </c>
      <c r="EO197" s="4">
        <f t="shared" si="9"/>
        <v>20.567123287671233</v>
      </c>
      <c r="EP197" s="4">
        <f t="shared" si="10"/>
        <v>24</v>
      </c>
      <c r="EQ197" s="9">
        <f t="shared" si="11"/>
        <v>3251542.5839999998</v>
      </c>
    </row>
    <row r="198" spans="2:147">
      <c r="B198" s="4" t="s">
        <v>219</v>
      </c>
      <c r="C198" s="5">
        <v>46143</v>
      </c>
      <c r="D198" s="6">
        <v>7320</v>
      </c>
      <c r="E198" s="6"/>
      <c r="F198" s="6"/>
      <c r="G198" s="6" t="s">
        <v>176</v>
      </c>
      <c r="H198" s="6" t="s">
        <v>177</v>
      </c>
      <c r="I198" s="6">
        <v>1</v>
      </c>
      <c r="J198" s="16">
        <v>38544</v>
      </c>
      <c r="K198" s="6"/>
      <c r="L198" s="6">
        <v>108315.333</v>
      </c>
      <c r="M198" s="6">
        <v>113315.3</v>
      </c>
      <c r="N198" s="6">
        <v>135034.06599999999</v>
      </c>
      <c r="O198" s="65">
        <v>18</v>
      </c>
      <c r="P198" s="6">
        <v>10</v>
      </c>
      <c r="Q198" s="6">
        <v>3</v>
      </c>
      <c r="R198" s="6">
        <v>31</v>
      </c>
      <c r="S198" s="6">
        <v>100</v>
      </c>
      <c r="T198" s="6">
        <v>100</v>
      </c>
      <c r="U198" s="10">
        <v>6025365</v>
      </c>
      <c r="V198" s="10">
        <v>1384365</v>
      </c>
      <c r="W198" s="10">
        <v>4641000</v>
      </c>
      <c r="X198" s="10">
        <v>20</v>
      </c>
      <c r="Y198" s="63">
        <v>3357775</v>
      </c>
      <c r="Z198" s="10">
        <v>0</v>
      </c>
      <c r="AA198" s="10">
        <v>0</v>
      </c>
      <c r="AB198" s="10">
        <v>0</v>
      </c>
      <c r="AC198" s="10">
        <v>150000</v>
      </c>
      <c r="AD198" s="10">
        <v>0</v>
      </c>
      <c r="AE198" s="10">
        <v>0</v>
      </c>
      <c r="AF198" s="10">
        <v>0</v>
      </c>
      <c r="AG198" s="10">
        <v>150000</v>
      </c>
      <c r="AH198" s="10">
        <v>0</v>
      </c>
      <c r="AI198" s="10">
        <v>424932</v>
      </c>
      <c r="AJ198" s="10">
        <v>0</v>
      </c>
      <c r="AK198" s="10">
        <v>303826</v>
      </c>
      <c r="AL198" s="8">
        <v>728759</v>
      </c>
      <c r="AM198" s="8">
        <v>1215306</v>
      </c>
      <c r="AN198" s="8">
        <v>67517</v>
      </c>
      <c r="AO198" s="8">
        <v>402469</v>
      </c>
      <c r="AP198" s="10">
        <v>0</v>
      </c>
      <c r="AQ198" s="10">
        <v>55000</v>
      </c>
      <c r="AR198" s="10">
        <v>2469051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13539</v>
      </c>
      <c r="BB198" s="10">
        <v>0</v>
      </c>
      <c r="BC198" s="10">
        <v>0</v>
      </c>
      <c r="BD198" s="10">
        <v>35000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563840</v>
      </c>
      <c r="BP198" s="10">
        <v>56380</v>
      </c>
      <c r="BQ198" s="10">
        <v>263620</v>
      </c>
      <c r="BR198" s="10">
        <v>265030</v>
      </c>
      <c r="BS198" s="10">
        <v>54230</v>
      </c>
      <c r="BT198" s="10">
        <v>10080</v>
      </c>
      <c r="BU198" s="10">
        <v>39320</v>
      </c>
      <c r="BV198" s="10">
        <v>11000</v>
      </c>
      <c r="BW198" s="10">
        <v>415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120450</v>
      </c>
      <c r="CD198" s="10">
        <v>0</v>
      </c>
      <c r="CE198" s="10">
        <v>0</v>
      </c>
      <c r="CF198" s="10">
        <v>0</v>
      </c>
      <c r="CG198" s="10">
        <v>0</v>
      </c>
      <c r="CH198" s="10">
        <v>0</v>
      </c>
      <c r="CI198" s="10">
        <v>206380.315</v>
      </c>
      <c r="CJ198" s="6">
        <v>31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11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20</v>
      </c>
      <c r="DC198" s="6">
        <v>0</v>
      </c>
      <c r="DD198" s="6">
        <v>12</v>
      </c>
      <c r="DE198" s="65">
        <v>32</v>
      </c>
      <c r="DF198" s="65">
        <v>48</v>
      </c>
      <c r="DG198" s="65">
        <v>2</v>
      </c>
      <c r="DH198" s="65">
        <v>39.74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2</v>
      </c>
      <c r="DT198" s="6">
        <v>2</v>
      </c>
      <c r="DU198" s="6">
        <v>2</v>
      </c>
      <c r="DV198" s="6"/>
      <c r="DW198" s="6"/>
      <c r="DX198" s="6"/>
      <c r="DY198" s="6"/>
      <c r="DZ198" s="6"/>
      <c r="EA198" s="6"/>
      <c r="EB198" s="6" t="b">
        <v>1</v>
      </c>
      <c r="EC198" s="6" t="s">
        <v>253</v>
      </c>
      <c r="ED198" s="6"/>
      <c r="EE198" s="6"/>
      <c r="EF198" s="5">
        <v>46143</v>
      </c>
      <c r="EG198" s="5">
        <v>46173</v>
      </c>
      <c r="EH198" s="6" t="s">
        <v>173</v>
      </c>
      <c r="EI198" s="6" t="b">
        <v>1</v>
      </c>
      <c r="EJ198" s="6" t="s">
        <v>174</v>
      </c>
      <c r="EK198" s="6"/>
      <c r="EL198" s="6"/>
      <c r="EM198" s="6"/>
      <c r="EN198" s="9">
        <f t="shared" si="8"/>
        <v>270068.13199999998</v>
      </c>
      <c r="EO198" s="4">
        <f t="shared" si="9"/>
        <v>20.490410958904111</v>
      </c>
      <c r="EP198" s="4">
        <f t="shared" si="10"/>
        <v>24</v>
      </c>
      <c r="EQ198" s="9">
        <f t="shared" si="11"/>
        <v>3240817.5839999998</v>
      </c>
    </row>
    <row r="199" spans="2:147">
      <c r="B199" s="4" t="s">
        <v>219</v>
      </c>
      <c r="C199" s="5">
        <v>46143</v>
      </c>
      <c r="D199" s="6">
        <v>7320</v>
      </c>
      <c r="E199" s="6"/>
      <c r="F199" s="6"/>
      <c r="G199" s="6" t="s">
        <v>176</v>
      </c>
      <c r="H199" s="6" t="s">
        <v>177</v>
      </c>
      <c r="I199" s="6">
        <v>6</v>
      </c>
      <c r="J199" s="16">
        <v>38663</v>
      </c>
      <c r="K199" s="6"/>
      <c r="L199" s="6">
        <v>112633.333</v>
      </c>
      <c r="M199" s="6">
        <v>117883.3</v>
      </c>
      <c r="N199" s="6">
        <v>140477.59899999999</v>
      </c>
      <c r="O199" s="65">
        <v>18</v>
      </c>
      <c r="P199" s="6">
        <v>10</v>
      </c>
      <c r="Q199" s="6">
        <v>3</v>
      </c>
      <c r="R199" s="6">
        <v>31</v>
      </c>
      <c r="S199" s="6">
        <v>100</v>
      </c>
      <c r="T199" s="6">
        <v>100</v>
      </c>
      <c r="U199" s="10">
        <v>6633475</v>
      </c>
      <c r="V199" s="10">
        <v>1377713</v>
      </c>
      <c r="W199" s="10">
        <v>5255762</v>
      </c>
      <c r="X199" s="10">
        <v>20</v>
      </c>
      <c r="Y199" s="63">
        <v>3491633</v>
      </c>
      <c r="Z199" s="10">
        <v>0</v>
      </c>
      <c r="AA199" s="10">
        <v>0</v>
      </c>
      <c r="AB199" s="10">
        <v>7500</v>
      </c>
      <c r="AC199" s="10">
        <v>150000</v>
      </c>
      <c r="AD199" s="10">
        <v>0</v>
      </c>
      <c r="AE199" s="10">
        <v>0</v>
      </c>
      <c r="AF199" s="10">
        <v>0</v>
      </c>
      <c r="AG199" s="10">
        <v>157500</v>
      </c>
      <c r="AH199" s="10">
        <v>0</v>
      </c>
      <c r="AI199" s="10">
        <v>442062</v>
      </c>
      <c r="AJ199" s="10">
        <v>0</v>
      </c>
      <c r="AK199" s="10">
        <v>434602</v>
      </c>
      <c r="AL199" s="8">
        <v>876664</v>
      </c>
      <c r="AM199" s="8">
        <v>1475014</v>
      </c>
      <c r="AN199" s="8">
        <v>70238</v>
      </c>
      <c r="AO199" s="8">
        <v>443347</v>
      </c>
      <c r="AP199" s="10">
        <v>0</v>
      </c>
      <c r="AQ199" s="10">
        <v>60000</v>
      </c>
      <c r="AR199" s="10">
        <v>2925263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10">
        <v>0</v>
      </c>
      <c r="BA199" s="10">
        <v>14079</v>
      </c>
      <c r="BB199" s="10">
        <v>0</v>
      </c>
      <c r="BC199" s="10">
        <v>0</v>
      </c>
      <c r="BD199" s="10">
        <v>45000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506970</v>
      </c>
      <c r="BP199" s="10">
        <v>50690</v>
      </c>
      <c r="BQ199" s="10">
        <v>265810</v>
      </c>
      <c r="BR199" s="10">
        <v>290110</v>
      </c>
      <c r="BS199" s="10">
        <v>59700</v>
      </c>
      <c r="BT199" s="10">
        <v>10480</v>
      </c>
      <c r="BU199" s="10">
        <v>40910</v>
      </c>
      <c r="BV199" s="10">
        <v>11000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0</v>
      </c>
      <c r="CC199" s="10">
        <v>142043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223502</v>
      </c>
      <c r="CJ199" s="6">
        <v>31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12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20</v>
      </c>
      <c r="DC199" s="6">
        <v>0</v>
      </c>
      <c r="DD199" s="6">
        <v>16.5</v>
      </c>
      <c r="DE199" s="65">
        <v>36.5</v>
      </c>
      <c r="DF199" s="65">
        <v>56</v>
      </c>
      <c r="DG199" s="65">
        <v>2</v>
      </c>
      <c r="DH199" s="65">
        <v>42.08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1</v>
      </c>
      <c r="DT199" s="6">
        <v>2</v>
      </c>
      <c r="DU199" s="6">
        <v>2</v>
      </c>
      <c r="DV199" s="6"/>
      <c r="DW199" s="6"/>
      <c r="DX199" s="6"/>
      <c r="DY199" s="6"/>
      <c r="DZ199" s="6"/>
      <c r="EA199" s="6"/>
      <c r="EB199" s="6" t="b">
        <v>1</v>
      </c>
      <c r="EC199" s="6" t="s">
        <v>253</v>
      </c>
      <c r="ED199" s="6"/>
      <c r="EE199" s="6"/>
      <c r="EF199" s="5">
        <v>46143</v>
      </c>
      <c r="EG199" s="5">
        <v>46173</v>
      </c>
      <c r="EH199" s="6" t="s">
        <v>173</v>
      </c>
      <c r="EI199" s="6" t="b">
        <v>1</v>
      </c>
      <c r="EJ199" s="6" t="s">
        <v>174</v>
      </c>
      <c r="EK199" s="6"/>
      <c r="EL199" s="6"/>
      <c r="EM199" s="6"/>
      <c r="EN199" s="9">
        <f t="shared" ref="EN199:EN262" si="12">N199*30*80%/12</f>
        <v>280955.19800000003</v>
      </c>
      <c r="EO199" s="4">
        <f t="shared" ref="EO199:EO262" si="13">($EO$5-J199)/365</f>
        <v>20.164383561643834</v>
      </c>
      <c r="EP199" s="4">
        <f t="shared" ref="EP199:EP262" si="14">IF(EO199&gt;=21,25,IF(EO199&gt;=19,24,IF(EO199&gt;=17,23,IF(EO199&gt;=15,22,IF(EO199&gt;=13,21,IF(EO199&gt;=11,20,IF(EO199&gt;=10,19,IF(EO199&gt;=8,18))))))))</f>
        <v>24</v>
      </c>
      <c r="EQ199" s="9">
        <f t="shared" ref="EQ199:EQ262" si="15">EP199*N199</f>
        <v>3371462.3759999997</v>
      </c>
    </row>
    <row r="200" spans="2:147">
      <c r="B200" s="4" t="s">
        <v>219</v>
      </c>
      <c r="C200" s="5">
        <v>46143</v>
      </c>
      <c r="D200" s="6">
        <v>7320</v>
      </c>
      <c r="E200" s="6"/>
      <c r="F200" s="6"/>
      <c r="G200" s="6" t="s">
        <v>179</v>
      </c>
      <c r="H200" s="6" t="s">
        <v>180</v>
      </c>
      <c r="I200" s="6">
        <v>20</v>
      </c>
      <c r="J200" s="16">
        <v>38187</v>
      </c>
      <c r="K200" s="6"/>
      <c r="L200" s="6">
        <v>105838.299</v>
      </c>
      <c r="M200" s="6">
        <v>110963.26700000001</v>
      </c>
      <c r="N200" s="6">
        <v>132231.226</v>
      </c>
      <c r="O200" s="65">
        <v>18</v>
      </c>
      <c r="P200" s="6">
        <v>10</v>
      </c>
      <c r="Q200" s="6">
        <v>3</v>
      </c>
      <c r="R200" s="6">
        <v>31</v>
      </c>
      <c r="S200" s="6">
        <v>100</v>
      </c>
      <c r="T200" s="6">
        <v>100</v>
      </c>
      <c r="U200" s="10">
        <v>5659199</v>
      </c>
      <c r="V200" s="10">
        <v>1175199</v>
      </c>
      <c r="W200" s="10">
        <v>4484000</v>
      </c>
      <c r="X200" s="10">
        <v>19</v>
      </c>
      <c r="Y200" s="63">
        <v>3280987</v>
      </c>
      <c r="Z200" s="10">
        <v>0</v>
      </c>
      <c r="AA200" s="10">
        <v>0</v>
      </c>
      <c r="AB200" s="10">
        <v>11250</v>
      </c>
      <c r="AC200" s="10">
        <v>142500</v>
      </c>
      <c r="AD200" s="10">
        <v>0</v>
      </c>
      <c r="AE200" s="10">
        <v>0</v>
      </c>
      <c r="AF200" s="10">
        <v>0</v>
      </c>
      <c r="AG200" s="10">
        <v>153750</v>
      </c>
      <c r="AH200" s="10">
        <v>0</v>
      </c>
      <c r="AI200" s="10">
        <v>416112</v>
      </c>
      <c r="AJ200" s="10">
        <v>0</v>
      </c>
      <c r="AK200" s="10">
        <v>595040</v>
      </c>
      <c r="AL200" s="8">
        <v>1011152</v>
      </c>
      <c r="AM200" s="8">
        <v>1190081</v>
      </c>
      <c r="AN200" s="8">
        <v>0</v>
      </c>
      <c r="AO200" s="8">
        <v>0</v>
      </c>
      <c r="AP200" s="10">
        <v>0</v>
      </c>
      <c r="AQ200" s="10">
        <v>0</v>
      </c>
      <c r="AR200" s="10">
        <v>2201233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13229</v>
      </c>
      <c r="BB200" s="10">
        <v>0</v>
      </c>
      <c r="BC200" s="10">
        <v>0</v>
      </c>
      <c r="BD200" s="10">
        <v>10000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473960</v>
      </c>
      <c r="BP200" s="10">
        <v>47390</v>
      </c>
      <c r="BQ200" s="10">
        <v>234740</v>
      </c>
      <c r="BR200" s="10">
        <v>249170</v>
      </c>
      <c r="BS200" s="10">
        <v>50930</v>
      </c>
      <c r="BT200" s="10">
        <v>9850</v>
      </c>
      <c r="BU200" s="10">
        <v>38500</v>
      </c>
      <c r="BV200" s="10">
        <v>0</v>
      </c>
      <c r="BW200" s="10">
        <v>246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70413</v>
      </c>
      <c r="CD200" s="10">
        <v>0</v>
      </c>
      <c r="CE200" s="10">
        <v>0</v>
      </c>
      <c r="CF200" s="10">
        <v>0</v>
      </c>
      <c r="CG200" s="10">
        <v>0</v>
      </c>
      <c r="CH200" s="10">
        <v>0</v>
      </c>
      <c r="CI200" s="10">
        <v>186571.69699999999</v>
      </c>
      <c r="CJ200" s="6">
        <v>31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20</v>
      </c>
      <c r="DC200" s="6">
        <v>0</v>
      </c>
      <c r="DD200" s="6">
        <v>24</v>
      </c>
      <c r="DE200" s="65">
        <v>44</v>
      </c>
      <c r="DF200" s="65">
        <v>48</v>
      </c>
      <c r="DG200" s="65">
        <v>0</v>
      </c>
      <c r="DH200" s="65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2</v>
      </c>
      <c r="DU200" s="6">
        <v>2</v>
      </c>
      <c r="DV200" s="6"/>
      <c r="DW200" s="6"/>
      <c r="DX200" s="6"/>
      <c r="DY200" s="6"/>
      <c r="DZ200" s="6"/>
      <c r="EA200" s="6"/>
      <c r="EB200" s="6" t="b">
        <v>1</v>
      </c>
      <c r="EC200" s="6" t="s">
        <v>253</v>
      </c>
      <c r="ED200" s="6"/>
      <c r="EE200" s="6"/>
      <c r="EF200" s="5">
        <v>46143</v>
      </c>
      <c r="EG200" s="5">
        <v>46173</v>
      </c>
      <c r="EH200" s="6" t="s">
        <v>173</v>
      </c>
      <c r="EI200" s="6" t="b">
        <v>1</v>
      </c>
      <c r="EJ200" s="6" t="s">
        <v>174</v>
      </c>
      <c r="EK200" s="6"/>
      <c r="EL200" s="6"/>
      <c r="EM200" s="6"/>
      <c r="EN200" s="9">
        <f t="shared" si="12"/>
        <v>264462.45199999999</v>
      </c>
      <c r="EO200" s="4">
        <f t="shared" si="13"/>
        <v>21.468493150684932</v>
      </c>
      <c r="EP200" s="4">
        <f t="shared" si="14"/>
        <v>25</v>
      </c>
      <c r="EQ200" s="9">
        <f t="shared" si="15"/>
        <v>3305780.65</v>
      </c>
    </row>
    <row r="201" spans="2:147">
      <c r="B201" s="4" t="s">
        <v>219</v>
      </c>
      <c r="C201" s="5">
        <v>46143</v>
      </c>
      <c r="D201" s="6">
        <v>7320</v>
      </c>
      <c r="E201" s="6"/>
      <c r="F201" s="6"/>
      <c r="G201" s="6" t="s">
        <v>179</v>
      </c>
      <c r="H201" s="6" t="s">
        <v>180</v>
      </c>
      <c r="I201" s="6">
        <v>18</v>
      </c>
      <c r="J201" s="16">
        <v>38663</v>
      </c>
      <c r="K201" s="6"/>
      <c r="L201" s="6">
        <v>104698.299</v>
      </c>
      <c r="M201" s="6">
        <v>109698.26700000001</v>
      </c>
      <c r="N201" s="6">
        <v>130723.768</v>
      </c>
      <c r="O201" s="65">
        <v>18</v>
      </c>
      <c r="P201" s="6">
        <v>10</v>
      </c>
      <c r="Q201" s="6">
        <v>3</v>
      </c>
      <c r="R201" s="6">
        <v>31</v>
      </c>
      <c r="S201" s="6">
        <v>100</v>
      </c>
      <c r="T201" s="6">
        <v>100</v>
      </c>
      <c r="U201" s="10">
        <v>5091421</v>
      </c>
      <c r="V201" s="10">
        <v>988340</v>
      </c>
      <c r="W201" s="10">
        <v>4103081</v>
      </c>
      <c r="X201" s="10">
        <v>20</v>
      </c>
      <c r="Y201" s="63">
        <v>3245647</v>
      </c>
      <c r="Z201" s="10">
        <v>0</v>
      </c>
      <c r="AA201" s="10">
        <v>0</v>
      </c>
      <c r="AB201" s="10">
        <v>0</v>
      </c>
      <c r="AC201" s="10">
        <v>150000</v>
      </c>
      <c r="AD201" s="10">
        <v>0</v>
      </c>
      <c r="AE201" s="10">
        <v>0</v>
      </c>
      <c r="AF201" s="10">
        <v>0</v>
      </c>
      <c r="AG201" s="10">
        <v>150000</v>
      </c>
      <c r="AH201" s="10">
        <v>0</v>
      </c>
      <c r="AI201" s="10">
        <v>411368</v>
      </c>
      <c r="AJ201" s="10">
        <v>0</v>
      </c>
      <c r="AK201" s="10">
        <v>441192</v>
      </c>
      <c r="AL201" s="8">
        <v>852561</v>
      </c>
      <c r="AM201" s="8">
        <v>392171</v>
      </c>
      <c r="AN201" s="8">
        <v>0</v>
      </c>
      <c r="AO201" s="8">
        <v>382955</v>
      </c>
      <c r="AP201" s="10">
        <v>0</v>
      </c>
      <c r="AQ201" s="10">
        <v>45000</v>
      </c>
      <c r="AR201" s="10">
        <v>1672687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13087</v>
      </c>
      <c r="BB201" s="10">
        <v>0</v>
      </c>
      <c r="BC201" s="10">
        <v>0</v>
      </c>
      <c r="BD201" s="10">
        <v>10000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388730</v>
      </c>
      <c r="BP201" s="10">
        <v>38870</v>
      </c>
      <c r="BQ201" s="10">
        <v>241110</v>
      </c>
      <c r="BR201" s="10">
        <v>216000</v>
      </c>
      <c r="BS201" s="10">
        <v>45820</v>
      </c>
      <c r="BT201" s="10">
        <v>9740</v>
      </c>
      <c r="BU201" s="10">
        <v>38070</v>
      </c>
      <c r="BV201" s="10">
        <v>10000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179299.40400000001</v>
      </c>
      <c r="CJ201" s="6">
        <v>31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9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20</v>
      </c>
      <c r="DC201" s="6">
        <v>0</v>
      </c>
      <c r="DD201" s="6">
        <v>18</v>
      </c>
      <c r="DE201" s="65">
        <v>38</v>
      </c>
      <c r="DF201" s="65">
        <v>16</v>
      </c>
      <c r="DG201" s="65">
        <v>0</v>
      </c>
      <c r="DH201" s="65">
        <v>39.06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1</v>
      </c>
      <c r="DT201" s="6">
        <v>2</v>
      </c>
      <c r="DU201" s="6">
        <v>2</v>
      </c>
      <c r="DV201" s="6"/>
      <c r="DW201" s="6"/>
      <c r="DX201" s="6"/>
      <c r="DY201" s="6"/>
      <c r="DZ201" s="6"/>
      <c r="EA201" s="6"/>
      <c r="EB201" s="6" t="b">
        <v>1</v>
      </c>
      <c r="EC201" s="6" t="s">
        <v>253</v>
      </c>
      <c r="ED201" s="6"/>
      <c r="EE201" s="6"/>
      <c r="EF201" s="5">
        <v>46143</v>
      </c>
      <c r="EG201" s="5">
        <v>46173</v>
      </c>
      <c r="EH201" s="6" t="s">
        <v>173</v>
      </c>
      <c r="EI201" s="6" t="b">
        <v>1</v>
      </c>
      <c r="EJ201" s="6" t="s">
        <v>174</v>
      </c>
      <c r="EK201" s="6"/>
      <c r="EL201" s="6"/>
      <c r="EM201" s="6"/>
      <c r="EN201" s="9">
        <f t="shared" si="12"/>
        <v>261447.53599999999</v>
      </c>
      <c r="EO201" s="4">
        <f t="shared" si="13"/>
        <v>20.164383561643834</v>
      </c>
      <c r="EP201" s="4">
        <f t="shared" si="14"/>
        <v>24</v>
      </c>
      <c r="EQ201" s="9">
        <f t="shared" si="15"/>
        <v>3137370.432</v>
      </c>
    </row>
    <row r="202" spans="2:147">
      <c r="B202" s="4" t="s">
        <v>219</v>
      </c>
      <c r="C202" s="5">
        <v>46143</v>
      </c>
      <c r="D202" s="6">
        <v>7320</v>
      </c>
      <c r="E202" s="6"/>
      <c r="F202" s="6"/>
      <c r="G202" s="6" t="s">
        <v>179</v>
      </c>
      <c r="H202" s="6" t="s">
        <v>180</v>
      </c>
      <c r="I202" s="6">
        <v>15</v>
      </c>
      <c r="J202" s="16">
        <v>40686</v>
      </c>
      <c r="K202" s="6"/>
      <c r="L202" s="6">
        <v>102778.299</v>
      </c>
      <c r="M202" s="6">
        <v>106778.26700000001</v>
      </c>
      <c r="N202" s="6">
        <v>127244.101</v>
      </c>
      <c r="O202" s="65">
        <v>18</v>
      </c>
      <c r="P202" s="6">
        <v>10</v>
      </c>
      <c r="Q202" s="6">
        <v>3</v>
      </c>
      <c r="R202" s="6">
        <v>31</v>
      </c>
      <c r="S202" s="6">
        <v>100</v>
      </c>
      <c r="T202" s="6">
        <v>100</v>
      </c>
      <c r="U202" s="10">
        <v>5708020</v>
      </c>
      <c r="V202" s="10">
        <v>1197020</v>
      </c>
      <c r="W202" s="10">
        <v>4511000</v>
      </c>
      <c r="X202" s="10">
        <v>15</v>
      </c>
      <c r="Y202" s="63">
        <v>3186127</v>
      </c>
      <c r="Z202" s="10">
        <v>0</v>
      </c>
      <c r="AA202" s="10">
        <v>0</v>
      </c>
      <c r="AB202" s="10">
        <v>7500</v>
      </c>
      <c r="AC202" s="10">
        <v>112500</v>
      </c>
      <c r="AD202" s="10">
        <v>0</v>
      </c>
      <c r="AE202" s="10">
        <v>0</v>
      </c>
      <c r="AF202" s="10">
        <v>0</v>
      </c>
      <c r="AG202" s="10">
        <v>120000</v>
      </c>
      <c r="AH202" s="10">
        <v>0</v>
      </c>
      <c r="AI202" s="10">
        <v>400418</v>
      </c>
      <c r="AJ202" s="10">
        <v>0</v>
      </c>
      <c r="AK202" s="10">
        <v>298228</v>
      </c>
      <c r="AL202" s="8">
        <v>698646</v>
      </c>
      <c r="AM202" s="8">
        <v>1145196</v>
      </c>
      <c r="AN202" s="8">
        <v>63622</v>
      </c>
      <c r="AO202" s="8">
        <v>401582</v>
      </c>
      <c r="AP202" s="10">
        <v>0</v>
      </c>
      <c r="AQ202" s="10">
        <v>60000</v>
      </c>
      <c r="AR202" s="10">
        <v>2369046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12847</v>
      </c>
      <c r="BB202" s="10">
        <v>0</v>
      </c>
      <c r="BC202" s="10">
        <v>0</v>
      </c>
      <c r="BD202" s="10">
        <v>20000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486490</v>
      </c>
      <c r="BP202" s="10">
        <v>48640</v>
      </c>
      <c r="BQ202" s="10">
        <v>228900</v>
      </c>
      <c r="BR202" s="10">
        <v>246790</v>
      </c>
      <c r="BS202" s="10">
        <v>51370</v>
      </c>
      <c r="BT202" s="10">
        <v>9560</v>
      </c>
      <c r="BU202" s="10">
        <v>37060</v>
      </c>
      <c r="BV202" s="10">
        <v>19000</v>
      </c>
      <c r="BW202" s="10">
        <v>770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68440</v>
      </c>
      <c r="CD202" s="10">
        <v>0</v>
      </c>
      <c r="CE202" s="10">
        <v>0</v>
      </c>
      <c r="CF202" s="10">
        <v>0</v>
      </c>
      <c r="CG202" s="10">
        <v>0</v>
      </c>
      <c r="CH202" s="10">
        <v>0</v>
      </c>
      <c r="CI202" s="10">
        <v>179196.101</v>
      </c>
      <c r="CJ202" s="6">
        <v>31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12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20</v>
      </c>
      <c r="DC202" s="6">
        <v>0</v>
      </c>
      <c r="DD202" s="6">
        <v>12.5</v>
      </c>
      <c r="DE202" s="65">
        <v>32.5</v>
      </c>
      <c r="DF202" s="65">
        <v>48</v>
      </c>
      <c r="DG202" s="65">
        <v>2</v>
      </c>
      <c r="DH202" s="65">
        <v>42.08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2</v>
      </c>
      <c r="DU202" s="6">
        <v>2</v>
      </c>
      <c r="DV202" s="6"/>
      <c r="DW202" s="6"/>
      <c r="DX202" s="6"/>
      <c r="DY202" s="6"/>
      <c r="DZ202" s="6"/>
      <c r="EA202" s="6"/>
      <c r="EB202" s="6" t="b">
        <v>1</v>
      </c>
      <c r="EC202" s="6" t="s">
        <v>253</v>
      </c>
      <c r="ED202" s="6"/>
      <c r="EE202" s="6"/>
      <c r="EF202" s="5">
        <v>46143</v>
      </c>
      <c r="EG202" s="5">
        <v>46173</v>
      </c>
      <c r="EH202" s="6" t="s">
        <v>173</v>
      </c>
      <c r="EI202" s="6" t="b">
        <v>1</v>
      </c>
      <c r="EJ202" s="6" t="s">
        <v>174</v>
      </c>
      <c r="EK202" s="6"/>
      <c r="EL202" s="6"/>
      <c r="EM202" s="6"/>
      <c r="EN202" s="9">
        <f t="shared" si="12"/>
        <v>254488.20200000002</v>
      </c>
      <c r="EO202" s="4">
        <f t="shared" si="13"/>
        <v>14.621917808219179</v>
      </c>
      <c r="EP202" s="4">
        <f t="shared" si="14"/>
        <v>21</v>
      </c>
      <c r="EQ202" s="9">
        <f t="shared" si="15"/>
        <v>2672126.1209999998</v>
      </c>
    </row>
    <row r="203" spans="2:147">
      <c r="B203" s="4" t="s">
        <v>219</v>
      </c>
      <c r="C203" s="5">
        <v>46174</v>
      </c>
      <c r="D203" s="6">
        <v>7320</v>
      </c>
      <c r="E203" s="6"/>
      <c r="F203" s="6"/>
      <c r="G203" s="6" t="s">
        <v>170</v>
      </c>
      <c r="H203" s="6" t="s">
        <v>171</v>
      </c>
      <c r="I203" s="6">
        <v>14</v>
      </c>
      <c r="J203" s="16">
        <v>36535</v>
      </c>
      <c r="K203" s="6"/>
      <c r="L203" s="6">
        <v>141012.25599999999</v>
      </c>
      <c r="M203" s="6">
        <v>147762.23300000001</v>
      </c>
      <c r="N203" s="6">
        <v>176083.32800000001</v>
      </c>
      <c r="O203" s="65">
        <v>21</v>
      </c>
      <c r="P203" s="6">
        <v>8</v>
      </c>
      <c r="Q203" s="6">
        <v>1</v>
      </c>
      <c r="R203" s="6">
        <v>30</v>
      </c>
      <c r="S203" s="6">
        <v>100</v>
      </c>
      <c r="T203" s="6">
        <v>100</v>
      </c>
      <c r="U203" s="10">
        <v>7883153</v>
      </c>
      <c r="V203" s="10">
        <v>1722153</v>
      </c>
      <c r="W203" s="10">
        <v>6161000</v>
      </c>
      <c r="X203" s="10">
        <v>26</v>
      </c>
      <c r="Y203" s="63">
        <v>4230367</v>
      </c>
      <c r="Z203" s="10">
        <v>0</v>
      </c>
      <c r="AA203" s="10">
        <v>0</v>
      </c>
      <c r="AB203" s="10">
        <v>7500</v>
      </c>
      <c r="AC203" s="10">
        <v>195000</v>
      </c>
      <c r="AD203" s="10">
        <v>0</v>
      </c>
      <c r="AE203" s="10">
        <v>0</v>
      </c>
      <c r="AF203" s="10">
        <v>0</v>
      </c>
      <c r="AG203" s="10">
        <v>202500</v>
      </c>
      <c r="AH203" s="10">
        <v>0</v>
      </c>
      <c r="AI203" s="10">
        <v>554108</v>
      </c>
      <c r="AJ203" s="10">
        <v>0</v>
      </c>
      <c r="AK203" s="10">
        <v>561265</v>
      </c>
      <c r="AL203" s="8">
        <v>1115373</v>
      </c>
      <c r="AM203" s="8">
        <v>528249</v>
      </c>
      <c r="AN203" s="8">
        <v>0</v>
      </c>
      <c r="AO203" s="8">
        <v>551228</v>
      </c>
      <c r="AP203" s="10">
        <v>0</v>
      </c>
      <c r="AQ203" s="10">
        <v>55000</v>
      </c>
      <c r="AR203" s="10">
        <v>2249850</v>
      </c>
      <c r="AS203" s="10">
        <v>0</v>
      </c>
      <c r="AT203" s="10">
        <v>0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145436</v>
      </c>
      <c r="BB203" s="10">
        <v>1000000</v>
      </c>
      <c r="BC203" s="10">
        <v>0</v>
      </c>
      <c r="BD203" s="10">
        <v>55000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726410</v>
      </c>
      <c r="BP203" s="10">
        <v>72640</v>
      </c>
      <c r="BQ203" s="10">
        <v>302570</v>
      </c>
      <c r="BR203" s="10">
        <v>347130</v>
      </c>
      <c r="BS203" s="10">
        <v>70950</v>
      </c>
      <c r="BT203" s="10">
        <v>12700</v>
      </c>
      <c r="BU203" s="10">
        <v>49860</v>
      </c>
      <c r="BV203" s="10">
        <v>9000</v>
      </c>
      <c r="BW203" s="10">
        <v>6175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124718</v>
      </c>
      <c r="CD203" s="10">
        <v>0</v>
      </c>
      <c r="CE203" s="10">
        <v>0</v>
      </c>
      <c r="CF203" s="10">
        <v>0</v>
      </c>
      <c r="CG203" s="10">
        <v>0</v>
      </c>
      <c r="CH203" s="10">
        <v>0</v>
      </c>
      <c r="CI203" s="10">
        <v>274266.38</v>
      </c>
      <c r="CJ203" s="6">
        <v>30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11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20</v>
      </c>
      <c r="DC203" s="6">
        <v>0</v>
      </c>
      <c r="DD203" s="6">
        <v>17</v>
      </c>
      <c r="DE203" s="65">
        <v>37</v>
      </c>
      <c r="DF203" s="65">
        <v>16</v>
      </c>
      <c r="DG203" s="65">
        <v>0</v>
      </c>
      <c r="DH203" s="65">
        <v>41.74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1</v>
      </c>
      <c r="DT203" s="6">
        <v>2</v>
      </c>
      <c r="DU203" s="6">
        <v>2</v>
      </c>
      <c r="DV203" s="6"/>
      <c r="DW203" s="6"/>
      <c r="DX203" s="6"/>
      <c r="DY203" s="6"/>
      <c r="DZ203" s="6"/>
      <c r="EA203" s="6"/>
      <c r="EB203" s="6" t="b">
        <v>1</v>
      </c>
      <c r="EC203" s="6" t="s">
        <v>253</v>
      </c>
      <c r="ED203" s="6"/>
      <c r="EE203" s="6"/>
      <c r="EF203" s="5">
        <v>46174</v>
      </c>
      <c r="EG203" s="5">
        <v>46203</v>
      </c>
      <c r="EH203" s="6" t="s">
        <v>173</v>
      </c>
      <c r="EI203" s="6" t="b">
        <v>1</v>
      </c>
      <c r="EJ203" s="6" t="s">
        <v>174</v>
      </c>
      <c r="EK203" s="6"/>
      <c r="EL203" s="6"/>
      <c r="EM203" s="6"/>
      <c r="EN203" s="9">
        <f t="shared" si="12"/>
        <v>352166.65600000002</v>
      </c>
      <c r="EO203" s="4">
        <f t="shared" si="13"/>
        <v>25.994520547945207</v>
      </c>
      <c r="EP203" s="4">
        <f t="shared" si="14"/>
        <v>25</v>
      </c>
      <c r="EQ203" s="9">
        <f t="shared" si="15"/>
        <v>4402083.2</v>
      </c>
    </row>
    <row r="204" spans="2:147">
      <c r="B204" s="4" t="s">
        <v>219</v>
      </c>
      <c r="C204" s="5">
        <v>46174</v>
      </c>
      <c r="D204" s="6">
        <v>7320</v>
      </c>
      <c r="E204" s="6"/>
      <c r="F204" s="6"/>
      <c r="G204" s="6" t="s">
        <v>176</v>
      </c>
      <c r="H204" s="6" t="s">
        <v>177</v>
      </c>
      <c r="I204" s="6">
        <v>7</v>
      </c>
      <c r="J204" s="16">
        <v>37391</v>
      </c>
      <c r="K204" s="6"/>
      <c r="L204" s="6">
        <v>116033</v>
      </c>
      <c r="M204" s="6">
        <v>122283</v>
      </c>
      <c r="N204" s="6">
        <v>145720.57500000001</v>
      </c>
      <c r="O204" s="65">
        <v>21</v>
      </c>
      <c r="P204" s="6">
        <v>8</v>
      </c>
      <c r="Q204" s="6">
        <v>1</v>
      </c>
      <c r="R204" s="6">
        <v>30</v>
      </c>
      <c r="S204" s="6">
        <v>100</v>
      </c>
      <c r="T204" s="6">
        <v>100</v>
      </c>
      <c r="U204" s="10">
        <v>7022374</v>
      </c>
      <c r="V204" s="10">
        <v>1549374</v>
      </c>
      <c r="W204" s="10">
        <v>5473000</v>
      </c>
      <c r="X204" s="10">
        <v>24</v>
      </c>
      <c r="Y204" s="63">
        <v>3480990</v>
      </c>
      <c r="Z204" s="10">
        <v>0</v>
      </c>
      <c r="AA204" s="10">
        <v>0</v>
      </c>
      <c r="AB204" s="10">
        <v>7500</v>
      </c>
      <c r="AC204" s="10">
        <v>180000</v>
      </c>
      <c r="AD204" s="10">
        <v>0</v>
      </c>
      <c r="AE204" s="10">
        <v>0</v>
      </c>
      <c r="AF204" s="10">
        <v>0</v>
      </c>
      <c r="AG204" s="10">
        <v>187500</v>
      </c>
      <c r="AH204" s="10">
        <v>0</v>
      </c>
      <c r="AI204" s="10">
        <v>458561</v>
      </c>
      <c r="AJ204" s="10">
        <v>0</v>
      </c>
      <c r="AK204" s="10">
        <v>519129</v>
      </c>
      <c r="AL204" s="8">
        <v>977690</v>
      </c>
      <c r="AM204" s="8">
        <v>655742</v>
      </c>
      <c r="AN204" s="8">
        <v>0</v>
      </c>
      <c r="AO204" s="8">
        <v>478036</v>
      </c>
      <c r="AP204" s="10">
        <v>0</v>
      </c>
      <c r="AQ204" s="10">
        <v>55000</v>
      </c>
      <c r="AR204" s="10">
        <v>2166468</v>
      </c>
      <c r="AS204" s="10">
        <v>0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142416</v>
      </c>
      <c r="BB204" s="10">
        <v>1000000</v>
      </c>
      <c r="BC204" s="10">
        <v>0</v>
      </c>
      <c r="BD204" s="10">
        <v>45000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739350</v>
      </c>
      <c r="BP204" s="10">
        <v>73930</v>
      </c>
      <c r="BQ204" s="10">
        <v>267710</v>
      </c>
      <c r="BR204" s="10">
        <v>295560</v>
      </c>
      <c r="BS204" s="10">
        <v>63200</v>
      </c>
      <c r="BT204" s="10">
        <v>10450</v>
      </c>
      <c r="BU204" s="10">
        <v>41270</v>
      </c>
      <c r="BV204" s="10">
        <v>16000</v>
      </c>
      <c r="BW204" s="10">
        <v>700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41204</v>
      </c>
      <c r="CD204" s="10">
        <v>0</v>
      </c>
      <c r="CE204" s="10">
        <v>0</v>
      </c>
      <c r="CF204" s="10">
        <v>0</v>
      </c>
      <c r="CG204" s="10">
        <v>0</v>
      </c>
      <c r="CH204" s="10">
        <v>0</v>
      </c>
      <c r="CI204" s="10">
        <v>221140.054</v>
      </c>
      <c r="CJ204" s="6">
        <v>30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11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20</v>
      </c>
      <c r="DC204" s="6">
        <v>0</v>
      </c>
      <c r="DD204" s="6">
        <v>19</v>
      </c>
      <c r="DE204" s="65">
        <v>39</v>
      </c>
      <c r="DF204" s="65">
        <v>24</v>
      </c>
      <c r="DG204" s="65">
        <v>0</v>
      </c>
      <c r="DH204" s="65">
        <v>43.74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2</v>
      </c>
      <c r="DT204" s="6">
        <v>2</v>
      </c>
      <c r="DU204" s="6">
        <v>2</v>
      </c>
      <c r="DV204" s="6"/>
      <c r="DW204" s="6"/>
      <c r="DX204" s="6"/>
      <c r="DY204" s="6"/>
      <c r="DZ204" s="6"/>
      <c r="EA204" s="6"/>
      <c r="EB204" s="6" t="b">
        <v>1</v>
      </c>
      <c r="EC204" s="6" t="s">
        <v>253</v>
      </c>
      <c r="ED204" s="6"/>
      <c r="EE204" s="6"/>
      <c r="EF204" s="5">
        <v>46174</v>
      </c>
      <c r="EG204" s="5">
        <v>46203</v>
      </c>
      <c r="EH204" s="6" t="s">
        <v>173</v>
      </c>
      <c r="EI204" s="6" t="b">
        <v>1</v>
      </c>
      <c r="EJ204" s="6" t="s">
        <v>174</v>
      </c>
      <c r="EK204" s="6"/>
      <c r="EL204" s="6"/>
      <c r="EM204" s="6"/>
      <c r="EN204" s="9">
        <f t="shared" si="12"/>
        <v>291441.15000000002</v>
      </c>
      <c r="EO204" s="4">
        <f t="shared" si="13"/>
        <v>23.649315068493152</v>
      </c>
      <c r="EP204" s="4">
        <f t="shared" si="14"/>
        <v>25</v>
      </c>
      <c r="EQ204" s="9">
        <f t="shared" si="15"/>
        <v>3643014.3750000005</v>
      </c>
    </row>
    <row r="205" spans="2:147">
      <c r="B205" s="4" t="s">
        <v>219</v>
      </c>
      <c r="C205" s="5">
        <v>46174</v>
      </c>
      <c r="D205" s="6">
        <v>7320</v>
      </c>
      <c r="E205" s="6"/>
      <c r="F205" s="6"/>
      <c r="G205" s="6" t="s">
        <v>176</v>
      </c>
      <c r="H205" s="6" t="s">
        <v>177</v>
      </c>
      <c r="I205" s="6">
        <v>16</v>
      </c>
      <c r="J205" s="16">
        <v>37627</v>
      </c>
      <c r="K205" s="6"/>
      <c r="L205" s="6">
        <v>121577</v>
      </c>
      <c r="M205" s="6">
        <v>127827</v>
      </c>
      <c r="N205" s="6">
        <v>152327.17499999999</v>
      </c>
      <c r="O205" s="65">
        <v>21</v>
      </c>
      <c r="P205" s="6">
        <v>8</v>
      </c>
      <c r="Q205" s="6">
        <v>1</v>
      </c>
      <c r="R205" s="6">
        <v>30</v>
      </c>
      <c r="S205" s="6">
        <v>100</v>
      </c>
      <c r="T205" s="6">
        <v>100</v>
      </c>
      <c r="U205" s="10">
        <v>7339062</v>
      </c>
      <c r="V205" s="10">
        <v>1680920</v>
      </c>
      <c r="W205" s="10">
        <v>5658142</v>
      </c>
      <c r="X205" s="10">
        <v>23</v>
      </c>
      <c r="Y205" s="63">
        <v>3647310</v>
      </c>
      <c r="Z205" s="10">
        <v>0</v>
      </c>
      <c r="AA205" s="10">
        <v>0</v>
      </c>
      <c r="AB205" s="10">
        <v>15000</v>
      </c>
      <c r="AC205" s="10">
        <v>172500</v>
      </c>
      <c r="AD205" s="10">
        <v>0</v>
      </c>
      <c r="AE205" s="10">
        <v>0</v>
      </c>
      <c r="AF205" s="10">
        <v>0</v>
      </c>
      <c r="AG205" s="10">
        <v>187500</v>
      </c>
      <c r="AH205" s="10">
        <v>0</v>
      </c>
      <c r="AI205" s="10">
        <v>479351</v>
      </c>
      <c r="AJ205" s="10">
        <v>0</v>
      </c>
      <c r="AK205" s="10">
        <v>599788</v>
      </c>
      <c r="AL205" s="8">
        <v>1079139</v>
      </c>
      <c r="AM205" s="8">
        <v>685472</v>
      </c>
      <c r="AN205" s="8">
        <v>0</v>
      </c>
      <c r="AO205" s="8">
        <v>522558</v>
      </c>
      <c r="AP205" s="10">
        <v>0</v>
      </c>
      <c r="AQ205" s="10">
        <v>55000</v>
      </c>
      <c r="AR205" s="10">
        <v>2342169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142083</v>
      </c>
      <c r="BB205" s="10">
        <v>1000000</v>
      </c>
      <c r="BC205" s="10">
        <v>0</v>
      </c>
      <c r="BD205" s="10">
        <v>20000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857480</v>
      </c>
      <c r="BP205" s="10">
        <v>85740</v>
      </c>
      <c r="BQ205" s="10">
        <v>288130</v>
      </c>
      <c r="BR205" s="10">
        <v>319430</v>
      </c>
      <c r="BS205" s="10">
        <v>66050</v>
      </c>
      <c r="BT205" s="10">
        <v>10950</v>
      </c>
      <c r="BU205" s="10">
        <v>43140</v>
      </c>
      <c r="BV205" s="10">
        <v>0</v>
      </c>
      <c r="BW205" s="10">
        <v>10000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240696.75</v>
      </c>
      <c r="CJ205" s="6">
        <v>30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11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20</v>
      </c>
      <c r="DC205" s="6">
        <v>0</v>
      </c>
      <c r="DD205" s="6">
        <v>21</v>
      </c>
      <c r="DE205" s="65">
        <v>41</v>
      </c>
      <c r="DF205" s="65">
        <v>24</v>
      </c>
      <c r="DG205" s="65">
        <v>0</v>
      </c>
      <c r="DH205" s="65">
        <v>45.74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2</v>
      </c>
      <c r="DU205" s="6">
        <v>2</v>
      </c>
      <c r="DV205" s="6"/>
      <c r="DW205" s="6"/>
      <c r="DX205" s="6"/>
      <c r="DY205" s="6"/>
      <c r="DZ205" s="6"/>
      <c r="EA205" s="6"/>
      <c r="EB205" s="6" t="b">
        <v>1</v>
      </c>
      <c r="EC205" s="6" t="s">
        <v>253</v>
      </c>
      <c r="ED205" s="6"/>
      <c r="EE205" s="6"/>
      <c r="EF205" s="5">
        <v>46174</v>
      </c>
      <c r="EG205" s="5">
        <v>46203</v>
      </c>
      <c r="EH205" s="6" t="s">
        <v>173</v>
      </c>
      <c r="EI205" s="6" t="b">
        <v>1</v>
      </c>
      <c r="EJ205" s="6" t="s">
        <v>174</v>
      </c>
      <c r="EK205" s="6"/>
      <c r="EL205" s="6"/>
      <c r="EM205" s="6"/>
      <c r="EN205" s="9">
        <f t="shared" si="12"/>
        <v>304654.35000000003</v>
      </c>
      <c r="EO205" s="4">
        <f t="shared" si="13"/>
        <v>23.002739726027396</v>
      </c>
      <c r="EP205" s="4">
        <f t="shared" si="14"/>
        <v>25</v>
      </c>
      <c r="EQ205" s="9">
        <f t="shared" si="15"/>
        <v>3808179.3749999995</v>
      </c>
    </row>
    <row r="206" spans="2:147">
      <c r="B206" s="4" t="s">
        <v>219</v>
      </c>
      <c r="C206" s="5">
        <v>46174</v>
      </c>
      <c r="D206" s="6">
        <v>7320</v>
      </c>
      <c r="E206" s="6"/>
      <c r="F206" s="6"/>
      <c r="G206" s="6" t="s">
        <v>176</v>
      </c>
      <c r="H206" s="6" t="s">
        <v>177</v>
      </c>
      <c r="I206" s="6">
        <v>11</v>
      </c>
      <c r="J206" s="16">
        <v>37914</v>
      </c>
      <c r="K206" s="6"/>
      <c r="L206" s="6">
        <v>118803</v>
      </c>
      <c r="M206" s="6">
        <v>124553</v>
      </c>
      <c r="N206" s="6">
        <v>148425.658</v>
      </c>
      <c r="O206" s="65">
        <v>21</v>
      </c>
      <c r="P206" s="6">
        <v>8</v>
      </c>
      <c r="Q206" s="6">
        <v>1</v>
      </c>
      <c r="R206" s="6">
        <v>30</v>
      </c>
      <c r="S206" s="6">
        <v>100</v>
      </c>
      <c r="T206" s="6">
        <v>100</v>
      </c>
      <c r="U206" s="10">
        <v>7196261</v>
      </c>
      <c r="V206" s="10">
        <v>1521104</v>
      </c>
      <c r="W206" s="10">
        <v>5675157</v>
      </c>
      <c r="X206" s="10">
        <v>22</v>
      </c>
      <c r="Y206" s="63">
        <v>3564090</v>
      </c>
      <c r="Z206" s="10">
        <v>0</v>
      </c>
      <c r="AA206" s="10">
        <v>0</v>
      </c>
      <c r="AB206" s="10">
        <v>7500</v>
      </c>
      <c r="AC206" s="10">
        <v>165000</v>
      </c>
      <c r="AD206" s="10">
        <v>0</v>
      </c>
      <c r="AE206" s="10">
        <v>0</v>
      </c>
      <c r="AF206" s="10">
        <v>0</v>
      </c>
      <c r="AG206" s="10">
        <v>172500</v>
      </c>
      <c r="AH206" s="10">
        <v>0</v>
      </c>
      <c r="AI206" s="10">
        <v>467073</v>
      </c>
      <c r="AJ206" s="10">
        <v>0</v>
      </c>
      <c r="AK206" s="10">
        <v>584426</v>
      </c>
      <c r="AL206" s="8">
        <v>1051499</v>
      </c>
      <c r="AM206" s="8">
        <v>667915</v>
      </c>
      <c r="AN206" s="8">
        <v>0</v>
      </c>
      <c r="AO206" s="8">
        <v>509174</v>
      </c>
      <c r="AP206" s="10">
        <v>0</v>
      </c>
      <c r="AQ206" s="10">
        <v>55000</v>
      </c>
      <c r="AR206" s="10">
        <v>2283588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0</v>
      </c>
      <c r="BA206" s="10">
        <v>141083</v>
      </c>
      <c r="BB206" s="10">
        <v>1000000</v>
      </c>
      <c r="BC206" s="10">
        <v>0</v>
      </c>
      <c r="BD206" s="10">
        <v>35000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678150</v>
      </c>
      <c r="BP206" s="10">
        <v>67810</v>
      </c>
      <c r="BQ206" s="10">
        <v>271220</v>
      </c>
      <c r="BR206" s="10">
        <v>308660</v>
      </c>
      <c r="BS206" s="10">
        <v>64770</v>
      </c>
      <c r="BT206" s="10">
        <v>10700</v>
      </c>
      <c r="BU206" s="10">
        <v>42030</v>
      </c>
      <c r="BV206" s="10">
        <v>1000</v>
      </c>
      <c r="BW206" s="10">
        <v>10000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66764</v>
      </c>
      <c r="CD206" s="10">
        <v>0</v>
      </c>
      <c r="CE206" s="10">
        <v>0</v>
      </c>
      <c r="CF206" s="10">
        <v>0</v>
      </c>
      <c r="CG206" s="10">
        <v>0</v>
      </c>
      <c r="CH206" s="10">
        <v>0</v>
      </c>
      <c r="CI206" s="10">
        <v>232974.29300000001</v>
      </c>
      <c r="CJ206" s="6">
        <v>30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11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20</v>
      </c>
      <c r="DC206" s="6">
        <v>0</v>
      </c>
      <c r="DD206" s="6">
        <v>21</v>
      </c>
      <c r="DE206" s="65">
        <v>41</v>
      </c>
      <c r="DF206" s="65">
        <v>24</v>
      </c>
      <c r="DG206" s="65">
        <v>0</v>
      </c>
      <c r="DH206" s="65">
        <v>45.74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1.5</v>
      </c>
      <c r="DT206" s="6">
        <v>2</v>
      </c>
      <c r="DU206" s="6">
        <v>2</v>
      </c>
      <c r="DV206" s="6"/>
      <c r="DW206" s="6"/>
      <c r="DX206" s="6"/>
      <c r="DY206" s="6"/>
      <c r="DZ206" s="6"/>
      <c r="EA206" s="6"/>
      <c r="EB206" s="6" t="b">
        <v>1</v>
      </c>
      <c r="EC206" s="6" t="s">
        <v>253</v>
      </c>
      <c r="ED206" s="6"/>
      <c r="EE206" s="6"/>
      <c r="EF206" s="5">
        <v>46174</v>
      </c>
      <c r="EG206" s="5">
        <v>46203</v>
      </c>
      <c r="EH206" s="6" t="s">
        <v>173</v>
      </c>
      <c r="EI206" s="6" t="b">
        <v>1</v>
      </c>
      <c r="EJ206" s="6" t="s">
        <v>174</v>
      </c>
      <c r="EK206" s="6"/>
      <c r="EL206" s="6"/>
      <c r="EM206" s="6"/>
      <c r="EN206" s="9">
        <f t="shared" si="12"/>
        <v>296851.31600000005</v>
      </c>
      <c r="EO206" s="4">
        <f t="shared" si="13"/>
        <v>22.216438356164385</v>
      </c>
      <c r="EP206" s="4">
        <f t="shared" si="14"/>
        <v>25</v>
      </c>
      <c r="EQ206" s="9">
        <f t="shared" si="15"/>
        <v>3710641.4499999997</v>
      </c>
    </row>
    <row r="207" spans="2:147">
      <c r="B207" s="4" t="s">
        <v>219</v>
      </c>
      <c r="C207" s="5">
        <v>46174</v>
      </c>
      <c r="D207" s="6">
        <v>7320</v>
      </c>
      <c r="E207" s="6"/>
      <c r="F207" s="6"/>
      <c r="G207" s="6" t="s">
        <v>176</v>
      </c>
      <c r="H207" s="6" t="s">
        <v>177</v>
      </c>
      <c r="I207" s="6">
        <v>6</v>
      </c>
      <c r="J207" s="16">
        <v>37914</v>
      </c>
      <c r="K207" s="6"/>
      <c r="L207" s="6">
        <v>115300</v>
      </c>
      <c r="M207" s="6">
        <v>120800</v>
      </c>
      <c r="N207" s="6">
        <v>143953.33300000001</v>
      </c>
      <c r="O207" s="65">
        <v>21</v>
      </c>
      <c r="P207" s="6">
        <v>8</v>
      </c>
      <c r="Q207" s="6">
        <v>1</v>
      </c>
      <c r="R207" s="6">
        <v>30</v>
      </c>
      <c r="S207" s="6">
        <v>100</v>
      </c>
      <c r="T207" s="6">
        <v>100</v>
      </c>
      <c r="U207" s="10">
        <v>6976409</v>
      </c>
      <c r="V207" s="10">
        <v>1344820</v>
      </c>
      <c r="W207" s="10">
        <v>5631589</v>
      </c>
      <c r="X207" s="10">
        <v>22</v>
      </c>
      <c r="Y207" s="63">
        <v>3459000</v>
      </c>
      <c r="Z207" s="10">
        <v>0</v>
      </c>
      <c r="AA207" s="10">
        <v>0</v>
      </c>
      <c r="AB207" s="10">
        <v>0</v>
      </c>
      <c r="AC207" s="10">
        <v>165000</v>
      </c>
      <c r="AD207" s="10">
        <v>0</v>
      </c>
      <c r="AE207" s="10">
        <v>0</v>
      </c>
      <c r="AF207" s="10">
        <v>0</v>
      </c>
      <c r="AG207" s="10">
        <v>165000</v>
      </c>
      <c r="AH207" s="10">
        <v>0</v>
      </c>
      <c r="AI207" s="10">
        <v>453000</v>
      </c>
      <c r="AJ207" s="10">
        <v>0</v>
      </c>
      <c r="AK207" s="10">
        <v>728763</v>
      </c>
      <c r="AL207" s="8">
        <v>1181763</v>
      </c>
      <c r="AM207" s="8">
        <v>431859</v>
      </c>
      <c r="AN207" s="8">
        <v>0</v>
      </c>
      <c r="AO207" s="8">
        <v>493831</v>
      </c>
      <c r="AP207" s="10">
        <v>0</v>
      </c>
      <c r="AQ207" s="10">
        <v>55000</v>
      </c>
      <c r="AR207" s="10">
        <v>2162453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144956</v>
      </c>
      <c r="BB207" s="10">
        <v>1000000</v>
      </c>
      <c r="BC207" s="10">
        <v>0</v>
      </c>
      <c r="BD207" s="10">
        <v>45000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601130</v>
      </c>
      <c r="BP207" s="10">
        <v>60110</v>
      </c>
      <c r="BQ207" s="10">
        <v>258300</v>
      </c>
      <c r="BR207" s="10">
        <v>303840</v>
      </c>
      <c r="BS207" s="10">
        <v>62790</v>
      </c>
      <c r="BT207" s="10">
        <v>10380</v>
      </c>
      <c r="BU207" s="10">
        <v>40770</v>
      </c>
      <c r="BV207" s="10">
        <v>0</v>
      </c>
      <c r="BW207" s="10">
        <v>7500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0</v>
      </c>
      <c r="CH207" s="10">
        <v>0</v>
      </c>
      <c r="CI207" s="10">
        <v>229811.45699999999</v>
      </c>
      <c r="CJ207" s="6">
        <v>30</v>
      </c>
      <c r="CK207" s="6">
        <v>0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11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20</v>
      </c>
      <c r="DC207" s="6">
        <v>0</v>
      </c>
      <c r="DD207" s="6">
        <v>27</v>
      </c>
      <c r="DE207" s="65">
        <v>47</v>
      </c>
      <c r="DF207" s="65">
        <v>16</v>
      </c>
      <c r="DG207" s="65">
        <v>0</v>
      </c>
      <c r="DH207" s="65">
        <v>45.74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2</v>
      </c>
      <c r="DU207" s="6">
        <v>2</v>
      </c>
      <c r="DV207" s="6"/>
      <c r="DW207" s="6"/>
      <c r="DX207" s="6"/>
      <c r="DY207" s="6"/>
      <c r="DZ207" s="6"/>
      <c r="EA207" s="6"/>
      <c r="EB207" s="6" t="b">
        <v>1</v>
      </c>
      <c r="EC207" s="6" t="s">
        <v>253</v>
      </c>
      <c r="ED207" s="6"/>
      <c r="EE207" s="6"/>
      <c r="EF207" s="5">
        <v>46174</v>
      </c>
      <c r="EG207" s="5">
        <v>46203</v>
      </c>
      <c r="EH207" s="6" t="s">
        <v>173</v>
      </c>
      <c r="EI207" s="6" t="b">
        <v>1</v>
      </c>
      <c r="EJ207" s="6" t="s">
        <v>174</v>
      </c>
      <c r="EK207" s="6"/>
      <c r="EL207" s="6"/>
      <c r="EM207" s="6"/>
      <c r="EN207" s="9">
        <f t="shared" si="12"/>
        <v>287906.66600000003</v>
      </c>
      <c r="EO207" s="4">
        <f t="shared" si="13"/>
        <v>22.216438356164385</v>
      </c>
      <c r="EP207" s="4">
        <f t="shared" si="14"/>
        <v>25</v>
      </c>
      <c r="EQ207" s="9">
        <f t="shared" si="15"/>
        <v>3598833.3250000002</v>
      </c>
    </row>
    <row r="208" spans="2:147">
      <c r="B208" s="4" t="s">
        <v>219</v>
      </c>
      <c r="C208" s="5">
        <v>46174</v>
      </c>
      <c r="D208" s="6">
        <v>7320</v>
      </c>
      <c r="E208" s="6"/>
      <c r="F208" s="6"/>
      <c r="G208" s="6" t="s">
        <v>176</v>
      </c>
      <c r="H208" s="6" t="s">
        <v>177</v>
      </c>
      <c r="I208" s="6">
        <v>3</v>
      </c>
      <c r="J208" s="16">
        <v>37935</v>
      </c>
      <c r="K208" s="6"/>
      <c r="L208" s="6">
        <v>112762</v>
      </c>
      <c r="M208" s="6">
        <v>118262</v>
      </c>
      <c r="N208" s="6">
        <v>140928.883</v>
      </c>
      <c r="O208" s="65">
        <v>21</v>
      </c>
      <c r="P208" s="6">
        <v>8</v>
      </c>
      <c r="Q208" s="6">
        <v>1</v>
      </c>
      <c r="R208" s="6">
        <v>30</v>
      </c>
      <c r="S208" s="6">
        <v>100</v>
      </c>
      <c r="T208" s="6">
        <v>100</v>
      </c>
      <c r="U208" s="10">
        <v>6861767</v>
      </c>
      <c r="V208" s="10">
        <v>1500767</v>
      </c>
      <c r="W208" s="10">
        <v>5361000</v>
      </c>
      <c r="X208" s="10">
        <v>22</v>
      </c>
      <c r="Y208" s="63">
        <v>3382860</v>
      </c>
      <c r="Z208" s="10">
        <v>0</v>
      </c>
      <c r="AA208" s="10">
        <v>0</v>
      </c>
      <c r="AB208" s="10">
        <v>0</v>
      </c>
      <c r="AC208" s="10">
        <v>165000</v>
      </c>
      <c r="AD208" s="10">
        <v>0</v>
      </c>
      <c r="AE208" s="10">
        <v>0</v>
      </c>
      <c r="AF208" s="10">
        <v>0</v>
      </c>
      <c r="AG208" s="10">
        <v>165000</v>
      </c>
      <c r="AH208" s="10">
        <v>0</v>
      </c>
      <c r="AI208" s="10">
        <v>443482</v>
      </c>
      <c r="AJ208" s="10">
        <v>0</v>
      </c>
      <c r="AK208" s="10">
        <v>554907</v>
      </c>
      <c r="AL208" s="8">
        <v>998389</v>
      </c>
      <c r="AM208" s="8">
        <v>634179</v>
      </c>
      <c r="AN208" s="8">
        <v>0</v>
      </c>
      <c r="AO208" s="8">
        <v>483456</v>
      </c>
      <c r="AP208" s="10">
        <v>0</v>
      </c>
      <c r="AQ208" s="10">
        <v>55000</v>
      </c>
      <c r="AR208" s="10">
        <v>2171024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0</v>
      </c>
      <c r="BA208" s="10">
        <v>132883</v>
      </c>
      <c r="BB208" s="10">
        <v>1000000</v>
      </c>
      <c r="BC208" s="10">
        <v>0</v>
      </c>
      <c r="BD208" s="10">
        <v>10000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758360</v>
      </c>
      <c r="BP208" s="10">
        <v>75830</v>
      </c>
      <c r="BQ208" s="10">
        <v>247710</v>
      </c>
      <c r="BR208" s="10">
        <v>288710</v>
      </c>
      <c r="BS208" s="10">
        <v>61760</v>
      </c>
      <c r="BT208" s="10">
        <v>10150</v>
      </c>
      <c r="BU208" s="10">
        <v>39910</v>
      </c>
      <c r="BV208" s="10">
        <v>18000</v>
      </c>
      <c r="BW208" s="10">
        <v>337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10">
        <v>0</v>
      </c>
      <c r="CH208" s="10">
        <v>0</v>
      </c>
      <c r="CI208" s="10">
        <v>200397.348</v>
      </c>
      <c r="CJ208" s="6">
        <v>30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11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20</v>
      </c>
      <c r="DC208" s="6">
        <v>0</v>
      </c>
      <c r="DD208" s="6">
        <v>21</v>
      </c>
      <c r="DE208" s="65">
        <v>41</v>
      </c>
      <c r="DF208" s="65">
        <v>24</v>
      </c>
      <c r="DG208" s="65">
        <v>0</v>
      </c>
      <c r="DH208" s="65">
        <v>45.74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4</v>
      </c>
      <c r="DT208" s="6">
        <v>2</v>
      </c>
      <c r="DU208" s="6">
        <v>2</v>
      </c>
      <c r="DV208" s="6"/>
      <c r="DW208" s="6"/>
      <c r="DX208" s="6"/>
      <c r="DY208" s="6"/>
      <c r="DZ208" s="6"/>
      <c r="EA208" s="6"/>
      <c r="EB208" s="6" t="b">
        <v>1</v>
      </c>
      <c r="EC208" s="6" t="s">
        <v>253</v>
      </c>
      <c r="ED208" s="6"/>
      <c r="EE208" s="6"/>
      <c r="EF208" s="5">
        <v>46174</v>
      </c>
      <c r="EG208" s="5">
        <v>46203</v>
      </c>
      <c r="EH208" s="6" t="s">
        <v>173</v>
      </c>
      <c r="EI208" s="6" t="b">
        <v>1</v>
      </c>
      <c r="EJ208" s="6" t="s">
        <v>174</v>
      </c>
      <c r="EK208" s="6"/>
      <c r="EL208" s="6"/>
      <c r="EM208" s="6"/>
      <c r="EN208" s="9">
        <f t="shared" si="12"/>
        <v>281857.766</v>
      </c>
      <c r="EO208" s="4">
        <f t="shared" si="13"/>
        <v>22.158904109589042</v>
      </c>
      <c r="EP208" s="4">
        <f t="shared" si="14"/>
        <v>25</v>
      </c>
      <c r="EQ208" s="9">
        <f t="shared" si="15"/>
        <v>3523222.0750000002</v>
      </c>
    </row>
    <row r="209" spans="2:147">
      <c r="B209" s="4" t="s">
        <v>219</v>
      </c>
      <c r="C209" s="5">
        <v>46174</v>
      </c>
      <c r="D209" s="6">
        <v>7320</v>
      </c>
      <c r="E209" s="6"/>
      <c r="F209" s="6"/>
      <c r="G209" s="6" t="s">
        <v>176</v>
      </c>
      <c r="H209" s="6" t="s">
        <v>177</v>
      </c>
      <c r="I209" s="6">
        <v>16</v>
      </c>
      <c r="J209" s="16">
        <v>37956</v>
      </c>
      <c r="K209" s="6"/>
      <c r="L209" s="6">
        <v>121577</v>
      </c>
      <c r="M209" s="6">
        <v>127452</v>
      </c>
      <c r="N209" s="6">
        <v>151880.29999999999</v>
      </c>
      <c r="O209" s="65">
        <v>21</v>
      </c>
      <c r="P209" s="6">
        <v>8</v>
      </c>
      <c r="Q209" s="6">
        <v>1</v>
      </c>
      <c r="R209" s="6">
        <v>30</v>
      </c>
      <c r="S209" s="6">
        <v>100</v>
      </c>
      <c r="T209" s="6">
        <v>100</v>
      </c>
      <c r="U209" s="10">
        <v>7355243</v>
      </c>
      <c r="V209" s="10">
        <v>1475243</v>
      </c>
      <c r="W209" s="10">
        <v>5880000</v>
      </c>
      <c r="X209" s="10">
        <v>22</v>
      </c>
      <c r="Y209" s="63">
        <v>3647310</v>
      </c>
      <c r="Z209" s="10">
        <v>0</v>
      </c>
      <c r="AA209" s="10">
        <v>0</v>
      </c>
      <c r="AB209" s="10">
        <v>11250</v>
      </c>
      <c r="AC209" s="10">
        <v>165000</v>
      </c>
      <c r="AD209" s="10">
        <v>0</v>
      </c>
      <c r="AE209" s="10">
        <v>0</v>
      </c>
      <c r="AF209" s="10">
        <v>0</v>
      </c>
      <c r="AG209" s="10">
        <v>176250</v>
      </c>
      <c r="AH209" s="10">
        <v>0</v>
      </c>
      <c r="AI209" s="10">
        <v>477945</v>
      </c>
      <c r="AJ209" s="10">
        <v>0</v>
      </c>
      <c r="AK209" s="10">
        <v>598028</v>
      </c>
      <c r="AL209" s="8">
        <v>1075973</v>
      </c>
      <c r="AM209" s="8">
        <v>683461</v>
      </c>
      <c r="AN209" s="8">
        <v>0</v>
      </c>
      <c r="AO209" s="8">
        <v>521025</v>
      </c>
      <c r="AP209" s="10">
        <v>0</v>
      </c>
      <c r="AQ209" s="10">
        <v>55000</v>
      </c>
      <c r="AR209" s="10">
        <v>2335459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141224</v>
      </c>
      <c r="BB209" s="10">
        <v>1000000</v>
      </c>
      <c r="BC209" s="10">
        <v>0</v>
      </c>
      <c r="BD209" s="10">
        <v>55000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667450</v>
      </c>
      <c r="BP209" s="10">
        <v>66740</v>
      </c>
      <c r="BQ209" s="10">
        <v>282810</v>
      </c>
      <c r="BR209" s="10">
        <v>319520</v>
      </c>
      <c r="BS209" s="10">
        <v>66200</v>
      </c>
      <c r="BT209" s="10">
        <v>10950</v>
      </c>
      <c r="BU209" s="10">
        <v>43010</v>
      </c>
      <c r="BV209" s="10">
        <v>11000</v>
      </c>
      <c r="BW209" s="10">
        <v>7563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0</v>
      </c>
      <c r="CE209" s="10">
        <v>0</v>
      </c>
      <c r="CF209" s="10">
        <v>0</v>
      </c>
      <c r="CG209" s="10">
        <v>0</v>
      </c>
      <c r="CH209" s="10">
        <v>0</v>
      </c>
      <c r="CI209" s="10">
        <v>238878.196</v>
      </c>
      <c r="CJ209" s="6">
        <v>30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11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20</v>
      </c>
      <c r="DC209" s="6">
        <v>0</v>
      </c>
      <c r="DD209" s="6">
        <v>21</v>
      </c>
      <c r="DE209" s="65">
        <v>41</v>
      </c>
      <c r="DF209" s="65">
        <v>24</v>
      </c>
      <c r="DG209" s="65">
        <v>0</v>
      </c>
      <c r="DH209" s="65">
        <v>45.74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2</v>
      </c>
      <c r="DU209" s="6">
        <v>2</v>
      </c>
      <c r="DV209" s="6"/>
      <c r="DW209" s="6"/>
      <c r="DX209" s="6"/>
      <c r="DY209" s="6"/>
      <c r="DZ209" s="6"/>
      <c r="EA209" s="6"/>
      <c r="EB209" s="6" t="b">
        <v>1</v>
      </c>
      <c r="EC209" s="6" t="s">
        <v>253</v>
      </c>
      <c r="ED209" s="6"/>
      <c r="EE209" s="6"/>
      <c r="EF209" s="5">
        <v>46174</v>
      </c>
      <c r="EG209" s="5">
        <v>46203</v>
      </c>
      <c r="EH209" s="6" t="s">
        <v>173</v>
      </c>
      <c r="EI209" s="6" t="b">
        <v>1</v>
      </c>
      <c r="EJ209" s="6" t="s">
        <v>174</v>
      </c>
      <c r="EK209" s="6"/>
      <c r="EL209" s="6"/>
      <c r="EM209" s="6"/>
      <c r="EN209" s="9">
        <f t="shared" si="12"/>
        <v>303760.60000000003</v>
      </c>
      <c r="EO209" s="4">
        <f t="shared" si="13"/>
        <v>22.101369863013698</v>
      </c>
      <c r="EP209" s="4">
        <f t="shared" si="14"/>
        <v>25</v>
      </c>
      <c r="EQ209" s="9">
        <f t="shared" si="15"/>
        <v>3797007.4999999995</v>
      </c>
    </row>
    <row r="210" spans="2:147">
      <c r="B210" s="4" t="s">
        <v>219</v>
      </c>
      <c r="C210" s="5">
        <v>46174</v>
      </c>
      <c r="D210" s="6">
        <v>7320</v>
      </c>
      <c r="E210" s="6"/>
      <c r="F210" s="6"/>
      <c r="G210" s="6" t="s">
        <v>176</v>
      </c>
      <c r="H210" s="6" t="s">
        <v>177</v>
      </c>
      <c r="I210" s="6">
        <v>9</v>
      </c>
      <c r="J210" s="16">
        <v>38036</v>
      </c>
      <c r="K210" s="6"/>
      <c r="L210" s="6">
        <v>117499</v>
      </c>
      <c r="M210" s="6">
        <v>122999</v>
      </c>
      <c r="N210" s="6">
        <v>146573.80799999999</v>
      </c>
      <c r="O210" s="65">
        <v>21</v>
      </c>
      <c r="P210" s="6">
        <v>8</v>
      </c>
      <c r="Q210" s="6">
        <v>1</v>
      </c>
      <c r="R210" s="6">
        <v>30</v>
      </c>
      <c r="S210" s="6">
        <v>100</v>
      </c>
      <c r="T210" s="6">
        <v>100</v>
      </c>
      <c r="U210" s="10">
        <v>7061371</v>
      </c>
      <c r="V210" s="10">
        <v>1569850</v>
      </c>
      <c r="W210" s="10">
        <v>5491521</v>
      </c>
      <c r="X210" s="10">
        <v>22</v>
      </c>
      <c r="Y210" s="63">
        <v>3524970</v>
      </c>
      <c r="Z210" s="10">
        <v>0</v>
      </c>
      <c r="AA210" s="10">
        <v>0</v>
      </c>
      <c r="AB210" s="10">
        <v>0</v>
      </c>
      <c r="AC210" s="10">
        <v>165000</v>
      </c>
      <c r="AD210" s="10">
        <v>0</v>
      </c>
      <c r="AE210" s="10">
        <v>0</v>
      </c>
      <c r="AF210" s="10">
        <v>0</v>
      </c>
      <c r="AG210" s="10">
        <v>165000</v>
      </c>
      <c r="AH210" s="10">
        <v>0</v>
      </c>
      <c r="AI210" s="10">
        <v>461246</v>
      </c>
      <c r="AJ210" s="10">
        <v>0</v>
      </c>
      <c r="AK210" s="10">
        <v>522169</v>
      </c>
      <c r="AL210" s="8">
        <v>983415</v>
      </c>
      <c r="AM210" s="8">
        <v>659582</v>
      </c>
      <c r="AN210" s="8">
        <v>0</v>
      </c>
      <c r="AO210" s="8">
        <v>506559</v>
      </c>
      <c r="AP210" s="10">
        <v>0</v>
      </c>
      <c r="AQ210" s="10">
        <v>60000</v>
      </c>
      <c r="AR210" s="10">
        <v>2209556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126845</v>
      </c>
      <c r="BB210" s="10">
        <v>1000000</v>
      </c>
      <c r="BC210" s="10">
        <v>0</v>
      </c>
      <c r="BD210" s="10">
        <v>35000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706930</v>
      </c>
      <c r="BP210" s="10">
        <v>70690</v>
      </c>
      <c r="BQ210" s="10">
        <v>276640</v>
      </c>
      <c r="BR210" s="10">
        <v>302000</v>
      </c>
      <c r="BS210" s="10">
        <v>63550</v>
      </c>
      <c r="BT210" s="10">
        <v>10580</v>
      </c>
      <c r="BU210" s="10">
        <v>41510</v>
      </c>
      <c r="BV210" s="10">
        <v>20000</v>
      </c>
      <c r="BW210" s="10">
        <v>15000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62950</v>
      </c>
      <c r="CD210" s="10">
        <v>0</v>
      </c>
      <c r="CE210" s="10">
        <v>0</v>
      </c>
      <c r="CF210" s="10">
        <v>0</v>
      </c>
      <c r="CG210" s="10">
        <v>0</v>
      </c>
      <c r="CH210" s="10">
        <v>0</v>
      </c>
      <c r="CI210" s="10">
        <v>214034.663</v>
      </c>
      <c r="CJ210" s="6">
        <v>30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12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20</v>
      </c>
      <c r="DC210" s="6">
        <v>0</v>
      </c>
      <c r="DD210" s="6">
        <v>19</v>
      </c>
      <c r="DE210" s="65">
        <v>39</v>
      </c>
      <c r="DF210" s="65">
        <v>24</v>
      </c>
      <c r="DG210" s="65">
        <v>0</v>
      </c>
      <c r="DH210" s="65">
        <v>46.08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2</v>
      </c>
      <c r="DU210" s="6">
        <v>2</v>
      </c>
      <c r="DV210" s="6"/>
      <c r="DW210" s="6"/>
      <c r="DX210" s="6"/>
      <c r="DY210" s="6"/>
      <c r="DZ210" s="6"/>
      <c r="EA210" s="6"/>
      <c r="EB210" s="6" t="b">
        <v>1</v>
      </c>
      <c r="EC210" s="6" t="s">
        <v>253</v>
      </c>
      <c r="ED210" s="6"/>
      <c r="EE210" s="6"/>
      <c r="EF210" s="5">
        <v>46174</v>
      </c>
      <c r="EG210" s="5">
        <v>46203</v>
      </c>
      <c r="EH210" s="6" t="s">
        <v>173</v>
      </c>
      <c r="EI210" s="6" t="b">
        <v>1</v>
      </c>
      <c r="EJ210" s="6" t="s">
        <v>174</v>
      </c>
      <c r="EK210" s="6"/>
      <c r="EL210" s="6"/>
      <c r="EM210" s="6"/>
      <c r="EN210" s="9">
        <f t="shared" si="12"/>
        <v>293147.61599999998</v>
      </c>
      <c r="EO210" s="4">
        <f t="shared" si="13"/>
        <v>21.882191780821916</v>
      </c>
      <c r="EP210" s="4">
        <f t="shared" si="14"/>
        <v>25</v>
      </c>
      <c r="EQ210" s="9">
        <f t="shared" si="15"/>
        <v>3664345.1999999997</v>
      </c>
    </row>
    <row r="211" spans="2:147">
      <c r="B211" s="4" t="s">
        <v>219</v>
      </c>
      <c r="C211" s="5">
        <v>46174</v>
      </c>
      <c r="D211" s="6">
        <v>7320</v>
      </c>
      <c r="E211" s="6"/>
      <c r="F211" s="6"/>
      <c r="G211" s="6" t="s">
        <v>176</v>
      </c>
      <c r="H211" s="6" t="s">
        <v>177</v>
      </c>
      <c r="I211" s="6">
        <v>5</v>
      </c>
      <c r="J211" s="16">
        <v>38048</v>
      </c>
      <c r="K211" s="6"/>
      <c r="L211" s="6">
        <v>114476</v>
      </c>
      <c r="M211" s="6">
        <v>119976</v>
      </c>
      <c r="N211" s="6">
        <v>142971.4</v>
      </c>
      <c r="O211" s="65">
        <v>21</v>
      </c>
      <c r="P211" s="6">
        <v>8</v>
      </c>
      <c r="Q211" s="6">
        <v>1</v>
      </c>
      <c r="R211" s="6">
        <v>30</v>
      </c>
      <c r="S211" s="6">
        <v>100</v>
      </c>
      <c r="T211" s="6">
        <v>100</v>
      </c>
      <c r="U211" s="10">
        <v>6906674</v>
      </c>
      <c r="V211" s="10">
        <v>1635644</v>
      </c>
      <c r="W211" s="10">
        <v>5271030</v>
      </c>
      <c r="X211" s="10">
        <v>22</v>
      </c>
      <c r="Y211" s="63">
        <v>3434280</v>
      </c>
      <c r="Z211" s="10">
        <v>0</v>
      </c>
      <c r="AA211" s="10">
        <v>0</v>
      </c>
      <c r="AB211" s="10">
        <v>0</v>
      </c>
      <c r="AC211" s="10">
        <v>165000</v>
      </c>
      <c r="AD211" s="10">
        <v>0</v>
      </c>
      <c r="AE211" s="10">
        <v>0</v>
      </c>
      <c r="AF211" s="10">
        <v>0</v>
      </c>
      <c r="AG211" s="10">
        <v>165000</v>
      </c>
      <c r="AH211" s="10">
        <v>0</v>
      </c>
      <c r="AI211" s="10">
        <v>449910</v>
      </c>
      <c r="AJ211" s="10">
        <v>0</v>
      </c>
      <c r="AK211" s="10">
        <v>509335</v>
      </c>
      <c r="AL211" s="8">
        <v>959245</v>
      </c>
      <c r="AM211" s="8">
        <v>643371</v>
      </c>
      <c r="AN211" s="8">
        <v>0</v>
      </c>
      <c r="AO211" s="8">
        <v>494109</v>
      </c>
      <c r="AP211" s="10">
        <v>0</v>
      </c>
      <c r="AQ211" s="10">
        <v>60000</v>
      </c>
      <c r="AR211" s="10">
        <v>2156725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140669</v>
      </c>
      <c r="BB211" s="10">
        <v>1000000</v>
      </c>
      <c r="BC211" s="10">
        <v>0</v>
      </c>
      <c r="BD211" s="10">
        <v>10000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760360</v>
      </c>
      <c r="BP211" s="10">
        <v>76030</v>
      </c>
      <c r="BQ211" s="10">
        <v>282050</v>
      </c>
      <c r="BR211" s="10">
        <v>302320</v>
      </c>
      <c r="BS211" s="10">
        <v>62160</v>
      </c>
      <c r="BT211" s="10">
        <v>10310</v>
      </c>
      <c r="BU211" s="10">
        <v>40490</v>
      </c>
      <c r="BV211" s="10">
        <v>19000</v>
      </c>
      <c r="BW211" s="10">
        <v>7500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75424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220863.978</v>
      </c>
      <c r="CJ211" s="6">
        <v>30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12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20</v>
      </c>
      <c r="DC211" s="6">
        <v>0</v>
      </c>
      <c r="DD211" s="6">
        <v>19</v>
      </c>
      <c r="DE211" s="65">
        <v>39</v>
      </c>
      <c r="DF211" s="65">
        <v>24</v>
      </c>
      <c r="DG211" s="65">
        <v>0</v>
      </c>
      <c r="DH211" s="65">
        <v>46.08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0.5</v>
      </c>
      <c r="DT211" s="6">
        <v>2</v>
      </c>
      <c r="DU211" s="6">
        <v>2</v>
      </c>
      <c r="DV211" s="6"/>
      <c r="DW211" s="6"/>
      <c r="DX211" s="6"/>
      <c r="DY211" s="6"/>
      <c r="DZ211" s="6"/>
      <c r="EA211" s="6"/>
      <c r="EB211" s="6" t="b">
        <v>1</v>
      </c>
      <c r="EC211" s="6" t="s">
        <v>253</v>
      </c>
      <c r="ED211" s="6"/>
      <c r="EE211" s="6"/>
      <c r="EF211" s="5">
        <v>46174</v>
      </c>
      <c r="EG211" s="5">
        <v>46203</v>
      </c>
      <c r="EH211" s="6" t="s">
        <v>173</v>
      </c>
      <c r="EI211" s="6" t="b">
        <v>1</v>
      </c>
      <c r="EJ211" s="6" t="s">
        <v>174</v>
      </c>
      <c r="EK211" s="6"/>
      <c r="EL211" s="6"/>
      <c r="EM211" s="6"/>
      <c r="EN211" s="9">
        <f t="shared" si="12"/>
        <v>285942.8</v>
      </c>
      <c r="EO211" s="4">
        <f t="shared" si="13"/>
        <v>21.849315068493151</v>
      </c>
      <c r="EP211" s="4">
        <f t="shared" si="14"/>
        <v>25</v>
      </c>
      <c r="EQ211" s="9">
        <f t="shared" si="15"/>
        <v>3574285</v>
      </c>
    </row>
    <row r="212" spans="2:147">
      <c r="B212" s="4" t="s">
        <v>219</v>
      </c>
      <c r="C212" s="5">
        <v>46174</v>
      </c>
      <c r="D212" s="6">
        <v>7320</v>
      </c>
      <c r="E212" s="6"/>
      <c r="F212" s="6"/>
      <c r="G212" s="6" t="s">
        <v>176</v>
      </c>
      <c r="H212" s="6" t="s">
        <v>177</v>
      </c>
      <c r="I212" s="6">
        <v>12</v>
      </c>
      <c r="J212" s="16">
        <v>38061</v>
      </c>
      <c r="K212" s="6"/>
      <c r="L212" s="6">
        <v>119455</v>
      </c>
      <c r="M212" s="6">
        <v>125330</v>
      </c>
      <c r="N212" s="6">
        <v>149351.58300000001</v>
      </c>
      <c r="O212" s="65">
        <v>21</v>
      </c>
      <c r="P212" s="6">
        <v>8</v>
      </c>
      <c r="Q212" s="6">
        <v>1</v>
      </c>
      <c r="R212" s="6">
        <v>30</v>
      </c>
      <c r="S212" s="6">
        <v>100</v>
      </c>
      <c r="T212" s="6">
        <v>100</v>
      </c>
      <c r="U212" s="10">
        <v>7259020</v>
      </c>
      <c r="V212" s="10">
        <v>1623594</v>
      </c>
      <c r="W212" s="10">
        <v>5635426</v>
      </c>
      <c r="X212" s="10">
        <v>22</v>
      </c>
      <c r="Y212" s="63">
        <v>3583650</v>
      </c>
      <c r="Z212" s="10">
        <v>0</v>
      </c>
      <c r="AA212" s="10">
        <v>0</v>
      </c>
      <c r="AB212" s="10">
        <v>11250</v>
      </c>
      <c r="AC212" s="10">
        <v>165000</v>
      </c>
      <c r="AD212" s="10">
        <v>0</v>
      </c>
      <c r="AE212" s="10">
        <v>0</v>
      </c>
      <c r="AF212" s="10">
        <v>0</v>
      </c>
      <c r="AG212" s="10">
        <v>176250</v>
      </c>
      <c r="AH212" s="10">
        <v>0</v>
      </c>
      <c r="AI212" s="10">
        <v>469987</v>
      </c>
      <c r="AJ212" s="10">
        <v>0</v>
      </c>
      <c r="AK212" s="10">
        <v>588071</v>
      </c>
      <c r="AL212" s="8">
        <v>1058059</v>
      </c>
      <c r="AM212" s="8">
        <v>672082</v>
      </c>
      <c r="AN212" s="8">
        <v>0</v>
      </c>
      <c r="AO212" s="8">
        <v>516159</v>
      </c>
      <c r="AP212" s="10">
        <v>0</v>
      </c>
      <c r="AQ212" s="10">
        <v>60000</v>
      </c>
      <c r="AR212" s="10">
        <v>2306300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147820</v>
      </c>
      <c r="BB212" s="10">
        <v>1000000</v>
      </c>
      <c r="BC212" s="10">
        <v>0</v>
      </c>
      <c r="BD212" s="10">
        <v>45000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734390</v>
      </c>
      <c r="BP212" s="10">
        <v>73430</v>
      </c>
      <c r="BQ212" s="10">
        <v>301380</v>
      </c>
      <c r="BR212" s="10">
        <v>317670</v>
      </c>
      <c r="BS212" s="10">
        <v>65330</v>
      </c>
      <c r="BT212" s="10">
        <v>10750</v>
      </c>
      <c r="BU212" s="10">
        <v>42290</v>
      </c>
      <c r="BV212" s="10">
        <v>1000</v>
      </c>
      <c r="BW212" s="10">
        <v>1500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75854</v>
      </c>
      <c r="CD212" s="10">
        <v>0</v>
      </c>
      <c r="CE212" s="10">
        <v>0</v>
      </c>
      <c r="CF212" s="10">
        <v>0</v>
      </c>
      <c r="CG212" s="10">
        <v>0</v>
      </c>
      <c r="CH212" s="10">
        <v>0</v>
      </c>
      <c r="CI212" s="10">
        <v>238206.467</v>
      </c>
      <c r="CJ212" s="6">
        <v>30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12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20</v>
      </c>
      <c r="DC212" s="6">
        <v>0</v>
      </c>
      <c r="DD212" s="6">
        <v>21</v>
      </c>
      <c r="DE212" s="65">
        <v>41</v>
      </c>
      <c r="DF212" s="65">
        <v>24</v>
      </c>
      <c r="DG212" s="65">
        <v>0</v>
      </c>
      <c r="DH212" s="65">
        <v>46.08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2</v>
      </c>
      <c r="DU212" s="6">
        <v>2</v>
      </c>
      <c r="DV212" s="6"/>
      <c r="DW212" s="6"/>
      <c r="DX212" s="6"/>
      <c r="DY212" s="6"/>
      <c r="DZ212" s="6"/>
      <c r="EA212" s="6"/>
      <c r="EB212" s="6" t="b">
        <v>1</v>
      </c>
      <c r="EC212" s="6" t="s">
        <v>253</v>
      </c>
      <c r="ED212" s="6"/>
      <c r="EE212" s="6"/>
      <c r="EF212" s="5">
        <v>46174</v>
      </c>
      <c r="EG212" s="5">
        <v>46203</v>
      </c>
      <c r="EH212" s="6" t="s">
        <v>173</v>
      </c>
      <c r="EI212" s="6" t="b">
        <v>1</v>
      </c>
      <c r="EJ212" s="6" t="s">
        <v>174</v>
      </c>
      <c r="EK212" s="6"/>
      <c r="EL212" s="6"/>
      <c r="EM212" s="6"/>
      <c r="EN212" s="9">
        <f t="shared" si="12"/>
        <v>298703.16600000003</v>
      </c>
      <c r="EO212" s="4">
        <f t="shared" si="13"/>
        <v>21.813698630136987</v>
      </c>
      <c r="EP212" s="4">
        <f t="shared" si="14"/>
        <v>25</v>
      </c>
      <c r="EQ212" s="9">
        <f t="shared" si="15"/>
        <v>3733789.5750000002</v>
      </c>
    </row>
    <row r="213" spans="2:147">
      <c r="B213" s="4" t="s">
        <v>219</v>
      </c>
      <c r="C213" s="5">
        <v>46174</v>
      </c>
      <c r="D213" s="6">
        <v>7320</v>
      </c>
      <c r="E213" s="6"/>
      <c r="F213" s="6"/>
      <c r="G213" s="6" t="s">
        <v>176</v>
      </c>
      <c r="H213" s="6" t="s">
        <v>177</v>
      </c>
      <c r="I213" s="6">
        <v>3</v>
      </c>
      <c r="J213" s="16">
        <v>38103</v>
      </c>
      <c r="K213" s="6"/>
      <c r="L213" s="6">
        <v>112762</v>
      </c>
      <c r="M213" s="6">
        <v>118262</v>
      </c>
      <c r="N213" s="6">
        <v>140928.883</v>
      </c>
      <c r="O213" s="65">
        <v>21</v>
      </c>
      <c r="P213" s="6">
        <v>8</v>
      </c>
      <c r="Q213" s="6">
        <v>1</v>
      </c>
      <c r="R213" s="6">
        <v>30</v>
      </c>
      <c r="S213" s="6">
        <v>100</v>
      </c>
      <c r="T213" s="6">
        <v>100</v>
      </c>
      <c r="U213" s="10">
        <v>6832313</v>
      </c>
      <c r="V213" s="10">
        <v>1383470</v>
      </c>
      <c r="W213" s="10">
        <v>5448843</v>
      </c>
      <c r="X213" s="10">
        <v>22</v>
      </c>
      <c r="Y213" s="63">
        <v>3382860</v>
      </c>
      <c r="Z213" s="10">
        <v>0</v>
      </c>
      <c r="AA213" s="10">
        <v>0</v>
      </c>
      <c r="AB213" s="10">
        <v>0</v>
      </c>
      <c r="AC213" s="10">
        <v>165000</v>
      </c>
      <c r="AD213" s="10">
        <v>0</v>
      </c>
      <c r="AE213" s="10">
        <v>0</v>
      </c>
      <c r="AF213" s="10">
        <v>0</v>
      </c>
      <c r="AG213" s="10">
        <v>165000</v>
      </c>
      <c r="AH213" s="10">
        <v>0</v>
      </c>
      <c r="AI213" s="10">
        <v>443482</v>
      </c>
      <c r="AJ213" s="10">
        <v>0</v>
      </c>
      <c r="AK213" s="10">
        <v>502059</v>
      </c>
      <c r="AL213" s="8">
        <v>945541</v>
      </c>
      <c r="AM213" s="8">
        <v>634179</v>
      </c>
      <c r="AN213" s="8">
        <v>0</v>
      </c>
      <c r="AO213" s="8">
        <v>462317</v>
      </c>
      <c r="AP213" s="10">
        <v>0</v>
      </c>
      <c r="AQ213" s="10">
        <v>55000</v>
      </c>
      <c r="AR213" s="10">
        <v>2097037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142416</v>
      </c>
      <c r="BB213" s="10">
        <v>1000000</v>
      </c>
      <c r="BC213" s="10">
        <v>0</v>
      </c>
      <c r="BD213" s="10">
        <v>45000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558190</v>
      </c>
      <c r="BP213" s="10">
        <v>55810</v>
      </c>
      <c r="BQ213" s="10">
        <v>255170</v>
      </c>
      <c r="BR213" s="10">
        <v>298510</v>
      </c>
      <c r="BS213" s="10">
        <v>61490</v>
      </c>
      <c r="BT213" s="10">
        <v>10150</v>
      </c>
      <c r="BU213" s="10">
        <v>39910</v>
      </c>
      <c r="BV213" s="10">
        <v>1000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103240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219408.174</v>
      </c>
      <c r="CJ213" s="6">
        <v>30</v>
      </c>
      <c r="CK213" s="6">
        <v>0</v>
      </c>
      <c r="CL213" s="6">
        <v>0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11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20</v>
      </c>
      <c r="DC213" s="6">
        <v>0</v>
      </c>
      <c r="DD213" s="6">
        <v>19</v>
      </c>
      <c r="DE213" s="65">
        <v>39</v>
      </c>
      <c r="DF213" s="65">
        <v>24</v>
      </c>
      <c r="DG213" s="65">
        <v>0</v>
      </c>
      <c r="DH213" s="65">
        <v>43.74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1.5</v>
      </c>
      <c r="DT213" s="6">
        <v>2</v>
      </c>
      <c r="DU213" s="6">
        <v>2</v>
      </c>
      <c r="DV213" s="6"/>
      <c r="DW213" s="6"/>
      <c r="DX213" s="6"/>
      <c r="DY213" s="6"/>
      <c r="DZ213" s="6"/>
      <c r="EA213" s="6"/>
      <c r="EB213" s="6" t="b">
        <v>1</v>
      </c>
      <c r="EC213" s="6" t="s">
        <v>253</v>
      </c>
      <c r="ED213" s="6"/>
      <c r="EE213" s="6"/>
      <c r="EF213" s="5">
        <v>46174</v>
      </c>
      <c r="EG213" s="5">
        <v>46203</v>
      </c>
      <c r="EH213" s="6" t="s">
        <v>173</v>
      </c>
      <c r="EI213" s="6" t="b">
        <v>1</v>
      </c>
      <c r="EJ213" s="6" t="s">
        <v>174</v>
      </c>
      <c r="EK213" s="6"/>
      <c r="EL213" s="6"/>
      <c r="EM213" s="6"/>
      <c r="EN213" s="9">
        <f t="shared" si="12"/>
        <v>281857.766</v>
      </c>
      <c r="EO213" s="4">
        <f t="shared" si="13"/>
        <v>21.698630136986303</v>
      </c>
      <c r="EP213" s="4">
        <f t="shared" si="14"/>
        <v>25</v>
      </c>
      <c r="EQ213" s="9">
        <f t="shared" si="15"/>
        <v>3523222.0750000002</v>
      </c>
    </row>
    <row r="214" spans="2:147">
      <c r="B214" s="4" t="s">
        <v>219</v>
      </c>
      <c r="C214" s="5">
        <v>46174</v>
      </c>
      <c r="D214" s="6">
        <v>7320</v>
      </c>
      <c r="E214" s="6"/>
      <c r="F214" s="6"/>
      <c r="G214" s="6" t="s">
        <v>176</v>
      </c>
      <c r="H214" s="6" t="s">
        <v>177</v>
      </c>
      <c r="I214" s="6">
        <v>1</v>
      </c>
      <c r="J214" s="16">
        <v>38516</v>
      </c>
      <c r="K214" s="6"/>
      <c r="L214" s="6">
        <v>110982</v>
      </c>
      <c r="M214" s="6">
        <v>116607</v>
      </c>
      <c r="N214" s="6">
        <v>138956.67499999999</v>
      </c>
      <c r="O214" s="65">
        <v>21</v>
      </c>
      <c r="P214" s="6">
        <v>8</v>
      </c>
      <c r="Q214" s="6">
        <v>1</v>
      </c>
      <c r="R214" s="6">
        <v>30</v>
      </c>
      <c r="S214" s="6">
        <v>100</v>
      </c>
      <c r="T214" s="6">
        <v>100</v>
      </c>
      <c r="U214" s="10">
        <v>6791727</v>
      </c>
      <c r="V214" s="10">
        <v>1369290</v>
      </c>
      <c r="W214" s="10">
        <v>5422437</v>
      </c>
      <c r="X214" s="10">
        <v>21</v>
      </c>
      <c r="Y214" s="63">
        <v>3329460</v>
      </c>
      <c r="Z214" s="10">
        <v>0</v>
      </c>
      <c r="AA214" s="10">
        <v>0</v>
      </c>
      <c r="AB214" s="10">
        <v>11250</v>
      </c>
      <c r="AC214" s="10">
        <v>157500</v>
      </c>
      <c r="AD214" s="10">
        <v>0</v>
      </c>
      <c r="AE214" s="10">
        <v>0</v>
      </c>
      <c r="AF214" s="10">
        <v>0</v>
      </c>
      <c r="AG214" s="10">
        <v>168750</v>
      </c>
      <c r="AH214" s="10">
        <v>0</v>
      </c>
      <c r="AI214" s="10">
        <v>437276</v>
      </c>
      <c r="AJ214" s="10">
        <v>0</v>
      </c>
      <c r="AK214" s="10">
        <v>495033</v>
      </c>
      <c r="AL214" s="8">
        <v>932309</v>
      </c>
      <c r="AM214" s="8">
        <v>625305</v>
      </c>
      <c r="AN214" s="8">
        <v>0</v>
      </c>
      <c r="AO214" s="8">
        <v>480234</v>
      </c>
      <c r="AP214" s="10">
        <v>0</v>
      </c>
      <c r="AQ214" s="10">
        <v>60000</v>
      </c>
      <c r="AR214" s="10">
        <v>2097848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140669</v>
      </c>
      <c r="BB214" s="10">
        <v>1000000</v>
      </c>
      <c r="BC214" s="10">
        <v>0</v>
      </c>
      <c r="BD214" s="10">
        <v>55000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538110</v>
      </c>
      <c r="BP214" s="10">
        <v>53810</v>
      </c>
      <c r="BQ214" s="10">
        <v>258630</v>
      </c>
      <c r="BR214" s="10">
        <v>291120</v>
      </c>
      <c r="BS214" s="10">
        <v>61130</v>
      </c>
      <c r="BT214" s="10">
        <v>9990</v>
      </c>
      <c r="BU214" s="10">
        <v>39350</v>
      </c>
      <c r="BV214" s="10">
        <v>12000</v>
      </c>
      <c r="BW214" s="10">
        <v>1500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103650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213231.522</v>
      </c>
      <c r="CJ214" s="6">
        <v>30</v>
      </c>
      <c r="CK214" s="6">
        <v>0</v>
      </c>
      <c r="CL214" s="6">
        <v>0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12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20</v>
      </c>
      <c r="DC214" s="6">
        <v>0</v>
      </c>
      <c r="DD214" s="6">
        <v>19</v>
      </c>
      <c r="DE214" s="65">
        <v>39</v>
      </c>
      <c r="DF214" s="65">
        <v>24</v>
      </c>
      <c r="DG214" s="65">
        <v>0</v>
      </c>
      <c r="DH214" s="65">
        <v>46.08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2</v>
      </c>
      <c r="DU214" s="6">
        <v>2</v>
      </c>
      <c r="DV214" s="6"/>
      <c r="DW214" s="6"/>
      <c r="DX214" s="6"/>
      <c r="DY214" s="6"/>
      <c r="DZ214" s="6"/>
      <c r="EA214" s="6"/>
      <c r="EB214" s="6" t="b">
        <v>1</v>
      </c>
      <c r="EC214" s="6" t="s">
        <v>253</v>
      </c>
      <c r="ED214" s="6"/>
      <c r="EE214" s="6"/>
      <c r="EF214" s="5">
        <v>46174</v>
      </c>
      <c r="EG214" s="5">
        <v>46203</v>
      </c>
      <c r="EH214" s="6" t="s">
        <v>173</v>
      </c>
      <c r="EI214" s="6" t="b">
        <v>1</v>
      </c>
      <c r="EJ214" s="6" t="s">
        <v>174</v>
      </c>
      <c r="EK214" s="6"/>
      <c r="EL214" s="6"/>
      <c r="EM214" s="6"/>
      <c r="EN214" s="9">
        <f t="shared" si="12"/>
        <v>277913.34999999998</v>
      </c>
      <c r="EO214" s="4">
        <f t="shared" si="13"/>
        <v>20.567123287671233</v>
      </c>
      <c r="EP214" s="4">
        <f t="shared" si="14"/>
        <v>24</v>
      </c>
      <c r="EQ214" s="9">
        <f t="shared" si="15"/>
        <v>3334960.1999999997</v>
      </c>
    </row>
    <row r="215" spans="2:147">
      <c r="B215" s="4" t="s">
        <v>219</v>
      </c>
      <c r="C215" s="5">
        <v>46174</v>
      </c>
      <c r="D215" s="6">
        <v>7320</v>
      </c>
      <c r="E215" s="6"/>
      <c r="F215" s="6"/>
      <c r="G215" s="6" t="s">
        <v>176</v>
      </c>
      <c r="H215" s="6" t="s">
        <v>177</v>
      </c>
      <c r="I215" s="6">
        <v>1</v>
      </c>
      <c r="J215" s="16">
        <v>38544</v>
      </c>
      <c r="K215" s="6"/>
      <c r="L215" s="6">
        <v>110982</v>
      </c>
      <c r="M215" s="6">
        <v>115982</v>
      </c>
      <c r="N215" s="6">
        <v>138211.883</v>
      </c>
      <c r="O215" s="65">
        <v>21</v>
      </c>
      <c r="P215" s="6">
        <v>8</v>
      </c>
      <c r="Q215" s="6">
        <v>1</v>
      </c>
      <c r="R215" s="6">
        <v>30</v>
      </c>
      <c r="S215" s="6">
        <v>100</v>
      </c>
      <c r="T215" s="6">
        <v>100</v>
      </c>
      <c r="U215" s="10">
        <v>6741197</v>
      </c>
      <c r="V215" s="10">
        <v>1602197</v>
      </c>
      <c r="W215" s="10">
        <v>5139000</v>
      </c>
      <c r="X215" s="10">
        <v>20</v>
      </c>
      <c r="Y215" s="63">
        <v>3329460</v>
      </c>
      <c r="Z215" s="10">
        <v>0</v>
      </c>
      <c r="AA215" s="10">
        <v>0</v>
      </c>
      <c r="AB215" s="10">
        <v>0</v>
      </c>
      <c r="AC215" s="10">
        <v>150000</v>
      </c>
      <c r="AD215" s="10">
        <v>0</v>
      </c>
      <c r="AE215" s="10">
        <v>0</v>
      </c>
      <c r="AF215" s="10">
        <v>0</v>
      </c>
      <c r="AG215" s="10">
        <v>150000</v>
      </c>
      <c r="AH215" s="10">
        <v>0</v>
      </c>
      <c r="AI215" s="10">
        <v>434932</v>
      </c>
      <c r="AJ215" s="10">
        <v>0</v>
      </c>
      <c r="AK215" s="10">
        <v>492379</v>
      </c>
      <c r="AL215" s="8">
        <v>927312</v>
      </c>
      <c r="AM215" s="8">
        <v>621953</v>
      </c>
      <c r="AN215" s="8">
        <v>0</v>
      </c>
      <c r="AO215" s="8">
        <v>477660</v>
      </c>
      <c r="AP215" s="10">
        <v>0</v>
      </c>
      <c r="AQ215" s="10">
        <v>60000</v>
      </c>
      <c r="AR215" s="10">
        <v>2086925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139812</v>
      </c>
      <c r="BB215" s="10">
        <v>1000000</v>
      </c>
      <c r="BC215" s="10">
        <v>0</v>
      </c>
      <c r="BD215" s="10">
        <v>35000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727050</v>
      </c>
      <c r="BP215" s="10">
        <v>72700</v>
      </c>
      <c r="BQ215" s="10">
        <v>263620</v>
      </c>
      <c r="BR215" s="10">
        <v>294360</v>
      </c>
      <c r="BS215" s="10">
        <v>60670</v>
      </c>
      <c r="BT215" s="10">
        <v>9990</v>
      </c>
      <c r="BU215" s="10">
        <v>39140</v>
      </c>
      <c r="BV215" s="10">
        <v>14000</v>
      </c>
      <c r="BW215" s="10">
        <v>217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120450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210979.88</v>
      </c>
      <c r="CJ215" s="6">
        <v>30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12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20</v>
      </c>
      <c r="DC215" s="6">
        <v>0</v>
      </c>
      <c r="DD215" s="6">
        <v>19</v>
      </c>
      <c r="DE215" s="65">
        <v>39</v>
      </c>
      <c r="DF215" s="65">
        <v>24</v>
      </c>
      <c r="DG215" s="65">
        <v>0</v>
      </c>
      <c r="DH215" s="65">
        <v>46.08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1</v>
      </c>
      <c r="DT215" s="6">
        <v>2</v>
      </c>
      <c r="DU215" s="6">
        <v>2</v>
      </c>
      <c r="DV215" s="6"/>
      <c r="DW215" s="6"/>
      <c r="DX215" s="6"/>
      <c r="DY215" s="6"/>
      <c r="DZ215" s="6"/>
      <c r="EA215" s="6"/>
      <c r="EB215" s="6" t="b">
        <v>1</v>
      </c>
      <c r="EC215" s="6" t="s">
        <v>253</v>
      </c>
      <c r="ED215" s="6"/>
      <c r="EE215" s="6"/>
      <c r="EF215" s="5">
        <v>46174</v>
      </c>
      <c r="EG215" s="5">
        <v>46203</v>
      </c>
      <c r="EH215" s="6" t="s">
        <v>173</v>
      </c>
      <c r="EI215" s="6" t="b">
        <v>1</v>
      </c>
      <c r="EJ215" s="6" t="s">
        <v>174</v>
      </c>
      <c r="EK215" s="6"/>
      <c r="EL215" s="6"/>
      <c r="EM215" s="6"/>
      <c r="EN215" s="9">
        <f t="shared" si="12"/>
        <v>276423.766</v>
      </c>
      <c r="EO215" s="4">
        <f t="shared" si="13"/>
        <v>20.490410958904111</v>
      </c>
      <c r="EP215" s="4">
        <f t="shared" si="14"/>
        <v>24</v>
      </c>
      <c r="EQ215" s="9">
        <f t="shared" si="15"/>
        <v>3317085.1919999998</v>
      </c>
    </row>
    <row r="216" spans="2:147">
      <c r="B216" s="4" t="s">
        <v>219</v>
      </c>
      <c r="C216" s="5">
        <v>46174</v>
      </c>
      <c r="D216" s="6">
        <v>7320</v>
      </c>
      <c r="E216" s="6"/>
      <c r="F216" s="6"/>
      <c r="G216" s="6" t="s">
        <v>176</v>
      </c>
      <c r="H216" s="6" t="s">
        <v>177</v>
      </c>
      <c r="I216" s="6">
        <v>6</v>
      </c>
      <c r="J216" s="16">
        <v>38663</v>
      </c>
      <c r="K216" s="6"/>
      <c r="L216" s="6">
        <v>115300</v>
      </c>
      <c r="M216" s="6">
        <v>120550</v>
      </c>
      <c r="N216" s="6">
        <v>143655.41699999999</v>
      </c>
      <c r="O216" s="65">
        <v>21</v>
      </c>
      <c r="P216" s="6">
        <v>8</v>
      </c>
      <c r="Q216" s="6">
        <v>1</v>
      </c>
      <c r="R216" s="6">
        <v>30</v>
      </c>
      <c r="S216" s="6">
        <v>100</v>
      </c>
      <c r="T216" s="6">
        <v>100</v>
      </c>
      <c r="U216" s="10">
        <v>7029947</v>
      </c>
      <c r="V216" s="10">
        <v>1496724</v>
      </c>
      <c r="W216" s="10">
        <v>5533223</v>
      </c>
      <c r="X216" s="10">
        <v>20</v>
      </c>
      <c r="Y216" s="63">
        <v>3459000</v>
      </c>
      <c r="Z216" s="10">
        <v>0</v>
      </c>
      <c r="AA216" s="10">
        <v>0</v>
      </c>
      <c r="AB216" s="10">
        <v>7500</v>
      </c>
      <c r="AC216" s="10">
        <v>150000</v>
      </c>
      <c r="AD216" s="10">
        <v>0</v>
      </c>
      <c r="AE216" s="10">
        <v>0</v>
      </c>
      <c r="AF216" s="10">
        <v>0</v>
      </c>
      <c r="AG216" s="10">
        <v>157500</v>
      </c>
      <c r="AH216" s="10">
        <v>0</v>
      </c>
      <c r="AI216" s="10">
        <v>452062</v>
      </c>
      <c r="AJ216" s="10">
        <v>0</v>
      </c>
      <c r="AK216" s="10">
        <v>565643</v>
      </c>
      <c r="AL216" s="8">
        <v>1017705</v>
      </c>
      <c r="AM216" s="8">
        <v>646449</v>
      </c>
      <c r="AN216" s="8">
        <v>0</v>
      </c>
      <c r="AO216" s="8">
        <v>496473</v>
      </c>
      <c r="AP216" s="10">
        <v>0</v>
      </c>
      <c r="AQ216" s="10">
        <v>60000</v>
      </c>
      <c r="AR216" s="10">
        <v>2220627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147820</v>
      </c>
      <c r="BB216" s="10">
        <v>1000000</v>
      </c>
      <c r="BC216" s="10">
        <v>0</v>
      </c>
      <c r="BD216" s="10">
        <v>45000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597360</v>
      </c>
      <c r="BP216" s="10">
        <v>59730</v>
      </c>
      <c r="BQ216" s="10">
        <v>265810</v>
      </c>
      <c r="BR216" s="10">
        <v>306450</v>
      </c>
      <c r="BS216" s="10">
        <v>63270</v>
      </c>
      <c r="BT216" s="10">
        <v>10380</v>
      </c>
      <c r="BU216" s="10">
        <v>40680</v>
      </c>
      <c r="BV216" s="10">
        <v>11000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142044</v>
      </c>
      <c r="CD216" s="10">
        <v>0</v>
      </c>
      <c r="CE216" s="10">
        <v>0</v>
      </c>
      <c r="CF216" s="10">
        <v>0</v>
      </c>
      <c r="CG216" s="10">
        <v>0</v>
      </c>
      <c r="CH216" s="10">
        <v>0</v>
      </c>
      <c r="CI216" s="10">
        <v>231933.554</v>
      </c>
      <c r="CJ216" s="6">
        <v>30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12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20</v>
      </c>
      <c r="DC216" s="6">
        <v>0</v>
      </c>
      <c r="DD216" s="6">
        <v>21</v>
      </c>
      <c r="DE216" s="65">
        <v>41</v>
      </c>
      <c r="DF216" s="65">
        <v>24</v>
      </c>
      <c r="DG216" s="65">
        <v>0</v>
      </c>
      <c r="DH216" s="65">
        <v>46.08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0.5</v>
      </c>
      <c r="DT216" s="6">
        <v>2</v>
      </c>
      <c r="DU216" s="6">
        <v>2</v>
      </c>
      <c r="DV216" s="6"/>
      <c r="DW216" s="6"/>
      <c r="DX216" s="6"/>
      <c r="DY216" s="6"/>
      <c r="DZ216" s="6"/>
      <c r="EA216" s="6"/>
      <c r="EB216" s="6" t="b">
        <v>1</v>
      </c>
      <c r="EC216" s="6" t="s">
        <v>253</v>
      </c>
      <c r="ED216" s="6"/>
      <c r="EE216" s="6"/>
      <c r="EF216" s="5">
        <v>46174</v>
      </c>
      <c r="EG216" s="5">
        <v>46203</v>
      </c>
      <c r="EH216" s="6" t="s">
        <v>173</v>
      </c>
      <c r="EI216" s="6" t="b">
        <v>1</v>
      </c>
      <c r="EJ216" s="6" t="s">
        <v>174</v>
      </c>
      <c r="EK216" s="6"/>
      <c r="EL216" s="6"/>
      <c r="EM216" s="6"/>
      <c r="EN216" s="9">
        <f t="shared" si="12"/>
        <v>287310.83399999997</v>
      </c>
      <c r="EO216" s="4">
        <f t="shared" si="13"/>
        <v>20.164383561643834</v>
      </c>
      <c r="EP216" s="4">
        <f t="shared" si="14"/>
        <v>24</v>
      </c>
      <c r="EQ216" s="9">
        <f t="shared" si="15"/>
        <v>3447730.0079999994</v>
      </c>
    </row>
    <row r="217" spans="2:147">
      <c r="B217" s="4" t="s">
        <v>219</v>
      </c>
      <c r="C217" s="5">
        <v>46174</v>
      </c>
      <c r="D217" s="6">
        <v>7320</v>
      </c>
      <c r="E217" s="6"/>
      <c r="F217" s="6"/>
      <c r="G217" s="6" t="s">
        <v>179</v>
      </c>
      <c r="H217" s="6" t="s">
        <v>180</v>
      </c>
      <c r="I217" s="6">
        <v>20</v>
      </c>
      <c r="J217" s="16">
        <v>38187</v>
      </c>
      <c r="K217" s="6"/>
      <c r="L217" s="6">
        <v>108504.966</v>
      </c>
      <c r="M217" s="6">
        <v>113629.933</v>
      </c>
      <c r="N217" s="6">
        <v>135409.00399999999</v>
      </c>
      <c r="O217" s="65">
        <v>21</v>
      </c>
      <c r="P217" s="6">
        <v>8</v>
      </c>
      <c r="Q217" s="6">
        <v>1</v>
      </c>
      <c r="R217" s="6">
        <v>30</v>
      </c>
      <c r="S217" s="6">
        <v>100</v>
      </c>
      <c r="T217" s="6">
        <v>100</v>
      </c>
      <c r="U217" s="10">
        <v>6428096</v>
      </c>
      <c r="V217" s="10">
        <v>1421096</v>
      </c>
      <c r="W217" s="10">
        <v>5007000</v>
      </c>
      <c r="X217" s="10">
        <v>19</v>
      </c>
      <c r="Y217" s="63">
        <v>3255148</v>
      </c>
      <c r="Z217" s="10">
        <v>0</v>
      </c>
      <c r="AA217" s="10">
        <v>0</v>
      </c>
      <c r="AB217" s="10">
        <v>11250</v>
      </c>
      <c r="AC217" s="10">
        <v>142500</v>
      </c>
      <c r="AD217" s="10">
        <v>0</v>
      </c>
      <c r="AE217" s="10">
        <v>0</v>
      </c>
      <c r="AF217" s="10">
        <v>0</v>
      </c>
      <c r="AG217" s="10">
        <v>153750</v>
      </c>
      <c r="AH217" s="10">
        <v>0</v>
      </c>
      <c r="AI217" s="10">
        <v>426112</v>
      </c>
      <c r="AJ217" s="10">
        <v>0</v>
      </c>
      <c r="AK217" s="10">
        <v>837843</v>
      </c>
      <c r="AL217" s="8">
        <v>1263955</v>
      </c>
      <c r="AM217" s="8">
        <v>609340</v>
      </c>
      <c r="AN217" s="8">
        <v>0</v>
      </c>
      <c r="AO217" s="8">
        <v>0</v>
      </c>
      <c r="AP217" s="10">
        <v>0</v>
      </c>
      <c r="AQ217" s="10">
        <v>0</v>
      </c>
      <c r="AR217" s="10">
        <v>1873295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135903</v>
      </c>
      <c r="BB217" s="10">
        <v>1000000</v>
      </c>
      <c r="BC217" s="10">
        <v>0</v>
      </c>
      <c r="BD217" s="10">
        <v>10000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662600</v>
      </c>
      <c r="BP217" s="10">
        <v>66260</v>
      </c>
      <c r="BQ217" s="10">
        <v>234740</v>
      </c>
      <c r="BR217" s="10">
        <v>280670</v>
      </c>
      <c r="BS217" s="10">
        <v>57850</v>
      </c>
      <c r="BT217" s="10">
        <v>9770</v>
      </c>
      <c r="BU217" s="10">
        <v>38350</v>
      </c>
      <c r="BV217" s="10">
        <v>0</v>
      </c>
      <c r="BW217" s="10">
        <v>442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70414</v>
      </c>
      <c r="CD217" s="10">
        <v>0</v>
      </c>
      <c r="CE217" s="10">
        <v>0</v>
      </c>
      <c r="CF217" s="10">
        <v>0</v>
      </c>
      <c r="CG217" s="10">
        <v>0</v>
      </c>
      <c r="CH217" s="10">
        <v>0</v>
      </c>
      <c r="CI217" s="10">
        <v>194310.924</v>
      </c>
      <c r="CJ217" s="6">
        <v>30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20</v>
      </c>
      <c r="DC217" s="6">
        <v>0</v>
      </c>
      <c r="DD217" s="6">
        <v>33</v>
      </c>
      <c r="DE217" s="65">
        <v>53</v>
      </c>
      <c r="DF217" s="65">
        <v>24</v>
      </c>
      <c r="DG217" s="65">
        <v>0</v>
      </c>
      <c r="DH217" s="65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2</v>
      </c>
      <c r="DU217" s="6">
        <v>2</v>
      </c>
      <c r="DV217" s="6"/>
      <c r="DW217" s="6"/>
      <c r="DX217" s="6"/>
      <c r="DY217" s="6"/>
      <c r="DZ217" s="6"/>
      <c r="EA217" s="6"/>
      <c r="EB217" s="6" t="b">
        <v>1</v>
      </c>
      <c r="EC217" s="6" t="s">
        <v>253</v>
      </c>
      <c r="ED217" s="6"/>
      <c r="EE217" s="6"/>
      <c r="EF217" s="5">
        <v>46174</v>
      </c>
      <c r="EG217" s="5">
        <v>46203</v>
      </c>
      <c r="EH217" s="6" t="s">
        <v>173</v>
      </c>
      <c r="EI217" s="6" t="b">
        <v>1</v>
      </c>
      <c r="EJ217" s="6" t="s">
        <v>174</v>
      </c>
      <c r="EK217" s="6"/>
      <c r="EL217" s="6"/>
      <c r="EM217" s="6"/>
      <c r="EN217" s="9">
        <f t="shared" si="12"/>
        <v>270818.00799999997</v>
      </c>
      <c r="EO217" s="4">
        <f t="shared" si="13"/>
        <v>21.468493150684932</v>
      </c>
      <c r="EP217" s="4">
        <f t="shared" si="14"/>
        <v>25</v>
      </c>
      <c r="EQ217" s="9">
        <f t="shared" si="15"/>
        <v>3385225.0999999996</v>
      </c>
    </row>
    <row r="218" spans="2:147">
      <c r="B218" s="4" t="s">
        <v>219</v>
      </c>
      <c r="C218" s="5">
        <v>46174</v>
      </c>
      <c r="D218" s="6">
        <v>7320</v>
      </c>
      <c r="E218" s="6"/>
      <c r="F218" s="6"/>
      <c r="G218" s="6" t="s">
        <v>179</v>
      </c>
      <c r="H218" s="6" t="s">
        <v>180</v>
      </c>
      <c r="I218" s="6">
        <v>18</v>
      </c>
      <c r="J218" s="16">
        <v>38663</v>
      </c>
      <c r="K218" s="6"/>
      <c r="L218" s="6">
        <v>107364.966</v>
      </c>
      <c r="M218" s="6">
        <v>112364.933</v>
      </c>
      <c r="N218" s="6">
        <v>133901.54500000001</v>
      </c>
      <c r="O218" s="65">
        <v>21</v>
      </c>
      <c r="P218" s="6">
        <v>8</v>
      </c>
      <c r="Q218" s="6">
        <v>1</v>
      </c>
      <c r="R218" s="6">
        <v>30</v>
      </c>
      <c r="S218" s="6">
        <v>100</v>
      </c>
      <c r="T218" s="6">
        <v>100</v>
      </c>
      <c r="U218" s="10">
        <v>6240877</v>
      </c>
      <c r="V218" s="10">
        <v>1299050</v>
      </c>
      <c r="W218" s="10">
        <v>4941827</v>
      </c>
      <c r="X218" s="10">
        <v>20</v>
      </c>
      <c r="Y218" s="63">
        <v>3220948</v>
      </c>
      <c r="Z218" s="10">
        <v>0</v>
      </c>
      <c r="AA218" s="10">
        <v>0</v>
      </c>
      <c r="AB218" s="10">
        <v>0</v>
      </c>
      <c r="AC218" s="10">
        <v>150000</v>
      </c>
      <c r="AD218" s="10">
        <v>0</v>
      </c>
      <c r="AE218" s="10">
        <v>0</v>
      </c>
      <c r="AF218" s="10">
        <v>0</v>
      </c>
      <c r="AG218" s="10">
        <v>150000</v>
      </c>
      <c r="AH218" s="10">
        <v>0</v>
      </c>
      <c r="AI218" s="10">
        <v>421368</v>
      </c>
      <c r="AJ218" s="10">
        <v>0</v>
      </c>
      <c r="AK218" s="10">
        <v>477024</v>
      </c>
      <c r="AL218" s="8">
        <v>898392</v>
      </c>
      <c r="AM218" s="8">
        <v>401704</v>
      </c>
      <c r="AN218" s="8">
        <v>0</v>
      </c>
      <c r="AO218" s="8">
        <v>392264</v>
      </c>
      <c r="AP218" s="10">
        <v>0</v>
      </c>
      <c r="AQ218" s="10">
        <v>45000</v>
      </c>
      <c r="AR218" s="10">
        <v>1737360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122569</v>
      </c>
      <c r="BB218" s="10">
        <v>1000000</v>
      </c>
      <c r="BC218" s="10">
        <v>0</v>
      </c>
      <c r="BD218" s="10">
        <v>10000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618380</v>
      </c>
      <c r="BP218" s="10">
        <v>61830</v>
      </c>
      <c r="BQ218" s="10">
        <v>241110</v>
      </c>
      <c r="BR218" s="10">
        <v>262970</v>
      </c>
      <c r="BS218" s="10">
        <v>56170</v>
      </c>
      <c r="BT218" s="10">
        <v>9670</v>
      </c>
      <c r="BU218" s="10">
        <v>37920</v>
      </c>
      <c r="BV218" s="10">
        <v>11000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180622.5</v>
      </c>
      <c r="CJ218" s="6">
        <v>30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9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20</v>
      </c>
      <c r="DC218" s="6">
        <v>0</v>
      </c>
      <c r="DD218" s="6">
        <v>19</v>
      </c>
      <c r="DE218" s="65">
        <v>39</v>
      </c>
      <c r="DF218" s="65">
        <v>16</v>
      </c>
      <c r="DG218" s="65">
        <v>0</v>
      </c>
      <c r="DH218" s="65">
        <v>39.06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2</v>
      </c>
      <c r="DT218" s="6">
        <v>2</v>
      </c>
      <c r="DU218" s="6">
        <v>2</v>
      </c>
      <c r="DV218" s="6"/>
      <c r="DW218" s="6"/>
      <c r="DX218" s="6"/>
      <c r="DY218" s="6"/>
      <c r="DZ218" s="6"/>
      <c r="EA218" s="6"/>
      <c r="EB218" s="6" t="b">
        <v>1</v>
      </c>
      <c r="EC218" s="6" t="s">
        <v>253</v>
      </c>
      <c r="ED218" s="6"/>
      <c r="EE218" s="6"/>
      <c r="EF218" s="5">
        <v>46174</v>
      </c>
      <c r="EG218" s="5">
        <v>46203</v>
      </c>
      <c r="EH218" s="6" t="s">
        <v>173</v>
      </c>
      <c r="EI218" s="6" t="b">
        <v>1</v>
      </c>
      <c r="EJ218" s="6" t="s">
        <v>174</v>
      </c>
      <c r="EK218" s="6"/>
      <c r="EL218" s="6"/>
      <c r="EM218" s="6"/>
      <c r="EN218" s="9">
        <f t="shared" si="12"/>
        <v>267803.09000000003</v>
      </c>
      <c r="EO218" s="4">
        <f t="shared" si="13"/>
        <v>20.164383561643834</v>
      </c>
      <c r="EP218" s="4">
        <f t="shared" si="14"/>
        <v>24</v>
      </c>
      <c r="EQ218" s="9">
        <f t="shared" si="15"/>
        <v>3213637.08</v>
      </c>
    </row>
    <row r="219" spans="2:147">
      <c r="B219" s="4" t="s">
        <v>219</v>
      </c>
      <c r="C219" s="5">
        <v>46174</v>
      </c>
      <c r="D219" s="6">
        <v>7320</v>
      </c>
      <c r="E219" s="6"/>
      <c r="F219" s="6"/>
      <c r="G219" s="6" t="s">
        <v>179</v>
      </c>
      <c r="H219" s="6" t="s">
        <v>180</v>
      </c>
      <c r="I219" s="6">
        <v>15</v>
      </c>
      <c r="J219" s="16">
        <v>40686</v>
      </c>
      <c r="K219" s="6"/>
      <c r="L219" s="6">
        <v>105444.966</v>
      </c>
      <c r="M219" s="6">
        <v>109444.933</v>
      </c>
      <c r="N219" s="6">
        <v>130421.879</v>
      </c>
      <c r="O219" s="65">
        <v>21</v>
      </c>
      <c r="P219" s="6">
        <v>8</v>
      </c>
      <c r="Q219" s="6">
        <v>1</v>
      </c>
      <c r="R219" s="6">
        <v>30</v>
      </c>
      <c r="S219" s="6">
        <v>100</v>
      </c>
      <c r="T219" s="6">
        <v>100</v>
      </c>
      <c r="U219" s="10">
        <v>6152594</v>
      </c>
      <c r="V219" s="10">
        <v>1347594</v>
      </c>
      <c r="W219" s="10">
        <v>4805000</v>
      </c>
      <c r="X219" s="10">
        <v>15</v>
      </c>
      <c r="Y219" s="63">
        <v>3163348</v>
      </c>
      <c r="Z219" s="10">
        <v>0</v>
      </c>
      <c r="AA219" s="10">
        <v>0</v>
      </c>
      <c r="AB219" s="10">
        <v>7500</v>
      </c>
      <c r="AC219" s="10">
        <v>112500</v>
      </c>
      <c r="AD219" s="10">
        <v>0</v>
      </c>
      <c r="AE219" s="10">
        <v>0</v>
      </c>
      <c r="AF219" s="10">
        <v>0</v>
      </c>
      <c r="AG219" s="10">
        <v>120000</v>
      </c>
      <c r="AH219" s="10">
        <v>0</v>
      </c>
      <c r="AI219" s="10">
        <v>410418</v>
      </c>
      <c r="AJ219" s="10">
        <v>0</v>
      </c>
      <c r="AK219" s="10">
        <v>415719</v>
      </c>
      <c r="AL219" s="8">
        <v>826138</v>
      </c>
      <c r="AM219" s="8">
        <v>391265</v>
      </c>
      <c r="AN219" s="8">
        <v>0</v>
      </c>
      <c r="AO219" s="8">
        <v>431174</v>
      </c>
      <c r="AP219" s="10">
        <v>0</v>
      </c>
      <c r="AQ219" s="10">
        <v>60000</v>
      </c>
      <c r="AR219" s="10">
        <v>1708577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140669</v>
      </c>
      <c r="BB219" s="10">
        <v>1000000</v>
      </c>
      <c r="BC219" s="10">
        <v>0</v>
      </c>
      <c r="BD219" s="10">
        <v>20000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601180</v>
      </c>
      <c r="BP219" s="10">
        <v>60110</v>
      </c>
      <c r="BQ219" s="10">
        <v>228900</v>
      </c>
      <c r="BR219" s="10">
        <v>265090</v>
      </c>
      <c r="BS219" s="10">
        <v>55370</v>
      </c>
      <c r="BT219" s="10">
        <v>9490</v>
      </c>
      <c r="BU219" s="10">
        <v>36930</v>
      </c>
      <c r="BV219" s="10">
        <v>22000</v>
      </c>
      <c r="BW219" s="10">
        <v>84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68440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191209.728</v>
      </c>
      <c r="CJ219" s="6">
        <v>30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12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20</v>
      </c>
      <c r="DC219" s="6">
        <v>0</v>
      </c>
      <c r="DD219" s="6">
        <v>17</v>
      </c>
      <c r="DE219" s="65">
        <v>37</v>
      </c>
      <c r="DF219" s="65">
        <v>16</v>
      </c>
      <c r="DG219" s="65">
        <v>0</v>
      </c>
      <c r="DH219" s="65">
        <v>44.08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2</v>
      </c>
      <c r="DU219" s="6">
        <v>2</v>
      </c>
      <c r="DV219" s="6"/>
      <c r="DW219" s="6"/>
      <c r="DX219" s="6"/>
      <c r="DY219" s="6"/>
      <c r="DZ219" s="6"/>
      <c r="EA219" s="6"/>
      <c r="EB219" s="6" t="b">
        <v>1</v>
      </c>
      <c r="EC219" s="6" t="s">
        <v>253</v>
      </c>
      <c r="ED219" s="6"/>
      <c r="EE219" s="6"/>
      <c r="EF219" s="5">
        <v>46174</v>
      </c>
      <c r="EG219" s="5">
        <v>46203</v>
      </c>
      <c r="EH219" s="6" t="s">
        <v>173</v>
      </c>
      <c r="EI219" s="6" t="b">
        <v>1</v>
      </c>
      <c r="EJ219" s="6" t="s">
        <v>174</v>
      </c>
      <c r="EK219" s="6"/>
      <c r="EL219" s="6"/>
      <c r="EM219" s="6"/>
      <c r="EN219" s="9">
        <f t="shared" si="12"/>
        <v>260843.75800000003</v>
      </c>
      <c r="EO219" s="4">
        <f t="shared" si="13"/>
        <v>14.621917808219179</v>
      </c>
      <c r="EP219" s="4">
        <f t="shared" si="14"/>
        <v>21</v>
      </c>
      <c r="EQ219" s="9">
        <f t="shared" si="15"/>
        <v>2738859.4589999998</v>
      </c>
    </row>
    <row r="220" spans="2:147">
      <c r="B220" s="4" t="s">
        <v>219</v>
      </c>
      <c r="C220" s="5">
        <v>46204</v>
      </c>
      <c r="D220" s="6">
        <v>7320</v>
      </c>
      <c r="E220" s="6"/>
      <c r="F220" s="6"/>
      <c r="G220" s="6" t="s">
        <v>170</v>
      </c>
      <c r="H220" s="6" t="s">
        <v>171</v>
      </c>
      <c r="I220" s="6">
        <v>14</v>
      </c>
      <c r="J220" s="16">
        <v>36535</v>
      </c>
      <c r="K220" s="6"/>
      <c r="L220" s="6">
        <v>141012.25599999999</v>
      </c>
      <c r="M220" s="6">
        <v>147762.23300000001</v>
      </c>
      <c r="N220" s="6">
        <v>176083.32800000001</v>
      </c>
      <c r="O220" s="65">
        <v>22</v>
      </c>
      <c r="P220" s="6">
        <v>8</v>
      </c>
      <c r="Q220" s="6">
        <v>1</v>
      </c>
      <c r="R220" s="6">
        <v>31</v>
      </c>
      <c r="S220" s="6">
        <v>100</v>
      </c>
      <c r="T220" s="6">
        <v>100</v>
      </c>
      <c r="U220" s="10">
        <v>6683523</v>
      </c>
      <c r="V220" s="10">
        <v>1248523</v>
      </c>
      <c r="W220" s="10">
        <v>5435000</v>
      </c>
      <c r="X220" s="10">
        <v>26</v>
      </c>
      <c r="Y220" s="63">
        <v>4371379</v>
      </c>
      <c r="Z220" s="10">
        <v>0</v>
      </c>
      <c r="AA220" s="10">
        <v>0</v>
      </c>
      <c r="AB220" s="10">
        <v>7500</v>
      </c>
      <c r="AC220" s="10">
        <v>195000</v>
      </c>
      <c r="AD220" s="10">
        <v>0</v>
      </c>
      <c r="AE220" s="10">
        <v>0</v>
      </c>
      <c r="AF220" s="10">
        <v>0</v>
      </c>
      <c r="AG220" s="10">
        <v>202500</v>
      </c>
      <c r="AH220" s="10">
        <v>0</v>
      </c>
      <c r="AI220" s="10">
        <v>554108</v>
      </c>
      <c r="AJ220" s="10">
        <v>0</v>
      </c>
      <c r="AK220" s="10">
        <v>198093</v>
      </c>
      <c r="AL220" s="8">
        <v>752202</v>
      </c>
      <c r="AM220" s="8">
        <v>792374</v>
      </c>
      <c r="AN220" s="8">
        <v>0</v>
      </c>
      <c r="AO220" s="8">
        <v>450068</v>
      </c>
      <c r="AP220" s="10">
        <v>0</v>
      </c>
      <c r="AQ220" s="10">
        <v>60000</v>
      </c>
      <c r="AR220" s="10">
        <v>2054644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55000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450380</v>
      </c>
      <c r="BP220" s="10">
        <v>45030</v>
      </c>
      <c r="BQ220" s="10">
        <v>313020</v>
      </c>
      <c r="BR220" s="10">
        <v>298350</v>
      </c>
      <c r="BS220" s="10">
        <v>60150</v>
      </c>
      <c r="BT220" s="10">
        <v>13120</v>
      </c>
      <c r="BU220" s="10">
        <v>51270</v>
      </c>
      <c r="BV220" s="10">
        <v>11000</v>
      </c>
      <c r="BW220" s="10">
        <v>6203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10">
        <v>0</v>
      </c>
      <c r="CH220" s="10">
        <v>0</v>
      </c>
      <c r="CI220" s="10">
        <v>272887.11</v>
      </c>
      <c r="CJ220" s="6">
        <v>31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12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20</v>
      </c>
      <c r="DC220" s="6">
        <v>0</v>
      </c>
      <c r="DD220" s="6">
        <v>6</v>
      </c>
      <c r="DE220" s="65">
        <v>26</v>
      </c>
      <c r="DF220" s="65">
        <v>24</v>
      </c>
      <c r="DG220" s="65">
        <v>0</v>
      </c>
      <c r="DH220" s="65">
        <v>34.08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2</v>
      </c>
      <c r="DT220" s="6">
        <v>2</v>
      </c>
      <c r="DU220" s="6">
        <v>2</v>
      </c>
      <c r="DV220" s="6"/>
      <c r="DW220" s="6"/>
      <c r="DX220" s="6"/>
      <c r="DY220" s="6"/>
      <c r="DZ220" s="6"/>
      <c r="EA220" s="6"/>
      <c r="EB220" s="6" t="b">
        <v>1</v>
      </c>
      <c r="EC220" s="6" t="s">
        <v>253</v>
      </c>
      <c r="ED220" s="6"/>
      <c r="EE220" s="6"/>
      <c r="EF220" s="5">
        <v>46204</v>
      </c>
      <c r="EG220" s="5">
        <v>46234</v>
      </c>
      <c r="EH220" s="6" t="s">
        <v>173</v>
      </c>
      <c r="EI220" s="6" t="b">
        <v>1</v>
      </c>
      <c r="EJ220" s="6" t="s">
        <v>174</v>
      </c>
      <c r="EK220" s="6"/>
      <c r="EL220" s="6"/>
      <c r="EM220" s="6"/>
      <c r="EN220" s="9">
        <f t="shared" si="12"/>
        <v>352166.65600000002</v>
      </c>
      <c r="EO220" s="4">
        <f t="shared" si="13"/>
        <v>25.994520547945207</v>
      </c>
      <c r="EP220" s="4">
        <f t="shared" si="14"/>
        <v>25</v>
      </c>
      <c r="EQ220" s="9">
        <f t="shared" si="15"/>
        <v>4402083.2</v>
      </c>
    </row>
    <row r="221" spans="2:147">
      <c r="B221" s="4" t="s">
        <v>219</v>
      </c>
      <c r="C221" s="5">
        <v>46204</v>
      </c>
      <c r="D221" s="6">
        <v>7320</v>
      </c>
      <c r="E221" s="6"/>
      <c r="F221" s="6"/>
      <c r="G221" s="6" t="s">
        <v>176</v>
      </c>
      <c r="H221" s="6" t="s">
        <v>177</v>
      </c>
      <c r="I221" s="6">
        <v>7</v>
      </c>
      <c r="J221" s="16">
        <v>37391</v>
      </c>
      <c r="K221" s="6"/>
      <c r="L221" s="6">
        <v>116033</v>
      </c>
      <c r="M221" s="6">
        <v>122283</v>
      </c>
      <c r="N221" s="6">
        <v>145720.57500000001</v>
      </c>
      <c r="O221" s="65">
        <v>22</v>
      </c>
      <c r="P221" s="6">
        <v>8</v>
      </c>
      <c r="Q221" s="6">
        <v>1</v>
      </c>
      <c r="R221" s="6">
        <v>31</v>
      </c>
      <c r="S221" s="6">
        <v>100</v>
      </c>
      <c r="T221" s="6">
        <v>100</v>
      </c>
      <c r="U221" s="10">
        <v>5444075</v>
      </c>
      <c r="V221" s="10">
        <v>1070075</v>
      </c>
      <c r="W221" s="10">
        <v>4374000</v>
      </c>
      <c r="X221" s="10">
        <v>24</v>
      </c>
      <c r="Y221" s="63">
        <v>3597023</v>
      </c>
      <c r="Z221" s="10">
        <v>0</v>
      </c>
      <c r="AA221" s="10">
        <v>0</v>
      </c>
      <c r="AB221" s="10">
        <v>7500</v>
      </c>
      <c r="AC221" s="10">
        <v>180000</v>
      </c>
      <c r="AD221" s="10">
        <v>0</v>
      </c>
      <c r="AE221" s="10">
        <v>0</v>
      </c>
      <c r="AF221" s="10">
        <v>0</v>
      </c>
      <c r="AG221" s="10">
        <v>187500</v>
      </c>
      <c r="AH221" s="10">
        <v>0</v>
      </c>
      <c r="AI221" s="10">
        <v>458561</v>
      </c>
      <c r="AJ221" s="10">
        <v>0</v>
      </c>
      <c r="AK221" s="10">
        <v>273226</v>
      </c>
      <c r="AL221" s="8">
        <v>731787</v>
      </c>
      <c r="AM221" s="8">
        <v>437161</v>
      </c>
      <c r="AN221" s="8">
        <v>0</v>
      </c>
      <c r="AO221" s="8">
        <v>390604</v>
      </c>
      <c r="AP221" s="10">
        <v>0</v>
      </c>
      <c r="AQ221" s="10">
        <v>55000</v>
      </c>
      <c r="AR221" s="10">
        <v>1614552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45000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392900</v>
      </c>
      <c r="BP221" s="10">
        <v>39290</v>
      </c>
      <c r="BQ221" s="10">
        <v>284470</v>
      </c>
      <c r="BR221" s="10">
        <v>231370</v>
      </c>
      <c r="BS221" s="10">
        <v>49000</v>
      </c>
      <c r="BT221" s="10">
        <v>10800</v>
      </c>
      <c r="BU221" s="10">
        <v>42430</v>
      </c>
      <c r="BV221" s="10">
        <v>19000</v>
      </c>
      <c r="BW221" s="10">
        <v>815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0</v>
      </c>
      <c r="CH221" s="10">
        <v>0</v>
      </c>
      <c r="CI221" s="10">
        <v>221598.538</v>
      </c>
      <c r="CJ221" s="6">
        <v>31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11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20</v>
      </c>
      <c r="DC221" s="6">
        <v>0</v>
      </c>
      <c r="DD221" s="6">
        <v>10</v>
      </c>
      <c r="DE221" s="65">
        <v>30</v>
      </c>
      <c r="DF221" s="65">
        <v>16</v>
      </c>
      <c r="DG221" s="65">
        <v>0</v>
      </c>
      <c r="DH221" s="65">
        <v>35.74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1</v>
      </c>
      <c r="DT221" s="6">
        <v>2</v>
      </c>
      <c r="DU221" s="6">
        <v>2</v>
      </c>
      <c r="DV221" s="6"/>
      <c r="DW221" s="6"/>
      <c r="DX221" s="6"/>
      <c r="DY221" s="6"/>
      <c r="DZ221" s="6"/>
      <c r="EA221" s="6"/>
      <c r="EB221" s="6" t="b">
        <v>1</v>
      </c>
      <c r="EC221" s="6" t="s">
        <v>253</v>
      </c>
      <c r="ED221" s="6"/>
      <c r="EE221" s="6"/>
      <c r="EF221" s="5">
        <v>46204</v>
      </c>
      <c r="EG221" s="5">
        <v>46234</v>
      </c>
      <c r="EH221" s="6" t="s">
        <v>173</v>
      </c>
      <c r="EI221" s="6" t="b">
        <v>1</v>
      </c>
      <c r="EJ221" s="6" t="s">
        <v>174</v>
      </c>
      <c r="EK221" s="6"/>
      <c r="EL221" s="6"/>
      <c r="EM221" s="6"/>
      <c r="EN221" s="9">
        <f t="shared" si="12"/>
        <v>291441.15000000002</v>
      </c>
      <c r="EO221" s="4">
        <f t="shared" si="13"/>
        <v>23.649315068493152</v>
      </c>
      <c r="EP221" s="4">
        <f t="shared" si="14"/>
        <v>25</v>
      </c>
      <c r="EQ221" s="9">
        <f t="shared" si="15"/>
        <v>3643014.3750000005</v>
      </c>
    </row>
    <row r="222" spans="2:147">
      <c r="B222" s="4" t="s">
        <v>219</v>
      </c>
      <c r="C222" s="5">
        <v>46204</v>
      </c>
      <c r="D222" s="6">
        <v>7320</v>
      </c>
      <c r="E222" s="6"/>
      <c r="F222" s="6"/>
      <c r="G222" s="6" t="s">
        <v>176</v>
      </c>
      <c r="H222" s="6" t="s">
        <v>177</v>
      </c>
      <c r="I222" s="6">
        <v>16</v>
      </c>
      <c r="J222" s="16">
        <v>37627</v>
      </c>
      <c r="K222" s="6"/>
      <c r="L222" s="6">
        <v>121577</v>
      </c>
      <c r="M222" s="6">
        <v>127827</v>
      </c>
      <c r="N222" s="6">
        <v>152327.17499999999</v>
      </c>
      <c r="O222" s="65">
        <v>22</v>
      </c>
      <c r="P222" s="6">
        <v>8</v>
      </c>
      <c r="Q222" s="6">
        <v>1</v>
      </c>
      <c r="R222" s="6">
        <v>31</v>
      </c>
      <c r="S222" s="6">
        <v>100</v>
      </c>
      <c r="T222" s="6">
        <v>100</v>
      </c>
      <c r="U222" s="10">
        <v>5646446</v>
      </c>
      <c r="V222" s="10">
        <v>1183640</v>
      </c>
      <c r="W222" s="10">
        <v>4462806</v>
      </c>
      <c r="X222" s="10">
        <v>23</v>
      </c>
      <c r="Y222" s="63">
        <v>3753689</v>
      </c>
      <c r="Z222" s="10">
        <v>0</v>
      </c>
      <c r="AA222" s="10">
        <v>0</v>
      </c>
      <c r="AB222" s="10">
        <v>15000</v>
      </c>
      <c r="AC222" s="10">
        <v>172500</v>
      </c>
      <c r="AD222" s="10">
        <v>0</v>
      </c>
      <c r="AE222" s="10">
        <v>0</v>
      </c>
      <c r="AF222" s="10">
        <v>0</v>
      </c>
      <c r="AG222" s="10">
        <v>187500</v>
      </c>
      <c r="AH222" s="10">
        <v>0</v>
      </c>
      <c r="AI222" s="10">
        <v>479351</v>
      </c>
      <c r="AJ222" s="10">
        <v>0</v>
      </c>
      <c r="AK222" s="10">
        <v>285613</v>
      </c>
      <c r="AL222" s="8">
        <v>764964</v>
      </c>
      <c r="AM222" s="8">
        <v>456981</v>
      </c>
      <c r="AN222" s="8">
        <v>0</v>
      </c>
      <c r="AO222" s="8">
        <v>408312</v>
      </c>
      <c r="AP222" s="10">
        <v>0</v>
      </c>
      <c r="AQ222" s="10">
        <v>55000</v>
      </c>
      <c r="AR222" s="10">
        <v>1685257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20000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457040</v>
      </c>
      <c r="BP222" s="10">
        <v>45700</v>
      </c>
      <c r="BQ222" s="10">
        <v>313020</v>
      </c>
      <c r="BR222" s="10">
        <v>250590</v>
      </c>
      <c r="BS222" s="10">
        <v>50820</v>
      </c>
      <c r="BT222" s="10">
        <v>11270</v>
      </c>
      <c r="BU222" s="10">
        <v>44200</v>
      </c>
      <c r="BV222" s="10">
        <v>1000</v>
      </c>
      <c r="BW222" s="10">
        <v>10000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10">
        <v>0</v>
      </c>
      <c r="CH222" s="10">
        <v>0</v>
      </c>
      <c r="CI222" s="10">
        <v>240685.198</v>
      </c>
      <c r="CJ222" s="6">
        <v>31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11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20</v>
      </c>
      <c r="DC222" s="6">
        <v>0</v>
      </c>
      <c r="DD222" s="6">
        <v>10</v>
      </c>
      <c r="DE222" s="65">
        <v>30</v>
      </c>
      <c r="DF222" s="65">
        <v>16</v>
      </c>
      <c r="DG222" s="65">
        <v>0</v>
      </c>
      <c r="DH222" s="65">
        <v>35.74</v>
      </c>
      <c r="DI222" s="6">
        <v>0</v>
      </c>
      <c r="DJ222" s="6">
        <v>0</v>
      </c>
      <c r="DK222" s="6">
        <v>0</v>
      </c>
      <c r="DL222" s="6">
        <v>1</v>
      </c>
      <c r="DM222" s="6">
        <v>0</v>
      </c>
      <c r="DN222" s="6">
        <v>0</v>
      </c>
      <c r="DO222" s="6">
        <v>0</v>
      </c>
      <c r="DP222" s="6">
        <v>1</v>
      </c>
      <c r="DQ222" s="6">
        <v>0</v>
      </c>
      <c r="DR222" s="6">
        <v>0</v>
      </c>
      <c r="DS222" s="6">
        <v>0</v>
      </c>
      <c r="DT222" s="6">
        <v>2</v>
      </c>
      <c r="DU222" s="6">
        <v>2</v>
      </c>
      <c r="DV222" s="6"/>
      <c r="DW222" s="6"/>
      <c r="DX222" s="6"/>
      <c r="DY222" s="6"/>
      <c r="DZ222" s="6"/>
      <c r="EA222" s="6"/>
      <c r="EB222" s="6" t="b">
        <v>1</v>
      </c>
      <c r="EC222" s="6" t="s">
        <v>253</v>
      </c>
      <c r="ED222" s="6"/>
      <c r="EE222" s="6"/>
      <c r="EF222" s="5">
        <v>46204</v>
      </c>
      <c r="EG222" s="5">
        <v>46234</v>
      </c>
      <c r="EH222" s="6" t="s">
        <v>173</v>
      </c>
      <c r="EI222" s="6" t="b">
        <v>1</v>
      </c>
      <c r="EJ222" s="6" t="s">
        <v>174</v>
      </c>
      <c r="EK222" s="6"/>
      <c r="EL222" s="6"/>
      <c r="EM222" s="6"/>
      <c r="EN222" s="9">
        <f t="shared" si="12"/>
        <v>304654.35000000003</v>
      </c>
      <c r="EO222" s="4">
        <f t="shared" si="13"/>
        <v>23.002739726027396</v>
      </c>
      <c r="EP222" s="4">
        <f t="shared" si="14"/>
        <v>25</v>
      </c>
      <c r="EQ222" s="9">
        <f t="shared" si="15"/>
        <v>3808179.3749999995</v>
      </c>
    </row>
    <row r="223" spans="2:147">
      <c r="B223" s="4" t="s">
        <v>219</v>
      </c>
      <c r="C223" s="5">
        <v>46204</v>
      </c>
      <c r="D223" s="6">
        <v>7320</v>
      </c>
      <c r="E223" s="6"/>
      <c r="F223" s="6"/>
      <c r="G223" s="6" t="s">
        <v>176</v>
      </c>
      <c r="H223" s="6" t="s">
        <v>177</v>
      </c>
      <c r="I223" s="6">
        <v>11</v>
      </c>
      <c r="J223" s="16">
        <v>37914</v>
      </c>
      <c r="K223" s="6"/>
      <c r="L223" s="6">
        <v>118803</v>
      </c>
      <c r="M223" s="6">
        <v>124553</v>
      </c>
      <c r="N223" s="6">
        <v>148425.658</v>
      </c>
      <c r="O223" s="65">
        <v>22</v>
      </c>
      <c r="P223" s="6">
        <v>8</v>
      </c>
      <c r="Q223" s="6">
        <v>1</v>
      </c>
      <c r="R223" s="6">
        <v>31</v>
      </c>
      <c r="S223" s="6">
        <v>100</v>
      </c>
      <c r="T223" s="6">
        <v>100</v>
      </c>
      <c r="U223" s="10">
        <v>5335867</v>
      </c>
      <c r="V223" s="10">
        <v>993860</v>
      </c>
      <c r="W223" s="10">
        <v>4342007</v>
      </c>
      <c r="X223" s="10">
        <v>22</v>
      </c>
      <c r="Y223" s="63">
        <v>3682893</v>
      </c>
      <c r="Z223" s="10">
        <v>0</v>
      </c>
      <c r="AA223" s="10">
        <v>0</v>
      </c>
      <c r="AB223" s="10">
        <v>7500</v>
      </c>
      <c r="AC223" s="10">
        <v>165000</v>
      </c>
      <c r="AD223" s="10">
        <v>0</v>
      </c>
      <c r="AE223" s="10">
        <v>0</v>
      </c>
      <c r="AF223" s="10">
        <v>0</v>
      </c>
      <c r="AG223" s="10">
        <v>172500</v>
      </c>
      <c r="AH223" s="10">
        <v>0</v>
      </c>
      <c r="AI223" s="10">
        <v>467073</v>
      </c>
      <c r="AJ223" s="10">
        <v>0</v>
      </c>
      <c r="AK223" s="10">
        <v>278298</v>
      </c>
      <c r="AL223" s="8">
        <v>745371</v>
      </c>
      <c r="AM223" s="8">
        <v>222638</v>
      </c>
      <c r="AN223" s="8">
        <v>0</v>
      </c>
      <c r="AO223" s="8">
        <v>371806</v>
      </c>
      <c r="AP223" s="10">
        <v>0</v>
      </c>
      <c r="AQ223" s="10">
        <v>50000</v>
      </c>
      <c r="AR223" s="10">
        <v>1389815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10">
        <v>0</v>
      </c>
      <c r="BA223" s="10">
        <v>55659</v>
      </c>
      <c r="BB223" s="10">
        <v>0</v>
      </c>
      <c r="BC223" s="10">
        <v>0</v>
      </c>
      <c r="BD223" s="10">
        <v>35000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312170</v>
      </c>
      <c r="BP223" s="10">
        <v>31210</v>
      </c>
      <c r="BQ223" s="10">
        <v>303190</v>
      </c>
      <c r="BR223" s="10">
        <v>233000</v>
      </c>
      <c r="BS223" s="10">
        <v>48020</v>
      </c>
      <c r="BT223" s="10">
        <v>11050</v>
      </c>
      <c r="BU223" s="10">
        <v>43220</v>
      </c>
      <c r="BV223" s="10">
        <v>2000</v>
      </c>
      <c r="BW223" s="10">
        <v>10000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231958.473</v>
      </c>
      <c r="CJ223" s="6">
        <v>31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10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20</v>
      </c>
      <c r="DC223" s="6">
        <v>0</v>
      </c>
      <c r="DD223" s="6">
        <v>10</v>
      </c>
      <c r="DE223" s="65">
        <v>30</v>
      </c>
      <c r="DF223" s="65">
        <v>8</v>
      </c>
      <c r="DG223" s="65">
        <v>0</v>
      </c>
      <c r="DH223" s="65">
        <v>33.4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2</v>
      </c>
      <c r="DU223" s="6">
        <v>2</v>
      </c>
      <c r="DV223" s="6"/>
      <c r="DW223" s="6"/>
      <c r="DX223" s="6"/>
      <c r="DY223" s="6"/>
      <c r="DZ223" s="6"/>
      <c r="EA223" s="6"/>
      <c r="EB223" s="6" t="b">
        <v>1</v>
      </c>
      <c r="EC223" s="6" t="s">
        <v>253</v>
      </c>
      <c r="ED223" s="6"/>
      <c r="EE223" s="6"/>
      <c r="EF223" s="5">
        <v>46204</v>
      </c>
      <c r="EG223" s="5">
        <v>46234</v>
      </c>
      <c r="EH223" s="6" t="s">
        <v>173</v>
      </c>
      <c r="EI223" s="6" t="b">
        <v>1</v>
      </c>
      <c r="EJ223" s="6" t="s">
        <v>174</v>
      </c>
      <c r="EK223" s="6"/>
      <c r="EL223" s="6"/>
      <c r="EM223" s="6"/>
      <c r="EN223" s="9">
        <f t="shared" si="12"/>
        <v>296851.31600000005</v>
      </c>
      <c r="EO223" s="4">
        <f t="shared" si="13"/>
        <v>22.216438356164385</v>
      </c>
      <c r="EP223" s="4">
        <f t="shared" si="14"/>
        <v>25</v>
      </c>
      <c r="EQ223" s="9">
        <f t="shared" si="15"/>
        <v>3710641.4499999997</v>
      </c>
    </row>
    <row r="224" spans="2:147">
      <c r="B224" s="4" t="s">
        <v>219</v>
      </c>
      <c r="C224" s="5">
        <v>46204</v>
      </c>
      <c r="D224" s="6">
        <v>7320</v>
      </c>
      <c r="E224" s="6"/>
      <c r="F224" s="6"/>
      <c r="G224" s="6" t="s">
        <v>176</v>
      </c>
      <c r="H224" s="6" t="s">
        <v>177</v>
      </c>
      <c r="I224" s="6">
        <v>6</v>
      </c>
      <c r="J224" s="16">
        <v>37914</v>
      </c>
      <c r="K224" s="6"/>
      <c r="L224" s="6">
        <v>115300</v>
      </c>
      <c r="M224" s="6">
        <v>120800</v>
      </c>
      <c r="N224" s="6">
        <v>143953.33300000001</v>
      </c>
      <c r="O224" s="65">
        <v>22</v>
      </c>
      <c r="P224" s="6">
        <v>8</v>
      </c>
      <c r="Q224" s="6">
        <v>1</v>
      </c>
      <c r="R224" s="6">
        <v>31</v>
      </c>
      <c r="S224" s="6">
        <v>100</v>
      </c>
      <c r="T224" s="6">
        <v>100</v>
      </c>
      <c r="U224" s="10">
        <v>5671442</v>
      </c>
      <c r="V224" s="10">
        <v>1040390</v>
      </c>
      <c r="W224" s="10">
        <v>4631052</v>
      </c>
      <c r="X224" s="10">
        <v>22</v>
      </c>
      <c r="Y224" s="63">
        <v>3574300</v>
      </c>
      <c r="Z224" s="10">
        <v>0</v>
      </c>
      <c r="AA224" s="10">
        <v>0</v>
      </c>
      <c r="AB224" s="10">
        <v>0</v>
      </c>
      <c r="AC224" s="10">
        <v>165000</v>
      </c>
      <c r="AD224" s="10">
        <v>0</v>
      </c>
      <c r="AE224" s="10">
        <v>0</v>
      </c>
      <c r="AF224" s="10">
        <v>0</v>
      </c>
      <c r="AG224" s="10">
        <v>165000</v>
      </c>
      <c r="AH224" s="10">
        <v>0</v>
      </c>
      <c r="AI224" s="10">
        <v>453000</v>
      </c>
      <c r="AJ224" s="10">
        <v>0</v>
      </c>
      <c r="AK224" s="10">
        <v>539824</v>
      </c>
      <c r="AL224" s="8">
        <v>992824</v>
      </c>
      <c r="AM224" s="8">
        <v>431859</v>
      </c>
      <c r="AN224" s="8">
        <v>0</v>
      </c>
      <c r="AO224" s="8">
        <v>407459</v>
      </c>
      <c r="AP224" s="10">
        <v>0</v>
      </c>
      <c r="AQ224" s="10">
        <v>55000</v>
      </c>
      <c r="AR224" s="10">
        <v>1887142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45000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341260</v>
      </c>
      <c r="BP224" s="10">
        <v>34120</v>
      </c>
      <c r="BQ224" s="10">
        <v>303050</v>
      </c>
      <c r="BR224" s="10">
        <v>250770</v>
      </c>
      <c r="BS224" s="10">
        <v>51040</v>
      </c>
      <c r="BT224" s="10">
        <v>10730</v>
      </c>
      <c r="BU224" s="10">
        <v>41920</v>
      </c>
      <c r="BV224" s="10">
        <v>0</v>
      </c>
      <c r="BW224" s="10">
        <v>7500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229588.011</v>
      </c>
      <c r="CJ224" s="6">
        <v>31</v>
      </c>
      <c r="CK224" s="6">
        <v>0</v>
      </c>
      <c r="CL224" s="6">
        <v>0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11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20</v>
      </c>
      <c r="DC224" s="6">
        <v>0</v>
      </c>
      <c r="DD224" s="6">
        <v>20</v>
      </c>
      <c r="DE224" s="65">
        <v>40</v>
      </c>
      <c r="DF224" s="65">
        <v>16</v>
      </c>
      <c r="DG224" s="65">
        <v>0</v>
      </c>
      <c r="DH224" s="65">
        <v>37.74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2</v>
      </c>
      <c r="DU224" s="6">
        <v>2</v>
      </c>
      <c r="DV224" s="6"/>
      <c r="DW224" s="6"/>
      <c r="DX224" s="6"/>
      <c r="DY224" s="6"/>
      <c r="DZ224" s="6"/>
      <c r="EA224" s="6"/>
      <c r="EB224" s="6" t="b">
        <v>1</v>
      </c>
      <c r="EC224" s="6" t="s">
        <v>253</v>
      </c>
      <c r="ED224" s="6"/>
      <c r="EE224" s="6"/>
      <c r="EF224" s="5">
        <v>46204</v>
      </c>
      <c r="EG224" s="5">
        <v>46234</v>
      </c>
      <c r="EH224" s="6" t="s">
        <v>173</v>
      </c>
      <c r="EI224" s="6" t="b">
        <v>1</v>
      </c>
      <c r="EJ224" s="6" t="s">
        <v>174</v>
      </c>
      <c r="EK224" s="6"/>
      <c r="EL224" s="6"/>
      <c r="EM224" s="6"/>
      <c r="EN224" s="9">
        <f t="shared" si="12"/>
        <v>287906.66600000003</v>
      </c>
      <c r="EO224" s="4">
        <f t="shared" si="13"/>
        <v>22.216438356164385</v>
      </c>
      <c r="EP224" s="4">
        <f t="shared" si="14"/>
        <v>25</v>
      </c>
      <c r="EQ224" s="9">
        <f t="shared" si="15"/>
        <v>3598833.3250000002</v>
      </c>
    </row>
    <row r="225" spans="1:147">
      <c r="B225" s="4" t="s">
        <v>219</v>
      </c>
      <c r="C225" s="5">
        <v>46204</v>
      </c>
      <c r="D225" s="6">
        <v>7320</v>
      </c>
      <c r="E225" s="6"/>
      <c r="F225" s="6"/>
      <c r="G225" s="6" t="s">
        <v>176</v>
      </c>
      <c r="H225" s="6" t="s">
        <v>177</v>
      </c>
      <c r="I225" s="6">
        <v>3</v>
      </c>
      <c r="J225" s="16">
        <v>37935</v>
      </c>
      <c r="K225" s="6"/>
      <c r="L225" s="6">
        <v>112762</v>
      </c>
      <c r="M225" s="6">
        <v>118262</v>
      </c>
      <c r="N225" s="6">
        <v>140928.883</v>
      </c>
      <c r="O225" s="65">
        <v>22</v>
      </c>
      <c r="P225" s="6">
        <v>8</v>
      </c>
      <c r="Q225" s="6">
        <v>1</v>
      </c>
      <c r="R225" s="6">
        <v>31</v>
      </c>
      <c r="S225" s="6">
        <v>100</v>
      </c>
      <c r="T225" s="6">
        <v>100</v>
      </c>
      <c r="U225" s="10">
        <v>5233891</v>
      </c>
      <c r="V225" s="10">
        <v>1052891</v>
      </c>
      <c r="W225" s="10">
        <v>4181000</v>
      </c>
      <c r="X225" s="10">
        <v>22</v>
      </c>
      <c r="Y225" s="63">
        <v>3495622</v>
      </c>
      <c r="Z225" s="10">
        <v>0</v>
      </c>
      <c r="AA225" s="10">
        <v>0</v>
      </c>
      <c r="AB225" s="10">
        <v>0</v>
      </c>
      <c r="AC225" s="10">
        <v>165000</v>
      </c>
      <c r="AD225" s="10">
        <v>0</v>
      </c>
      <c r="AE225" s="10">
        <v>0</v>
      </c>
      <c r="AF225" s="10">
        <v>0</v>
      </c>
      <c r="AG225" s="10">
        <v>165000</v>
      </c>
      <c r="AH225" s="10">
        <v>0</v>
      </c>
      <c r="AI225" s="10">
        <v>443482</v>
      </c>
      <c r="AJ225" s="10">
        <v>0</v>
      </c>
      <c r="AK225" s="10">
        <v>264241</v>
      </c>
      <c r="AL225" s="8">
        <v>707724</v>
      </c>
      <c r="AM225" s="8">
        <v>422786</v>
      </c>
      <c r="AN225" s="8">
        <v>0</v>
      </c>
      <c r="AO225" s="8">
        <v>377759</v>
      </c>
      <c r="AP225" s="10">
        <v>0</v>
      </c>
      <c r="AQ225" s="10">
        <v>55000</v>
      </c>
      <c r="AR225" s="10">
        <v>1563269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10000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405580</v>
      </c>
      <c r="BP225" s="10">
        <v>40550</v>
      </c>
      <c r="BQ225" s="10">
        <v>264140</v>
      </c>
      <c r="BR225" s="10">
        <v>222500</v>
      </c>
      <c r="BS225" s="10">
        <v>47110</v>
      </c>
      <c r="BT225" s="10">
        <v>10490</v>
      </c>
      <c r="BU225" s="10">
        <v>41040</v>
      </c>
      <c r="BV225" s="10">
        <v>21000</v>
      </c>
      <c r="BW225" s="10">
        <v>481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0</v>
      </c>
      <c r="CE225" s="10">
        <v>0</v>
      </c>
      <c r="CF225" s="10">
        <v>0</v>
      </c>
      <c r="CG225" s="10">
        <v>0</v>
      </c>
      <c r="CH225" s="10">
        <v>0</v>
      </c>
      <c r="CI225" s="10">
        <v>207371.09899999999</v>
      </c>
      <c r="CJ225" s="6">
        <v>31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11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20</v>
      </c>
      <c r="DC225" s="6">
        <v>0</v>
      </c>
      <c r="DD225" s="6">
        <v>10</v>
      </c>
      <c r="DE225" s="65">
        <v>30</v>
      </c>
      <c r="DF225" s="65">
        <v>16</v>
      </c>
      <c r="DG225" s="65">
        <v>0</v>
      </c>
      <c r="DH225" s="65">
        <v>35.74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1</v>
      </c>
      <c r="DT225" s="6">
        <v>2</v>
      </c>
      <c r="DU225" s="6">
        <v>2</v>
      </c>
      <c r="DV225" s="6"/>
      <c r="DW225" s="6"/>
      <c r="DX225" s="6"/>
      <c r="DY225" s="6"/>
      <c r="DZ225" s="6"/>
      <c r="EA225" s="6"/>
      <c r="EB225" s="6" t="b">
        <v>1</v>
      </c>
      <c r="EC225" s="6" t="s">
        <v>253</v>
      </c>
      <c r="ED225" s="6"/>
      <c r="EE225" s="6"/>
      <c r="EF225" s="5">
        <v>46204</v>
      </c>
      <c r="EG225" s="5">
        <v>46234</v>
      </c>
      <c r="EH225" s="6" t="s">
        <v>173</v>
      </c>
      <c r="EI225" s="6" t="b">
        <v>1</v>
      </c>
      <c r="EJ225" s="6" t="s">
        <v>174</v>
      </c>
      <c r="EK225" s="6"/>
      <c r="EL225" s="6"/>
      <c r="EM225" s="6"/>
      <c r="EN225" s="9">
        <f t="shared" si="12"/>
        <v>281857.766</v>
      </c>
      <c r="EO225" s="4">
        <f t="shared" si="13"/>
        <v>22.158904109589042</v>
      </c>
      <c r="EP225" s="4">
        <f t="shared" si="14"/>
        <v>25</v>
      </c>
      <c r="EQ225" s="9">
        <f t="shared" si="15"/>
        <v>3523222.0750000002</v>
      </c>
    </row>
    <row r="226" spans="1:147">
      <c r="B226" s="4" t="s">
        <v>219</v>
      </c>
      <c r="C226" s="5">
        <v>46204</v>
      </c>
      <c r="D226" s="6">
        <v>7320</v>
      </c>
      <c r="E226" s="6"/>
      <c r="F226" s="6"/>
      <c r="G226" s="6" t="s">
        <v>176</v>
      </c>
      <c r="H226" s="6" t="s">
        <v>177</v>
      </c>
      <c r="I226" s="6">
        <v>16</v>
      </c>
      <c r="J226" s="16">
        <v>37956</v>
      </c>
      <c r="K226" s="6"/>
      <c r="L226" s="6">
        <v>121577</v>
      </c>
      <c r="M226" s="6">
        <v>127452</v>
      </c>
      <c r="N226" s="6">
        <v>151880.29999999999</v>
      </c>
      <c r="O226" s="65">
        <v>22</v>
      </c>
      <c r="P226" s="6">
        <v>8</v>
      </c>
      <c r="Q226" s="6">
        <v>1</v>
      </c>
      <c r="R226" s="6">
        <v>31</v>
      </c>
      <c r="S226" s="6">
        <v>100</v>
      </c>
      <c r="T226" s="6">
        <v>100</v>
      </c>
      <c r="U226" s="10">
        <v>5908433</v>
      </c>
      <c r="V226" s="10">
        <v>1096433</v>
      </c>
      <c r="W226" s="10">
        <v>4812000</v>
      </c>
      <c r="X226" s="10">
        <v>22</v>
      </c>
      <c r="Y226" s="63">
        <v>3768887</v>
      </c>
      <c r="Z226" s="10">
        <v>0</v>
      </c>
      <c r="AA226" s="10">
        <v>0</v>
      </c>
      <c r="AB226" s="10">
        <v>11250</v>
      </c>
      <c r="AC226" s="10">
        <v>165000</v>
      </c>
      <c r="AD226" s="10">
        <v>0</v>
      </c>
      <c r="AE226" s="10">
        <v>0</v>
      </c>
      <c r="AF226" s="10">
        <v>0</v>
      </c>
      <c r="AG226" s="10">
        <v>176250</v>
      </c>
      <c r="AH226" s="10">
        <v>0</v>
      </c>
      <c r="AI226" s="10">
        <v>477945</v>
      </c>
      <c r="AJ226" s="10">
        <v>0</v>
      </c>
      <c r="AK226" s="10">
        <v>284775</v>
      </c>
      <c r="AL226" s="8">
        <v>762720</v>
      </c>
      <c r="AM226" s="8">
        <v>683461</v>
      </c>
      <c r="AN226" s="8">
        <v>0</v>
      </c>
      <c r="AO226" s="8">
        <v>407115</v>
      </c>
      <c r="AP226" s="10">
        <v>0</v>
      </c>
      <c r="AQ226" s="10">
        <v>55000</v>
      </c>
      <c r="AR226" s="10">
        <v>1908296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55000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357700</v>
      </c>
      <c r="BP226" s="10">
        <v>35770</v>
      </c>
      <c r="BQ226" s="10">
        <v>313020</v>
      </c>
      <c r="BR226" s="10">
        <v>260680</v>
      </c>
      <c r="BS226" s="10">
        <v>53180</v>
      </c>
      <c r="BT226" s="10">
        <v>11310</v>
      </c>
      <c r="BU226" s="10">
        <v>44230</v>
      </c>
      <c r="BV226" s="10">
        <v>13000</v>
      </c>
      <c r="BW226" s="10">
        <v>7543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0</v>
      </c>
      <c r="CH226" s="10">
        <v>0</v>
      </c>
      <c r="CI226" s="10">
        <v>238691.15400000001</v>
      </c>
      <c r="CJ226" s="6">
        <v>31</v>
      </c>
      <c r="CK226" s="6">
        <v>0</v>
      </c>
      <c r="CL226" s="6">
        <v>0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11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20</v>
      </c>
      <c r="DC226" s="6">
        <v>0</v>
      </c>
      <c r="DD226" s="6">
        <v>10</v>
      </c>
      <c r="DE226" s="65">
        <v>30</v>
      </c>
      <c r="DF226" s="65">
        <v>24</v>
      </c>
      <c r="DG226" s="65">
        <v>0</v>
      </c>
      <c r="DH226" s="65">
        <v>35.74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6">
        <v>0</v>
      </c>
      <c r="DQ226" s="6">
        <v>0</v>
      </c>
      <c r="DR226" s="6">
        <v>0</v>
      </c>
      <c r="DS226" s="6">
        <v>0.5</v>
      </c>
      <c r="DT226" s="6">
        <v>2</v>
      </c>
      <c r="DU226" s="6">
        <v>2</v>
      </c>
      <c r="DV226" s="6"/>
      <c r="DW226" s="6"/>
      <c r="DX226" s="6"/>
      <c r="DY226" s="6"/>
      <c r="DZ226" s="6"/>
      <c r="EA226" s="6"/>
      <c r="EB226" s="6" t="b">
        <v>1</v>
      </c>
      <c r="EC226" s="6" t="s">
        <v>253</v>
      </c>
      <c r="ED226" s="6"/>
      <c r="EE226" s="6"/>
      <c r="EF226" s="5">
        <v>46204</v>
      </c>
      <c r="EG226" s="5">
        <v>46234</v>
      </c>
      <c r="EH226" s="6" t="s">
        <v>173</v>
      </c>
      <c r="EI226" s="6" t="b">
        <v>1</v>
      </c>
      <c r="EJ226" s="6" t="s">
        <v>174</v>
      </c>
      <c r="EK226" s="6"/>
      <c r="EL226" s="6"/>
      <c r="EM226" s="6"/>
      <c r="EN226" s="9">
        <f t="shared" si="12"/>
        <v>303760.60000000003</v>
      </c>
      <c r="EO226" s="4">
        <f t="shared" si="13"/>
        <v>22.101369863013698</v>
      </c>
      <c r="EP226" s="4">
        <f t="shared" si="14"/>
        <v>25</v>
      </c>
      <c r="EQ226" s="9">
        <f t="shared" si="15"/>
        <v>3797007.4999999995</v>
      </c>
    </row>
    <row r="227" spans="1:147">
      <c r="B227" s="4" t="s">
        <v>219</v>
      </c>
      <c r="C227" s="5">
        <v>46204</v>
      </c>
      <c r="D227" s="6">
        <v>7320</v>
      </c>
      <c r="E227" s="6"/>
      <c r="F227" s="6"/>
      <c r="G227" s="6" t="s">
        <v>176</v>
      </c>
      <c r="H227" s="6" t="s">
        <v>177</v>
      </c>
      <c r="I227" s="6">
        <v>9</v>
      </c>
      <c r="J227" s="16">
        <v>38036</v>
      </c>
      <c r="K227" s="6"/>
      <c r="L227" s="6">
        <v>117499</v>
      </c>
      <c r="M227" s="6">
        <v>122999</v>
      </c>
      <c r="N227" s="6">
        <v>146573.80799999999</v>
      </c>
      <c r="O227" s="65">
        <v>22</v>
      </c>
      <c r="P227" s="6">
        <v>8</v>
      </c>
      <c r="Q227" s="6">
        <v>1</v>
      </c>
      <c r="R227" s="6">
        <v>31</v>
      </c>
      <c r="S227" s="6">
        <v>100</v>
      </c>
      <c r="T227" s="6">
        <v>100</v>
      </c>
      <c r="U227" s="10">
        <v>5153836</v>
      </c>
      <c r="V227" s="10">
        <v>1009380</v>
      </c>
      <c r="W227" s="10">
        <v>4144456</v>
      </c>
      <c r="X227" s="10">
        <v>22</v>
      </c>
      <c r="Y227" s="63">
        <v>3642469</v>
      </c>
      <c r="Z227" s="10">
        <v>0</v>
      </c>
      <c r="AA227" s="10">
        <v>0</v>
      </c>
      <c r="AB227" s="10">
        <v>0</v>
      </c>
      <c r="AC227" s="10">
        <v>165000</v>
      </c>
      <c r="AD227" s="10">
        <v>0</v>
      </c>
      <c r="AE227" s="10">
        <v>0</v>
      </c>
      <c r="AF227" s="10">
        <v>0</v>
      </c>
      <c r="AG227" s="10">
        <v>165000</v>
      </c>
      <c r="AH227" s="10">
        <v>0</v>
      </c>
      <c r="AI227" s="10">
        <v>461246</v>
      </c>
      <c r="AJ227" s="10">
        <v>0</v>
      </c>
      <c r="AK227" s="10">
        <v>164895</v>
      </c>
      <c r="AL227" s="8">
        <v>626141</v>
      </c>
      <c r="AM227" s="8">
        <v>219860</v>
      </c>
      <c r="AN227" s="8">
        <v>0</v>
      </c>
      <c r="AO227" s="8">
        <v>400366</v>
      </c>
      <c r="AP227" s="10">
        <v>0</v>
      </c>
      <c r="AQ227" s="10">
        <v>65000</v>
      </c>
      <c r="AR227" s="10">
        <v>1311367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35000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333940</v>
      </c>
      <c r="BP227" s="10">
        <v>33390</v>
      </c>
      <c r="BQ227" s="10">
        <v>290650</v>
      </c>
      <c r="BR227" s="10">
        <v>224410</v>
      </c>
      <c r="BS227" s="10">
        <v>46380</v>
      </c>
      <c r="BT227" s="10">
        <v>10930</v>
      </c>
      <c r="BU227" s="10">
        <v>42680</v>
      </c>
      <c r="BV227" s="10">
        <v>12000</v>
      </c>
      <c r="BW227" s="10">
        <v>15000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0</v>
      </c>
      <c r="CI227" s="10">
        <v>217824.989</v>
      </c>
      <c r="CJ227" s="6">
        <v>31</v>
      </c>
      <c r="CK227" s="6">
        <v>0</v>
      </c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13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20</v>
      </c>
      <c r="DC227" s="6">
        <v>0</v>
      </c>
      <c r="DD227" s="6">
        <v>6</v>
      </c>
      <c r="DE227" s="65">
        <v>26</v>
      </c>
      <c r="DF227" s="65">
        <v>8</v>
      </c>
      <c r="DG227" s="65">
        <v>0</v>
      </c>
      <c r="DH227" s="65">
        <v>36.42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6">
        <v>0</v>
      </c>
      <c r="DQ227" s="6">
        <v>0</v>
      </c>
      <c r="DR227" s="6">
        <v>0</v>
      </c>
      <c r="DS227" s="6">
        <v>2.5</v>
      </c>
      <c r="DT227" s="6">
        <v>2</v>
      </c>
      <c r="DU227" s="6">
        <v>2</v>
      </c>
      <c r="DV227" s="6"/>
      <c r="DW227" s="6"/>
      <c r="DX227" s="6"/>
      <c r="DY227" s="6"/>
      <c r="DZ227" s="6"/>
      <c r="EA227" s="6"/>
      <c r="EB227" s="6" t="b">
        <v>1</v>
      </c>
      <c r="EC227" s="6" t="s">
        <v>253</v>
      </c>
      <c r="ED227" s="6"/>
      <c r="EE227" s="6"/>
      <c r="EF227" s="5">
        <v>46204</v>
      </c>
      <c r="EG227" s="5">
        <v>46234</v>
      </c>
      <c r="EH227" s="6" t="s">
        <v>173</v>
      </c>
      <c r="EI227" s="6" t="b">
        <v>1</v>
      </c>
      <c r="EJ227" s="6" t="s">
        <v>174</v>
      </c>
      <c r="EK227" s="6"/>
      <c r="EL227" s="6"/>
      <c r="EM227" s="6"/>
      <c r="EN227" s="9">
        <f t="shared" si="12"/>
        <v>293147.61599999998</v>
      </c>
      <c r="EO227" s="4">
        <f t="shared" si="13"/>
        <v>21.882191780821916</v>
      </c>
      <c r="EP227" s="4">
        <f t="shared" si="14"/>
        <v>25</v>
      </c>
      <c r="EQ227" s="9">
        <f t="shared" si="15"/>
        <v>3664345.1999999997</v>
      </c>
    </row>
    <row r="228" spans="1:147">
      <c r="B228" s="4" t="s">
        <v>219</v>
      </c>
      <c r="C228" s="5">
        <v>46204</v>
      </c>
      <c r="D228" s="6">
        <v>7320</v>
      </c>
      <c r="E228" s="6"/>
      <c r="F228" s="6"/>
      <c r="G228" s="6" t="s">
        <v>176</v>
      </c>
      <c r="H228" s="6" t="s">
        <v>177</v>
      </c>
      <c r="I228" s="6">
        <v>5</v>
      </c>
      <c r="J228" s="16">
        <v>38048</v>
      </c>
      <c r="K228" s="6"/>
      <c r="L228" s="6">
        <v>114476</v>
      </c>
      <c r="M228" s="6">
        <v>119976</v>
      </c>
      <c r="N228" s="6">
        <v>142971.4</v>
      </c>
      <c r="O228" s="65">
        <v>22</v>
      </c>
      <c r="P228" s="6">
        <v>8</v>
      </c>
      <c r="Q228" s="6">
        <v>1</v>
      </c>
      <c r="R228" s="6">
        <v>31</v>
      </c>
      <c r="S228" s="6">
        <v>100</v>
      </c>
      <c r="T228" s="6">
        <v>100</v>
      </c>
      <c r="U228" s="10">
        <v>5433405</v>
      </c>
      <c r="V228" s="10">
        <v>1133310</v>
      </c>
      <c r="W228" s="10">
        <v>4300095</v>
      </c>
      <c r="X228" s="10">
        <v>22</v>
      </c>
      <c r="Y228" s="63">
        <v>3548756</v>
      </c>
      <c r="Z228" s="10">
        <v>0</v>
      </c>
      <c r="AA228" s="10">
        <v>0</v>
      </c>
      <c r="AB228" s="10">
        <v>0</v>
      </c>
      <c r="AC228" s="10">
        <v>165000</v>
      </c>
      <c r="AD228" s="10">
        <v>0</v>
      </c>
      <c r="AE228" s="10">
        <v>0</v>
      </c>
      <c r="AF228" s="10">
        <v>0</v>
      </c>
      <c r="AG228" s="10">
        <v>165000</v>
      </c>
      <c r="AH228" s="10">
        <v>0</v>
      </c>
      <c r="AI228" s="10">
        <v>449910</v>
      </c>
      <c r="AJ228" s="10">
        <v>0</v>
      </c>
      <c r="AK228" s="10">
        <v>160842</v>
      </c>
      <c r="AL228" s="8">
        <v>610752</v>
      </c>
      <c r="AM228" s="8">
        <v>643371</v>
      </c>
      <c r="AN228" s="8">
        <v>0</v>
      </c>
      <c r="AO228" s="8">
        <v>390526</v>
      </c>
      <c r="AP228" s="10">
        <v>0</v>
      </c>
      <c r="AQ228" s="10">
        <v>65000</v>
      </c>
      <c r="AR228" s="10">
        <v>1709649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10000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429760</v>
      </c>
      <c r="BP228" s="10">
        <v>42970</v>
      </c>
      <c r="BQ228" s="10">
        <v>292500</v>
      </c>
      <c r="BR228" s="10">
        <v>242400</v>
      </c>
      <c r="BS228" s="10">
        <v>48900</v>
      </c>
      <c r="BT228" s="10">
        <v>10650</v>
      </c>
      <c r="BU228" s="10">
        <v>41630</v>
      </c>
      <c r="BV228" s="10">
        <v>17000</v>
      </c>
      <c r="BW228" s="10">
        <v>7500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10">
        <v>0</v>
      </c>
      <c r="CH228" s="10">
        <v>0</v>
      </c>
      <c r="CI228" s="10">
        <v>222631.16500000001</v>
      </c>
      <c r="CJ228" s="6">
        <v>31</v>
      </c>
      <c r="CK228" s="6">
        <v>0</v>
      </c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13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20</v>
      </c>
      <c r="DC228" s="6">
        <v>0</v>
      </c>
      <c r="DD228" s="6">
        <v>6</v>
      </c>
      <c r="DE228" s="65">
        <v>26</v>
      </c>
      <c r="DF228" s="65">
        <v>24</v>
      </c>
      <c r="DG228" s="65">
        <v>0</v>
      </c>
      <c r="DH228" s="65">
        <v>36.42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2</v>
      </c>
      <c r="DU228" s="6">
        <v>2</v>
      </c>
      <c r="DV228" s="6"/>
      <c r="DW228" s="6"/>
      <c r="DX228" s="6"/>
      <c r="DY228" s="6"/>
      <c r="DZ228" s="6"/>
      <c r="EA228" s="6"/>
      <c r="EB228" s="6" t="b">
        <v>1</v>
      </c>
      <c r="EC228" s="6" t="s">
        <v>253</v>
      </c>
      <c r="ED228" s="6"/>
      <c r="EE228" s="6"/>
      <c r="EF228" s="5">
        <v>46204</v>
      </c>
      <c r="EG228" s="5">
        <v>46234</v>
      </c>
      <c r="EH228" s="6" t="s">
        <v>173</v>
      </c>
      <c r="EI228" s="6" t="b">
        <v>1</v>
      </c>
      <c r="EJ228" s="6" t="s">
        <v>174</v>
      </c>
      <c r="EK228" s="6"/>
      <c r="EL228" s="6"/>
      <c r="EM228" s="6"/>
      <c r="EN228" s="9">
        <f t="shared" si="12"/>
        <v>285942.8</v>
      </c>
      <c r="EO228" s="4">
        <f t="shared" si="13"/>
        <v>21.849315068493151</v>
      </c>
      <c r="EP228" s="4">
        <f t="shared" si="14"/>
        <v>25</v>
      </c>
      <c r="EQ228" s="9">
        <f t="shared" si="15"/>
        <v>3574285</v>
      </c>
    </row>
    <row r="229" spans="1:147">
      <c r="B229" s="4" t="s">
        <v>219</v>
      </c>
      <c r="C229" s="5">
        <v>46204</v>
      </c>
      <c r="D229" s="6">
        <v>7320</v>
      </c>
      <c r="E229" s="6"/>
      <c r="F229" s="6"/>
      <c r="G229" s="6" t="s">
        <v>176</v>
      </c>
      <c r="H229" s="6" t="s">
        <v>177</v>
      </c>
      <c r="I229" s="6">
        <v>12</v>
      </c>
      <c r="J229" s="16">
        <v>38061</v>
      </c>
      <c r="K229" s="6"/>
      <c r="L229" s="6">
        <v>119455</v>
      </c>
      <c r="M229" s="6">
        <v>125330</v>
      </c>
      <c r="N229" s="6">
        <v>149351.58300000001</v>
      </c>
      <c r="O229" s="65">
        <v>22</v>
      </c>
      <c r="P229" s="6">
        <v>8</v>
      </c>
      <c r="Q229" s="6">
        <v>1</v>
      </c>
      <c r="R229" s="6">
        <v>31</v>
      </c>
      <c r="S229" s="6">
        <v>100</v>
      </c>
      <c r="T229" s="6">
        <v>100</v>
      </c>
      <c r="U229" s="10">
        <v>5950093</v>
      </c>
      <c r="V229" s="10">
        <v>1165010</v>
      </c>
      <c r="W229" s="10">
        <v>4785083</v>
      </c>
      <c r="X229" s="10">
        <v>22</v>
      </c>
      <c r="Y229" s="63">
        <v>3703105</v>
      </c>
      <c r="Z229" s="10">
        <v>0</v>
      </c>
      <c r="AA229" s="10">
        <v>0</v>
      </c>
      <c r="AB229" s="10">
        <v>11250</v>
      </c>
      <c r="AC229" s="10">
        <v>165000</v>
      </c>
      <c r="AD229" s="10">
        <v>0</v>
      </c>
      <c r="AE229" s="10">
        <v>0</v>
      </c>
      <c r="AF229" s="10">
        <v>0</v>
      </c>
      <c r="AG229" s="10">
        <v>176250</v>
      </c>
      <c r="AH229" s="10">
        <v>0</v>
      </c>
      <c r="AI229" s="10">
        <v>469987</v>
      </c>
      <c r="AJ229" s="10">
        <v>0</v>
      </c>
      <c r="AK229" s="10">
        <v>168020</v>
      </c>
      <c r="AL229" s="8">
        <v>638008</v>
      </c>
      <c r="AM229" s="8">
        <v>896109</v>
      </c>
      <c r="AN229" s="8">
        <v>18668</v>
      </c>
      <c r="AO229" s="8">
        <v>407953</v>
      </c>
      <c r="AP229" s="10">
        <v>0</v>
      </c>
      <c r="AQ229" s="10">
        <v>65000</v>
      </c>
      <c r="AR229" s="10">
        <v>2025738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45000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434470</v>
      </c>
      <c r="BP229" s="10">
        <v>43440</v>
      </c>
      <c r="BQ229" s="10">
        <v>313020</v>
      </c>
      <c r="BR229" s="10">
        <v>264430</v>
      </c>
      <c r="BS229" s="10">
        <v>53550</v>
      </c>
      <c r="BT229" s="10">
        <v>11110</v>
      </c>
      <c r="BU229" s="10">
        <v>43490</v>
      </c>
      <c r="BV229" s="10">
        <v>0</v>
      </c>
      <c r="BW229" s="10">
        <v>1500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0</v>
      </c>
      <c r="CH229" s="10">
        <v>0</v>
      </c>
      <c r="CI229" s="10">
        <v>239483.747</v>
      </c>
      <c r="CJ229" s="6">
        <v>31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13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20</v>
      </c>
      <c r="DC229" s="6">
        <v>0</v>
      </c>
      <c r="DD229" s="6">
        <v>6</v>
      </c>
      <c r="DE229" s="65">
        <v>26</v>
      </c>
      <c r="DF229" s="65">
        <v>32</v>
      </c>
      <c r="DG229" s="65">
        <v>0.5</v>
      </c>
      <c r="DH229" s="65">
        <v>36.42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2</v>
      </c>
      <c r="DU229" s="6">
        <v>2</v>
      </c>
      <c r="DV229" s="6"/>
      <c r="DW229" s="6"/>
      <c r="DX229" s="6"/>
      <c r="DY229" s="6"/>
      <c r="DZ229" s="6"/>
      <c r="EA229" s="6"/>
      <c r="EB229" s="6" t="b">
        <v>1</v>
      </c>
      <c r="EC229" s="6" t="s">
        <v>253</v>
      </c>
      <c r="ED229" s="6"/>
      <c r="EE229" s="6"/>
      <c r="EF229" s="5">
        <v>46204</v>
      </c>
      <c r="EG229" s="5">
        <v>46234</v>
      </c>
      <c r="EH229" s="6" t="s">
        <v>173</v>
      </c>
      <c r="EI229" s="6" t="b">
        <v>1</v>
      </c>
      <c r="EJ229" s="6" t="s">
        <v>174</v>
      </c>
      <c r="EK229" s="6"/>
      <c r="EL229" s="6"/>
      <c r="EM229" s="6"/>
      <c r="EN229" s="9">
        <f t="shared" si="12"/>
        <v>298703.16600000003</v>
      </c>
      <c r="EO229" s="4">
        <f t="shared" si="13"/>
        <v>21.813698630136987</v>
      </c>
      <c r="EP229" s="4">
        <f t="shared" si="14"/>
        <v>25</v>
      </c>
      <c r="EQ229" s="9">
        <f t="shared" si="15"/>
        <v>3733789.5750000002</v>
      </c>
    </row>
    <row r="230" spans="1:147">
      <c r="B230" s="4" t="s">
        <v>219</v>
      </c>
      <c r="C230" s="5">
        <v>46204</v>
      </c>
      <c r="D230" s="6">
        <v>7320</v>
      </c>
      <c r="E230" s="6"/>
      <c r="F230" s="6"/>
      <c r="G230" s="6" t="s">
        <v>176</v>
      </c>
      <c r="H230" s="6" t="s">
        <v>177</v>
      </c>
      <c r="I230" s="6">
        <v>3</v>
      </c>
      <c r="J230" s="16">
        <v>38103</v>
      </c>
      <c r="K230" s="6"/>
      <c r="L230" s="6">
        <v>112762</v>
      </c>
      <c r="M230" s="6">
        <v>118262</v>
      </c>
      <c r="N230" s="6">
        <v>140928.883</v>
      </c>
      <c r="O230" s="65">
        <v>22</v>
      </c>
      <c r="P230" s="6">
        <v>8</v>
      </c>
      <c r="Q230" s="6">
        <v>1</v>
      </c>
      <c r="R230" s="6">
        <v>31</v>
      </c>
      <c r="S230" s="6">
        <v>100</v>
      </c>
      <c r="T230" s="6">
        <v>100</v>
      </c>
      <c r="U230" s="10">
        <v>5268891</v>
      </c>
      <c r="V230" s="10">
        <v>918630</v>
      </c>
      <c r="W230" s="10">
        <v>4350261</v>
      </c>
      <c r="X230" s="10">
        <v>22</v>
      </c>
      <c r="Y230" s="63">
        <v>3495622</v>
      </c>
      <c r="Z230" s="10">
        <v>0</v>
      </c>
      <c r="AA230" s="10">
        <v>0</v>
      </c>
      <c r="AB230" s="10">
        <v>0</v>
      </c>
      <c r="AC230" s="10">
        <v>165000</v>
      </c>
      <c r="AD230" s="10">
        <v>0</v>
      </c>
      <c r="AE230" s="10">
        <v>0</v>
      </c>
      <c r="AF230" s="10">
        <v>0</v>
      </c>
      <c r="AG230" s="10">
        <v>165000</v>
      </c>
      <c r="AH230" s="10">
        <v>0</v>
      </c>
      <c r="AI230" s="10">
        <v>443482</v>
      </c>
      <c r="AJ230" s="10">
        <v>0</v>
      </c>
      <c r="AK230" s="10">
        <v>264241</v>
      </c>
      <c r="AL230" s="8">
        <v>707724</v>
      </c>
      <c r="AM230" s="8">
        <v>422786</v>
      </c>
      <c r="AN230" s="8">
        <v>0</v>
      </c>
      <c r="AO230" s="8">
        <v>377759</v>
      </c>
      <c r="AP230" s="10">
        <v>0</v>
      </c>
      <c r="AQ230" s="10">
        <v>55000</v>
      </c>
      <c r="AR230" s="10">
        <v>1563269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45000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272110</v>
      </c>
      <c r="BP230" s="10">
        <v>27210</v>
      </c>
      <c r="BQ230" s="10">
        <v>284430</v>
      </c>
      <c r="BR230" s="10">
        <v>234930</v>
      </c>
      <c r="BS230" s="10">
        <v>47420</v>
      </c>
      <c r="BT230" s="10">
        <v>10490</v>
      </c>
      <c r="BU230" s="10">
        <v>41040</v>
      </c>
      <c r="BV230" s="10">
        <v>1000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218924.09899999999</v>
      </c>
      <c r="CJ230" s="6">
        <v>31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11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20</v>
      </c>
      <c r="DC230" s="6">
        <v>0</v>
      </c>
      <c r="DD230" s="6">
        <v>10</v>
      </c>
      <c r="DE230" s="65">
        <v>30</v>
      </c>
      <c r="DF230" s="65">
        <v>16</v>
      </c>
      <c r="DG230" s="65">
        <v>0</v>
      </c>
      <c r="DH230" s="65">
        <v>35.74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2</v>
      </c>
      <c r="DU230" s="6">
        <v>2</v>
      </c>
      <c r="DV230" s="6"/>
      <c r="DW230" s="6"/>
      <c r="DX230" s="6"/>
      <c r="DY230" s="6"/>
      <c r="DZ230" s="6"/>
      <c r="EA230" s="6"/>
      <c r="EB230" s="6" t="b">
        <v>1</v>
      </c>
      <c r="EC230" s="6" t="s">
        <v>253</v>
      </c>
      <c r="ED230" s="6"/>
      <c r="EE230" s="6"/>
      <c r="EF230" s="5">
        <v>46204</v>
      </c>
      <c r="EG230" s="5">
        <v>46234</v>
      </c>
      <c r="EH230" s="6" t="s">
        <v>173</v>
      </c>
      <c r="EI230" s="6" t="b">
        <v>1</v>
      </c>
      <c r="EJ230" s="6" t="s">
        <v>174</v>
      </c>
      <c r="EK230" s="6"/>
      <c r="EL230" s="6"/>
      <c r="EM230" s="6"/>
      <c r="EN230" s="9">
        <f t="shared" si="12"/>
        <v>281857.766</v>
      </c>
      <c r="EO230" s="4">
        <f t="shared" si="13"/>
        <v>21.698630136986303</v>
      </c>
      <c r="EP230" s="4">
        <f t="shared" si="14"/>
        <v>25</v>
      </c>
      <c r="EQ230" s="9">
        <f t="shared" si="15"/>
        <v>3523222.0750000002</v>
      </c>
    </row>
    <row r="231" spans="1:147">
      <c r="B231" s="4" t="s">
        <v>219</v>
      </c>
      <c r="C231" s="5">
        <v>46204</v>
      </c>
      <c r="D231" s="6">
        <v>7320</v>
      </c>
      <c r="E231" s="6"/>
      <c r="F231" s="6"/>
      <c r="G231" s="6" t="s">
        <v>176</v>
      </c>
      <c r="H231" s="6" t="s">
        <v>177</v>
      </c>
      <c r="I231" s="6">
        <v>1</v>
      </c>
      <c r="J231" s="16">
        <v>38516</v>
      </c>
      <c r="K231" s="6"/>
      <c r="L231" s="6">
        <v>110982</v>
      </c>
      <c r="M231" s="6">
        <v>116607</v>
      </c>
      <c r="N231" s="6">
        <v>138956.67499999999</v>
      </c>
      <c r="O231" s="65">
        <v>22</v>
      </c>
      <c r="P231" s="6">
        <v>8</v>
      </c>
      <c r="Q231" s="6">
        <v>1</v>
      </c>
      <c r="R231" s="6">
        <v>31</v>
      </c>
      <c r="S231" s="6">
        <v>100</v>
      </c>
      <c r="T231" s="6">
        <v>100</v>
      </c>
      <c r="U231" s="10">
        <v>5327659</v>
      </c>
      <c r="V231" s="10">
        <v>936800</v>
      </c>
      <c r="W231" s="10">
        <v>4390859</v>
      </c>
      <c r="X231" s="10">
        <v>21</v>
      </c>
      <c r="Y231" s="63">
        <v>3440442</v>
      </c>
      <c r="Z231" s="10">
        <v>0</v>
      </c>
      <c r="AA231" s="10">
        <v>0</v>
      </c>
      <c r="AB231" s="10">
        <v>11250</v>
      </c>
      <c r="AC231" s="10">
        <v>157500</v>
      </c>
      <c r="AD231" s="10">
        <v>0</v>
      </c>
      <c r="AE231" s="10">
        <v>0</v>
      </c>
      <c r="AF231" s="10">
        <v>0</v>
      </c>
      <c r="AG231" s="10">
        <v>168750</v>
      </c>
      <c r="AH231" s="10">
        <v>0</v>
      </c>
      <c r="AI231" s="10">
        <v>437276</v>
      </c>
      <c r="AJ231" s="10">
        <v>0</v>
      </c>
      <c r="AK231" s="10">
        <v>156326</v>
      </c>
      <c r="AL231" s="8">
        <v>593602</v>
      </c>
      <c r="AM231" s="8">
        <v>625305</v>
      </c>
      <c r="AN231" s="8">
        <v>0</v>
      </c>
      <c r="AO231" s="8">
        <v>379560</v>
      </c>
      <c r="AP231" s="10">
        <v>0</v>
      </c>
      <c r="AQ231" s="10">
        <v>65000</v>
      </c>
      <c r="AR231" s="10">
        <v>1663467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55000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273350</v>
      </c>
      <c r="BP231" s="10">
        <v>27330</v>
      </c>
      <c r="BQ231" s="10">
        <v>290320</v>
      </c>
      <c r="BR231" s="10">
        <v>231560</v>
      </c>
      <c r="BS231" s="10">
        <v>47950</v>
      </c>
      <c r="BT231" s="10">
        <v>10330</v>
      </c>
      <c r="BU231" s="10">
        <v>40460</v>
      </c>
      <c r="BV231" s="10">
        <v>14000</v>
      </c>
      <c r="BW231" s="10">
        <v>1500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</v>
      </c>
      <c r="CD231" s="10">
        <v>0</v>
      </c>
      <c r="CE231" s="10">
        <v>0</v>
      </c>
      <c r="CF231" s="10">
        <v>0</v>
      </c>
      <c r="CG231" s="10">
        <v>0</v>
      </c>
      <c r="CH231" s="10">
        <v>0</v>
      </c>
      <c r="CI231" s="10">
        <v>215166.63699999999</v>
      </c>
      <c r="CJ231" s="6">
        <v>31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13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20</v>
      </c>
      <c r="DC231" s="6">
        <v>0</v>
      </c>
      <c r="DD231" s="6">
        <v>6</v>
      </c>
      <c r="DE231" s="65">
        <v>26</v>
      </c>
      <c r="DF231" s="65">
        <v>24</v>
      </c>
      <c r="DG231" s="65">
        <v>0</v>
      </c>
      <c r="DH231" s="65">
        <v>36.42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1</v>
      </c>
      <c r="DT231" s="6">
        <v>2</v>
      </c>
      <c r="DU231" s="6">
        <v>2</v>
      </c>
      <c r="DV231" s="6"/>
      <c r="DW231" s="6"/>
      <c r="DX231" s="6"/>
      <c r="DY231" s="6"/>
      <c r="DZ231" s="6"/>
      <c r="EA231" s="6"/>
      <c r="EB231" s="6" t="b">
        <v>1</v>
      </c>
      <c r="EC231" s="6" t="s">
        <v>253</v>
      </c>
      <c r="ED231" s="6"/>
      <c r="EE231" s="6"/>
      <c r="EF231" s="5">
        <v>46204</v>
      </c>
      <c r="EG231" s="5">
        <v>46234</v>
      </c>
      <c r="EH231" s="6" t="s">
        <v>173</v>
      </c>
      <c r="EI231" s="6" t="b">
        <v>1</v>
      </c>
      <c r="EJ231" s="6" t="s">
        <v>174</v>
      </c>
      <c r="EK231" s="6"/>
      <c r="EL231" s="6"/>
      <c r="EM231" s="6"/>
      <c r="EN231" s="9">
        <f t="shared" si="12"/>
        <v>277913.34999999998</v>
      </c>
      <c r="EO231" s="4">
        <f t="shared" si="13"/>
        <v>20.567123287671233</v>
      </c>
      <c r="EP231" s="4">
        <f t="shared" si="14"/>
        <v>24</v>
      </c>
      <c r="EQ231" s="9">
        <f t="shared" si="15"/>
        <v>3334960.1999999997</v>
      </c>
    </row>
    <row r="232" spans="1:147">
      <c r="B232" s="4" t="s">
        <v>219</v>
      </c>
      <c r="C232" s="5">
        <v>46204</v>
      </c>
      <c r="D232" s="6">
        <v>7320</v>
      </c>
      <c r="E232" s="6"/>
      <c r="F232" s="6"/>
      <c r="G232" s="6" t="s">
        <v>176</v>
      </c>
      <c r="H232" s="6" t="s">
        <v>177</v>
      </c>
      <c r="I232" s="6">
        <v>1</v>
      </c>
      <c r="J232" s="16">
        <v>38544</v>
      </c>
      <c r="K232" s="6"/>
      <c r="L232" s="6">
        <v>110982</v>
      </c>
      <c r="M232" s="6">
        <v>116232</v>
      </c>
      <c r="N232" s="6">
        <v>138509.79999999999</v>
      </c>
      <c r="O232" s="65">
        <v>22</v>
      </c>
      <c r="P232" s="6">
        <v>8</v>
      </c>
      <c r="Q232" s="6">
        <v>1</v>
      </c>
      <c r="R232" s="6">
        <v>31</v>
      </c>
      <c r="S232" s="6">
        <v>100</v>
      </c>
      <c r="T232" s="6">
        <v>100</v>
      </c>
      <c r="U232" s="10">
        <v>5291268</v>
      </c>
      <c r="V232" s="10">
        <v>1099268</v>
      </c>
      <c r="W232" s="10">
        <v>4192000</v>
      </c>
      <c r="X232" s="10">
        <v>21</v>
      </c>
      <c r="Y232" s="63">
        <v>3440442</v>
      </c>
      <c r="Z232" s="10">
        <v>0</v>
      </c>
      <c r="AA232" s="10">
        <v>0</v>
      </c>
      <c r="AB232" s="10">
        <v>0</v>
      </c>
      <c r="AC232" s="10">
        <v>157500</v>
      </c>
      <c r="AD232" s="10">
        <v>0</v>
      </c>
      <c r="AE232" s="10">
        <v>0</v>
      </c>
      <c r="AF232" s="10">
        <v>0</v>
      </c>
      <c r="AG232" s="10">
        <v>157500</v>
      </c>
      <c r="AH232" s="10">
        <v>0</v>
      </c>
      <c r="AI232" s="10">
        <v>435870</v>
      </c>
      <c r="AJ232" s="10">
        <v>0</v>
      </c>
      <c r="AK232" s="10">
        <v>155823</v>
      </c>
      <c r="AL232" s="8">
        <v>591693</v>
      </c>
      <c r="AM232" s="8">
        <v>623294</v>
      </c>
      <c r="AN232" s="8">
        <v>0</v>
      </c>
      <c r="AO232" s="8">
        <v>378339</v>
      </c>
      <c r="AP232" s="10">
        <v>0</v>
      </c>
      <c r="AQ232" s="10">
        <v>65000</v>
      </c>
      <c r="AR232" s="10">
        <v>1658326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35000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409290</v>
      </c>
      <c r="BP232" s="10">
        <v>40920</v>
      </c>
      <c r="BQ232" s="10">
        <v>293880</v>
      </c>
      <c r="BR232" s="10">
        <v>235410</v>
      </c>
      <c r="BS232" s="10">
        <v>47620</v>
      </c>
      <c r="BT232" s="10">
        <v>10330</v>
      </c>
      <c r="BU232" s="10">
        <v>40330</v>
      </c>
      <c r="BV232" s="10">
        <v>21000</v>
      </c>
      <c r="BW232" s="10">
        <v>488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212738.31899999999</v>
      </c>
      <c r="CJ232" s="6">
        <v>31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13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20</v>
      </c>
      <c r="DC232" s="6">
        <v>0</v>
      </c>
      <c r="DD232" s="6">
        <v>6</v>
      </c>
      <c r="DE232" s="65">
        <v>26</v>
      </c>
      <c r="DF232" s="65">
        <v>24</v>
      </c>
      <c r="DG232" s="65">
        <v>0</v>
      </c>
      <c r="DH232" s="65">
        <v>36.42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0</v>
      </c>
      <c r="DQ232" s="6">
        <v>0</v>
      </c>
      <c r="DR232" s="6">
        <v>0</v>
      </c>
      <c r="DS232" s="6">
        <v>0.5</v>
      </c>
      <c r="DT232" s="6">
        <v>2</v>
      </c>
      <c r="DU232" s="6">
        <v>2</v>
      </c>
      <c r="DV232" s="6"/>
      <c r="DW232" s="6"/>
      <c r="DX232" s="6"/>
      <c r="DY232" s="6"/>
      <c r="DZ232" s="6"/>
      <c r="EA232" s="6"/>
      <c r="EB232" s="6" t="b">
        <v>1</v>
      </c>
      <c r="EC232" s="6" t="s">
        <v>253</v>
      </c>
      <c r="ED232" s="6"/>
      <c r="EE232" s="6"/>
      <c r="EF232" s="5">
        <v>46204</v>
      </c>
      <c r="EG232" s="5">
        <v>46234</v>
      </c>
      <c r="EH232" s="6" t="s">
        <v>173</v>
      </c>
      <c r="EI232" s="6" t="b">
        <v>1</v>
      </c>
      <c r="EJ232" s="6" t="s">
        <v>174</v>
      </c>
      <c r="EK232" s="6"/>
      <c r="EL232" s="6"/>
      <c r="EM232" s="6"/>
      <c r="EN232" s="9">
        <f t="shared" si="12"/>
        <v>277019.59999999998</v>
      </c>
      <c r="EO232" s="4">
        <f t="shared" si="13"/>
        <v>20.490410958904111</v>
      </c>
      <c r="EP232" s="4">
        <f t="shared" si="14"/>
        <v>24</v>
      </c>
      <c r="EQ232" s="9">
        <f t="shared" si="15"/>
        <v>3324235.1999999997</v>
      </c>
    </row>
    <row r="233" spans="1:147">
      <c r="B233" s="4" t="s">
        <v>219</v>
      </c>
      <c r="C233" s="5">
        <v>46204</v>
      </c>
      <c r="D233" s="6">
        <v>7320</v>
      </c>
      <c r="E233" s="6"/>
      <c r="F233" s="6"/>
      <c r="G233" s="6" t="s">
        <v>176</v>
      </c>
      <c r="H233" s="6" t="s">
        <v>177</v>
      </c>
      <c r="I233" s="6">
        <v>6</v>
      </c>
      <c r="J233" s="16">
        <v>38663</v>
      </c>
      <c r="K233" s="6"/>
      <c r="L233" s="6">
        <v>115300</v>
      </c>
      <c r="M233" s="6">
        <v>120550</v>
      </c>
      <c r="N233" s="6">
        <v>143655.41699999999</v>
      </c>
      <c r="O233" s="65">
        <v>22</v>
      </c>
      <c r="P233" s="6">
        <v>8</v>
      </c>
      <c r="Q233" s="6">
        <v>1</v>
      </c>
      <c r="R233" s="6">
        <v>31</v>
      </c>
      <c r="S233" s="6">
        <v>100</v>
      </c>
      <c r="T233" s="6">
        <v>100</v>
      </c>
      <c r="U233" s="10">
        <v>5548187</v>
      </c>
      <c r="V233" s="10">
        <v>995590</v>
      </c>
      <c r="W233" s="10">
        <v>4552597</v>
      </c>
      <c r="X233" s="10">
        <v>20</v>
      </c>
      <c r="Y233" s="63">
        <v>3574300</v>
      </c>
      <c r="Z233" s="10">
        <v>0</v>
      </c>
      <c r="AA233" s="10">
        <v>0</v>
      </c>
      <c r="AB233" s="10">
        <v>7500</v>
      </c>
      <c r="AC233" s="10">
        <v>150000</v>
      </c>
      <c r="AD233" s="10">
        <v>0</v>
      </c>
      <c r="AE233" s="10">
        <v>0</v>
      </c>
      <c r="AF233" s="10">
        <v>0</v>
      </c>
      <c r="AG233" s="10">
        <v>157500</v>
      </c>
      <c r="AH233" s="10">
        <v>0</v>
      </c>
      <c r="AI233" s="10">
        <v>452062</v>
      </c>
      <c r="AJ233" s="10">
        <v>0</v>
      </c>
      <c r="AK233" s="10">
        <v>161612</v>
      </c>
      <c r="AL233" s="8">
        <v>613674</v>
      </c>
      <c r="AM233" s="8">
        <v>646449</v>
      </c>
      <c r="AN233" s="8">
        <v>0</v>
      </c>
      <c r="AO233" s="8">
        <v>392394</v>
      </c>
      <c r="AP233" s="10">
        <v>0</v>
      </c>
      <c r="AQ233" s="10">
        <v>65000</v>
      </c>
      <c r="AR233" s="10">
        <v>1717517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53870</v>
      </c>
      <c r="BB233" s="10">
        <v>0</v>
      </c>
      <c r="BC233" s="10">
        <v>0</v>
      </c>
      <c r="BD233" s="10">
        <v>45000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293110</v>
      </c>
      <c r="BP233" s="10">
        <v>29310</v>
      </c>
      <c r="BQ233" s="10">
        <v>312500</v>
      </c>
      <c r="BR233" s="10">
        <v>246180</v>
      </c>
      <c r="BS233" s="10">
        <v>49930</v>
      </c>
      <c r="BT233" s="10">
        <v>10730</v>
      </c>
      <c r="BU233" s="10">
        <v>41830</v>
      </c>
      <c r="BV233" s="10">
        <v>12000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</v>
      </c>
      <c r="CI233" s="10">
        <v>233310.69200000001</v>
      </c>
      <c r="CJ233" s="6">
        <v>31</v>
      </c>
      <c r="CK233" s="6">
        <v>0</v>
      </c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13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20</v>
      </c>
      <c r="DC233" s="6">
        <v>0</v>
      </c>
      <c r="DD233" s="6">
        <v>6</v>
      </c>
      <c r="DE233" s="65">
        <v>26</v>
      </c>
      <c r="DF233" s="65">
        <v>24</v>
      </c>
      <c r="DG233" s="65">
        <v>0</v>
      </c>
      <c r="DH233" s="65">
        <v>36.42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2</v>
      </c>
      <c r="DU233" s="6">
        <v>2</v>
      </c>
      <c r="DV233" s="6"/>
      <c r="DW233" s="6"/>
      <c r="DX233" s="6"/>
      <c r="DY233" s="6"/>
      <c r="DZ233" s="6"/>
      <c r="EA233" s="6"/>
      <c r="EB233" s="6" t="b">
        <v>1</v>
      </c>
      <c r="EC233" s="6" t="s">
        <v>253</v>
      </c>
      <c r="ED233" s="6"/>
      <c r="EE233" s="6"/>
      <c r="EF233" s="5">
        <v>46204</v>
      </c>
      <c r="EG233" s="5">
        <v>46234</v>
      </c>
      <c r="EH233" s="6" t="s">
        <v>173</v>
      </c>
      <c r="EI233" s="6" t="b">
        <v>1</v>
      </c>
      <c r="EJ233" s="6" t="s">
        <v>174</v>
      </c>
      <c r="EK233" s="6"/>
      <c r="EL233" s="6"/>
      <c r="EM233" s="6"/>
      <c r="EN233" s="9">
        <f t="shared" si="12"/>
        <v>287310.83399999997</v>
      </c>
      <c r="EO233" s="4">
        <f t="shared" si="13"/>
        <v>20.164383561643834</v>
      </c>
      <c r="EP233" s="4">
        <f t="shared" si="14"/>
        <v>24</v>
      </c>
      <c r="EQ233" s="9">
        <f t="shared" si="15"/>
        <v>3447730.0079999994</v>
      </c>
    </row>
    <row r="234" spans="1:147">
      <c r="B234" s="4" t="s">
        <v>219</v>
      </c>
      <c r="C234" s="5">
        <v>46204</v>
      </c>
      <c r="D234" s="6">
        <v>7320</v>
      </c>
      <c r="E234" s="6"/>
      <c r="F234" s="6"/>
      <c r="G234" s="6" t="s">
        <v>179</v>
      </c>
      <c r="H234" s="6" t="s">
        <v>180</v>
      </c>
      <c r="I234" s="6">
        <v>20</v>
      </c>
      <c r="J234" s="16">
        <v>38187</v>
      </c>
      <c r="K234" s="6"/>
      <c r="L234" s="6">
        <v>108504.966</v>
      </c>
      <c r="M234" s="6">
        <v>113629.933</v>
      </c>
      <c r="N234" s="6">
        <v>135409.00399999999</v>
      </c>
      <c r="O234" s="65">
        <v>22</v>
      </c>
      <c r="P234" s="6">
        <v>8</v>
      </c>
      <c r="Q234" s="6">
        <v>1</v>
      </c>
      <c r="R234" s="6">
        <v>31</v>
      </c>
      <c r="S234" s="6">
        <v>100</v>
      </c>
      <c r="T234" s="6">
        <v>100</v>
      </c>
      <c r="U234" s="10">
        <v>4969082</v>
      </c>
      <c r="V234" s="10">
        <v>990082</v>
      </c>
      <c r="W234" s="10">
        <v>3979000</v>
      </c>
      <c r="X234" s="10">
        <v>19</v>
      </c>
      <c r="Y234" s="63">
        <v>3363653</v>
      </c>
      <c r="Z234" s="10">
        <v>0</v>
      </c>
      <c r="AA234" s="10">
        <v>0</v>
      </c>
      <c r="AB234" s="10">
        <v>11250</v>
      </c>
      <c r="AC234" s="10">
        <v>142500</v>
      </c>
      <c r="AD234" s="10">
        <v>0</v>
      </c>
      <c r="AE234" s="10">
        <v>0</v>
      </c>
      <c r="AF234" s="10">
        <v>0</v>
      </c>
      <c r="AG234" s="10">
        <v>153750</v>
      </c>
      <c r="AH234" s="10">
        <v>0</v>
      </c>
      <c r="AI234" s="10">
        <v>426112</v>
      </c>
      <c r="AJ234" s="10">
        <v>0</v>
      </c>
      <c r="AK234" s="10">
        <v>609340</v>
      </c>
      <c r="AL234" s="8">
        <v>1035452</v>
      </c>
      <c r="AM234" s="8">
        <v>406227</v>
      </c>
      <c r="AN234" s="8">
        <v>0</v>
      </c>
      <c r="AO234" s="8">
        <v>0</v>
      </c>
      <c r="AP234" s="10">
        <v>0</v>
      </c>
      <c r="AQ234" s="10">
        <v>0</v>
      </c>
      <c r="AR234" s="10">
        <v>1441679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10000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366860</v>
      </c>
      <c r="BP234" s="10">
        <v>36680</v>
      </c>
      <c r="BQ234" s="10">
        <v>270700</v>
      </c>
      <c r="BR234" s="10">
        <v>221330</v>
      </c>
      <c r="BS234" s="10">
        <v>44720</v>
      </c>
      <c r="BT234" s="10">
        <v>10090</v>
      </c>
      <c r="BU234" s="10">
        <v>39430</v>
      </c>
      <c r="BV234" s="10">
        <v>0</v>
      </c>
      <c r="BW234" s="10">
        <v>272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201809.16500000001</v>
      </c>
      <c r="CJ234" s="6">
        <v>31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20</v>
      </c>
      <c r="DC234" s="6">
        <v>0</v>
      </c>
      <c r="DD234" s="6">
        <v>24</v>
      </c>
      <c r="DE234" s="65">
        <v>44</v>
      </c>
      <c r="DF234" s="65">
        <v>16</v>
      </c>
      <c r="DG234" s="65">
        <v>0</v>
      </c>
      <c r="DH234" s="65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2</v>
      </c>
      <c r="DU234" s="6">
        <v>2</v>
      </c>
      <c r="DV234" s="6"/>
      <c r="DW234" s="6"/>
      <c r="DX234" s="6"/>
      <c r="DY234" s="6"/>
      <c r="DZ234" s="6"/>
      <c r="EA234" s="6"/>
      <c r="EB234" s="6" t="b">
        <v>1</v>
      </c>
      <c r="EC234" s="6" t="s">
        <v>253</v>
      </c>
      <c r="ED234" s="6"/>
      <c r="EE234" s="6"/>
      <c r="EF234" s="5">
        <v>46204</v>
      </c>
      <c r="EG234" s="5">
        <v>46234</v>
      </c>
      <c r="EH234" s="6" t="s">
        <v>173</v>
      </c>
      <c r="EI234" s="6" t="b">
        <v>1</v>
      </c>
      <c r="EJ234" s="6" t="s">
        <v>174</v>
      </c>
      <c r="EK234" s="6"/>
      <c r="EL234" s="6"/>
      <c r="EM234" s="6"/>
      <c r="EN234" s="9">
        <f t="shared" si="12"/>
        <v>270818.00799999997</v>
      </c>
      <c r="EO234" s="4">
        <f t="shared" si="13"/>
        <v>21.468493150684932</v>
      </c>
      <c r="EP234" s="4">
        <f t="shared" si="14"/>
        <v>25</v>
      </c>
      <c r="EQ234" s="9">
        <f t="shared" si="15"/>
        <v>3385225.0999999996</v>
      </c>
    </row>
    <row r="235" spans="1:147">
      <c r="B235" s="4" t="s">
        <v>219</v>
      </c>
      <c r="C235" s="5">
        <v>46204</v>
      </c>
      <c r="D235" s="6">
        <v>7320</v>
      </c>
      <c r="E235" s="6"/>
      <c r="F235" s="6"/>
      <c r="G235" s="6" t="s">
        <v>179</v>
      </c>
      <c r="H235" s="6" t="s">
        <v>180</v>
      </c>
      <c r="I235" s="6">
        <v>18</v>
      </c>
      <c r="J235" s="16">
        <v>38663</v>
      </c>
      <c r="K235" s="6"/>
      <c r="L235" s="6">
        <v>107364.966</v>
      </c>
      <c r="M235" s="6">
        <v>112364.933</v>
      </c>
      <c r="N235" s="6">
        <v>133901.54500000001</v>
      </c>
      <c r="O235" s="65">
        <v>22</v>
      </c>
      <c r="P235" s="6">
        <v>8</v>
      </c>
      <c r="Q235" s="6">
        <v>1</v>
      </c>
      <c r="R235" s="6">
        <v>31</v>
      </c>
      <c r="S235" s="6">
        <v>100</v>
      </c>
      <c r="T235" s="6">
        <v>100</v>
      </c>
      <c r="U235" s="10">
        <v>4747021</v>
      </c>
      <c r="V235" s="10">
        <v>939790</v>
      </c>
      <c r="W235" s="10">
        <v>3807231</v>
      </c>
      <c r="X235" s="10">
        <v>20</v>
      </c>
      <c r="Y235" s="63">
        <v>3328313</v>
      </c>
      <c r="Z235" s="10">
        <v>0</v>
      </c>
      <c r="AA235" s="10">
        <v>0</v>
      </c>
      <c r="AB235" s="10">
        <v>0</v>
      </c>
      <c r="AC235" s="10">
        <v>150000</v>
      </c>
      <c r="AD235" s="10">
        <v>0</v>
      </c>
      <c r="AE235" s="10">
        <v>0</v>
      </c>
      <c r="AF235" s="10">
        <v>0</v>
      </c>
      <c r="AG235" s="10">
        <v>150000</v>
      </c>
      <c r="AH235" s="10">
        <v>0</v>
      </c>
      <c r="AI235" s="10">
        <v>421368</v>
      </c>
      <c r="AJ235" s="10">
        <v>0</v>
      </c>
      <c r="AK235" s="10">
        <v>251065</v>
      </c>
      <c r="AL235" s="8">
        <v>672433</v>
      </c>
      <c r="AM235" s="8">
        <v>200852</v>
      </c>
      <c r="AN235" s="8">
        <v>0</v>
      </c>
      <c r="AO235" s="8">
        <v>335423</v>
      </c>
      <c r="AP235" s="10">
        <v>0</v>
      </c>
      <c r="AQ235" s="10">
        <v>50000</v>
      </c>
      <c r="AR235" s="10">
        <v>1258708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10000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336210</v>
      </c>
      <c r="BP235" s="10">
        <v>33620</v>
      </c>
      <c r="BQ235" s="10">
        <v>264050</v>
      </c>
      <c r="BR235" s="10">
        <v>202210</v>
      </c>
      <c r="BS235" s="10">
        <v>42720</v>
      </c>
      <c r="BT235" s="10">
        <v>9990</v>
      </c>
      <c r="BU235" s="10">
        <v>38990</v>
      </c>
      <c r="BV235" s="10">
        <v>12000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182761.978</v>
      </c>
      <c r="CJ235" s="6">
        <v>31</v>
      </c>
      <c r="CK235" s="6">
        <v>0</v>
      </c>
      <c r="CL235" s="6">
        <v>0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10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20</v>
      </c>
      <c r="DC235" s="6">
        <v>0</v>
      </c>
      <c r="DD235" s="6">
        <v>10</v>
      </c>
      <c r="DE235" s="65">
        <v>30</v>
      </c>
      <c r="DF235" s="65">
        <v>8</v>
      </c>
      <c r="DG235" s="65">
        <v>0</v>
      </c>
      <c r="DH235" s="65">
        <v>33.4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1</v>
      </c>
      <c r="DT235" s="6">
        <v>2</v>
      </c>
      <c r="DU235" s="6">
        <v>2</v>
      </c>
      <c r="DV235" s="6"/>
      <c r="DW235" s="6"/>
      <c r="DX235" s="6"/>
      <c r="DY235" s="6"/>
      <c r="DZ235" s="6"/>
      <c r="EA235" s="6"/>
      <c r="EB235" s="6" t="b">
        <v>1</v>
      </c>
      <c r="EC235" s="6" t="s">
        <v>253</v>
      </c>
      <c r="ED235" s="6"/>
      <c r="EE235" s="6"/>
      <c r="EF235" s="5">
        <v>46204</v>
      </c>
      <c r="EG235" s="5">
        <v>46234</v>
      </c>
      <c r="EH235" s="6" t="s">
        <v>173</v>
      </c>
      <c r="EI235" s="6" t="b">
        <v>1</v>
      </c>
      <c r="EJ235" s="6" t="s">
        <v>174</v>
      </c>
      <c r="EK235" s="6"/>
      <c r="EL235" s="6"/>
      <c r="EM235" s="6"/>
      <c r="EN235" s="9">
        <f t="shared" si="12"/>
        <v>267803.09000000003</v>
      </c>
      <c r="EO235" s="4">
        <f t="shared" si="13"/>
        <v>20.164383561643834</v>
      </c>
      <c r="EP235" s="4">
        <f t="shared" si="14"/>
        <v>24</v>
      </c>
      <c r="EQ235" s="9">
        <f t="shared" si="15"/>
        <v>3213637.08</v>
      </c>
    </row>
    <row r="236" spans="1:147">
      <c r="B236" s="4" t="s">
        <v>219</v>
      </c>
      <c r="C236" s="5">
        <v>46204</v>
      </c>
      <c r="D236" s="6">
        <v>7320</v>
      </c>
      <c r="E236" s="6"/>
      <c r="F236" s="6"/>
      <c r="G236" s="6" t="s">
        <v>179</v>
      </c>
      <c r="H236" s="6" t="s">
        <v>180</v>
      </c>
      <c r="I236" s="6">
        <v>15</v>
      </c>
      <c r="J236" s="16">
        <v>40686</v>
      </c>
      <c r="K236" s="6"/>
      <c r="L236" s="6">
        <v>105444.966</v>
      </c>
      <c r="M236" s="6">
        <v>109444.933</v>
      </c>
      <c r="N236" s="6">
        <v>130421.879</v>
      </c>
      <c r="O236" s="65">
        <v>22</v>
      </c>
      <c r="P236" s="6">
        <v>8</v>
      </c>
      <c r="Q236" s="6">
        <v>1</v>
      </c>
      <c r="R236" s="6">
        <v>31</v>
      </c>
      <c r="S236" s="6">
        <v>100</v>
      </c>
      <c r="T236" s="6">
        <v>100</v>
      </c>
      <c r="U236" s="10">
        <v>4778448</v>
      </c>
      <c r="V236" s="10">
        <v>951448</v>
      </c>
      <c r="W236" s="10">
        <v>3827000</v>
      </c>
      <c r="X236" s="10">
        <v>15</v>
      </c>
      <c r="Y236" s="63">
        <v>3268793</v>
      </c>
      <c r="Z236" s="10">
        <v>0</v>
      </c>
      <c r="AA236" s="10">
        <v>0</v>
      </c>
      <c r="AB236" s="10">
        <v>7500</v>
      </c>
      <c r="AC236" s="10">
        <v>112500</v>
      </c>
      <c r="AD236" s="10">
        <v>0</v>
      </c>
      <c r="AE236" s="10">
        <v>0</v>
      </c>
      <c r="AF236" s="10">
        <v>0</v>
      </c>
      <c r="AG236" s="10">
        <v>120000</v>
      </c>
      <c r="AH236" s="10">
        <v>0</v>
      </c>
      <c r="AI236" s="10">
        <v>410418</v>
      </c>
      <c r="AJ236" s="10">
        <v>0</v>
      </c>
      <c r="AK236" s="10">
        <v>146724</v>
      </c>
      <c r="AL236" s="8">
        <v>557143</v>
      </c>
      <c r="AM236" s="8">
        <v>391265</v>
      </c>
      <c r="AN236" s="8">
        <v>0</v>
      </c>
      <c r="AO236" s="8">
        <v>356247</v>
      </c>
      <c r="AP236" s="10">
        <v>0</v>
      </c>
      <c r="AQ236" s="10">
        <v>65000</v>
      </c>
      <c r="AR236" s="10">
        <v>1369655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20000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341950</v>
      </c>
      <c r="BP236" s="10">
        <v>34190</v>
      </c>
      <c r="BQ236" s="10">
        <v>255640</v>
      </c>
      <c r="BR236" s="10">
        <v>209200</v>
      </c>
      <c r="BS236" s="10">
        <v>43010</v>
      </c>
      <c r="BT236" s="10">
        <v>9810</v>
      </c>
      <c r="BU236" s="10">
        <v>37990</v>
      </c>
      <c r="BV236" s="10">
        <v>19000</v>
      </c>
      <c r="BW236" s="10">
        <v>658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194376.87899999999</v>
      </c>
      <c r="CJ236" s="6">
        <v>31</v>
      </c>
      <c r="CK236" s="6">
        <v>0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13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20</v>
      </c>
      <c r="DC236" s="6">
        <v>0</v>
      </c>
      <c r="DD236" s="6">
        <v>6</v>
      </c>
      <c r="DE236" s="65">
        <v>26</v>
      </c>
      <c r="DF236" s="65">
        <v>16</v>
      </c>
      <c r="DG236" s="65">
        <v>0</v>
      </c>
      <c r="DH236" s="65">
        <v>36.42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0.5</v>
      </c>
      <c r="DT236" s="6">
        <v>2</v>
      </c>
      <c r="DU236" s="6">
        <v>2</v>
      </c>
      <c r="DV236" s="6"/>
      <c r="DW236" s="6"/>
      <c r="DX236" s="6"/>
      <c r="DY236" s="6"/>
      <c r="DZ236" s="6"/>
      <c r="EA236" s="6"/>
      <c r="EB236" s="6" t="b">
        <v>1</v>
      </c>
      <c r="EC236" s="6" t="s">
        <v>253</v>
      </c>
      <c r="ED236" s="6"/>
      <c r="EE236" s="6"/>
      <c r="EF236" s="5">
        <v>46204</v>
      </c>
      <c r="EG236" s="5">
        <v>46234</v>
      </c>
      <c r="EH236" s="6" t="s">
        <v>173</v>
      </c>
      <c r="EI236" s="6" t="b">
        <v>1</v>
      </c>
      <c r="EJ236" s="6" t="s">
        <v>174</v>
      </c>
      <c r="EK236" s="6"/>
      <c r="EL236" s="6"/>
      <c r="EM236" s="6"/>
      <c r="EN236" s="9">
        <f t="shared" si="12"/>
        <v>260843.75800000003</v>
      </c>
      <c r="EO236" s="4">
        <f t="shared" si="13"/>
        <v>14.621917808219179</v>
      </c>
      <c r="EP236" s="4">
        <f t="shared" si="14"/>
        <v>21</v>
      </c>
      <c r="EQ236" s="9">
        <f t="shared" si="15"/>
        <v>2738859.4589999998</v>
      </c>
    </row>
    <row r="237" spans="1:147" s="72" customFormat="1">
      <c r="A237" s="69"/>
      <c r="B237" s="70" t="s">
        <v>219</v>
      </c>
      <c r="C237" s="71">
        <v>46235</v>
      </c>
      <c r="D237" s="72">
        <v>7320</v>
      </c>
      <c r="G237" s="72" t="s">
        <v>170</v>
      </c>
      <c r="H237" s="72" t="s">
        <v>171</v>
      </c>
      <c r="I237" s="72">
        <v>14</v>
      </c>
      <c r="J237" s="71">
        <v>36535</v>
      </c>
      <c r="L237" s="72">
        <v>141012.25599999999</v>
      </c>
      <c r="M237" s="72">
        <v>147762.23300000001</v>
      </c>
      <c r="N237" s="72">
        <v>176083.32800000001</v>
      </c>
      <c r="O237" s="73">
        <v>15</v>
      </c>
      <c r="P237" s="72">
        <v>10</v>
      </c>
      <c r="Q237" s="72">
        <v>6</v>
      </c>
      <c r="R237" s="72">
        <v>31</v>
      </c>
      <c r="S237" s="72">
        <v>100</v>
      </c>
      <c r="T237" s="72">
        <v>100</v>
      </c>
      <c r="U237" s="61">
        <v>6092272</v>
      </c>
      <c r="V237" s="61">
        <v>1139272</v>
      </c>
      <c r="W237" s="61">
        <v>4953000</v>
      </c>
      <c r="X237" s="61">
        <v>26</v>
      </c>
      <c r="Y237" s="63">
        <v>4371379</v>
      </c>
      <c r="Z237" s="61">
        <v>0</v>
      </c>
      <c r="AA237" s="61">
        <v>0</v>
      </c>
      <c r="AB237" s="61">
        <v>7500</v>
      </c>
      <c r="AC237" s="61">
        <v>195000</v>
      </c>
      <c r="AD237" s="61">
        <v>0</v>
      </c>
      <c r="AE237" s="61">
        <v>0</v>
      </c>
      <c r="AF237" s="61">
        <v>0</v>
      </c>
      <c r="AG237" s="61">
        <v>202500</v>
      </c>
      <c r="AH237" s="61">
        <v>0</v>
      </c>
      <c r="AI237" s="61">
        <v>554108</v>
      </c>
      <c r="AJ237" s="61">
        <v>0</v>
      </c>
      <c r="AK237" s="61">
        <v>0</v>
      </c>
      <c r="AL237" s="63">
        <v>554108</v>
      </c>
      <c r="AM237" s="63">
        <v>528249</v>
      </c>
      <c r="AN237" s="63">
        <v>0</v>
      </c>
      <c r="AO237" s="63">
        <v>309026</v>
      </c>
      <c r="AP237" s="61">
        <v>0</v>
      </c>
      <c r="AQ237" s="61">
        <v>50000</v>
      </c>
      <c r="AR237" s="61">
        <v>1441383</v>
      </c>
      <c r="AS237" s="61">
        <v>0</v>
      </c>
      <c r="AT237" s="61">
        <v>0</v>
      </c>
      <c r="AU237" s="61">
        <v>0</v>
      </c>
      <c r="AV237" s="61">
        <v>0</v>
      </c>
      <c r="AW237" s="61">
        <v>0</v>
      </c>
      <c r="AX237" s="61">
        <v>0</v>
      </c>
      <c r="AY237" s="61">
        <v>0</v>
      </c>
      <c r="AZ237" s="61">
        <v>0</v>
      </c>
      <c r="BA237" s="61">
        <v>22010</v>
      </c>
      <c r="BB237" s="61">
        <v>0</v>
      </c>
      <c r="BC237" s="61">
        <v>0</v>
      </c>
      <c r="BD237" s="61">
        <v>55000</v>
      </c>
      <c r="BE237" s="61">
        <v>0</v>
      </c>
      <c r="BF237" s="61">
        <v>0</v>
      </c>
      <c r="BG237" s="61">
        <v>0</v>
      </c>
      <c r="BH237" s="61">
        <v>0</v>
      </c>
      <c r="BI237" s="61">
        <v>0</v>
      </c>
      <c r="BJ237" s="61">
        <v>0</v>
      </c>
      <c r="BK237" s="61">
        <v>0</v>
      </c>
      <c r="BL237" s="61">
        <v>0</v>
      </c>
      <c r="BM237" s="61">
        <v>0</v>
      </c>
      <c r="BN237" s="61">
        <v>0</v>
      </c>
      <c r="BO237" s="61">
        <v>360980</v>
      </c>
      <c r="BP237" s="61">
        <v>36090</v>
      </c>
      <c r="BQ237" s="61">
        <v>313020</v>
      </c>
      <c r="BR237" s="61">
        <v>274290</v>
      </c>
      <c r="BS237" s="61">
        <v>54830</v>
      </c>
      <c r="BT237" s="61">
        <v>13120</v>
      </c>
      <c r="BU237" s="61">
        <v>51270</v>
      </c>
      <c r="BV237" s="61">
        <v>7000</v>
      </c>
      <c r="BW237" s="61">
        <v>6672</v>
      </c>
      <c r="BX237" s="61">
        <v>0</v>
      </c>
      <c r="BY237" s="61">
        <v>0</v>
      </c>
      <c r="BZ237" s="61">
        <v>0</v>
      </c>
      <c r="CA237" s="61">
        <v>22000</v>
      </c>
      <c r="CB237" s="61">
        <v>0</v>
      </c>
      <c r="CC237" s="61">
        <v>0</v>
      </c>
      <c r="CD237" s="61">
        <v>0</v>
      </c>
      <c r="CE237" s="61">
        <v>0</v>
      </c>
      <c r="CF237" s="61">
        <v>0</v>
      </c>
      <c r="CG237" s="61">
        <v>0</v>
      </c>
      <c r="CH237" s="61">
        <v>0</v>
      </c>
      <c r="CI237" s="61">
        <v>255551.033</v>
      </c>
      <c r="CJ237" s="72">
        <v>31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10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20</v>
      </c>
      <c r="DC237" s="72">
        <v>0</v>
      </c>
      <c r="DD237" s="72">
        <v>0</v>
      </c>
      <c r="DE237" s="73">
        <v>20</v>
      </c>
      <c r="DF237" s="73">
        <v>16</v>
      </c>
      <c r="DG237" s="73">
        <v>0</v>
      </c>
      <c r="DH237" s="73">
        <v>23.4</v>
      </c>
      <c r="DI237" s="72">
        <v>0</v>
      </c>
      <c r="DJ237" s="72">
        <v>0</v>
      </c>
      <c r="DK237" s="72">
        <v>0</v>
      </c>
      <c r="DL237" s="72">
        <v>0</v>
      </c>
      <c r="DM237" s="72">
        <v>0</v>
      </c>
      <c r="DN237" s="72">
        <v>0</v>
      </c>
      <c r="DO237" s="72">
        <v>0</v>
      </c>
      <c r="DP237" s="72">
        <v>0</v>
      </c>
      <c r="DQ237" s="72">
        <v>0</v>
      </c>
      <c r="DR237" s="72">
        <v>0</v>
      </c>
      <c r="DS237" s="72">
        <v>0</v>
      </c>
      <c r="DT237" s="72">
        <v>2</v>
      </c>
      <c r="DU237" s="72">
        <v>2</v>
      </c>
      <c r="EB237" s="72" t="b">
        <v>1</v>
      </c>
      <c r="EC237" s="72" t="s">
        <v>253</v>
      </c>
      <c r="EF237" s="71">
        <v>46235</v>
      </c>
      <c r="EG237" s="71">
        <v>46265</v>
      </c>
      <c r="EH237" s="72" t="s">
        <v>173</v>
      </c>
      <c r="EI237" s="72" t="b">
        <v>1</v>
      </c>
      <c r="EJ237" s="72" t="s">
        <v>174</v>
      </c>
      <c r="EN237" s="63">
        <f t="shared" si="12"/>
        <v>352166.65600000002</v>
      </c>
      <c r="EO237" s="72">
        <f t="shared" si="13"/>
        <v>25.994520547945207</v>
      </c>
      <c r="EP237" s="72">
        <f t="shared" si="14"/>
        <v>25</v>
      </c>
      <c r="EQ237" s="63">
        <f t="shared" si="15"/>
        <v>4402083.2</v>
      </c>
    </row>
    <row r="238" spans="1:147" s="72" customFormat="1">
      <c r="A238" s="69"/>
      <c r="B238" s="70" t="s">
        <v>219</v>
      </c>
      <c r="C238" s="71">
        <v>46235</v>
      </c>
      <c r="D238" s="72">
        <v>7320</v>
      </c>
      <c r="G238" s="72" t="s">
        <v>176</v>
      </c>
      <c r="H238" s="72" t="s">
        <v>177</v>
      </c>
      <c r="I238" s="72">
        <v>7</v>
      </c>
      <c r="J238" s="71">
        <v>37391</v>
      </c>
      <c r="L238" s="72">
        <v>116033</v>
      </c>
      <c r="M238" s="72">
        <v>122283</v>
      </c>
      <c r="N238" s="72">
        <v>145720.57500000001</v>
      </c>
      <c r="O238" s="73">
        <v>15</v>
      </c>
      <c r="P238" s="72">
        <v>10</v>
      </c>
      <c r="Q238" s="72">
        <v>6</v>
      </c>
      <c r="R238" s="72">
        <v>31</v>
      </c>
      <c r="S238" s="72">
        <v>100</v>
      </c>
      <c r="T238" s="72">
        <v>100</v>
      </c>
      <c r="U238" s="61">
        <v>4459168</v>
      </c>
      <c r="V238" s="61">
        <v>860168</v>
      </c>
      <c r="W238" s="61">
        <v>3599000</v>
      </c>
      <c r="X238" s="61">
        <v>24</v>
      </c>
      <c r="Y238" s="63">
        <v>3597023</v>
      </c>
      <c r="Z238" s="61">
        <v>0</v>
      </c>
      <c r="AA238" s="61">
        <v>0</v>
      </c>
      <c r="AB238" s="61">
        <v>7500</v>
      </c>
      <c r="AC238" s="61">
        <v>180000</v>
      </c>
      <c r="AD238" s="61">
        <v>0</v>
      </c>
      <c r="AE238" s="61">
        <v>0</v>
      </c>
      <c r="AF238" s="61">
        <v>0</v>
      </c>
      <c r="AG238" s="61">
        <v>187500</v>
      </c>
      <c r="AH238" s="61">
        <v>0</v>
      </c>
      <c r="AI238" s="61">
        <v>458561</v>
      </c>
      <c r="AJ238" s="61">
        <v>0</v>
      </c>
      <c r="AK238" s="61">
        <v>0</v>
      </c>
      <c r="AL238" s="63">
        <v>458561</v>
      </c>
      <c r="AM238" s="63">
        <v>0</v>
      </c>
      <c r="AN238" s="63">
        <v>0</v>
      </c>
      <c r="AO238" s="63">
        <v>127869</v>
      </c>
      <c r="AP238" s="61">
        <v>0</v>
      </c>
      <c r="AQ238" s="61">
        <v>25000</v>
      </c>
      <c r="AR238" s="61">
        <v>611430</v>
      </c>
      <c r="AS238" s="61">
        <v>0</v>
      </c>
      <c r="AT238" s="61">
        <v>0</v>
      </c>
      <c r="AU238" s="61">
        <v>0</v>
      </c>
      <c r="AV238" s="61">
        <v>0</v>
      </c>
      <c r="AW238" s="61">
        <v>0</v>
      </c>
      <c r="AX238" s="61">
        <v>0</v>
      </c>
      <c r="AY238" s="61">
        <v>0</v>
      </c>
      <c r="AZ238" s="61">
        <v>0</v>
      </c>
      <c r="BA238" s="61">
        <v>18215</v>
      </c>
      <c r="BB238" s="61">
        <v>0</v>
      </c>
      <c r="BC238" s="61">
        <v>0</v>
      </c>
      <c r="BD238" s="61">
        <v>45000</v>
      </c>
      <c r="BE238" s="61">
        <v>0</v>
      </c>
      <c r="BF238" s="61">
        <v>0</v>
      </c>
      <c r="BG238" s="61">
        <v>0</v>
      </c>
      <c r="BH238" s="61">
        <v>0</v>
      </c>
      <c r="BI238" s="61">
        <v>0</v>
      </c>
      <c r="BJ238" s="61">
        <v>0</v>
      </c>
      <c r="BK238" s="61">
        <v>0</v>
      </c>
      <c r="BL238" s="61">
        <v>0</v>
      </c>
      <c r="BM238" s="61">
        <v>0</v>
      </c>
      <c r="BN238" s="61">
        <v>0</v>
      </c>
      <c r="BO238" s="61">
        <v>252550</v>
      </c>
      <c r="BP238" s="61">
        <v>25250</v>
      </c>
      <c r="BQ238" s="61">
        <v>284470</v>
      </c>
      <c r="BR238" s="61">
        <v>191300</v>
      </c>
      <c r="BS238" s="61">
        <v>40130</v>
      </c>
      <c r="BT238" s="61">
        <v>10800</v>
      </c>
      <c r="BU238" s="61">
        <v>42430</v>
      </c>
      <c r="BV238" s="61">
        <v>13000</v>
      </c>
      <c r="BW238" s="61">
        <v>238</v>
      </c>
      <c r="BX238" s="61">
        <v>0</v>
      </c>
      <c r="BY238" s="61">
        <v>0</v>
      </c>
      <c r="BZ238" s="61">
        <v>0</v>
      </c>
      <c r="CA238" s="61">
        <v>0</v>
      </c>
      <c r="CB238" s="61">
        <v>0</v>
      </c>
      <c r="CC238" s="61">
        <v>0</v>
      </c>
      <c r="CD238" s="61">
        <v>0</v>
      </c>
      <c r="CE238" s="61">
        <v>0</v>
      </c>
      <c r="CF238" s="61">
        <v>0</v>
      </c>
      <c r="CG238" s="61">
        <v>0</v>
      </c>
      <c r="CH238" s="61">
        <v>0</v>
      </c>
      <c r="CI238" s="61">
        <v>207492.522</v>
      </c>
      <c r="CJ238" s="72">
        <v>31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5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20</v>
      </c>
      <c r="DC238" s="72">
        <v>0</v>
      </c>
      <c r="DD238" s="72">
        <v>0</v>
      </c>
      <c r="DE238" s="73">
        <v>20</v>
      </c>
      <c r="DF238" s="73">
        <v>0</v>
      </c>
      <c r="DG238" s="73">
        <v>0</v>
      </c>
      <c r="DH238" s="73">
        <v>11.7</v>
      </c>
      <c r="DI238" s="72">
        <v>0</v>
      </c>
      <c r="DJ238" s="72">
        <v>0</v>
      </c>
      <c r="DK238" s="72">
        <v>0</v>
      </c>
      <c r="DL238" s="72">
        <v>0</v>
      </c>
      <c r="DM238" s="72">
        <v>0</v>
      </c>
      <c r="DN238" s="72">
        <v>0</v>
      </c>
      <c r="DO238" s="72">
        <v>0</v>
      </c>
      <c r="DP238" s="72">
        <v>0</v>
      </c>
      <c r="DQ238" s="72">
        <v>0</v>
      </c>
      <c r="DR238" s="72">
        <v>0</v>
      </c>
      <c r="DS238" s="72">
        <v>1</v>
      </c>
      <c r="DT238" s="72">
        <v>2</v>
      </c>
      <c r="DU238" s="72">
        <v>2</v>
      </c>
      <c r="EB238" s="72" t="b">
        <v>1</v>
      </c>
      <c r="EC238" s="72" t="s">
        <v>253</v>
      </c>
      <c r="EF238" s="71">
        <v>46235</v>
      </c>
      <c r="EG238" s="71">
        <v>46265</v>
      </c>
      <c r="EH238" s="72" t="s">
        <v>173</v>
      </c>
      <c r="EI238" s="72" t="b">
        <v>1</v>
      </c>
      <c r="EJ238" s="72" t="s">
        <v>174</v>
      </c>
      <c r="EN238" s="63">
        <f t="shared" si="12"/>
        <v>291441.15000000002</v>
      </c>
      <c r="EO238" s="72">
        <f t="shared" si="13"/>
        <v>23.649315068493152</v>
      </c>
      <c r="EP238" s="72">
        <f t="shared" si="14"/>
        <v>25</v>
      </c>
      <c r="EQ238" s="63">
        <f t="shared" si="15"/>
        <v>3643014.3750000005</v>
      </c>
    </row>
    <row r="239" spans="1:147" s="72" customFormat="1">
      <c r="A239" s="69"/>
      <c r="B239" s="70" t="s">
        <v>219</v>
      </c>
      <c r="C239" s="71">
        <v>46235</v>
      </c>
      <c r="D239" s="72">
        <v>7320</v>
      </c>
      <c r="G239" s="72" t="s">
        <v>176</v>
      </c>
      <c r="H239" s="72" t="s">
        <v>177</v>
      </c>
      <c r="I239" s="72">
        <v>16</v>
      </c>
      <c r="J239" s="71">
        <v>37627</v>
      </c>
      <c r="L239" s="72">
        <v>121577</v>
      </c>
      <c r="M239" s="72">
        <v>127827</v>
      </c>
      <c r="N239" s="72">
        <v>152327.17499999999</v>
      </c>
      <c r="O239" s="73">
        <v>15</v>
      </c>
      <c r="P239" s="72">
        <v>10</v>
      </c>
      <c r="Q239" s="72">
        <v>6</v>
      </c>
      <c r="R239" s="72">
        <v>31</v>
      </c>
      <c r="S239" s="72">
        <v>100</v>
      </c>
      <c r="T239" s="72">
        <v>100</v>
      </c>
      <c r="U239" s="61">
        <v>4633446</v>
      </c>
      <c r="V239" s="61">
        <v>973700</v>
      </c>
      <c r="W239" s="61">
        <v>3659746</v>
      </c>
      <c r="X239" s="61">
        <v>23</v>
      </c>
      <c r="Y239" s="63">
        <v>3768887</v>
      </c>
      <c r="Z239" s="61">
        <v>0</v>
      </c>
      <c r="AA239" s="61">
        <v>0</v>
      </c>
      <c r="AB239" s="61">
        <v>15000</v>
      </c>
      <c r="AC239" s="61">
        <v>172500</v>
      </c>
      <c r="AD239" s="61">
        <v>0</v>
      </c>
      <c r="AE239" s="61">
        <v>0</v>
      </c>
      <c r="AF239" s="61">
        <v>0</v>
      </c>
      <c r="AG239" s="61">
        <v>187500</v>
      </c>
      <c r="AH239" s="61">
        <v>0</v>
      </c>
      <c r="AI239" s="61">
        <v>479351</v>
      </c>
      <c r="AJ239" s="61">
        <v>0</v>
      </c>
      <c r="AK239" s="61">
        <v>0</v>
      </c>
      <c r="AL239" s="63">
        <v>479351</v>
      </c>
      <c r="AM239" s="63">
        <v>0</v>
      </c>
      <c r="AN239" s="63">
        <v>0</v>
      </c>
      <c r="AO239" s="63">
        <v>133667</v>
      </c>
      <c r="AP239" s="61">
        <v>0</v>
      </c>
      <c r="AQ239" s="61">
        <v>25000</v>
      </c>
      <c r="AR239" s="61">
        <v>638018</v>
      </c>
      <c r="AS239" s="61">
        <v>0</v>
      </c>
      <c r="AT239" s="61">
        <v>0</v>
      </c>
      <c r="AU239" s="61">
        <v>0</v>
      </c>
      <c r="AV239" s="61">
        <v>0</v>
      </c>
      <c r="AW239" s="61">
        <v>0</v>
      </c>
      <c r="AX239" s="61">
        <v>0</v>
      </c>
      <c r="AY239" s="61">
        <v>0</v>
      </c>
      <c r="AZ239" s="61">
        <v>0</v>
      </c>
      <c r="BA239" s="61">
        <v>19041</v>
      </c>
      <c r="BB239" s="61">
        <v>0</v>
      </c>
      <c r="BC239" s="61">
        <v>0</v>
      </c>
      <c r="BD239" s="61">
        <v>20000</v>
      </c>
      <c r="BE239" s="61">
        <v>0</v>
      </c>
      <c r="BF239" s="61">
        <v>0</v>
      </c>
      <c r="BG239" s="61">
        <v>0</v>
      </c>
      <c r="BH239" s="61">
        <v>0</v>
      </c>
      <c r="BI239" s="61">
        <v>0</v>
      </c>
      <c r="BJ239" s="61">
        <v>0</v>
      </c>
      <c r="BK239" s="61">
        <v>0</v>
      </c>
      <c r="BL239" s="61">
        <v>0</v>
      </c>
      <c r="BM239" s="61">
        <v>0</v>
      </c>
      <c r="BN239" s="61">
        <v>0</v>
      </c>
      <c r="BO239" s="61">
        <v>312680</v>
      </c>
      <c r="BP239" s="61">
        <v>31260</v>
      </c>
      <c r="BQ239" s="61">
        <v>313020</v>
      </c>
      <c r="BR239" s="61">
        <v>209380</v>
      </c>
      <c r="BS239" s="61">
        <v>41700</v>
      </c>
      <c r="BT239" s="61">
        <v>11310</v>
      </c>
      <c r="BU239" s="61">
        <v>44350</v>
      </c>
      <c r="BV239" s="61">
        <v>0</v>
      </c>
      <c r="BW239" s="61">
        <v>10000</v>
      </c>
      <c r="BX239" s="61">
        <v>0</v>
      </c>
      <c r="BY239" s="61">
        <v>0</v>
      </c>
      <c r="BZ239" s="61">
        <v>0</v>
      </c>
      <c r="CA239" s="61">
        <v>0</v>
      </c>
      <c r="CB239" s="61">
        <v>0</v>
      </c>
      <c r="CC239" s="61">
        <v>0</v>
      </c>
      <c r="CD239" s="61">
        <v>0</v>
      </c>
      <c r="CE239" s="61">
        <v>0</v>
      </c>
      <c r="CF239" s="61">
        <v>0</v>
      </c>
      <c r="CG239" s="61">
        <v>0</v>
      </c>
      <c r="CH239" s="61">
        <v>0</v>
      </c>
      <c r="CI239" s="61">
        <v>221429.359</v>
      </c>
      <c r="CJ239" s="72">
        <v>31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5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20</v>
      </c>
      <c r="DC239" s="72">
        <v>0</v>
      </c>
      <c r="DD239" s="72">
        <v>0</v>
      </c>
      <c r="DE239" s="73">
        <v>20</v>
      </c>
      <c r="DF239" s="73">
        <v>0</v>
      </c>
      <c r="DG239" s="73">
        <v>0</v>
      </c>
      <c r="DH239" s="73">
        <v>11.7</v>
      </c>
      <c r="DI239" s="72">
        <v>0</v>
      </c>
      <c r="DJ239" s="72">
        <v>0</v>
      </c>
      <c r="DK239" s="72">
        <v>0</v>
      </c>
      <c r="DL239" s="72">
        <v>0</v>
      </c>
      <c r="DM239" s="72">
        <v>0</v>
      </c>
      <c r="DN239" s="72">
        <v>0</v>
      </c>
      <c r="DO239" s="72">
        <v>0</v>
      </c>
      <c r="DP239" s="72">
        <v>0</v>
      </c>
      <c r="DQ239" s="72">
        <v>0</v>
      </c>
      <c r="DR239" s="72">
        <v>0</v>
      </c>
      <c r="DS239" s="72">
        <v>0</v>
      </c>
      <c r="DT239" s="72">
        <v>2</v>
      </c>
      <c r="DU239" s="72">
        <v>2</v>
      </c>
      <c r="EB239" s="72" t="b">
        <v>1</v>
      </c>
      <c r="EC239" s="72" t="s">
        <v>253</v>
      </c>
      <c r="EF239" s="71">
        <v>46235</v>
      </c>
      <c r="EG239" s="71">
        <v>46265</v>
      </c>
      <c r="EH239" s="72" t="s">
        <v>173</v>
      </c>
      <c r="EI239" s="72" t="b">
        <v>1</v>
      </c>
      <c r="EJ239" s="72" t="s">
        <v>174</v>
      </c>
      <c r="EN239" s="63">
        <f t="shared" si="12"/>
        <v>304654.35000000003</v>
      </c>
      <c r="EO239" s="72">
        <f t="shared" si="13"/>
        <v>23.002739726027396</v>
      </c>
      <c r="EP239" s="72">
        <f t="shared" si="14"/>
        <v>25</v>
      </c>
      <c r="EQ239" s="63">
        <f t="shared" si="15"/>
        <v>3808179.3749999995</v>
      </c>
    </row>
    <row r="240" spans="1:147" s="72" customFormat="1">
      <c r="A240" s="69"/>
      <c r="B240" s="70" t="s">
        <v>219</v>
      </c>
      <c r="C240" s="71">
        <v>46235</v>
      </c>
      <c r="D240" s="72">
        <v>7320</v>
      </c>
      <c r="G240" s="72" t="s">
        <v>176</v>
      </c>
      <c r="H240" s="72" t="s">
        <v>177</v>
      </c>
      <c r="I240" s="72">
        <v>11</v>
      </c>
      <c r="J240" s="71">
        <v>37914</v>
      </c>
      <c r="L240" s="72">
        <v>118803</v>
      </c>
      <c r="M240" s="72">
        <v>124553</v>
      </c>
      <c r="N240" s="72">
        <v>148425.658</v>
      </c>
      <c r="O240" s="73">
        <v>15</v>
      </c>
      <c r="P240" s="72">
        <v>10</v>
      </c>
      <c r="Q240" s="72">
        <v>6</v>
      </c>
      <c r="R240" s="72">
        <v>31</v>
      </c>
      <c r="S240" s="72">
        <v>100</v>
      </c>
      <c r="T240" s="72">
        <v>100</v>
      </c>
      <c r="U240" s="61">
        <v>4587636</v>
      </c>
      <c r="V240" s="61">
        <v>837410</v>
      </c>
      <c r="W240" s="61">
        <v>3750226</v>
      </c>
      <c r="X240" s="61">
        <v>22</v>
      </c>
      <c r="Y240" s="63">
        <v>3682893</v>
      </c>
      <c r="Z240" s="61">
        <v>0</v>
      </c>
      <c r="AA240" s="61">
        <v>0</v>
      </c>
      <c r="AB240" s="61">
        <v>7500</v>
      </c>
      <c r="AC240" s="61">
        <v>165000</v>
      </c>
      <c r="AD240" s="61">
        <v>0</v>
      </c>
      <c r="AE240" s="61">
        <v>0</v>
      </c>
      <c r="AF240" s="61">
        <v>0</v>
      </c>
      <c r="AG240" s="61">
        <v>172500</v>
      </c>
      <c r="AH240" s="61">
        <v>0</v>
      </c>
      <c r="AI240" s="61">
        <v>467073</v>
      </c>
      <c r="AJ240" s="61">
        <v>0</v>
      </c>
      <c r="AK240" s="61">
        <v>0</v>
      </c>
      <c r="AL240" s="63">
        <v>467073</v>
      </c>
      <c r="AM240" s="63">
        <v>0</v>
      </c>
      <c r="AN240" s="63">
        <v>0</v>
      </c>
      <c r="AO240" s="63">
        <v>130243</v>
      </c>
      <c r="AP240" s="61">
        <v>0</v>
      </c>
      <c r="AQ240" s="61">
        <v>25000</v>
      </c>
      <c r="AR240" s="61">
        <v>622316</v>
      </c>
      <c r="AS240" s="61">
        <v>0</v>
      </c>
      <c r="AT240" s="61">
        <v>0</v>
      </c>
      <c r="AU240" s="61">
        <v>0</v>
      </c>
      <c r="AV240" s="61">
        <v>0</v>
      </c>
      <c r="AW240" s="61">
        <v>0</v>
      </c>
      <c r="AX240" s="61">
        <v>0</v>
      </c>
      <c r="AY240" s="61">
        <v>0</v>
      </c>
      <c r="AZ240" s="61">
        <v>0</v>
      </c>
      <c r="BA240" s="61">
        <v>74927</v>
      </c>
      <c r="BB240" s="61">
        <v>0</v>
      </c>
      <c r="BC240" s="61">
        <v>0</v>
      </c>
      <c r="BD240" s="61">
        <v>35000</v>
      </c>
      <c r="BE240" s="61">
        <v>0</v>
      </c>
      <c r="BF240" s="61">
        <v>0</v>
      </c>
      <c r="BG240" s="61">
        <v>0</v>
      </c>
      <c r="BH240" s="61">
        <v>0</v>
      </c>
      <c r="BI240" s="61">
        <v>0</v>
      </c>
      <c r="BJ240" s="61">
        <v>0</v>
      </c>
      <c r="BK240" s="61">
        <v>0</v>
      </c>
      <c r="BL240" s="61">
        <v>0</v>
      </c>
      <c r="BM240" s="61">
        <v>0</v>
      </c>
      <c r="BN240" s="61">
        <v>0</v>
      </c>
      <c r="BO240" s="61">
        <v>205550</v>
      </c>
      <c r="BP240" s="61">
        <v>20550</v>
      </c>
      <c r="BQ240" s="61">
        <v>303190</v>
      </c>
      <c r="BR240" s="61">
        <v>202560</v>
      </c>
      <c r="BS240" s="61">
        <v>41290</v>
      </c>
      <c r="BT240" s="61">
        <v>11050</v>
      </c>
      <c r="BU240" s="61">
        <v>43220</v>
      </c>
      <c r="BV240" s="61">
        <v>0</v>
      </c>
      <c r="BW240" s="61">
        <v>10000</v>
      </c>
      <c r="BX240" s="61">
        <v>0</v>
      </c>
      <c r="BY240" s="61">
        <v>0</v>
      </c>
      <c r="BZ240" s="61">
        <v>0</v>
      </c>
      <c r="CA240" s="61">
        <v>0</v>
      </c>
      <c r="CB240" s="61">
        <v>0</v>
      </c>
      <c r="CC240" s="61">
        <v>0</v>
      </c>
      <c r="CD240" s="61">
        <v>0</v>
      </c>
      <c r="CE240" s="61">
        <v>0</v>
      </c>
      <c r="CF240" s="61">
        <v>0</v>
      </c>
      <c r="CG240" s="61">
        <v>0</v>
      </c>
      <c r="CH240" s="61">
        <v>0</v>
      </c>
      <c r="CI240" s="61">
        <v>211262.45699999999</v>
      </c>
      <c r="CJ240" s="72">
        <v>31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5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20</v>
      </c>
      <c r="DC240" s="72">
        <v>0</v>
      </c>
      <c r="DD240" s="72">
        <v>0</v>
      </c>
      <c r="DE240" s="73">
        <v>20</v>
      </c>
      <c r="DF240" s="73">
        <v>0</v>
      </c>
      <c r="DG240" s="73">
        <v>0</v>
      </c>
      <c r="DH240" s="73">
        <v>11.7</v>
      </c>
      <c r="DI240" s="72">
        <v>0</v>
      </c>
      <c r="DJ240" s="72">
        <v>0</v>
      </c>
      <c r="DK240" s="72">
        <v>0</v>
      </c>
      <c r="DL240" s="72">
        <v>0</v>
      </c>
      <c r="DM240" s="72">
        <v>0</v>
      </c>
      <c r="DN240" s="72">
        <v>0</v>
      </c>
      <c r="DO240" s="72">
        <v>0</v>
      </c>
      <c r="DP240" s="72">
        <v>0</v>
      </c>
      <c r="DQ240" s="72">
        <v>0</v>
      </c>
      <c r="DR240" s="72">
        <v>0</v>
      </c>
      <c r="DS240" s="72">
        <v>1</v>
      </c>
      <c r="DT240" s="72">
        <v>2</v>
      </c>
      <c r="DU240" s="72">
        <v>2</v>
      </c>
      <c r="EB240" s="72" t="b">
        <v>1</v>
      </c>
      <c r="EC240" s="72" t="s">
        <v>253</v>
      </c>
      <c r="EF240" s="71">
        <v>46235</v>
      </c>
      <c r="EG240" s="71">
        <v>46265</v>
      </c>
      <c r="EH240" s="72" t="s">
        <v>173</v>
      </c>
      <c r="EI240" s="72" t="b">
        <v>1</v>
      </c>
      <c r="EJ240" s="72" t="s">
        <v>174</v>
      </c>
      <c r="EN240" s="63">
        <f t="shared" si="12"/>
        <v>296851.31600000005</v>
      </c>
      <c r="EO240" s="72">
        <f t="shared" si="13"/>
        <v>22.216438356164385</v>
      </c>
      <c r="EP240" s="72">
        <f t="shared" si="14"/>
        <v>25</v>
      </c>
      <c r="EQ240" s="63">
        <f t="shared" si="15"/>
        <v>3710641.4499999997</v>
      </c>
    </row>
    <row r="241" spans="1:147" s="72" customFormat="1">
      <c r="A241" s="69"/>
      <c r="B241" s="70" t="s">
        <v>219</v>
      </c>
      <c r="C241" s="71">
        <v>46235</v>
      </c>
      <c r="D241" s="72">
        <v>7320</v>
      </c>
      <c r="G241" s="72" t="s">
        <v>176</v>
      </c>
      <c r="H241" s="72" t="s">
        <v>177</v>
      </c>
      <c r="I241" s="72">
        <v>6</v>
      </c>
      <c r="J241" s="71">
        <v>37914</v>
      </c>
      <c r="L241" s="72">
        <v>115300</v>
      </c>
      <c r="M241" s="72">
        <v>120800</v>
      </c>
      <c r="N241" s="72">
        <v>143953.33300000001</v>
      </c>
      <c r="O241" s="73">
        <v>15</v>
      </c>
      <c r="P241" s="72">
        <v>10</v>
      </c>
      <c r="Q241" s="72">
        <v>6</v>
      </c>
      <c r="R241" s="72">
        <v>31</v>
      </c>
      <c r="S241" s="72">
        <v>100</v>
      </c>
      <c r="T241" s="72">
        <v>100</v>
      </c>
      <c r="U241" s="61">
        <v>4825911</v>
      </c>
      <c r="V241" s="61">
        <v>865850</v>
      </c>
      <c r="W241" s="61">
        <v>3960061</v>
      </c>
      <c r="X241" s="61">
        <v>22</v>
      </c>
      <c r="Y241" s="63">
        <v>3574300</v>
      </c>
      <c r="Z241" s="61">
        <v>0</v>
      </c>
      <c r="AA241" s="61">
        <v>0</v>
      </c>
      <c r="AB241" s="61">
        <v>0</v>
      </c>
      <c r="AC241" s="61">
        <v>165000</v>
      </c>
      <c r="AD241" s="61">
        <v>0</v>
      </c>
      <c r="AE241" s="61">
        <v>0</v>
      </c>
      <c r="AF241" s="61">
        <v>0</v>
      </c>
      <c r="AG241" s="61">
        <v>165000</v>
      </c>
      <c r="AH241" s="61">
        <v>0</v>
      </c>
      <c r="AI241" s="61">
        <v>453000</v>
      </c>
      <c r="AJ241" s="61">
        <v>0</v>
      </c>
      <c r="AK241" s="61">
        <v>0</v>
      </c>
      <c r="AL241" s="63">
        <v>453000</v>
      </c>
      <c r="AM241" s="63">
        <v>215929</v>
      </c>
      <c r="AN241" s="63">
        <v>179941</v>
      </c>
      <c r="AO241" s="63">
        <v>149747</v>
      </c>
      <c r="AP241" s="61">
        <v>0</v>
      </c>
      <c r="AQ241" s="61">
        <v>25000</v>
      </c>
      <c r="AR241" s="61">
        <v>1023617</v>
      </c>
      <c r="AS241" s="61">
        <v>0</v>
      </c>
      <c r="AT241" s="61">
        <v>0</v>
      </c>
      <c r="AU241" s="61">
        <v>0</v>
      </c>
      <c r="AV241" s="61">
        <v>0</v>
      </c>
      <c r="AW241" s="61">
        <v>0</v>
      </c>
      <c r="AX241" s="61">
        <v>0</v>
      </c>
      <c r="AY241" s="61">
        <v>0</v>
      </c>
      <c r="AZ241" s="61">
        <v>0</v>
      </c>
      <c r="BA241" s="61">
        <v>17994</v>
      </c>
      <c r="BB241" s="61">
        <v>0</v>
      </c>
      <c r="BC241" s="61">
        <v>0</v>
      </c>
      <c r="BD241" s="61">
        <v>45000</v>
      </c>
      <c r="BE241" s="61">
        <v>0</v>
      </c>
      <c r="BF241" s="61">
        <v>0</v>
      </c>
      <c r="BG241" s="61">
        <v>0</v>
      </c>
      <c r="BH241" s="61">
        <v>0</v>
      </c>
      <c r="BI241" s="61">
        <v>0</v>
      </c>
      <c r="BJ241" s="61">
        <v>0</v>
      </c>
      <c r="BK241" s="61">
        <v>0</v>
      </c>
      <c r="BL241" s="61">
        <v>0</v>
      </c>
      <c r="BM241" s="61">
        <v>0</v>
      </c>
      <c r="BN241" s="61">
        <v>0</v>
      </c>
      <c r="BO241" s="61">
        <v>220770</v>
      </c>
      <c r="BP241" s="61">
        <v>22070</v>
      </c>
      <c r="BQ241" s="61">
        <v>303050</v>
      </c>
      <c r="BR241" s="61">
        <v>216380</v>
      </c>
      <c r="BS241" s="61">
        <v>43430</v>
      </c>
      <c r="BT241" s="61">
        <v>10730</v>
      </c>
      <c r="BU241" s="61">
        <v>41920</v>
      </c>
      <c r="BV241" s="61">
        <v>0</v>
      </c>
      <c r="BW241" s="61">
        <v>7500</v>
      </c>
      <c r="BX241" s="61">
        <v>0</v>
      </c>
      <c r="BY241" s="61">
        <v>0</v>
      </c>
      <c r="BZ241" s="61">
        <v>0</v>
      </c>
      <c r="CA241" s="61">
        <v>0</v>
      </c>
      <c r="CB241" s="61">
        <v>0</v>
      </c>
      <c r="CC241" s="61">
        <v>0</v>
      </c>
      <c r="CD241" s="61">
        <v>0</v>
      </c>
      <c r="CE241" s="61">
        <v>0</v>
      </c>
      <c r="CF241" s="61">
        <v>0</v>
      </c>
      <c r="CG241" s="61">
        <v>0</v>
      </c>
      <c r="CH241" s="61">
        <v>0</v>
      </c>
      <c r="CI241" s="61">
        <v>213962.641</v>
      </c>
      <c r="CJ241" s="72">
        <v>31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5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20</v>
      </c>
      <c r="DC241" s="72">
        <v>0</v>
      </c>
      <c r="DD241" s="72">
        <v>0</v>
      </c>
      <c r="DE241" s="73">
        <v>20</v>
      </c>
      <c r="DF241" s="73">
        <v>8</v>
      </c>
      <c r="DG241" s="73">
        <v>5</v>
      </c>
      <c r="DH241" s="73">
        <v>13.87</v>
      </c>
      <c r="DI241" s="72">
        <v>0</v>
      </c>
      <c r="DJ241" s="72">
        <v>0</v>
      </c>
      <c r="DK241" s="72">
        <v>0</v>
      </c>
      <c r="DL241" s="72">
        <v>0</v>
      </c>
      <c r="DM241" s="72">
        <v>0</v>
      </c>
      <c r="DN241" s="72">
        <v>0</v>
      </c>
      <c r="DO241" s="72">
        <v>0</v>
      </c>
      <c r="DP241" s="72">
        <v>0</v>
      </c>
      <c r="DQ241" s="72">
        <v>0</v>
      </c>
      <c r="DR241" s="72">
        <v>0</v>
      </c>
      <c r="DS241" s="72">
        <v>0</v>
      </c>
      <c r="DT241" s="72">
        <v>2</v>
      </c>
      <c r="DU241" s="72">
        <v>2</v>
      </c>
      <c r="EB241" s="72" t="b">
        <v>1</v>
      </c>
      <c r="EC241" s="72" t="s">
        <v>253</v>
      </c>
      <c r="EF241" s="71">
        <v>46235</v>
      </c>
      <c r="EG241" s="71">
        <v>46265</v>
      </c>
      <c r="EH241" s="72" t="s">
        <v>173</v>
      </c>
      <c r="EI241" s="72" t="b">
        <v>1</v>
      </c>
      <c r="EJ241" s="72" t="s">
        <v>174</v>
      </c>
      <c r="EN241" s="63">
        <f t="shared" si="12"/>
        <v>287906.66600000003</v>
      </c>
      <c r="EO241" s="72">
        <f t="shared" si="13"/>
        <v>22.216438356164385</v>
      </c>
      <c r="EP241" s="72">
        <f t="shared" si="14"/>
        <v>25</v>
      </c>
      <c r="EQ241" s="63">
        <f t="shared" si="15"/>
        <v>3598833.3250000002</v>
      </c>
    </row>
    <row r="242" spans="1:147" s="72" customFormat="1">
      <c r="A242" s="69"/>
      <c r="B242" s="70" t="s">
        <v>219</v>
      </c>
      <c r="C242" s="71">
        <v>46235</v>
      </c>
      <c r="D242" s="72">
        <v>7320</v>
      </c>
      <c r="G242" s="72" t="s">
        <v>176</v>
      </c>
      <c r="H242" s="72" t="s">
        <v>177</v>
      </c>
      <c r="I242" s="72">
        <v>3</v>
      </c>
      <c r="J242" s="71">
        <v>37935</v>
      </c>
      <c r="L242" s="72">
        <v>112762</v>
      </c>
      <c r="M242" s="72">
        <v>118262</v>
      </c>
      <c r="N242" s="72">
        <v>140928.883</v>
      </c>
      <c r="O242" s="73">
        <v>15</v>
      </c>
      <c r="P242" s="72">
        <v>10</v>
      </c>
      <c r="Q242" s="72">
        <v>6</v>
      </c>
      <c r="R242" s="72">
        <v>31</v>
      </c>
      <c r="S242" s="72">
        <v>100</v>
      </c>
      <c r="T242" s="72">
        <v>100</v>
      </c>
      <c r="U242" s="61">
        <v>4280385</v>
      </c>
      <c r="V242" s="61">
        <v>848385</v>
      </c>
      <c r="W242" s="61">
        <v>3432000</v>
      </c>
      <c r="X242" s="61">
        <v>22</v>
      </c>
      <c r="Y242" s="63">
        <v>3495622</v>
      </c>
      <c r="Z242" s="61">
        <v>0</v>
      </c>
      <c r="AA242" s="61">
        <v>0</v>
      </c>
      <c r="AB242" s="61">
        <v>0</v>
      </c>
      <c r="AC242" s="61">
        <v>165000</v>
      </c>
      <c r="AD242" s="61">
        <v>0</v>
      </c>
      <c r="AE242" s="61">
        <v>0</v>
      </c>
      <c r="AF242" s="61">
        <v>0</v>
      </c>
      <c r="AG242" s="61">
        <v>165000</v>
      </c>
      <c r="AH242" s="61">
        <v>0</v>
      </c>
      <c r="AI242" s="61">
        <v>443482</v>
      </c>
      <c r="AJ242" s="61">
        <v>0</v>
      </c>
      <c r="AK242" s="61">
        <v>0</v>
      </c>
      <c r="AL242" s="63">
        <v>443482</v>
      </c>
      <c r="AM242" s="63">
        <v>0</v>
      </c>
      <c r="AN242" s="63">
        <v>0</v>
      </c>
      <c r="AO242" s="63">
        <v>123665</v>
      </c>
      <c r="AP242" s="61">
        <v>0</v>
      </c>
      <c r="AQ242" s="61">
        <v>25000</v>
      </c>
      <c r="AR242" s="61">
        <v>592147</v>
      </c>
      <c r="AS242" s="61">
        <v>0</v>
      </c>
      <c r="AT242" s="61">
        <v>0</v>
      </c>
      <c r="AU242" s="61">
        <v>0</v>
      </c>
      <c r="AV242" s="61">
        <v>0</v>
      </c>
      <c r="AW242" s="61">
        <v>0</v>
      </c>
      <c r="AX242" s="61">
        <v>0</v>
      </c>
      <c r="AY242" s="61">
        <v>0</v>
      </c>
      <c r="AZ242" s="61">
        <v>0</v>
      </c>
      <c r="BA242" s="61">
        <v>17616</v>
      </c>
      <c r="BB242" s="61">
        <v>0</v>
      </c>
      <c r="BC242" s="61">
        <v>0</v>
      </c>
      <c r="BD242" s="61">
        <v>10000</v>
      </c>
      <c r="BE242" s="61">
        <v>0</v>
      </c>
      <c r="BF242" s="61">
        <v>0</v>
      </c>
      <c r="BG242" s="61">
        <v>0</v>
      </c>
      <c r="BH242" s="61">
        <v>0</v>
      </c>
      <c r="BI242" s="61">
        <v>0</v>
      </c>
      <c r="BJ242" s="61">
        <v>0</v>
      </c>
      <c r="BK242" s="61">
        <v>0</v>
      </c>
      <c r="BL242" s="61">
        <v>0</v>
      </c>
      <c r="BM242" s="61">
        <v>0</v>
      </c>
      <c r="BN242" s="61">
        <v>0</v>
      </c>
      <c r="BO242" s="61">
        <v>269700</v>
      </c>
      <c r="BP242" s="61">
        <v>26970</v>
      </c>
      <c r="BQ242" s="61">
        <v>264140</v>
      </c>
      <c r="BR242" s="61">
        <v>183710</v>
      </c>
      <c r="BS242" s="61">
        <v>38520</v>
      </c>
      <c r="BT242" s="61">
        <v>10490</v>
      </c>
      <c r="BU242" s="61">
        <v>41040</v>
      </c>
      <c r="BV242" s="61">
        <v>13000</v>
      </c>
      <c r="BW242" s="61">
        <v>815</v>
      </c>
      <c r="BX242" s="61">
        <v>0</v>
      </c>
      <c r="BY242" s="61">
        <v>0</v>
      </c>
      <c r="BZ242" s="61">
        <v>0</v>
      </c>
      <c r="CA242" s="61">
        <v>0</v>
      </c>
      <c r="CB242" s="61">
        <v>0</v>
      </c>
      <c r="CC242" s="61">
        <v>0</v>
      </c>
      <c r="CD242" s="61">
        <v>0</v>
      </c>
      <c r="CE242" s="61">
        <v>0</v>
      </c>
      <c r="CF242" s="61">
        <v>0</v>
      </c>
      <c r="CG242" s="61">
        <v>0</v>
      </c>
      <c r="CH242" s="61">
        <v>0</v>
      </c>
      <c r="CI242" s="61">
        <v>196705.663</v>
      </c>
      <c r="CJ242" s="72">
        <v>31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5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20</v>
      </c>
      <c r="DC242" s="72">
        <v>0</v>
      </c>
      <c r="DD242" s="72">
        <v>0</v>
      </c>
      <c r="DE242" s="73">
        <v>20</v>
      </c>
      <c r="DF242" s="73">
        <v>0</v>
      </c>
      <c r="DG242" s="73">
        <v>0</v>
      </c>
      <c r="DH242" s="73">
        <v>11.7</v>
      </c>
      <c r="DI242" s="72">
        <v>0</v>
      </c>
      <c r="DJ242" s="72">
        <v>0</v>
      </c>
      <c r="DK242" s="72">
        <v>0</v>
      </c>
      <c r="DL242" s="72">
        <v>0</v>
      </c>
      <c r="DM242" s="72">
        <v>0</v>
      </c>
      <c r="DN242" s="72">
        <v>0</v>
      </c>
      <c r="DO242" s="72">
        <v>0</v>
      </c>
      <c r="DP242" s="72">
        <v>0</v>
      </c>
      <c r="DQ242" s="72">
        <v>0</v>
      </c>
      <c r="DR242" s="72">
        <v>0</v>
      </c>
      <c r="DS242" s="72">
        <v>1</v>
      </c>
      <c r="DT242" s="72">
        <v>2</v>
      </c>
      <c r="DU242" s="72">
        <v>2</v>
      </c>
      <c r="EB242" s="72" t="b">
        <v>1</v>
      </c>
      <c r="EC242" s="72" t="s">
        <v>253</v>
      </c>
      <c r="EF242" s="71">
        <v>46235</v>
      </c>
      <c r="EG242" s="71">
        <v>46265</v>
      </c>
      <c r="EH242" s="72" t="s">
        <v>173</v>
      </c>
      <c r="EI242" s="72" t="b">
        <v>1</v>
      </c>
      <c r="EJ242" s="72" t="s">
        <v>174</v>
      </c>
      <c r="EN242" s="63">
        <f t="shared" si="12"/>
        <v>281857.766</v>
      </c>
      <c r="EO242" s="72">
        <f t="shared" si="13"/>
        <v>22.158904109589042</v>
      </c>
      <c r="EP242" s="72">
        <f t="shared" si="14"/>
        <v>25</v>
      </c>
      <c r="EQ242" s="63">
        <f t="shared" si="15"/>
        <v>3523222.0750000002</v>
      </c>
    </row>
    <row r="243" spans="1:147" s="72" customFormat="1">
      <c r="A243" s="69"/>
      <c r="B243" s="70" t="s">
        <v>219</v>
      </c>
      <c r="C243" s="71">
        <v>46235</v>
      </c>
      <c r="D243" s="72">
        <v>7320</v>
      </c>
      <c r="G243" s="72" t="s">
        <v>176</v>
      </c>
      <c r="H243" s="72" t="s">
        <v>177</v>
      </c>
      <c r="I243" s="72">
        <v>16</v>
      </c>
      <c r="J243" s="71">
        <v>37956</v>
      </c>
      <c r="L243" s="72">
        <v>121577</v>
      </c>
      <c r="M243" s="72">
        <v>127452</v>
      </c>
      <c r="N243" s="72">
        <v>151880.29999999999</v>
      </c>
      <c r="O243" s="73">
        <v>15</v>
      </c>
      <c r="P243" s="72">
        <v>10</v>
      </c>
      <c r="Q243" s="72">
        <v>6</v>
      </c>
      <c r="R243" s="72">
        <v>31</v>
      </c>
      <c r="S243" s="72">
        <v>100</v>
      </c>
      <c r="T243" s="72">
        <v>100</v>
      </c>
      <c r="U243" s="61">
        <v>4911638</v>
      </c>
      <c r="V243" s="61">
        <v>866638</v>
      </c>
      <c r="W243" s="61">
        <v>4045000</v>
      </c>
      <c r="X243" s="61">
        <v>22</v>
      </c>
      <c r="Y243" s="63">
        <v>3768887</v>
      </c>
      <c r="Z243" s="61">
        <v>0</v>
      </c>
      <c r="AA243" s="61">
        <v>0</v>
      </c>
      <c r="AB243" s="61">
        <v>11250</v>
      </c>
      <c r="AC243" s="61">
        <v>165000</v>
      </c>
      <c r="AD243" s="61">
        <v>0</v>
      </c>
      <c r="AE243" s="61">
        <v>0</v>
      </c>
      <c r="AF243" s="61">
        <v>0</v>
      </c>
      <c r="AG243" s="61">
        <v>176250</v>
      </c>
      <c r="AH243" s="61">
        <v>0</v>
      </c>
      <c r="AI243" s="61">
        <v>477945</v>
      </c>
      <c r="AJ243" s="61">
        <v>0</v>
      </c>
      <c r="AK243" s="61">
        <v>28477</v>
      </c>
      <c r="AL243" s="63">
        <v>506422</v>
      </c>
      <c r="AM243" s="63">
        <v>227820</v>
      </c>
      <c r="AN243" s="63">
        <v>0</v>
      </c>
      <c r="AO243" s="63">
        <v>133274</v>
      </c>
      <c r="AP243" s="61">
        <v>0</v>
      </c>
      <c r="AQ243" s="61">
        <v>25000</v>
      </c>
      <c r="AR243" s="61">
        <v>892516</v>
      </c>
      <c r="AS243" s="61">
        <v>0</v>
      </c>
      <c r="AT243" s="61">
        <v>0</v>
      </c>
      <c r="AU243" s="61">
        <v>0</v>
      </c>
      <c r="AV243" s="61">
        <v>0</v>
      </c>
      <c r="AW243" s="61">
        <v>0</v>
      </c>
      <c r="AX243" s="61">
        <v>0</v>
      </c>
      <c r="AY243" s="61">
        <v>0</v>
      </c>
      <c r="AZ243" s="61">
        <v>0</v>
      </c>
      <c r="BA243" s="61">
        <v>18985</v>
      </c>
      <c r="BB243" s="61">
        <v>0</v>
      </c>
      <c r="BC243" s="61">
        <v>0</v>
      </c>
      <c r="BD243" s="61">
        <v>55000</v>
      </c>
      <c r="BE243" s="61">
        <v>0</v>
      </c>
      <c r="BF243" s="61">
        <v>0</v>
      </c>
      <c r="BG243" s="61">
        <v>0</v>
      </c>
      <c r="BH243" s="61">
        <v>0</v>
      </c>
      <c r="BI243" s="61">
        <v>0</v>
      </c>
      <c r="BJ243" s="61">
        <v>0</v>
      </c>
      <c r="BK243" s="61">
        <v>0</v>
      </c>
      <c r="BL243" s="61">
        <v>0</v>
      </c>
      <c r="BM243" s="61">
        <v>0</v>
      </c>
      <c r="BN243" s="61">
        <v>0</v>
      </c>
      <c r="BO243" s="61">
        <v>202330</v>
      </c>
      <c r="BP243" s="61">
        <v>20230</v>
      </c>
      <c r="BQ243" s="61">
        <v>313020</v>
      </c>
      <c r="BR243" s="61">
        <v>220130</v>
      </c>
      <c r="BS243" s="61">
        <v>44200</v>
      </c>
      <c r="BT243" s="61">
        <v>11310</v>
      </c>
      <c r="BU243" s="61">
        <v>44230</v>
      </c>
      <c r="BV243" s="61">
        <v>4000</v>
      </c>
      <c r="BW243" s="61">
        <v>7188</v>
      </c>
      <c r="BX243" s="61">
        <v>0</v>
      </c>
      <c r="BY243" s="61">
        <v>0</v>
      </c>
      <c r="BZ243" s="61">
        <v>0</v>
      </c>
      <c r="CA243" s="61">
        <v>0</v>
      </c>
      <c r="CB243" s="61">
        <v>0</v>
      </c>
      <c r="CC243" s="61">
        <v>0</v>
      </c>
      <c r="CD243" s="61">
        <v>0</v>
      </c>
      <c r="CE243" s="61">
        <v>0</v>
      </c>
      <c r="CF243" s="61">
        <v>0</v>
      </c>
      <c r="CG243" s="61">
        <v>0</v>
      </c>
      <c r="CH243" s="61">
        <v>0</v>
      </c>
      <c r="CI243" s="61">
        <v>222149.652</v>
      </c>
      <c r="CJ243" s="72">
        <v>31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5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20</v>
      </c>
      <c r="DC243" s="72">
        <v>0</v>
      </c>
      <c r="DD243" s="72">
        <v>1</v>
      </c>
      <c r="DE243" s="73">
        <v>21</v>
      </c>
      <c r="DF243" s="73">
        <v>8</v>
      </c>
      <c r="DG243" s="73">
        <v>0</v>
      </c>
      <c r="DH243" s="73">
        <v>11.7</v>
      </c>
      <c r="DI243" s="72">
        <v>0</v>
      </c>
      <c r="DJ243" s="72">
        <v>0</v>
      </c>
      <c r="DK243" s="72">
        <v>0</v>
      </c>
      <c r="DL243" s="72">
        <v>0</v>
      </c>
      <c r="DM243" s="72">
        <v>0</v>
      </c>
      <c r="DN243" s="72">
        <v>0</v>
      </c>
      <c r="DO243" s="72">
        <v>0</v>
      </c>
      <c r="DP243" s="72">
        <v>0</v>
      </c>
      <c r="DQ243" s="72">
        <v>0</v>
      </c>
      <c r="DR243" s="72">
        <v>0</v>
      </c>
      <c r="DS243" s="72">
        <v>0</v>
      </c>
      <c r="DT243" s="72">
        <v>2</v>
      </c>
      <c r="DU243" s="72">
        <v>2</v>
      </c>
      <c r="EB243" s="72" t="b">
        <v>1</v>
      </c>
      <c r="EC243" s="72" t="s">
        <v>253</v>
      </c>
      <c r="EF243" s="71">
        <v>46235</v>
      </c>
      <c r="EG243" s="71">
        <v>46265</v>
      </c>
      <c r="EH243" s="72" t="s">
        <v>173</v>
      </c>
      <c r="EI243" s="72" t="b">
        <v>1</v>
      </c>
      <c r="EJ243" s="72" t="s">
        <v>174</v>
      </c>
      <c r="EN243" s="63">
        <f t="shared" si="12"/>
        <v>303760.60000000003</v>
      </c>
      <c r="EO243" s="72">
        <f t="shared" si="13"/>
        <v>22.101369863013698</v>
      </c>
      <c r="EP243" s="72">
        <f t="shared" si="14"/>
        <v>25</v>
      </c>
      <c r="EQ243" s="63">
        <f t="shared" si="15"/>
        <v>3797007.4999999995</v>
      </c>
    </row>
    <row r="244" spans="1:147" s="72" customFormat="1">
      <c r="A244" s="69"/>
      <c r="B244" s="70" t="s">
        <v>219</v>
      </c>
      <c r="C244" s="71">
        <v>46235</v>
      </c>
      <c r="D244" s="72">
        <v>7320</v>
      </c>
      <c r="G244" s="72" t="s">
        <v>176</v>
      </c>
      <c r="H244" s="72" t="s">
        <v>177</v>
      </c>
      <c r="I244" s="72">
        <v>9</v>
      </c>
      <c r="J244" s="71">
        <v>38036</v>
      </c>
      <c r="L244" s="72">
        <v>117499</v>
      </c>
      <c r="M244" s="72">
        <v>122999</v>
      </c>
      <c r="N244" s="72">
        <v>146573.80799999999</v>
      </c>
      <c r="O244" s="73">
        <v>15</v>
      </c>
      <c r="P244" s="72">
        <v>10</v>
      </c>
      <c r="Q244" s="72">
        <v>6</v>
      </c>
      <c r="R244" s="72">
        <v>31</v>
      </c>
      <c r="S244" s="72">
        <v>100</v>
      </c>
      <c r="T244" s="72">
        <v>100</v>
      </c>
      <c r="U244" s="61">
        <v>4629274</v>
      </c>
      <c r="V244" s="61">
        <v>899100</v>
      </c>
      <c r="W244" s="61">
        <v>3730174</v>
      </c>
      <c r="X244" s="61">
        <v>22</v>
      </c>
      <c r="Y244" s="63">
        <v>3642469</v>
      </c>
      <c r="Z244" s="61">
        <v>0</v>
      </c>
      <c r="AA244" s="61">
        <v>0</v>
      </c>
      <c r="AB244" s="61">
        <v>0</v>
      </c>
      <c r="AC244" s="61">
        <v>165000</v>
      </c>
      <c r="AD244" s="61">
        <v>0</v>
      </c>
      <c r="AE244" s="61">
        <v>0</v>
      </c>
      <c r="AF244" s="61">
        <v>0</v>
      </c>
      <c r="AG244" s="61">
        <v>165000</v>
      </c>
      <c r="AH244" s="61">
        <v>0</v>
      </c>
      <c r="AI244" s="61">
        <v>461246</v>
      </c>
      <c r="AJ244" s="61">
        <v>0</v>
      </c>
      <c r="AK244" s="61">
        <v>0</v>
      </c>
      <c r="AL244" s="63">
        <v>461246</v>
      </c>
      <c r="AM244" s="63">
        <v>0</v>
      </c>
      <c r="AN244" s="63">
        <v>0</v>
      </c>
      <c r="AO244" s="63">
        <v>257237</v>
      </c>
      <c r="AP244" s="61">
        <v>0</v>
      </c>
      <c r="AQ244" s="61">
        <v>50000</v>
      </c>
      <c r="AR244" s="61">
        <v>768483</v>
      </c>
      <c r="AS244" s="61">
        <v>0</v>
      </c>
      <c r="AT244" s="61">
        <v>0</v>
      </c>
      <c r="AU244" s="61">
        <v>0</v>
      </c>
      <c r="AV244" s="61">
        <v>0</v>
      </c>
      <c r="AW244" s="61">
        <v>0</v>
      </c>
      <c r="AX244" s="61">
        <v>0</v>
      </c>
      <c r="AY244" s="61">
        <v>0</v>
      </c>
      <c r="AZ244" s="61">
        <v>0</v>
      </c>
      <c r="BA244" s="61">
        <v>18322</v>
      </c>
      <c r="BB244" s="61">
        <v>0</v>
      </c>
      <c r="BC244" s="61">
        <v>0</v>
      </c>
      <c r="BD244" s="61">
        <v>35000</v>
      </c>
      <c r="BE244" s="61">
        <v>0</v>
      </c>
      <c r="BF244" s="61">
        <v>0</v>
      </c>
      <c r="BG244" s="61">
        <v>0</v>
      </c>
      <c r="BH244" s="61">
        <v>0</v>
      </c>
      <c r="BI244" s="61">
        <v>0</v>
      </c>
      <c r="BJ244" s="61">
        <v>0</v>
      </c>
      <c r="BK244" s="61">
        <v>0</v>
      </c>
      <c r="BL244" s="61">
        <v>0</v>
      </c>
      <c r="BM244" s="61">
        <v>0</v>
      </c>
      <c r="BN244" s="61">
        <v>0</v>
      </c>
      <c r="BO244" s="61">
        <v>259190</v>
      </c>
      <c r="BP244" s="61">
        <v>25910</v>
      </c>
      <c r="BQ244" s="61">
        <v>290650</v>
      </c>
      <c r="BR244" s="61">
        <v>203080</v>
      </c>
      <c r="BS244" s="61">
        <v>41660</v>
      </c>
      <c r="BT244" s="61">
        <v>10930</v>
      </c>
      <c r="BU244" s="61">
        <v>42680</v>
      </c>
      <c r="BV244" s="61">
        <v>10000</v>
      </c>
      <c r="BW244" s="61">
        <v>15000</v>
      </c>
      <c r="BX244" s="61">
        <v>0</v>
      </c>
      <c r="BY244" s="61">
        <v>0</v>
      </c>
      <c r="BZ244" s="61">
        <v>0</v>
      </c>
      <c r="CA244" s="61">
        <v>0</v>
      </c>
      <c r="CB244" s="61">
        <v>0</v>
      </c>
      <c r="CC244" s="61">
        <v>0</v>
      </c>
      <c r="CD244" s="61">
        <v>0</v>
      </c>
      <c r="CE244" s="61">
        <v>0</v>
      </c>
      <c r="CF244" s="61">
        <v>0</v>
      </c>
      <c r="CG244" s="61">
        <v>0</v>
      </c>
      <c r="CH244" s="61">
        <v>0</v>
      </c>
      <c r="CI244" s="61">
        <v>201054.902</v>
      </c>
      <c r="CJ244" s="72">
        <v>31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10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20</v>
      </c>
      <c r="DC244" s="72">
        <v>0</v>
      </c>
      <c r="DD244" s="72">
        <v>0</v>
      </c>
      <c r="DE244" s="73">
        <v>20</v>
      </c>
      <c r="DF244" s="73">
        <v>0</v>
      </c>
      <c r="DG244" s="73">
        <v>0</v>
      </c>
      <c r="DH244" s="73">
        <v>23.4</v>
      </c>
      <c r="DI244" s="72">
        <v>0</v>
      </c>
      <c r="DJ244" s="72">
        <v>0</v>
      </c>
      <c r="DK244" s="72">
        <v>0</v>
      </c>
      <c r="DL244" s="72">
        <v>0</v>
      </c>
      <c r="DM244" s="72">
        <v>0</v>
      </c>
      <c r="DN244" s="72">
        <v>0</v>
      </c>
      <c r="DO244" s="72">
        <v>0</v>
      </c>
      <c r="DP244" s="72">
        <v>0</v>
      </c>
      <c r="DQ244" s="72">
        <v>0</v>
      </c>
      <c r="DR244" s="72">
        <v>0</v>
      </c>
      <c r="DS244" s="72">
        <v>1</v>
      </c>
      <c r="DT244" s="72">
        <v>2</v>
      </c>
      <c r="DU244" s="72">
        <v>2</v>
      </c>
      <c r="EB244" s="72" t="b">
        <v>1</v>
      </c>
      <c r="EC244" s="72" t="s">
        <v>253</v>
      </c>
      <c r="EF244" s="71">
        <v>46235</v>
      </c>
      <c r="EG244" s="71">
        <v>46265</v>
      </c>
      <c r="EH244" s="72" t="s">
        <v>173</v>
      </c>
      <c r="EI244" s="72" t="b">
        <v>1</v>
      </c>
      <c r="EJ244" s="72" t="s">
        <v>174</v>
      </c>
      <c r="EN244" s="63">
        <f t="shared" si="12"/>
        <v>293147.61599999998</v>
      </c>
      <c r="EO244" s="72">
        <f t="shared" si="13"/>
        <v>21.882191780821916</v>
      </c>
      <c r="EP244" s="72">
        <f t="shared" si="14"/>
        <v>25</v>
      </c>
      <c r="EQ244" s="63">
        <f t="shared" si="15"/>
        <v>3664345.1999999997</v>
      </c>
    </row>
    <row r="245" spans="1:147" s="72" customFormat="1">
      <c r="A245" s="69"/>
      <c r="B245" s="70" t="s">
        <v>219</v>
      </c>
      <c r="C245" s="71">
        <v>46235</v>
      </c>
      <c r="D245" s="72">
        <v>7320</v>
      </c>
      <c r="G245" s="72" t="s">
        <v>176</v>
      </c>
      <c r="H245" s="72" t="s">
        <v>177</v>
      </c>
      <c r="I245" s="72">
        <v>5</v>
      </c>
      <c r="J245" s="71">
        <v>38048</v>
      </c>
      <c r="L245" s="72">
        <v>114476</v>
      </c>
      <c r="M245" s="72">
        <v>119976</v>
      </c>
      <c r="N245" s="72">
        <v>142971.4</v>
      </c>
      <c r="O245" s="73">
        <v>15</v>
      </c>
      <c r="P245" s="72">
        <v>10</v>
      </c>
      <c r="Q245" s="72">
        <v>6</v>
      </c>
      <c r="R245" s="72">
        <v>31</v>
      </c>
      <c r="S245" s="72">
        <v>100</v>
      </c>
      <c r="T245" s="72">
        <v>100</v>
      </c>
      <c r="U245" s="61">
        <v>4706908</v>
      </c>
      <c r="V245" s="61">
        <v>969340</v>
      </c>
      <c r="W245" s="61">
        <v>3737568</v>
      </c>
      <c r="X245" s="61">
        <v>22</v>
      </c>
      <c r="Y245" s="63">
        <v>3548756</v>
      </c>
      <c r="Z245" s="61">
        <v>0</v>
      </c>
      <c r="AA245" s="61">
        <v>0</v>
      </c>
      <c r="AB245" s="61">
        <v>0</v>
      </c>
      <c r="AC245" s="61">
        <v>165000</v>
      </c>
      <c r="AD245" s="61">
        <v>0</v>
      </c>
      <c r="AE245" s="61">
        <v>0</v>
      </c>
      <c r="AF245" s="61">
        <v>0</v>
      </c>
      <c r="AG245" s="61">
        <v>165000</v>
      </c>
      <c r="AH245" s="61">
        <v>0</v>
      </c>
      <c r="AI245" s="61">
        <v>449910</v>
      </c>
      <c r="AJ245" s="61">
        <v>0</v>
      </c>
      <c r="AK245" s="61">
        <v>0</v>
      </c>
      <c r="AL245" s="63">
        <v>449910</v>
      </c>
      <c r="AM245" s="63">
        <v>214457</v>
      </c>
      <c r="AN245" s="63">
        <v>0</v>
      </c>
      <c r="AO245" s="63">
        <v>250914</v>
      </c>
      <c r="AP245" s="61">
        <v>0</v>
      </c>
      <c r="AQ245" s="61">
        <v>50000</v>
      </c>
      <c r="AR245" s="61">
        <v>965281</v>
      </c>
      <c r="AS245" s="61">
        <v>0</v>
      </c>
      <c r="AT245" s="61">
        <v>0</v>
      </c>
      <c r="AU245" s="61">
        <v>0</v>
      </c>
      <c r="AV245" s="61">
        <v>0</v>
      </c>
      <c r="AW245" s="61">
        <v>0</v>
      </c>
      <c r="AX245" s="61">
        <v>0</v>
      </c>
      <c r="AY245" s="61">
        <v>0</v>
      </c>
      <c r="AZ245" s="61">
        <v>0</v>
      </c>
      <c r="BA245" s="61">
        <v>17871</v>
      </c>
      <c r="BB245" s="61">
        <v>0</v>
      </c>
      <c r="BC245" s="61">
        <v>0</v>
      </c>
      <c r="BD245" s="61">
        <v>10000</v>
      </c>
      <c r="BE245" s="61">
        <v>0</v>
      </c>
      <c r="BF245" s="61">
        <v>0</v>
      </c>
      <c r="BG245" s="61">
        <v>0</v>
      </c>
      <c r="BH245" s="61">
        <v>0</v>
      </c>
      <c r="BI245" s="61">
        <v>0</v>
      </c>
      <c r="BJ245" s="61">
        <v>0</v>
      </c>
      <c r="BK245" s="61">
        <v>0</v>
      </c>
      <c r="BL245" s="61">
        <v>0</v>
      </c>
      <c r="BM245" s="61">
        <v>0</v>
      </c>
      <c r="BN245" s="61">
        <v>0</v>
      </c>
      <c r="BO245" s="61">
        <v>326230</v>
      </c>
      <c r="BP245" s="61">
        <v>32620</v>
      </c>
      <c r="BQ245" s="61">
        <v>292500</v>
      </c>
      <c r="BR245" s="61">
        <v>212850</v>
      </c>
      <c r="BS245" s="61">
        <v>42360</v>
      </c>
      <c r="BT245" s="61">
        <v>10650</v>
      </c>
      <c r="BU245" s="61">
        <v>41630</v>
      </c>
      <c r="BV245" s="61">
        <v>3000</v>
      </c>
      <c r="BW245" s="61">
        <v>7500</v>
      </c>
      <c r="BX245" s="61">
        <v>0</v>
      </c>
      <c r="BY245" s="61">
        <v>0</v>
      </c>
      <c r="BZ245" s="61">
        <v>0</v>
      </c>
      <c r="CA245" s="61">
        <v>0</v>
      </c>
      <c r="CB245" s="61">
        <v>0</v>
      </c>
      <c r="CC245" s="61">
        <v>0</v>
      </c>
      <c r="CD245" s="61">
        <v>0</v>
      </c>
      <c r="CE245" s="61">
        <v>0</v>
      </c>
      <c r="CF245" s="61">
        <v>0</v>
      </c>
      <c r="CG245" s="61">
        <v>0</v>
      </c>
      <c r="CH245" s="61">
        <v>0</v>
      </c>
      <c r="CI245" s="61">
        <v>209762.45699999999</v>
      </c>
      <c r="CJ245" s="72">
        <v>31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10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20</v>
      </c>
      <c r="DC245" s="72">
        <v>0</v>
      </c>
      <c r="DD245" s="72">
        <v>0</v>
      </c>
      <c r="DE245" s="73">
        <v>20</v>
      </c>
      <c r="DF245" s="73">
        <v>8</v>
      </c>
      <c r="DG245" s="73">
        <v>0</v>
      </c>
      <c r="DH245" s="73">
        <v>23.4</v>
      </c>
      <c r="DI245" s="72">
        <v>0</v>
      </c>
      <c r="DJ245" s="72">
        <v>0</v>
      </c>
      <c r="DK245" s="72">
        <v>0</v>
      </c>
      <c r="DL245" s="72">
        <v>0</v>
      </c>
      <c r="DM245" s="72">
        <v>0</v>
      </c>
      <c r="DN245" s="72">
        <v>0</v>
      </c>
      <c r="DO245" s="72">
        <v>0</v>
      </c>
      <c r="DP245" s="72">
        <v>0</v>
      </c>
      <c r="DQ245" s="72">
        <v>0</v>
      </c>
      <c r="DR245" s="72">
        <v>0</v>
      </c>
      <c r="DS245" s="72">
        <v>0</v>
      </c>
      <c r="DT245" s="72">
        <v>2</v>
      </c>
      <c r="DU245" s="72">
        <v>2</v>
      </c>
      <c r="EB245" s="72" t="b">
        <v>1</v>
      </c>
      <c r="EC245" s="72" t="s">
        <v>253</v>
      </c>
      <c r="EF245" s="71">
        <v>46235</v>
      </c>
      <c r="EG245" s="71">
        <v>46265</v>
      </c>
      <c r="EH245" s="72" t="s">
        <v>173</v>
      </c>
      <c r="EI245" s="72" t="b">
        <v>1</v>
      </c>
      <c r="EJ245" s="72" t="s">
        <v>174</v>
      </c>
      <c r="EN245" s="63">
        <f t="shared" si="12"/>
        <v>285942.8</v>
      </c>
      <c r="EO245" s="72">
        <f t="shared" si="13"/>
        <v>21.849315068493151</v>
      </c>
      <c r="EP245" s="72">
        <f t="shared" si="14"/>
        <v>25</v>
      </c>
      <c r="EQ245" s="63">
        <f t="shared" si="15"/>
        <v>3574285</v>
      </c>
    </row>
    <row r="246" spans="1:147" s="72" customFormat="1">
      <c r="A246" s="69"/>
      <c r="B246" s="70" t="s">
        <v>219</v>
      </c>
      <c r="C246" s="71">
        <v>46235</v>
      </c>
      <c r="D246" s="72">
        <v>7320</v>
      </c>
      <c r="G246" s="72" t="s">
        <v>176</v>
      </c>
      <c r="H246" s="72" t="s">
        <v>177</v>
      </c>
      <c r="I246" s="72">
        <v>12</v>
      </c>
      <c r="J246" s="71">
        <v>38061</v>
      </c>
      <c r="L246" s="72">
        <v>119455</v>
      </c>
      <c r="M246" s="72">
        <v>125330</v>
      </c>
      <c r="N246" s="72">
        <v>149351.58300000001</v>
      </c>
      <c r="O246" s="73">
        <v>15</v>
      </c>
      <c r="P246" s="72">
        <v>10</v>
      </c>
      <c r="Q246" s="72">
        <v>6</v>
      </c>
      <c r="R246" s="72">
        <v>31</v>
      </c>
      <c r="S246" s="72">
        <v>100</v>
      </c>
      <c r="T246" s="72">
        <v>100</v>
      </c>
      <c r="U246" s="61">
        <v>5471880</v>
      </c>
      <c r="V246" s="61">
        <v>1051630</v>
      </c>
      <c r="W246" s="61">
        <v>4420250</v>
      </c>
      <c r="X246" s="61">
        <v>22</v>
      </c>
      <c r="Y246" s="63">
        <v>3703105</v>
      </c>
      <c r="Z246" s="61">
        <v>0</v>
      </c>
      <c r="AA246" s="61">
        <v>0</v>
      </c>
      <c r="AB246" s="61">
        <v>11250</v>
      </c>
      <c r="AC246" s="61">
        <v>165000</v>
      </c>
      <c r="AD246" s="61">
        <v>0</v>
      </c>
      <c r="AE246" s="61">
        <v>0</v>
      </c>
      <c r="AF246" s="61">
        <v>0</v>
      </c>
      <c r="AG246" s="61">
        <v>176250</v>
      </c>
      <c r="AH246" s="61">
        <v>0</v>
      </c>
      <c r="AI246" s="61">
        <v>469987</v>
      </c>
      <c r="AJ246" s="61">
        <v>0</v>
      </c>
      <c r="AK246" s="61">
        <v>0</v>
      </c>
      <c r="AL246" s="63">
        <v>469987</v>
      </c>
      <c r="AM246" s="63">
        <v>672082</v>
      </c>
      <c r="AN246" s="63">
        <v>74675</v>
      </c>
      <c r="AO246" s="63">
        <v>262112</v>
      </c>
      <c r="AP246" s="61">
        <v>0</v>
      </c>
      <c r="AQ246" s="61">
        <v>50000</v>
      </c>
      <c r="AR246" s="61">
        <v>1528856</v>
      </c>
      <c r="AS246" s="61">
        <v>0</v>
      </c>
      <c r="AT246" s="61">
        <v>0</v>
      </c>
      <c r="AU246" s="61">
        <v>0</v>
      </c>
      <c r="AV246" s="61">
        <v>0</v>
      </c>
      <c r="AW246" s="61">
        <v>0</v>
      </c>
      <c r="AX246" s="61">
        <v>0</v>
      </c>
      <c r="AY246" s="61">
        <v>0</v>
      </c>
      <c r="AZ246" s="61">
        <v>0</v>
      </c>
      <c r="BA246" s="61">
        <v>18669</v>
      </c>
      <c r="BB246" s="61">
        <v>0</v>
      </c>
      <c r="BC246" s="61">
        <v>0</v>
      </c>
      <c r="BD246" s="61">
        <v>45000</v>
      </c>
      <c r="BE246" s="61">
        <v>0</v>
      </c>
      <c r="BF246" s="61">
        <v>0</v>
      </c>
      <c r="BG246" s="61">
        <v>0</v>
      </c>
      <c r="BH246" s="61">
        <v>0</v>
      </c>
      <c r="BI246" s="61">
        <v>0</v>
      </c>
      <c r="BJ246" s="61">
        <v>0</v>
      </c>
      <c r="BK246" s="61">
        <v>0</v>
      </c>
      <c r="BL246" s="61">
        <v>0</v>
      </c>
      <c r="BM246" s="61">
        <v>0</v>
      </c>
      <c r="BN246" s="61">
        <v>0</v>
      </c>
      <c r="BO246" s="61">
        <v>352990</v>
      </c>
      <c r="BP246" s="61">
        <v>35290</v>
      </c>
      <c r="BQ246" s="61">
        <v>313020</v>
      </c>
      <c r="BR246" s="61">
        <v>244980</v>
      </c>
      <c r="BS246" s="61">
        <v>49250</v>
      </c>
      <c r="BT246" s="61">
        <v>11110</v>
      </c>
      <c r="BU246" s="61">
        <v>43490</v>
      </c>
      <c r="BV246" s="61">
        <v>0</v>
      </c>
      <c r="BW246" s="61">
        <v>1500</v>
      </c>
      <c r="BX246" s="61">
        <v>0</v>
      </c>
      <c r="BY246" s="61">
        <v>0</v>
      </c>
      <c r="BZ246" s="61">
        <v>0</v>
      </c>
      <c r="CA246" s="61">
        <v>0</v>
      </c>
      <c r="CB246" s="61">
        <v>0</v>
      </c>
      <c r="CC246" s="61">
        <v>0</v>
      </c>
      <c r="CD246" s="61">
        <v>0</v>
      </c>
      <c r="CE246" s="61">
        <v>0</v>
      </c>
      <c r="CF246" s="61">
        <v>0</v>
      </c>
      <c r="CG246" s="61">
        <v>0</v>
      </c>
      <c r="CH246" s="61">
        <v>0</v>
      </c>
      <c r="CI246" s="61">
        <v>226142.304</v>
      </c>
      <c r="CJ246" s="72">
        <v>31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10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20</v>
      </c>
      <c r="DC246" s="72">
        <v>0</v>
      </c>
      <c r="DD246" s="72">
        <v>0</v>
      </c>
      <c r="DE246" s="73">
        <v>20</v>
      </c>
      <c r="DF246" s="73">
        <v>24</v>
      </c>
      <c r="DG246" s="73">
        <v>2</v>
      </c>
      <c r="DH246" s="73">
        <v>23.4</v>
      </c>
      <c r="DI246" s="72">
        <v>0</v>
      </c>
      <c r="DJ246" s="72">
        <v>0</v>
      </c>
      <c r="DK246" s="72">
        <v>0</v>
      </c>
      <c r="DL246" s="72">
        <v>0</v>
      </c>
      <c r="DM246" s="72">
        <v>0</v>
      </c>
      <c r="DN246" s="72">
        <v>0</v>
      </c>
      <c r="DO246" s="72">
        <v>0</v>
      </c>
      <c r="DP246" s="72">
        <v>0</v>
      </c>
      <c r="DQ246" s="72">
        <v>0</v>
      </c>
      <c r="DR246" s="72">
        <v>0</v>
      </c>
      <c r="DS246" s="72">
        <v>0</v>
      </c>
      <c r="DT246" s="72">
        <v>2</v>
      </c>
      <c r="DU246" s="72">
        <v>2</v>
      </c>
      <c r="EB246" s="72" t="b">
        <v>1</v>
      </c>
      <c r="EC246" s="72" t="s">
        <v>253</v>
      </c>
      <c r="EF246" s="71">
        <v>46235</v>
      </c>
      <c r="EG246" s="71">
        <v>46265</v>
      </c>
      <c r="EH246" s="72" t="s">
        <v>173</v>
      </c>
      <c r="EI246" s="72" t="b">
        <v>1</v>
      </c>
      <c r="EJ246" s="72" t="s">
        <v>174</v>
      </c>
      <c r="EN246" s="63">
        <f t="shared" si="12"/>
        <v>298703.16600000003</v>
      </c>
      <c r="EO246" s="72">
        <f t="shared" si="13"/>
        <v>21.813698630136987</v>
      </c>
      <c r="EP246" s="72">
        <f t="shared" si="14"/>
        <v>25</v>
      </c>
      <c r="EQ246" s="63">
        <f t="shared" si="15"/>
        <v>3733789.5750000002</v>
      </c>
    </row>
    <row r="247" spans="1:147" s="72" customFormat="1">
      <c r="A247" s="69"/>
      <c r="B247" s="70" t="s">
        <v>219</v>
      </c>
      <c r="C247" s="71">
        <v>46235</v>
      </c>
      <c r="D247" s="72">
        <v>7320</v>
      </c>
      <c r="G247" s="72" t="s">
        <v>176</v>
      </c>
      <c r="H247" s="72" t="s">
        <v>177</v>
      </c>
      <c r="I247" s="72">
        <v>3</v>
      </c>
      <c r="J247" s="71">
        <v>38103</v>
      </c>
      <c r="L247" s="72">
        <v>112762</v>
      </c>
      <c r="M247" s="72">
        <v>118262</v>
      </c>
      <c r="N247" s="72">
        <v>140928.883</v>
      </c>
      <c r="O247" s="73">
        <v>15</v>
      </c>
      <c r="P247" s="72">
        <v>10</v>
      </c>
      <c r="Q247" s="72">
        <v>6</v>
      </c>
      <c r="R247" s="72">
        <v>31</v>
      </c>
      <c r="S247" s="72">
        <v>100</v>
      </c>
      <c r="T247" s="72">
        <v>100</v>
      </c>
      <c r="U247" s="61">
        <v>4315385</v>
      </c>
      <c r="V247" s="61">
        <v>720800</v>
      </c>
      <c r="W247" s="61">
        <v>3594585</v>
      </c>
      <c r="X247" s="61">
        <v>22</v>
      </c>
      <c r="Y247" s="63">
        <v>3495622</v>
      </c>
      <c r="Z247" s="61">
        <v>0</v>
      </c>
      <c r="AA247" s="61">
        <v>0</v>
      </c>
      <c r="AB247" s="61">
        <v>0</v>
      </c>
      <c r="AC247" s="61">
        <v>165000</v>
      </c>
      <c r="AD247" s="61">
        <v>0</v>
      </c>
      <c r="AE247" s="61">
        <v>0</v>
      </c>
      <c r="AF247" s="61">
        <v>0</v>
      </c>
      <c r="AG247" s="61">
        <v>165000</v>
      </c>
      <c r="AH247" s="61">
        <v>0</v>
      </c>
      <c r="AI247" s="61">
        <v>443482</v>
      </c>
      <c r="AJ247" s="61">
        <v>0</v>
      </c>
      <c r="AK247" s="61">
        <v>0</v>
      </c>
      <c r="AL247" s="63">
        <v>443482</v>
      </c>
      <c r="AM247" s="63">
        <v>0</v>
      </c>
      <c r="AN247" s="63">
        <v>0</v>
      </c>
      <c r="AO247" s="63">
        <v>123665</v>
      </c>
      <c r="AP247" s="61">
        <v>0</v>
      </c>
      <c r="AQ247" s="61">
        <v>25000</v>
      </c>
      <c r="AR247" s="61">
        <v>592147</v>
      </c>
      <c r="AS247" s="61">
        <v>0</v>
      </c>
      <c r="AT247" s="61">
        <v>0</v>
      </c>
      <c r="AU247" s="61">
        <v>0</v>
      </c>
      <c r="AV247" s="61">
        <v>0</v>
      </c>
      <c r="AW247" s="61">
        <v>0</v>
      </c>
      <c r="AX247" s="61">
        <v>0</v>
      </c>
      <c r="AY247" s="61">
        <v>0</v>
      </c>
      <c r="AZ247" s="61">
        <v>0</v>
      </c>
      <c r="BA247" s="61">
        <v>17616</v>
      </c>
      <c r="BB247" s="61">
        <v>0</v>
      </c>
      <c r="BC247" s="61">
        <v>0</v>
      </c>
      <c r="BD247" s="61">
        <v>45000</v>
      </c>
      <c r="BE247" s="61">
        <v>0</v>
      </c>
      <c r="BF247" s="61">
        <v>0</v>
      </c>
      <c r="BG247" s="61">
        <v>0</v>
      </c>
      <c r="BH247" s="61">
        <v>0</v>
      </c>
      <c r="BI247" s="61">
        <v>0</v>
      </c>
      <c r="BJ247" s="61">
        <v>0</v>
      </c>
      <c r="BK247" s="61">
        <v>0</v>
      </c>
      <c r="BL247" s="61">
        <v>0</v>
      </c>
      <c r="BM247" s="61">
        <v>0</v>
      </c>
      <c r="BN247" s="61">
        <v>0</v>
      </c>
      <c r="BO247" s="61">
        <v>136230</v>
      </c>
      <c r="BP247" s="61">
        <v>13620</v>
      </c>
      <c r="BQ247" s="61">
        <v>284430</v>
      </c>
      <c r="BR247" s="61">
        <v>196150</v>
      </c>
      <c r="BS247" s="61">
        <v>38840</v>
      </c>
      <c r="BT247" s="61">
        <v>10490</v>
      </c>
      <c r="BU247" s="61">
        <v>41040</v>
      </c>
      <c r="BV247" s="61">
        <v>0</v>
      </c>
      <c r="BW247" s="61">
        <v>0</v>
      </c>
      <c r="BX247" s="61">
        <v>0</v>
      </c>
      <c r="BY247" s="61">
        <v>0</v>
      </c>
      <c r="BZ247" s="61">
        <v>0</v>
      </c>
      <c r="CA247" s="61">
        <v>0</v>
      </c>
      <c r="CB247" s="61">
        <v>0</v>
      </c>
      <c r="CC247" s="61">
        <v>0</v>
      </c>
      <c r="CD247" s="61">
        <v>0</v>
      </c>
      <c r="CE247" s="61">
        <v>0</v>
      </c>
      <c r="CF247" s="61">
        <v>0</v>
      </c>
      <c r="CG247" s="61">
        <v>0</v>
      </c>
      <c r="CH247" s="61">
        <v>0</v>
      </c>
      <c r="CI247" s="61">
        <v>203664.228</v>
      </c>
      <c r="CJ247" s="72">
        <v>31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5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20</v>
      </c>
      <c r="DC247" s="72">
        <v>0</v>
      </c>
      <c r="DD247" s="72">
        <v>0</v>
      </c>
      <c r="DE247" s="73">
        <v>20</v>
      </c>
      <c r="DF247" s="73">
        <v>0</v>
      </c>
      <c r="DG247" s="73">
        <v>0</v>
      </c>
      <c r="DH247" s="73">
        <v>11.7</v>
      </c>
      <c r="DI247" s="72">
        <v>0</v>
      </c>
      <c r="DJ247" s="72">
        <v>0</v>
      </c>
      <c r="DK247" s="72">
        <v>0</v>
      </c>
      <c r="DL247" s="72">
        <v>0</v>
      </c>
      <c r="DM247" s="72">
        <v>0</v>
      </c>
      <c r="DN247" s="72">
        <v>0</v>
      </c>
      <c r="DO247" s="72">
        <v>0</v>
      </c>
      <c r="DP247" s="72">
        <v>0</v>
      </c>
      <c r="DQ247" s="72">
        <v>0</v>
      </c>
      <c r="DR247" s="72">
        <v>0</v>
      </c>
      <c r="DS247" s="72">
        <v>0</v>
      </c>
      <c r="DT247" s="72">
        <v>2</v>
      </c>
      <c r="DU247" s="72">
        <v>2</v>
      </c>
      <c r="EB247" s="72" t="b">
        <v>1</v>
      </c>
      <c r="EC247" s="72" t="s">
        <v>253</v>
      </c>
      <c r="EF247" s="71">
        <v>46235</v>
      </c>
      <c r="EG247" s="71">
        <v>46265</v>
      </c>
      <c r="EH247" s="72" t="s">
        <v>173</v>
      </c>
      <c r="EI247" s="72" t="b">
        <v>1</v>
      </c>
      <c r="EJ247" s="72" t="s">
        <v>174</v>
      </c>
      <c r="EN247" s="63">
        <f t="shared" si="12"/>
        <v>281857.766</v>
      </c>
      <c r="EO247" s="72">
        <f t="shared" si="13"/>
        <v>21.698630136986303</v>
      </c>
      <c r="EP247" s="72">
        <f t="shared" si="14"/>
        <v>25</v>
      </c>
      <c r="EQ247" s="63">
        <f t="shared" si="15"/>
        <v>3523222.0750000002</v>
      </c>
    </row>
    <row r="248" spans="1:147" s="72" customFormat="1">
      <c r="A248" s="69"/>
      <c r="B248" s="70" t="s">
        <v>219</v>
      </c>
      <c r="C248" s="71">
        <v>46235</v>
      </c>
      <c r="D248" s="72">
        <v>7320</v>
      </c>
      <c r="G248" s="72" t="s">
        <v>176</v>
      </c>
      <c r="H248" s="72" t="s">
        <v>177</v>
      </c>
      <c r="I248" s="72">
        <v>1</v>
      </c>
      <c r="J248" s="71">
        <v>38516</v>
      </c>
      <c r="L248" s="72">
        <v>110982</v>
      </c>
      <c r="M248" s="72">
        <v>116607</v>
      </c>
      <c r="N248" s="72">
        <v>138956.67499999999</v>
      </c>
      <c r="O248" s="73">
        <v>15</v>
      </c>
      <c r="P248" s="72">
        <v>10</v>
      </c>
      <c r="Q248" s="72">
        <v>6</v>
      </c>
      <c r="R248" s="72">
        <v>31</v>
      </c>
      <c r="S248" s="72">
        <v>100</v>
      </c>
      <c r="T248" s="72">
        <v>100</v>
      </c>
      <c r="U248" s="61">
        <v>4412706</v>
      </c>
      <c r="V248" s="61">
        <v>744930</v>
      </c>
      <c r="W248" s="61">
        <v>3667776</v>
      </c>
      <c r="X248" s="61">
        <v>21</v>
      </c>
      <c r="Y248" s="63">
        <v>3440442</v>
      </c>
      <c r="Z248" s="61">
        <v>0</v>
      </c>
      <c r="AA248" s="61">
        <v>0</v>
      </c>
      <c r="AB248" s="61">
        <v>11250</v>
      </c>
      <c r="AC248" s="61">
        <v>157500</v>
      </c>
      <c r="AD248" s="61">
        <v>0</v>
      </c>
      <c r="AE248" s="61">
        <v>0</v>
      </c>
      <c r="AF248" s="61">
        <v>0</v>
      </c>
      <c r="AG248" s="61">
        <v>168750</v>
      </c>
      <c r="AH248" s="61">
        <v>0</v>
      </c>
      <c r="AI248" s="61">
        <v>437276</v>
      </c>
      <c r="AJ248" s="61">
        <v>0</v>
      </c>
      <c r="AK248" s="61">
        <v>0</v>
      </c>
      <c r="AL248" s="63">
        <v>437276</v>
      </c>
      <c r="AM248" s="63">
        <v>0</v>
      </c>
      <c r="AN248" s="63">
        <v>0</v>
      </c>
      <c r="AO248" s="63">
        <v>243868</v>
      </c>
      <c r="AP248" s="61">
        <v>0</v>
      </c>
      <c r="AQ248" s="61">
        <v>50000</v>
      </c>
      <c r="AR248" s="61">
        <v>731144</v>
      </c>
      <c r="AS248" s="61">
        <v>0</v>
      </c>
      <c r="AT248" s="61">
        <v>0</v>
      </c>
      <c r="AU248" s="61">
        <v>0</v>
      </c>
      <c r="AV248" s="61">
        <v>0</v>
      </c>
      <c r="AW248" s="61">
        <v>0</v>
      </c>
      <c r="AX248" s="61">
        <v>0</v>
      </c>
      <c r="AY248" s="61">
        <v>0</v>
      </c>
      <c r="AZ248" s="61">
        <v>0</v>
      </c>
      <c r="BA248" s="61">
        <v>17370</v>
      </c>
      <c r="BB248" s="61">
        <v>0</v>
      </c>
      <c r="BC248" s="61">
        <v>0</v>
      </c>
      <c r="BD248" s="61">
        <v>55000</v>
      </c>
      <c r="BE248" s="61">
        <v>0</v>
      </c>
      <c r="BF248" s="61">
        <v>0</v>
      </c>
      <c r="BG248" s="61">
        <v>0</v>
      </c>
      <c r="BH248" s="61">
        <v>0</v>
      </c>
      <c r="BI248" s="61">
        <v>0</v>
      </c>
      <c r="BJ248" s="61">
        <v>0</v>
      </c>
      <c r="BK248" s="61">
        <v>0</v>
      </c>
      <c r="BL248" s="61">
        <v>0</v>
      </c>
      <c r="BM248" s="61">
        <v>0</v>
      </c>
      <c r="BN248" s="61">
        <v>0</v>
      </c>
      <c r="BO248" s="61">
        <v>142970</v>
      </c>
      <c r="BP248" s="61">
        <v>14290</v>
      </c>
      <c r="BQ248" s="61">
        <v>290320</v>
      </c>
      <c r="BR248" s="61">
        <v>194350</v>
      </c>
      <c r="BS248" s="61">
        <v>39710</v>
      </c>
      <c r="BT248" s="61">
        <v>10330</v>
      </c>
      <c r="BU248" s="61">
        <v>40460</v>
      </c>
      <c r="BV248" s="61">
        <v>11000</v>
      </c>
      <c r="BW248" s="61">
        <v>1500</v>
      </c>
      <c r="BX248" s="61">
        <v>0</v>
      </c>
      <c r="BY248" s="61">
        <v>0</v>
      </c>
      <c r="BZ248" s="61">
        <v>0</v>
      </c>
      <c r="CA248" s="61">
        <v>0</v>
      </c>
      <c r="CB248" s="61">
        <v>0</v>
      </c>
      <c r="CC248" s="61">
        <v>0</v>
      </c>
      <c r="CD248" s="61">
        <v>0</v>
      </c>
      <c r="CE248" s="61">
        <v>0</v>
      </c>
      <c r="CF248" s="61">
        <v>0</v>
      </c>
      <c r="CG248" s="61">
        <v>0</v>
      </c>
      <c r="CH248" s="61">
        <v>0</v>
      </c>
      <c r="CI248" s="61">
        <v>202869.5</v>
      </c>
      <c r="CJ248" s="72">
        <v>31</v>
      </c>
      <c r="CK248" s="72">
        <v>0</v>
      </c>
      <c r="CL248" s="72">
        <v>0</v>
      </c>
      <c r="CM248" s="72">
        <v>0</v>
      </c>
      <c r="CN248" s="72">
        <v>0</v>
      </c>
      <c r="CO248" s="72">
        <v>0</v>
      </c>
      <c r="CP248" s="72">
        <v>0</v>
      </c>
      <c r="CQ248" s="72">
        <v>0</v>
      </c>
      <c r="CR248" s="72">
        <v>0</v>
      </c>
      <c r="CS248" s="72">
        <v>0</v>
      </c>
      <c r="CT248" s="72">
        <v>0</v>
      </c>
      <c r="CU248" s="72">
        <v>10</v>
      </c>
      <c r="CV248" s="72">
        <v>0</v>
      </c>
      <c r="CW248" s="72">
        <v>0</v>
      </c>
      <c r="CX248" s="72">
        <v>0</v>
      </c>
      <c r="CY248" s="72">
        <v>0</v>
      </c>
      <c r="CZ248" s="72">
        <v>0</v>
      </c>
      <c r="DA248" s="72">
        <v>0</v>
      </c>
      <c r="DB248" s="72">
        <v>20</v>
      </c>
      <c r="DC248" s="72">
        <v>0</v>
      </c>
      <c r="DD248" s="72">
        <v>0</v>
      </c>
      <c r="DE248" s="73">
        <v>20</v>
      </c>
      <c r="DF248" s="73">
        <v>0</v>
      </c>
      <c r="DG248" s="73">
        <v>0</v>
      </c>
      <c r="DH248" s="73">
        <v>23.4</v>
      </c>
      <c r="DI248" s="72">
        <v>0</v>
      </c>
      <c r="DJ248" s="72">
        <v>0</v>
      </c>
      <c r="DK248" s="72">
        <v>0</v>
      </c>
      <c r="DL248" s="72">
        <v>0</v>
      </c>
      <c r="DM248" s="72">
        <v>0</v>
      </c>
      <c r="DN248" s="72">
        <v>0</v>
      </c>
      <c r="DO248" s="72">
        <v>0</v>
      </c>
      <c r="DP248" s="72">
        <v>0</v>
      </c>
      <c r="DQ248" s="72">
        <v>0</v>
      </c>
      <c r="DR248" s="72">
        <v>0</v>
      </c>
      <c r="DS248" s="72">
        <v>0</v>
      </c>
      <c r="DT248" s="72">
        <v>2</v>
      </c>
      <c r="DU248" s="72">
        <v>2</v>
      </c>
      <c r="EB248" s="72" t="b">
        <v>1</v>
      </c>
      <c r="EC248" s="72" t="s">
        <v>253</v>
      </c>
      <c r="EF248" s="71">
        <v>46235</v>
      </c>
      <c r="EG248" s="71">
        <v>46265</v>
      </c>
      <c r="EH248" s="72" t="s">
        <v>173</v>
      </c>
      <c r="EI248" s="72" t="b">
        <v>1</v>
      </c>
      <c r="EJ248" s="72" t="s">
        <v>174</v>
      </c>
      <c r="EN248" s="63">
        <f t="shared" si="12"/>
        <v>277913.34999999998</v>
      </c>
      <c r="EO248" s="72">
        <f t="shared" si="13"/>
        <v>20.567123287671233</v>
      </c>
      <c r="EP248" s="72">
        <f t="shared" si="14"/>
        <v>24</v>
      </c>
      <c r="EQ248" s="63">
        <f t="shared" si="15"/>
        <v>3334960.1999999997</v>
      </c>
    </row>
    <row r="249" spans="1:147" s="72" customFormat="1">
      <c r="A249" s="69"/>
      <c r="B249" s="70" t="s">
        <v>219</v>
      </c>
      <c r="C249" s="71">
        <v>46235</v>
      </c>
      <c r="D249" s="72">
        <v>7320</v>
      </c>
      <c r="G249" s="72" t="s">
        <v>176</v>
      </c>
      <c r="H249" s="72" t="s">
        <v>177</v>
      </c>
      <c r="I249" s="72">
        <v>1</v>
      </c>
      <c r="J249" s="71">
        <v>38544</v>
      </c>
      <c r="L249" s="72">
        <v>110982</v>
      </c>
      <c r="M249" s="72">
        <v>116232</v>
      </c>
      <c r="N249" s="72">
        <v>138509.79999999999</v>
      </c>
      <c r="O249" s="73">
        <v>15</v>
      </c>
      <c r="P249" s="72">
        <v>10</v>
      </c>
      <c r="Q249" s="72">
        <v>6</v>
      </c>
      <c r="R249" s="72">
        <v>31</v>
      </c>
      <c r="S249" s="72">
        <v>100</v>
      </c>
      <c r="T249" s="72">
        <v>100</v>
      </c>
      <c r="U249" s="61">
        <v>4364210</v>
      </c>
      <c r="V249" s="61">
        <v>899210</v>
      </c>
      <c r="W249" s="61">
        <v>3465000</v>
      </c>
      <c r="X249" s="61">
        <v>21</v>
      </c>
      <c r="Y249" s="63">
        <v>3440442</v>
      </c>
      <c r="Z249" s="61">
        <v>0</v>
      </c>
      <c r="AA249" s="61">
        <v>0</v>
      </c>
      <c r="AB249" s="61">
        <v>0</v>
      </c>
      <c r="AC249" s="61">
        <v>157500</v>
      </c>
      <c r="AD249" s="61">
        <v>0</v>
      </c>
      <c r="AE249" s="61">
        <v>0</v>
      </c>
      <c r="AF249" s="61">
        <v>0</v>
      </c>
      <c r="AG249" s="61">
        <v>157500</v>
      </c>
      <c r="AH249" s="61">
        <v>0</v>
      </c>
      <c r="AI249" s="61">
        <v>435870</v>
      </c>
      <c r="AJ249" s="61">
        <v>0</v>
      </c>
      <c r="AK249" s="61">
        <v>0</v>
      </c>
      <c r="AL249" s="63">
        <v>435870</v>
      </c>
      <c r="AM249" s="63">
        <v>0</v>
      </c>
      <c r="AN249" s="63">
        <v>0</v>
      </c>
      <c r="AO249" s="63">
        <v>243084</v>
      </c>
      <c r="AP249" s="61">
        <v>0</v>
      </c>
      <c r="AQ249" s="61">
        <v>50000</v>
      </c>
      <c r="AR249" s="61">
        <v>728954</v>
      </c>
      <c r="AS249" s="61">
        <v>0</v>
      </c>
      <c r="AT249" s="61">
        <v>0</v>
      </c>
      <c r="AU249" s="61">
        <v>0</v>
      </c>
      <c r="AV249" s="61">
        <v>0</v>
      </c>
      <c r="AW249" s="61">
        <v>0</v>
      </c>
      <c r="AX249" s="61">
        <v>0</v>
      </c>
      <c r="AY249" s="61">
        <v>0</v>
      </c>
      <c r="AZ249" s="61">
        <v>0</v>
      </c>
      <c r="BA249" s="61">
        <v>17314</v>
      </c>
      <c r="BB249" s="61">
        <v>0</v>
      </c>
      <c r="BC249" s="61">
        <v>0</v>
      </c>
      <c r="BD249" s="61">
        <v>20000</v>
      </c>
      <c r="BE249" s="61">
        <v>0</v>
      </c>
      <c r="BF249" s="61">
        <v>0</v>
      </c>
      <c r="BG249" s="61">
        <v>0</v>
      </c>
      <c r="BH249" s="61">
        <v>0</v>
      </c>
      <c r="BI249" s="61">
        <v>0</v>
      </c>
      <c r="BJ249" s="61">
        <v>0</v>
      </c>
      <c r="BK249" s="61">
        <v>0</v>
      </c>
      <c r="BL249" s="61">
        <v>0</v>
      </c>
      <c r="BM249" s="61">
        <v>0</v>
      </c>
      <c r="BN249" s="61">
        <v>0</v>
      </c>
      <c r="BO249" s="61">
        <v>277190</v>
      </c>
      <c r="BP249" s="61">
        <v>27710</v>
      </c>
      <c r="BQ249" s="61">
        <v>293880</v>
      </c>
      <c r="BR249" s="61">
        <v>197700</v>
      </c>
      <c r="BS249" s="61">
        <v>39280</v>
      </c>
      <c r="BT249" s="61">
        <v>10330</v>
      </c>
      <c r="BU249" s="61">
        <v>40330</v>
      </c>
      <c r="BV249" s="61">
        <v>12000</v>
      </c>
      <c r="BW249" s="61">
        <v>790</v>
      </c>
      <c r="BX249" s="61">
        <v>0</v>
      </c>
      <c r="BY249" s="61">
        <v>0</v>
      </c>
      <c r="BZ249" s="61">
        <v>0</v>
      </c>
      <c r="CA249" s="61">
        <v>0</v>
      </c>
      <c r="CB249" s="61">
        <v>0</v>
      </c>
      <c r="CC249" s="61">
        <v>0</v>
      </c>
      <c r="CD249" s="61">
        <v>0</v>
      </c>
      <c r="CE249" s="61">
        <v>0</v>
      </c>
      <c r="CF249" s="61">
        <v>0</v>
      </c>
      <c r="CG249" s="61">
        <v>0</v>
      </c>
      <c r="CH249" s="61">
        <v>0</v>
      </c>
      <c r="CI249" s="61">
        <v>200500.12</v>
      </c>
      <c r="CJ249" s="72">
        <v>31</v>
      </c>
      <c r="CK249" s="72">
        <v>0</v>
      </c>
      <c r="CL249" s="72">
        <v>0</v>
      </c>
      <c r="CM249" s="72">
        <v>0</v>
      </c>
      <c r="CN249" s="72">
        <v>0</v>
      </c>
      <c r="CO249" s="72">
        <v>0</v>
      </c>
      <c r="CP249" s="72">
        <v>0</v>
      </c>
      <c r="CQ249" s="72">
        <v>0</v>
      </c>
      <c r="CR249" s="72">
        <v>0</v>
      </c>
      <c r="CS249" s="72">
        <v>0</v>
      </c>
      <c r="CT249" s="72">
        <v>0</v>
      </c>
      <c r="CU249" s="72">
        <v>10</v>
      </c>
      <c r="CV249" s="72">
        <v>0</v>
      </c>
      <c r="CW249" s="72">
        <v>0</v>
      </c>
      <c r="CX249" s="72">
        <v>0</v>
      </c>
      <c r="CY249" s="72">
        <v>0</v>
      </c>
      <c r="CZ249" s="72">
        <v>0</v>
      </c>
      <c r="DA249" s="72">
        <v>0</v>
      </c>
      <c r="DB249" s="72">
        <v>20</v>
      </c>
      <c r="DC249" s="72">
        <v>0</v>
      </c>
      <c r="DD249" s="72">
        <v>0</v>
      </c>
      <c r="DE249" s="73">
        <v>20</v>
      </c>
      <c r="DF249" s="73">
        <v>0</v>
      </c>
      <c r="DG249" s="73">
        <v>0</v>
      </c>
      <c r="DH249" s="73">
        <v>23.4</v>
      </c>
      <c r="DI249" s="72">
        <v>0</v>
      </c>
      <c r="DJ249" s="72">
        <v>0</v>
      </c>
      <c r="DK249" s="72">
        <v>0</v>
      </c>
      <c r="DL249" s="72">
        <v>0</v>
      </c>
      <c r="DM249" s="72">
        <v>0</v>
      </c>
      <c r="DN249" s="72">
        <v>0</v>
      </c>
      <c r="DO249" s="72">
        <v>0</v>
      </c>
      <c r="DP249" s="72">
        <v>0</v>
      </c>
      <c r="DQ249" s="72">
        <v>0</v>
      </c>
      <c r="DR249" s="72">
        <v>0</v>
      </c>
      <c r="DS249" s="72">
        <v>0</v>
      </c>
      <c r="DT249" s="72">
        <v>2</v>
      </c>
      <c r="DU249" s="72">
        <v>2</v>
      </c>
      <c r="EB249" s="72" t="b">
        <v>1</v>
      </c>
      <c r="EC249" s="72" t="s">
        <v>253</v>
      </c>
      <c r="EF249" s="71">
        <v>46235</v>
      </c>
      <c r="EG249" s="71">
        <v>46265</v>
      </c>
      <c r="EI249" s="72" t="b">
        <v>1</v>
      </c>
      <c r="EJ249" s="72" t="s">
        <v>174</v>
      </c>
      <c r="EN249" s="63">
        <f t="shared" si="12"/>
        <v>277019.59999999998</v>
      </c>
      <c r="EO249" s="72">
        <f t="shared" si="13"/>
        <v>20.490410958904111</v>
      </c>
      <c r="EP249" s="72">
        <f t="shared" si="14"/>
        <v>24</v>
      </c>
      <c r="EQ249" s="63">
        <f t="shared" si="15"/>
        <v>3324235.1999999997</v>
      </c>
    </row>
    <row r="250" spans="1:147" s="72" customFormat="1">
      <c r="A250" s="69"/>
      <c r="B250" s="70" t="s">
        <v>219</v>
      </c>
      <c r="C250" s="71">
        <v>46235</v>
      </c>
      <c r="D250" s="72">
        <v>7320</v>
      </c>
      <c r="G250" s="72" t="s">
        <v>176</v>
      </c>
      <c r="H250" s="72" t="s">
        <v>177</v>
      </c>
      <c r="I250" s="72">
        <v>6</v>
      </c>
      <c r="J250" s="71">
        <v>38663</v>
      </c>
      <c r="L250" s="72">
        <v>115300</v>
      </c>
      <c r="M250" s="72">
        <v>120550</v>
      </c>
      <c r="N250" s="72">
        <v>143655.41699999999</v>
      </c>
      <c r="O250" s="73">
        <v>15</v>
      </c>
      <c r="P250" s="72">
        <v>10</v>
      </c>
      <c r="Q250" s="72">
        <v>6</v>
      </c>
      <c r="R250" s="72">
        <v>31</v>
      </c>
      <c r="S250" s="72">
        <v>100</v>
      </c>
      <c r="T250" s="72">
        <v>100</v>
      </c>
      <c r="U250" s="61">
        <v>4764417</v>
      </c>
      <c r="V250" s="61">
        <v>823800</v>
      </c>
      <c r="W250" s="61">
        <v>3940617</v>
      </c>
      <c r="X250" s="61">
        <v>20</v>
      </c>
      <c r="Y250" s="63">
        <v>3574300</v>
      </c>
      <c r="Z250" s="61">
        <v>0</v>
      </c>
      <c r="AA250" s="61">
        <v>0</v>
      </c>
      <c r="AB250" s="61">
        <v>7500</v>
      </c>
      <c r="AC250" s="61">
        <v>150000</v>
      </c>
      <c r="AD250" s="61">
        <v>0</v>
      </c>
      <c r="AE250" s="61">
        <v>0</v>
      </c>
      <c r="AF250" s="61">
        <v>0</v>
      </c>
      <c r="AG250" s="61">
        <v>157500</v>
      </c>
      <c r="AH250" s="61">
        <v>0</v>
      </c>
      <c r="AI250" s="61">
        <v>452062</v>
      </c>
      <c r="AJ250" s="61">
        <v>0</v>
      </c>
      <c r="AK250" s="61">
        <v>0</v>
      </c>
      <c r="AL250" s="63">
        <v>452062</v>
      </c>
      <c r="AM250" s="63">
        <v>215483</v>
      </c>
      <c r="AN250" s="63">
        <v>0</v>
      </c>
      <c r="AO250" s="63">
        <v>252115</v>
      </c>
      <c r="AP250" s="61">
        <v>0</v>
      </c>
      <c r="AQ250" s="61">
        <v>50000</v>
      </c>
      <c r="AR250" s="61">
        <v>969660</v>
      </c>
      <c r="AS250" s="61">
        <v>0</v>
      </c>
      <c r="AT250" s="61">
        <v>0</v>
      </c>
      <c r="AU250" s="61">
        <v>0</v>
      </c>
      <c r="AV250" s="61">
        <v>0</v>
      </c>
      <c r="AW250" s="61">
        <v>0</v>
      </c>
      <c r="AX250" s="61">
        <v>0</v>
      </c>
      <c r="AY250" s="61">
        <v>0</v>
      </c>
      <c r="AZ250" s="61">
        <v>0</v>
      </c>
      <c r="BA250" s="61">
        <v>17957</v>
      </c>
      <c r="BB250" s="61">
        <v>0</v>
      </c>
      <c r="BC250" s="61">
        <v>0</v>
      </c>
      <c r="BD250" s="61">
        <v>45000</v>
      </c>
      <c r="BE250" s="61">
        <v>0</v>
      </c>
      <c r="BF250" s="61">
        <v>0</v>
      </c>
      <c r="BG250" s="61">
        <v>0</v>
      </c>
      <c r="BH250" s="61">
        <v>0</v>
      </c>
      <c r="BI250" s="61">
        <v>0</v>
      </c>
      <c r="BJ250" s="61">
        <v>0</v>
      </c>
      <c r="BK250" s="61">
        <v>0</v>
      </c>
      <c r="BL250" s="61">
        <v>0</v>
      </c>
      <c r="BM250" s="61">
        <v>0</v>
      </c>
      <c r="BN250" s="61">
        <v>0</v>
      </c>
      <c r="BO250" s="61">
        <v>181430</v>
      </c>
      <c r="BP250" s="61">
        <v>18140</v>
      </c>
      <c r="BQ250" s="61">
        <v>312500</v>
      </c>
      <c r="BR250" s="61">
        <v>214290</v>
      </c>
      <c r="BS250" s="61">
        <v>42880</v>
      </c>
      <c r="BT250" s="61">
        <v>10730</v>
      </c>
      <c r="BU250" s="61">
        <v>41830</v>
      </c>
      <c r="BV250" s="61">
        <v>2000</v>
      </c>
      <c r="BW250" s="61">
        <v>0</v>
      </c>
      <c r="BX250" s="61">
        <v>0</v>
      </c>
      <c r="BY250" s="61">
        <v>0</v>
      </c>
      <c r="BZ250" s="61">
        <v>0</v>
      </c>
      <c r="CA250" s="61">
        <v>0</v>
      </c>
      <c r="CB250" s="61">
        <v>0</v>
      </c>
      <c r="CC250" s="61">
        <v>0</v>
      </c>
      <c r="CD250" s="61">
        <v>0</v>
      </c>
      <c r="CE250" s="61">
        <v>0</v>
      </c>
      <c r="CF250" s="61">
        <v>0</v>
      </c>
      <c r="CG250" s="61">
        <v>0</v>
      </c>
      <c r="CH250" s="61">
        <v>0</v>
      </c>
      <c r="CI250" s="61">
        <v>215127.217</v>
      </c>
      <c r="CJ250" s="72">
        <v>31</v>
      </c>
      <c r="CK250" s="72">
        <v>0</v>
      </c>
      <c r="CL250" s="72">
        <v>0</v>
      </c>
      <c r="CM250" s="72">
        <v>0</v>
      </c>
      <c r="CN250" s="72">
        <v>0</v>
      </c>
      <c r="CO250" s="72">
        <v>0</v>
      </c>
      <c r="CP250" s="72">
        <v>0</v>
      </c>
      <c r="CQ250" s="72">
        <v>0</v>
      </c>
      <c r="CR250" s="72">
        <v>0</v>
      </c>
      <c r="CS250" s="72">
        <v>0</v>
      </c>
      <c r="CT250" s="72">
        <v>0</v>
      </c>
      <c r="CU250" s="72">
        <v>10</v>
      </c>
      <c r="CV250" s="72">
        <v>0</v>
      </c>
      <c r="CW250" s="72">
        <v>0</v>
      </c>
      <c r="CX250" s="72">
        <v>0</v>
      </c>
      <c r="CY250" s="72">
        <v>0</v>
      </c>
      <c r="CZ250" s="72">
        <v>0</v>
      </c>
      <c r="DA250" s="72">
        <v>0</v>
      </c>
      <c r="DB250" s="72">
        <v>20</v>
      </c>
      <c r="DC250" s="72">
        <v>0</v>
      </c>
      <c r="DD250" s="72">
        <v>0</v>
      </c>
      <c r="DE250" s="73">
        <v>20</v>
      </c>
      <c r="DF250" s="73">
        <v>8</v>
      </c>
      <c r="DG250" s="73">
        <v>0</v>
      </c>
      <c r="DH250" s="73">
        <v>23.4</v>
      </c>
      <c r="DI250" s="72">
        <v>0</v>
      </c>
      <c r="DJ250" s="72">
        <v>0</v>
      </c>
      <c r="DK250" s="72">
        <v>0</v>
      </c>
      <c r="DL250" s="72">
        <v>0</v>
      </c>
      <c r="DM250" s="72">
        <v>0</v>
      </c>
      <c r="DN250" s="72">
        <v>0</v>
      </c>
      <c r="DO250" s="72">
        <v>0</v>
      </c>
      <c r="DP250" s="72">
        <v>0</v>
      </c>
      <c r="DQ250" s="72">
        <v>0</v>
      </c>
      <c r="DR250" s="72">
        <v>0</v>
      </c>
      <c r="DS250" s="72">
        <v>0</v>
      </c>
      <c r="DT250" s="72">
        <v>2</v>
      </c>
      <c r="DU250" s="72">
        <v>2</v>
      </c>
      <c r="EB250" s="72" t="b">
        <v>1</v>
      </c>
      <c r="EC250" s="72" t="s">
        <v>253</v>
      </c>
      <c r="EF250" s="71">
        <v>46235</v>
      </c>
      <c r="EG250" s="71">
        <v>46265</v>
      </c>
      <c r="EH250" s="72" t="s">
        <v>173</v>
      </c>
      <c r="EI250" s="72" t="b">
        <v>1</v>
      </c>
      <c r="EJ250" s="72" t="s">
        <v>174</v>
      </c>
      <c r="EN250" s="63">
        <f t="shared" si="12"/>
        <v>287310.83399999997</v>
      </c>
      <c r="EO250" s="72">
        <f t="shared" si="13"/>
        <v>20.164383561643834</v>
      </c>
      <c r="EP250" s="72">
        <f t="shared" si="14"/>
        <v>24</v>
      </c>
      <c r="EQ250" s="63">
        <f t="shared" si="15"/>
        <v>3447730.0079999994</v>
      </c>
    </row>
    <row r="251" spans="1:147" s="72" customFormat="1">
      <c r="A251" s="69"/>
      <c r="B251" s="70" t="s">
        <v>219</v>
      </c>
      <c r="C251" s="71">
        <v>46235</v>
      </c>
      <c r="D251" s="72">
        <v>7320</v>
      </c>
      <c r="G251" s="72" t="s">
        <v>179</v>
      </c>
      <c r="H251" s="72" t="s">
        <v>180</v>
      </c>
      <c r="I251" s="72">
        <v>20</v>
      </c>
      <c r="J251" s="71">
        <v>38187</v>
      </c>
      <c r="L251" s="72">
        <v>108504.966</v>
      </c>
      <c r="M251" s="72">
        <v>113879.933</v>
      </c>
      <c r="N251" s="72">
        <v>135706.92000000001</v>
      </c>
      <c r="O251" s="73">
        <v>15</v>
      </c>
      <c r="P251" s="72">
        <v>10</v>
      </c>
      <c r="Q251" s="72">
        <v>6</v>
      </c>
      <c r="R251" s="72">
        <v>31</v>
      </c>
      <c r="S251" s="72">
        <v>100</v>
      </c>
      <c r="T251" s="72">
        <v>100</v>
      </c>
      <c r="U251" s="61">
        <v>3978915</v>
      </c>
      <c r="V251" s="61">
        <v>785915</v>
      </c>
      <c r="W251" s="61">
        <v>3193000</v>
      </c>
      <c r="X251" s="61">
        <v>20</v>
      </c>
      <c r="Y251" s="63">
        <v>3363653</v>
      </c>
      <c r="Z251" s="61">
        <v>0</v>
      </c>
      <c r="AA251" s="61">
        <v>0</v>
      </c>
      <c r="AB251" s="61">
        <v>11250</v>
      </c>
      <c r="AC251" s="61">
        <v>150000</v>
      </c>
      <c r="AD251" s="61">
        <v>0</v>
      </c>
      <c r="AE251" s="61">
        <v>0</v>
      </c>
      <c r="AF251" s="61">
        <v>0</v>
      </c>
      <c r="AG251" s="61">
        <v>161250</v>
      </c>
      <c r="AH251" s="61">
        <v>0</v>
      </c>
      <c r="AI251" s="61">
        <v>427049</v>
      </c>
      <c r="AJ251" s="61">
        <v>0</v>
      </c>
      <c r="AK251" s="61">
        <v>0</v>
      </c>
      <c r="AL251" s="63">
        <v>427049</v>
      </c>
      <c r="AM251" s="63">
        <v>0</v>
      </c>
      <c r="AN251" s="63">
        <v>0</v>
      </c>
      <c r="AO251" s="63">
        <v>0</v>
      </c>
      <c r="AP251" s="61">
        <v>0</v>
      </c>
      <c r="AQ251" s="61">
        <v>0</v>
      </c>
      <c r="AR251" s="61">
        <v>427049</v>
      </c>
      <c r="AS251" s="61">
        <v>0</v>
      </c>
      <c r="AT251" s="61">
        <v>0</v>
      </c>
      <c r="AU251" s="61">
        <v>0</v>
      </c>
      <c r="AV251" s="61">
        <v>0</v>
      </c>
      <c r="AW251" s="61">
        <v>0</v>
      </c>
      <c r="AX251" s="61">
        <v>0</v>
      </c>
      <c r="AY251" s="61">
        <v>0</v>
      </c>
      <c r="AZ251" s="61">
        <v>0</v>
      </c>
      <c r="BA251" s="61">
        <v>16963</v>
      </c>
      <c r="BB251" s="61">
        <v>0</v>
      </c>
      <c r="BC251" s="61">
        <v>0</v>
      </c>
      <c r="BD251" s="61">
        <v>10000</v>
      </c>
      <c r="BE251" s="61">
        <v>0</v>
      </c>
      <c r="BF251" s="61">
        <v>0</v>
      </c>
      <c r="BG251" s="61">
        <v>0</v>
      </c>
      <c r="BH251" s="61">
        <v>0</v>
      </c>
      <c r="BI251" s="61">
        <v>0</v>
      </c>
      <c r="BJ251" s="61">
        <v>0</v>
      </c>
      <c r="BK251" s="61">
        <v>0</v>
      </c>
      <c r="BL251" s="61">
        <v>0</v>
      </c>
      <c r="BM251" s="61">
        <v>0</v>
      </c>
      <c r="BN251" s="61">
        <v>0</v>
      </c>
      <c r="BO251" s="61">
        <v>225760</v>
      </c>
      <c r="BP251" s="61">
        <v>22570</v>
      </c>
      <c r="BQ251" s="61">
        <v>270700</v>
      </c>
      <c r="BR251" s="61">
        <v>181080</v>
      </c>
      <c r="BS251" s="61">
        <v>35810</v>
      </c>
      <c r="BT251" s="61">
        <v>10090</v>
      </c>
      <c r="BU251" s="61">
        <v>39510</v>
      </c>
      <c r="BV251" s="61">
        <v>0</v>
      </c>
      <c r="BW251" s="61">
        <v>395</v>
      </c>
      <c r="BX251" s="61">
        <v>0</v>
      </c>
      <c r="BY251" s="61">
        <v>0</v>
      </c>
      <c r="BZ251" s="61">
        <v>0</v>
      </c>
      <c r="CA251" s="61">
        <v>0</v>
      </c>
      <c r="CB251" s="61">
        <v>0</v>
      </c>
      <c r="CC251" s="61">
        <v>0</v>
      </c>
      <c r="CD251" s="61">
        <v>0</v>
      </c>
      <c r="CE251" s="61">
        <v>0</v>
      </c>
      <c r="CF251" s="61">
        <v>0</v>
      </c>
      <c r="CG251" s="61">
        <v>0</v>
      </c>
      <c r="CH251" s="61">
        <v>0</v>
      </c>
      <c r="CI251" s="61">
        <v>191918.63</v>
      </c>
      <c r="CJ251" s="72">
        <v>31</v>
      </c>
      <c r="CK251" s="72">
        <v>0</v>
      </c>
      <c r="CL251" s="72">
        <v>0</v>
      </c>
      <c r="CM251" s="72">
        <v>0</v>
      </c>
      <c r="CN251" s="72">
        <v>0</v>
      </c>
      <c r="CO251" s="72">
        <v>0</v>
      </c>
      <c r="CP251" s="72">
        <v>0</v>
      </c>
      <c r="CQ251" s="72">
        <v>0</v>
      </c>
      <c r="CR251" s="72">
        <v>0</v>
      </c>
      <c r="CS251" s="72">
        <v>0</v>
      </c>
      <c r="CT251" s="72">
        <v>0</v>
      </c>
      <c r="CU251" s="72">
        <v>0</v>
      </c>
      <c r="CV251" s="72">
        <v>0</v>
      </c>
      <c r="CW251" s="72">
        <v>0</v>
      </c>
      <c r="CX251" s="72">
        <v>0</v>
      </c>
      <c r="CY251" s="72">
        <v>0</v>
      </c>
      <c r="CZ251" s="72">
        <v>0</v>
      </c>
      <c r="DA251" s="72">
        <v>0</v>
      </c>
      <c r="DB251" s="72">
        <v>20</v>
      </c>
      <c r="DC251" s="72">
        <v>0</v>
      </c>
      <c r="DD251" s="72">
        <v>0</v>
      </c>
      <c r="DE251" s="73">
        <v>20</v>
      </c>
      <c r="DF251" s="73">
        <v>0</v>
      </c>
      <c r="DG251" s="73">
        <v>0</v>
      </c>
      <c r="DH251" s="73">
        <v>0</v>
      </c>
      <c r="DI251" s="72">
        <v>0</v>
      </c>
      <c r="DJ251" s="72">
        <v>0</v>
      </c>
      <c r="DK251" s="72">
        <v>0</v>
      </c>
      <c r="DL251" s="72">
        <v>0</v>
      </c>
      <c r="DM251" s="72">
        <v>0</v>
      </c>
      <c r="DN251" s="72">
        <v>0</v>
      </c>
      <c r="DO251" s="72">
        <v>0</v>
      </c>
      <c r="DP251" s="72">
        <v>0</v>
      </c>
      <c r="DQ251" s="72">
        <v>0</v>
      </c>
      <c r="DR251" s="72">
        <v>0</v>
      </c>
      <c r="DS251" s="72">
        <v>0</v>
      </c>
      <c r="DT251" s="72">
        <v>2</v>
      </c>
      <c r="DU251" s="72">
        <v>2</v>
      </c>
      <c r="EB251" s="72" t="b">
        <v>1</v>
      </c>
      <c r="EC251" s="72" t="s">
        <v>253</v>
      </c>
      <c r="EF251" s="71">
        <v>46235</v>
      </c>
      <c r="EG251" s="71">
        <v>46265</v>
      </c>
      <c r="EH251" s="72" t="s">
        <v>173</v>
      </c>
      <c r="EI251" s="72" t="b">
        <v>1</v>
      </c>
      <c r="EJ251" s="72" t="s">
        <v>174</v>
      </c>
      <c r="EN251" s="63">
        <f t="shared" si="12"/>
        <v>271413.84000000003</v>
      </c>
      <c r="EO251" s="72">
        <f t="shared" si="13"/>
        <v>21.468493150684932</v>
      </c>
      <c r="EP251" s="72">
        <f t="shared" si="14"/>
        <v>25</v>
      </c>
      <c r="EQ251" s="63">
        <f t="shared" si="15"/>
        <v>3392673.0000000005</v>
      </c>
    </row>
    <row r="252" spans="1:147" s="72" customFormat="1">
      <c r="A252" s="69"/>
      <c r="B252" s="70" t="s">
        <v>219</v>
      </c>
      <c r="C252" s="71">
        <v>46235</v>
      </c>
      <c r="D252" s="72">
        <v>7320</v>
      </c>
      <c r="G252" s="72" t="s">
        <v>179</v>
      </c>
      <c r="H252" s="72" t="s">
        <v>180</v>
      </c>
      <c r="I252" s="72">
        <v>18</v>
      </c>
      <c r="J252" s="71">
        <v>38663</v>
      </c>
      <c r="L252" s="72">
        <v>107364.966</v>
      </c>
      <c r="M252" s="72">
        <v>112364.933</v>
      </c>
      <c r="N252" s="72">
        <v>133901.54500000001</v>
      </c>
      <c r="O252" s="73">
        <v>15</v>
      </c>
      <c r="P252" s="72">
        <v>10</v>
      </c>
      <c r="Q252" s="72">
        <v>6</v>
      </c>
      <c r="R252" s="72">
        <v>31</v>
      </c>
      <c r="S252" s="72">
        <v>100</v>
      </c>
      <c r="T252" s="72">
        <v>100</v>
      </c>
      <c r="U252" s="61">
        <v>4068917</v>
      </c>
      <c r="V252" s="61">
        <v>797810</v>
      </c>
      <c r="W252" s="61">
        <v>3271107</v>
      </c>
      <c r="X252" s="61">
        <v>20</v>
      </c>
      <c r="Y252" s="63">
        <v>3328313</v>
      </c>
      <c r="Z252" s="61">
        <v>0</v>
      </c>
      <c r="AA252" s="61">
        <v>0</v>
      </c>
      <c r="AB252" s="61">
        <v>0</v>
      </c>
      <c r="AC252" s="61">
        <v>150000</v>
      </c>
      <c r="AD252" s="61">
        <v>0</v>
      </c>
      <c r="AE252" s="61">
        <v>0</v>
      </c>
      <c r="AF252" s="61">
        <v>0</v>
      </c>
      <c r="AG252" s="61">
        <v>150000</v>
      </c>
      <c r="AH252" s="61">
        <v>0</v>
      </c>
      <c r="AI252" s="61">
        <v>421368</v>
      </c>
      <c r="AJ252" s="61">
        <v>0</v>
      </c>
      <c r="AK252" s="61">
        <v>0</v>
      </c>
      <c r="AL252" s="63">
        <v>421368</v>
      </c>
      <c r="AM252" s="63">
        <v>0</v>
      </c>
      <c r="AN252" s="63">
        <v>0</v>
      </c>
      <c r="AO252" s="63">
        <v>117498</v>
      </c>
      <c r="AP252" s="61">
        <v>0</v>
      </c>
      <c r="AQ252" s="61">
        <v>25000</v>
      </c>
      <c r="AR252" s="61">
        <v>563866</v>
      </c>
      <c r="AS252" s="61">
        <v>0</v>
      </c>
      <c r="AT252" s="61">
        <v>0</v>
      </c>
      <c r="AU252" s="61">
        <v>0</v>
      </c>
      <c r="AV252" s="61">
        <v>0</v>
      </c>
      <c r="AW252" s="61">
        <v>0</v>
      </c>
      <c r="AX252" s="61">
        <v>0</v>
      </c>
      <c r="AY252" s="61">
        <v>0</v>
      </c>
      <c r="AZ252" s="61">
        <v>0</v>
      </c>
      <c r="BA252" s="61">
        <v>16738</v>
      </c>
      <c r="BB252" s="61">
        <v>0</v>
      </c>
      <c r="BC252" s="61">
        <v>0</v>
      </c>
      <c r="BD252" s="61">
        <v>10000</v>
      </c>
      <c r="BE252" s="61">
        <v>0</v>
      </c>
      <c r="BF252" s="61">
        <v>0</v>
      </c>
      <c r="BG252" s="61">
        <v>0</v>
      </c>
      <c r="BH252" s="61">
        <v>0</v>
      </c>
      <c r="BI252" s="61">
        <v>0</v>
      </c>
      <c r="BJ252" s="61">
        <v>0</v>
      </c>
      <c r="BK252" s="61">
        <v>0</v>
      </c>
      <c r="BL252" s="61">
        <v>0</v>
      </c>
      <c r="BM252" s="61">
        <v>0</v>
      </c>
      <c r="BN252" s="61">
        <v>0</v>
      </c>
      <c r="BO252" s="61">
        <v>239580</v>
      </c>
      <c r="BP252" s="61">
        <v>23950</v>
      </c>
      <c r="BQ252" s="61">
        <v>264050</v>
      </c>
      <c r="BR252" s="61">
        <v>174630</v>
      </c>
      <c r="BS252" s="61">
        <v>36620</v>
      </c>
      <c r="BT252" s="61">
        <v>9990</v>
      </c>
      <c r="BU252" s="61">
        <v>38990</v>
      </c>
      <c r="BV252" s="61">
        <v>10000</v>
      </c>
      <c r="BW252" s="61">
        <v>0</v>
      </c>
      <c r="BX252" s="61">
        <v>0</v>
      </c>
      <c r="BY252" s="61">
        <v>0</v>
      </c>
      <c r="BZ252" s="61">
        <v>0</v>
      </c>
      <c r="CA252" s="61">
        <v>0</v>
      </c>
      <c r="CB252" s="61">
        <v>0</v>
      </c>
      <c r="CC252" s="61">
        <v>0</v>
      </c>
      <c r="CD252" s="61">
        <v>0</v>
      </c>
      <c r="CE252" s="61">
        <v>0</v>
      </c>
      <c r="CF252" s="61">
        <v>0</v>
      </c>
      <c r="CG252" s="61">
        <v>0</v>
      </c>
      <c r="CH252" s="61">
        <v>0</v>
      </c>
      <c r="CI252" s="61">
        <v>174423.163</v>
      </c>
      <c r="CJ252" s="72">
        <v>31</v>
      </c>
      <c r="CK252" s="72">
        <v>0</v>
      </c>
      <c r="CL252" s="72">
        <v>0</v>
      </c>
      <c r="CM252" s="72">
        <v>0</v>
      </c>
      <c r="CN252" s="72">
        <v>0</v>
      </c>
      <c r="CO252" s="72">
        <v>0</v>
      </c>
      <c r="CP252" s="72">
        <v>0</v>
      </c>
      <c r="CQ252" s="72">
        <v>0</v>
      </c>
      <c r="CR252" s="72">
        <v>0</v>
      </c>
      <c r="CS252" s="72">
        <v>0</v>
      </c>
      <c r="CT252" s="72">
        <v>0</v>
      </c>
      <c r="CU252" s="72">
        <v>5</v>
      </c>
      <c r="CV252" s="72">
        <v>0</v>
      </c>
      <c r="CW252" s="72">
        <v>0</v>
      </c>
      <c r="CX252" s="72">
        <v>0</v>
      </c>
      <c r="CY252" s="72">
        <v>0</v>
      </c>
      <c r="CZ252" s="72">
        <v>0</v>
      </c>
      <c r="DA252" s="72">
        <v>0</v>
      </c>
      <c r="DB252" s="72">
        <v>20</v>
      </c>
      <c r="DC252" s="72">
        <v>0</v>
      </c>
      <c r="DD252" s="72">
        <v>0</v>
      </c>
      <c r="DE252" s="73">
        <v>20</v>
      </c>
      <c r="DF252" s="73">
        <v>0</v>
      </c>
      <c r="DG252" s="73">
        <v>0</v>
      </c>
      <c r="DH252" s="73">
        <v>11.7</v>
      </c>
      <c r="DI252" s="72">
        <v>0</v>
      </c>
      <c r="DJ252" s="72">
        <v>0</v>
      </c>
      <c r="DK252" s="72">
        <v>0</v>
      </c>
      <c r="DL252" s="72">
        <v>0</v>
      </c>
      <c r="DM252" s="72">
        <v>0</v>
      </c>
      <c r="DN252" s="72">
        <v>0</v>
      </c>
      <c r="DO252" s="72">
        <v>0</v>
      </c>
      <c r="DP252" s="72">
        <v>0</v>
      </c>
      <c r="DQ252" s="72">
        <v>0</v>
      </c>
      <c r="DR252" s="72">
        <v>0</v>
      </c>
      <c r="DS252" s="72">
        <v>0</v>
      </c>
      <c r="DT252" s="72">
        <v>2</v>
      </c>
      <c r="DU252" s="72">
        <v>2</v>
      </c>
      <c r="EB252" s="72" t="b">
        <v>1</v>
      </c>
      <c r="EC252" s="72" t="s">
        <v>253</v>
      </c>
      <c r="EF252" s="71">
        <v>46235</v>
      </c>
      <c r="EG252" s="71">
        <v>46265</v>
      </c>
      <c r="EH252" s="72" t="s">
        <v>173</v>
      </c>
      <c r="EI252" s="72" t="b">
        <v>1</v>
      </c>
      <c r="EJ252" s="72" t="s">
        <v>174</v>
      </c>
      <c r="EN252" s="63">
        <f t="shared" si="12"/>
        <v>267803.09000000003</v>
      </c>
      <c r="EO252" s="72">
        <f t="shared" si="13"/>
        <v>20.164383561643834</v>
      </c>
      <c r="EP252" s="72">
        <f t="shared" si="14"/>
        <v>24</v>
      </c>
      <c r="EQ252" s="63">
        <f t="shared" si="15"/>
        <v>3213637.08</v>
      </c>
    </row>
    <row r="253" spans="1:147" s="72" customFormat="1">
      <c r="A253" s="69"/>
      <c r="B253" s="70" t="s">
        <v>219</v>
      </c>
      <c r="C253" s="71">
        <v>46235</v>
      </c>
      <c r="D253" s="72">
        <v>7320</v>
      </c>
      <c r="G253" s="72" t="s">
        <v>179</v>
      </c>
      <c r="H253" s="72" t="s">
        <v>180</v>
      </c>
      <c r="I253" s="72">
        <v>15</v>
      </c>
      <c r="J253" s="71">
        <v>40686</v>
      </c>
      <c r="L253" s="72">
        <v>105444.966</v>
      </c>
      <c r="M253" s="72">
        <v>109444.933</v>
      </c>
      <c r="N253" s="72">
        <v>130421.879</v>
      </c>
      <c r="O253" s="73">
        <v>15</v>
      </c>
      <c r="P253" s="72">
        <v>10</v>
      </c>
      <c r="Q253" s="72">
        <v>6</v>
      </c>
      <c r="R253" s="72">
        <v>31</v>
      </c>
      <c r="S253" s="72">
        <v>100</v>
      </c>
      <c r="T253" s="72">
        <v>100</v>
      </c>
      <c r="U253" s="61">
        <v>4114404</v>
      </c>
      <c r="V253" s="61">
        <v>810404</v>
      </c>
      <c r="W253" s="61">
        <v>3304000</v>
      </c>
      <c r="X253" s="61">
        <v>15</v>
      </c>
      <c r="Y253" s="63">
        <v>3268793</v>
      </c>
      <c r="Z253" s="61">
        <v>0</v>
      </c>
      <c r="AA253" s="61">
        <v>0</v>
      </c>
      <c r="AB253" s="61">
        <v>7500</v>
      </c>
      <c r="AC253" s="61">
        <v>112500</v>
      </c>
      <c r="AD253" s="61">
        <v>0</v>
      </c>
      <c r="AE253" s="61">
        <v>0</v>
      </c>
      <c r="AF253" s="61">
        <v>0</v>
      </c>
      <c r="AG253" s="61">
        <v>120000</v>
      </c>
      <c r="AH253" s="61">
        <v>0</v>
      </c>
      <c r="AI253" s="61">
        <v>410418</v>
      </c>
      <c r="AJ253" s="61">
        <v>0</v>
      </c>
      <c r="AK253" s="61">
        <v>0</v>
      </c>
      <c r="AL253" s="63">
        <v>410418</v>
      </c>
      <c r="AM253" s="63">
        <v>0</v>
      </c>
      <c r="AN253" s="63">
        <v>0</v>
      </c>
      <c r="AO253" s="63">
        <v>228890</v>
      </c>
      <c r="AP253" s="61">
        <v>0</v>
      </c>
      <c r="AQ253" s="61">
        <v>50000</v>
      </c>
      <c r="AR253" s="61">
        <v>689308</v>
      </c>
      <c r="AS253" s="61">
        <v>0</v>
      </c>
      <c r="AT253" s="61">
        <v>0</v>
      </c>
      <c r="AU253" s="61">
        <v>0</v>
      </c>
      <c r="AV253" s="61">
        <v>0</v>
      </c>
      <c r="AW253" s="61">
        <v>0</v>
      </c>
      <c r="AX253" s="61">
        <v>0</v>
      </c>
      <c r="AY253" s="61">
        <v>0</v>
      </c>
      <c r="AZ253" s="61">
        <v>0</v>
      </c>
      <c r="BA253" s="61">
        <v>16303</v>
      </c>
      <c r="BB253" s="61">
        <v>0</v>
      </c>
      <c r="BC253" s="61">
        <v>0</v>
      </c>
      <c r="BD253" s="61">
        <v>20000</v>
      </c>
      <c r="BE253" s="61">
        <v>0</v>
      </c>
      <c r="BF253" s="61">
        <v>0</v>
      </c>
      <c r="BG253" s="61">
        <v>0</v>
      </c>
      <c r="BH253" s="61">
        <v>0</v>
      </c>
      <c r="BI253" s="61">
        <v>0</v>
      </c>
      <c r="BJ253" s="61">
        <v>0</v>
      </c>
      <c r="BK253" s="61">
        <v>0</v>
      </c>
      <c r="BL253" s="61">
        <v>0</v>
      </c>
      <c r="BM253" s="61">
        <v>0</v>
      </c>
      <c r="BN253" s="61">
        <v>0</v>
      </c>
      <c r="BO253" s="61">
        <v>247330</v>
      </c>
      <c r="BP253" s="61">
        <v>24730</v>
      </c>
      <c r="BQ253" s="61">
        <v>255640</v>
      </c>
      <c r="BR253" s="61">
        <v>182180</v>
      </c>
      <c r="BS253" s="61">
        <v>37030</v>
      </c>
      <c r="BT253" s="61">
        <v>9810</v>
      </c>
      <c r="BU253" s="61">
        <v>37990</v>
      </c>
      <c r="BV253" s="61">
        <v>15000</v>
      </c>
      <c r="BW253" s="61">
        <v>694</v>
      </c>
      <c r="BX253" s="61">
        <v>0</v>
      </c>
      <c r="BY253" s="61">
        <v>0</v>
      </c>
      <c r="BZ253" s="61">
        <v>0</v>
      </c>
      <c r="CA253" s="61">
        <v>0</v>
      </c>
      <c r="CB253" s="61">
        <v>0</v>
      </c>
      <c r="CC253" s="61">
        <v>0</v>
      </c>
      <c r="CD253" s="61">
        <v>0</v>
      </c>
      <c r="CE253" s="61">
        <v>0</v>
      </c>
      <c r="CF253" s="61">
        <v>0</v>
      </c>
      <c r="CG253" s="61">
        <v>0</v>
      </c>
      <c r="CH253" s="61">
        <v>0</v>
      </c>
      <c r="CI253" s="61">
        <v>182966.065</v>
      </c>
      <c r="CJ253" s="72">
        <v>31</v>
      </c>
      <c r="CK253" s="72">
        <v>0</v>
      </c>
      <c r="CL253" s="72">
        <v>0</v>
      </c>
      <c r="CM253" s="72">
        <v>0</v>
      </c>
      <c r="CN253" s="72">
        <v>0</v>
      </c>
      <c r="CO253" s="72">
        <v>0</v>
      </c>
      <c r="CP253" s="72">
        <v>0</v>
      </c>
      <c r="CQ253" s="72">
        <v>0</v>
      </c>
      <c r="CR253" s="72">
        <v>0</v>
      </c>
      <c r="CS253" s="72">
        <v>0</v>
      </c>
      <c r="CT253" s="72">
        <v>0</v>
      </c>
      <c r="CU253" s="72">
        <v>10</v>
      </c>
      <c r="CV253" s="72">
        <v>0</v>
      </c>
      <c r="CW253" s="72">
        <v>0</v>
      </c>
      <c r="CX253" s="72">
        <v>0</v>
      </c>
      <c r="CY253" s="72">
        <v>0</v>
      </c>
      <c r="CZ253" s="72">
        <v>0</v>
      </c>
      <c r="DA253" s="72">
        <v>0</v>
      </c>
      <c r="DB253" s="72">
        <v>20</v>
      </c>
      <c r="DC253" s="72">
        <v>0</v>
      </c>
      <c r="DD253" s="72">
        <v>0</v>
      </c>
      <c r="DE253" s="73">
        <v>20</v>
      </c>
      <c r="DF253" s="73">
        <v>0</v>
      </c>
      <c r="DG253" s="73">
        <v>0</v>
      </c>
      <c r="DH253" s="73">
        <v>23.4</v>
      </c>
      <c r="DI253" s="72">
        <v>0</v>
      </c>
      <c r="DJ253" s="72">
        <v>0</v>
      </c>
      <c r="DK253" s="72">
        <v>0</v>
      </c>
      <c r="DL253" s="72">
        <v>0</v>
      </c>
      <c r="DM253" s="72">
        <v>0</v>
      </c>
      <c r="DN253" s="72">
        <v>0</v>
      </c>
      <c r="DO253" s="72">
        <v>0</v>
      </c>
      <c r="DP253" s="72">
        <v>0</v>
      </c>
      <c r="DQ253" s="72">
        <v>0</v>
      </c>
      <c r="DR253" s="72">
        <v>0</v>
      </c>
      <c r="DS253" s="72">
        <v>0</v>
      </c>
      <c r="DT253" s="72">
        <v>2</v>
      </c>
      <c r="DU253" s="72">
        <v>2</v>
      </c>
      <c r="EB253" s="72" t="b">
        <v>1</v>
      </c>
      <c r="EC253" s="72" t="s">
        <v>253</v>
      </c>
      <c r="EF253" s="71">
        <v>46235</v>
      </c>
      <c r="EG253" s="71">
        <v>46265</v>
      </c>
      <c r="EH253" s="72" t="s">
        <v>173</v>
      </c>
      <c r="EI253" s="72" t="b">
        <v>1</v>
      </c>
      <c r="EJ253" s="72" t="s">
        <v>174</v>
      </c>
      <c r="EN253" s="63">
        <f t="shared" si="12"/>
        <v>260843.75800000003</v>
      </c>
      <c r="EO253" s="72">
        <f t="shared" si="13"/>
        <v>14.621917808219179</v>
      </c>
      <c r="EP253" s="72">
        <f t="shared" si="14"/>
        <v>21</v>
      </c>
      <c r="EQ253" s="63">
        <f t="shared" si="15"/>
        <v>2738859.4589999998</v>
      </c>
    </row>
    <row r="254" spans="1:147">
      <c r="B254" s="4" t="s">
        <v>219</v>
      </c>
      <c r="C254" s="5">
        <v>46023</v>
      </c>
      <c r="D254" s="6">
        <v>7330</v>
      </c>
      <c r="E254" s="6"/>
      <c r="F254" s="6"/>
      <c r="G254" s="6" t="s">
        <v>170</v>
      </c>
      <c r="H254" s="6" t="s">
        <v>171</v>
      </c>
      <c r="I254" s="6">
        <v>9</v>
      </c>
      <c r="J254" s="16">
        <v>35389</v>
      </c>
      <c r="K254" s="6"/>
      <c r="L254" s="6">
        <v>134594.58900000001</v>
      </c>
      <c r="M254" s="6">
        <v>142219.56700000001</v>
      </c>
      <c r="N254" s="6">
        <v>169478.31700000001</v>
      </c>
      <c r="O254" s="65">
        <v>20</v>
      </c>
      <c r="P254" s="6">
        <v>9</v>
      </c>
      <c r="Q254" s="6">
        <v>2</v>
      </c>
      <c r="R254" s="6">
        <v>31</v>
      </c>
      <c r="S254" s="6">
        <v>100</v>
      </c>
      <c r="T254" s="6">
        <v>100</v>
      </c>
      <c r="U254" s="10">
        <v>7144593</v>
      </c>
      <c r="V254" s="10">
        <v>1576210</v>
      </c>
      <c r="W254" s="10">
        <v>5568383</v>
      </c>
      <c r="X254" s="10">
        <v>29</v>
      </c>
      <c r="Y254" s="63">
        <v>4172432</v>
      </c>
      <c r="Z254" s="10">
        <v>0</v>
      </c>
      <c r="AA254" s="10">
        <v>0</v>
      </c>
      <c r="AB254" s="10">
        <v>11250</v>
      </c>
      <c r="AC254" s="10">
        <v>217500</v>
      </c>
      <c r="AD254" s="10">
        <v>0</v>
      </c>
      <c r="AE254" s="10">
        <v>0</v>
      </c>
      <c r="AF254" s="10">
        <v>0</v>
      </c>
      <c r="AG254" s="10">
        <v>228750</v>
      </c>
      <c r="AH254" s="10">
        <v>0</v>
      </c>
      <c r="AI254" s="10">
        <v>533323</v>
      </c>
      <c r="AJ254" s="10">
        <v>0</v>
      </c>
      <c r="AK254" s="10">
        <v>571989</v>
      </c>
      <c r="AL254" s="8">
        <v>1105312</v>
      </c>
      <c r="AM254" s="8">
        <v>1016869</v>
      </c>
      <c r="AN254" s="8">
        <v>0</v>
      </c>
      <c r="AO254" s="8">
        <v>526230</v>
      </c>
      <c r="AP254" s="10">
        <v>0</v>
      </c>
      <c r="AQ254" s="10">
        <v>50000</v>
      </c>
      <c r="AR254" s="10">
        <v>2698411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45000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749680</v>
      </c>
      <c r="BP254" s="10">
        <v>74960</v>
      </c>
      <c r="BQ254" s="10">
        <v>302570</v>
      </c>
      <c r="BR254" s="10">
        <v>307840</v>
      </c>
      <c r="BS254" s="10">
        <v>64300</v>
      </c>
      <c r="BT254" s="10">
        <v>12520</v>
      </c>
      <c r="BU254" s="10">
        <v>49340</v>
      </c>
      <c r="BV254" s="10">
        <v>5000</v>
      </c>
      <c r="BW254" s="10">
        <v>10000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237705.413</v>
      </c>
      <c r="CJ254" s="6">
        <v>31</v>
      </c>
      <c r="CK254" s="6">
        <v>0</v>
      </c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10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20</v>
      </c>
      <c r="DC254" s="6">
        <v>0</v>
      </c>
      <c r="DD254" s="6">
        <v>18</v>
      </c>
      <c r="DE254" s="65">
        <v>38</v>
      </c>
      <c r="DF254" s="65">
        <v>32</v>
      </c>
      <c r="DG254" s="65">
        <v>0</v>
      </c>
      <c r="DH254" s="65">
        <v>41.4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0</v>
      </c>
      <c r="DQ254" s="6">
        <v>0</v>
      </c>
      <c r="DR254" s="6">
        <v>0</v>
      </c>
      <c r="DS254" s="6">
        <v>0.5</v>
      </c>
      <c r="DT254" s="6">
        <v>2</v>
      </c>
      <c r="DU254" s="6">
        <v>2</v>
      </c>
      <c r="DV254" s="6"/>
      <c r="DW254" s="6"/>
      <c r="DX254" s="6"/>
      <c r="DY254" s="6"/>
      <c r="DZ254" s="6"/>
      <c r="EA254" s="6"/>
      <c r="EB254" s="6" t="b">
        <v>1</v>
      </c>
      <c r="EC254" s="6" t="s">
        <v>254</v>
      </c>
      <c r="ED254" s="6"/>
      <c r="EE254" s="6"/>
      <c r="EF254" s="5">
        <v>46023</v>
      </c>
      <c r="EG254" s="5">
        <v>46053</v>
      </c>
      <c r="EH254" s="6" t="s">
        <v>173</v>
      </c>
      <c r="EI254" s="6" t="b">
        <v>1</v>
      </c>
      <c r="EJ254" s="6" t="s">
        <v>174</v>
      </c>
      <c r="EK254" s="6"/>
      <c r="EL254" s="6"/>
      <c r="EM254" s="6"/>
      <c r="EN254" s="9">
        <f t="shared" si="12"/>
        <v>338956.63400000008</v>
      </c>
      <c r="EO254" s="4">
        <f t="shared" si="13"/>
        <v>29.134246575342466</v>
      </c>
      <c r="EP254" s="4">
        <f t="shared" si="14"/>
        <v>25</v>
      </c>
      <c r="EQ254" s="9">
        <f t="shared" si="15"/>
        <v>4236957.9249999998</v>
      </c>
    </row>
    <row r="255" spans="1:147">
      <c r="B255" s="4" t="s">
        <v>219</v>
      </c>
      <c r="C255" s="5">
        <v>46023</v>
      </c>
      <c r="D255" s="6">
        <v>7330</v>
      </c>
      <c r="E255" s="6"/>
      <c r="F255" s="6"/>
      <c r="G255" s="6" t="s">
        <v>170</v>
      </c>
      <c r="H255" s="6" t="s">
        <v>171</v>
      </c>
      <c r="I255" s="6">
        <v>5</v>
      </c>
      <c r="J255" s="16">
        <v>35433</v>
      </c>
      <c r="K255" s="6"/>
      <c r="L255" s="6">
        <v>131085.58900000001</v>
      </c>
      <c r="M255" s="6">
        <v>138710.56700000001</v>
      </c>
      <c r="N255" s="6">
        <v>165296.75899999999</v>
      </c>
      <c r="O255" s="65">
        <v>20</v>
      </c>
      <c r="P255" s="6">
        <v>9</v>
      </c>
      <c r="Q255" s="6">
        <v>2</v>
      </c>
      <c r="R255" s="6">
        <v>31</v>
      </c>
      <c r="S255" s="6">
        <v>100</v>
      </c>
      <c r="T255" s="6">
        <v>100</v>
      </c>
      <c r="U255" s="10">
        <v>6960470</v>
      </c>
      <c r="V255" s="10">
        <v>1410470</v>
      </c>
      <c r="W255" s="10">
        <v>5550000</v>
      </c>
      <c r="X255" s="10">
        <v>29</v>
      </c>
      <c r="Y255" s="63">
        <v>4063653</v>
      </c>
      <c r="Z255" s="10">
        <v>0</v>
      </c>
      <c r="AA255" s="10">
        <v>0</v>
      </c>
      <c r="AB255" s="10">
        <v>11250</v>
      </c>
      <c r="AC255" s="10">
        <v>217500</v>
      </c>
      <c r="AD255" s="10">
        <v>0</v>
      </c>
      <c r="AE255" s="10">
        <v>0</v>
      </c>
      <c r="AF255" s="10">
        <v>0</v>
      </c>
      <c r="AG255" s="10">
        <v>228750</v>
      </c>
      <c r="AH255" s="10">
        <v>0</v>
      </c>
      <c r="AI255" s="10">
        <v>520164</v>
      </c>
      <c r="AJ255" s="10">
        <v>0</v>
      </c>
      <c r="AK255" s="10">
        <v>557876</v>
      </c>
      <c r="AL255" s="8">
        <v>1078041</v>
      </c>
      <c r="AM255" s="8">
        <v>991780</v>
      </c>
      <c r="AN255" s="8">
        <v>0</v>
      </c>
      <c r="AO255" s="8">
        <v>513246</v>
      </c>
      <c r="AP255" s="10">
        <v>0</v>
      </c>
      <c r="AQ255" s="10">
        <v>50000</v>
      </c>
      <c r="AR255" s="10">
        <v>2633067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35000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616870</v>
      </c>
      <c r="BP255" s="10">
        <v>61680</v>
      </c>
      <c r="BQ255" s="10">
        <v>302570</v>
      </c>
      <c r="BR255" s="10">
        <v>294390</v>
      </c>
      <c r="BS255" s="10">
        <v>62640</v>
      </c>
      <c r="BT255" s="10">
        <v>12190</v>
      </c>
      <c r="BU255" s="10">
        <v>48120</v>
      </c>
      <c r="BV255" s="10">
        <v>11000</v>
      </c>
      <c r="BW255" s="10">
        <v>1010</v>
      </c>
      <c r="BX255" s="10">
        <v>0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228272.174</v>
      </c>
      <c r="CJ255" s="6">
        <v>31</v>
      </c>
      <c r="CK255" s="6">
        <v>0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10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20</v>
      </c>
      <c r="DC255" s="6">
        <v>0</v>
      </c>
      <c r="DD255" s="6">
        <v>18</v>
      </c>
      <c r="DE255" s="65">
        <v>38</v>
      </c>
      <c r="DF255" s="65">
        <v>32</v>
      </c>
      <c r="DG255" s="65">
        <v>0</v>
      </c>
      <c r="DH255" s="65">
        <v>41.4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2</v>
      </c>
      <c r="DU255" s="6">
        <v>2</v>
      </c>
      <c r="DV255" s="6"/>
      <c r="DW255" s="6"/>
      <c r="DX255" s="6"/>
      <c r="DY255" s="6"/>
      <c r="DZ255" s="6"/>
      <c r="EA255" s="6"/>
      <c r="EB255" s="6" t="b">
        <v>1</v>
      </c>
      <c r="EC255" s="6" t="s">
        <v>254</v>
      </c>
      <c r="ED255" s="6"/>
      <c r="EE255" s="6"/>
      <c r="EF255" s="5">
        <v>46023</v>
      </c>
      <c r="EG255" s="5">
        <v>46053</v>
      </c>
      <c r="EH255" s="6" t="s">
        <v>173</v>
      </c>
      <c r="EI255" s="6" t="b">
        <v>1</v>
      </c>
      <c r="EJ255" s="6" t="s">
        <v>174</v>
      </c>
      <c r="EK255" s="6"/>
      <c r="EL255" s="6"/>
      <c r="EM255" s="6"/>
      <c r="EN255" s="9">
        <f t="shared" si="12"/>
        <v>330593.51799999998</v>
      </c>
      <c r="EO255" s="4">
        <f t="shared" si="13"/>
        <v>29.013698630136986</v>
      </c>
      <c r="EP255" s="4">
        <f t="shared" si="14"/>
        <v>25</v>
      </c>
      <c r="EQ255" s="9">
        <f t="shared" si="15"/>
        <v>4132418.9749999996</v>
      </c>
    </row>
    <row r="256" spans="1:147">
      <c r="B256" s="4" t="s">
        <v>219</v>
      </c>
      <c r="C256" s="5">
        <v>46023</v>
      </c>
      <c r="D256" s="6">
        <v>7330</v>
      </c>
      <c r="E256" s="6"/>
      <c r="F256" s="6"/>
      <c r="G256" s="6" t="s">
        <v>170</v>
      </c>
      <c r="H256" s="6" t="s">
        <v>171</v>
      </c>
      <c r="I256" s="6">
        <v>1</v>
      </c>
      <c r="J256" s="16">
        <v>36458</v>
      </c>
      <c r="K256" s="6"/>
      <c r="L256" s="6">
        <v>127014.58900000001</v>
      </c>
      <c r="M256" s="6">
        <v>133514.56700000001</v>
      </c>
      <c r="N256" s="6">
        <v>159104.859</v>
      </c>
      <c r="O256" s="65">
        <v>20</v>
      </c>
      <c r="P256" s="6">
        <v>9</v>
      </c>
      <c r="Q256" s="6">
        <v>2</v>
      </c>
      <c r="R256" s="6">
        <v>31</v>
      </c>
      <c r="S256" s="6">
        <v>100</v>
      </c>
      <c r="T256" s="6">
        <v>100</v>
      </c>
      <c r="U256" s="10">
        <v>7157207</v>
      </c>
      <c r="V256" s="10">
        <v>1609080</v>
      </c>
      <c r="W256" s="10">
        <v>5548127</v>
      </c>
      <c r="X256" s="10">
        <v>26</v>
      </c>
      <c r="Y256" s="63">
        <v>3937452</v>
      </c>
      <c r="Z256" s="10">
        <v>0</v>
      </c>
      <c r="AA256" s="10">
        <v>0</v>
      </c>
      <c r="AB256" s="10">
        <v>0</v>
      </c>
      <c r="AC256" s="10">
        <v>195000</v>
      </c>
      <c r="AD256" s="10">
        <v>0</v>
      </c>
      <c r="AE256" s="10">
        <v>0</v>
      </c>
      <c r="AF256" s="10">
        <v>0</v>
      </c>
      <c r="AG256" s="10">
        <v>195000</v>
      </c>
      <c r="AH256" s="10">
        <v>0</v>
      </c>
      <c r="AI256" s="10">
        <v>500679</v>
      </c>
      <c r="AJ256" s="10">
        <v>0</v>
      </c>
      <c r="AK256" s="10">
        <v>477314</v>
      </c>
      <c r="AL256" s="8">
        <v>977994</v>
      </c>
      <c r="AM256" s="8">
        <v>1431943</v>
      </c>
      <c r="AN256" s="8">
        <v>0</v>
      </c>
      <c r="AO256" s="8">
        <v>470154</v>
      </c>
      <c r="AP256" s="10">
        <v>0</v>
      </c>
      <c r="AQ256" s="10">
        <v>50000</v>
      </c>
      <c r="AR256" s="10">
        <v>2930091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59664</v>
      </c>
      <c r="BB256" s="10">
        <v>0</v>
      </c>
      <c r="BC256" s="10">
        <v>0</v>
      </c>
      <c r="BD256" s="10">
        <v>35000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782560</v>
      </c>
      <c r="BP256" s="10">
        <v>78250</v>
      </c>
      <c r="BQ256" s="10">
        <v>302570</v>
      </c>
      <c r="BR256" s="10">
        <v>312140</v>
      </c>
      <c r="BS256" s="10">
        <v>64410</v>
      </c>
      <c r="BT256" s="10">
        <v>11820</v>
      </c>
      <c r="BU256" s="10">
        <v>46330</v>
      </c>
      <c r="BV256" s="10">
        <v>11000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10">
        <v>0</v>
      </c>
      <c r="CH256" s="10">
        <v>0</v>
      </c>
      <c r="CI256" s="10">
        <v>219017.12</v>
      </c>
      <c r="CJ256" s="6">
        <v>31</v>
      </c>
      <c r="CK256" s="6">
        <v>0</v>
      </c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10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20</v>
      </c>
      <c r="DC256" s="6">
        <v>0</v>
      </c>
      <c r="DD256" s="6">
        <v>16</v>
      </c>
      <c r="DE256" s="65">
        <v>36</v>
      </c>
      <c r="DF256" s="65">
        <v>48</v>
      </c>
      <c r="DG256" s="65">
        <v>0</v>
      </c>
      <c r="DH256" s="65">
        <v>39.4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0</v>
      </c>
      <c r="DQ256" s="6">
        <v>0</v>
      </c>
      <c r="DR256" s="6">
        <v>0</v>
      </c>
      <c r="DS256" s="6">
        <v>1</v>
      </c>
      <c r="DT256" s="6">
        <v>2</v>
      </c>
      <c r="DU256" s="6">
        <v>2</v>
      </c>
      <c r="DV256" s="6"/>
      <c r="DW256" s="6"/>
      <c r="DX256" s="6"/>
      <c r="DY256" s="6"/>
      <c r="DZ256" s="6"/>
      <c r="EA256" s="6"/>
      <c r="EB256" s="6" t="b">
        <v>1</v>
      </c>
      <c r="EC256" s="6" t="s">
        <v>254</v>
      </c>
      <c r="ED256" s="6"/>
      <c r="EE256" s="6"/>
      <c r="EF256" s="5">
        <v>46023</v>
      </c>
      <c r="EG256" s="5">
        <v>46053</v>
      </c>
      <c r="EH256" s="6" t="s">
        <v>173</v>
      </c>
      <c r="EI256" s="6" t="b">
        <v>1</v>
      </c>
      <c r="EJ256" s="6" t="s">
        <v>174</v>
      </c>
      <c r="EK256" s="6"/>
      <c r="EL256" s="6"/>
      <c r="EM256" s="6"/>
      <c r="EN256" s="9">
        <f t="shared" si="12"/>
        <v>318209.71799999999</v>
      </c>
      <c r="EO256" s="4">
        <f t="shared" si="13"/>
        <v>26.205479452054796</v>
      </c>
      <c r="EP256" s="4">
        <f t="shared" si="14"/>
        <v>25</v>
      </c>
      <c r="EQ256" s="9">
        <f t="shared" si="15"/>
        <v>3977621.4750000001</v>
      </c>
    </row>
    <row r="257" spans="2:147">
      <c r="B257" s="4" t="s">
        <v>219</v>
      </c>
      <c r="C257" s="5">
        <v>46023</v>
      </c>
      <c r="D257" s="6">
        <v>7330</v>
      </c>
      <c r="E257" s="6"/>
      <c r="F257" s="6"/>
      <c r="G257" s="6" t="s">
        <v>176</v>
      </c>
      <c r="H257" s="6" t="s">
        <v>177</v>
      </c>
      <c r="I257" s="6">
        <v>13</v>
      </c>
      <c r="J257" s="16">
        <v>37747</v>
      </c>
      <c r="K257" s="6"/>
      <c r="L257" s="6">
        <v>117360.333</v>
      </c>
      <c r="M257" s="6">
        <v>123235.3</v>
      </c>
      <c r="N257" s="6">
        <v>146855.399</v>
      </c>
      <c r="O257" s="65">
        <v>20</v>
      </c>
      <c r="P257" s="6">
        <v>9</v>
      </c>
      <c r="Q257" s="6">
        <v>2</v>
      </c>
      <c r="R257" s="6">
        <v>31</v>
      </c>
      <c r="S257" s="6">
        <v>100</v>
      </c>
      <c r="T257" s="6">
        <v>100</v>
      </c>
      <c r="U257" s="10">
        <v>6255853</v>
      </c>
      <c r="V257" s="10">
        <v>1211853</v>
      </c>
      <c r="W257" s="10">
        <v>5044000</v>
      </c>
      <c r="X257" s="10">
        <v>22</v>
      </c>
      <c r="Y257" s="63">
        <v>3638170</v>
      </c>
      <c r="Z257" s="10">
        <v>0</v>
      </c>
      <c r="AA257" s="10">
        <v>0</v>
      </c>
      <c r="AB257" s="10">
        <v>11250</v>
      </c>
      <c r="AC257" s="10">
        <v>165000</v>
      </c>
      <c r="AD257" s="10">
        <v>0</v>
      </c>
      <c r="AE257" s="10">
        <v>0</v>
      </c>
      <c r="AF257" s="10">
        <v>0</v>
      </c>
      <c r="AG257" s="10">
        <v>176250</v>
      </c>
      <c r="AH257" s="10">
        <v>0</v>
      </c>
      <c r="AI257" s="10">
        <v>462132</v>
      </c>
      <c r="AJ257" s="10">
        <v>0</v>
      </c>
      <c r="AK257" s="10">
        <v>495636</v>
      </c>
      <c r="AL257" s="8">
        <v>957769</v>
      </c>
      <c r="AM257" s="8">
        <v>881132</v>
      </c>
      <c r="AN257" s="8">
        <v>0</v>
      </c>
      <c r="AO257" s="8">
        <v>507532</v>
      </c>
      <c r="AP257" s="10">
        <v>0</v>
      </c>
      <c r="AQ257" s="10">
        <v>60000</v>
      </c>
      <c r="AR257" s="10">
        <v>2406433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35000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492720</v>
      </c>
      <c r="BP257" s="10">
        <v>49270</v>
      </c>
      <c r="BQ257" s="10">
        <v>275450</v>
      </c>
      <c r="BR257" s="10">
        <v>274330</v>
      </c>
      <c r="BS257" s="10">
        <v>56300</v>
      </c>
      <c r="BT257" s="10">
        <v>10920</v>
      </c>
      <c r="BU257" s="10">
        <v>42760</v>
      </c>
      <c r="BV257" s="10">
        <v>2000</v>
      </c>
      <c r="BW257" s="10">
        <v>8103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</v>
      </c>
      <c r="CH257" s="10">
        <v>0</v>
      </c>
      <c r="CI257" s="10">
        <v>197991.88</v>
      </c>
      <c r="CJ257" s="6">
        <v>31</v>
      </c>
      <c r="CK257" s="6">
        <v>0</v>
      </c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6">
        <v>0</v>
      </c>
      <c r="CT257" s="6">
        <v>0</v>
      </c>
      <c r="CU257" s="6">
        <v>12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20</v>
      </c>
      <c r="DC257" s="6">
        <v>0</v>
      </c>
      <c r="DD257" s="6">
        <v>18</v>
      </c>
      <c r="DE257" s="65">
        <v>38</v>
      </c>
      <c r="DF257" s="65">
        <v>32</v>
      </c>
      <c r="DG257" s="65">
        <v>0</v>
      </c>
      <c r="DH257" s="65">
        <v>46.08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2</v>
      </c>
      <c r="DU257" s="6">
        <v>2</v>
      </c>
      <c r="DV257" s="6"/>
      <c r="DW257" s="6"/>
      <c r="DX257" s="6"/>
      <c r="DY257" s="6"/>
      <c r="DZ257" s="6"/>
      <c r="EA257" s="6"/>
      <c r="EB257" s="6" t="b">
        <v>1</v>
      </c>
      <c r="EC257" s="6" t="s">
        <v>254</v>
      </c>
      <c r="ED257" s="6"/>
      <c r="EE257" s="6"/>
      <c r="EF257" s="5">
        <v>46023</v>
      </c>
      <c r="EG257" s="5">
        <v>46053</v>
      </c>
      <c r="EH257" s="6" t="s">
        <v>173</v>
      </c>
      <c r="EI257" s="6" t="b">
        <v>1</v>
      </c>
      <c r="EJ257" s="6" t="s">
        <v>174</v>
      </c>
      <c r="EK257" s="6"/>
      <c r="EL257" s="6"/>
      <c r="EM257" s="6"/>
      <c r="EN257" s="9">
        <f t="shared" si="12"/>
        <v>293710.79800000001</v>
      </c>
      <c r="EO257" s="4">
        <f t="shared" si="13"/>
        <v>22.673972602739727</v>
      </c>
      <c r="EP257" s="4">
        <f t="shared" si="14"/>
        <v>25</v>
      </c>
      <c r="EQ257" s="9">
        <f t="shared" si="15"/>
        <v>3671384.9750000001</v>
      </c>
    </row>
    <row r="258" spans="2:147">
      <c r="B258" s="4" t="s">
        <v>219</v>
      </c>
      <c r="C258" s="5">
        <v>46023</v>
      </c>
      <c r="D258" s="6">
        <v>7330</v>
      </c>
      <c r="E258" s="6"/>
      <c r="F258" s="6"/>
      <c r="G258" s="6" t="s">
        <v>176</v>
      </c>
      <c r="H258" s="6" t="s">
        <v>177</v>
      </c>
      <c r="I258" s="6">
        <v>1</v>
      </c>
      <c r="J258" s="16">
        <v>38600</v>
      </c>
      <c r="K258" s="6"/>
      <c r="L258" s="6">
        <v>108315.333</v>
      </c>
      <c r="M258" s="6">
        <v>113565.3</v>
      </c>
      <c r="N258" s="6">
        <v>135331.98300000001</v>
      </c>
      <c r="O258" s="65">
        <v>20</v>
      </c>
      <c r="P258" s="6">
        <v>9</v>
      </c>
      <c r="Q258" s="6">
        <v>2</v>
      </c>
      <c r="R258" s="6">
        <v>31</v>
      </c>
      <c r="S258" s="6">
        <v>100</v>
      </c>
      <c r="T258" s="6">
        <v>100</v>
      </c>
      <c r="U258" s="10">
        <v>6024337</v>
      </c>
      <c r="V258" s="10">
        <v>1215760</v>
      </c>
      <c r="W258" s="10">
        <v>4808577</v>
      </c>
      <c r="X258" s="10">
        <v>20</v>
      </c>
      <c r="Y258" s="63">
        <v>3357775</v>
      </c>
      <c r="Z258" s="10">
        <v>0</v>
      </c>
      <c r="AA258" s="10">
        <v>0</v>
      </c>
      <c r="AB258" s="10">
        <v>7500</v>
      </c>
      <c r="AC258" s="10">
        <v>150000</v>
      </c>
      <c r="AD258" s="10">
        <v>0</v>
      </c>
      <c r="AE258" s="10">
        <v>0</v>
      </c>
      <c r="AF258" s="10">
        <v>0</v>
      </c>
      <c r="AG258" s="10">
        <v>157500</v>
      </c>
      <c r="AH258" s="10">
        <v>0</v>
      </c>
      <c r="AI258" s="10">
        <v>425869</v>
      </c>
      <c r="AJ258" s="10">
        <v>0</v>
      </c>
      <c r="AK258" s="10">
        <v>456745</v>
      </c>
      <c r="AL258" s="8">
        <v>882615</v>
      </c>
      <c r="AM258" s="8">
        <v>1014989</v>
      </c>
      <c r="AN258" s="8">
        <v>0</v>
      </c>
      <c r="AO258" s="8">
        <v>491458</v>
      </c>
      <c r="AP258" s="10">
        <v>0</v>
      </c>
      <c r="AQ258" s="10">
        <v>65000</v>
      </c>
      <c r="AR258" s="10">
        <v>2454062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55000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536820</v>
      </c>
      <c r="BP258" s="10">
        <v>53680</v>
      </c>
      <c r="BQ258" s="10">
        <v>250230</v>
      </c>
      <c r="BR258" s="10">
        <v>263320</v>
      </c>
      <c r="BS258" s="10">
        <v>54220</v>
      </c>
      <c r="BT258" s="10">
        <v>10080</v>
      </c>
      <c r="BU258" s="10">
        <v>39410</v>
      </c>
      <c r="BV258" s="10">
        <v>3000</v>
      </c>
      <c r="BW258" s="10">
        <v>5000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0</v>
      </c>
      <c r="CH258" s="10">
        <v>0</v>
      </c>
      <c r="CI258" s="10">
        <v>190902.70699999999</v>
      </c>
      <c r="CJ258" s="6">
        <v>31</v>
      </c>
      <c r="CK258" s="6">
        <v>0</v>
      </c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13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20</v>
      </c>
      <c r="DC258" s="6">
        <v>0</v>
      </c>
      <c r="DD258" s="6">
        <v>18</v>
      </c>
      <c r="DE258" s="65">
        <v>38</v>
      </c>
      <c r="DF258" s="65">
        <v>40</v>
      </c>
      <c r="DG258" s="65">
        <v>0</v>
      </c>
      <c r="DH258" s="65">
        <v>48.42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1</v>
      </c>
      <c r="DT258" s="6">
        <v>2</v>
      </c>
      <c r="DU258" s="6">
        <v>2</v>
      </c>
      <c r="DV258" s="6"/>
      <c r="DW258" s="6"/>
      <c r="DX258" s="6"/>
      <c r="DY258" s="6"/>
      <c r="DZ258" s="6"/>
      <c r="EA258" s="6"/>
      <c r="EB258" s="6" t="b">
        <v>1</v>
      </c>
      <c r="EC258" s="6" t="s">
        <v>254</v>
      </c>
      <c r="ED258" s="6"/>
      <c r="EE258" s="6"/>
      <c r="EF258" s="5">
        <v>46023</v>
      </c>
      <c r="EG258" s="5">
        <v>46053</v>
      </c>
      <c r="EH258" s="6" t="s">
        <v>173</v>
      </c>
      <c r="EI258" s="6" t="b">
        <v>1</v>
      </c>
      <c r="EJ258" s="6" t="s">
        <v>174</v>
      </c>
      <c r="EK258" s="6"/>
      <c r="EL258" s="6"/>
      <c r="EM258" s="6"/>
      <c r="EN258" s="9">
        <f t="shared" si="12"/>
        <v>270663.96600000001</v>
      </c>
      <c r="EO258" s="4">
        <f t="shared" si="13"/>
        <v>20.336986301369862</v>
      </c>
      <c r="EP258" s="4">
        <f t="shared" si="14"/>
        <v>24</v>
      </c>
      <c r="EQ258" s="9">
        <f t="shared" si="15"/>
        <v>3247967.5920000002</v>
      </c>
    </row>
    <row r="259" spans="2:147">
      <c r="B259" s="4" t="s">
        <v>219</v>
      </c>
      <c r="C259" s="5">
        <v>46023</v>
      </c>
      <c r="D259" s="6">
        <v>7330</v>
      </c>
      <c r="E259" s="6"/>
      <c r="F259" s="6"/>
      <c r="G259" s="6" t="s">
        <v>176</v>
      </c>
      <c r="H259" s="6" t="s">
        <v>177</v>
      </c>
      <c r="I259" s="6">
        <v>1</v>
      </c>
      <c r="J259" s="16">
        <v>38663</v>
      </c>
      <c r="K259" s="6"/>
      <c r="L259" s="6">
        <v>108315.333</v>
      </c>
      <c r="M259" s="6">
        <v>113315.3</v>
      </c>
      <c r="N259" s="6">
        <v>135034.06599999999</v>
      </c>
      <c r="O259" s="65">
        <v>20</v>
      </c>
      <c r="P259" s="6">
        <v>9</v>
      </c>
      <c r="Q259" s="6">
        <v>2</v>
      </c>
      <c r="R259" s="6">
        <v>31</v>
      </c>
      <c r="S259" s="6">
        <v>100</v>
      </c>
      <c r="T259" s="6">
        <v>100</v>
      </c>
      <c r="U259" s="10">
        <v>6101732</v>
      </c>
      <c r="V259" s="10">
        <v>1266732</v>
      </c>
      <c r="W259" s="10">
        <v>4835000</v>
      </c>
      <c r="X259" s="10">
        <v>20</v>
      </c>
      <c r="Y259" s="63">
        <v>3357775</v>
      </c>
      <c r="Z259" s="10">
        <v>0</v>
      </c>
      <c r="AA259" s="10">
        <v>0</v>
      </c>
      <c r="AB259" s="10">
        <v>0</v>
      </c>
      <c r="AC259" s="10">
        <v>150000</v>
      </c>
      <c r="AD259" s="10">
        <v>0</v>
      </c>
      <c r="AE259" s="10">
        <v>0</v>
      </c>
      <c r="AF259" s="10">
        <v>0</v>
      </c>
      <c r="AG259" s="10">
        <v>150000</v>
      </c>
      <c r="AH259" s="10">
        <v>0</v>
      </c>
      <c r="AI259" s="10">
        <v>424932</v>
      </c>
      <c r="AJ259" s="10">
        <v>0</v>
      </c>
      <c r="AK259" s="10">
        <v>455739</v>
      </c>
      <c r="AL259" s="8">
        <v>880672</v>
      </c>
      <c r="AM259" s="8">
        <v>1215306</v>
      </c>
      <c r="AN259" s="8">
        <v>0</v>
      </c>
      <c r="AO259" s="8">
        <v>442979</v>
      </c>
      <c r="AP259" s="10">
        <v>0</v>
      </c>
      <c r="AQ259" s="10">
        <v>55000</v>
      </c>
      <c r="AR259" s="10">
        <v>2593957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589410</v>
      </c>
      <c r="BP259" s="10">
        <v>58940</v>
      </c>
      <c r="BQ259" s="10">
        <v>229660</v>
      </c>
      <c r="BR259" s="10">
        <v>264080</v>
      </c>
      <c r="BS259" s="10">
        <v>54920</v>
      </c>
      <c r="BT259" s="10">
        <v>10080</v>
      </c>
      <c r="BU259" s="10">
        <v>39320</v>
      </c>
      <c r="BV259" s="10">
        <v>12000</v>
      </c>
      <c r="BW259" s="10">
        <v>8322</v>
      </c>
      <c r="BX259" s="10">
        <v>0</v>
      </c>
      <c r="BY259" s="10">
        <v>0</v>
      </c>
      <c r="BZ259" s="10">
        <v>0</v>
      </c>
      <c r="CA259" s="10">
        <v>0</v>
      </c>
      <c r="CB259" s="10">
        <v>0</v>
      </c>
      <c r="CC259" s="10">
        <v>0</v>
      </c>
      <c r="CD259" s="10">
        <v>0</v>
      </c>
      <c r="CE259" s="10">
        <v>0</v>
      </c>
      <c r="CF259" s="10">
        <v>0</v>
      </c>
      <c r="CG259" s="10">
        <v>0</v>
      </c>
      <c r="CH259" s="10">
        <v>0</v>
      </c>
      <c r="CI259" s="10">
        <v>186147.37</v>
      </c>
      <c r="CJ259" s="6">
        <v>31</v>
      </c>
      <c r="CK259" s="6">
        <v>0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11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20</v>
      </c>
      <c r="DC259" s="6">
        <v>0</v>
      </c>
      <c r="DD259" s="6">
        <v>18</v>
      </c>
      <c r="DE259" s="65">
        <v>38</v>
      </c>
      <c r="DF259" s="65">
        <v>48</v>
      </c>
      <c r="DG259" s="65">
        <v>0</v>
      </c>
      <c r="DH259" s="65">
        <v>43.74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0</v>
      </c>
      <c r="DQ259" s="6">
        <v>0</v>
      </c>
      <c r="DR259" s="6">
        <v>0</v>
      </c>
      <c r="DS259" s="6">
        <v>0</v>
      </c>
      <c r="DT259" s="6">
        <v>2</v>
      </c>
      <c r="DU259" s="6">
        <v>2</v>
      </c>
      <c r="DV259" s="6"/>
      <c r="DW259" s="6"/>
      <c r="DX259" s="6"/>
      <c r="DY259" s="6"/>
      <c r="DZ259" s="6"/>
      <c r="EA259" s="6"/>
      <c r="EB259" s="6" t="b">
        <v>1</v>
      </c>
      <c r="EC259" s="6" t="s">
        <v>254</v>
      </c>
      <c r="ED259" s="6"/>
      <c r="EE259" s="6"/>
      <c r="EF259" s="5">
        <v>46023</v>
      </c>
      <c r="EG259" s="5">
        <v>46053</v>
      </c>
      <c r="EH259" s="6" t="s">
        <v>173</v>
      </c>
      <c r="EI259" s="6" t="b">
        <v>1</v>
      </c>
      <c r="EJ259" s="6" t="s">
        <v>174</v>
      </c>
      <c r="EK259" s="6"/>
      <c r="EL259" s="6"/>
      <c r="EM259" s="6"/>
      <c r="EN259" s="9">
        <f t="shared" si="12"/>
        <v>270068.13199999998</v>
      </c>
      <c r="EO259" s="4">
        <f t="shared" si="13"/>
        <v>20.164383561643834</v>
      </c>
      <c r="EP259" s="4">
        <f t="shared" si="14"/>
        <v>24</v>
      </c>
      <c r="EQ259" s="9">
        <f t="shared" si="15"/>
        <v>3240817.5839999998</v>
      </c>
    </row>
    <row r="260" spans="2:147">
      <c r="B260" s="4" t="s">
        <v>219</v>
      </c>
      <c r="C260" s="5">
        <v>46023</v>
      </c>
      <c r="D260" s="6">
        <v>7330</v>
      </c>
      <c r="E260" s="6"/>
      <c r="F260" s="6"/>
      <c r="G260" s="6" t="s">
        <v>176</v>
      </c>
      <c r="H260" s="6" t="s">
        <v>177</v>
      </c>
      <c r="I260" s="6">
        <v>1</v>
      </c>
      <c r="J260" s="16">
        <v>38974</v>
      </c>
      <c r="K260" s="6"/>
      <c r="L260" s="6">
        <v>108315.333</v>
      </c>
      <c r="M260" s="6">
        <v>113065.3</v>
      </c>
      <c r="N260" s="6">
        <v>134736.149</v>
      </c>
      <c r="O260" s="65">
        <v>20</v>
      </c>
      <c r="P260" s="6">
        <v>9</v>
      </c>
      <c r="Q260" s="6">
        <v>2</v>
      </c>
      <c r="R260" s="6">
        <v>31</v>
      </c>
      <c r="S260" s="6">
        <v>100</v>
      </c>
      <c r="T260" s="6">
        <v>100</v>
      </c>
      <c r="U260" s="10">
        <v>5726298</v>
      </c>
      <c r="V260" s="10">
        <v>1107610</v>
      </c>
      <c r="W260" s="10">
        <v>4618688</v>
      </c>
      <c r="X260" s="10">
        <v>19</v>
      </c>
      <c r="Y260" s="63">
        <v>3351005</v>
      </c>
      <c r="Z260" s="10">
        <v>0</v>
      </c>
      <c r="AA260" s="10">
        <v>0</v>
      </c>
      <c r="AB260" s="10">
        <v>0</v>
      </c>
      <c r="AC260" s="10">
        <v>142500</v>
      </c>
      <c r="AD260" s="10">
        <v>0</v>
      </c>
      <c r="AE260" s="10">
        <v>0</v>
      </c>
      <c r="AF260" s="10">
        <v>0</v>
      </c>
      <c r="AG260" s="10">
        <v>142500</v>
      </c>
      <c r="AH260" s="10">
        <v>0</v>
      </c>
      <c r="AI260" s="10">
        <v>423994</v>
      </c>
      <c r="AJ260" s="10">
        <v>0</v>
      </c>
      <c r="AK260" s="10">
        <v>454734</v>
      </c>
      <c r="AL260" s="8">
        <v>878729</v>
      </c>
      <c r="AM260" s="8">
        <v>808416</v>
      </c>
      <c r="AN260" s="8">
        <v>0</v>
      </c>
      <c r="AO260" s="8">
        <v>465648</v>
      </c>
      <c r="AP260" s="10">
        <v>0</v>
      </c>
      <c r="AQ260" s="10">
        <v>60000</v>
      </c>
      <c r="AR260" s="10">
        <v>2212793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20000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415900</v>
      </c>
      <c r="BP260" s="10">
        <v>41590</v>
      </c>
      <c r="BQ260" s="10">
        <v>246470</v>
      </c>
      <c r="BR260" s="10">
        <v>251880</v>
      </c>
      <c r="BS260" s="10">
        <v>51540</v>
      </c>
      <c r="BT260" s="10">
        <v>10060</v>
      </c>
      <c r="BU260" s="10">
        <v>39170</v>
      </c>
      <c r="BV260" s="10">
        <v>1000</v>
      </c>
      <c r="BW260" s="10">
        <v>50000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0</v>
      </c>
      <c r="CH260" s="10">
        <v>0</v>
      </c>
      <c r="CI260" s="10">
        <v>181191.946</v>
      </c>
      <c r="CJ260" s="6">
        <v>31</v>
      </c>
      <c r="CK260" s="6">
        <v>0</v>
      </c>
      <c r="CL260" s="6">
        <v>0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>
        <v>12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20</v>
      </c>
      <c r="DC260" s="6">
        <v>0</v>
      </c>
      <c r="DD260" s="6">
        <v>18</v>
      </c>
      <c r="DE260" s="65">
        <v>38</v>
      </c>
      <c r="DF260" s="65">
        <v>32</v>
      </c>
      <c r="DG260" s="65">
        <v>0</v>
      </c>
      <c r="DH260" s="65">
        <v>46.08</v>
      </c>
      <c r="DI260" s="6">
        <v>0</v>
      </c>
      <c r="DJ260" s="6">
        <v>0</v>
      </c>
      <c r="DK260" s="6">
        <v>0</v>
      </c>
      <c r="DL260" s="6">
        <v>0.5</v>
      </c>
      <c r="DM260" s="6">
        <v>0</v>
      </c>
      <c r="DN260" s="6">
        <v>0</v>
      </c>
      <c r="DO260" s="6">
        <v>0</v>
      </c>
      <c r="DP260" s="6">
        <v>0.5</v>
      </c>
      <c r="DQ260" s="6">
        <v>0</v>
      </c>
      <c r="DR260" s="6">
        <v>0</v>
      </c>
      <c r="DS260" s="6">
        <v>0</v>
      </c>
      <c r="DT260" s="6">
        <v>2</v>
      </c>
      <c r="DU260" s="6">
        <v>2</v>
      </c>
      <c r="DV260" s="6"/>
      <c r="DW260" s="6"/>
      <c r="DX260" s="6"/>
      <c r="DY260" s="6"/>
      <c r="DZ260" s="6"/>
      <c r="EA260" s="6"/>
      <c r="EB260" s="6" t="b">
        <v>1</v>
      </c>
      <c r="EC260" s="6" t="s">
        <v>254</v>
      </c>
      <c r="ED260" s="6"/>
      <c r="EE260" s="6"/>
      <c r="EF260" s="5">
        <v>46023</v>
      </c>
      <c r="EG260" s="5">
        <v>46053</v>
      </c>
      <c r="EH260" s="6" t="s">
        <v>173</v>
      </c>
      <c r="EI260" s="6" t="b">
        <v>1</v>
      </c>
      <c r="EJ260" s="6" t="s">
        <v>174</v>
      </c>
      <c r="EK260" s="6"/>
      <c r="EL260" s="6"/>
      <c r="EM260" s="6"/>
      <c r="EN260" s="9">
        <f t="shared" si="12"/>
        <v>269472.29800000001</v>
      </c>
      <c r="EO260" s="4">
        <f t="shared" si="13"/>
        <v>19.312328767123287</v>
      </c>
      <c r="EP260" s="4">
        <f t="shared" si="14"/>
        <v>24</v>
      </c>
      <c r="EQ260" s="9">
        <f t="shared" si="15"/>
        <v>3233667.5760000004</v>
      </c>
    </row>
    <row r="261" spans="2:147">
      <c r="B261" s="4" t="s">
        <v>219</v>
      </c>
      <c r="C261" s="5">
        <v>46054</v>
      </c>
      <c r="D261" s="6">
        <v>7330</v>
      </c>
      <c r="E261" s="6"/>
      <c r="F261" s="6"/>
      <c r="G261" s="6" t="s">
        <v>170</v>
      </c>
      <c r="H261" s="6" t="s">
        <v>171</v>
      </c>
      <c r="I261" s="6">
        <v>5</v>
      </c>
      <c r="J261" s="16">
        <v>35433</v>
      </c>
      <c r="K261" s="6"/>
      <c r="L261" s="6">
        <v>131085.58900000001</v>
      </c>
      <c r="M261" s="6">
        <v>138710.56700000001</v>
      </c>
      <c r="N261" s="6">
        <v>165296.75899999999</v>
      </c>
      <c r="O261" s="65">
        <v>16</v>
      </c>
      <c r="P261" s="6">
        <v>8</v>
      </c>
      <c r="Q261" s="6">
        <v>4</v>
      </c>
      <c r="R261" s="6">
        <v>28</v>
      </c>
      <c r="S261" s="6">
        <v>100</v>
      </c>
      <c r="T261" s="6">
        <v>100</v>
      </c>
      <c r="U261" s="10">
        <v>5535390</v>
      </c>
      <c r="V261" s="10">
        <v>1035390</v>
      </c>
      <c r="W261" s="10">
        <v>4500000</v>
      </c>
      <c r="X261" s="10">
        <v>29</v>
      </c>
      <c r="Y261" s="63">
        <v>3670396</v>
      </c>
      <c r="Z261" s="10">
        <v>0</v>
      </c>
      <c r="AA261" s="10">
        <v>0</v>
      </c>
      <c r="AB261" s="10">
        <v>11250</v>
      </c>
      <c r="AC261" s="10">
        <v>217500</v>
      </c>
      <c r="AD261" s="10">
        <v>0</v>
      </c>
      <c r="AE261" s="10">
        <v>0</v>
      </c>
      <c r="AF261" s="10">
        <v>0</v>
      </c>
      <c r="AG261" s="10">
        <v>228750</v>
      </c>
      <c r="AH261" s="10">
        <v>0</v>
      </c>
      <c r="AI261" s="10">
        <v>520164</v>
      </c>
      <c r="AJ261" s="10">
        <v>0</v>
      </c>
      <c r="AK261" s="10">
        <v>247945</v>
      </c>
      <c r="AL261" s="8">
        <v>768109</v>
      </c>
      <c r="AM261" s="8">
        <v>495890</v>
      </c>
      <c r="AN261" s="8">
        <v>0</v>
      </c>
      <c r="AO261" s="8">
        <v>302245</v>
      </c>
      <c r="AP261" s="10">
        <v>0</v>
      </c>
      <c r="AQ261" s="10">
        <v>35000</v>
      </c>
      <c r="AR261" s="10">
        <v>1601244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35000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340690</v>
      </c>
      <c r="BP261" s="10">
        <v>34060</v>
      </c>
      <c r="BQ261" s="10">
        <v>302570</v>
      </c>
      <c r="BR261" s="10">
        <v>236420</v>
      </c>
      <c r="BS261" s="10">
        <v>49820</v>
      </c>
      <c r="BT261" s="10">
        <v>11020</v>
      </c>
      <c r="BU261" s="10">
        <v>44190</v>
      </c>
      <c r="BV261" s="10">
        <v>10000</v>
      </c>
      <c r="BW261" s="10">
        <v>6620</v>
      </c>
      <c r="BX261" s="10">
        <v>0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225983.348</v>
      </c>
      <c r="CJ261" s="6">
        <v>28</v>
      </c>
      <c r="CK261" s="6">
        <v>0</v>
      </c>
      <c r="CL261" s="6">
        <v>0</v>
      </c>
      <c r="CM261" s="6">
        <v>0</v>
      </c>
      <c r="CN261" s="6">
        <v>0</v>
      </c>
      <c r="CO261" s="6">
        <v>0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>
        <v>7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20</v>
      </c>
      <c r="DC261" s="6">
        <v>0</v>
      </c>
      <c r="DD261" s="6">
        <v>8</v>
      </c>
      <c r="DE261" s="65">
        <v>28</v>
      </c>
      <c r="DF261" s="65">
        <v>16</v>
      </c>
      <c r="DG261" s="65">
        <v>0</v>
      </c>
      <c r="DH261" s="65">
        <v>24.38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2</v>
      </c>
      <c r="DU261" s="6">
        <v>2</v>
      </c>
      <c r="DV261" s="6"/>
      <c r="DW261" s="6"/>
      <c r="DX261" s="6"/>
      <c r="DY261" s="6"/>
      <c r="DZ261" s="6"/>
      <c r="EA261" s="6"/>
      <c r="EB261" s="6" t="b">
        <v>1</v>
      </c>
      <c r="EC261" s="6" t="s">
        <v>254</v>
      </c>
      <c r="ED261" s="6"/>
      <c r="EE261" s="6"/>
      <c r="EF261" s="5">
        <v>46054</v>
      </c>
      <c r="EG261" s="5">
        <v>46081</v>
      </c>
      <c r="EH261" s="6" t="s">
        <v>173</v>
      </c>
      <c r="EI261" s="6" t="b">
        <v>1</v>
      </c>
      <c r="EJ261" s="6" t="s">
        <v>174</v>
      </c>
      <c r="EK261" s="6"/>
      <c r="EL261" s="6"/>
      <c r="EM261" s="6"/>
      <c r="EN261" s="9">
        <f t="shared" si="12"/>
        <v>330593.51799999998</v>
      </c>
      <c r="EO261" s="4">
        <f t="shared" si="13"/>
        <v>29.013698630136986</v>
      </c>
      <c r="EP261" s="4">
        <f t="shared" si="14"/>
        <v>25</v>
      </c>
      <c r="EQ261" s="9">
        <f t="shared" si="15"/>
        <v>4132418.9749999996</v>
      </c>
    </row>
    <row r="262" spans="2:147">
      <c r="B262" s="4" t="s">
        <v>219</v>
      </c>
      <c r="C262" s="5">
        <v>46054</v>
      </c>
      <c r="D262" s="6">
        <v>7330</v>
      </c>
      <c r="E262" s="6"/>
      <c r="F262" s="6"/>
      <c r="G262" s="6" t="s">
        <v>170</v>
      </c>
      <c r="H262" s="6" t="s">
        <v>171</v>
      </c>
      <c r="I262" s="6">
        <v>1</v>
      </c>
      <c r="J262" s="16">
        <v>36458</v>
      </c>
      <c r="K262" s="6"/>
      <c r="L262" s="6">
        <v>127014.58900000001</v>
      </c>
      <c r="M262" s="6">
        <v>133514.56700000001</v>
      </c>
      <c r="N262" s="6">
        <v>159104.859</v>
      </c>
      <c r="O262" s="65">
        <v>16</v>
      </c>
      <c r="P262" s="6">
        <v>8</v>
      </c>
      <c r="Q262" s="6">
        <v>4</v>
      </c>
      <c r="R262" s="6">
        <v>28</v>
      </c>
      <c r="S262" s="6">
        <v>100</v>
      </c>
      <c r="T262" s="6">
        <v>100</v>
      </c>
      <c r="U262" s="10">
        <v>5833037</v>
      </c>
      <c r="V262" s="10">
        <v>1184570</v>
      </c>
      <c r="W262" s="10">
        <v>4648467</v>
      </c>
      <c r="X262" s="10">
        <v>26</v>
      </c>
      <c r="Y262" s="63">
        <v>3556408</v>
      </c>
      <c r="Z262" s="10">
        <v>0</v>
      </c>
      <c r="AA262" s="10">
        <v>0</v>
      </c>
      <c r="AB262" s="10">
        <v>0</v>
      </c>
      <c r="AC262" s="10">
        <v>195000</v>
      </c>
      <c r="AD262" s="10">
        <v>0</v>
      </c>
      <c r="AE262" s="10">
        <v>0</v>
      </c>
      <c r="AF262" s="10">
        <v>0</v>
      </c>
      <c r="AG262" s="10">
        <v>195000</v>
      </c>
      <c r="AH262" s="10">
        <v>0</v>
      </c>
      <c r="AI262" s="10">
        <v>500679</v>
      </c>
      <c r="AJ262" s="10">
        <v>0</v>
      </c>
      <c r="AK262" s="10">
        <v>238657</v>
      </c>
      <c r="AL262" s="8">
        <v>739336</v>
      </c>
      <c r="AM262" s="8">
        <v>954629</v>
      </c>
      <c r="AN262" s="8">
        <v>0</v>
      </c>
      <c r="AO262" s="8">
        <v>263000</v>
      </c>
      <c r="AP262" s="10">
        <v>0</v>
      </c>
      <c r="AQ262" s="10">
        <v>30000</v>
      </c>
      <c r="AR262" s="10">
        <v>1986965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59664</v>
      </c>
      <c r="BB262" s="10">
        <v>0</v>
      </c>
      <c r="BC262" s="10">
        <v>0</v>
      </c>
      <c r="BD262" s="10">
        <v>35000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467310</v>
      </c>
      <c r="BP262" s="10">
        <v>46730</v>
      </c>
      <c r="BQ262" s="10">
        <v>302570</v>
      </c>
      <c r="BR262" s="10">
        <v>258270</v>
      </c>
      <c r="BS262" s="10">
        <v>52500</v>
      </c>
      <c r="BT262" s="10">
        <v>10670</v>
      </c>
      <c r="BU262" s="10">
        <v>42520</v>
      </c>
      <c r="BV262" s="10">
        <v>4000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10">
        <v>0</v>
      </c>
      <c r="CH262" s="10">
        <v>0</v>
      </c>
      <c r="CI262" s="10">
        <v>226526.435</v>
      </c>
      <c r="CJ262" s="6">
        <v>28</v>
      </c>
      <c r="CK262" s="6">
        <v>0</v>
      </c>
      <c r="CL262" s="6">
        <v>0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0</v>
      </c>
      <c r="CU262" s="6">
        <v>6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20</v>
      </c>
      <c r="DC262" s="6">
        <v>0</v>
      </c>
      <c r="DD262" s="6">
        <v>8</v>
      </c>
      <c r="DE262" s="65">
        <v>28</v>
      </c>
      <c r="DF262" s="65">
        <v>32</v>
      </c>
      <c r="DG262" s="65">
        <v>0</v>
      </c>
      <c r="DH262" s="65">
        <v>22.04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1</v>
      </c>
      <c r="DT262" s="6">
        <v>2</v>
      </c>
      <c r="DU262" s="6">
        <v>2</v>
      </c>
      <c r="DV262" s="6"/>
      <c r="DW262" s="6"/>
      <c r="DX262" s="6"/>
      <c r="DY262" s="6"/>
      <c r="DZ262" s="6"/>
      <c r="EA262" s="6"/>
      <c r="EB262" s="6" t="b">
        <v>1</v>
      </c>
      <c r="EC262" s="6" t="s">
        <v>254</v>
      </c>
      <c r="ED262" s="6"/>
      <c r="EE262" s="6"/>
      <c r="EF262" s="5">
        <v>46054</v>
      </c>
      <c r="EG262" s="5">
        <v>46081</v>
      </c>
      <c r="EH262" s="6" t="s">
        <v>173</v>
      </c>
      <c r="EI262" s="6" t="b">
        <v>1</v>
      </c>
      <c r="EJ262" s="6" t="s">
        <v>174</v>
      </c>
      <c r="EK262" s="6"/>
      <c r="EL262" s="6"/>
      <c r="EM262" s="6"/>
      <c r="EN262" s="9">
        <f t="shared" si="12"/>
        <v>318209.71799999999</v>
      </c>
      <c r="EO262" s="4">
        <f t="shared" si="13"/>
        <v>26.205479452054796</v>
      </c>
      <c r="EP262" s="4">
        <f t="shared" si="14"/>
        <v>25</v>
      </c>
      <c r="EQ262" s="9">
        <f t="shared" si="15"/>
        <v>3977621.4750000001</v>
      </c>
    </row>
    <row r="263" spans="2:147">
      <c r="B263" s="4" t="s">
        <v>219</v>
      </c>
      <c r="C263" s="5">
        <v>46054</v>
      </c>
      <c r="D263" s="6">
        <v>7330</v>
      </c>
      <c r="E263" s="6"/>
      <c r="F263" s="6"/>
      <c r="G263" s="6" t="s">
        <v>176</v>
      </c>
      <c r="H263" s="6" t="s">
        <v>177</v>
      </c>
      <c r="I263" s="6">
        <v>13</v>
      </c>
      <c r="J263" s="16">
        <v>37747</v>
      </c>
      <c r="K263" s="6"/>
      <c r="L263" s="6">
        <v>117360.333</v>
      </c>
      <c r="M263" s="6">
        <v>123235.3</v>
      </c>
      <c r="N263" s="6">
        <v>146855.399</v>
      </c>
      <c r="O263" s="65">
        <v>16</v>
      </c>
      <c r="P263" s="6">
        <v>8</v>
      </c>
      <c r="Q263" s="6">
        <v>4</v>
      </c>
      <c r="R263" s="6">
        <v>28</v>
      </c>
      <c r="S263" s="6">
        <v>100</v>
      </c>
      <c r="T263" s="6">
        <v>100</v>
      </c>
      <c r="U263" s="10">
        <v>5575616</v>
      </c>
      <c r="V263" s="10">
        <v>1036616</v>
      </c>
      <c r="W263" s="10">
        <v>4539000</v>
      </c>
      <c r="X263" s="10">
        <v>22</v>
      </c>
      <c r="Y263" s="63">
        <v>3286089</v>
      </c>
      <c r="Z263" s="10">
        <v>0</v>
      </c>
      <c r="AA263" s="10">
        <v>0</v>
      </c>
      <c r="AB263" s="10">
        <v>11250</v>
      </c>
      <c r="AC263" s="10">
        <v>165000</v>
      </c>
      <c r="AD263" s="10">
        <v>0</v>
      </c>
      <c r="AE263" s="10">
        <v>0</v>
      </c>
      <c r="AF263" s="10">
        <v>0</v>
      </c>
      <c r="AG263" s="10">
        <v>176250</v>
      </c>
      <c r="AH263" s="10">
        <v>0</v>
      </c>
      <c r="AI263" s="10">
        <v>462132</v>
      </c>
      <c r="AJ263" s="10">
        <v>0</v>
      </c>
      <c r="AK263" s="10">
        <v>440566</v>
      </c>
      <c r="AL263" s="8">
        <v>902698</v>
      </c>
      <c r="AM263" s="8">
        <v>660849</v>
      </c>
      <c r="AN263" s="8">
        <v>0</v>
      </c>
      <c r="AO263" s="8">
        <v>459730</v>
      </c>
      <c r="AP263" s="10">
        <v>0</v>
      </c>
      <c r="AQ263" s="10">
        <v>55000</v>
      </c>
      <c r="AR263" s="10">
        <v>2078277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35000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369250</v>
      </c>
      <c r="BP263" s="10">
        <v>36920</v>
      </c>
      <c r="BQ263" s="10">
        <v>275450</v>
      </c>
      <c r="BR263" s="10">
        <v>246650</v>
      </c>
      <c r="BS263" s="10">
        <v>50180</v>
      </c>
      <c r="BT263" s="10">
        <v>9860</v>
      </c>
      <c r="BU263" s="10">
        <v>39240</v>
      </c>
      <c r="BV263" s="10">
        <v>1000</v>
      </c>
      <c r="BW263" s="10">
        <v>8066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0</v>
      </c>
      <c r="CH263" s="10">
        <v>0</v>
      </c>
      <c r="CI263" s="10">
        <v>211535.826</v>
      </c>
      <c r="CJ263" s="6">
        <v>28</v>
      </c>
      <c r="CK263" s="6">
        <v>0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11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20</v>
      </c>
      <c r="DC263" s="6">
        <v>0</v>
      </c>
      <c r="DD263" s="6">
        <v>16</v>
      </c>
      <c r="DE263" s="65">
        <v>36</v>
      </c>
      <c r="DF263" s="65">
        <v>24</v>
      </c>
      <c r="DG263" s="65">
        <v>0</v>
      </c>
      <c r="DH263" s="65">
        <v>41.74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1</v>
      </c>
      <c r="DT263" s="6">
        <v>2</v>
      </c>
      <c r="DU263" s="6">
        <v>2</v>
      </c>
      <c r="DV263" s="6"/>
      <c r="DW263" s="6"/>
      <c r="DX263" s="6"/>
      <c r="DY263" s="6"/>
      <c r="DZ263" s="6"/>
      <c r="EA263" s="6"/>
      <c r="EB263" s="6" t="b">
        <v>1</v>
      </c>
      <c r="EC263" s="6" t="s">
        <v>254</v>
      </c>
      <c r="ED263" s="6"/>
      <c r="EE263" s="6"/>
      <c r="EF263" s="5">
        <v>46054</v>
      </c>
      <c r="EG263" s="5">
        <v>46081</v>
      </c>
      <c r="EH263" s="6" t="s">
        <v>173</v>
      </c>
      <c r="EI263" s="6" t="b">
        <v>1</v>
      </c>
      <c r="EJ263" s="6" t="s">
        <v>174</v>
      </c>
      <c r="EK263" s="6"/>
      <c r="EL263" s="6"/>
      <c r="EM263" s="6"/>
      <c r="EN263" s="9">
        <f t="shared" ref="EN263:EN326" si="16">N263*30*80%/12</f>
        <v>293710.79800000001</v>
      </c>
      <c r="EO263" s="4">
        <f t="shared" ref="EO263:EO326" si="17">($EO$5-J263)/365</f>
        <v>22.673972602739727</v>
      </c>
      <c r="EP263" s="4">
        <f t="shared" ref="EP263:EP326" si="18">IF(EO263&gt;=21,25,IF(EO263&gt;=19,24,IF(EO263&gt;=17,23,IF(EO263&gt;=15,22,IF(EO263&gt;=13,21,IF(EO263&gt;=11,20,IF(EO263&gt;=10,19,IF(EO263&gt;=8,18))))))))</f>
        <v>25</v>
      </c>
      <c r="EQ263" s="9">
        <f t="shared" ref="EQ263:EQ326" si="19">EP263*N263</f>
        <v>3671384.9750000001</v>
      </c>
    </row>
    <row r="264" spans="2:147">
      <c r="B264" s="4" t="s">
        <v>219</v>
      </c>
      <c r="C264" s="5">
        <v>46054</v>
      </c>
      <c r="D264" s="6">
        <v>7330</v>
      </c>
      <c r="E264" s="6"/>
      <c r="F264" s="6"/>
      <c r="G264" s="6" t="s">
        <v>176</v>
      </c>
      <c r="H264" s="6" t="s">
        <v>177</v>
      </c>
      <c r="I264" s="6">
        <v>1</v>
      </c>
      <c r="J264" s="16">
        <v>38974</v>
      </c>
      <c r="K264" s="6"/>
      <c r="L264" s="6">
        <v>108315.333</v>
      </c>
      <c r="M264" s="6">
        <v>113065.3</v>
      </c>
      <c r="N264" s="6">
        <v>134736.149</v>
      </c>
      <c r="O264" s="65">
        <v>16</v>
      </c>
      <c r="P264" s="6">
        <v>8</v>
      </c>
      <c r="Q264" s="6">
        <v>4</v>
      </c>
      <c r="R264" s="6">
        <v>28</v>
      </c>
      <c r="S264" s="6">
        <v>100</v>
      </c>
      <c r="T264" s="6">
        <v>100</v>
      </c>
      <c r="U264" s="10">
        <v>5106635</v>
      </c>
      <c r="V264" s="10">
        <v>974550</v>
      </c>
      <c r="W264" s="10">
        <v>4132085</v>
      </c>
      <c r="X264" s="10">
        <v>19</v>
      </c>
      <c r="Y264" s="63">
        <v>3032829</v>
      </c>
      <c r="Z264" s="10">
        <v>0</v>
      </c>
      <c r="AA264" s="10">
        <v>0</v>
      </c>
      <c r="AB264" s="10">
        <v>0</v>
      </c>
      <c r="AC264" s="10">
        <v>142500</v>
      </c>
      <c r="AD264" s="10">
        <v>0</v>
      </c>
      <c r="AE264" s="10">
        <v>0</v>
      </c>
      <c r="AF264" s="10">
        <v>0</v>
      </c>
      <c r="AG264" s="10">
        <v>142500</v>
      </c>
      <c r="AH264" s="10">
        <v>0</v>
      </c>
      <c r="AI264" s="10">
        <v>423994</v>
      </c>
      <c r="AJ264" s="10">
        <v>0</v>
      </c>
      <c r="AK264" s="10">
        <v>404208</v>
      </c>
      <c r="AL264" s="8">
        <v>828203</v>
      </c>
      <c r="AM264" s="8">
        <v>606312</v>
      </c>
      <c r="AN264" s="8">
        <v>0</v>
      </c>
      <c r="AO264" s="8">
        <v>421791</v>
      </c>
      <c r="AP264" s="10">
        <v>0</v>
      </c>
      <c r="AQ264" s="10">
        <v>55000</v>
      </c>
      <c r="AR264" s="10">
        <v>1911306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20000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327600</v>
      </c>
      <c r="BP264" s="10">
        <v>32760</v>
      </c>
      <c r="BQ264" s="10">
        <v>246470</v>
      </c>
      <c r="BR264" s="10">
        <v>226670</v>
      </c>
      <c r="BS264" s="10">
        <v>45960</v>
      </c>
      <c r="BT264" s="10">
        <v>9100</v>
      </c>
      <c r="BU264" s="10">
        <v>35990</v>
      </c>
      <c r="BV264" s="10">
        <v>0</v>
      </c>
      <c r="BW264" s="10">
        <v>50000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10">
        <v>0</v>
      </c>
      <c r="CH264" s="10">
        <v>0</v>
      </c>
      <c r="CI264" s="10">
        <v>190067.902</v>
      </c>
      <c r="CJ264" s="6">
        <v>28</v>
      </c>
      <c r="CK264" s="6">
        <v>0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0</v>
      </c>
      <c r="CS264" s="6">
        <v>0</v>
      </c>
      <c r="CT264" s="6">
        <v>0</v>
      </c>
      <c r="CU264" s="6">
        <v>11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20</v>
      </c>
      <c r="DC264" s="6">
        <v>0</v>
      </c>
      <c r="DD264" s="6">
        <v>16</v>
      </c>
      <c r="DE264" s="65">
        <v>36</v>
      </c>
      <c r="DF264" s="65">
        <v>24</v>
      </c>
      <c r="DG264" s="65">
        <v>0</v>
      </c>
      <c r="DH264" s="65">
        <v>41.74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2</v>
      </c>
      <c r="DU264" s="6">
        <v>2</v>
      </c>
      <c r="DV264" s="6"/>
      <c r="DW264" s="6"/>
      <c r="DX264" s="6"/>
      <c r="DY264" s="6"/>
      <c r="DZ264" s="6"/>
      <c r="EA264" s="6"/>
      <c r="EB264" s="6" t="b">
        <v>1</v>
      </c>
      <c r="EC264" s="6" t="s">
        <v>254</v>
      </c>
      <c r="ED264" s="6"/>
      <c r="EE264" s="6"/>
      <c r="EF264" s="5">
        <v>46054</v>
      </c>
      <c r="EG264" s="5">
        <v>46081</v>
      </c>
      <c r="EH264" s="6" t="s">
        <v>173</v>
      </c>
      <c r="EI264" s="6" t="b">
        <v>1</v>
      </c>
      <c r="EJ264" s="6" t="s">
        <v>174</v>
      </c>
      <c r="EK264" s="6"/>
      <c r="EL264" s="6"/>
      <c r="EM264" s="6"/>
      <c r="EN264" s="9">
        <f t="shared" si="16"/>
        <v>269472.29800000001</v>
      </c>
      <c r="EO264" s="4">
        <f t="shared" si="17"/>
        <v>19.312328767123287</v>
      </c>
      <c r="EP264" s="4">
        <f t="shared" si="18"/>
        <v>24</v>
      </c>
      <c r="EQ264" s="9">
        <f t="shared" si="19"/>
        <v>3233667.5760000004</v>
      </c>
    </row>
    <row r="265" spans="2:147">
      <c r="B265" s="4" t="s">
        <v>219</v>
      </c>
      <c r="C265" s="5">
        <v>46082</v>
      </c>
      <c r="D265" s="6">
        <v>7330</v>
      </c>
      <c r="E265" s="6"/>
      <c r="F265" s="6"/>
      <c r="G265" s="6" t="s">
        <v>170</v>
      </c>
      <c r="H265" s="6" t="s">
        <v>171</v>
      </c>
      <c r="I265" s="6">
        <v>5</v>
      </c>
      <c r="J265" s="16">
        <v>35433</v>
      </c>
      <c r="K265" s="6"/>
      <c r="L265" s="6">
        <v>131085.58900000001</v>
      </c>
      <c r="M265" s="6">
        <v>138710.56700000001</v>
      </c>
      <c r="N265" s="6">
        <v>165296.75899999999</v>
      </c>
      <c r="O265" s="65">
        <v>21</v>
      </c>
      <c r="P265" s="6">
        <v>9</v>
      </c>
      <c r="Q265" s="6">
        <v>1</v>
      </c>
      <c r="R265" s="6">
        <v>31</v>
      </c>
      <c r="S265" s="6">
        <v>100</v>
      </c>
      <c r="T265" s="6">
        <v>100</v>
      </c>
      <c r="U265" s="10">
        <v>9028489</v>
      </c>
      <c r="V265" s="10">
        <v>2038489</v>
      </c>
      <c r="W265" s="10">
        <v>6990000</v>
      </c>
      <c r="X265" s="10">
        <v>29</v>
      </c>
      <c r="Y265" s="63">
        <v>4063653</v>
      </c>
      <c r="Z265" s="10">
        <v>0</v>
      </c>
      <c r="AA265" s="10">
        <v>0</v>
      </c>
      <c r="AB265" s="10">
        <v>11250</v>
      </c>
      <c r="AC265" s="10">
        <v>217500</v>
      </c>
      <c r="AD265" s="10">
        <v>0</v>
      </c>
      <c r="AE265" s="10">
        <v>0</v>
      </c>
      <c r="AF265" s="10">
        <v>0</v>
      </c>
      <c r="AG265" s="10">
        <v>228750</v>
      </c>
      <c r="AH265" s="10">
        <v>0</v>
      </c>
      <c r="AI265" s="10">
        <v>520164</v>
      </c>
      <c r="AJ265" s="10">
        <v>0</v>
      </c>
      <c r="AK265" s="10">
        <v>557876</v>
      </c>
      <c r="AL265" s="8">
        <v>1078041</v>
      </c>
      <c r="AM265" s="8">
        <v>991780</v>
      </c>
      <c r="AN265" s="8">
        <v>0</v>
      </c>
      <c r="AO265" s="8">
        <v>571265</v>
      </c>
      <c r="AP265" s="10">
        <v>0</v>
      </c>
      <c r="AQ265" s="10">
        <v>60000</v>
      </c>
      <c r="AR265" s="10">
        <v>2701086</v>
      </c>
      <c r="AS265" s="10">
        <v>2000000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35000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1093380</v>
      </c>
      <c r="BP265" s="10">
        <v>109330</v>
      </c>
      <c r="BQ265" s="10">
        <v>302570</v>
      </c>
      <c r="BR265" s="10">
        <v>378490</v>
      </c>
      <c r="BS265" s="10">
        <v>81260</v>
      </c>
      <c r="BT265" s="10">
        <v>12190</v>
      </c>
      <c r="BU265" s="10">
        <v>48120</v>
      </c>
      <c r="BV265" s="10">
        <v>12000</v>
      </c>
      <c r="BW265" s="10">
        <v>1149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0</v>
      </c>
      <c r="CI265" s="10">
        <v>228498</v>
      </c>
      <c r="CJ265" s="6">
        <v>31</v>
      </c>
      <c r="CK265" s="6">
        <v>0</v>
      </c>
      <c r="CL265" s="6">
        <v>0</v>
      </c>
      <c r="CM265" s="6">
        <v>0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12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20</v>
      </c>
      <c r="DC265" s="6">
        <v>0</v>
      </c>
      <c r="DD265" s="6">
        <v>18</v>
      </c>
      <c r="DE265" s="65">
        <v>38</v>
      </c>
      <c r="DF265" s="65">
        <v>32</v>
      </c>
      <c r="DG265" s="65">
        <v>0</v>
      </c>
      <c r="DH265" s="65">
        <v>46.08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2</v>
      </c>
      <c r="DU265" s="6">
        <v>2</v>
      </c>
      <c r="DV265" s="6"/>
      <c r="DW265" s="6"/>
      <c r="DX265" s="6"/>
      <c r="DY265" s="6"/>
      <c r="DZ265" s="6"/>
      <c r="EA265" s="6"/>
      <c r="EB265" s="6" t="b">
        <v>1</v>
      </c>
      <c r="EC265" s="6" t="s">
        <v>254</v>
      </c>
      <c r="ED265" s="6"/>
      <c r="EE265" s="6"/>
      <c r="EF265" s="5">
        <v>46082</v>
      </c>
      <c r="EG265" s="5">
        <v>46112</v>
      </c>
      <c r="EH265" s="6" t="s">
        <v>173</v>
      </c>
      <c r="EI265" s="6" t="b">
        <v>1</v>
      </c>
      <c r="EJ265" s="6" t="s">
        <v>174</v>
      </c>
      <c r="EK265" s="6"/>
      <c r="EL265" s="6"/>
      <c r="EM265" s="6"/>
      <c r="EN265" s="9">
        <f t="shared" si="16"/>
        <v>330593.51799999998</v>
      </c>
      <c r="EO265" s="4">
        <f t="shared" si="17"/>
        <v>29.013698630136986</v>
      </c>
      <c r="EP265" s="4">
        <f t="shared" si="18"/>
        <v>25</v>
      </c>
      <c r="EQ265" s="9">
        <f t="shared" si="19"/>
        <v>4132418.9749999996</v>
      </c>
    </row>
    <row r="266" spans="2:147">
      <c r="B266" s="4" t="s">
        <v>219</v>
      </c>
      <c r="C266" s="5">
        <v>46082</v>
      </c>
      <c r="D266" s="6">
        <v>7330</v>
      </c>
      <c r="E266" s="6"/>
      <c r="F266" s="6"/>
      <c r="G266" s="6" t="s">
        <v>170</v>
      </c>
      <c r="H266" s="6" t="s">
        <v>171</v>
      </c>
      <c r="I266" s="6">
        <v>1</v>
      </c>
      <c r="J266" s="16">
        <v>36458</v>
      </c>
      <c r="K266" s="6"/>
      <c r="L266" s="6">
        <v>127014.58900000001</v>
      </c>
      <c r="M266" s="6">
        <v>133514.56700000001</v>
      </c>
      <c r="N266" s="6">
        <v>159104.859</v>
      </c>
      <c r="O266" s="65">
        <v>21</v>
      </c>
      <c r="P266" s="6">
        <v>9</v>
      </c>
      <c r="Q266" s="6">
        <v>1</v>
      </c>
      <c r="R266" s="6">
        <v>31</v>
      </c>
      <c r="S266" s="6">
        <v>100</v>
      </c>
      <c r="T266" s="6">
        <v>100</v>
      </c>
      <c r="U266" s="10">
        <v>7144603</v>
      </c>
      <c r="V266" s="10">
        <v>1602280</v>
      </c>
      <c r="W266" s="10">
        <v>5542323</v>
      </c>
      <c r="X266" s="10">
        <v>26</v>
      </c>
      <c r="Y266" s="63">
        <v>3937452</v>
      </c>
      <c r="Z266" s="10">
        <v>0</v>
      </c>
      <c r="AA266" s="10">
        <v>0</v>
      </c>
      <c r="AB266" s="10">
        <v>0</v>
      </c>
      <c r="AC266" s="10">
        <v>195000</v>
      </c>
      <c r="AD266" s="10">
        <v>0</v>
      </c>
      <c r="AE266" s="10">
        <v>0</v>
      </c>
      <c r="AF266" s="10">
        <v>0</v>
      </c>
      <c r="AG266" s="10">
        <v>195000</v>
      </c>
      <c r="AH266" s="10">
        <v>0</v>
      </c>
      <c r="AI266" s="10">
        <v>500679</v>
      </c>
      <c r="AJ266" s="10">
        <v>0</v>
      </c>
      <c r="AK266" s="10">
        <v>536978</v>
      </c>
      <c r="AL266" s="8">
        <v>1037658</v>
      </c>
      <c r="AM266" s="8">
        <v>1193286</v>
      </c>
      <c r="AN266" s="8">
        <v>79552</v>
      </c>
      <c r="AO266" s="8">
        <v>601655</v>
      </c>
      <c r="AP266" s="10">
        <v>0</v>
      </c>
      <c r="AQ266" s="10">
        <v>65000</v>
      </c>
      <c r="AR266" s="10">
        <v>2977151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35000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779680</v>
      </c>
      <c r="BP266" s="10">
        <v>77960</v>
      </c>
      <c r="BQ266" s="10">
        <v>302570</v>
      </c>
      <c r="BR266" s="10">
        <v>311620</v>
      </c>
      <c r="BS266" s="10">
        <v>64300</v>
      </c>
      <c r="BT266" s="10">
        <v>11820</v>
      </c>
      <c r="BU266" s="10">
        <v>46330</v>
      </c>
      <c r="BV266" s="10">
        <v>8000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10">
        <v>0</v>
      </c>
      <c r="CH266" s="10">
        <v>0</v>
      </c>
      <c r="CI266" s="10">
        <v>234734.55600000001</v>
      </c>
      <c r="CJ266" s="6">
        <v>31</v>
      </c>
      <c r="CK266" s="6">
        <v>0</v>
      </c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>
        <v>13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20</v>
      </c>
      <c r="DC266" s="6">
        <v>0</v>
      </c>
      <c r="DD266" s="6">
        <v>18</v>
      </c>
      <c r="DE266" s="65">
        <v>38</v>
      </c>
      <c r="DF266" s="65">
        <v>40</v>
      </c>
      <c r="DG266" s="65">
        <v>2</v>
      </c>
      <c r="DH266" s="65">
        <v>50.42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2</v>
      </c>
      <c r="DU266" s="6">
        <v>2</v>
      </c>
      <c r="DV266" s="6"/>
      <c r="DW266" s="6"/>
      <c r="DX266" s="6"/>
      <c r="DY266" s="6"/>
      <c r="DZ266" s="6"/>
      <c r="EA266" s="6"/>
      <c r="EB266" s="6" t="b">
        <v>1</v>
      </c>
      <c r="EC266" s="6" t="s">
        <v>254</v>
      </c>
      <c r="ED266" s="6"/>
      <c r="EE266" s="6"/>
      <c r="EF266" s="5">
        <v>46082</v>
      </c>
      <c r="EG266" s="5">
        <v>46112</v>
      </c>
      <c r="EH266" s="6" t="s">
        <v>173</v>
      </c>
      <c r="EI266" s="6" t="b">
        <v>1</v>
      </c>
      <c r="EJ266" s="6" t="s">
        <v>174</v>
      </c>
      <c r="EK266" s="6"/>
      <c r="EL266" s="6"/>
      <c r="EM266" s="6"/>
      <c r="EN266" s="9">
        <f t="shared" si="16"/>
        <v>318209.71799999999</v>
      </c>
      <c r="EO266" s="4">
        <f t="shared" si="17"/>
        <v>26.205479452054796</v>
      </c>
      <c r="EP266" s="4">
        <f t="shared" si="18"/>
        <v>25</v>
      </c>
      <c r="EQ266" s="9">
        <f t="shared" si="19"/>
        <v>3977621.4750000001</v>
      </c>
    </row>
    <row r="267" spans="2:147">
      <c r="B267" s="4" t="s">
        <v>219</v>
      </c>
      <c r="C267" s="5">
        <v>46082</v>
      </c>
      <c r="D267" s="6">
        <v>7330</v>
      </c>
      <c r="E267" s="6"/>
      <c r="F267" s="6"/>
      <c r="G267" s="6" t="s">
        <v>176</v>
      </c>
      <c r="H267" s="6" t="s">
        <v>177</v>
      </c>
      <c r="I267" s="6">
        <v>13</v>
      </c>
      <c r="J267" s="16">
        <v>37747</v>
      </c>
      <c r="K267" s="6"/>
      <c r="L267" s="6">
        <v>117360.333</v>
      </c>
      <c r="M267" s="6">
        <v>123235.3</v>
      </c>
      <c r="N267" s="6">
        <v>146855.399</v>
      </c>
      <c r="O267" s="65">
        <v>21</v>
      </c>
      <c r="P267" s="6">
        <v>9</v>
      </c>
      <c r="Q267" s="6">
        <v>1</v>
      </c>
      <c r="R267" s="6">
        <v>31</v>
      </c>
      <c r="S267" s="6">
        <v>100</v>
      </c>
      <c r="T267" s="6">
        <v>100</v>
      </c>
      <c r="U267" s="10">
        <v>6053391</v>
      </c>
      <c r="V267" s="10">
        <v>1157391</v>
      </c>
      <c r="W267" s="10">
        <v>4896000</v>
      </c>
      <c r="X267" s="10">
        <v>22</v>
      </c>
      <c r="Y267" s="63">
        <v>3638170</v>
      </c>
      <c r="Z267" s="10">
        <v>0</v>
      </c>
      <c r="AA267" s="10">
        <v>0</v>
      </c>
      <c r="AB267" s="10">
        <v>11250</v>
      </c>
      <c r="AC267" s="10">
        <v>165000</v>
      </c>
      <c r="AD267" s="10">
        <v>0</v>
      </c>
      <c r="AE267" s="10">
        <v>0</v>
      </c>
      <c r="AF267" s="10">
        <v>0</v>
      </c>
      <c r="AG267" s="10">
        <v>176250</v>
      </c>
      <c r="AH267" s="10">
        <v>0</v>
      </c>
      <c r="AI267" s="10">
        <v>462132</v>
      </c>
      <c r="AJ267" s="10">
        <v>0</v>
      </c>
      <c r="AK267" s="10">
        <v>495636</v>
      </c>
      <c r="AL267" s="8">
        <v>957769</v>
      </c>
      <c r="AM267" s="8">
        <v>660849</v>
      </c>
      <c r="AN267" s="8">
        <v>0</v>
      </c>
      <c r="AO267" s="8">
        <v>430212</v>
      </c>
      <c r="AP267" s="10">
        <v>0</v>
      </c>
      <c r="AQ267" s="10">
        <v>45000</v>
      </c>
      <c r="AR267" s="10">
        <v>2093830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110141</v>
      </c>
      <c r="BB267" s="10">
        <v>0</v>
      </c>
      <c r="BC267" s="10">
        <v>0</v>
      </c>
      <c r="BD267" s="10">
        <v>35000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450660</v>
      </c>
      <c r="BP267" s="10">
        <v>45060</v>
      </c>
      <c r="BQ267" s="10">
        <v>275450</v>
      </c>
      <c r="BR267" s="10">
        <v>266090</v>
      </c>
      <c r="BS267" s="10">
        <v>54480</v>
      </c>
      <c r="BT267" s="10">
        <v>10920</v>
      </c>
      <c r="BU267" s="10">
        <v>42760</v>
      </c>
      <c r="BV267" s="10">
        <v>3000</v>
      </c>
      <c r="BW267" s="10">
        <v>8971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0</v>
      </c>
      <c r="CD267" s="10">
        <v>0</v>
      </c>
      <c r="CE267" s="10">
        <v>0</v>
      </c>
      <c r="CF267" s="10">
        <v>0</v>
      </c>
      <c r="CG267" s="10">
        <v>0</v>
      </c>
      <c r="CH267" s="10">
        <v>0</v>
      </c>
      <c r="CI267" s="10">
        <v>219041.34400000001</v>
      </c>
      <c r="CJ267" s="6">
        <v>31</v>
      </c>
      <c r="CK267" s="6">
        <v>0</v>
      </c>
      <c r="CL267" s="6">
        <v>0</v>
      </c>
      <c r="CM267" s="6">
        <v>0</v>
      </c>
      <c r="CN267" s="6">
        <v>0</v>
      </c>
      <c r="CO267" s="6">
        <v>0</v>
      </c>
      <c r="CP267" s="6">
        <v>0</v>
      </c>
      <c r="CQ267" s="6">
        <v>0</v>
      </c>
      <c r="CR267" s="6">
        <v>0</v>
      </c>
      <c r="CS267" s="6">
        <v>0</v>
      </c>
      <c r="CT267" s="6">
        <v>0</v>
      </c>
      <c r="CU267" s="6">
        <v>9</v>
      </c>
      <c r="CV267" s="6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20</v>
      </c>
      <c r="DC267" s="6">
        <v>0</v>
      </c>
      <c r="DD267" s="6">
        <v>18</v>
      </c>
      <c r="DE267" s="65">
        <v>38</v>
      </c>
      <c r="DF267" s="65">
        <v>24</v>
      </c>
      <c r="DG267" s="65">
        <v>0</v>
      </c>
      <c r="DH267" s="65">
        <v>39.06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6">
        <v>0</v>
      </c>
      <c r="DQ267" s="6">
        <v>0</v>
      </c>
      <c r="DR267" s="6">
        <v>0</v>
      </c>
      <c r="DS267" s="6">
        <v>1</v>
      </c>
      <c r="DT267" s="6">
        <v>2</v>
      </c>
      <c r="DU267" s="6">
        <v>2</v>
      </c>
      <c r="DV267" s="6"/>
      <c r="DW267" s="6"/>
      <c r="DX267" s="6"/>
      <c r="DY267" s="6"/>
      <c r="DZ267" s="6"/>
      <c r="EA267" s="6"/>
      <c r="EB267" s="6" t="b">
        <v>1</v>
      </c>
      <c r="EC267" s="6" t="s">
        <v>254</v>
      </c>
      <c r="ED267" s="6"/>
      <c r="EE267" s="6"/>
      <c r="EF267" s="5">
        <v>46082</v>
      </c>
      <c r="EG267" s="5">
        <v>46112</v>
      </c>
      <c r="EH267" s="6" t="s">
        <v>173</v>
      </c>
      <c r="EI267" s="6" t="b">
        <v>1</v>
      </c>
      <c r="EJ267" s="6" t="s">
        <v>174</v>
      </c>
      <c r="EK267" s="6"/>
      <c r="EL267" s="6"/>
      <c r="EM267" s="6"/>
      <c r="EN267" s="9">
        <f t="shared" si="16"/>
        <v>293710.79800000001</v>
      </c>
      <c r="EO267" s="4">
        <f t="shared" si="17"/>
        <v>22.673972602739727</v>
      </c>
      <c r="EP267" s="4">
        <f t="shared" si="18"/>
        <v>25</v>
      </c>
      <c r="EQ267" s="9">
        <f t="shared" si="19"/>
        <v>3671384.9750000001</v>
      </c>
    </row>
    <row r="268" spans="2:147">
      <c r="B268" s="4" t="s">
        <v>219</v>
      </c>
      <c r="C268" s="5">
        <v>46082</v>
      </c>
      <c r="D268" s="6">
        <v>7330</v>
      </c>
      <c r="E268" s="6"/>
      <c r="F268" s="6"/>
      <c r="G268" s="6" t="s">
        <v>176</v>
      </c>
      <c r="H268" s="6" t="s">
        <v>177</v>
      </c>
      <c r="I268" s="6">
        <v>1</v>
      </c>
      <c r="J268" s="16">
        <v>38974</v>
      </c>
      <c r="K268" s="6"/>
      <c r="L268" s="6">
        <v>108315.333</v>
      </c>
      <c r="M268" s="6">
        <v>113065.3</v>
      </c>
      <c r="N268" s="6">
        <v>134736.149</v>
      </c>
      <c r="O268" s="65">
        <v>21</v>
      </c>
      <c r="P268" s="6">
        <v>9</v>
      </c>
      <c r="Q268" s="6">
        <v>1</v>
      </c>
      <c r="R268" s="6">
        <v>31</v>
      </c>
      <c r="S268" s="6">
        <v>100</v>
      </c>
      <c r="T268" s="6">
        <v>100</v>
      </c>
      <c r="U268" s="10">
        <v>5544408</v>
      </c>
      <c r="V268" s="10">
        <v>1069140</v>
      </c>
      <c r="W268" s="10">
        <v>4475268</v>
      </c>
      <c r="X268" s="10">
        <v>19</v>
      </c>
      <c r="Y268" s="63">
        <v>3357775</v>
      </c>
      <c r="Z268" s="10">
        <v>0</v>
      </c>
      <c r="AA268" s="10">
        <v>0</v>
      </c>
      <c r="AB268" s="10">
        <v>0</v>
      </c>
      <c r="AC268" s="10">
        <v>142500</v>
      </c>
      <c r="AD268" s="10">
        <v>0</v>
      </c>
      <c r="AE268" s="10">
        <v>0</v>
      </c>
      <c r="AF268" s="10">
        <v>0</v>
      </c>
      <c r="AG268" s="10">
        <v>142500</v>
      </c>
      <c r="AH268" s="10">
        <v>0</v>
      </c>
      <c r="AI268" s="10">
        <v>423994</v>
      </c>
      <c r="AJ268" s="10">
        <v>0</v>
      </c>
      <c r="AK268" s="10">
        <v>505260</v>
      </c>
      <c r="AL268" s="8">
        <v>929255</v>
      </c>
      <c r="AM268" s="8">
        <v>606312</v>
      </c>
      <c r="AN268" s="8">
        <v>0</v>
      </c>
      <c r="AO268" s="8">
        <v>438566</v>
      </c>
      <c r="AP268" s="10">
        <v>0</v>
      </c>
      <c r="AQ268" s="10">
        <v>50000</v>
      </c>
      <c r="AR268" s="10">
        <v>2024133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20000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389980</v>
      </c>
      <c r="BP268" s="10">
        <v>38990</v>
      </c>
      <c r="BQ268" s="10">
        <v>246470</v>
      </c>
      <c r="BR268" s="10">
        <v>244480</v>
      </c>
      <c r="BS268" s="10">
        <v>49900</v>
      </c>
      <c r="BT268" s="10">
        <v>10080</v>
      </c>
      <c r="BU268" s="10">
        <v>39240</v>
      </c>
      <c r="BV268" s="10">
        <v>0</v>
      </c>
      <c r="BW268" s="10">
        <v>50000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10">
        <v>0</v>
      </c>
      <c r="CH268" s="10">
        <v>0</v>
      </c>
      <c r="CI268" s="10">
        <v>200323.32199999999</v>
      </c>
      <c r="CJ268" s="6">
        <v>31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10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20</v>
      </c>
      <c r="DC268" s="6">
        <v>0</v>
      </c>
      <c r="DD268" s="6">
        <v>20</v>
      </c>
      <c r="DE268" s="65">
        <v>40</v>
      </c>
      <c r="DF268" s="65">
        <v>24</v>
      </c>
      <c r="DG268" s="65">
        <v>0</v>
      </c>
      <c r="DH268" s="65">
        <v>43.4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0</v>
      </c>
      <c r="DQ268" s="6">
        <v>0</v>
      </c>
      <c r="DR268" s="6">
        <v>0</v>
      </c>
      <c r="DS268" s="6">
        <v>0</v>
      </c>
      <c r="DT268" s="6">
        <v>2</v>
      </c>
      <c r="DU268" s="6">
        <v>2</v>
      </c>
      <c r="DV268" s="6"/>
      <c r="DW268" s="6"/>
      <c r="DX268" s="6"/>
      <c r="DY268" s="6"/>
      <c r="DZ268" s="6"/>
      <c r="EA268" s="6"/>
      <c r="EB268" s="6" t="b">
        <v>1</v>
      </c>
      <c r="EC268" s="6" t="s">
        <v>254</v>
      </c>
      <c r="ED268" s="6"/>
      <c r="EE268" s="6"/>
      <c r="EF268" s="5">
        <v>46082</v>
      </c>
      <c r="EG268" s="5">
        <v>46112</v>
      </c>
      <c r="EH268" s="6" t="s">
        <v>173</v>
      </c>
      <c r="EI268" s="6" t="b">
        <v>1</v>
      </c>
      <c r="EJ268" s="6" t="s">
        <v>174</v>
      </c>
      <c r="EK268" s="6"/>
      <c r="EL268" s="6"/>
      <c r="EM268" s="6"/>
      <c r="EN268" s="9">
        <f t="shared" si="16"/>
        <v>269472.29800000001</v>
      </c>
      <c r="EO268" s="4">
        <f t="shared" si="17"/>
        <v>19.312328767123287</v>
      </c>
      <c r="EP268" s="4">
        <f t="shared" si="18"/>
        <v>24</v>
      </c>
      <c r="EQ268" s="9">
        <f t="shared" si="19"/>
        <v>3233667.5760000004</v>
      </c>
    </row>
    <row r="269" spans="2:147">
      <c r="B269" s="4" t="s">
        <v>219</v>
      </c>
      <c r="C269" s="5">
        <v>46113</v>
      </c>
      <c r="D269" s="6">
        <v>7330</v>
      </c>
      <c r="E269" s="6"/>
      <c r="F269" s="6"/>
      <c r="G269" s="6" t="s">
        <v>170</v>
      </c>
      <c r="H269" s="6" t="s">
        <v>171</v>
      </c>
      <c r="I269" s="6">
        <v>5</v>
      </c>
      <c r="J269" s="16">
        <v>35433</v>
      </c>
      <c r="K269" s="6"/>
      <c r="L269" s="6">
        <v>131085.58900000001</v>
      </c>
      <c r="M269" s="6">
        <v>138710.56700000001</v>
      </c>
      <c r="N269" s="6">
        <v>165296.75899999999</v>
      </c>
      <c r="O269" s="65">
        <v>22</v>
      </c>
      <c r="P269" s="6">
        <v>8</v>
      </c>
      <c r="Q269" s="6">
        <v>0</v>
      </c>
      <c r="R269" s="6">
        <v>30</v>
      </c>
      <c r="S269" s="6">
        <v>100</v>
      </c>
      <c r="T269" s="6">
        <v>100</v>
      </c>
      <c r="U269" s="10">
        <v>7334325</v>
      </c>
      <c r="V269" s="10">
        <v>1514325</v>
      </c>
      <c r="W269" s="10">
        <v>5820000</v>
      </c>
      <c r="X269" s="10">
        <v>29</v>
      </c>
      <c r="Y269" s="63">
        <v>3932567</v>
      </c>
      <c r="Z269" s="10">
        <v>0</v>
      </c>
      <c r="AA269" s="10">
        <v>0</v>
      </c>
      <c r="AB269" s="10">
        <v>11250</v>
      </c>
      <c r="AC269" s="10">
        <v>217500</v>
      </c>
      <c r="AD269" s="10">
        <v>0</v>
      </c>
      <c r="AE269" s="10">
        <v>0</v>
      </c>
      <c r="AF269" s="10">
        <v>0</v>
      </c>
      <c r="AG269" s="10">
        <v>228750</v>
      </c>
      <c r="AH269" s="10">
        <v>0</v>
      </c>
      <c r="AI269" s="10">
        <v>520164</v>
      </c>
      <c r="AJ269" s="10">
        <v>0</v>
      </c>
      <c r="AK269" s="10">
        <v>1022773</v>
      </c>
      <c r="AL269" s="8">
        <v>1542938</v>
      </c>
      <c r="AM269" s="8">
        <v>681849</v>
      </c>
      <c r="AN269" s="8">
        <v>0</v>
      </c>
      <c r="AO269" s="8">
        <v>786234</v>
      </c>
      <c r="AP269" s="10">
        <v>0</v>
      </c>
      <c r="AQ269" s="10">
        <v>65000</v>
      </c>
      <c r="AR269" s="10">
        <v>3076021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61987</v>
      </c>
      <c r="BB269" s="10">
        <v>0</v>
      </c>
      <c r="BC269" s="10">
        <v>0</v>
      </c>
      <c r="BD269" s="10">
        <v>35000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0">
        <v>0</v>
      </c>
      <c r="BN269" s="10">
        <v>0</v>
      </c>
      <c r="BO269" s="10">
        <v>702110</v>
      </c>
      <c r="BP269" s="10">
        <v>70210</v>
      </c>
      <c r="BQ269" s="10">
        <v>302570</v>
      </c>
      <c r="BR269" s="10">
        <v>309590</v>
      </c>
      <c r="BS269" s="10">
        <v>66010</v>
      </c>
      <c r="BT269" s="10">
        <v>11800</v>
      </c>
      <c r="BU269" s="10">
        <v>46810</v>
      </c>
      <c r="BV269" s="10">
        <v>9000</v>
      </c>
      <c r="BW269" s="10">
        <v>7445</v>
      </c>
      <c r="BX269" s="10">
        <v>0</v>
      </c>
      <c r="BY269" s="10">
        <v>0</v>
      </c>
      <c r="BZ269" s="10">
        <v>0</v>
      </c>
      <c r="CA269" s="10">
        <v>0</v>
      </c>
      <c r="CB269" s="10">
        <v>0</v>
      </c>
      <c r="CC269" s="10">
        <v>-11220</v>
      </c>
      <c r="CD269" s="10">
        <v>0</v>
      </c>
      <c r="CE269" s="10">
        <v>0</v>
      </c>
      <c r="CF269" s="10">
        <v>0</v>
      </c>
      <c r="CG269" s="10">
        <v>0</v>
      </c>
      <c r="CH269" s="10">
        <v>0</v>
      </c>
      <c r="CI269" s="10">
        <v>235348.978</v>
      </c>
      <c r="CJ269" s="6">
        <v>30</v>
      </c>
      <c r="CK269" s="6">
        <v>0</v>
      </c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6">
        <v>0</v>
      </c>
      <c r="CS269" s="6">
        <v>0</v>
      </c>
      <c r="CT269" s="6">
        <v>0</v>
      </c>
      <c r="CU269" s="6">
        <v>13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20</v>
      </c>
      <c r="DC269" s="6">
        <v>0</v>
      </c>
      <c r="DD269" s="6">
        <v>33</v>
      </c>
      <c r="DE269" s="65">
        <v>53</v>
      </c>
      <c r="DF269" s="65">
        <v>22</v>
      </c>
      <c r="DG269" s="65">
        <v>0</v>
      </c>
      <c r="DH269" s="65">
        <v>63.42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2</v>
      </c>
      <c r="DU269" s="6">
        <v>2</v>
      </c>
      <c r="DV269" s="6"/>
      <c r="DW269" s="6"/>
      <c r="DX269" s="6"/>
      <c r="DY269" s="6"/>
      <c r="DZ269" s="6"/>
      <c r="EA269" s="6"/>
      <c r="EB269" s="6" t="b">
        <v>1</v>
      </c>
      <c r="EC269" s="6" t="s">
        <v>254</v>
      </c>
      <c r="ED269" s="6"/>
      <c r="EE269" s="6"/>
      <c r="EF269" s="5">
        <v>46113</v>
      </c>
      <c r="EG269" s="5">
        <v>46142</v>
      </c>
      <c r="EH269" s="6" t="s">
        <v>173</v>
      </c>
      <c r="EI269" s="6" t="b">
        <v>1</v>
      </c>
      <c r="EJ269" s="6" t="s">
        <v>174</v>
      </c>
      <c r="EK269" s="6"/>
      <c r="EL269" s="6"/>
      <c r="EM269" s="6"/>
      <c r="EN269" s="9">
        <f t="shared" si="16"/>
        <v>330593.51799999998</v>
      </c>
      <c r="EO269" s="4">
        <f t="shared" si="17"/>
        <v>29.013698630136986</v>
      </c>
      <c r="EP269" s="4">
        <f t="shared" si="18"/>
        <v>25</v>
      </c>
      <c r="EQ269" s="9">
        <f t="shared" si="19"/>
        <v>4132418.9749999996</v>
      </c>
    </row>
    <row r="270" spans="2:147">
      <c r="B270" s="4" t="s">
        <v>219</v>
      </c>
      <c r="C270" s="5">
        <v>46113</v>
      </c>
      <c r="D270" s="6">
        <v>7330</v>
      </c>
      <c r="E270" s="6"/>
      <c r="F270" s="6"/>
      <c r="G270" s="6" t="s">
        <v>170</v>
      </c>
      <c r="H270" s="6" t="s">
        <v>171</v>
      </c>
      <c r="I270" s="6">
        <v>1</v>
      </c>
      <c r="J270" s="16">
        <v>36458</v>
      </c>
      <c r="K270" s="6"/>
      <c r="L270" s="6">
        <v>127014.58900000001</v>
      </c>
      <c r="M270" s="6">
        <v>133514.56700000001</v>
      </c>
      <c r="N270" s="6">
        <v>159104.859</v>
      </c>
      <c r="O270" s="65">
        <v>22</v>
      </c>
      <c r="P270" s="6">
        <v>8</v>
      </c>
      <c r="Q270" s="6">
        <v>0</v>
      </c>
      <c r="R270" s="6">
        <v>30</v>
      </c>
      <c r="S270" s="6">
        <v>100</v>
      </c>
      <c r="T270" s="6">
        <v>100</v>
      </c>
      <c r="U270" s="10">
        <v>7393472</v>
      </c>
      <c r="V270" s="10">
        <v>1895980</v>
      </c>
      <c r="W270" s="10">
        <v>5497492</v>
      </c>
      <c r="X270" s="10">
        <v>26</v>
      </c>
      <c r="Y270" s="63">
        <v>3810437</v>
      </c>
      <c r="Z270" s="10">
        <v>0</v>
      </c>
      <c r="AA270" s="10">
        <v>0</v>
      </c>
      <c r="AB270" s="10">
        <v>0</v>
      </c>
      <c r="AC270" s="10">
        <v>195000</v>
      </c>
      <c r="AD270" s="10">
        <v>0</v>
      </c>
      <c r="AE270" s="10">
        <v>0</v>
      </c>
      <c r="AF270" s="10">
        <v>0</v>
      </c>
      <c r="AG270" s="10">
        <v>195000</v>
      </c>
      <c r="AH270" s="10">
        <v>0</v>
      </c>
      <c r="AI270" s="10">
        <v>500679</v>
      </c>
      <c r="AJ270" s="10">
        <v>0</v>
      </c>
      <c r="AK270" s="10">
        <v>805468</v>
      </c>
      <c r="AL270" s="8">
        <v>1306147</v>
      </c>
      <c r="AM270" s="8">
        <v>1073957</v>
      </c>
      <c r="AN270" s="8">
        <v>79552</v>
      </c>
      <c r="AO270" s="8">
        <v>709050</v>
      </c>
      <c r="AP270" s="10">
        <v>0</v>
      </c>
      <c r="AQ270" s="10">
        <v>65000</v>
      </c>
      <c r="AR270" s="10">
        <v>3233706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10">
        <v>0</v>
      </c>
      <c r="BA270" s="10">
        <v>119329</v>
      </c>
      <c r="BB270" s="10">
        <v>0</v>
      </c>
      <c r="BC270" s="10">
        <v>0</v>
      </c>
      <c r="BD270" s="10">
        <v>35000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836420</v>
      </c>
      <c r="BP270" s="10">
        <v>83640</v>
      </c>
      <c r="BQ270" s="10">
        <v>302570</v>
      </c>
      <c r="BR270" s="10">
        <v>321740</v>
      </c>
      <c r="BS270" s="10">
        <v>66540</v>
      </c>
      <c r="BT270" s="10">
        <v>11440</v>
      </c>
      <c r="BU270" s="10">
        <v>45060</v>
      </c>
      <c r="BV270" s="10">
        <v>5000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223570</v>
      </c>
      <c r="CD270" s="10">
        <v>0</v>
      </c>
      <c r="CE270" s="10">
        <v>0</v>
      </c>
      <c r="CF270" s="10">
        <v>0</v>
      </c>
      <c r="CG270" s="10">
        <v>0</v>
      </c>
      <c r="CH270" s="10">
        <v>0</v>
      </c>
      <c r="CI270" s="10">
        <v>240956.92199999999</v>
      </c>
      <c r="CJ270" s="6">
        <v>30</v>
      </c>
      <c r="CK270" s="6">
        <v>0</v>
      </c>
      <c r="CL270" s="6">
        <v>0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>
        <v>13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20</v>
      </c>
      <c r="DC270" s="6">
        <v>0</v>
      </c>
      <c r="DD270" s="6">
        <v>27</v>
      </c>
      <c r="DE270" s="65">
        <v>47</v>
      </c>
      <c r="DF270" s="65">
        <v>36</v>
      </c>
      <c r="DG270" s="65">
        <v>2</v>
      </c>
      <c r="DH270" s="65">
        <v>59.42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0</v>
      </c>
      <c r="DQ270" s="6">
        <v>0</v>
      </c>
      <c r="DR270" s="6">
        <v>0</v>
      </c>
      <c r="DS270" s="6">
        <v>1</v>
      </c>
      <c r="DT270" s="6">
        <v>2</v>
      </c>
      <c r="DU270" s="6">
        <v>2</v>
      </c>
      <c r="DV270" s="6"/>
      <c r="DW270" s="6"/>
      <c r="DX270" s="6"/>
      <c r="DY270" s="6"/>
      <c r="DZ270" s="6"/>
      <c r="EA270" s="6"/>
      <c r="EB270" s="6" t="b">
        <v>1</v>
      </c>
      <c r="EC270" s="6" t="s">
        <v>254</v>
      </c>
      <c r="ED270" s="6"/>
      <c r="EE270" s="6"/>
      <c r="EF270" s="5">
        <v>46113</v>
      </c>
      <c r="EG270" s="5">
        <v>46142</v>
      </c>
      <c r="EH270" s="6" t="s">
        <v>173</v>
      </c>
      <c r="EI270" s="6" t="b">
        <v>1</v>
      </c>
      <c r="EJ270" s="6" t="s">
        <v>174</v>
      </c>
      <c r="EK270" s="6"/>
      <c r="EL270" s="6"/>
      <c r="EM270" s="6"/>
      <c r="EN270" s="9">
        <f t="shared" si="16"/>
        <v>318209.71799999999</v>
      </c>
      <c r="EO270" s="4">
        <f t="shared" si="17"/>
        <v>26.205479452054796</v>
      </c>
      <c r="EP270" s="4">
        <f t="shared" si="18"/>
        <v>25</v>
      </c>
      <c r="EQ270" s="9">
        <f t="shared" si="19"/>
        <v>3977621.4750000001</v>
      </c>
    </row>
    <row r="271" spans="2:147">
      <c r="B271" s="4" t="s">
        <v>219</v>
      </c>
      <c r="C271" s="5">
        <v>46113</v>
      </c>
      <c r="D271" s="6">
        <v>7330</v>
      </c>
      <c r="E271" s="6"/>
      <c r="F271" s="6"/>
      <c r="G271" s="6" t="s">
        <v>176</v>
      </c>
      <c r="H271" s="6" t="s">
        <v>177</v>
      </c>
      <c r="I271" s="6">
        <v>13</v>
      </c>
      <c r="J271" s="16">
        <v>37747</v>
      </c>
      <c r="K271" s="6"/>
      <c r="L271" s="6">
        <v>117360.333</v>
      </c>
      <c r="M271" s="6">
        <v>123485.3</v>
      </c>
      <c r="N271" s="6">
        <v>147153.31599999999</v>
      </c>
      <c r="O271" s="65">
        <v>22</v>
      </c>
      <c r="P271" s="6">
        <v>8</v>
      </c>
      <c r="Q271" s="6">
        <v>0</v>
      </c>
      <c r="R271" s="6">
        <v>30</v>
      </c>
      <c r="S271" s="6">
        <v>100</v>
      </c>
      <c r="T271" s="6">
        <v>100</v>
      </c>
      <c r="U271" s="10">
        <v>6252363</v>
      </c>
      <c r="V271" s="10">
        <v>1331363</v>
      </c>
      <c r="W271" s="10">
        <v>4921000</v>
      </c>
      <c r="X271" s="10">
        <v>23</v>
      </c>
      <c r="Y271" s="63">
        <v>3520809</v>
      </c>
      <c r="Z271" s="10">
        <v>0</v>
      </c>
      <c r="AA271" s="10">
        <v>0</v>
      </c>
      <c r="AB271" s="10">
        <v>11250</v>
      </c>
      <c r="AC271" s="10">
        <v>172500</v>
      </c>
      <c r="AD271" s="10">
        <v>0</v>
      </c>
      <c r="AE271" s="10">
        <v>0</v>
      </c>
      <c r="AF271" s="10">
        <v>0</v>
      </c>
      <c r="AG271" s="10">
        <v>183750</v>
      </c>
      <c r="AH271" s="10">
        <v>0</v>
      </c>
      <c r="AI271" s="10">
        <v>463069</v>
      </c>
      <c r="AJ271" s="10">
        <v>0</v>
      </c>
      <c r="AK271" s="10">
        <v>717372</v>
      </c>
      <c r="AL271" s="8">
        <v>1180442</v>
      </c>
      <c r="AM271" s="8">
        <v>551824</v>
      </c>
      <c r="AN271" s="8">
        <v>0</v>
      </c>
      <c r="AO271" s="8">
        <v>559991</v>
      </c>
      <c r="AP271" s="10">
        <v>0</v>
      </c>
      <c r="AQ271" s="10">
        <v>55000</v>
      </c>
      <c r="AR271" s="10">
        <v>2347257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165547</v>
      </c>
      <c r="BB271" s="10">
        <v>0</v>
      </c>
      <c r="BC271" s="10">
        <v>0</v>
      </c>
      <c r="BD271" s="10">
        <v>35000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0</v>
      </c>
      <c r="BM271" s="10">
        <v>0</v>
      </c>
      <c r="BN271" s="10">
        <v>0</v>
      </c>
      <c r="BO271" s="10">
        <v>491930</v>
      </c>
      <c r="BP271" s="10">
        <v>49190</v>
      </c>
      <c r="BQ271" s="10">
        <v>275450</v>
      </c>
      <c r="BR271" s="10">
        <v>274200</v>
      </c>
      <c r="BS271" s="10">
        <v>56270</v>
      </c>
      <c r="BT271" s="10">
        <v>10570</v>
      </c>
      <c r="BU271" s="10">
        <v>41670</v>
      </c>
      <c r="BV271" s="10">
        <v>4000</v>
      </c>
      <c r="BW271" s="10">
        <v>8683</v>
      </c>
      <c r="BX271" s="10">
        <v>0</v>
      </c>
      <c r="BY271" s="10">
        <v>0</v>
      </c>
      <c r="BZ271" s="10">
        <v>0</v>
      </c>
      <c r="CA271" s="10">
        <v>0</v>
      </c>
      <c r="CB271" s="10">
        <v>0</v>
      </c>
      <c r="CC271" s="10">
        <v>119400</v>
      </c>
      <c r="CD271" s="10">
        <v>0</v>
      </c>
      <c r="CE271" s="10">
        <v>0</v>
      </c>
      <c r="CF271" s="10">
        <v>0</v>
      </c>
      <c r="CG271" s="10">
        <v>0</v>
      </c>
      <c r="CH271" s="10">
        <v>0</v>
      </c>
      <c r="CI271" s="10">
        <v>213724.367</v>
      </c>
      <c r="CJ271" s="6">
        <v>30</v>
      </c>
      <c r="CK271" s="6">
        <v>0</v>
      </c>
      <c r="CL271" s="6">
        <v>0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11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20</v>
      </c>
      <c r="DC271" s="6">
        <v>0</v>
      </c>
      <c r="DD271" s="6">
        <v>26</v>
      </c>
      <c r="DE271" s="65">
        <v>46</v>
      </c>
      <c r="DF271" s="65">
        <v>20</v>
      </c>
      <c r="DG271" s="65">
        <v>0</v>
      </c>
      <c r="DH271" s="65">
        <v>50.74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2</v>
      </c>
      <c r="DU271" s="6">
        <v>2</v>
      </c>
      <c r="DV271" s="6"/>
      <c r="DW271" s="6"/>
      <c r="DX271" s="6"/>
      <c r="DY271" s="6"/>
      <c r="DZ271" s="6"/>
      <c r="EA271" s="6"/>
      <c r="EB271" s="6" t="b">
        <v>1</v>
      </c>
      <c r="EC271" s="6" t="s">
        <v>254</v>
      </c>
      <c r="ED271" s="6"/>
      <c r="EE271" s="6"/>
      <c r="EF271" s="5">
        <v>46113</v>
      </c>
      <c r="EG271" s="5">
        <v>46142</v>
      </c>
      <c r="EH271" s="6" t="s">
        <v>173</v>
      </c>
      <c r="EI271" s="6" t="b">
        <v>1</v>
      </c>
      <c r="EJ271" s="6" t="s">
        <v>174</v>
      </c>
      <c r="EK271" s="6"/>
      <c r="EL271" s="6"/>
      <c r="EM271" s="6"/>
      <c r="EN271" s="9">
        <f t="shared" si="16"/>
        <v>294306.63199999998</v>
      </c>
      <c r="EO271" s="4">
        <f t="shared" si="17"/>
        <v>22.673972602739727</v>
      </c>
      <c r="EP271" s="4">
        <f t="shared" si="18"/>
        <v>25</v>
      </c>
      <c r="EQ271" s="9">
        <f t="shared" si="19"/>
        <v>3678832.9</v>
      </c>
    </row>
    <row r="272" spans="2:147">
      <c r="B272" s="4" t="s">
        <v>219</v>
      </c>
      <c r="C272" s="5">
        <v>46113</v>
      </c>
      <c r="D272" s="6">
        <v>7330</v>
      </c>
      <c r="E272" s="6"/>
      <c r="F272" s="6"/>
      <c r="G272" s="6" t="s">
        <v>176</v>
      </c>
      <c r="H272" s="6" t="s">
        <v>177</v>
      </c>
      <c r="I272" s="6">
        <v>1</v>
      </c>
      <c r="J272" s="16">
        <v>38974</v>
      </c>
      <c r="K272" s="6"/>
      <c r="L272" s="6">
        <v>108315.333</v>
      </c>
      <c r="M272" s="6">
        <v>113065.3</v>
      </c>
      <c r="N272" s="6">
        <v>134736.149</v>
      </c>
      <c r="O272" s="65">
        <v>22</v>
      </c>
      <c r="P272" s="6">
        <v>8</v>
      </c>
      <c r="Q272" s="6">
        <v>0</v>
      </c>
      <c r="R272" s="6">
        <v>30</v>
      </c>
      <c r="S272" s="6">
        <v>100</v>
      </c>
      <c r="T272" s="6">
        <v>100</v>
      </c>
      <c r="U272" s="10">
        <v>5641580</v>
      </c>
      <c r="V272" s="10">
        <v>1340920</v>
      </c>
      <c r="W272" s="10">
        <v>4300660</v>
      </c>
      <c r="X272" s="10">
        <v>19</v>
      </c>
      <c r="Y272" s="63">
        <v>3249459</v>
      </c>
      <c r="Z272" s="10">
        <v>0</v>
      </c>
      <c r="AA272" s="10">
        <v>0</v>
      </c>
      <c r="AB272" s="10">
        <v>0</v>
      </c>
      <c r="AC272" s="10">
        <v>142500</v>
      </c>
      <c r="AD272" s="10">
        <v>0</v>
      </c>
      <c r="AE272" s="10">
        <v>0</v>
      </c>
      <c r="AF272" s="10">
        <v>0</v>
      </c>
      <c r="AG272" s="10">
        <v>142500</v>
      </c>
      <c r="AH272" s="10">
        <v>0</v>
      </c>
      <c r="AI272" s="10">
        <v>423994</v>
      </c>
      <c r="AJ272" s="10">
        <v>0</v>
      </c>
      <c r="AK272" s="10">
        <v>656838</v>
      </c>
      <c r="AL272" s="8">
        <v>1080833</v>
      </c>
      <c r="AM272" s="8">
        <v>479997</v>
      </c>
      <c r="AN272" s="8">
        <v>0</v>
      </c>
      <c r="AO272" s="8">
        <v>512738</v>
      </c>
      <c r="AP272" s="10">
        <v>0</v>
      </c>
      <c r="AQ272" s="10">
        <v>55000</v>
      </c>
      <c r="AR272" s="10">
        <v>2128568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101053</v>
      </c>
      <c r="BB272" s="10">
        <v>0</v>
      </c>
      <c r="BC272" s="10">
        <v>0</v>
      </c>
      <c r="BD272" s="10">
        <v>20000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403820</v>
      </c>
      <c r="BP272" s="10">
        <v>40380</v>
      </c>
      <c r="BQ272" s="10">
        <v>246470</v>
      </c>
      <c r="BR272" s="10">
        <v>248440</v>
      </c>
      <c r="BS272" s="10">
        <v>50770</v>
      </c>
      <c r="BT272" s="10">
        <v>9750</v>
      </c>
      <c r="BU272" s="10">
        <v>38150</v>
      </c>
      <c r="BV272" s="10">
        <v>1000</v>
      </c>
      <c r="BW272" s="10">
        <v>50000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252140</v>
      </c>
      <c r="CD272" s="10">
        <v>0</v>
      </c>
      <c r="CE272" s="10">
        <v>0</v>
      </c>
      <c r="CF272" s="10">
        <v>0</v>
      </c>
      <c r="CG272" s="10">
        <v>0</v>
      </c>
      <c r="CH272" s="10">
        <v>0</v>
      </c>
      <c r="CI272" s="10">
        <v>196888.22200000001</v>
      </c>
      <c r="CJ272" s="6">
        <v>30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11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20</v>
      </c>
      <c r="DC272" s="6">
        <v>0</v>
      </c>
      <c r="DD272" s="6">
        <v>26</v>
      </c>
      <c r="DE272" s="65">
        <v>46</v>
      </c>
      <c r="DF272" s="65">
        <v>19</v>
      </c>
      <c r="DG272" s="65">
        <v>0</v>
      </c>
      <c r="DH272" s="65">
        <v>50.74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0.5</v>
      </c>
      <c r="DT272" s="6">
        <v>2</v>
      </c>
      <c r="DU272" s="6">
        <v>2</v>
      </c>
      <c r="DV272" s="6"/>
      <c r="DW272" s="6"/>
      <c r="DX272" s="6"/>
      <c r="DY272" s="6"/>
      <c r="DZ272" s="6"/>
      <c r="EA272" s="6"/>
      <c r="EB272" s="6" t="b">
        <v>1</v>
      </c>
      <c r="EC272" s="6" t="s">
        <v>254</v>
      </c>
      <c r="ED272" s="6"/>
      <c r="EE272" s="6"/>
      <c r="EF272" s="5">
        <v>46113</v>
      </c>
      <c r="EG272" s="5">
        <v>46142</v>
      </c>
      <c r="EH272" s="6" t="s">
        <v>173</v>
      </c>
      <c r="EI272" s="6" t="b">
        <v>1</v>
      </c>
      <c r="EJ272" s="6" t="s">
        <v>174</v>
      </c>
      <c r="EK272" s="6"/>
      <c r="EL272" s="6"/>
      <c r="EM272" s="6"/>
      <c r="EN272" s="9">
        <f t="shared" si="16"/>
        <v>269472.29800000001</v>
      </c>
      <c r="EO272" s="4">
        <f t="shared" si="17"/>
        <v>19.312328767123287</v>
      </c>
      <c r="EP272" s="4">
        <f t="shared" si="18"/>
        <v>24</v>
      </c>
      <c r="EQ272" s="9">
        <f t="shared" si="19"/>
        <v>3233667.5760000004</v>
      </c>
    </row>
    <row r="273" spans="1:147">
      <c r="B273" s="4" t="s">
        <v>219</v>
      </c>
      <c r="C273" s="5">
        <v>46143</v>
      </c>
      <c r="D273" s="6">
        <v>7330</v>
      </c>
      <c r="E273" s="6"/>
      <c r="F273" s="6"/>
      <c r="G273" s="6" t="s">
        <v>170</v>
      </c>
      <c r="H273" s="6" t="s">
        <v>171</v>
      </c>
      <c r="I273" s="6">
        <v>5</v>
      </c>
      <c r="J273" s="16">
        <v>35433</v>
      </c>
      <c r="K273" s="6"/>
      <c r="L273" s="6">
        <v>131085.58900000001</v>
      </c>
      <c r="M273" s="6">
        <v>138710.56700000001</v>
      </c>
      <c r="N273" s="6">
        <v>165296.75899999999</v>
      </c>
      <c r="O273" s="65">
        <v>18</v>
      </c>
      <c r="P273" s="6">
        <v>10</v>
      </c>
      <c r="Q273" s="6">
        <v>3</v>
      </c>
      <c r="R273" s="6">
        <v>31</v>
      </c>
      <c r="S273" s="6">
        <v>100</v>
      </c>
      <c r="T273" s="6">
        <v>100</v>
      </c>
      <c r="U273" s="10">
        <v>6591506</v>
      </c>
      <c r="V273" s="10">
        <v>1301506</v>
      </c>
      <c r="W273" s="10">
        <v>5290000</v>
      </c>
      <c r="X273" s="10">
        <v>29</v>
      </c>
      <c r="Y273" s="63">
        <v>4063653</v>
      </c>
      <c r="Z273" s="10">
        <v>0</v>
      </c>
      <c r="AA273" s="10">
        <v>0</v>
      </c>
      <c r="AB273" s="10">
        <v>11250</v>
      </c>
      <c r="AC273" s="10">
        <v>217500</v>
      </c>
      <c r="AD273" s="10">
        <v>0</v>
      </c>
      <c r="AE273" s="10">
        <v>0</v>
      </c>
      <c r="AF273" s="10">
        <v>0</v>
      </c>
      <c r="AG273" s="10">
        <v>228750</v>
      </c>
      <c r="AH273" s="10">
        <v>0</v>
      </c>
      <c r="AI273" s="10">
        <v>520164</v>
      </c>
      <c r="AJ273" s="10">
        <v>0</v>
      </c>
      <c r="AK273" s="10">
        <v>387414</v>
      </c>
      <c r="AL273" s="8">
        <v>907578</v>
      </c>
      <c r="AM273" s="8">
        <v>743835</v>
      </c>
      <c r="AN273" s="8">
        <v>82648</v>
      </c>
      <c r="AO273" s="8">
        <v>463657</v>
      </c>
      <c r="AP273" s="10">
        <v>0</v>
      </c>
      <c r="AQ273" s="10">
        <v>50000</v>
      </c>
      <c r="AR273" s="10">
        <v>2247718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0</v>
      </c>
      <c r="AZ273" s="10">
        <v>0</v>
      </c>
      <c r="BA273" s="10">
        <v>16385</v>
      </c>
      <c r="BB273" s="10">
        <v>0</v>
      </c>
      <c r="BC273" s="10">
        <v>0</v>
      </c>
      <c r="BD273" s="10">
        <v>35000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0</v>
      </c>
      <c r="BM273" s="10">
        <v>0</v>
      </c>
      <c r="BN273" s="10">
        <v>0</v>
      </c>
      <c r="BO273" s="10">
        <v>532740</v>
      </c>
      <c r="BP273" s="10">
        <v>53270</v>
      </c>
      <c r="BQ273" s="10">
        <v>302570</v>
      </c>
      <c r="BR273" s="10">
        <v>279370</v>
      </c>
      <c r="BS273" s="10">
        <v>59320</v>
      </c>
      <c r="BT273" s="10">
        <v>12190</v>
      </c>
      <c r="BU273" s="10">
        <v>48120</v>
      </c>
      <c r="BV273" s="10">
        <v>10000</v>
      </c>
      <c r="BW273" s="10">
        <v>3926</v>
      </c>
      <c r="BX273" s="10">
        <v>0</v>
      </c>
      <c r="BY273" s="10">
        <v>0</v>
      </c>
      <c r="BZ273" s="10">
        <v>0</v>
      </c>
      <c r="CA273" s="10">
        <v>0</v>
      </c>
      <c r="CB273" s="10">
        <v>0</v>
      </c>
      <c r="CC273" s="10">
        <v>0</v>
      </c>
      <c r="CD273" s="10">
        <v>0</v>
      </c>
      <c r="CE273" s="10">
        <v>0</v>
      </c>
      <c r="CF273" s="10">
        <v>0</v>
      </c>
      <c r="CG273" s="10">
        <v>0</v>
      </c>
      <c r="CH273" s="10">
        <v>0</v>
      </c>
      <c r="CI273" s="10">
        <v>242193.96599999999</v>
      </c>
      <c r="CJ273" s="6">
        <v>31</v>
      </c>
      <c r="CK273" s="6">
        <v>0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10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20</v>
      </c>
      <c r="DC273" s="6">
        <v>0</v>
      </c>
      <c r="DD273" s="6">
        <v>12.5</v>
      </c>
      <c r="DE273" s="65">
        <v>32.5</v>
      </c>
      <c r="DF273" s="65">
        <v>24</v>
      </c>
      <c r="DG273" s="65">
        <v>2</v>
      </c>
      <c r="DH273" s="65">
        <v>37.4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2</v>
      </c>
      <c r="DU273" s="6">
        <v>2</v>
      </c>
      <c r="DV273" s="6"/>
      <c r="DW273" s="6"/>
      <c r="DX273" s="6"/>
      <c r="DY273" s="6"/>
      <c r="DZ273" s="6"/>
      <c r="EA273" s="6"/>
      <c r="EB273" s="6" t="b">
        <v>1</v>
      </c>
      <c r="EC273" s="6" t="s">
        <v>254</v>
      </c>
      <c r="ED273" s="6"/>
      <c r="EE273" s="6"/>
      <c r="EF273" s="5">
        <v>46143</v>
      </c>
      <c r="EG273" s="5">
        <v>46173</v>
      </c>
      <c r="EH273" s="6" t="s">
        <v>173</v>
      </c>
      <c r="EI273" s="6" t="b">
        <v>1</v>
      </c>
      <c r="EJ273" s="6" t="s">
        <v>174</v>
      </c>
      <c r="EK273" s="6"/>
      <c r="EL273" s="6"/>
      <c r="EM273" s="6"/>
      <c r="EN273" s="9">
        <f t="shared" si="16"/>
        <v>330593.51799999998</v>
      </c>
      <c r="EO273" s="4">
        <f t="shared" si="17"/>
        <v>29.013698630136986</v>
      </c>
      <c r="EP273" s="4">
        <f t="shared" si="18"/>
        <v>25</v>
      </c>
      <c r="EQ273" s="9">
        <f t="shared" si="19"/>
        <v>4132418.9749999996</v>
      </c>
    </row>
    <row r="274" spans="1:147">
      <c r="B274" s="4" t="s">
        <v>219</v>
      </c>
      <c r="C274" s="5">
        <v>46143</v>
      </c>
      <c r="D274" s="6">
        <v>7330</v>
      </c>
      <c r="E274" s="6"/>
      <c r="F274" s="6"/>
      <c r="G274" s="6" t="s">
        <v>170</v>
      </c>
      <c r="H274" s="6" t="s">
        <v>171</v>
      </c>
      <c r="I274" s="6">
        <v>1</v>
      </c>
      <c r="J274" s="16">
        <v>36458</v>
      </c>
      <c r="K274" s="6"/>
      <c r="L274" s="6">
        <v>127014.58900000001</v>
      </c>
      <c r="M274" s="6">
        <v>133514.56700000001</v>
      </c>
      <c r="N274" s="6">
        <v>159104.859</v>
      </c>
      <c r="O274" s="65">
        <v>18</v>
      </c>
      <c r="P274" s="6">
        <v>10</v>
      </c>
      <c r="Q274" s="6">
        <v>3</v>
      </c>
      <c r="R274" s="6">
        <v>31</v>
      </c>
      <c r="S274" s="6">
        <v>100</v>
      </c>
      <c r="T274" s="6">
        <v>100</v>
      </c>
      <c r="U274" s="10">
        <v>7535046</v>
      </c>
      <c r="V274" s="10">
        <v>1719610</v>
      </c>
      <c r="W274" s="10">
        <v>5815436</v>
      </c>
      <c r="X274" s="10">
        <v>26</v>
      </c>
      <c r="Y274" s="63">
        <v>3937452</v>
      </c>
      <c r="Z274" s="10">
        <v>0</v>
      </c>
      <c r="AA274" s="10">
        <v>0</v>
      </c>
      <c r="AB274" s="10">
        <v>0</v>
      </c>
      <c r="AC274" s="10">
        <v>195000</v>
      </c>
      <c r="AD274" s="10">
        <v>0</v>
      </c>
      <c r="AE274" s="10">
        <v>0</v>
      </c>
      <c r="AF274" s="10">
        <v>0</v>
      </c>
      <c r="AG274" s="10">
        <v>195000</v>
      </c>
      <c r="AH274" s="10">
        <v>0</v>
      </c>
      <c r="AI274" s="10">
        <v>500679</v>
      </c>
      <c r="AJ274" s="10">
        <v>0</v>
      </c>
      <c r="AK274" s="10">
        <v>417650</v>
      </c>
      <c r="AL274" s="8">
        <v>918329</v>
      </c>
      <c r="AM274" s="8">
        <v>1670601</v>
      </c>
      <c r="AN274" s="8">
        <v>159104</v>
      </c>
      <c r="AO274" s="8">
        <v>494020</v>
      </c>
      <c r="AP274" s="10">
        <v>0</v>
      </c>
      <c r="AQ274" s="10">
        <v>50000</v>
      </c>
      <c r="AR274" s="10">
        <v>3292054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75540</v>
      </c>
      <c r="BB274" s="10">
        <v>0</v>
      </c>
      <c r="BC274" s="10">
        <v>0</v>
      </c>
      <c r="BD274" s="10">
        <v>35000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868700</v>
      </c>
      <c r="BP274" s="10">
        <v>86870</v>
      </c>
      <c r="BQ274" s="10">
        <v>302570</v>
      </c>
      <c r="BR274" s="10">
        <v>327500</v>
      </c>
      <c r="BS274" s="10">
        <v>67820</v>
      </c>
      <c r="BT274" s="10">
        <v>11820</v>
      </c>
      <c r="BU274" s="10">
        <v>46330</v>
      </c>
      <c r="BV274" s="10">
        <v>8000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10">
        <v>0</v>
      </c>
      <c r="CH274" s="10">
        <v>0</v>
      </c>
      <c r="CI274" s="10">
        <v>246318.96599999999</v>
      </c>
      <c r="CJ274" s="6">
        <v>31</v>
      </c>
      <c r="CK274" s="6">
        <v>0</v>
      </c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10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20</v>
      </c>
      <c r="DC274" s="6">
        <v>0</v>
      </c>
      <c r="DD274" s="6">
        <v>14</v>
      </c>
      <c r="DE274" s="65">
        <v>34</v>
      </c>
      <c r="DF274" s="65">
        <v>56</v>
      </c>
      <c r="DG274" s="65">
        <v>4</v>
      </c>
      <c r="DH274" s="65">
        <v>41.4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1</v>
      </c>
      <c r="DT274" s="6">
        <v>2</v>
      </c>
      <c r="DU274" s="6">
        <v>2</v>
      </c>
      <c r="DV274" s="6"/>
      <c r="DW274" s="6"/>
      <c r="DX274" s="6"/>
      <c r="DY274" s="6"/>
      <c r="DZ274" s="6"/>
      <c r="EA274" s="6"/>
      <c r="EB274" s="6" t="b">
        <v>1</v>
      </c>
      <c r="EC274" s="6" t="s">
        <v>254</v>
      </c>
      <c r="ED274" s="6"/>
      <c r="EE274" s="6"/>
      <c r="EF274" s="5">
        <v>46143</v>
      </c>
      <c r="EG274" s="5">
        <v>46173</v>
      </c>
      <c r="EH274" s="6" t="s">
        <v>173</v>
      </c>
      <c r="EI274" s="6" t="b">
        <v>1</v>
      </c>
      <c r="EJ274" s="6" t="s">
        <v>174</v>
      </c>
      <c r="EK274" s="6"/>
      <c r="EL274" s="6"/>
      <c r="EM274" s="6"/>
      <c r="EN274" s="9">
        <f t="shared" si="16"/>
        <v>318209.71799999999</v>
      </c>
      <c r="EO274" s="4">
        <f t="shared" si="17"/>
        <v>26.205479452054796</v>
      </c>
      <c r="EP274" s="4">
        <f t="shared" si="18"/>
        <v>25</v>
      </c>
      <c r="EQ274" s="9">
        <f t="shared" si="19"/>
        <v>3977621.4750000001</v>
      </c>
    </row>
    <row r="275" spans="1:147">
      <c r="B275" s="4" t="s">
        <v>219</v>
      </c>
      <c r="C275" s="5">
        <v>46143</v>
      </c>
      <c r="D275" s="6">
        <v>7330</v>
      </c>
      <c r="E275" s="6"/>
      <c r="F275" s="6"/>
      <c r="G275" s="6" t="s">
        <v>176</v>
      </c>
      <c r="H275" s="6" t="s">
        <v>177</v>
      </c>
      <c r="I275" s="6">
        <v>13</v>
      </c>
      <c r="J275" s="16">
        <v>37747</v>
      </c>
      <c r="K275" s="6"/>
      <c r="L275" s="6">
        <v>117360.333</v>
      </c>
      <c r="M275" s="6">
        <v>123485.3</v>
      </c>
      <c r="N275" s="6">
        <v>147153.31599999999</v>
      </c>
      <c r="O275" s="65">
        <v>18</v>
      </c>
      <c r="P275" s="6">
        <v>10</v>
      </c>
      <c r="Q275" s="6">
        <v>3</v>
      </c>
      <c r="R275" s="6">
        <v>31</v>
      </c>
      <c r="S275" s="6">
        <v>100</v>
      </c>
      <c r="T275" s="6">
        <v>100</v>
      </c>
      <c r="U275" s="10">
        <v>6381190</v>
      </c>
      <c r="V275" s="10">
        <v>1256190</v>
      </c>
      <c r="W275" s="10">
        <v>5125000</v>
      </c>
      <c r="X275" s="10">
        <v>23</v>
      </c>
      <c r="Y275" s="63">
        <v>3638170</v>
      </c>
      <c r="Z275" s="10">
        <v>0</v>
      </c>
      <c r="AA275" s="10">
        <v>0</v>
      </c>
      <c r="AB275" s="10">
        <v>11250</v>
      </c>
      <c r="AC275" s="10">
        <v>172500</v>
      </c>
      <c r="AD275" s="10">
        <v>0</v>
      </c>
      <c r="AE275" s="10">
        <v>0</v>
      </c>
      <c r="AF275" s="10">
        <v>0</v>
      </c>
      <c r="AG275" s="10">
        <v>183750</v>
      </c>
      <c r="AH275" s="10">
        <v>0</v>
      </c>
      <c r="AI275" s="10">
        <v>463069</v>
      </c>
      <c r="AJ275" s="10">
        <v>0</v>
      </c>
      <c r="AK275" s="10">
        <v>344890</v>
      </c>
      <c r="AL275" s="8">
        <v>807960</v>
      </c>
      <c r="AM275" s="8">
        <v>1103649</v>
      </c>
      <c r="AN275" s="8">
        <v>73576</v>
      </c>
      <c r="AO275" s="8">
        <v>464415</v>
      </c>
      <c r="AP275" s="10">
        <v>0</v>
      </c>
      <c r="AQ275" s="10">
        <v>60000</v>
      </c>
      <c r="AR275" s="10">
        <v>2509600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  <c r="AZ275" s="10">
        <v>0</v>
      </c>
      <c r="BA275" s="10">
        <v>14670</v>
      </c>
      <c r="BB275" s="10">
        <v>0</v>
      </c>
      <c r="BC275" s="10">
        <v>0</v>
      </c>
      <c r="BD275" s="10">
        <v>35000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  <c r="BK275" s="10">
        <v>0</v>
      </c>
      <c r="BL275" s="10">
        <v>0</v>
      </c>
      <c r="BM275" s="10">
        <v>0</v>
      </c>
      <c r="BN275" s="10">
        <v>0</v>
      </c>
      <c r="BO275" s="10">
        <v>521300</v>
      </c>
      <c r="BP275" s="10">
        <v>52130</v>
      </c>
      <c r="BQ275" s="10">
        <v>275450</v>
      </c>
      <c r="BR275" s="10">
        <v>279440</v>
      </c>
      <c r="BS275" s="10">
        <v>57430</v>
      </c>
      <c r="BT275" s="10">
        <v>10920</v>
      </c>
      <c r="BU275" s="10">
        <v>42840</v>
      </c>
      <c r="BV275" s="10">
        <v>8000</v>
      </c>
      <c r="BW275" s="10">
        <v>8680</v>
      </c>
      <c r="BX275" s="10">
        <v>0</v>
      </c>
      <c r="BY275" s="10">
        <v>0</v>
      </c>
      <c r="BZ275" s="10">
        <v>0</v>
      </c>
      <c r="CA275" s="10">
        <v>0</v>
      </c>
      <c r="CB275" s="10">
        <v>0</v>
      </c>
      <c r="CC275" s="10">
        <v>0</v>
      </c>
      <c r="CD275" s="10">
        <v>0</v>
      </c>
      <c r="CE275" s="10">
        <v>0</v>
      </c>
      <c r="CF275" s="10">
        <v>0</v>
      </c>
      <c r="CG275" s="10">
        <v>0</v>
      </c>
      <c r="CH275" s="10">
        <v>0</v>
      </c>
      <c r="CI275" s="10">
        <v>216097.60699999999</v>
      </c>
      <c r="CJ275" s="6">
        <v>31</v>
      </c>
      <c r="CK275" s="6">
        <v>0</v>
      </c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12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20</v>
      </c>
      <c r="DC275" s="6">
        <v>0</v>
      </c>
      <c r="DD275" s="6">
        <v>12.5</v>
      </c>
      <c r="DE275" s="65">
        <v>32.5</v>
      </c>
      <c r="DF275" s="65">
        <v>40</v>
      </c>
      <c r="DG275" s="65">
        <v>2</v>
      </c>
      <c r="DH275" s="65">
        <v>42.08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2</v>
      </c>
      <c r="DU275" s="6">
        <v>2</v>
      </c>
      <c r="DV275" s="6"/>
      <c r="DW275" s="6"/>
      <c r="DX275" s="6"/>
      <c r="DY275" s="6"/>
      <c r="DZ275" s="6"/>
      <c r="EA275" s="6"/>
      <c r="EB275" s="6" t="b">
        <v>1</v>
      </c>
      <c r="EC275" s="6" t="s">
        <v>254</v>
      </c>
      <c r="ED275" s="6"/>
      <c r="EE275" s="6"/>
      <c r="EF275" s="5">
        <v>46143</v>
      </c>
      <c r="EG275" s="5">
        <v>46173</v>
      </c>
      <c r="EH275" s="6" t="s">
        <v>173</v>
      </c>
      <c r="EI275" s="6" t="b">
        <v>1</v>
      </c>
      <c r="EJ275" s="6" t="s">
        <v>174</v>
      </c>
      <c r="EK275" s="6"/>
      <c r="EL275" s="6"/>
      <c r="EM275" s="6"/>
      <c r="EN275" s="9">
        <f t="shared" si="16"/>
        <v>294306.63199999998</v>
      </c>
      <c r="EO275" s="4">
        <f t="shared" si="17"/>
        <v>22.673972602739727</v>
      </c>
      <c r="EP275" s="4">
        <f t="shared" si="18"/>
        <v>25</v>
      </c>
      <c r="EQ275" s="9">
        <f t="shared" si="19"/>
        <v>3678832.9</v>
      </c>
    </row>
    <row r="276" spans="1:147">
      <c r="B276" s="4" t="s">
        <v>219</v>
      </c>
      <c r="C276" s="5">
        <v>46143</v>
      </c>
      <c r="D276" s="6">
        <v>7330</v>
      </c>
      <c r="E276" s="6"/>
      <c r="F276" s="6"/>
      <c r="G276" s="6" t="s">
        <v>176</v>
      </c>
      <c r="H276" s="6" t="s">
        <v>177</v>
      </c>
      <c r="I276" s="6">
        <v>1</v>
      </c>
      <c r="J276" s="16">
        <v>38974</v>
      </c>
      <c r="K276" s="6"/>
      <c r="L276" s="6">
        <v>108315.333</v>
      </c>
      <c r="M276" s="6">
        <v>113065.3</v>
      </c>
      <c r="N276" s="6">
        <v>134736.149</v>
      </c>
      <c r="O276" s="65">
        <v>18</v>
      </c>
      <c r="P276" s="6">
        <v>10</v>
      </c>
      <c r="Q276" s="6">
        <v>3</v>
      </c>
      <c r="R276" s="6">
        <v>31</v>
      </c>
      <c r="S276" s="6">
        <v>100</v>
      </c>
      <c r="T276" s="6">
        <v>100</v>
      </c>
      <c r="U276" s="10">
        <v>5836712</v>
      </c>
      <c r="V276" s="10">
        <v>1133340</v>
      </c>
      <c r="W276" s="10">
        <v>4703372</v>
      </c>
      <c r="X276" s="10">
        <v>19</v>
      </c>
      <c r="Y276" s="63">
        <v>3357775</v>
      </c>
      <c r="Z276" s="10">
        <v>0</v>
      </c>
      <c r="AA276" s="10">
        <v>0</v>
      </c>
      <c r="AB276" s="10">
        <v>0</v>
      </c>
      <c r="AC276" s="10">
        <v>142500</v>
      </c>
      <c r="AD276" s="10">
        <v>0</v>
      </c>
      <c r="AE276" s="10">
        <v>0</v>
      </c>
      <c r="AF276" s="10">
        <v>0</v>
      </c>
      <c r="AG276" s="10">
        <v>142500</v>
      </c>
      <c r="AH276" s="10">
        <v>0</v>
      </c>
      <c r="AI276" s="10">
        <v>423994</v>
      </c>
      <c r="AJ276" s="10">
        <v>0</v>
      </c>
      <c r="AK276" s="10">
        <v>315787</v>
      </c>
      <c r="AL276" s="8">
        <v>739782</v>
      </c>
      <c r="AM276" s="8">
        <v>1010521</v>
      </c>
      <c r="AN276" s="8">
        <v>67368</v>
      </c>
      <c r="AO276" s="8">
        <v>425227</v>
      </c>
      <c r="AP276" s="10">
        <v>0</v>
      </c>
      <c r="AQ276" s="10">
        <v>60000</v>
      </c>
      <c r="AR276" s="10">
        <v>2302898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13539</v>
      </c>
      <c r="BB276" s="10">
        <v>0</v>
      </c>
      <c r="BC276" s="10">
        <v>0</v>
      </c>
      <c r="BD276" s="10">
        <v>20000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433320</v>
      </c>
      <c r="BP276" s="10">
        <v>43330</v>
      </c>
      <c r="BQ276" s="10">
        <v>246470</v>
      </c>
      <c r="BR276" s="10">
        <v>256370</v>
      </c>
      <c r="BS276" s="10">
        <v>52530</v>
      </c>
      <c r="BT276" s="10">
        <v>10080</v>
      </c>
      <c r="BU276" s="10">
        <v>39240</v>
      </c>
      <c r="BV276" s="10">
        <v>2000</v>
      </c>
      <c r="BW276" s="10">
        <v>50000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10">
        <v>0</v>
      </c>
      <c r="CH276" s="10">
        <v>0</v>
      </c>
      <c r="CI276" s="10">
        <v>198148.56200000001</v>
      </c>
      <c r="CJ276" s="6">
        <v>31</v>
      </c>
      <c r="CK276" s="6">
        <v>0</v>
      </c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>
        <v>12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20</v>
      </c>
      <c r="DC276" s="6">
        <v>0</v>
      </c>
      <c r="DD276" s="6">
        <v>12.5</v>
      </c>
      <c r="DE276" s="65">
        <v>32.5</v>
      </c>
      <c r="DF276" s="65">
        <v>40</v>
      </c>
      <c r="DG276" s="65">
        <v>2</v>
      </c>
      <c r="DH276" s="65">
        <v>42.08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2</v>
      </c>
      <c r="DU276" s="6">
        <v>2</v>
      </c>
      <c r="DV276" s="6"/>
      <c r="DW276" s="6"/>
      <c r="DX276" s="6"/>
      <c r="DY276" s="6"/>
      <c r="DZ276" s="6"/>
      <c r="EA276" s="6"/>
      <c r="EB276" s="6" t="b">
        <v>1</v>
      </c>
      <c r="EC276" s="6" t="s">
        <v>254</v>
      </c>
      <c r="ED276" s="6"/>
      <c r="EE276" s="6"/>
      <c r="EF276" s="5">
        <v>46143</v>
      </c>
      <c r="EG276" s="5">
        <v>46173</v>
      </c>
      <c r="EH276" s="6" t="s">
        <v>173</v>
      </c>
      <c r="EI276" s="6" t="b">
        <v>1</v>
      </c>
      <c r="EJ276" s="6" t="s">
        <v>174</v>
      </c>
      <c r="EK276" s="6"/>
      <c r="EL276" s="6"/>
      <c r="EM276" s="6"/>
      <c r="EN276" s="9">
        <f t="shared" si="16"/>
        <v>269472.29800000001</v>
      </c>
      <c r="EO276" s="4">
        <f t="shared" si="17"/>
        <v>19.312328767123287</v>
      </c>
      <c r="EP276" s="4">
        <f t="shared" si="18"/>
        <v>24</v>
      </c>
      <c r="EQ276" s="9">
        <f t="shared" si="19"/>
        <v>3233667.5760000004</v>
      </c>
    </row>
    <row r="277" spans="1:147">
      <c r="B277" s="4" t="s">
        <v>219</v>
      </c>
      <c r="C277" s="5">
        <v>46174</v>
      </c>
      <c r="D277" s="6">
        <v>7330</v>
      </c>
      <c r="E277" s="6"/>
      <c r="F277" s="6"/>
      <c r="G277" s="6" t="s">
        <v>170</v>
      </c>
      <c r="H277" s="6" t="s">
        <v>171</v>
      </c>
      <c r="I277" s="6">
        <v>5</v>
      </c>
      <c r="J277" s="16">
        <v>35433</v>
      </c>
      <c r="K277" s="6"/>
      <c r="L277" s="6">
        <v>133752.25599999999</v>
      </c>
      <c r="M277" s="6">
        <v>141377.23300000001</v>
      </c>
      <c r="N277" s="6">
        <v>168474.53599999999</v>
      </c>
      <c r="O277" s="65">
        <v>21</v>
      </c>
      <c r="P277" s="6">
        <v>8</v>
      </c>
      <c r="Q277" s="6">
        <v>1</v>
      </c>
      <c r="R277" s="6">
        <v>30</v>
      </c>
      <c r="S277" s="6">
        <v>100</v>
      </c>
      <c r="T277" s="6">
        <v>100</v>
      </c>
      <c r="U277" s="10">
        <v>7850538</v>
      </c>
      <c r="V277" s="10">
        <v>1680538</v>
      </c>
      <c r="W277" s="10">
        <v>6170000</v>
      </c>
      <c r="X277" s="10">
        <v>29</v>
      </c>
      <c r="Y277" s="63">
        <v>4012567</v>
      </c>
      <c r="Z277" s="10">
        <v>0</v>
      </c>
      <c r="AA277" s="10">
        <v>0</v>
      </c>
      <c r="AB277" s="10">
        <v>11250</v>
      </c>
      <c r="AC277" s="10">
        <v>217500</v>
      </c>
      <c r="AD277" s="10">
        <v>0</v>
      </c>
      <c r="AE277" s="10">
        <v>0</v>
      </c>
      <c r="AF277" s="10">
        <v>0</v>
      </c>
      <c r="AG277" s="10">
        <v>228750</v>
      </c>
      <c r="AH277" s="10">
        <v>0</v>
      </c>
      <c r="AI277" s="10">
        <v>530164</v>
      </c>
      <c r="AJ277" s="10">
        <v>0</v>
      </c>
      <c r="AK277" s="10">
        <v>410656</v>
      </c>
      <c r="AL277" s="8">
        <v>940821</v>
      </c>
      <c r="AM277" s="8">
        <v>1010847</v>
      </c>
      <c r="AN277" s="8">
        <v>0</v>
      </c>
      <c r="AO277" s="8">
        <v>447299</v>
      </c>
      <c r="AP277" s="10">
        <v>0</v>
      </c>
      <c r="AQ277" s="10">
        <v>50000</v>
      </c>
      <c r="AR277" s="10">
        <v>2448967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125254</v>
      </c>
      <c r="BB277" s="10">
        <v>1000000</v>
      </c>
      <c r="BC277" s="10">
        <v>0</v>
      </c>
      <c r="BD277" s="10">
        <v>35000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819800</v>
      </c>
      <c r="BP277" s="10">
        <v>81980</v>
      </c>
      <c r="BQ277" s="10">
        <v>302570</v>
      </c>
      <c r="BR277" s="10">
        <v>330810</v>
      </c>
      <c r="BS277" s="10">
        <v>70650</v>
      </c>
      <c r="BT277" s="10">
        <v>12040</v>
      </c>
      <c r="BU277" s="10">
        <v>47710</v>
      </c>
      <c r="BV277" s="10">
        <v>9000</v>
      </c>
      <c r="BW277" s="10">
        <v>5978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0</v>
      </c>
      <c r="CD277" s="10">
        <v>0</v>
      </c>
      <c r="CE277" s="10">
        <v>0</v>
      </c>
      <c r="CF277" s="10">
        <v>0</v>
      </c>
      <c r="CG277" s="10">
        <v>0</v>
      </c>
      <c r="CH277" s="10">
        <v>0</v>
      </c>
      <c r="CI277" s="10">
        <v>247260.04300000001</v>
      </c>
      <c r="CJ277" s="6">
        <v>30</v>
      </c>
      <c r="CK277" s="6">
        <v>0</v>
      </c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10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20</v>
      </c>
      <c r="DC277" s="6">
        <v>0</v>
      </c>
      <c r="DD277" s="6">
        <v>13</v>
      </c>
      <c r="DE277" s="65">
        <v>33</v>
      </c>
      <c r="DF277" s="65">
        <v>32</v>
      </c>
      <c r="DG277" s="65">
        <v>0</v>
      </c>
      <c r="DH277" s="65">
        <v>35.4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2</v>
      </c>
      <c r="DT277" s="6">
        <v>2</v>
      </c>
      <c r="DU277" s="6">
        <v>2</v>
      </c>
      <c r="DV277" s="6"/>
      <c r="DW277" s="6"/>
      <c r="DX277" s="6"/>
      <c r="DY277" s="6"/>
      <c r="DZ277" s="6"/>
      <c r="EA277" s="6"/>
      <c r="EB277" s="6" t="b">
        <v>1</v>
      </c>
      <c r="EC277" s="6" t="s">
        <v>254</v>
      </c>
      <c r="ED277" s="6"/>
      <c r="EE277" s="6"/>
      <c r="EF277" s="5">
        <v>46174</v>
      </c>
      <c r="EG277" s="5">
        <v>46203</v>
      </c>
      <c r="EH277" s="6" t="s">
        <v>173</v>
      </c>
      <c r="EI277" s="6" t="b">
        <v>1</v>
      </c>
      <c r="EJ277" s="6" t="s">
        <v>174</v>
      </c>
      <c r="EK277" s="6"/>
      <c r="EL277" s="6"/>
      <c r="EM277" s="6"/>
      <c r="EN277" s="9">
        <f t="shared" si="16"/>
        <v>336949.07199999999</v>
      </c>
      <c r="EO277" s="4">
        <f t="shared" si="17"/>
        <v>29.013698630136986</v>
      </c>
      <c r="EP277" s="4">
        <f t="shared" si="18"/>
        <v>25</v>
      </c>
      <c r="EQ277" s="9">
        <f t="shared" si="19"/>
        <v>4211863.3999999994</v>
      </c>
    </row>
    <row r="278" spans="1:147">
      <c r="B278" s="4" t="s">
        <v>219</v>
      </c>
      <c r="C278" s="5">
        <v>46174</v>
      </c>
      <c r="D278" s="6">
        <v>7330</v>
      </c>
      <c r="E278" s="6"/>
      <c r="F278" s="6"/>
      <c r="G278" s="6" t="s">
        <v>170</v>
      </c>
      <c r="H278" s="6" t="s">
        <v>171</v>
      </c>
      <c r="I278" s="6">
        <v>1</v>
      </c>
      <c r="J278" s="16">
        <v>36458</v>
      </c>
      <c r="K278" s="6"/>
      <c r="L278" s="6">
        <v>129681.25599999999</v>
      </c>
      <c r="M278" s="6">
        <v>136181.23300000001</v>
      </c>
      <c r="N278" s="6">
        <v>162282.636</v>
      </c>
      <c r="O278" s="65">
        <v>21</v>
      </c>
      <c r="P278" s="6">
        <v>8</v>
      </c>
      <c r="Q278" s="6">
        <v>1</v>
      </c>
      <c r="R278" s="6">
        <v>30</v>
      </c>
      <c r="S278" s="6">
        <v>100</v>
      </c>
      <c r="T278" s="6">
        <v>100</v>
      </c>
      <c r="U278" s="10">
        <v>7894917</v>
      </c>
      <c r="V278" s="10">
        <v>1823440</v>
      </c>
      <c r="W278" s="10">
        <v>6071477</v>
      </c>
      <c r="X278" s="10">
        <v>26</v>
      </c>
      <c r="Y278" s="63">
        <v>3890437</v>
      </c>
      <c r="Z278" s="10">
        <v>0</v>
      </c>
      <c r="AA278" s="10">
        <v>0</v>
      </c>
      <c r="AB278" s="10">
        <v>0</v>
      </c>
      <c r="AC278" s="10">
        <v>195000</v>
      </c>
      <c r="AD278" s="10">
        <v>0</v>
      </c>
      <c r="AE278" s="10">
        <v>0</v>
      </c>
      <c r="AF278" s="10">
        <v>0</v>
      </c>
      <c r="AG278" s="10">
        <v>195000</v>
      </c>
      <c r="AH278" s="10">
        <v>0</v>
      </c>
      <c r="AI278" s="10">
        <v>510679</v>
      </c>
      <c r="AJ278" s="10">
        <v>0</v>
      </c>
      <c r="AK278" s="10">
        <v>517275</v>
      </c>
      <c r="AL278" s="8">
        <v>1027955</v>
      </c>
      <c r="AM278" s="8">
        <v>973695</v>
      </c>
      <c r="AN278" s="8">
        <v>0</v>
      </c>
      <c r="AO278" s="8">
        <v>508025</v>
      </c>
      <c r="AP278" s="10">
        <v>0</v>
      </c>
      <c r="AQ278" s="10">
        <v>55000</v>
      </c>
      <c r="AR278" s="10">
        <v>2564675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209805</v>
      </c>
      <c r="BB278" s="10">
        <v>1000000</v>
      </c>
      <c r="BC278" s="10">
        <v>0</v>
      </c>
      <c r="BD278" s="10">
        <v>35000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950750</v>
      </c>
      <c r="BP278" s="10">
        <v>95070</v>
      </c>
      <c r="BQ278" s="10">
        <v>302570</v>
      </c>
      <c r="BR278" s="10">
        <v>342360</v>
      </c>
      <c r="BS278" s="10">
        <v>71050</v>
      </c>
      <c r="BT278" s="10">
        <v>11680</v>
      </c>
      <c r="BU278" s="10">
        <v>45960</v>
      </c>
      <c r="BV278" s="10">
        <v>4000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10">
        <v>0</v>
      </c>
      <c r="CH278" s="10">
        <v>0</v>
      </c>
      <c r="CI278" s="10">
        <v>258525.79300000001</v>
      </c>
      <c r="CJ278" s="6">
        <v>30</v>
      </c>
      <c r="CK278" s="6">
        <v>0</v>
      </c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11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20</v>
      </c>
      <c r="DC278" s="6">
        <v>0</v>
      </c>
      <c r="DD278" s="6">
        <v>17</v>
      </c>
      <c r="DE278" s="65">
        <v>37</v>
      </c>
      <c r="DF278" s="65">
        <v>32</v>
      </c>
      <c r="DG278" s="65">
        <v>0</v>
      </c>
      <c r="DH278" s="65">
        <v>41.74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2</v>
      </c>
      <c r="DU278" s="6">
        <v>2</v>
      </c>
      <c r="DV278" s="6"/>
      <c r="DW278" s="6"/>
      <c r="DX278" s="6"/>
      <c r="DY278" s="6"/>
      <c r="DZ278" s="6"/>
      <c r="EA278" s="6"/>
      <c r="EB278" s="6" t="b">
        <v>1</v>
      </c>
      <c r="EC278" s="6" t="s">
        <v>254</v>
      </c>
      <c r="ED278" s="6"/>
      <c r="EE278" s="6"/>
      <c r="EF278" s="5">
        <v>46174</v>
      </c>
      <c r="EG278" s="5">
        <v>46203</v>
      </c>
      <c r="EH278" s="6" t="s">
        <v>173</v>
      </c>
      <c r="EI278" s="6" t="b">
        <v>1</v>
      </c>
      <c r="EJ278" s="6" t="s">
        <v>174</v>
      </c>
      <c r="EK278" s="6"/>
      <c r="EL278" s="6"/>
      <c r="EM278" s="6"/>
      <c r="EN278" s="9">
        <f t="shared" si="16"/>
        <v>324565.27200000006</v>
      </c>
      <c r="EO278" s="4">
        <f t="shared" si="17"/>
        <v>26.205479452054796</v>
      </c>
      <c r="EP278" s="4">
        <f t="shared" si="18"/>
        <v>25</v>
      </c>
      <c r="EQ278" s="9">
        <f t="shared" si="19"/>
        <v>4057065.9</v>
      </c>
    </row>
    <row r="279" spans="1:147">
      <c r="B279" s="4" t="s">
        <v>219</v>
      </c>
      <c r="C279" s="5">
        <v>46174</v>
      </c>
      <c r="D279" s="6">
        <v>7330</v>
      </c>
      <c r="E279" s="6"/>
      <c r="F279" s="6"/>
      <c r="G279" s="6" t="s">
        <v>176</v>
      </c>
      <c r="H279" s="6" t="s">
        <v>177</v>
      </c>
      <c r="I279" s="6">
        <v>13</v>
      </c>
      <c r="J279" s="16">
        <v>37747</v>
      </c>
      <c r="K279" s="6"/>
      <c r="L279" s="6">
        <v>120027</v>
      </c>
      <c r="M279" s="6">
        <v>126152</v>
      </c>
      <c r="N279" s="6">
        <v>150331.133</v>
      </c>
      <c r="O279" s="65">
        <v>21</v>
      </c>
      <c r="P279" s="6">
        <v>8</v>
      </c>
      <c r="Q279" s="6">
        <v>1</v>
      </c>
      <c r="R279" s="6">
        <v>30</v>
      </c>
      <c r="S279" s="6">
        <v>100</v>
      </c>
      <c r="T279" s="6">
        <v>100</v>
      </c>
      <c r="U279" s="10">
        <v>7563441</v>
      </c>
      <c r="V279" s="10">
        <v>1606441</v>
      </c>
      <c r="W279" s="10">
        <v>5957000</v>
      </c>
      <c r="X279" s="10">
        <v>23</v>
      </c>
      <c r="Y279" s="63">
        <v>3600810</v>
      </c>
      <c r="Z279" s="10">
        <v>0</v>
      </c>
      <c r="AA279" s="10">
        <v>0</v>
      </c>
      <c r="AB279" s="10">
        <v>11250</v>
      </c>
      <c r="AC279" s="10">
        <v>172500</v>
      </c>
      <c r="AD279" s="10">
        <v>0</v>
      </c>
      <c r="AE279" s="10">
        <v>0</v>
      </c>
      <c r="AF279" s="10">
        <v>0</v>
      </c>
      <c r="AG279" s="10">
        <v>183750</v>
      </c>
      <c r="AH279" s="10">
        <v>0</v>
      </c>
      <c r="AI279" s="10">
        <v>473070</v>
      </c>
      <c r="AJ279" s="10">
        <v>0</v>
      </c>
      <c r="AK279" s="10">
        <v>366432</v>
      </c>
      <c r="AL279" s="8">
        <v>839502</v>
      </c>
      <c r="AM279" s="8">
        <v>1127483</v>
      </c>
      <c r="AN279" s="8">
        <v>75165</v>
      </c>
      <c r="AO279" s="8">
        <v>500828</v>
      </c>
      <c r="AP279" s="10">
        <v>0</v>
      </c>
      <c r="AQ279" s="10">
        <v>65000</v>
      </c>
      <c r="AR279" s="10">
        <v>2607978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135903</v>
      </c>
      <c r="BB279" s="10">
        <v>1000000</v>
      </c>
      <c r="BC279" s="10">
        <v>0</v>
      </c>
      <c r="BD279" s="10">
        <v>35000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10">
        <v>0</v>
      </c>
      <c r="BL279" s="10">
        <v>0</v>
      </c>
      <c r="BM279" s="10">
        <v>0</v>
      </c>
      <c r="BN279" s="10">
        <v>0</v>
      </c>
      <c r="BO279" s="10">
        <v>790850</v>
      </c>
      <c r="BP279" s="10">
        <v>79080</v>
      </c>
      <c r="BQ279" s="10">
        <v>275450</v>
      </c>
      <c r="BR279" s="10">
        <v>327740</v>
      </c>
      <c r="BS279" s="10">
        <v>68070</v>
      </c>
      <c r="BT279" s="10">
        <v>10810</v>
      </c>
      <c r="BU279" s="10">
        <v>42570</v>
      </c>
      <c r="BV279" s="10">
        <v>3000</v>
      </c>
      <c r="BW279" s="10">
        <v>8871</v>
      </c>
      <c r="BX279" s="10">
        <v>0</v>
      </c>
      <c r="BY279" s="10">
        <v>0</v>
      </c>
      <c r="BZ279" s="10">
        <v>0</v>
      </c>
      <c r="CA279" s="10">
        <v>0</v>
      </c>
      <c r="CB279" s="10">
        <v>0</v>
      </c>
      <c r="CC279" s="10">
        <v>0</v>
      </c>
      <c r="CD279" s="10">
        <v>0</v>
      </c>
      <c r="CE279" s="10">
        <v>0</v>
      </c>
      <c r="CF279" s="10">
        <v>0</v>
      </c>
      <c r="CG279" s="10">
        <v>0</v>
      </c>
      <c r="CH279" s="10">
        <v>0</v>
      </c>
      <c r="CI279" s="10">
        <v>219409.185</v>
      </c>
      <c r="CJ279" s="6">
        <v>30</v>
      </c>
      <c r="CK279" s="6">
        <v>0</v>
      </c>
      <c r="CL279" s="6">
        <v>0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>
        <v>13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20</v>
      </c>
      <c r="DC279" s="6">
        <v>0</v>
      </c>
      <c r="DD279" s="6">
        <v>13</v>
      </c>
      <c r="DE279" s="65">
        <v>33</v>
      </c>
      <c r="DF279" s="65">
        <v>40</v>
      </c>
      <c r="DG279" s="65">
        <v>2</v>
      </c>
      <c r="DH279" s="65">
        <v>44.42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6">
        <v>0</v>
      </c>
      <c r="DQ279" s="6">
        <v>0</v>
      </c>
      <c r="DR279" s="6">
        <v>0</v>
      </c>
      <c r="DS279" s="6">
        <v>0</v>
      </c>
      <c r="DT279" s="6">
        <v>2</v>
      </c>
      <c r="DU279" s="6">
        <v>2</v>
      </c>
      <c r="DV279" s="6"/>
      <c r="DW279" s="6"/>
      <c r="DX279" s="6"/>
      <c r="DY279" s="6"/>
      <c r="DZ279" s="6"/>
      <c r="EA279" s="6"/>
      <c r="EB279" s="6" t="b">
        <v>1</v>
      </c>
      <c r="EC279" s="6" t="s">
        <v>254</v>
      </c>
      <c r="ED279" s="6"/>
      <c r="EE279" s="6"/>
      <c r="EF279" s="5">
        <v>46174</v>
      </c>
      <c r="EG279" s="5">
        <v>46203</v>
      </c>
      <c r="EH279" s="6" t="s">
        <v>173</v>
      </c>
      <c r="EI279" s="6" t="b">
        <v>1</v>
      </c>
      <c r="EJ279" s="6" t="s">
        <v>174</v>
      </c>
      <c r="EK279" s="6"/>
      <c r="EL279" s="6"/>
      <c r="EM279" s="6"/>
      <c r="EN279" s="9">
        <f t="shared" si="16"/>
        <v>300662.266</v>
      </c>
      <c r="EO279" s="4">
        <f t="shared" si="17"/>
        <v>22.673972602739727</v>
      </c>
      <c r="EP279" s="4">
        <f t="shared" si="18"/>
        <v>25</v>
      </c>
      <c r="EQ279" s="9">
        <f t="shared" si="19"/>
        <v>3758278.3250000002</v>
      </c>
    </row>
    <row r="280" spans="1:147">
      <c r="B280" s="4" t="s">
        <v>219</v>
      </c>
      <c r="C280" s="5">
        <v>46174</v>
      </c>
      <c r="D280" s="6">
        <v>7330</v>
      </c>
      <c r="E280" s="6"/>
      <c r="F280" s="6"/>
      <c r="G280" s="6" t="s">
        <v>176</v>
      </c>
      <c r="H280" s="6" t="s">
        <v>177</v>
      </c>
      <c r="I280" s="6">
        <v>1</v>
      </c>
      <c r="J280" s="16">
        <v>38974</v>
      </c>
      <c r="K280" s="6"/>
      <c r="L280" s="6">
        <v>110982</v>
      </c>
      <c r="M280" s="6">
        <v>115732</v>
      </c>
      <c r="N280" s="6">
        <v>137913.967</v>
      </c>
      <c r="O280" s="65">
        <v>21</v>
      </c>
      <c r="P280" s="6">
        <v>8</v>
      </c>
      <c r="Q280" s="6">
        <v>1</v>
      </c>
      <c r="R280" s="6">
        <v>30</v>
      </c>
      <c r="S280" s="6">
        <v>100</v>
      </c>
      <c r="T280" s="6">
        <v>100</v>
      </c>
      <c r="U280" s="10">
        <v>6903496</v>
      </c>
      <c r="V280" s="10">
        <v>1445590</v>
      </c>
      <c r="W280" s="10">
        <v>5457906</v>
      </c>
      <c r="X280" s="10">
        <v>19</v>
      </c>
      <c r="Y280" s="63">
        <v>3329460</v>
      </c>
      <c r="Z280" s="10">
        <v>0</v>
      </c>
      <c r="AA280" s="10">
        <v>0</v>
      </c>
      <c r="AB280" s="10">
        <v>0</v>
      </c>
      <c r="AC280" s="10">
        <v>142500</v>
      </c>
      <c r="AD280" s="10">
        <v>0</v>
      </c>
      <c r="AE280" s="10">
        <v>0</v>
      </c>
      <c r="AF280" s="10">
        <v>0</v>
      </c>
      <c r="AG280" s="10">
        <v>142500</v>
      </c>
      <c r="AH280" s="10">
        <v>0</v>
      </c>
      <c r="AI280" s="10">
        <v>433995</v>
      </c>
      <c r="AJ280" s="10">
        <v>0</v>
      </c>
      <c r="AK280" s="10">
        <v>284447</v>
      </c>
      <c r="AL280" s="8">
        <v>718442</v>
      </c>
      <c r="AM280" s="8">
        <v>1034354</v>
      </c>
      <c r="AN280" s="8">
        <v>68956</v>
      </c>
      <c r="AO280" s="8">
        <v>393882</v>
      </c>
      <c r="AP280" s="10">
        <v>0</v>
      </c>
      <c r="AQ280" s="10">
        <v>60000</v>
      </c>
      <c r="AR280" s="10">
        <v>2275634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135902</v>
      </c>
      <c r="BB280" s="10">
        <v>1000000</v>
      </c>
      <c r="BC280" s="10">
        <v>0</v>
      </c>
      <c r="BD280" s="10">
        <v>20000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668170</v>
      </c>
      <c r="BP280" s="10">
        <v>66810</v>
      </c>
      <c r="BQ280" s="10">
        <v>246470</v>
      </c>
      <c r="BR280" s="10">
        <v>299970</v>
      </c>
      <c r="BS280" s="10">
        <v>62130</v>
      </c>
      <c r="BT280" s="10">
        <v>9990</v>
      </c>
      <c r="BU280" s="10">
        <v>39050</v>
      </c>
      <c r="BV280" s="10">
        <v>3000</v>
      </c>
      <c r="BW280" s="10">
        <v>50000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10">
        <v>0</v>
      </c>
      <c r="CH280" s="10">
        <v>0</v>
      </c>
      <c r="CI280" s="10">
        <v>201219.87</v>
      </c>
      <c r="CJ280" s="6">
        <v>30</v>
      </c>
      <c r="CK280" s="6">
        <v>0</v>
      </c>
      <c r="CL280" s="6">
        <v>0</v>
      </c>
      <c r="CM280" s="6">
        <v>0</v>
      </c>
      <c r="CN280" s="6">
        <v>0</v>
      </c>
      <c r="CO280" s="6">
        <v>0</v>
      </c>
      <c r="CP280" s="6">
        <v>0</v>
      </c>
      <c r="CQ280" s="6">
        <v>0</v>
      </c>
      <c r="CR280" s="6">
        <v>0</v>
      </c>
      <c r="CS280" s="6">
        <v>0</v>
      </c>
      <c r="CT280" s="6">
        <v>0</v>
      </c>
      <c r="CU280" s="6">
        <v>12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20</v>
      </c>
      <c r="DC280" s="6">
        <v>0</v>
      </c>
      <c r="DD280" s="6">
        <v>11</v>
      </c>
      <c r="DE280" s="65">
        <v>31</v>
      </c>
      <c r="DF280" s="65">
        <v>40</v>
      </c>
      <c r="DG280" s="65">
        <v>2</v>
      </c>
      <c r="DH280" s="65">
        <v>38.08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6">
        <v>0</v>
      </c>
      <c r="DQ280" s="6">
        <v>0</v>
      </c>
      <c r="DR280" s="6">
        <v>0</v>
      </c>
      <c r="DS280" s="6">
        <v>1.5</v>
      </c>
      <c r="DT280" s="6">
        <v>2</v>
      </c>
      <c r="DU280" s="6">
        <v>2</v>
      </c>
      <c r="DV280" s="6"/>
      <c r="DW280" s="6"/>
      <c r="DX280" s="6"/>
      <c r="DY280" s="6"/>
      <c r="DZ280" s="6"/>
      <c r="EA280" s="6"/>
      <c r="EB280" s="6" t="b">
        <v>1</v>
      </c>
      <c r="EC280" s="6" t="s">
        <v>254</v>
      </c>
      <c r="ED280" s="6"/>
      <c r="EE280" s="6"/>
      <c r="EF280" s="5">
        <v>46174</v>
      </c>
      <c r="EG280" s="5">
        <v>46203</v>
      </c>
      <c r="EH280" s="6" t="s">
        <v>173</v>
      </c>
      <c r="EI280" s="6" t="b">
        <v>1</v>
      </c>
      <c r="EJ280" s="6" t="s">
        <v>174</v>
      </c>
      <c r="EK280" s="6"/>
      <c r="EL280" s="6"/>
      <c r="EM280" s="6"/>
      <c r="EN280" s="9">
        <f t="shared" si="16"/>
        <v>275827.93400000007</v>
      </c>
      <c r="EO280" s="4">
        <f t="shared" si="17"/>
        <v>19.312328767123287</v>
      </c>
      <c r="EP280" s="4">
        <f t="shared" si="18"/>
        <v>24</v>
      </c>
      <c r="EQ280" s="9">
        <f t="shared" si="19"/>
        <v>3309935.2080000001</v>
      </c>
    </row>
    <row r="281" spans="1:147">
      <c r="B281" s="4" t="s">
        <v>219</v>
      </c>
      <c r="C281" s="5">
        <v>46204</v>
      </c>
      <c r="D281" s="6">
        <v>7330</v>
      </c>
      <c r="E281" s="6"/>
      <c r="F281" s="6"/>
      <c r="G281" s="6" t="s">
        <v>170</v>
      </c>
      <c r="H281" s="6" t="s">
        <v>171</v>
      </c>
      <c r="I281" s="6">
        <v>5</v>
      </c>
      <c r="J281" s="16">
        <v>35433</v>
      </c>
      <c r="K281" s="6"/>
      <c r="L281" s="6">
        <v>133752.25599999999</v>
      </c>
      <c r="M281" s="6">
        <v>141377.23300000001</v>
      </c>
      <c r="N281" s="6">
        <v>168474.53599999999</v>
      </c>
      <c r="O281" s="65">
        <v>22</v>
      </c>
      <c r="P281" s="6">
        <v>8</v>
      </c>
      <c r="Q281" s="6">
        <v>1</v>
      </c>
      <c r="R281" s="6">
        <v>31</v>
      </c>
      <c r="S281" s="6">
        <v>100</v>
      </c>
      <c r="T281" s="6">
        <v>100</v>
      </c>
      <c r="U281" s="10">
        <v>6145125</v>
      </c>
      <c r="V281" s="10">
        <v>1195125</v>
      </c>
      <c r="W281" s="10">
        <v>4950000</v>
      </c>
      <c r="X281" s="10">
        <v>29</v>
      </c>
      <c r="Y281" s="63">
        <v>4146319</v>
      </c>
      <c r="Z281" s="10">
        <v>0</v>
      </c>
      <c r="AA281" s="10">
        <v>0</v>
      </c>
      <c r="AB281" s="10">
        <v>11250</v>
      </c>
      <c r="AC281" s="10">
        <v>217500</v>
      </c>
      <c r="AD281" s="10">
        <v>0</v>
      </c>
      <c r="AE281" s="10">
        <v>0</v>
      </c>
      <c r="AF281" s="10">
        <v>0</v>
      </c>
      <c r="AG281" s="10">
        <v>228750</v>
      </c>
      <c r="AH281" s="10">
        <v>0</v>
      </c>
      <c r="AI281" s="10">
        <v>530164</v>
      </c>
      <c r="AJ281" s="10">
        <v>0</v>
      </c>
      <c r="AK281" s="10">
        <v>252711</v>
      </c>
      <c r="AL281" s="8">
        <v>782876</v>
      </c>
      <c r="AM281" s="8">
        <v>505423</v>
      </c>
      <c r="AN281" s="8">
        <v>0</v>
      </c>
      <c r="AO281" s="8">
        <v>396757</v>
      </c>
      <c r="AP281" s="10">
        <v>0</v>
      </c>
      <c r="AQ281" s="10">
        <v>50000</v>
      </c>
      <c r="AR281" s="10">
        <v>1735056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0</v>
      </c>
      <c r="BD281" s="10">
        <v>35000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439350</v>
      </c>
      <c r="BP281" s="10">
        <v>43930</v>
      </c>
      <c r="BQ281" s="10">
        <v>313020</v>
      </c>
      <c r="BR281" s="10">
        <v>261440</v>
      </c>
      <c r="BS281" s="10">
        <v>55310</v>
      </c>
      <c r="BT281" s="10">
        <v>12440</v>
      </c>
      <c r="BU281" s="10">
        <v>49050</v>
      </c>
      <c r="BV281" s="10">
        <v>13000</v>
      </c>
      <c r="BW281" s="10">
        <v>7585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248145.758</v>
      </c>
      <c r="CJ281" s="6">
        <v>31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>
        <v>10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20</v>
      </c>
      <c r="DC281" s="6">
        <v>0</v>
      </c>
      <c r="DD281" s="6">
        <v>8</v>
      </c>
      <c r="DE281" s="65">
        <v>28</v>
      </c>
      <c r="DF281" s="65">
        <v>16</v>
      </c>
      <c r="DG281" s="65">
        <v>0</v>
      </c>
      <c r="DH281" s="65">
        <v>31.4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0</v>
      </c>
      <c r="DQ281" s="6">
        <v>0</v>
      </c>
      <c r="DR281" s="6">
        <v>0</v>
      </c>
      <c r="DS281" s="6">
        <v>1</v>
      </c>
      <c r="DT281" s="6">
        <v>2</v>
      </c>
      <c r="DU281" s="6">
        <v>2</v>
      </c>
      <c r="DV281" s="6"/>
      <c r="DW281" s="6"/>
      <c r="DX281" s="6"/>
      <c r="DY281" s="6"/>
      <c r="DZ281" s="6"/>
      <c r="EA281" s="6"/>
      <c r="EB281" s="6" t="b">
        <v>1</v>
      </c>
      <c r="EC281" s="6" t="s">
        <v>254</v>
      </c>
      <c r="ED281" s="6"/>
      <c r="EE281" s="6"/>
      <c r="EF281" s="5">
        <v>46204</v>
      </c>
      <c r="EG281" s="5">
        <v>46234</v>
      </c>
      <c r="EH281" s="6" t="s">
        <v>173</v>
      </c>
      <c r="EI281" s="6" t="b">
        <v>1</v>
      </c>
      <c r="EJ281" s="6" t="s">
        <v>174</v>
      </c>
      <c r="EK281" s="6"/>
      <c r="EL281" s="6"/>
      <c r="EM281" s="6"/>
      <c r="EN281" s="9">
        <f t="shared" si="16"/>
        <v>336949.07199999999</v>
      </c>
      <c r="EO281" s="4">
        <f t="shared" si="17"/>
        <v>29.013698630136986</v>
      </c>
      <c r="EP281" s="4">
        <f t="shared" si="18"/>
        <v>25</v>
      </c>
      <c r="EQ281" s="9">
        <f t="shared" si="19"/>
        <v>4211863.3999999994</v>
      </c>
    </row>
    <row r="282" spans="1:147">
      <c r="B282" s="4" t="s">
        <v>219</v>
      </c>
      <c r="C282" s="5">
        <v>46204</v>
      </c>
      <c r="D282" s="6">
        <v>7330</v>
      </c>
      <c r="E282" s="6"/>
      <c r="F282" s="6"/>
      <c r="G282" s="6" t="s">
        <v>170</v>
      </c>
      <c r="H282" s="6" t="s">
        <v>171</v>
      </c>
      <c r="I282" s="6">
        <v>1</v>
      </c>
      <c r="J282" s="16">
        <v>36458</v>
      </c>
      <c r="K282" s="6"/>
      <c r="L282" s="6">
        <v>129681.25599999999</v>
      </c>
      <c r="M282" s="6">
        <v>136181.23300000001</v>
      </c>
      <c r="N282" s="6">
        <v>162282.636</v>
      </c>
      <c r="O282" s="65">
        <v>22</v>
      </c>
      <c r="P282" s="6">
        <v>8</v>
      </c>
      <c r="Q282" s="6">
        <v>1</v>
      </c>
      <c r="R282" s="6">
        <v>31</v>
      </c>
      <c r="S282" s="6">
        <v>100</v>
      </c>
      <c r="T282" s="6">
        <v>100</v>
      </c>
      <c r="U282" s="10">
        <v>6041922</v>
      </c>
      <c r="V282" s="10">
        <v>1281020</v>
      </c>
      <c r="W282" s="10">
        <v>4760902</v>
      </c>
      <c r="X282" s="10">
        <v>26</v>
      </c>
      <c r="Y282" s="63">
        <v>4020118</v>
      </c>
      <c r="Z282" s="10">
        <v>0</v>
      </c>
      <c r="AA282" s="10">
        <v>0</v>
      </c>
      <c r="AB282" s="10">
        <v>0</v>
      </c>
      <c r="AC282" s="10">
        <v>195000</v>
      </c>
      <c r="AD282" s="10">
        <v>0</v>
      </c>
      <c r="AE282" s="10">
        <v>0</v>
      </c>
      <c r="AF282" s="10">
        <v>0</v>
      </c>
      <c r="AG282" s="10">
        <v>195000</v>
      </c>
      <c r="AH282" s="10">
        <v>0</v>
      </c>
      <c r="AI282" s="10">
        <v>510679</v>
      </c>
      <c r="AJ282" s="10">
        <v>0</v>
      </c>
      <c r="AK282" s="10">
        <v>304279</v>
      </c>
      <c r="AL282" s="8">
        <v>814959</v>
      </c>
      <c r="AM282" s="8">
        <v>486847</v>
      </c>
      <c r="AN282" s="8">
        <v>0</v>
      </c>
      <c r="AO282" s="8">
        <v>434998</v>
      </c>
      <c r="AP282" s="10">
        <v>0</v>
      </c>
      <c r="AQ282" s="10">
        <v>55000</v>
      </c>
      <c r="AR282" s="10">
        <v>1791804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35000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525760</v>
      </c>
      <c r="BP282" s="10">
        <v>52570</v>
      </c>
      <c r="BQ282" s="10">
        <v>313020</v>
      </c>
      <c r="BR282" s="10">
        <v>266980</v>
      </c>
      <c r="BS282" s="10">
        <v>54380</v>
      </c>
      <c r="BT282" s="10">
        <v>12060</v>
      </c>
      <c r="BU282" s="10">
        <v>47250</v>
      </c>
      <c r="BV282" s="10">
        <v>9000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258744.11</v>
      </c>
      <c r="CJ282" s="6">
        <v>31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11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20</v>
      </c>
      <c r="DC282" s="6">
        <v>0</v>
      </c>
      <c r="DD282" s="6">
        <v>10</v>
      </c>
      <c r="DE282" s="65">
        <v>30</v>
      </c>
      <c r="DF282" s="65">
        <v>16</v>
      </c>
      <c r="DG282" s="65">
        <v>0</v>
      </c>
      <c r="DH282" s="65">
        <v>35.74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2</v>
      </c>
      <c r="DU282" s="6">
        <v>2</v>
      </c>
      <c r="DV282" s="6"/>
      <c r="DW282" s="6"/>
      <c r="DX282" s="6"/>
      <c r="DY282" s="6"/>
      <c r="DZ282" s="6"/>
      <c r="EA282" s="6"/>
      <c r="EB282" s="6" t="b">
        <v>1</v>
      </c>
      <c r="EC282" s="6" t="s">
        <v>254</v>
      </c>
      <c r="ED282" s="6"/>
      <c r="EE282" s="6"/>
      <c r="EF282" s="5">
        <v>46204</v>
      </c>
      <c r="EG282" s="5">
        <v>46234</v>
      </c>
      <c r="EH282" s="6" t="s">
        <v>173</v>
      </c>
      <c r="EI282" s="6" t="b">
        <v>1</v>
      </c>
      <c r="EJ282" s="6" t="s">
        <v>174</v>
      </c>
      <c r="EK282" s="6"/>
      <c r="EL282" s="6"/>
      <c r="EM282" s="6"/>
      <c r="EN282" s="9">
        <f t="shared" si="16"/>
        <v>324565.27200000006</v>
      </c>
      <c r="EO282" s="4">
        <f t="shared" si="17"/>
        <v>26.205479452054796</v>
      </c>
      <c r="EP282" s="4">
        <f t="shared" si="18"/>
        <v>25</v>
      </c>
      <c r="EQ282" s="9">
        <f t="shared" si="19"/>
        <v>4057065.9</v>
      </c>
    </row>
    <row r="283" spans="1:147">
      <c r="B283" s="4" t="s">
        <v>219</v>
      </c>
      <c r="C283" s="5">
        <v>46204</v>
      </c>
      <c r="D283" s="6">
        <v>7330</v>
      </c>
      <c r="E283" s="6"/>
      <c r="F283" s="6"/>
      <c r="G283" s="6" t="s">
        <v>176</v>
      </c>
      <c r="H283" s="6" t="s">
        <v>177</v>
      </c>
      <c r="I283" s="6">
        <v>13</v>
      </c>
      <c r="J283" s="16">
        <v>37747</v>
      </c>
      <c r="K283" s="6"/>
      <c r="L283" s="6">
        <v>120027</v>
      </c>
      <c r="M283" s="6">
        <v>126152</v>
      </c>
      <c r="N283" s="6">
        <v>150331.133</v>
      </c>
      <c r="O283" s="65">
        <v>22</v>
      </c>
      <c r="P283" s="6">
        <v>8</v>
      </c>
      <c r="Q283" s="6">
        <v>1</v>
      </c>
      <c r="R283" s="6">
        <v>31</v>
      </c>
      <c r="S283" s="6">
        <v>100</v>
      </c>
      <c r="T283" s="6">
        <v>100</v>
      </c>
      <c r="U283" s="10">
        <v>5564775</v>
      </c>
      <c r="V283" s="10">
        <v>1059775</v>
      </c>
      <c r="W283" s="10">
        <v>4505000</v>
      </c>
      <c r="X283" s="10">
        <v>23</v>
      </c>
      <c r="Y283" s="63">
        <v>3720837</v>
      </c>
      <c r="Z283" s="10">
        <v>0</v>
      </c>
      <c r="AA283" s="10">
        <v>0</v>
      </c>
      <c r="AB283" s="10">
        <v>11250</v>
      </c>
      <c r="AC283" s="10">
        <v>172500</v>
      </c>
      <c r="AD283" s="10">
        <v>0</v>
      </c>
      <c r="AE283" s="10">
        <v>0</v>
      </c>
      <c r="AF283" s="10">
        <v>0</v>
      </c>
      <c r="AG283" s="10">
        <v>183750</v>
      </c>
      <c r="AH283" s="10">
        <v>0</v>
      </c>
      <c r="AI283" s="10">
        <v>473070</v>
      </c>
      <c r="AJ283" s="10">
        <v>0</v>
      </c>
      <c r="AK283" s="10">
        <v>169122</v>
      </c>
      <c r="AL283" s="8">
        <v>642192</v>
      </c>
      <c r="AM283" s="8">
        <v>450993</v>
      </c>
      <c r="AN283" s="8">
        <v>0</v>
      </c>
      <c r="AO283" s="8">
        <v>410629</v>
      </c>
      <c r="AP283" s="10">
        <v>0</v>
      </c>
      <c r="AQ283" s="10">
        <v>65000</v>
      </c>
      <c r="AR283" s="10">
        <v>1568814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56374</v>
      </c>
      <c r="BB283" s="10">
        <v>0</v>
      </c>
      <c r="BC283" s="10">
        <v>0</v>
      </c>
      <c r="BD283" s="10">
        <v>35000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365040</v>
      </c>
      <c r="BP283" s="10">
        <v>36500</v>
      </c>
      <c r="BQ283" s="10">
        <v>293210</v>
      </c>
      <c r="BR283" s="10">
        <v>246450</v>
      </c>
      <c r="BS283" s="10">
        <v>50080</v>
      </c>
      <c r="BT283" s="10">
        <v>11170</v>
      </c>
      <c r="BU283" s="10">
        <v>43770</v>
      </c>
      <c r="BV283" s="10">
        <v>5000</v>
      </c>
      <c r="BW283" s="10">
        <v>8555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227551.38500000001</v>
      </c>
      <c r="CJ283" s="6">
        <v>31</v>
      </c>
      <c r="CK283" s="6">
        <v>0</v>
      </c>
      <c r="CL283" s="6">
        <v>0</v>
      </c>
      <c r="CM283" s="6">
        <v>0</v>
      </c>
      <c r="CN283" s="6">
        <v>0</v>
      </c>
      <c r="CO283" s="6">
        <v>0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>
        <v>13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20</v>
      </c>
      <c r="DC283" s="6">
        <v>0</v>
      </c>
      <c r="DD283" s="6">
        <v>6</v>
      </c>
      <c r="DE283" s="65">
        <v>26</v>
      </c>
      <c r="DF283" s="65">
        <v>16</v>
      </c>
      <c r="DG283" s="65">
        <v>0</v>
      </c>
      <c r="DH283" s="65">
        <v>36.42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2</v>
      </c>
      <c r="DU283" s="6">
        <v>2</v>
      </c>
      <c r="DV283" s="6"/>
      <c r="DW283" s="6"/>
      <c r="DX283" s="6"/>
      <c r="DY283" s="6"/>
      <c r="DZ283" s="6"/>
      <c r="EA283" s="6"/>
      <c r="EB283" s="6" t="b">
        <v>1</v>
      </c>
      <c r="EC283" s="6" t="s">
        <v>254</v>
      </c>
      <c r="ED283" s="6"/>
      <c r="EE283" s="6"/>
      <c r="EF283" s="5">
        <v>46204</v>
      </c>
      <c r="EG283" s="5">
        <v>46234</v>
      </c>
      <c r="EH283" s="6" t="s">
        <v>173</v>
      </c>
      <c r="EI283" s="6" t="b">
        <v>1</v>
      </c>
      <c r="EJ283" s="6" t="s">
        <v>174</v>
      </c>
      <c r="EK283" s="6"/>
      <c r="EL283" s="6"/>
      <c r="EM283" s="6"/>
      <c r="EN283" s="9">
        <f t="shared" si="16"/>
        <v>300662.266</v>
      </c>
      <c r="EO283" s="4">
        <f t="shared" si="17"/>
        <v>22.673972602739727</v>
      </c>
      <c r="EP283" s="4">
        <f t="shared" si="18"/>
        <v>25</v>
      </c>
      <c r="EQ283" s="9">
        <f t="shared" si="19"/>
        <v>3758278.3250000002</v>
      </c>
    </row>
    <row r="284" spans="1:147">
      <c r="B284" s="4" t="s">
        <v>219</v>
      </c>
      <c r="C284" s="5">
        <v>46204</v>
      </c>
      <c r="D284" s="6">
        <v>7330</v>
      </c>
      <c r="E284" s="6"/>
      <c r="F284" s="6"/>
      <c r="G284" s="6" t="s">
        <v>176</v>
      </c>
      <c r="H284" s="6" t="s">
        <v>177</v>
      </c>
      <c r="I284" s="6">
        <v>1</v>
      </c>
      <c r="J284" s="16">
        <v>38974</v>
      </c>
      <c r="K284" s="6"/>
      <c r="L284" s="6">
        <v>110982</v>
      </c>
      <c r="M284" s="6">
        <v>115732</v>
      </c>
      <c r="N284" s="6">
        <v>137913.967</v>
      </c>
      <c r="O284" s="65">
        <v>22</v>
      </c>
      <c r="P284" s="6">
        <v>8</v>
      </c>
      <c r="Q284" s="6">
        <v>1</v>
      </c>
      <c r="R284" s="6">
        <v>31</v>
      </c>
      <c r="S284" s="6">
        <v>100</v>
      </c>
      <c r="T284" s="6">
        <v>100</v>
      </c>
      <c r="U284" s="10">
        <v>5047543</v>
      </c>
      <c r="V284" s="10">
        <v>989090</v>
      </c>
      <c r="W284" s="10">
        <v>4058453</v>
      </c>
      <c r="X284" s="10">
        <v>19</v>
      </c>
      <c r="Y284" s="63">
        <v>3440442</v>
      </c>
      <c r="Z284" s="10">
        <v>0</v>
      </c>
      <c r="AA284" s="10">
        <v>0</v>
      </c>
      <c r="AB284" s="10">
        <v>0</v>
      </c>
      <c r="AC284" s="10">
        <v>142500</v>
      </c>
      <c r="AD284" s="10">
        <v>0</v>
      </c>
      <c r="AE284" s="10">
        <v>0</v>
      </c>
      <c r="AF284" s="10">
        <v>0</v>
      </c>
      <c r="AG284" s="10">
        <v>142500</v>
      </c>
      <c r="AH284" s="10">
        <v>0</v>
      </c>
      <c r="AI284" s="10">
        <v>433995</v>
      </c>
      <c r="AJ284" s="10">
        <v>0</v>
      </c>
      <c r="AK284" s="10">
        <v>155153</v>
      </c>
      <c r="AL284" s="8">
        <v>589148</v>
      </c>
      <c r="AM284" s="8">
        <v>413741</v>
      </c>
      <c r="AN284" s="8">
        <v>0</v>
      </c>
      <c r="AO284" s="8">
        <v>376712</v>
      </c>
      <c r="AP284" s="10">
        <v>0</v>
      </c>
      <c r="AQ284" s="10">
        <v>65000</v>
      </c>
      <c r="AR284" s="10">
        <v>1444601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20000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315740</v>
      </c>
      <c r="BP284" s="10">
        <v>31570</v>
      </c>
      <c r="BQ284" s="10">
        <v>269370</v>
      </c>
      <c r="BR284" s="10">
        <v>224490</v>
      </c>
      <c r="BS284" s="10">
        <v>45430</v>
      </c>
      <c r="BT284" s="10">
        <v>10330</v>
      </c>
      <c r="BU284" s="10">
        <v>40160</v>
      </c>
      <c r="BV284" s="10">
        <v>2000</v>
      </c>
      <c r="BW284" s="10">
        <v>50000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207498.27499999999</v>
      </c>
      <c r="CJ284" s="6">
        <v>31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>
        <v>13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20</v>
      </c>
      <c r="DC284" s="6">
        <v>0</v>
      </c>
      <c r="DD284" s="6">
        <v>6</v>
      </c>
      <c r="DE284" s="65">
        <v>26</v>
      </c>
      <c r="DF284" s="65">
        <v>16</v>
      </c>
      <c r="DG284" s="65">
        <v>0</v>
      </c>
      <c r="DH284" s="65">
        <v>36.42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2</v>
      </c>
      <c r="DU284" s="6">
        <v>2</v>
      </c>
      <c r="DV284" s="6"/>
      <c r="DW284" s="6"/>
      <c r="DX284" s="6"/>
      <c r="DY284" s="6"/>
      <c r="DZ284" s="6"/>
      <c r="EA284" s="6"/>
      <c r="EB284" s="6" t="b">
        <v>1</v>
      </c>
      <c r="EC284" s="6" t="s">
        <v>254</v>
      </c>
      <c r="ED284" s="6"/>
      <c r="EE284" s="6"/>
      <c r="EF284" s="5">
        <v>46204</v>
      </c>
      <c r="EG284" s="5">
        <v>46234</v>
      </c>
      <c r="EH284" s="6" t="s">
        <v>173</v>
      </c>
      <c r="EI284" s="6" t="b">
        <v>1</v>
      </c>
      <c r="EJ284" s="6" t="s">
        <v>174</v>
      </c>
      <c r="EK284" s="6"/>
      <c r="EL284" s="6"/>
      <c r="EM284" s="6"/>
      <c r="EN284" s="9">
        <f t="shared" si="16"/>
        <v>275827.93400000007</v>
      </c>
      <c r="EO284" s="4">
        <f t="shared" si="17"/>
        <v>19.312328767123287</v>
      </c>
      <c r="EP284" s="4">
        <f t="shared" si="18"/>
        <v>24</v>
      </c>
      <c r="EQ284" s="9">
        <f t="shared" si="19"/>
        <v>3309935.2080000001</v>
      </c>
    </row>
    <row r="285" spans="1:147">
      <c r="A285" s="13"/>
      <c r="B285" s="4" t="s">
        <v>219</v>
      </c>
      <c r="C285" s="5">
        <v>46235</v>
      </c>
      <c r="D285" s="6">
        <v>7330</v>
      </c>
      <c r="E285" s="6"/>
      <c r="F285" s="6"/>
      <c r="G285" s="6" t="s">
        <v>170</v>
      </c>
      <c r="H285" s="6" t="s">
        <v>171</v>
      </c>
      <c r="I285" s="6">
        <v>5</v>
      </c>
      <c r="J285" s="16">
        <v>35433</v>
      </c>
      <c r="K285" s="6"/>
      <c r="L285" s="6">
        <v>133752.25599999999</v>
      </c>
      <c r="M285" s="6">
        <v>141377.23300000001</v>
      </c>
      <c r="N285" s="6">
        <v>168474.53599999999</v>
      </c>
      <c r="O285" s="65">
        <v>15</v>
      </c>
      <c r="P285" s="6">
        <v>10</v>
      </c>
      <c r="Q285" s="6">
        <v>6</v>
      </c>
      <c r="R285" s="6">
        <v>31</v>
      </c>
      <c r="S285" s="6">
        <v>100</v>
      </c>
      <c r="T285" s="6">
        <v>100</v>
      </c>
      <c r="U285" s="10">
        <v>5134128</v>
      </c>
      <c r="V285" s="10">
        <v>964128</v>
      </c>
      <c r="W285" s="10">
        <v>4170000</v>
      </c>
      <c r="X285" s="10">
        <v>29</v>
      </c>
      <c r="Y285" s="63">
        <v>4146319</v>
      </c>
      <c r="Z285" s="10">
        <v>0</v>
      </c>
      <c r="AA285" s="10">
        <v>0</v>
      </c>
      <c r="AB285" s="10">
        <v>11250</v>
      </c>
      <c r="AC285" s="10">
        <v>217500</v>
      </c>
      <c r="AD285" s="10">
        <v>0</v>
      </c>
      <c r="AE285" s="10">
        <v>0</v>
      </c>
      <c r="AF285" s="10">
        <v>0</v>
      </c>
      <c r="AG285" s="10">
        <v>228750</v>
      </c>
      <c r="AH285" s="10">
        <v>0</v>
      </c>
      <c r="AI285" s="10">
        <v>530164</v>
      </c>
      <c r="AJ285" s="10">
        <v>0</v>
      </c>
      <c r="AK285" s="10">
        <v>0</v>
      </c>
      <c r="AL285" s="8">
        <v>530164</v>
      </c>
      <c r="AM285" s="8">
        <v>0</v>
      </c>
      <c r="AN285" s="8">
        <v>0</v>
      </c>
      <c r="AO285" s="8">
        <v>147836</v>
      </c>
      <c r="AP285" s="10">
        <v>0</v>
      </c>
      <c r="AQ285" s="10">
        <v>25000</v>
      </c>
      <c r="AR285" s="10">
        <v>703000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0</v>
      </c>
      <c r="BA285" s="10">
        <v>21059</v>
      </c>
      <c r="BB285" s="10">
        <v>0</v>
      </c>
      <c r="BC285" s="10">
        <v>0</v>
      </c>
      <c r="BD285" s="10">
        <v>35000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281950</v>
      </c>
      <c r="BP285" s="10">
        <v>28190</v>
      </c>
      <c r="BQ285" s="10">
        <v>313020</v>
      </c>
      <c r="BR285" s="10">
        <v>220310</v>
      </c>
      <c r="BS285" s="10">
        <v>46210</v>
      </c>
      <c r="BT285" s="10">
        <v>12440</v>
      </c>
      <c r="BU285" s="10">
        <v>49050</v>
      </c>
      <c r="BV285" s="10">
        <v>7000</v>
      </c>
      <c r="BW285" s="10">
        <v>5958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232645.163</v>
      </c>
      <c r="CJ285" s="6">
        <v>31</v>
      </c>
      <c r="CK285" s="6">
        <v>0</v>
      </c>
      <c r="CL285" s="6">
        <v>0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5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20</v>
      </c>
      <c r="DC285" s="6">
        <v>0</v>
      </c>
      <c r="DD285" s="6">
        <v>0</v>
      </c>
      <c r="DE285" s="65">
        <v>20</v>
      </c>
      <c r="DF285" s="65">
        <v>0</v>
      </c>
      <c r="DG285" s="65">
        <v>0</v>
      </c>
      <c r="DH285" s="65">
        <v>11.7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2</v>
      </c>
      <c r="DU285" s="6">
        <v>2</v>
      </c>
      <c r="DV285" s="6"/>
      <c r="DW285" s="6"/>
      <c r="DX285" s="6"/>
      <c r="DY285" s="6"/>
      <c r="DZ285" s="6"/>
      <c r="EA285" s="6"/>
      <c r="EB285" s="6" t="b">
        <v>1</v>
      </c>
      <c r="EC285" s="6" t="s">
        <v>254</v>
      </c>
      <c r="ED285" s="6"/>
      <c r="EE285" s="6"/>
      <c r="EF285" s="5">
        <v>46235</v>
      </c>
      <c r="EG285" s="5">
        <v>46265</v>
      </c>
      <c r="EH285" s="6" t="s">
        <v>173</v>
      </c>
      <c r="EI285" s="6" t="b">
        <v>1</v>
      </c>
      <c r="EJ285" s="6" t="s">
        <v>174</v>
      </c>
      <c r="EK285" s="6"/>
      <c r="EL285" s="6"/>
      <c r="EM285" s="6"/>
      <c r="EN285" s="9">
        <f t="shared" si="16"/>
        <v>336949.07199999999</v>
      </c>
      <c r="EO285" s="4">
        <f t="shared" si="17"/>
        <v>29.013698630136986</v>
      </c>
      <c r="EP285" s="4">
        <f t="shared" si="18"/>
        <v>25</v>
      </c>
      <c r="EQ285" s="9">
        <f t="shared" si="19"/>
        <v>4211863.3999999994</v>
      </c>
    </row>
    <row r="286" spans="1:147">
      <c r="A286" s="13"/>
      <c r="B286" s="4" t="s">
        <v>219</v>
      </c>
      <c r="C286" s="5">
        <v>46235</v>
      </c>
      <c r="D286" s="6">
        <v>7330</v>
      </c>
      <c r="E286" s="6"/>
      <c r="F286" s="6"/>
      <c r="G286" s="6" t="s">
        <v>170</v>
      </c>
      <c r="H286" s="6" t="s">
        <v>171</v>
      </c>
      <c r="I286" s="6">
        <v>1</v>
      </c>
      <c r="J286" s="16">
        <v>36458</v>
      </c>
      <c r="K286" s="6"/>
      <c r="L286" s="6">
        <v>129681.25599999999</v>
      </c>
      <c r="M286" s="6">
        <v>136181.23300000001</v>
      </c>
      <c r="N286" s="6">
        <v>162282.636</v>
      </c>
      <c r="O286" s="65">
        <v>15</v>
      </c>
      <c r="P286" s="6">
        <v>10</v>
      </c>
      <c r="Q286" s="6">
        <v>6</v>
      </c>
      <c r="R286" s="6">
        <v>31</v>
      </c>
      <c r="S286" s="6">
        <v>100</v>
      </c>
      <c r="T286" s="6">
        <v>100</v>
      </c>
      <c r="U286" s="10">
        <v>5475649</v>
      </c>
      <c r="V286" s="10">
        <v>1126910</v>
      </c>
      <c r="W286" s="10">
        <v>4348739</v>
      </c>
      <c r="X286" s="10">
        <v>26</v>
      </c>
      <c r="Y286" s="63">
        <v>4020118</v>
      </c>
      <c r="Z286" s="10">
        <v>0</v>
      </c>
      <c r="AA286" s="10">
        <v>0</v>
      </c>
      <c r="AB286" s="10">
        <v>0</v>
      </c>
      <c r="AC286" s="10">
        <v>195000</v>
      </c>
      <c r="AD286" s="10">
        <v>0</v>
      </c>
      <c r="AE286" s="10">
        <v>0</v>
      </c>
      <c r="AF286" s="10">
        <v>0</v>
      </c>
      <c r="AG286" s="10">
        <v>195000</v>
      </c>
      <c r="AH286" s="10">
        <v>0</v>
      </c>
      <c r="AI286" s="10">
        <v>510679</v>
      </c>
      <c r="AJ286" s="10">
        <v>0</v>
      </c>
      <c r="AK286" s="10">
        <v>0</v>
      </c>
      <c r="AL286" s="8">
        <v>510679</v>
      </c>
      <c r="AM286" s="8">
        <v>243423</v>
      </c>
      <c r="AN286" s="8">
        <v>202853</v>
      </c>
      <c r="AO286" s="8">
        <v>168814</v>
      </c>
      <c r="AP286" s="10">
        <v>0</v>
      </c>
      <c r="AQ286" s="10">
        <v>25000</v>
      </c>
      <c r="AR286" s="10">
        <v>1150769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74762</v>
      </c>
      <c r="BB286" s="10">
        <v>0</v>
      </c>
      <c r="BC286" s="10">
        <v>0</v>
      </c>
      <c r="BD286" s="10">
        <v>35000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413950</v>
      </c>
      <c r="BP286" s="10">
        <v>41390</v>
      </c>
      <c r="BQ286" s="10">
        <v>313020</v>
      </c>
      <c r="BR286" s="10">
        <v>243960</v>
      </c>
      <c r="BS286" s="10">
        <v>49280</v>
      </c>
      <c r="BT286" s="10">
        <v>12060</v>
      </c>
      <c r="BU286" s="10">
        <v>47250</v>
      </c>
      <c r="BV286" s="10">
        <v>6000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241360.772</v>
      </c>
      <c r="CJ286" s="6">
        <v>31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5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20</v>
      </c>
      <c r="DC286" s="6">
        <v>0</v>
      </c>
      <c r="DD286" s="6">
        <v>0</v>
      </c>
      <c r="DE286" s="65">
        <v>20</v>
      </c>
      <c r="DF286" s="65">
        <v>8</v>
      </c>
      <c r="DG286" s="65">
        <v>5</v>
      </c>
      <c r="DH286" s="65">
        <v>13.87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2</v>
      </c>
      <c r="DU286" s="6">
        <v>2</v>
      </c>
      <c r="DV286" s="6"/>
      <c r="DW286" s="6"/>
      <c r="DX286" s="6"/>
      <c r="DY286" s="6"/>
      <c r="DZ286" s="6"/>
      <c r="EA286" s="6"/>
      <c r="EB286" s="6" t="b">
        <v>1</v>
      </c>
      <c r="EC286" s="6" t="s">
        <v>254</v>
      </c>
      <c r="ED286" s="6"/>
      <c r="EE286" s="6"/>
      <c r="EF286" s="5">
        <v>46235</v>
      </c>
      <c r="EG286" s="5">
        <v>46265</v>
      </c>
      <c r="EH286" s="6" t="s">
        <v>173</v>
      </c>
      <c r="EI286" s="6" t="b">
        <v>1</v>
      </c>
      <c r="EJ286" s="6" t="s">
        <v>174</v>
      </c>
      <c r="EK286" s="6"/>
      <c r="EL286" s="6"/>
      <c r="EM286" s="6"/>
      <c r="EN286" s="9">
        <f t="shared" si="16"/>
        <v>324565.27200000006</v>
      </c>
      <c r="EO286" s="4">
        <f t="shared" si="17"/>
        <v>26.205479452054796</v>
      </c>
      <c r="EP286" s="4">
        <f t="shared" si="18"/>
        <v>25</v>
      </c>
      <c r="EQ286" s="9">
        <f t="shared" si="19"/>
        <v>4057065.9</v>
      </c>
    </row>
    <row r="287" spans="1:147">
      <c r="A287" s="13"/>
      <c r="B287" s="4" t="s">
        <v>219</v>
      </c>
      <c r="C287" s="5">
        <v>46235</v>
      </c>
      <c r="D287" s="6">
        <v>7330</v>
      </c>
      <c r="E287" s="6"/>
      <c r="F287" s="6"/>
      <c r="G287" s="6" t="s">
        <v>176</v>
      </c>
      <c r="H287" s="6" t="s">
        <v>177</v>
      </c>
      <c r="I287" s="6">
        <v>13</v>
      </c>
      <c r="J287" s="16">
        <v>37747</v>
      </c>
      <c r="K287" s="6"/>
      <c r="L287" s="6">
        <v>120027</v>
      </c>
      <c r="M287" s="6">
        <v>126152</v>
      </c>
      <c r="N287" s="6">
        <v>150331.133</v>
      </c>
      <c r="O287" s="65">
        <v>15</v>
      </c>
      <c r="P287" s="6">
        <v>10</v>
      </c>
      <c r="Q287" s="6">
        <v>6</v>
      </c>
      <c r="R287" s="6">
        <v>31</v>
      </c>
      <c r="S287" s="6">
        <v>100</v>
      </c>
      <c r="T287" s="6">
        <v>100</v>
      </c>
      <c r="U287" s="10">
        <v>4745279</v>
      </c>
      <c r="V287" s="10">
        <v>889279</v>
      </c>
      <c r="W287" s="10">
        <v>3856000</v>
      </c>
      <c r="X287" s="10">
        <v>23</v>
      </c>
      <c r="Y287" s="63">
        <v>3720837</v>
      </c>
      <c r="Z287" s="10">
        <v>0</v>
      </c>
      <c r="AA287" s="10">
        <v>0</v>
      </c>
      <c r="AB287" s="10">
        <v>11250</v>
      </c>
      <c r="AC287" s="10">
        <v>172500</v>
      </c>
      <c r="AD287" s="10">
        <v>0</v>
      </c>
      <c r="AE287" s="10">
        <v>0</v>
      </c>
      <c r="AF287" s="10">
        <v>0</v>
      </c>
      <c r="AG287" s="10">
        <v>183750</v>
      </c>
      <c r="AH287" s="10">
        <v>0</v>
      </c>
      <c r="AI287" s="10">
        <v>473070</v>
      </c>
      <c r="AJ287" s="10">
        <v>0</v>
      </c>
      <c r="AK287" s="10">
        <v>0</v>
      </c>
      <c r="AL287" s="8">
        <v>473070</v>
      </c>
      <c r="AM287" s="8">
        <v>0</v>
      </c>
      <c r="AN287" s="8">
        <v>0</v>
      </c>
      <c r="AO287" s="8">
        <v>263831</v>
      </c>
      <c r="AP287" s="10">
        <v>0</v>
      </c>
      <c r="AQ287" s="10">
        <v>50000</v>
      </c>
      <c r="AR287" s="10">
        <v>786901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18791</v>
      </c>
      <c r="BB287" s="10">
        <v>0</v>
      </c>
      <c r="BC287" s="10">
        <v>0</v>
      </c>
      <c r="BD287" s="10">
        <v>35000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248260</v>
      </c>
      <c r="BP287" s="10">
        <v>24820</v>
      </c>
      <c r="BQ287" s="10">
        <v>293210</v>
      </c>
      <c r="BR287" s="10">
        <v>213120</v>
      </c>
      <c r="BS287" s="10">
        <v>42710</v>
      </c>
      <c r="BT287" s="10">
        <v>11170</v>
      </c>
      <c r="BU287" s="10">
        <v>43770</v>
      </c>
      <c r="BV287" s="10">
        <v>4000</v>
      </c>
      <c r="BW287" s="10">
        <v>8219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  <c r="CF287" s="10">
        <v>0</v>
      </c>
      <c r="CG287" s="10">
        <v>0</v>
      </c>
      <c r="CH287" s="10">
        <v>0</v>
      </c>
      <c r="CI287" s="10">
        <v>217718.315</v>
      </c>
      <c r="CJ287" s="6">
        <v>31</v>
      </c>
      <c r="CK287" s="6">
        <v>0</v>
      </c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10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>
        <v>20</v>
      </c>
      <c r="DC287" s="6">
        <v>0</v>
      </c>
      <c r="DD287" s="6">
        <v>0</v>
      </c>
      <c r="DE287" s="65">
        <v>20</v>
      </c>
      <c r="DF287" s="65">
        <v>0</v>
      </c>
      <c r="DG287" s="65">
        <v>0</v>
      </c>
      <c r="DH287" s="65">
        <v>23.4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2</v>
      </c>
      <c r="DU287" s="6">
        <v>2</v>
      </c>
      <c r="DV287" s="6"/>
      <c r="DW287" s="6"/>
      <c r="DX287" s="6"/>
      <c r="DY287" s="6"/>
      <c r="DZ287" s="6"/>
      <c r="EA287" s="6"/>
      <c r="EB287" s="6" t="b">
        <v>1</v>
      </c>
      <c r="EC287" s="6" t="s">
        <v>254</v>
      </c>
      <c r="ED287" s="6"/>
      <c r="EE287" s="6"/>
      <c r="EF287" s="5">
        <v>46235</v>
      </c>
      <c r="EG287" s="5">
        <v>46265</v>
      </c>
      <c r="EH287" s="6" t="s">
        <v>173</v>
      </c>
      <c r="EI287" s="6" t="b">
        <v>1</v>
      </c>
      <c r="EJ287" s="6" t="s">
        <v>174</v>
      </c>
      <c r="EK287" s="6"/>
      <c r="EL287" s="6"/>
      <c r="EM287" s="6"/>
      <c r="EN287" s="9">
        <f t="shared" si="16"/>
        <v>300662.266</v>
      </c>
      <c r="EO287" s="4">
        <f t="shared" si="17"/>
        <v>22.673972602739727</v>
      </c>
      <c r="EP287" s="4">
        <f t="shared" si="18"/>
        <v>25</v>
      </c>
      <c r="EQ287" s="9">
        <f t="shared" si="19"/>
        <v>3758278.3250000002</v>
      </c>
    </row>
    <row r="288" spans="1:147">
      <c r="A288" s="13"/>
      <c r="B288" s="4" t="s">
        <v>219</v>
      </c>
      <c r="C288" s="5">
        <v>46235</v>
      </c>
      <c r="D288" s="6">
        <v>7330</v>
      </c>
      <c r="E288" s="6"/>
      <c r="F288" s="6"/>
      <c r="G288" s="6" t="s">
        <v>176</v>
      </c>
      <c r="H288" s="6" t="s">
        <v>177</v>
      </c>
      <c r="I288" s="6">
        <v>1</v>
      </c>
      <c r="J288" s="16">
        <v>38974</v>
      </c>
      <c r="K288" s="6"/>
      <c r="L288" s="6">
        <v>110982</v>
      </c>
      <c r="M288" s="6">
        <v>115732</v>
      </c>
      <c r="N288" s="6">
        <v>137913.967</v>
      </c>
      <c r="O288" s="65">
        <v>15</v>
      </c>
      <c r="P288" s="6">
        <v>10</v>
      </c>
      <c r="Q288" s="6">
        <v>6</v>
      </c>
      <c r="R288" s="6">
        <v>31</v>
      </c>
      <c r="S288" s="6">
        <v>100</v>
      </c>
      <c r="T288" s="6">
        <v>100</v>
      </c>
      <c r="U288" s="10">
        <v>4346215</v>
      </c>
      <c r="V288" s="10">
        <v>842320</v>
      </c>
      <c r="W288" s="10">
        <v>3503895</v>
      </c>
      <c r="X288" s="10">
        <v>19</v>
      </c>
      <c r="Y288" s="63">
        <v>3440442</v>
      </c>
      <c r="Z288" s="10">
        <v>0</v>
      </c>
      <c r="AA288" s="10">
        <v>0</v>
      </c>
      <c r="AB288" s="10">
        <v>0</v>
      </c>
      <c r="AC288" s="10">
        <v>142500</v>
      </c>
      <c r="AD288" s="10">
        <v>0</v>
      </c>
      <c r="AE288" s="10">
        <v>0</v>
      </c>
      <c r="AF288" s="10">
        <v>0</v>
      </c>
      <c r="AG288" s="10">
        <v>142500</v>
      </c>
      <c r="AH288" s="10">
        <v>0</v>
      </c>
      <c r="AI288" s="10">
        <v>433995</v>
      </c>
      <c r="AJ288" s="10">
        <v>0</v>
      </c>
      <c r="AK288" s="10">
        <v>0</v>
      </c>
      <c r="AL288" s="8">
        <v>433995</v>
      </c>
      <c r="AM288" s="8">
        <v>0</v>
      </c>
      <c r="AN288" s="8">
        <v>0</v>
      </c>
      <c r="AO288" s="8">
        <v>242039</v>
      </c>
      <c r="AP288" s="10">
        <v>0</v>
      </c>
      <c r="AQ288" s="10">
        <v>50000</v>
      </c>
      <c r="AR288" s="10">
        <v>726034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17239</v>
      </c>
      <c r="BB288" s="10">
        <v>0</v>
      </c>
      <c r="BC288" s="10">
        <v>0</v>
      </c>
      <c r="BD288" s="10">
        <v>20000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215800</v>
      </c>
      <c r="BP288" s="10">
        <v>21580</v>
      </c>
      <c r="BQ288" s="10">
        <v>269370</v>
      </c>
      <c r="BR288" s="10">
        <v>195960</v>
      </c>
      <c r="BS288" s="10">
        <v>39120</v>
      </c>
      <c r="BT288" s="10">
        <v>10330</v>
      </c>
      <c r="BU288" s="10">
        <v>40160</v>
      </c>
      <c r="BV288" s="10">
        <v>0</v>
      </c>
      <c r="BW288" s="10">
        <v>50000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10">
        <v>0</v>
      </c>
      <c r="CH288" s="10">
        <v>0</v>
      </c>
      <c r="CI288" s="10">
        <v>198905.79300000001</v>
      </c>
      <c r="CJ288" s="6">
        <v>31</v>
      </c>
      <c r="CK288" s="6">
        <v>0</v>
      </c>
      <c r="CL288" s="6">
        <v>0</v>
      </c>
      <c r="CM288" s="6">
        <v>0</v>
      </c>
      <c r="CN288" s="6">
        <v>0</v>
      </c>
      <c r="CO288" s="6">
        <v>0</v>
      </c>
      <c r="CP288" s="6">
        <v>0</v>
      </c>
      <c r="CQ288" s="6">
        <v>0</v>
      </c>
      <c r="CR288" s="6">
        <v>0</v>
      </c>
      <c r="CS288" s="6">
        <v>0</v>
      </c>
      <c r="CT288" s="6">
        <v>0</v>
      </c>
      <c r="CU288" s="6">
        <v>10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20</v>
      </c>
      <c r="DC288" s="6">
        <v>0</v>
      </c>
      <c r="DD288" s="6">
        <v>0</v>
      </c>
      <c r="DE288" s="65">
        <v>20</v>
      </c>
      <c r="DF288" s="65">
        <v>0</v>
      </c>
      <c r="DG288" s="65">
        <v>0</v>
      </c>
      <c r="DH288" s="65">
        <v>23.4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2</v>
      </c>
      <c r="DU288" s="6">
        <v>2</v>
      </c>
      <c r="DV288" s="6"/>
      <c r="DW288" s="6"/>
      <c r="DX288" s="6"/>
      <c r="DY288" s="6"/>
      <c r="DZ288" s="6"/>
      <c r="EA288" s="6"/>
      <c r="EB288" s="6" t="b">
        <v>1</v>
      </c>
      <c r="EC288" s="6" t="s">
        <v>254</v>
      </c>
      <c r="ED288" s="6"/>
      <c r="EE288" s="6"/>
      <c r="EF288" s="5">
        <v>46235</v>
      </c>
      <c r="EG288" s="5">
        <v>46265</v>
      </c>
      <c r="EH288" s="6" t="s">
        <v>173</v>
      </c>
      <c r="EI288" s="6" t="b">
        <v>1</v>
      </c>
      <c r="EJ288" s="6" t="s">
        <v>174</v>
      </c>
      <c r="EK288" s="6"/>
      <c r="EL288" s="6"/>
      <c r="EM288" s="6"/>
      <c r="EN288" s="9">
        <f t="shared" si="16"/>
        <v>275827.93400000007</v>
      </c>
      <c r="EO288" s="4">
        <f t="shared" si="17"/>
        <v>19.312328767123287</v>
      </c>
      <c r="EP288" s="4">
        <f t="shared" si="18"/>
        <v>24</v>
      </c>
      <c r="EQ288" s="9">
        <f t="shared" si="19"/>
        <v>3309935.2080000001</v>
      </c>
    </row>
    <row r="289" spans="2:147">
      <c r="B289" s="4" t="s">
        <v>217</v>
      </c>
      <c r="C289" s="7">
        <v>46023</v>
      </c>
      <c r="D289" s="4">
        <v>7370</v>
      </c>
      <c r="G289" s="4" t="s">
        <v>170</v>
      </c>
      <c r="H289" s="4" t="s">
        <v>171</v>
      </c>
      <c r="I289" s="4">
        <v>3</v>
      </c>
      <c r="J289" s="16">
        <v>34953</v>
      </c>
      <c r="L289" s="4">
        <v>129126.58900000001</v>
      </c>
      <c r="M289" s="4">
        <v>136876.56700000001</v>
      </c>
      <c r="N289" s="4">
        <v>163111.242</v>
      </c>
      <c r="O289" s="64">
        <v>20</v>
      </c>
      <c r="P289" s="4">
        <v>9</v>
      </c>
      <c r="Q289" s="4">
        <v>2</v>
      </c>
      <c r="R289" s="4">
        <v>31</v>
      </c>
      <c r="S289" s="4">
        <v>100</v>
      </c>
      <c r="T289" s="4">
        <v>100</v>
      </c>
      <c r="U289" s="11">
        <v>6817330</v>
      </c>
      <c r="V289" s="11">
        <v>1555330</v>
      </c>
      <c r="W289" s="11">
        <v>5262000</v>
      </c>
      <c r="X289" s="11">
        <v>30</v>
      </c>
      <c r="Y289" s="62">
        <v>4002924</v>
      </c>
      <c r="Z289" s="11">
        <v>0</v>
      </c>
      <c r="AA289" s="11">
        <v>0</v>
      </c>
      <c r="AB289" s="11">
        <v>7500</v>
      </c>
      <c r="AC289" s="11">
        <v>225000</v>
      </c>
      <c r="AD289" s="11">
        <v>0</v>
      </c>
      <c r="AE289" s="11">
        <v>0</v>
      </c>
      <c r="AF289" s="11">
        <v>0</v>
      </c>
      <c r="AG289" s="11">
        <v>232500</v>
      </c>
      <c r="AH289" s="11">
        <v>0</v>
      </c>
      <c r="AI289" s="11">
        <v>513287</v>
      </c>
      <c r="AJ289" s="11">
        <v>0</v>
      </c>
      <c r="AK289" s="11">
        <v>489333</v>
      </c>
      <c r="AL289" s="9">
        <v>1002620</v>
      </c>
      <c r="AM289" s="9">
        <v>978667</v>
      </c>
      <c r="AN289" s="9">
        <v>0</v>
      </c>
      <c r="AO289" s="9">
        <v>510619</v>
      </c>
      <c r="AP289" s="11">
        <v>0</v>
      </c>
      <c r="AQ289" s="11">
        <v>55000</v>
      </c>
      <c r="AR289" s="11">
        <v>2546906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35000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689030</v>
      </c>
      <c r="BP289" s="11">
        <v>68900</v>
      </c>
      <c r="BQ289" s="11">
        <v>369395</v>
      </c>
      <c r="BR289" s="11">
        <v>299300</v>
      </c>
      <c r="BS289" s="11">
        <v>61360</v>
      </c>
      <c r="BT289" s="11">
        <v>12010</v>
      </c>
      <c r="BU289" s="11">
        <v>47480</v>
      </c>
      <c r="BV289" s="11">
        <v>0</v>
      </c>
      <c r="BW289" s="11">
        <v>7855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223294.5</v>
      </c>
      <c r="CJ289" s="4">
        <v>31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11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20</v>
      </c>
      <c r="DC289" s="4">
        <v>0</v>
      </c>
      <c r="DD289" s="4">
        <v>16</v>
      </c>
      <c r="DE289" s="64">
        <v>36</v>
      </c>
      <c r="DF289" s="64">
        <v>32</v>
      </c>
      <c r="DG289" s="64">
        <v>0</v>
      </c>
      <c r="DH289" s="64">
        <v>41.74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1</v>
      </c>
      <c r="DT289" s="4">
        <v>2</v>
      </c>
      <c r="DU289" s="4">
        <v>2</v>
      </c>
      <c r="EB289" s="4" t="b">
        <v>1</v>
      </c>
      <c r="EC289" s="4" t="s">
        <v>257</v>
      </c>
      <c r="EF289" s="7">
        <v>46023</v>
      </c>
      <c r="EG289" s="7">
        <v>46053</v>
      </c>
      <c r="EH289" s="4" t="s">
        <v>173</v>
      </c>
      <c r="EI289" s="4" t="b">
        <v>1</v>
      </c>
      <c r="EJ289" s="4" t="s">
        <v>174</v>
      </c>
      <c r="EN289" s="9">
        <f t="shared" si="16"/>
        <v>326222.484</v>
      </c>
      <c r="EO289" s="4">
        <f t="shared" si="17"/>
        <v>30.328767123287673</v>
      </c>
      <c r="EP289" s="4">
        <f t="shared" si="18"/>
        <v>25</v>
      </c>
      <c r="EQ289" s="9">
        <f t="shared" si="19"/>
        <v>4077781.05</v>
      </c>
    </row>
    <row r="290" spans="2:147">
      <c r="B290" s="4" t="s">
        <v>217</v>
      </c>
      <c r="C290" s="7">
        <v>46023</v>
      </c>
      <c r="D290" s="4">
        <v>7370</v>
      </c>
      <c r="G290" s="4" t="s">
        <v>170</v>
      </c>
      <c r="H290" s="4" t="s">
        <v>171</v>
      </c>
      <c r="I290" s="4">
        <v>5</v>
      </c>
      <c r="J290" s="16">
        <v>35444</v>
      </c>
      <c r="L290" s="4">
        <v>131085.58900000001</v>
      </c>
      <c r="M290" s="4">
        <v>138335.56700000001</v>
      </c>
      <c r="N290" s="4">
        <v>164849.88399999999</v>
      </c>
      <c r="O290" s="64">
        <v>20</v>
      </c>
      <c r="P290" s="4">
        <v>9</v>
      </c>
      <c r="Q290" s="4">
        <v>2</v>
      </c>
      <c r="R290" s="4">
        <v>31</v>
      </c>
      <c r="S290" s="4">
        <v>100</v>
      </c>
      <c r="T290" s="4">
        <v>100</v>
      </c>
      <c r="U290" s="11">
        <v>7062961</v>
      </c>
      <c r="V290" s="11">
        <v>1534961</v>
      </c>
      <c r="W290" s="11">
        <v>5528000</v>
      </c>
      <c r="X290" s="11">
        <v>29</v>
      </c>
      <c r="Y290" s="62">
        <v>4063653</v>
      </c>
      <c r="Z290" s="11">
        <v>0</v>
      </c>
      <c r="AA290" s="11">
        <v>0</v>
      </c>
      <c r="AB290" s="11">
        <v>0</v>
      </c>
      <c r="AC290" s="11">
        <v>217500</v>
      </c>
      <c r="AD290" s="11">
        <v>0</v>
      </c>
      <c r="AE290" s="11">
        <v>0</v>
      </c>
      <c r="AF290" s="11">
        <v>0</v>
      </c>
      <c r="AG290" s="11">
        <v>217500</v>
      </c>
      <c r="AH290" s="11">
        <v>0</v>
      </c>
      <c r="AI290" s="11">
        <v>518758</v>
      </c>
      <c r="AJ290" s="11">
        <v>0</v>
      </c>
      <c r="AK290" s="11">
        <v>556368</v>
      </c>
      <c r="AL290" s="9">
        <v>1075126</v>
      </c>
      <c r="AM290" s="9">
        <v>989099</v>
      </c>
      <c r="AN290" s="9">
        <v>0</v>
      </c>
      <c r="AO290" s="9">
        <v>627583</v>
      </c>
      <c r="AP290" s="11">
        <v>0</v>
      </c>
      <c r="AQ290" s="11">
        <v>70000</v>
      </c>
      <c r="AR290" s="11">
        <v>2761808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20000</v>
      </c>
      <c r="BE290" s="11">
        <v>0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721070</v>
      </c>
      <c r="BP290" s="11">
        <v>72100</v>
      </c>
      <c r="BQ290" s="11">
        <v>302570</v>
      </c>
      <c r="BR290" s="11">
        <v>308410</v>
      </c>
      <c r="BS290" s="11">
        <v>63570</v>
      </c>
      <c r="BT290" s="11">
        <v>12190</v>
      </c>
      <c r="BU290" s="11">
        <v>47990</v>
      </c>
      <c r="BV290" s="11">
        <v>0</v>
      </c>
      <c r="BW290" s="11">
        <v>7061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228482.761</v>
      </c>
      <c r="CJ290" s="4">
        <v>31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14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20</v>
      </c>
      <c r="DC290" s="4">
        <v>0</v>
      </c>
      <c r="DD290" s="4">
        <v>18</v>
      </c>
      <c r="DE290" s="64">
        <v>38</v>
      </c>
      <c r="DF290" s="64">
        <v>32</v>
      </c>
      <c r="DG290" s="64">
        <v>0</v>
      </c>
      <c r="DH290" s="64">
        <v>50.76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2</v>
      </c>
      <c r="DU290" s="4">
        <v>2</v>
      </c>
      <c r="EB290" s="4" t="b">
        <v>1</v>
      </c>
      <c r="EC290" s="4" t="s">
        <v>257</v>
      </c>
      <c r="EF290" s="7">
        <v>46023</v>
      </c>
      <c r="EG290" s="7">
        <v>46053</v>
      </c>
      <c r="EH290" s="4" t="s">
        <v>173</v>
      </c>
      <c r="EI290" s="4" t="b">
        <v>1</v>
      </c>
      <c r="EJ290" s="4" t="s">
        <v>174</v>
      </c>
      <c r="EN290" s="9">
        <f t="shared" si="16"/>
        <v>329699.76799999998</v>
      </c>
      <c r="EO290" s="4">
        <f t="shared" si="17"/>
        <v>28.983561643835618</v>
      </c>
      <c r="EP290" s="4">
        <f t="shared" si="18"/>
        <v>25</v>
      </c>
      <c r="EQ290" s="9">
        <f t="shared" si="19"/>
        <v>4121247.0999999996</v>
      </c>
    </row>
    <row r="291" spans="2:147">
      <c r="B291" s="4" t="s">
        <v>217</v>
      </c>
      <c r="C291" s="7">
        <v>46023</v>
      </c>
      <c r="D291" s="4">
        <v>7370</v>
      </c>
      <c r="G291" s="4" t="s">
        <v>176</v>
      </c>
      <c r="H291" s="4" t="s">
        <v>177</v>
      </c>
      <c r="I291" s="4">
        <v>8</v>
      </c>
      <c r="J291" s="16">
        <v>37599</v>
      </c>
      <c r="L291" s="4">
        <v>114099.333</v>
      </c>
      <c r="M291" s="4">
        <v>119849.3</v>
      </c>
      <c r="N291" s="4">
        <v>142820.416</v>
      </c>
      <c r="O291" s="64">
        <v>20</v>
      </c>
      <c r="P291" s="4">
        <v>9</v>
      </c>
      <c r="Q291" s="4">
        <v>2</v>
      </c>
      <c r="R291" s="4">
        <v>31</v>
      </c>
      <c r="S291" s="4">
        <v>100</v>
      </c>
      <c r="T291" s="4">
        <v>100</v>
      </c>
      <c r="U291" s="11">
        <v>6046411</v>
      </c>
      <c r="V291" s="11">
        <v>1057460</v>
      </c>
      <c r="W291" s="11">
        <v>4988951</v>
      </c>
      <c r="X291" s="11">
        <v>23</v>
      </c>
      <c r="Y291" s="62">
        <v>3537079</v>
      </c>
      <c r="Z291" s="11">
        <v>0</v>
      </c>
      <c r="AA291" s="11">
        <v>0</v>
      </c>
      <c r="AB291" s="11">
        <v>0</v>
      </c>
      <c r="AC291" s="11">
        <v>172500</v>
      </c>
      <c r="AD291" s="11">
        <v>0</v>
      </c>
      <c r="AE291" s="11">
        <v>0</v>
      </c>
      <c r="AF291" s="11">
        <v>0</v>
      </c>
      <c r="AG291" s="11">
        <v>172500</v>
      </c>
      <c r="AH291" s="11">
        <v>0</v>
      </c>
      <c r="AI291" s="11">
        <v>449434</v>
      </c>
      <c r="AJ291" s="11">
        <v>0</v>
      </c>
      <c r="AK291" s="11">
        <v>482018</v>
      </c>
      <c r="AL291" s="9">
        <v>931453</v>
      </c>
      <c r="AM291" s="9">
        <v>856922</v>
      </c>
      <c r="AN291" s="9">
        <v>0</v>
      </c>
      <c r="AO291" s="9">
        <v>443457</v>
      </c>
      <c r="AP291" s="11">
        <v>0</v>
      </c>
      <c r="AQ291" s="11">
        <v>50000</v>
      </c>
      <c r="AR291" s="11">
        <v>2281832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55000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394470</v>
      </c>
      <c r="BP291" s="11">
        <v>39440</v>
      </c>
      <c r="BQ291" s="11">
        <v>254550</v>
      </c>
      <c r="BR291" s="11">
        <v>261370</v>
      </c>
      <c r="BS291" s="11">
        <v>54420</v>
      </c>
      <c r="BT291" s="11">
        <v>10620</v>
      </c>
      <c r="BU291" s="11">
        <v>41590</v>
      </c>
      <c r="BV291" s="11">
        <v>0</v>
      </c>
      <c r="BW291" s="11">
        <v>1000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192234.38</v>
      </c>
      <c r="CJ291" s="4">
        <v>31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10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20</v>
      </c>
      <c r="DC291" s="4">
        <v>0</v>
      </c>
      <c r="DD291" s="4">
        <v>18</v>
      </c>
      <c r="DE291" s="64">
        <v>38</v>
      </c>
      <c r="DF291" s="64">
        <v>32</v>
      </c>
      <c r="DG291" s="64">
        <v>0</v>
      </c>
      <c r="DH291" s="64">
        <v>41.4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0.5</v>
      </c>
      <c r="DT291" s="4">
        <v>2</v>
      </c>
      <c r="DU291" s="4">
        <v>2</v>
      </c>
      <c r="EB291" s="4" t="b">
        <v>1</v>
      </c>
      <c r="EC291" s="4" t="s">
        <v>257</v>
      </c>
      <c r="EF291" s="7">
        <v>46023</v>
      </c>
      <c r="EG291" s="7">
        <v>46053</v>
      </c>
      <c r="EH291" s="4" t="s">
        <v>173</v>
      </c>
      <c r="EI291" s="4" t="b">
        <v>1</v>
      </c>
      <c r="EJ291" s="4" t="s">
        <v>174</v>
      </c>
      <c r="EN291" s="9">
        <f t="shared" si="16"/>
        <v>285640.83199999999</v>
      </c>
      <c r="EO291" s="4">
        <f t="shared" si="17"/>
        <v>23.079452054794519</v>
      </c>
      <c r="EP291" s="4">
        <f t="shared" si="18"/>
        <v>25</v>
      </c>
      <c r="EQ291" s="9">
        <f t="shared" si="19"/>
        <v>3570510.4</v>
      </c>
    </row>
    <row r="292" spans="2:147">
      <c r="B292" s="4" t="s">
        <v>217</v>
      </c>
      <c r="C292" s="7">
        <v>46023</v>
      </c>
      <c r="D292" s="4">
        <v>7370</v>
      </c>
      <c r="G292" s="4" t="s">
        <v>176</v>
      </c>
      <c r="H292" s="4" t="s">
        <v>177</v>
      </c>
      <c r="I292" s="4">
        <v>7</v>
      </c>
      <c r="J292" s="16">
        <v>37895</v>
      </c>
      <c r="L292" s="4">
        <v>113366.333</v>
      </c>
      <c r="M292" s="4">
        <v>119241.3</v>
      </c>
      <c r="N292" s="4">
        <v>142095.883</v>
      </c>
      <c r="O292" s="64">
        <v>20</v>
      </c>
      <c r="P292" s="4">
        <v>9</v>
      </c>
      <c r="Q292" s="4">
        <v>2</v>
      </c>
      <c r="R292" s="4">
        <v>31</v>
      </c>
      <c r="S292" s="4">
        <v>100</v>
      </c>
      <c r="T292" s="4">
        <v>100</v>
      </c>
      <c r="U292" s="11">
        <v>5850326</v>
      </c>
      <c r="V292" s="11">
        <v>1036326</v>
      </c>
      <c r="W292" s="11">
        <v>4814000</v>
      </c>
      <c r="X292" s="11">
        <v>22</v>
      </c>
      <c r="Y292" s="62">
        <v>3514356</v>
      </c>
      <c r="Z292" s="11">
        <v>0</v>
      </c>
      <c r="AA292" s="11">
        <v>0</v>
      </c>
      <c r="AB292" s="11">
        <v>11250</v>
      </c>
      <c r="AC292" s="11">
        <v>165000</v>
      </c>
      <c r="AD292" s="11">
        <v>0</v>
      </c>
      <c r="AE292" s="11">
        <v>0</v>
      </c>
      <c r="AF292" s="11">
        <v>0</v>
      </c>
      <c r="AG292" s="11">
        <v>176250</v>
      </c>
      <c r="AH292" s="11">
        <v>0</v>
      </c>
      <c r="AI292" s="11">
        <v>447154</v>
      </c>
      <c r="AJ292" s="11">
        <v>0</v>
      </c>
      <c r="AK292" s="11">
        <v>373001</v>
      </c>
      <c r="AL292" s="9">
        <v>820156</v>
      </c>
      <c r="AM292" s="9">
        <v>852575</v>
      </c>
      <c r="AN292" s="9">
        <v>0</v>
      </c>
      <c r="AO292" s="9">
        <v>348703</v>
      </c>
      <c r="AP292" s="11">
        <v>0</v>
      </c>
      <c r="AQ292" s="11">
        <v>40000</v>
      </c>
      <c r="AR292" s="11">
        <v>2061434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53286</v>
      </c>
      <c r="BB292" s="11">
        <v>0</v>
      </c>
      <c r="BC292" s="11">
        <v>0</v>
      </c>
      <c r="BD292" s="11">
        <v>45000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359800</v>
      </c>
      <c r="BP292" s="11">
        <v>35980</v>
      </c>
      <c r="BQ292" s="11">
        <v>267180</v>
      </c>
      <c r="BR292" s="11">
        <v>257150</v>
      </c>
      <c r="BS292" s="11">
        <v>52650</v>
      </c>
      <c r="BT292" s="11">
        <v>10550</v>
      </c>
      <c r="BU292" s="11">
        <v>41370</v>
      </c>
      <c r="BV292" s="11">
        <v>4000</v>
      </c>
      <c r="BW292" s="11">
        <v>7646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202128.326</v>
      </c>
      <c r="CJ292" s="4">
        <v>31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8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20</v>
      </c>
      <c r="DC292" s="4">
        <v>0</v>
      </c>
      <c r="DD292" s="4">
        <v>14</v>
      </c>
      <c r="DE292" s="64">
        <v>34</v>
      </c>
      <c r="DF292" s="64">
        <v>32</v>
      </c>
      <c r="DG292" s="64">
        <v>0</v>
      </c>
      <c r="DH292" s="64">
        <v>32.72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0.5</v>
      </c>
      <c r="DT292" s="4">
        <v>2</v>
      </c>
      <c r="DU292" s="4">
        <v>2</v>
      </c>
      <c r="EB292" s="4" t="b">
        <v>1</v>
      </c>
      <c r="EC292" s="4" t="s">
        <v>257</v>
      </c>
      <c r="EF292" s="7">
        <v>46023</v>
      </c>
      <c r="EG292" s="7">
        <v>46053</v>
      </c>
      <c r="EH292" s="4" t="s">
        <v>173</v>
      </c>
      <c r="EI292" s="4" t="b">
        <v>1</v>
      </c>
      <c r="EJ292" s="4" t="s">
        <v>174</v>
      </c>
      <c r="EN292" s="9">
        <f t="shared" si="16"/>
        <v>284191.766</v>
      </c>
      <c r="EO292" s="4">
        <f t="shared" si="17"/>
        <v>22.268493150684932</v>
      </c>
      <c r="EP292" s="4">
        <f t="shared" si="18"/>
        <v>25</v>
      </c>
      <c r="EQ292" s="9">
        <f t="shared" si="19"/>
        <v>3552397.0750000002</v>
      </c>
    </row>
    <row r="293" spans="2:147">
      <c r="B293" s="4" t="s">
        <v>217</v>
      </c>
      <c r="C293" s="7">
        <v>46023</v>
      </c>
      <c r="D293" s="4">
        <v>7370</v>
      </c>
      <c r="G293" s="4" t="s">
        <v>176</v>
      </c>
      <c r="H293" s="4" t="s">
        <v>177</v>
      </c>
      <c r="I293" s="4">
        <v>3</v>
      </c>
      <c r="J293" s="16">
        <v>37895</v>
      </c>
      <c r="L293" s="4">
        <v>110095.333</v>
      </c>
      <c r="M293" s="4">
        <v>115595.3</v>
      </c>
      <c r="N293" s="4">
        <v>137751.06599999999</v>
      </c>
      <c r="O293" s="64">
        <v>20</v>
      </c>
      <c r="P293" s="4">
        <v>9</v>
      </c>
      <c r="Q293" s="4">
        <v>2</v>
      </c>
      <c r="R293" s="4">
        <v>31</v>
      </c>
      <c r="S293" s="4">
        <v>100</v>
      </c>
      <c r="T293" s="4">
        <v>100</v>
      </c>
      <c r="U293" s="11">
        <v>5573943</v>
      </c>
      <c r="V293" s="11">
        <v>1078943</v>
      </c>
      <c r="W293" s="11">
        <v>4495000</v>
      </c>
      <c r="X293" s="11">
        <v>22</v>
      </c>
      <c r="Y293" s="62">
        <v>3412955</v>
      </c>
      <c r="Z293" s="11">
        <v>0</v>
      </c>
      <c r="AA293" s="11">
        <v>0</v>
      </c>
      <c r="AB293" s="11">
        <v>0</v>
      </c>
      <c r="AC293" s="11">
        <v>165000</v>
      </c>
      <c r="AD293" s="11">
        <v>0</v>
      </c>
      <c r="AE293" s="11">
        <v>0</v>
      </c>
      <c r="AF293" s="11">
        <v>0</v>
      </c>
      <c r="AG293" s="11">
        <v>165000</v>
      </c>
      <c r="AH293" s="11">
        <v>0</v>
      </c>
      <c r="AI293" s="11">
        <v>433482</v>
      </c>
      <c r="AJ293" s="11">
        <v>0</v>
      </c>
      <c r="AK293" s="11">
        <v>464909</v>
      </c>
      <c r="AL293" s="9">
        <v>898392</v>
      </c>
      <c r="AM293" s="9">
        <v>619879</v>
      </c>
      <c r="AN293" s="9">
        <v>0</v>
      </c>
      <c r="AO293" s="9">
        <v>427717</v>
      </c>
      <c r="AP293" s="11">
        <v>0</v>
      </c>
      <c r="AQ293" s="11">
        <v>50000</v>
      </c>
      <c r="AR293" s="11">
        <v>1995988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431570</v>
      </c>
      <c r="BP293" s="11">
        <v>43150</v>
      </c>
      <c r="BQ293" s="11">
        <v>247230</v>
      </c>
      <c r="BR293" s="11">
        <v>236760</v>
      </c>
      <c r="BS293" s="11">
        <v>50170</v>
      </c>
      <c r="BT293" s="11">
        <v>10240</v>
      </c>
      <c r="BU293" s="11">
        <v>40110</v>
      </c>
      <c r="BV293" s="11">
        <v>13000</v>
      </c>
      <c r="BW293" s="11">
        <v>6713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187328.326</v>
      </c>
      <c r="CJ293" s="4">
        <v>31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10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20</v>
      </c>
      <c r="DC293" s="4">
        <v>0</v>
      </c>
      <c r="DD293" s="4">
        <v>18</v>
      </c>
      <c r="DE293" s="64">
        <v>38</v>
      </c>
      <c r="DF293" s="64">
        <v>24</v>
      </c>
      <c r="DG293" s="64">
        <v>0</v>
      </c>
      <c r="DH293" s="64">
        <v>41.4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2</v>
      </c>
      <c r="DU293" s="4">
        <v>2</v>
      </c>
      <c r="EB293" s="4" t="b">
        <v>1</v>
      </c>
      <c r="EC293" s="4" t="s">
        <v>257</v>
      </c>
      <c r="EF293" s="7">
        <v>46023</v>
      </c>
      <c r="EG293" s="7">
        <v>46053</v>
      </c>
      <c r="EH293" s="4" t="s">
        <v>173</v>
      </c>
      <c r="EI293" s="4" t="b">
        <v>1</v>
      </c>
      <c r="EJ293" s="4" t="s">
        <v>174</v>
      </c>
      <c r="EN293" s="9">
        <f t="shared" si="16"/>
        <v>275502.13199999998</v>
      </c>
      <c r="EO293" s="4">
        <f t="shared" si="17"/>
        <v>22.268493150684932</v>
      </c>
      <c r="EP293" s="4">
        <f t="shared" si="18"/>
        <v>25</v>
      </c>
      <c r="EQ293" s="9">
        <f t="shared" si="19"/>
        <v>3443776.65</v>
      </c>
    </row>
    <row r="294" spans="2:147">
      <c r="B294" s="4" t="s">
        <v>217</v>
      </c>
      <c r="C294" s="7">
        <v>46023</v>
      </c>
      <c r="D294" s="4">
        <v>7370</v>
      </c>
      <c r="G294" s="4" t="s">
        <v>176</v>
      </c>
      <c r="H294" s="4" t="s">
        <v>177</v>
      </c>
      <c r="I294" s="4">
        <v>5</v>
      </c>
      <c r="J294" s="16">
        <v>37907</v>
      </c>
      <c r="L294" s="4">
        <v>111809.333</v>
      </c>
      <c r="M294" s="4">
        <v>117309.3</v>
      </c>
      <c r="N294" s="4">
        <v>139793.58300000001</v>
      </c>
      <c r="O294" s="64">
        <v>20</v>
      </c>
      <c r="P294" s="4">
        <v>9</v>
      </c>
      <c r="Q294" s="4">
        <v>2</v>
      </c>
      <c r="R294" s="4">
        <v>31</v>
      </c>
      <c r="S294" s="4">
        <v>100</v>
      </c>
      <c r="T294" s="4">
        <v>100</v>
      </c>
      <c r="U294" s="11">
        <v>5807696</v>
      </c>
      <c r="V294" s="11">
        <v>926580</v>
      </c>
      <c r="W294" s="11">
        <v>4881116</v>
      </c>
      <c r="X294" s="11">
        <v>22</v>
      </c>
      <c r="Y294" s="62">
        <v>3466089</v>
      </c>
      <c r="Z294" s="11">
        <v>0</v>
      </c>
      <c r="AA294" s="11">
        <v>0</v>
      </c>
      <c r="AB294" s="11">
        <v>0</v>
      </c>
      <c r="AC294" s="11">
        <v>165000</v>
      </c>
      <c r="AD294" s="11">
        <v>0</v>
      </c>
      <c r="AE294" s="11">
        <v>0</v>
      </c>
      <c r="AF294" s="11">
        <v>0</v>
      </c>
      <c r="AG294" s="11">
        <v>165000</v>
      </c>
      <c r="AH294" s="11">
        <v>0</v>
      </c>
      <c r="AI294" s="11">
        <v>439909</v>
      </c>
      <c r="AJ294" s="11">
        <v>0</v>
      </c>
      <c r="AK294" s="11">
        <v>419380</v>
      </c>
      <c r="AL294" s="9">
        <v>859290</v>
      </c>
      <c r="AM294" s="9">
        <v>838761</v>
      </c>
      <c r="AN294" s="9">
        <v>0</v>
      </c>
      <c r="AO294" s="9">
        <v>388556</v>
      </c>
      <c r="AP294" s="11">
        <v>0</v>
      </c>
      <c r="AQ294" s="11">
        <v>45000</v>
      </c>
      <c r="AR294" s="11">
        <v>2131607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45000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287920</v>
      </c>
      <c r="BP294" s="11">
        <v>28790</v>
      </c>
      <c r="BQ294" s="11">
        <v>260300</v>
      </c>
      <c r="BR294" s="11">
        <v>246200</v>
      </c>
      <c r="BS294" s="11">
        <v>52270</v>
      </c>
      <c r="BT294" s="11">
        <v>10400</v>
      </c>
      <c r="BU294" s="11">
        <v>40700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198857.783</v>
      </c>
      <c r="CJ294" s="4">
        <v>31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9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20</v>
      </c>
      <c r="DC294" s="4">
        <v>0</v>
      </c>
      <c r="DD294" s="4">
        <v>16</v>
      </c>
      <c r="DE294" s="64">
        <v>36</v>
      </c>
      <c r="DF294" s="64">
        <v>32</v>
      </c>
      <c r="DG294" s="64">
        <v>0</v>
      </c>
      <c r="DH294" s="64">
        <v>37.06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1</v>
      </c>
      <c r="DT294" s="4">
        <v>2</v>
      </c>
      <c r="DU294" s="4">
        <v>2</v>
      </c>
      <c r="EB294" s="4" t="b">
        <v>1</v>
      </c>
      <c r="EC294" s="4" t="s">
        <v>257</v>
      </c>
      <c r="EF294" s="7">
        <v>46023</v>
      </c>
      <c r="EG294" s="7">
        <v>46053</v>
      </c>
      <c r="EH294" s="4" t="s">
        <v>173</v>
      </c>
      <c r="EI294" s="4" t="b">
        <v>1</v>
      </c>
      <c r="EJ294" s="4" t="s">
        <v>174</v>
      </c>
      <c r="EN294" s="9">
        <f t="shared" si="16"/>
        <v>279587.16600000003</v>
      </c>
      <c r="EO294" s="4">
        <f t="shared" si="17"/>
        <v>22.235616438356164</v>
      </c>
      <c r="EP294" s="4">
        <f t="shared" si="18"/>
        <v>25</v>
      </c>
      <c r="EQ294" s="9">
        <f t="shared" si="19"/>
        <v>3494839.5750000002</v>
      </c>
    </row>
    <row r="295" spans="2:147">
      <c r="B295" s="4" t="s">
        <v>217</v>
      </c>
      <c r="C295" s="7">
        <v>46023</v>
      </c>
      <c r="D295" s="4">
        <v>7370</v>
      </c>
      <c r="G295" s="4" t="s">
        <v>176</v>
      </c>
      <c r="H295" s="4" t="s">
        <v>177</v>
      </c>
      <c r="I295" s="4">
        <v>5</v>
      </c>
      <c r="J295" s="16">
        <v>38048</v>
      </c>
      <c r="L295" s="4">
        <v>111809.333</v>
      </c>
      <c r="M295" s="4">
        <v>117434.3</v>
      </c>
      <c r="N295" s="4">
        <v>139942.541</v>
      </c>
      <c r="O295" s="64">
        <v>20</v>
      </c>
      <c r="P295" s="4">
        <v>9</v>
      </c>
      <c r="Q295" s="4">
        <v>2</v>
      </c>
      <c r="R295" s="4">
        <v>31</v>
      </c>
      <c r="S295" s="4">
        <v>100</v>
      </c>
      <c r="T295" s="4">
        <v>100</v>
      </c>
      <c r="U295" s="11">
        <v>6464766</v>
      </c>
      <c r="V295" s="11">
        <v>1221766</v>
      </c>
      <c r="W295" s="11">
        <v>5243000</v>
      </c>
      <c r="X295" s="11">
        <v>21</v>
      </c>
      <c r="Y295" s="62">
        <v>3466089</v>
      </c>
      <c r="Z295" s="11">
        <v>0</v>
      </c>
      <c r="AA295" s="11">
        <v>0</v>
      </c>
      <c r="AB295" s="11">
        <v>11250</v>
      </c>
      <c r="AC295" s="11">
        <v>157500</v>
      </c>
      <c r="AD295" s="11">
        <v>0</v>
      </c>
      <c r="AE295" s="11">
        <v>0</v>
      </c>
      <c r="AF295" s="11">
        <v>0</v>
      </c>
      <c r="AG295" s="11">
        <v>168750</v>
      </c>
      <c r="AH295" s="11">
        <v>0</v>
      </c>
      <c r="AI295" s="11">
        <v>440378</v>
      </c>
      <c r="AJ295" s="11">
        <v>0</v>
      </c>
      <c r="AK295" s="11">
        <v>472306</v>
      </c>
      <c r="AL295" s="9">
        <v>912684</v>
      </c>
      <c r="AM295" s="9">
        <v>1259482</v>
      </c>
      <c r="AN295" s="9">
        <v>0</v>
      </c>
      <c r="AO295" s="9">
        <v>532761</v>
      </c>
      <c r="AP295" s="11">
        <v>0</v>
      </c>
      <c r="AQ295" s="11">
        <v>70000</v>
      </c>
      <c r="AR295" s="11">
        <v>2774927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55000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487070</v>
      </c>
      <c r="BP295" s="11">
        <v>48700</v>
      </c>
      <c r="BQ295" s="11">
        <v>285660</v>
      </c>
      <c r="BR295" s="11">
        <v>281840</v>
      </c>
      <c r="BS295" s="11">
        <v>58180</v>
      </c>
      <c r="BT295" s="11">
        <v>10400</v>
      </c>
      <c r="BU295" s="11">
        <v>40750</v>
      </c>
      <c r="BV295" s="11">
        <v>9000</v>
      </c>
      <c r="BW295" s="11">
        <v>166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191392.79300000001</v>
      </c>
      <c r="CJ295" s="4">
        <v>31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14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20</v>
      </c>
      <c r="DC295" s="4">
        <v>0</v>
      </c>
      <c r="DD295" s="4">
        <v>18</v>
      </c>
      <c r="DE295" s="64">
        <v>38</v>
      </c>
      <c r="DF295" s="64">
        <v>48</v>
      </c>
      <c r="DG295" s="64">
        <v>0</v>
      </c>
      <c r="DH295" s="64">
        <v>50.76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0.5</v>
      </c>
      <c r="DT295" s="4">
        <v>2</v>
      </c>
      <c r="DU295" s="4">
        <v>2</v>
      </c>
      <c r="EB295" s="4" t="b">
        <v>1</v>
      </c>
      <c r="EC295" s="4" t="s">
        <v>257</v>
      </c>
      <c r="EF295" s="7">
        <v>46023</v>
      </c>
      <c r="EG295" s="7">
        <v>46053</v>
      </c>
      <c r="EH295" s="4" t="s">
        <v>173</v>
      </c>
      <c r="EI295" s="4" t="b">
        <v>1</v>
      </c>
      <c r="EJ295" s="4" t="s">
        <v>174</v>
      </c>
      <c r="EN295" s="9">
        <f t="shared" si="16"/>
        <v>279885.08199999999</v>
      </c>
      <c r="EO295" s="4">
        <f t="shared" si="17"/>
        <v>21.849315068493151</v>
      </c>
      <c r="EP295" s="4">
        <f t="shared" si="18"/>
        <v>25</v>
      </c>
      <c r="EQ295" s="9">
        <f t="shared" si="19"/>
        <v>3498563.5249999999</v>
      </c>
    </row>
    <row r="296" spans="2:147">
      <c r="B296" s="4" t="s">
        <v>217</v>
      </c>
      <c r="C296" s="7">
        <v>46023</v>
      </c>
      <c r="D296" s="4">
        <v>7370</v>
      </c>
      <c r="G296" s="4" t="s">
        <v>176</v>
      </c>
      <c r="H296" s="4" t="s">
        <v>177</v>
      </c>
      <c r="I296" s="4">
        <v>14</v>
      </c>
      <c r="J296" s="16">
        <v>38096</v>
      </c>
      <c r="L296" s="4">
        <v>117932.333</v>
      </c>
      <c r="M296" s="4">
        <v>123432.3</v>
      </c>
      <c r="N296" s="4">
        <v>147090.158</v>
      </c>
      <c r="O296" s="64">
        <v>20</v>
      </c>
      <c r="P296" s="4">
        <v>9</v>
      </c>
      <c r="Q296" s="4">
        <v>2</v>
      </c>
      <c r="R296" s="4">
        <v>31</v>
      </c>
      <c r="S296" s="4">
        <v>100</v>
      </c>
      <c r="T296" s="4">
        <v>100</v>
      </c>
      <c r="U296" s="11">
        <v>6658667</v>
      </c>
      <c r="V296" s="11">
        <v>1322667</v>
      </c>
      <c r="W296" s="11">
        <v>5336000</v>
      </c>
      <c r="X296" s="11">
        <v>21</v>
      </c>
      <c r="Y296" s="62">
        <v>3655902</v>
      </c>
      <c r="Z296" s="11">
        <v>0</v>
      </c>
      <c r="AA296" s="11">
        <v>0</v>
      </c>
      <c r="AB296" s="11">
        <v>7500</v>
      </c>
      <c r="AC296" s="11">
        <v>157500</v>
      </c>
      <c r="AD296" s="11">
        <v>0</v>
      </c>
      <c r="AE296" s="11">
        <v>0</v>
      </c>
      <c r="AF296" s="11">
        <v>0</v>
      </c>
      <c r="AG296" s="11">
        <v>165000</v>
      </c>
      <c r="AH296" s="11">
        <v>0</v>
      </c>
      <c r="AI296" s="11">
        <v>462871</v>
      </c>
      <c r="AJ296" s="11">
        <v>0</v>
      </c>
      <c r="AK296" s="11">
        <v>496429</v>
      </c>
      <c r="AL296" s="9">
        <v>959300</v>
      </c>
      <c r="AM296" s="9">
        <v>1213493</v>
      </c>
      <c r="AN296" s="9">
        <v>0</v>
      </c>
      <c r="AO296" s="9">
        <v>559972</v>
      </c>
      <c r="AP296" s="11">
        <v>0</v>
      </c>
      <c r="AQ296" s="11">
        <v>70000</v>
      </c>
      <c r="AR296" s="11">
        <v>2802765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35000</v>
      </c>
      <c r="BE296" s="11">
        <v>0</v>
      </c>
      <c r="BF296" s="11">
        <v>0</v>
      </c>
      <c r="BG296" s="11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557220</v>
      </c>
      <c r="BP296" s="11">
        <v>55720</v>
      </c>
      <c r="BQ296" s="11">
        <v>302570</v>
      </c>
      <c r="BR296" s="11">
        <v>285810</v>
      </c>
      <c r="BS296" s="11">
        <v>59930</v>
      </c>
      <c r="BT296" s="11">
        <v>10970</v>
      </c>
      <c r="BU296" s="11">
        <v>42830</v>
      </c>
      <c r="BV296" s="11">
        <v>0</v>
      </c>
      <c r="BW296" s="11">
        <v>7617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206554.5</v>
      </c>
      <c r="CJ296" s="4">
        <v>31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14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20</v>
      </c>
      <c r="DC296" s="4">
        <v>0</v>
      </c>
      <c r="DD296" s="4">
        <v>18</v>
      </c>
      <c r="DE296" s="64">
        <v>38</v>
      </c>
      <c r="DF296" s="64">
        <v>44</v>
      </c>
      <c r="DG296" s="64">
        <v>0</v>
      </c>
      <c r="DH296" s="64">
        <v>50.76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1</v>
      </c>
      <c r="DT296" s="4">
        <v>2</v>
      </c>
      <c r="DU296" s="4">
        <v>2</v>
      </c>
      <c r="EB296" s="4" t="b">
        <v>1</v>
      </c>
      <c r="EC296" s="4" t="s">
        <v>257</v>
      </c>
      <c r="EF296" s="7">
        <v>46023</v>
      </c>
      <c r="EG296" s="7">
        <v>46053</v>
      </c>
      <c r="EH296" s="4" t="s">
        <v>173</v>
      </c>
      <c r="EI296" s="4" t="b">
        <v>1</v>
      </c>
      <c r="EJ296" s="4" t="s">
        <v>174</v>
      </c>
      <c r="EN296" s="9">
        <f t="shared" si="16"/>
        <v>294180.31600000005</v>
      </c>
      <c r="EO296" s="4">
        <f t="shared" si="17"/>
        <v>21.717808219178082</v>
      </c>
      <c r="EP296" s="4">
        <f t="shared" si="18"/>
        <v>25</v>
      </c>
      <c r="EQ296" s="9">
        <f t="shared" si="19"/>
        <v>3677253.9499999997</v>
      </c>
    </row>
    <row r="297" spans="2:147">
      <c r="B297" s="4" t="s">
        <v>217</v>
      </c>
      <c r="C297" s="7">
        <v>46023</v>
      </c>
      <c r="D297" s="4">
        <v>7370</v>
      </c>
      <c r="G297" s="4" t="s">
        <v>176</v>
      </c>
      <c r="H297" s="4" t="s">
        <v>177</v>
      </c>
      <c r="I297" s="4">
        <v>5</v>
      </c>
      <c r="J297" s="16">
        <v>38152</v>
      </c>
      <c r="L297" s="4">
        <v>111809.333</v>
      </c>
      <c r="M297" s="4">
        <v>117309.3</v>
      </c>
      <c r="N297" s="4">
        <v>139793.58300000001</v>
      </c>
      <c r="O297" s="64">
        <v>20</v>
      </c>
      <c r="P297" s="4">
        <v>9</v>
      </c>
      <c r="Q297" s="4">
        <v>2</v>
      </c>
      <c r="R297" s="4">
        <v>31</v>
      </c>
      <c r="S297" s="4">
        <v>100</v>
      </c>
      <c r="T297" s="4">
        <v>100</v>
      </c>
      <c r="U297" s="11">
        <v>6110312</v>
      </c>
      <c r="V297" s="11">
        <v>1234312</v>
      </c>
      <c r="W297" s="11">
        <v>4876000</v>
      </c>
      <c r="X297" s="11">
        <v>21</v>
      </c>
      <c r="Y297" s="62">
        <v>3466089</v>
      </c>
      <c r="Z297" s="11">
        <v>0</v>
      </c>
      <c r="AA297" s="11">
        <v>0</v>
      </c>
      <c r="AB297" s="11">
        <v>7500</v>
      </c>
      <c r="AC297" s="11">
        <v>157500</v>
      </c>
      <c r="AD297" s="11">
        <v>0</v>
      </c>
      <c r="AE297" s="11">
        <v>0</v>
      </c>
      <c r="AF297" s="11">
        <v>0</v>
      </c>
      <c r="AG297" s="11">
        <v>165000</v>
      </c>
      <c r="AH297" s="11">
        <v>0</v>
      </c>
      <c r="AI297" s="11">
        <v>439909</v>
      </c>
      <c r="AJ297" s="11">
        <v>0</v>
      </c>
      <c r="AK297" s="11">
        <v>471803</v>
      </c>
      <c r="AL297" s="9">
        <v>911713</v>
      </c>
      <c r="AM297" s="9">
        <v>1048451</v>
      </c>
      <c r="AN297" s="9">
        <v>0</v>
      </c>
      <c r="AO297" s="9">
        <v>434059</v>
      </c>
      <c r="AP297" s="11">
        <v>0</v>
      </c>
      <c r="AQ297" s="11">
        <v>50000</v>
      </c>
      <c r="AR297" s="11">
        <v>2444223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35000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529070</v>
      </c>
      <c r="BP297" s="11">
        <v>52900</v>
      </c>
      <c r="BQ297" s="11">
        <v>277400</v>
      </c>
      <c r="BR297" s="11">
        <v>267400</v>
      </c>
      <c r="BS297" s="11">
        <v>54990</v>
      </c>
      <c r="BT297" s="11">
        <v>10400</v>
      </c>
      <c r="BU297" s="11">
        <v>40700</v>
      </c>
      <c r="BV297" s="11">
        <v>1000</v>
      </c>
      <c r="BW297" s="11">
        <v>452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196257.304</v>
      </c>
      <c r="CJ297" s="4">
        <v>31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10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20</v>
      </c>
      <c r="DC297" s="4">
        <v>0</v>
      </c>
      <c r="DD297" s="4">
        <v>18</v>
      </c>
      <c r="DE297" s="64">
        <v>38</v>
      </c>
      <c r="DF297" s="64">
        <v>40</v>
      </c>
      <c r="DG297" s="64">
        <v>0</v>
      </c>
      <c r="DH297" s="64">
        <v>41.4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2</v>
      </c>
      <c r="DU297" s="4">
        <v>2</v>
      </c>
      <c r="EB297" s="4" t="b">
        <v>1</v>
      </c>
      <c r="EC297" s="4" t="s">
        <v>257</v>
      </c>
      <c r="EF297" s="7">
        <v>46023</v>
      </c>
      <c r="EG297" s="7">
        <v>46053</v>
      </c>
      <c r="EH297" s="4" t="s">
        <v>173</v>
      </c>
      <c r="EI297" s="4" t="b">
        <v>1</v>
      </c>
      <c r="EJ297" s="4" t="s">
        <v>174</v>
      </c>
      <c r="EN297" s="9">
        <f t="shared" si="16"/>
        <v>279587.16600000003</v>
      </c>
      <c r="EO297" s="4">
        <f t="shared" si="17"/>
        <v>21.564383561643837</v>
      </c>
      <c r="EP297" s="4">
        <f t="shared" si="18"/>
        <v>25</v>
      </c>
      <c r="EQ297" s="9">
        <f t="shared" si="19"/>
        <v>3494839.5750000002</v>
      </c>
    </row>
    <row r="298" spans="2:147">
      <c r="B298" s="4" t="s">
        <v>217</v>
      </c>
      <c r="C298" s="7">
        <v>46023</v>
      </c>
      <c r="D298" s="4">
        <v>7370</v>
      </c>
      <c r="G298" s="4" t="s">
        <v>176</v>
      </c>
      <c r="H298" s="4" t="s">
        <v>177</v>
      </c>
      <c r="I298" s="4">
        <v>1</v>
      </c>
      <c r="J298" s="16">
        <v>38663</v>
      </c>
      <c r="L298" s="4">
        <v>108315.333</v>
      </c>
      <c r="M298" s="4">
        <v>113315.3</v>
      </c>
      <c r="N298" s="4">
        <v>135034.06599999999</v>
      </c>
      <c r="O298" s="64">
        <v>20</v>
      </c>
      <c r="P298" s="4">
        <v>9</v>
      </c>
      <c r="Q298" s="4">
        <v>2</v>
      </c>
      <c r="R298" s="4">
        <v>31</v>
      </c>
      <c r="S298" s="4">
        <v>100</v>
      </c>
      <c r="T298" s="4">
        <v>100</v>
      </c>
      <c r="U298" s="11">
        <v>5712931</v>
      </c>
      <c r="V298" s="11">
        <v>1052931</v>
      </c>
      <c r="W298" s="11">
        <v>4660000</v>
      </c>
      <c r="X298" s="11">
        <v>20</v>
      </c>
      <c r="Y298" s="62">
        <v>3357775</v>
      </c>
      <c r="Z298" s="11">
        <v>0</v>
      </c>
      <c r="AA298" s="11">
        <v>0</v>
      </c>
      <c r="AB298" s="11">
        <v>0</v>
      </c>
      <c r="AC298" s="11">
        <v>150000</v>
      </c>
      <c r="AD298" s="11">
        <v>0</v>
      </c>
      <c r="AE298" s="11">
        <v>0</v>
      </c>
      <c r="AF298" s="11">
        <v>0</v>
      </c>
      <c r="AG298" s="11">
        <v>150000</v>
      </c>
      <c r="AH298" s="11">
        <v>0</v>
      </c>
      <c r="AI298" s="11">
        <v>424932</v>
      </c>
      <c r="AJ298" s="11">
        <v>0</v>
      </c>
      <c r="AK298" s="11">
        <v>455739</v>
      </c>
      <c r="AL298" s="9">
        <v>880672</v>
      </c>
      <c r="AM298" s="9">
        <v>810204</v>
      </c>
      <c r="AN298" s="9">
        <v>0</v>
      </c>
      <c r="AO298" s="9">
        <v>419280</v>
      </c>
      <c r="AP298" s="11">
        <v>0</v>
      </c>
      <c r="AQ298" s="11">
        <v>50000</v>
      </c>
      <c r="AR298" s="11">
        <v>2160156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45000</v>
      </c>
      <c r="BE298" s="11">
        <v>0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397910</v>
      </c>
      <c r="BP298" s="11">
        <v>39790</v>
      </c>
      <c r="BQ298" s="11">
        <v>256450</v>
      </c>
      <c r="BR298" s="11">
        <v>250490</v>
      </c>
      <c r="BS298" s="11">
        <v>51420</v>
      </c>
      <c r="BT298" s="11">
        <v>10080</v>
      </c>
      <c r="BU298" s="11">
        <v>39320</v>
      </c>
      <c r="BV298" s="11">
        <v>0</v>
      </c>
      <c r="BW298" s="11">
        <v>7471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178796.087</v>
      </c>
      <c r="CJ298" s="4">
        <v>31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10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20</v>
      </c>
      <c r="DC298" s="4">
        <v>0</v>
      </c>
      <c r="DD298" s="4">
        <v>18</v>
      </c>
      <c r="DE298" s="64">
        <v>38</v>
      </c>
      <c r="DF298" s="64">
        <v>32</v>
      </c>
      <c r="DG298" s="64">
        <v>0</v>
      </c>
      <c r="DH298" s="64">
        <v>41.4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1</v>
      </c>
      <c r="DT298" s="4">
        <v>2</v>
      </c>
      <c r="DU298" s="4">
        <v>2</v>
      </c>
      <c r="EB298" s="4" t="b">
        <v>1</v>
      </c>
      <c r="EC298" s="4" t="s">
        <v>257</v>
      </c>
      <c r="EF298" s="7">
        <v>46023</v>
      </c>
      <c r="EG298" s="7">
        <v>46053</v>
      </c>
      <c r="EH298" s="4" t="s">
        <v>173</v>
      </c>
      <c r="EI298" s="4" t="b">
        <v>1</v>
      </c>
      <c r="EJ298" s="4" t="s">
        <v>174</v>
      </c>
      <c r="EN298" s="9">
        <f t="shared" si="16"/>
        <v>270068.13199999998</v>
      </c>
      <c r="EO298" s="4">
        <f t="shared" si="17"/>
        <v>20.164383561643834</v>
      </c>
      <c r="EP298" s="4">
        <f t="shared" si="18"/>
        <v>24</v>
      </c>
      <c r="EQ298" s="9">
        <f t="shared" si="19"/>
        <v>3240817.5839999998</v>
      </c>
    </row>
    <row r="299" spans="2:147">
      <c r="B299" s="4" t="s">
        <v>217</v>
      </c>
      <c r="C299" s="7">
        <v>46023</v>
      </c>
      <c r="D299" s="4">
        <v>7370</v>
      </c>
      <c r="G299" s="4" t="s">
        <v>176</v>
      </c>
      <c r="H299" s="4" t="s">
        <v>177</v>
      </c>
      <c r="I299" s="4">
        <v>7</v>
      </c>
      <c r="J299" s="16">
        <v>39234</v>
      </c>
      <c r="L299" s="4">
        <v>113366.333</v>
      </c>
      <c r="M299" s="4">
        <v>118241.3</v>
      </c>
      <c r="N299" s="4">
        <v>140904.21599999999</v>
      </c>
      <c r="O299" s="64">
        <v>20</v>
      </c>
      <c r="P299" s="4">
        <v>9</v>
      </c>
      <c r="Q299" s="4">
        <v>2</v>
      </c>
      <c r="R299" s="4">
        <v>31</v>
      </c>
      <c r="S299" s="4">
        <v>100</v>
      </c>
      <c r="T299" s="4">
        <v>100</v>
      </c>
      <c r="U299" s="11">
        <v>6258036</v>
      </c>
      <c r="V299" s="11">
        <v>1276036</v>
      </c>
      <c r="W299" s="11">
        <v>4982000</v>
      </c>
      <c r="X299" s="11">
        <v>18</v>
      </c>
      <c r="Y299" s="62">
        <v>3514356</v>
      </c>
      <c r="Z299" s="11">
        <v>0</v>
      </c>
      <c r="AA299" s="11">
        <v>0</v>
      </c>
      <c r="AB299" s="11">
        <v>11250</v>
      </c>
      <c r="AC299" s="11">
        <v>135000</v>
      </c>
      <c r="AD299" s="11">
        <v>0</v>
      </c>
      <c r="AE299" s="11">
        <v>0</v>
      </c>
      <c r="AF299" s="11">
        <v>0</v>
      </c>
      <c r="AG299" s="11">
        <v>146250</v>
      </c>
      <c r="AH299" s="11">
        <v>0</v>
      </c>
      <c r="AI299" s="11">
        <v>443404</v>
      </c>
      <c r="AJ299" s="11">
        <v>0</v>
      </c>
      <c r="AK299" s="11">
        <v>475551</v>
      </c>
      <c r="AL299" s="9">
        <v>918956</v>
      </c>
      <c r="AM299" s="9">
        <v>1056781</v>
      </c>
      <c r="AN299" s="9">
        <v>0</v>
      </c>
      <c r="AO299" s="9">
        <v>511693</v>
      </c>
      <c r="AP299" s="11">
        <v>0</v>
      </c>
      <c r="AQ299" s="11">
        <v>65000</v>
      </c>
      <c r="AR299" s="11">
        <v>2552430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45000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564930</v>
      </c>
      <c r="BP299" s="11">
        <v>56490</v>
      </c>
      <c r="BQ299" s="11">
        <v>268320</v>
      </c>
      <c r="BR299" s="11">
        <v>268390</v>
      </c>
      <c r="BS299" s="11">
        <v>56320</v>
      </c>
      <c r="BT299" s="11">
        <v>10550</v>
      </c>
      <c r="BU299" s="11">
        <v>41040</v>
      </c>
      <c r="BV299" s="11">
        <v>2000</v>
      </c>
      <c r="BW299" s="11">
        <v>7996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196351.087</v>
      </c>
      <c r="CJ299" s="4">
        <v>31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13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20</v>
      </c>
      <c r="DC299" s="4">
        <v>0</v>
      </c>
      <c r="DD299" s="4">
        <v>18</v>
      </c>
      <c r="DE299" s="64">
        <v>38</v>
      </c>
      <c r="DF299" s="64">
        <v>40</v>
      </c>
      <c r="DG299" s="64">
        <v>0</v>
      </c>
      <c r="DH299" s="64">
        <v>48.42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2</v>
      </c>
      <c r="DU299" s="4">
        <v>2</v>
      </c>
      <c r="EB299" s="4" t="b">
        <v>1</v>
      </c>
      <c r="EC299" s="4" t="s">
        <v>257</v>
      </c>
      <c r="EF299" s="7">
        <v>46023</v>
      </c>
      <c r="EG299" s="7">
        <v>46053</v>
      </c>
      <c r="EH299" s="4" t="s">
        <v>173</v>
      </c>
      <c r="EI299" s="4" t="b">
        <v>1</v>
      </c>
      <c r="EJ299" s="4" t="s">
        <v>174</v>
      </c>
      <c r="EN299" s="9">
        <f t="shared" si="16"/>
        <v>281808.43199999997</v>
      </c>
      <c r="EO299" s="4">
        <f t="shared" si="17"/>
        <v>18.600000000000001</v>
      </c>
      <c r="EP299" s="4">
        <f t="shared" si="18"/>
        <v>23</v>
      </c>
      <c r="EQ299" s="9">
        <f t="shared" si="19"/>
        <v>3240796.9679999999</v>
      </c>
    </row>
    <row r="300" spans="2:147">
      <c r="B300" s="4" t="s">
        <v>217</v>
      </c>
      <c r="C300" s="7">
        <v>46023</v>
      </c>
      <c r="D300" s="4">
        <v>7370</v>
      </c>
      <c r="G300" s="4" t="s">
        <v>179</v>
      </c>
      <c r="H300" s="4" t="s">
        <v>180</v>
      </c>
      <c r="I300" s="4">
        <v>18</v>
      </c>
      <c r="J300" s="16">
        <v>38663</v>
      </c>
      <c r="L300" s="4">
        <v>104698.299</v>
      </c>
      <c r="M300" s="4">
        <v>109698.26700000001</v>
      </c>
      <c r="N300" s="4">
        <v>130723.768</v>
      </c>
      <c r="O300" s="64">
        <v>20</v>
      </c>
      <c r="P300" s="4">
        <v>9</v>
      </c>
      <c r="Q300" s="4">
        <v>2</v>
      </c>
      <c r="R300" s="4">
        <v>31</v>
      </c>
      <c r="S300" s="4">
        <v>100</v>
      </c>
      <c r="T300" s="4">
        <v>100</v>
      </c>
      <c r="U300" s="11">
        <v>5447758</v>
      </c>
      <c r="V300" s="11">
        <v>1002758</v>
      </c>
      <c r="W300" s="11">
        <v>4445000</v>
      </c>
      <c r="X300" s="11">
        <v>20</v>
      </c>
      <c r="Y300" s="62">
        <v>3245647</v>
      </c>
      <c r="Z300" s="11">
        <v>0</v>
      </c>
      <c r="AA300" s="11">
        <v>0</v>
      </c>
      <c r="AB300" s="11">
        <v>0</v>
      </c>
      <c r="AC300" s="11">
        <v>150000</v>
      </c>
      <c r="AD300" s="11">
        <v>0</v>
      </c>
      <c r="AE300" s="11">
        <v>0</v>
      </c>
      <c r="AF300" s="11">
        <v>0</v>
      </c>
      <c r="AG300" s="11">
        <v>150000</v>
      </c>
      <c r="AH300" s="11">
        <v>0</v>
      </c>
      <c r="AI300" s="11">
        <v>411368</v>
      </c>
      <c r="AJ300" s="11">
        <v>0</v>
      </c>
      <c r="AK300" s="11">
        <v>392171</v>
      </c>
      <c r="AL300" s="9">
        <v>803539</v>
      </c>
      <c r="AM300" s="9">
        <v>784342</v>
      </c>
      <c r="AN300" s="9">
        <v>0</v>
      </c>
      <c r="AO300" s="9">
        <v>409230</v>
      </c>
      <c r="AP300" s="11">
        <v>0</v>
      </c>
      <c r="AQ300" s="11">
        <v>55000</v>
      </c>
      <c r="AR300" s="11">
        <v>2052111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389790</v>
      </c>
      <c r="BP300" s="11">
        <v>38970</v>
      </c>
      <c r="BQ300" s="11">
        <v>239250</v>
      </c>
      <c r="BR300" s="11">
        <v>231340</v>
      </c>
      <c r="BS300" s="11">
        <v>49030</v>
      </c>
      <c r="BT300" s="11">
        <v>9740</v>
      </c>
      <c r="BU300" s="11">
        <v>38070</v>
      </c>
      <c r="BV300" s="11">
        <v>6000</v>
      </c>
      <c r="BW300" s="11">
        <v>568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176661.467</v>
      </c>
      <c r="CJ300" s="4">
        <v>31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11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20</v>
      </c>
      <c r="DC300" s="4">
        <v>0</v>
      </c>
      <c r="DD300" s="4">
        <v>16</v>
      </c>
      <c r="DE300" s="64">
        <v>36</v>
      </c>
      <c r="DF300" s="64">
        <v>32</v>
      </c>
      <c r="DG300" s="64">
        <v>0</v>
      </c>
      <c r="DH300" s="64">
        <v>41.74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1</v>
      </c>
      <c r="DT300" s="4">
        <v>2</v>
      </c>
      <c r="DU300" s="4">
        <v>2</v>
      </c>
      <c r="EB300" s="4" t="b">
        <v>1</v>
      </c>
      <c r="EC300" s="4" t="s">
        <v>257</v>
      </c>
      <c r="EF300" s="7">
        <v>46023</v>
      </c>
      <c r="EG300" s="7">
        <v>46053</v>
      </c>
      <c r="EH300" s="4" t="s">
        <v>173</v>
      </c>
      <c r="EI300" s="4" t="b">
        <v>1</v>
      </c>
      <c r="EJ300" s="4" t="s">
        <v>174</v>
      </c>
      <c r="EN300" s="9">
        <f t="shared" si="16"/>
        <v>261447.53599999999</v>
      </c>
      <c r="EO300" s="4">
        <f t="shared" si="17"/>
        <v>20.164383561643834</v>
      </c>
      <c r="EP300" s="4">
        <f t="shared" si="18"/>
        <v>24</v>
      </c>
      <c r="EQ300" s="9">
        <f t="shared" si="19"/>
        <v>3137370.432</v>
      </c>
    </row>
    <row r="301" spans="2:147">
      <c r="B301" s="4" t="s">
        <v>217</v>
      </c>
      <c r="C301" s="7">
        <v>46023</v>
      </c>
      <c r="D301" s="4">
        <v>7370</v>
      </c>
      <c r="G301" s="4" t="s">
        <v>179</v>
      </c>
      <c r="H301" s="4" t="s">
        <v>180</v>
      </c>
      <c r="I301" s="4">
        <v>19</v>
      </c>
      <c r="J301" s="16">
        <v>38663</v>
      </c>
      <c r="L301" s="4">
        <v>105328.299</v>
      </c>
      <c r="M301" s="4">
        <v>110328.26700000001</v>
      </c>
      <c r="N301" s="4">
        <v>131474.51800000001</v>
      </c>
      <c r="O301" s="64">
        <v>20</v>
      </c>
      <c r="P301" s="4">
        <v>9</v>
      </c>
      <c r="Q301" s="4">
        <v>2</v>
      </c>
      <c r="R301" s="4">
        <v>31</v>
      </c>
      <c r="S301" s="4">
        <v>100</v>
      </c>
      <c r="T301" s="4">
        <v>100</v>
      </c>
      <c r="U301" s="11">
        <v>5854215</v>
      </c>
      <c r="V301" s="11">
        <v>1018215</v>
      </c>
      <c r="W301" s="11">
        <v>4836000</v>
      </c>
      <c r="X301" s="11">
        <v>20</v>
      </c>
      <c r="Y301" s="62">
        <v>3265177</v>
      </c>
      <c r="Z301" s="11">
        <v>0</v>
      </c>
      <c r="AA301" s="11">
        <v>0</v>
      </c>
      <c r="AB301" s="11">
        <v>0</v>
      </c>
      <c r="AC301" s="11">
        <v>150000</v>
      </c>
      <c r="AD301" s="11">
        <v>0</v>
      </c>
      <c r="AE301" s="11">
        <v>0</v>
      </c>
      <c r="AF301" s="11">
        <v>0</v>
      </c>
      <c r="AG301" s="11">
        <v>150000</v>
      </c>
      <c r="AH301" s="11">
        <v>0</v>
      </c>
      <c r="AI301" s="11">
        <v>413731</v>
      </c>
      <c r="AJ301" s="11">
        <v>0</v>
      </c>
      <c r="AK301" s="11">
        <v>443726</v>
      </c>
      <c r="AL301" s="9">
        <v>857457</v>
      </c>
      <c r="AM301" s="9">
        <v>986058</v>
      </c>
      <c r="AN301" s="9">
        <v>0</v>
      </c>
      <c r="AO301" s="9">
        <v>500523</v>
      </c>
      <c r="AP301" s="11">
        <v>0</v>
      </c>
      <c r="AQ301" s="11">
        <v>70000</v>
      </c>
      <c r="AR301" s="11">
        <v>2414038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25000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353630</v>
      </c>
      <c r="BP301" s="11">
        <v>35360</v>
      </c>
      <c r="BQ301" s="11">
        <v>255500</v>
      </c>
      <c r="BR301" s="11">
        <v>252370</v>
      </c>
      <c r="BS301" s="11">
        <v>52690</v>
      </c>
      <c r="BT301" s="11">
        <v>9800</v>
      </c>
      <c r="BU301" s="11">
        <v>38280</v>
      </c>
      <c r="BV301" s="11">
        <v>20000</v>
      </c>
      <c r="BW301" s="11">
        <v>585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182529.478</v>
      </c>
      <c r="CJ301" s="4">
        <v>31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14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20</v>
      </c>
      <c r="DC301" s="4">
        <v>0</v>
      </c>
      <c r="DD301" s="4">
        <v>18</v>
      </c>
      <c r="DE301" s="64">
        <v>38</v>
      </c>
      <c r="DF301" s="64">
        <v>40</v>
      </c>
      <c r="DG301" s="64">
        <v>0</v>
      </c>
      <c r="DH301" s="64">
        <v>50.76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3</v>
      </c>
      <c r="DT301" s="4">
        <v>2</v>
      </c>
      <c r="DU301" s="4">
        <v>2</v>
      </c>
      <c r="EB301" s="4" t="b">
        <v>1</v>
      </c>
      <c r="EC301" s="4" t="s">
        <v>257</v>
      </c>
      <c r="EF301" s="7">
        <v>46023</v>
      </c>
      <c r="EG301" s="7">
        <v>46053</v>
      </c>
      <c r="EH301" s="4" t="s">
        <v>173</v>
      </c>
      <c r="EI301" s="4" t="b">
        <v>1</v>
      </c>
      <c r="EJ301" s="4" t="s">
        <v>174</v>
      </c>
      <c r="EN301" s="9">
        <f t="shared" si="16"/>
        <v>262949.03600000002</v>
      </c>
      <c r="EO301" s="4">
        <f t="shared" si="17"/>
        <v>20.164383561643834</v>
      </c>
      <c r="EP301" s="4">
        <f t="shared" si="18"/>
        <v>24</v>
      </c>
      <c r="EQ301" s="9">
        <f t="shared" si="19"/>
        <v>3155388.432</v>
      </c>
    </row>
    <row r="302" spans="2:147">
      <c r="B302" s="4" t="s">
        <v>217</v>
      </c>
      <c r="C302" s="7">
        <v>46054</v>
      </c>
      <c r="D302" s="4">
        <v>7370</v>
      </c>
      <c r="G302" s="4" t="s">
        <v>170</v>
      </c>
      <c r="H302" s="4" t="s">
        <v>171</v>
      </c>
      <c r="I302" s="4">
        <v>3</v>
      </c>
      <c r="J302" s="16">
        <v>34953</v>
      </c>
      <c r="L302" s="4">
        <v>129126.58900000001</v>
      </c>
      <c r="M302" s="4">
        <v>136876.56700000001</v>
      </c>
      <c r="N302" s="4">
        <v>163111.242</v>
      </c>
      <c r="O302" s="64">
        <v>16</v>
      </c>
      <c r="P302" s="4">
        <v>8</v>
      </c>
      <c r="Q302" s="4">
        <v>4</v>
      </c>
      <c r="R302" s="4">
        <v>28</v>
      </c>
      <c r="S302" s="4">
        <v>100</v>
      </c>
      <c r="T302" s="4">
        <v>100</v>
      </c>
      <c r="U302" s="11">
        <v>6185283</v>
      </c>
      <c r="V302" s="11">
        <v>1360283</v>
      </c>
      <c r="W302" s="11">
        <v>4825000</v>
      </c>
      <c r="X302" s="11">
        <v>30</v>
      </c>
      <c r="Y302" s="62">
        <v>3615544</v>
      </c>
      <c r="Z302" s="11">
        <v>0</v>
      </c>
      <c r="AA302" s="11">
        <v>0</v>
      </c>
      <c r="AB302" s="11">
        <v>7500</v>
      </c>
      <c r="AC302" s="11">
        <v>225000</v>
      </c>
      <c r="AD302" s="11">
        <v>0</v>
      </c>
      <c r="AE302" s="11">
        <v>0</v>
      </c>
      <c r="AF302" s="11">
        <v>0</v>
      </c>
      <c r="AG302" s="11">
        <v>232500</v>
      </c>
      <c r="AH302" s="11">
        <v>0</v>
      </c>
      <c r="AI302" s="11">
        <v>513287</v>
      </c>
      <c r="AJ302" s="11">
        <v>0</v>
      </c>
      <c r="AK302" s="11">
        <v>489333</v>
      </c>
      <c r="AL302" s="9">
        <v>1002620</v>
      </c>
      <c r="AM302" s="9">
        <v>734000</v>
      </c>
      <c r="AN302" s="9">
        <v>0</v>
      </c>
      <c r="AO302" s="9">
        <v>510619</v>
      </c>
      <c r="AP302" s="11">
        <v>0</v>
      </c>
      <c r="AQ302" s="11">
        <v>55000</v>
      </c>
      <c r="AR302" s="11">
        <v>2302239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35000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544920</v>
      </c>
      <c r="BP302" s="11">
        <v>54490</v>
      </c>
      <c r="BQ302" s="11">
        <v>369395</v>
      </c>
      <c r="BR302" s="11">
        <v>273590</v>
      </c>
      <c r="BS302" s="11">
        <v>55670</v>
      </c>
      <c r="BT302" s="11">
        <v>10850</v>
      </c>
      <c r="BU302" s="11">
        <v>43610</v>
      </c>
      <c r="BV302" s="11">
        <v>0</v>
      </c>
      <c r="BW302" s="11">
        <v>7758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229147.04300000001</v>
      </c>
      <c r="CJ302" s="4">
        <v>28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11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20</v>
      </c>
      <c r="DC302" s="4">
        <v>0</v>
      </c>
      <c r="DD302" s="4">
        <v>16</v>
      </c>
      <c r="DE302" s="64">
        <v>36</v>
      </c>
      <c r="DF302" s="64">
        <v>24</v>
      </c>
      <c r="DG302" s="64">
        <v>0</v>
      </c>
      <c r="DH302" s="64">
        <v>41.74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1</v>
      </c>
      <c r="DT302" s="4">
        <v>2</v>
      </c>
      <c r="DU302" s="4">
        <v>2</v>
      </c>
      <c r="EB302" s="4" t="b">
        <v>1</v>
      </c>
      <c r="EC302" s="4" t="s">
        <v>257</v>
      </c>
      <c r="EF302" s="7">
        <v>46054</v>
      </c>
      <c r="EG302" s="7">
        <v>46081</v>
      </c>
      <c r="EH302" s="4" t="s">
        <v>173</v>
      </c>
      <c r="EI302" s="4" t="b">
        <v>1</v>
      </c>
      <c r="EJ302" s="4" t="s">
        <v>174</v>
      </c>
      <c r="EN302" s="9">
        <f t="shared" si="16"/>
        <v>326222.484</v>
      </c>
      <c r="EO302" s="4">
        <f t="shared" si="17"/>
        <v>30.328767123287673</v>
      </c>
      <c r="EP302" s="4">
        <f t="shared" si="18"/>
        <v>25</v>
      </c>
      <c r="EQ302" s="9">
        <f t="shared" si="19"/>
        <v>4077781.05</v>
      </c>
    </row>
    <row r="303" spans="2:147">
      <c r="B303" s="4" t="s">
        <v>217</v>
      </c>
      <c r="C303" s="7">
        <v>46054</v>
      </c>
      <c r="D303" s="4">
        <v>7370</v>
      </c>
      <c r="G303" s="4" t="s">
        <v>170</v>
      </c>
      <c r="H303" s="4" t="s">
        <v>171</v>
      </c>
      <c r="I303" s="4">
        <v>5</v>
      </c>
      <c r="J303" s="16">
        <v>35444</v>
      </c>
      <c r="L303" s="4">
        <v>131085.58900000001</v>
      </c>
      <c r="M303" s="4">
        <v>138335.56700000001</v>
      </c>
      <c r="N303" s="4">
        <v>164849.88399999999</v>
      </c>
      <c r="O303" s="64">
        <v>16</v>
      </c>
      <c r="P303" s="4">
        <v>8</v>
      </c>
      <c r="Q303" s="4">
        <v>4</v>
      </c>
      <c r="R303" s="4">
        <v>28</v>
      </c>
      <c r="S303" s="4">
        <v>100</v>
      </c>
      <c r="T303" s="4">
        <v>100</v>
      </c>
      <c r="U303" s="11">
        <v>6234090</v>
      </c>
      <c r="V303" s="11">
        <v>1742090</v>
      </c>
      <c r="W303" s="11">
        <v>4492000</v>
      </c>
      <c r="X303" s="11">
        <v>29</v>
      </c>
      <c r="Y303" s="62">
        <v>3670396</v>
      </c>
      <c r="Z303" s="11">
        <v>0</v>
      </c>
      <c r="AA303" s="11">
        <v>0</v>
      </c>
      <c r="AB303" s="11">
        <v>0</v>
      </c>
      <c r="AC303" s="11">
        <v>217500</v>
      </c>
      <c r="AD303" s="11">
        <v>0</v>
      </c>
      <c r="AE303" s="11">
        <v>0</v>
      </c>
      <c r="AF303" s="11">
        <v>0</v>
      </c>
      <c r="AG303" s="11">
        <v>217500</v>
      </c>
      <c r="AH303" s="11">
        <v>0</v>
      </c>
      <c r="AI303" s="11">
        <v>518758</v>
      </c>
      <c r="AJ303" s="11">
        <v>0</v>
      </c>
      <c r="AK303" s="11">
        <v>494549</v>
      </c>
      <c r="AL303" s="9">
        <v>1013308</v>
      </c>
      <c r="AM303" s="9">
        <v>741824</v>
      </c>
      <c r="AN303" s="9">
        <v>0</v>
      </c>
      <c r="AO303" s="9">
        <v>516062</v>
      </c>
      <c r="AP303" s="11">
        <v>0</v>
      </c>
      <c r="AQ303" s="11">
        <v>55000</v>
      </c>
      <c r="AR303" s="11">
        <v>2326194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20000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532090</v>
      </c>
      <c r="BP303" s="11">
        <v>53200</v>
      </c>
      <c r="BQ303" s="11">
        <v>302570</v>
      </c>
      <c r="BR303" s="11">
        <v>274700</v>
      </c>
      <c r="BS303" s="11">
        <v>56110</v>
      </c>
      <c r="BT303" s="11">
        <v>11020</v>
      </c>
      <c r="BU303" s="11">
        <v>44060</v>
      </c>
      <c r="BV303" s="11">
        <v>1000</v>
      </c>
      <c r="BW303" s="11">
        <v>7840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459500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236677.261</v>
      </c>
      <c r="CJ303" s="4">
        <v>28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11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20</v>
      </c>
      <c r="DC303" s="4">
        <v>0</v>
      </c>
      <c r="DD303" s="4">
        <v>16</v>
      </c>
      <c r="DE303" s="64">
        <v>36</v>
      </c>
      <c r="DF303" s="64">
        <v>24</v>
      </c>
      <c r="DG303" s="64">
        <v>0</v>
      </c>
      <c r="DH303" s="64">
        <v>41.74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1</v>
      </c>
      <c r="DT303" s="4">
        <v>2</v>
      </c>
      <c r="DU303" s="4">
        <v>2</v>
      </c>
      <c r="EB303" s="4" t="b">
        <v>1</v>
      </c>
      <c r="EC303" s="4" t="s">
        <v>257</v>
      </c>
      <c r="EF303" s="7">
        <v>46054</v>
      </c>
      <c r="EG303" s="7">
        <v>46081</v>
      </c>
      <c r="EH303" s="4" t="s">
        <v>173</v>
      </c>
      <c r="EI303" s="4" t="b">
        <v>1</v>
      </c>
      <c r="EJ303" s="4" t="s">
        <v>174</v>
      </c>
      <c r="EN303" s="9">
        <f t="shared" si="16"/>
        <v>329699.76799999998</v>
      </c>
      <c r="EO303" s="4">
        <f t="shared" si="17"/>
        <v>28.983561643835618</v>
      </c>
      <c r="EP303" s="4">
        <f t="shared" si="18"/>
        <v>25</v>
      </c>
      <c r="EQ303" s="9">
        <f t="shared" si="19"/>
        <v>4121247.0999999996</v>
      </c>
    </row>
    <row r="304" spans="2:147">
      <c r="B304" s="4" t="s">
        <v>217</v>
      </c>
      <c r="C304" s="7">
        <v>46054</v>
      </c>
      <c r="D304" s="4">
        <v>7370</v>
      </c>
      <c r="G304" s="4" t="s">
        <v>176</v>
      </c>
      <c r="H304" s="4" t="s">
        <v>177</v>
      </c>
      <c r="I304" s="4">
        <v>8</v>
      </c>
      <c r="J304" s="16">
        <v>37599</v>
      </c>
      <c r="L304" s="4">
        <v>114099.333</v>
      </c>
      <c r="M304" s="4">
        <v>119849.3</v>
      </c>
      <c r="N304" s="4">
        <v>142820.416</v>
      </c>
      <c r="O304" s="64">
        <v>16</v>
      </c>
      <c r="P304" s="4">
        <v>8</v>
      </c>
      <c r="Q304" s="4">
        <v>4</v>
      </c>
      <c r="R304" s="4">
        <v>28</v>
      </c>
      <c r="S304" s="4">
        <v>100</v>
      </c>
      <c r="T304" s="4">
        <v>100</v>
      </c>
      <c r="U304" s="11">
        <v>4566258</v>
      </c>
      <c r="V304" s="11">
        <v>732800</v>
      </c>
      <c r="W304" s="11">
        <v>3833458</v>
      </c>
      <c r="X304" s="11">
        <v>23</v>
      </c>
      <c r="Y304" s="62">
        <v>3194781</v>
      </c>
      <c r="Z304" s="11">
        <v>0</v>
      </c>
      <c r="AA304" s="11">
        <v>0</v>
      </c>
      <c r="AB304" s="11">
        <v>0</v>
      </c>
      <c r="AC304" s="11">
        <v>172500</v>
      </c>
      <c r="AD304" s="11">
        <v>0</v>
      </c>
      <c r="AE304" s="11">
        <v>0</v>
      </c>
      <c r="AF304" s="11">
        <v>0</v>
      </c>
      <c r="AG304" s="11">
        <v>172500</v>
      </c>
      <c r="AH304" s="11">
        <v>0</v>
      </c>
      <c r="AI304" s="11">
        <v>449434</v>
      </c>
      <c r="AJ304" s="11">
        <v>0</v>
      </c>
      <c r="AK304" s="11">
        <v>214230</v>
      </c>
      <c r="AL304" s="9">
        <v>663665</v>
      </c>
      <c r="AM304" s="9">
        <v>214230</v>
      </c>
      <c r="AN304" s="9">
        <v>0</v>
      </c>
      <c r="AO304" s="9">
        <v>236082</v>
      </c>
      <c r="AP304" s="11">
        <v>0</v>
      </c>
      <c r="AQ304" s="11">
        <v>30000</v>
      </c>
      <c r="AR304" s="11">
        <v>1143977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55000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  <c r="BN304" s="11">
        <v>0</v>
      </c>
      <c r="BO304" s="11">
        <v>170210</v>
      </c>
      <c r="BP304" s="11">
        <v>17020</v>
      </c>
      <c r="BQ304" s="11">
        <v>254550</v>
      </c>
      <c r="BR304" s="11">
        <v>201170</v>
      </c>
      <c r="BS304" s="11">
        <v>41100</v>
      </c>
      <c r="BT304" s="11">
        <v>9590</v>
      </c>
      <c r="BU304" s="11">
        <v>38160</v>
      </c>
      <c r="BV304" s="11">
        <v>0</v>
      </c>
      <c r="BW304" s="11">
        <v>1000</v>
      </c>
      <c r="BX304" s="11">
        <v>0</v>
      </c>
      <c r="BY304" s="11">
        <v>0</v>
      </c>
      <c r="BZ304" s="11">
        <v>0</v>
      </c>
      <c r="CA304" s="11">
        <v>0</v>
      </c>
      <c r="CB304" s="11">
        <v>0</v>
      </c>
      <c r="CC304" s="11">
        <v>0</v>
      </c>
      <c r="CD304" s="11">
        <v>0</v>
      </c>
      <c r="CE304" s="11">
        <v>0</v>
      </c>
      <c r="CF304" s="11">
        <v>0</v>
      </c>
      <c r="CG304" s="11">
        <v>0</v>
      </c>
      <c r="CH304" s="11">
        <v>0</v>
      </c>
      <c r="CI304" s="11">
        <v>191087.79300000001</v>
      </c>
      <c r="CJ304" s="4">
        <v>28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6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20</v>
      </c>
      <c r="DC304" s="4">
        <v>0</v>
      </c>
      <c r="DD304" s="4">
        <v>8</v>
      </c>
      <c r="DE304" s="64">
        <v>28</v>
      </c>
      <c r="DF304" s="64">
        <v>8</v>
      </c>
      <c r="DG304" s="64">
        <v>0</v>
      </c>
      <c r="DH304" s="64">
        <v>22.04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1</v>
      </c>
      <c r="DT304" s="4">
        <v>2</v>
      </c>
      <c r="DU304" s="4">
        <v>2</v>
      </c>
      <c r="EB304" s="4" t="b">
        <v>1</v>
      </c>
      <c r="EC304" s="4" t="s">
        <v>257</v>
      </c>
      <c r="EF304" s="7">
        <v>46054</v>
      </c>
      <c r="EG304" s="7">
        <v>46081</v>
      </c>
      <c r="EH304" s="4" t="s">
        <v>173</v>
      </c>
      <c r="EI304" s="4" t="b">
        <v>1</v>
      </c>
      <c r="EJ304" s="4" t="s">
        <v>174</v>
      </c>
      <c r="EN304" s="9">
        <f t="shared" si="16"/>
        <v>285640.83199999999</v>
      </c>
      <c r="EO304" s="4">
        <f t="shared" si="17"/>
        <v>23.079452054794519</v>
      </c>
      <c r="EP304" s="4">
        <f t="shared" si="18"/>
        <v>25</v>
      </c>
      <c r="EQ304" s="9">
        <f t="shared" si="19"/>
        <v>3570510.4</v>
      </c>
    </row>
    <row r="305" spans="2:147">
      <c r="B305" s="4" t="s">
        <v>217</v>
      </c>
      <c r="C305" s="7">
        <v>46054</v>
      </c>
      <c r="D305" s="4">
        <v>7370</v>
      </c>
      <c r="G305" s="4" t="s">
        <v>176</v>
      </c>
      <c r="H305" s="4" t="s">
        <v>177</v>
      </c>
      <c r="I305" s="4">
        <v>7</v>
      </c>
      <c r="J305" s="16">
        <v>37895</v>
      </c>
      <c r="L305" s="4">
        <v>113366.333</v>
      </c>
      <c r="M305" s="4">
        <v>119241.3</v>
      </c>
      <c r="N305" s="4">
        <v>142095.883</v>
      </c>
      <c r="O305" s="64">
        <v>16</v>
      </c>
      <c r="P305" s="4">
        <v>8</v>
      </c>
      <c r="Q305" s="4">
        <v>4</v>
      </c>
      <c r="R305" s="4">
        <v>28</v>
      </c>
      <c r="S305" s="4">
        <v>100</v>
      </c>
      <c r="T305" s="4">
        <v>100</v>
      </c>
      <c r="U305" s="11">
        <v>5297597</v>
      </c>
      <c r="V305" s="11">
        <v>908597</v>
      </c>
      <c r="W305" s="11">
        <v>4389000</v>
      </c>
      <c r="X305" s="11">
        <v>22</v>
      </c>
      <c r="Y305" s="62">
        <v>3174257</v>
      </c>
      <c r="Z305" s="11">
        <v>0</v>
      </c>
      <c r="AA305" s="11">
        <v>0</v>
      </c>
      <c r="AB305" s="11">
        <v>11250</v>
      </c>
      <c r="AC305" s="11">
        <v>165000</v>
      </c>
      <c r="AD305" s="11">
        <v>0</v>
      </c>
      <c r="AE305" s="11">
        <v>0</v>
      </c>
      <c r="AF305" s="11">
        <v>0</v>
      </c>
      <c r="AG305" s="11">
        <v>176250</v>
      </c>
      <c r="AH305" s="11">
        <v>0</v>
      </c>
      <c r="AI305" s="11">
        <v>447154</v>
      </c>
      <c r="AJ305" s="11">
        <v>0</v>
      </c>
      <c r="AK305" s="11">
        <v>213143</v>
      </c>
      <c r="AL305" s="9">
        <v>660298</v>
      </c>
      <c r="AM305" s="9">
        <v>852575</v>
      </c>
      <c r="AN305" s="9">
        <v>71047</v>
      </c>
      <c r="AO305" s="9">
        <v>234884</v>
      </c>
      <c r="AP305" s="11">
        <v>0</v>
      </c>
      <c r="AQ305" s="11">
        <v>30000</v>
      </c>
      <c r="AR305" s="11">
        <v>1848804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53286</v>
      </c>
      <c r="BB305" s="11">
        <v>0</v>
      </c>
      <c r="BC305" s="11">
        <v>0</v>
      </c>
      <c r="BD305" s="11">
        <v>45000</v>
      </c>
      <c r="BE305" s="11">
        <v>0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272530</v>
      </c>
      <c r="BP305" s="11">
        <v>27250</v>
      </c>
      <c r="BQ305" s="11">
        <v>267180</v>
      </c>
      <c r="BR305" s="11">
        <v>234670</v>
      </c>
      <c r="BS305" s="11">
        <v>47680</v>
      </c>
      <c r="BT305" s="11">
        <v>9530</v>
      </c>
      <c r="BU305" s="11">
        <v>37970</v>
      </c>
      <c r="BV305" s="11">
        <v>2000</v>
      </c>
      <c r="BW305" s="11">
        <v>7657</v>
      </c>
      <c r="BX305" s="11">
        <v>0</v>
      </c>
      <c r="BY305" s="11">
        <v>0</v>
      </c>
      <c r="BZ305" s="11">
        <v>0</v>
      </c>
      <c r="CA305" s="11">
        <v>0</v>
      </c>
      <c r="CB305" s="11">
        <v>0</v>
      </c>
      <c r="CC305" s="11">
        <v>2130</v>
      </c>
      <c r="CD305" s="11">
        <v>0</v>
      </c>
      <c r="CE305" s="11">
        <v>0</v>
      </c>
      <c r="CF305" s="11">
        <v>0</v>
      </c>
      <c r="CG305" s="11">
        <v>0</v>
      </c>
      <c r="CH305" s="11">
        <v>0</v>
      </c>
      <c r="CI305" s="11">
        <v>196725.54300000001</v>
      </c>
      <c r="CJ305" s="4">
        <v>28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6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20</v>
      </c>
      <c r="DC305" s="4">
        <v>0</v>
      </c>
      <c r="DD305" s="4">
        <v>8</v>
      </c>
      <c r="DE305" s="64">
        <v>28</v>
      </c>
      <c r="DF305" s="64">
        <v>32</v>
      </c>
      <c r="DG305" s="64">
        <v>2</v>
      </c>
      <c r="DH305" s="64">
        <v>22.04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1.5</v>
      </c>
      <c r="DT305" s="4">
        <v>2</v>
      </c>
      <c r="DU305" s="4">
        <v>2</v>
      </c>
      <c r="EB305" s="4" t="b">
        <v>1</v>
      </c>
      <c r="EC305" s="4" t="s">
        <v>257</v>
      </c>
      <c r="EF305" s="7">
        <v>46054</v>
      </c>
      <c r="EG305" s="7">
        <v>46081</v>
      </c>
      <c r="EH305" s="4" t="s">
        <v>173</v>
      </c>
      <c r="EI305" s="4" t="b">
        <v>1</v>
      </c>
      <c r="EJ305" s="4" t="s">
        <v>174</v>
      </c>
      <c r="EN305" s="9">
        <f t="shared" si="16"/>
        <v>284191.766</v>
      </c>
      <c r="EO305" s="4">
        <f t="shared" si="17"/>
        <v>22.268493150684932</v>
      </c>
      <c r="EP305" s="4">
        <f t="shared" si="18"/>
        <v>25</v>
      </c>
      <c r="EQ305" s="9">
        <f t="shared" si="19"/>
        <v>3552397.0750000002</v>
      </c>
    </row>
    <row r="306" spans="2:147">
      <c r="B306" s="4" t="s">
        <v>217</v>
      </c>
      <c r="C306" s="7">
        <v>46054</v>
      </c>
      <c r="D306" s="4">
        <v>7370</v>
      </c>
      <c r="G306" s="4" t="s">
        <v>176</v>
      </c>
      <c r="H306" s="4" t="s">
        <v>177</v>
      </c>
      <c r="I306" s="4">
        <v>3</v>
      </c>
      <c r="J306" s="16">
        <v>37895</v>
      </c>
      <c r="L306" s="4">
        <v>110095.333</v>
      </c>
      <c r="M306" s="4">
        <v>115595.3</v>
      </c>
      <c r="N306" s="4">
        <v>137751.06599999999</v>
      </c>
      <c r="O306" s="64">
        <v>16</v>
      </c>
      <c r="P306" s="4">
        <v>8</v>
      </c>
      <c r="Q306" s="4">
        <v>4</v>
      </c>
      <c r="R306" s="4">
        <v>28</v>
      </c>
      <c r="S306" s="4">
        <v>100</v>
      </c>
      <c r="T306" s="4">
        <v>100</v>
      </c>
      <c r="U306" s="11">
        <v>4486413</v>
      </c>
      <c r="V306" s="11">
        <v>1039413</v>
      </c>
      <c r="W306" s="11">
        <v>3447000</v>
      </c>
      <c r="X306" s="11">
        <v>22</v>
      </c>
      <c r="Y306" s="62">
        <v>3082669</v>
      </c>
      <c r="Z306" s="11">
        <v>0</v>
      </c>
      <c r="AA306" s="11">
        <v>0</v>
      </c>
      <c r="AB306" s="11">
        <v>0</v>
      </c>
      <c r="AC306" s="11">
        <v>165000</v>
      </c>
      <c r="AD306" s="11">
        <v>0</v>
      </c>
      <c r="AE306" s="11">
        <v>0</v>
      </c>
      <c r="AF306" s="11">
        <v>0</v>
      </c>
      <c r="AG306" s="11">
        <v>165000</v>
      </c>
      <c r="AH306" s="11">
        <v>0</v>
      </c>
      <c r="AI306" s="11">
        <v>433482</v>
      </c>
      <c r="AJ306" s="11">
        <v>0</v>
      </c>
      <c r="AK306" s="11">
        <v>154969</v>
      </c>
      <c r="AL306" s="9">
        <v>588452</v>
      </c>
      <c r="AM306" s="9">
        <v>413253</v>
      </c>
      <c r="AN306" s="9">
        <v>0</v>
      </c>
      <c r="AO306" s="9">
        <v>207039</v>
      </c>
      <c r="AP306" s="11">
        <v>0</v>
      </c>
      <c r="AQ306" s="11">
        <v>30000</v>
      </c>
      <c r="AR306" s="11">
        <v>1238744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11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276600</v>
      </c>
      <c r="BP306" s="11">
        <v>27660</v>
      </c>
      <c r="BQ306" s="11">
        <v>247230</v>
      </c>
      <c r="BR306" s="11">
        <v>194060</v>
      </c>
      <c r="BS306" s="11">
        <v>40380</v>
      </c>
      <c r="BT306" s="11">
        <v>9250</v>
      </c>
      <c r="BU306" s="11">
        <v>36810</v>
      </c>
      <c r="BV306" s="11">
        <v>10000</v>
      </c>
      <c r="BW306" s="11">
        <v>6633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190790</v>
      </c>
      <c r="CD306" s="11">
        <v>0</v>
      </c>
      <c r="CE306" s="11">
        <v>0</v>
      </c>
      <c r="CF306" s="11">
        <v>0</v>
      </c>
      <c r="CG306" s="11">
        <v>0</v>
      </c>
      <c r="CH306" s="11">
        <v>0</v>
      </c>
      <c r="CI306" s="11">
        <v>186222.87</v>
      </c>
      <c r="CJ306" s="4">
        <v>28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6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20</v>
      </c>
      <c r="DC306" s="4">
        <v>0</v>
      </c>
      <c r="DD306" s="4">
        <v>6</v>
      </c>
      <c r="DE306" s="64">
        <v>26</v>
      </c>
      <c r="DF306" s="64">
        <v>16</v>
      </c>
      <c r="DG306" s="64">
        <v>0</v>
      </c>
      <c r="DH306" s="64">
        <v>20.04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1</v>
      </c>
      <c r="DT306" s="4">
        <v>2</v>
      </c>
      <c r="DU306" s="4">
        <v>2</v>
      </c>
      <c r="EB306" s="4" t="b">
        <v>1</v>
      </c>
      <c r="EC306" s="4" t="s">
        <v>257</v>
      </c>
      <c r="EF306" s="7">
        <v>46054</v>
      </c>
      <c r="EG306" s="7">
        <v>46081</v>
      </c>
      <c r="EH306" s="4" t="s">
        <v>173</v>
      </c>
      <c r="EI306" s="4" t="b">
        <v>1</v>
      </c>
      <c r="EJ306" s="4" t="s">
        <v>174</v>
      </c>
      <c r="EN306" s="9">
        <f t="shared" si="16"/>
        <v>275502.13199999998</v>
      </c>
      <c r="EO306" s="4">
        <f t="shared" si="17"/>
        <v>22.268493150684932</v>
      </c>
      <c r="EP306" s="4">
        <f t="shared" si="18"/>
        <v>25</v>
      </c>
      <c r="EQ306" s="9">
        <f t="shared" si="19"/>
        <v>3443776.65</v>
      </c>
    </row>
    <row r="307" spans="2:147">
      <c r="B307" s="4" t="s">
        <v>217</v>
      </c>
      <c r="C307" s="7">
        <v>46054</v>
      </c>
      <c r="D307" s="4">
        <v>7370</v>
      </c>
      <c r="G307" s="4" t="s">
        <v>176</v>
      </c>
      <c r="H307" s="4" t="s">
        <v>177</v>
      </c>
      <c r="I307" s="4">
        <v>5</v>
      </c>
      <c r="J307" s="16">
        <v>37907</v>
      </c>
      <c r="L307" s="4">
        <v>111809.333</v>
      </c>
      <c r="M307" s="4">
        <v>117309.3</v>
      </c>
      <c r="N307" s="4">
        <v>139793.58300000001</v>
      </c>
      <c r="O307" s="64">
        <v>16</v>
      </c>
      <c r="P307" s="4">
        <v>8</v>
      </c>
      <c r="Q307" s="4">
        <v>4</v>
      </c>
      <c r="R307" s="4">
        <v>28</v>
      </c>
      <c r="S307" s="4">
        <v>100</v>
      </c>
      <c r="T307" s="4">
        <v>100</v>
      </c>
      <c r="U307" s="11">
        <v>4807018</v>
      </c>
      <c r="V307" s="11">
        <v>908750</v>
      </c>
      <c r="W307" s="11">
        <v>3898268</v>
      </c>
      <c r="X307" s="11">
        <v>22</v>
      </c>
      <c r="Y307" s="62">
        <v>3130661</v>
      </c>
      <c r="Z307" s="11">
        <v>0</v>
      </c>
      <c r="AA307" s="11">
        <v>0</v>
      </c>
      <c r="AB307" s="11">
        <v>0</v>
      </c>
      <c r="AC307" s="11">
        <v>165000</v>
      </c>
      <c r="AD307" s="11">
        <v>0</v>
      </c>
      <c r="AE307" s="11">
        <v>0</v>
      </c>
      <c r="AF307" s="11">
        <v>0</v>
      </c>
      <c r="AG307" s="11">
        <v>165000</v>
      </c>
      <c r="AH307" s="11">
        <v>0</v>
      </c>
      <c r="AI307" s="11">
        <v>439909</v>
      </c>
      <c r="AJ307" s="11">
        <v>0</v>
      </c>
      <c r="AK307" s="11">
        <v>157267</v>
      </c>
      <c r="AL307" s="9">
        <v>597177</v>
      </c>
      <c r="AM307" s="9">
        <v>629071</v>
      </c>
      <c r="AN307" s="9">
        <v>0</v>
      </c>
      <c r="AO307" s="9">
        <v>210109</v>
      </c>
      <c r="AP307" s="11">
        <v>0</v>
      </c>
      <c r="AQ307" s="11">
        <v>30000</v>
      </c>
      <c r="AR307" s="11">
        <v>1466357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45000</v>
      </c>
      <c r="BE307" s="11">
        <v>0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>
        <v>0</v>
      </c>
      <c r="BO307" s="11">
        <v>145330</v>
      </c>
      <c r="BP307" s="11">
        <v>14530</v>
      </c>
      <c r="BQ307" s="11">
        <v>260300</v>
      </c>
      <c r="BR307" s="11">
        <v>206930</v>
      </c>
      <c r="BS307" s="11">
        <v>43260</v>
      </c>
      <c r="BT307" s="11">
        <v>9400</v>
      </c>
      <c r="BU307" s="11">
        <v>37350</v>
      </c>
      <c r="BV307" s="11">
        <v>0</v>
      </c>
      <c r="BW307" s="11">
        <v>0</v>
      </c>
      <c r="BX307" s="11">
        <v>0</v>
      </c>
      <c r="BY307" s="11">
        <v>0</v>
      </c>
      <c r="BZ307" s="11">
        <v>0</v>
      </c>
      <c r="CA307" s="11">
        <v>0</v>
      </c>
      <c r="CB307" s="11">
        <v>0</v>
      </c>
      <c r="CC307" s="11">
        <v>191650</v>
      </c>
      <c r="CD307" s="11">
        <v>0</v>
      </c>
      <c r="CE307" s="11">
        <v>0</v>
      </c>
      <c r="CF307" s="11">
        <v>0</v>
      </c>
      <c r="CG307" s="11">
        <v>0</v>
      </c>
      <c r="CH307" s="11">
        <v>0</v>
      </c>
      <c r="CI307" s="11">
        <v>194975.152</v>
      </c>
      <c r="CJ307" s="4">
        <v>28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6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20</v>
      </c>
      <c r="DC307" s="4">
        <v>0</v>
      </c>
      <c r="DD307" s="4">
        <v>6</v>
      </c>
      <c r="DE307" s="64">
        <v>26</v>
      </c>
      <c r="DF307" s="64">
        <v>24</v>
      </c>
      <c r="DG307" s="64">
        <v>0</v>
      </c>
      <c r="DH307" s="64">
        <v>20.04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2</v>
      </c>
      <c r="DU307" s="4">
        <v>2</v>
      </c>
      <c r="EB307" s="4" t="b">
        <v>1</v>
      </c>
      <c r="EC307" s="4" t="s">
        <v>257</v>
      </c>
      <c r="EF307" s="7">
        <v>46054</v>
      </c>
      <c r="EG307" s="7">
        <v>46081</v>
      </c>
      <c r="EH307" s="4" t="s">
        <v>173</v>
      </c>
      <c r="EI307" s="4" t="b">
        <v>1</v>
      </c>
      <c r="EJ307" s="4" t="s">
        <v>174</v>
      </c>
      <c r="EN307" s="9">
        <f t="shared" si="16"/>
        <v>279587.16600000003</v>
      </c>
      <c r="EO307" s="4">
        <f t="shared" si="17"/>
        <v>22.235616438356164</v>
      </c>
      <c r="EP307" s="4">
        <f t="shared" si="18"/>
        <v>25</v>
      </c>
      <c r="EQ307" s="9">
        <f t="shared" si="19"/>
        <v>3494839.5750000002</v>
      </c>
    </row>
    <row r="308" spans="2:147">
      <c r="B308" s="4" t="s">
        <v>217</v>
      </c>
      <c r="C308" s="7">
        <v>46054</v>
      </c>
      <c r="D308" s="4">
        <v>7370</v>
      </c>
      <c r="G308" s="4" t="s">
        <v>176</v>
      </c>
      <c r="H308" s="4" t="s">
        <v>177</v>
      </c>
      <c r="I308" s="4">
        <v>5</v>
      </c>
      <c r="J308" s="16">
        <v>38048</v>
      </c>
      <c r="L308" s="4">
        <v>111809.333</v>
      </c>
      <c r="M308" s="4">
        <v>117684.3</v>
      </c>
      <c r="N308" s="4">
        <v>140240.45800000001</v>
      </c>
      <c r="O308" s="64">
        <v>16</v>
      </c>
      <c r="P308" s="4">
        <v>8</v>
      </c>
      <c r="Q308" s="4">
        <v>4</v>
      </c>
      <c r="R308" s="4">
        <v>28</v>
      </c>
      <c r="S308" s="4">
        <v>100</v>
      </c>
      <c r="T308" s="4">
        <v>100</v>
      </c>
      <c r="U308" s="11">
        <v>5349052</v>
      </c>
      <c r="V308" s="11">
        <v>949052</v>
      </c>
      <c r="W308" s="11">
        <v>4400000</v>
      </c>
      <c r="X308" s="11">
        <v>22</v>
      </c>
      <c r="Y308" s="62">
        <v>3130661</v>
      </c>
      <c r="Z308" s="11">
        <v>0</v>
      </c>
      <c r="AA308" s="11">
        <v>0</v>
      </c>
      <c r="AB308" s="11">
        <v>11250</v>
      </c>
      <c r="AC308" s="11">
        <v>165000</v>
      </c>
      <c r="AD308" s="11">
        <v>0</v>
      </c>
      <c r="AE308" s="11">
        <v>0</v>
      </c>
      <c r="AF308" s="11">
        <v>0</v>
      </c>
      <c r="AG308" s="11">
        <v>176250</v>
      </c>
      <c r="AH308" s="11">
        <v>0</v>
      </c>
      <c r="AI308" s="11">
        <v>441316</v>
      </c>
      <c r="AJ308" s="11">
        <v>0</v>
      </c>
      <c r="AK308" s="11">
        <v>420721</v>
      </c>
      <c r="AL308" s="9">
        <v>862037</v>
      </c>
      <c r="AM308" s="9">
        <v>631082</v>
      </c>
      <c r="AN308" s="9">
        <v>0</v>
      </c>
      <c r="AO308" s="9">
        <v>439022</v>
      </c>
      <c r="AP308" s="11">
        <v>0</v>
      </c>
      <c r="AQ308" s="11">
        <v>55000</v>
      </c>
      <c r="AR308" s="11">
        <v>1987141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55000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0</v>
      </c>
      <c r="BK308" s="11">
        <v>0</v>
      </c>
      <c r="BL308" s="11">
        <v>0</v>
      </c>
      <c r="BM308" s="11">
        <v>0</v>
      </c>
      <c r="BN308" s="11">
        <v>0</v>
      </c>
      <c r="BO308" s="11">
        <v>295850</v>
      </c>
      <c r="BP308" s="11">
        <v>29580</v>
      </c>
      <c r="BQ308" s="11">
        <v>285660</v>
      </c>
      <c r="BR308" s="11">
        <v>236480</v>
      </c>
      <c r="BS308" s="11">
        <v>48140</v>
      </c>
      <c r="BT308" s="11">
        <v>9400</v>
      </c>
      <c r="BU308" s="11">
        <v>37480</v>
      </c>
      <c r="BV308" s="11">
        <v>6000</v>
      </c>
      <c r="BW308" s="11">
        <v>462</v>
      </c>
      <c r="BX308" s="11">
        <v>0</v>
      </c>
      <c r="BY308" s="11">
        <v>0</v>
      </c>
      <c r="BZ308" s="11">
        <v>0</v>
      </c>
      <c r="CA308" s="11">
        <v>0</v>
      </c>
      <c r="CB308" s="11">
        <v>0</v>
      </c>
      <c r="CC308" s="11">
        <v>0</v>
      </c>
      <c r="CD308" s="11">
        <v>0</v>
      </c>
      <c r="CE308" s="11">
        <v>0</v>
      </c>
      <c r="CF308" s="11">
        <v>0</v>
      </c>
      <c r="CG308" s="11">
        <v>0</v>
      </c>
      <c r="CH308" s="11">
        <v>0</v>
      </c>
      <c r="CI308" s="11">
        <v>203964.402</v>
      </c>
      <c r="CJ308" s="4">
        <v>28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11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20</v>
      </c>
      <c r="DC308" s="4">
        <v>0</v>
      </c>
      <c r="DD308" s="4">
        <v>16</v>
      </c>
      <c r="DE308" s="64">
        <v>36</v>
      </c>
      <c r="DF308" s="64">
        <v>24</v>
      </c>
      <c r="DG308" s="64">
        <v>0</v>
      </c>
      <c r="DH308" s="64">
        <v>41.74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1.5</v>
      </c>
      <c r="DT308" s="4">
        <v>2</v>
      </c>
      <c r="DU308" s="4">
        <v>2</v>
      </c>
      <c r="EB308" s="4" t="b">
        <v>1</v>
      </c>
      <c r="EC308" s="4" t="s">
        <v>257</v>
      </c>
      <c r="EF308" s="7">
        <v>46054</v>
      </c>
      <c r="EG308" s="7">
        <v>46081</v>
      </c>
      <c r="EH308" s="4" t="s">
        <v>173</v>
      </c>
      <c r="EI308" s="4" t="b">
        <v>1</v>
      </c>
      <c r="EJ308" s="4" t="s">
        <v>174</v>
      </c>
      <c r="EN308" s="9">
        <f t="shared" si="16"/>
        <v>280480.91600000003</v>
      </c>
      <c r="EO308" s="4">
        <f t="shared" si="17"/>
        <v>21.849315068493151</v>
      </c>
      <c r="EP308" s="4">
        <f t="shared" si="18"/>
        <v>25</v>
      </c>
      <c r="EQ308" s="9">
        <f t="shared" si="19"/>
        <v>3506011.45</v>
      </c>
    </row>
    <row r="309" spans="2:147">
      <c r="B309" s="4" t="s">
        <v>217</v>
      </c>
      <c r="C309" s="7">
        <v>46054</v>
      </c>
      <c r="D309" s="4">
        <v>7370</v>
      </c>
      <c r="G309" s="4" t="s">
        <v>176</v>
      </c>
      <c r="H309" s="4" t="s">
        <v>177</v>
      </c>
      <c r="I309" s="4">
        <v>14</v>
      </c>
      <c r="J309" s="16">
        <v>38096</v>
      </c>
      <c r="L309" s="4">
        <v>117932.333</v>
      </c>
      <c r="M309" s="4">
        <v>123432.3</v>
      </c>
      <c r="N309" s="4">
        <v>147090.158</v>
      </c>
      <c r="O309" s="64">
        <v>16</v>
      </c>
      <c r="P309" s="4">
        <v>8</v>
      </c>
      <c r="Q309" s="4">
        <v>4</v>
      </c>
      <c r="R309" s="4">
        <v>28</v>
      </c>
      <c r="S309" s="4">
        <v>100</v>
      </c>
      <c r="T309" s="4">
        <v>100</v>
      </c>
      <c r="U309" s="11">
        <v>5506394</v>
      </c>
      <c r="V309" s="11">
        <v>1015394</v>
      </c>
      <c r="W309" s="11">
        <v>4491000</v>
      </c>
      <c r="X309" s="11">
        <v>21</v>
      </c>
      <c r="Y309" s="62">
        <v>3302105</v>
      </c>
      <c r="Z309" s="11">
        <v>0</v>
      </c>
      <c r="AA309" s="11">
        <v>0</v>
      </c>
      <c r="AB309" s="11">
        <v>7500</v>
      </c>
      <c r="AC309" s="11">
        <v>157500</v>
      </c>
      <c r="AD309" s="11">
        <v>0</v>
      </c>
      <c r="AE309" s="11">
        <v>0</v>
      </c>
      <c r="AF309" s="11">
        <v>0</v>
      </c>
      <c r="AG309" s="11">
        <v>165000</v>
      </c>
      <c r="AH309" s="11">
        <v>0</v>
      </c>
      <c r="AI309" s="11">
        <v>462871</v>
      </c>
      <c r="AJ309" s="11">
        <v>0</v>
      </c>
      <c r="AK309" s="11">
        <v>386111</v>
      </c>
      <c r="AL309" s="9">
        <v>848982</v>
      </c>
      <c r="AM309" s="9">
        <v>661905</v>
      </c>
      <c r="AN309" s="9">
        <v>0</v>
      </c>
      <c r="AO309" s="9">
        <v>438402</v>
      </c>
      <c r="AP309" s="11">
        <v>0</v>
      </c>
      <c r="AQ309" s="11">
        <v>55000</v>
      </c>
      <c r="AR309" s="11">
        <v>2004289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35000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334480</v>
      </c>
      <c r="BP309" s="11">
        <v>33440</v>
      </c>
      <c r="BQ309" s="11">
        <v>302570</v>
      </c>
      <c r="BR309" s="11">
        <v>238940</v>
      </c>
      <c r="BS309" s="11">
        <v>49560</v>
      </c>
      <c r="BT309" s="11">
        <v>9910</v>
      </c>
      <c r="BU309" s="11">
        <v>39290</v>
      </c>
      <c r="BV309" s="11">
        <v>0</v>
      </c>
      <c r="BW309" s="11">
        <v>7204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213101.663</v>
      </c>
      <c r="CJ309" s="4">
        <v>28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11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20</v>
      </c>
      <c r="DC309" s="4">
        <v>0</v>
      </c>
      <c r="DD309" s="4">
        <v>14</v>
      </c>
      <c r="DE309" s="64">
        <v>34</v>
      </c>
      <c r="DF309" s="64">
        <v>24</v>
      </c>
      <c r="DG309" s="64">
        <v>0</v>
      </c>
      <c r="DH309" s="64">
        <v>39.74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2</v>
      </c>
      <c r="DU309" s="4">
        <v>2</v>
      </c>
      <c r="EB309" s="4" t="b">
        <v>1</v>
      </c>
      <c r="EC309" s="4" t="s">
        <v>257</v>
      </c>
      <c r="EF309" s="7">
        <v>46054</v>
      </c>
      <c r="EG309" s="7">
        <v>46081</v>
      </c>
      <c r="EH309" s="4" t="s">
        <v>173</v>
      </c>
      <c r="EI309" s="4" t="b">
        <v>1</v>
      </c>
      <c r="EJ309" s="4" t="s">
        <v>174</v>
      </c>
      <c r="EN309" s="9">
        <f t="shared" si="16"/>
        <v>294180.31600000005</v>
      </c>
      <c r="EO309" s="4">
        <f t="shared" si="17"/>
        <v>21.717808219178082</v>
      </c>
      <c r="EP309" s="4">
        <f t="shared" si="18"/>
        <v>25</v>
      </c>
      <c r="EQ309" s="9">
        <f t="shared" si="19"/>
        <v>3677253.9499999997</v>
      </c>
    </row>
    <row r="310" spans="2:147">
      <c r="B310" s="4" t="s">
        <v>217</v>
      </c>
      <c r="C310" s="7">
        <v>46054</v>
      </c>
      <c r="D310" s="4">
        <v>7370</v>
      </c>
      <c r="G310" s="4" t="s">
        <v>176</v>
      </c>
      <c r="H310" s="4" t="s">
        <v>177</v>
      </c>
      <c r="I310" s="4">
        <v>5</v>
      </c>
      <c r="J310" s="16">
        <v>38152</v>
      </c>
      <c r="L310" s="4">
        <v>111809.333</v>
      </c>
      <c r="M310" s="4">
        <v>117309.3</v>
      </c>
      <c r="N310" s="4">
        <v>139793.58300000001</v>
      </c>
      <c r="O310" s="64">
        <v>16</v>
      </c>
      <c r="P310" s="4">
        <v>8</v>
      </c>
      <c r="Q310" s="4">
        <v>4</v>
      </c>
      <c r="R310" s="4">
        <v>28</v>
      </c>
      <c r="S310" s="4">
        <v>100</v>
      </c>
      <c r="T310" s="4">
        <v>100</v>
      </c>
      <c r="U310" s="11">
        <v>5209064</v>
      </c>
      <c r="V310" s="11">
        <v>1000064</v>
      </c>
      <c r="W310" s="11">
        <v>4209000</v>
      </c>
      <c r="X310" s="11">
        <v>21</v>
      </c>
      <c r="Y310" s="62">
        <v>3130661</v>
      </c>
      <c r="Z310" s="11">
        <v>0</v>
      </c>
      <c r="AA310" s="11">
        <v>0</v>
      </c>
      <c r="AB310" s="11">
        <v>7500</v>
      </c>
      <c r="AC310" s="11">
        <v>157500</v>
      </c>
      <c r="AD310" s="11">
        <v>0</v>
      </c>
      <c r="AE310" s="11">
        <v>0</v>
      </c>
      <c r="AF310" s="11">
        <v>0</v>
      </c>
      <c r="AG310" s="11">
        <v>165000</v>
      </c>
      <c r="AH310" s="11">
        <v>0</v>
      </c>
      <c r="AI310" s="11">
        <v>439909</v>
      </c>
      <c r="AJ310" s="11">
        <v>0</v>
      </c>
      <c r="AK310" s="11">
        <v>209690</v>
      </c>
      <c r="AL310" s="9">
        <v>649600</v>
      </c>
      <c r="AM310" s="9">
        <v>838761</v>
      </c>
      <c r="AN310" s="9">
        <v>69896</v>
      </c>
      <c r="AO310" s="9">
        <v>280146</v>
      </c>
      <c r="AP310" s="11">
        <v>0</v>
      </c>
      <c r="AQ310" s="11">
        <v>40000</v>
      </c>
      <c r="AR310" s="11">
        <v>1878403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35000</v>
      </c>
      <c r="BE310" s="11">
        <v>0</v>
      </c>
      <c r="BF310" s="11">
        <v>0</v>
      </c>
      <c r="BG310" s="11">
        <v>0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360470</v>
      </c>
      <c r="BP310" s="11">
        <v>36040</v>
      </c>
      <c r="BQ310" s="11">
        <v>277400</v>
      </c>
      <c r="BR310" s="11">
        <v>230740</v>
      </c>
      <c r="BS310" s="11">
        <v>46880</v>
      </c>
      <c r="BT310" s="11">
        <v>9400</v>
      </c>
      <c r="BU310" s="11">
        <v>37350</v>
      </c>
      <c r="BV310" s="11">
        <v>1000</v>
      </c>
      <c r="BW310" s="11">
        <v>784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196373.076</v>
      </c>
      <c r="CJ310" s="4">
        <v>28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8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20</v>
      </c>
      <c r="DC310" s="4">
        <v>0</v>
      </c>
      <c r="DD310" s="4">
        <v>8</v>
      </c>
      <c r="DE310" s="64">
        <v>28</v>
      </c>
      <c r="DF310" s="64">
        <v>32</v>
      </c>
      <c r="DG310" s="64">
        <v>2</v>
      </c>
      <c r="DH310" s="64">
        <v>26.72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2</v>
      </c>
      <c r="DU310" s="4">
        <v>2</v>
      </c>
      <c r="EB310" s="4" t="b">
        <v>1</v>
      </c>
      <c r="EC310" s="4" t="s">
        <v>257</v>
      </c>
      <c r="EF310" s="7">
        <v>46054</v>
      </c>
      <c r="EG310" s="7">
        <v>46081</v>
      </c>
      <c r="EH310" s="4" t="s">
        <v>173</v>
      </c>
      <c r="EI310" s="4" t="b">
        <v>1</v>
      </c>
      <c r="EJ310" s="4" t="s">
        <v>174</v>
      </c>
      <c r="EN310" s="9">
        <f t="shared" si="16"/>
        <v>279587.16600000003</v>
      </c>
      <c r="EO310" s="4">
        <f t="shared" si="17"/>
        <v>21.564383561643837</v>
      </c>
      <c r="EP310" s="4">
        <f t="shared" si="18"/>
        <v>25</v>
      </c>
      <c r="EQ310" s="9">
        <f t="shared" si="19"/>
        <v>3494839.5750000002</v>
      </c>
    </row>
    <row r="311" spans="2:147">
      <c r="B311" s="4" t="s">
        <v>217</v>
      </c>
      <c r="C311" s="7">
        <v>46054</v>
      </c>
      <c r="D311" s="4">
        <v>7370</v>
      </c>
      <c r="G311" s="4" t="s">
        <v>176</v>
      </c>
      <c r="H311" s="4" t="s">
        <v>177</v>
      </c>
      <c r="I311" s="4">
        <v>1</v>
      </c>
      <c r="J311" s="16">
        <v>38663</v>
      </c>
      <c r="L311" s="4">
        <v>108315.333</v>
      </c>
      <c r="M311" s="4">
        <v>113315.3</v>
      </c>
      <c r="N311" s="4">
        <v>135034.06599999999</v>
      </c>
      <c r="O311" s="64">
        <v>16</v>
      </c>
      <c r="P311" s="4">
        <v>8</v>
      </c>
      <c r="Q311" s="4">
        <v>4</v>
      </c>
      <c r="R311" s="4">
        <v>28</v>
      </c>
      <c r="S311" s="4">
        <v>100</v>
      </c>
      <c r="T311" s="4">
        <v>100</v>
      </c>
      <c r="U311" s="11">
        <v>4976124</v>
      </c>
      <c r="V311" s="11">
        <v>897124</v>
      </c>
      <c r="W311" s="11">
        <v>4079000</v>
      </c>
      <c r="X311" s="11">
        <v>20</v>
      </c>
      <c r="Y311" s="62">
        <v>3032829</v>
      </c>
      <c r="Z311" s="11">
        <v>0</v>
      </c>
      <c r="AA311" s="11">
        <v>0</v>
      </c>
      <c r="AB311" s="11">
        <v>0</v>
      </c>
      <c r="AC311" s="11">
        <v>150000</v>
      </c>
      <c r="AD311" s="11">
        <v>0</v>
      </c>
      <c r="AE311" s="11">
        <v>0</v>
      </c>
      <c r="AF311" s="11">
        <v>0</v>
      </c>
      <c r="AG311" s="11">
        <v>150000</v>
      </c>
      <c r="AH311" s="11">
        <v>0</v>
      </c>
      <c r="AI311" s="11">
        <v>424932</v>
      </c>
      <c r="AJ311" s="11">
        <v>0</v>
      </c>
      <c r="AK311" s="11">
        <v>202551</v>
      </c>
      <c r="AL311" s="9">
        <v>627483</v>
      </c>
      <c r="AM311" s="9">
        <v>810204</v>
      </c>
      <c r="AN311" s="9">
        <v>0</v>
      </c>
      <c r="AO311" s="9">
        <v>270608</v>
      </c>
      <c r="AP311" s="11">
        <v>0</v>
      </c>
      <c r="AQ311" s="11">
        <v>40000</v>
      </c>
      <c r="AR311" s="11">
        <v>1748295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45000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292920</v>
      </c>
      <c r="BP311" s="11">
        <v>29290</v>
      </c>
      <c r="BQ311" s="11">
        <v>256450</v>
      </c>
      <c r="BR311" s="11">
        <v>220520</v>
      </c>
      <c r="BS311" s="11">
        <v>44790</v>
      </c>
      <c r="BT311" s="11">
        <v>9100</v>
      </c>
      <c r="BU311" s="11">
        <v>36070</v>
      </c>
      <c r="BV311" s="11">
        <v>0</v>
      </c>
      <c r="BW311" s="11">
        <v>7984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177989.326</v>
      </c>
      <c r="CJ311" s="4">
        <v>28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8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20</v>
      </c>
      <c r="DC311" s="4">
        <v>0</v>
      </c>
      <c r="DD311" s="4">
        <v>8</v>
      </c>
      <c r="DE311" s="64">
        <v>28</v>
      </c>
      <c r="DF311" s="64">
        <v>32</v>
      </c>
      <c r="DG311" s="64">
        <v>0</v>
      </c>
      <c r="DH311" s="64">
        <v>26.72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2</v>
      </c>
      <c r="DU311" s="4">
        <v>2</v>
      </c>
      <c r="EB311" s="4" t="b">
        <v>1</v>
      </c>
      <c r="EC311" s="4" t="s">
        <v>257</v>
      </c>
      <c r="EF311" s="7">
        <v>46054</v>
      </c>
      <c r="EG311" s="7">
        <v>46081</v>
      </c>
      <c r="EH311" s="4" t="s">
        <v>173</v>
      </c>
      <c r="EI311" s="4" t="b">
        <v>1</v>
      </c>
      <c r="EJ311" s="4" t="s">
        <v>174</v>
      </c>
      <c r="EN311" s="9">
        <f t="shared" si="16"/>
        <v>270068.13199999998</v>
      </c>
      <c r="EO311" s="4">
        <f t="shared" si="17"/>
        <v>20.164383561643834</v>
      </c>
      <c r="EP311" s="4">
        <f t="shared" si="18"/>
        <v>24</v>
      </c>
      <c r="EQ311" s="9">
        <f t="shared" si="19"/>
        <v>3240817.5839999998</v>
      </c>
    </row>
    <row r="312" spans="2:147">
      <c r="B312" s="4" t="s">
        <v>217</v>
      </c>
      <c r="C312" s="7">
        <v>46054</v>
      </c>
      <c r="D312" s="4">
        <v>7370</v>
      </c>
      <c r="G312" s="4" t="s">
        <v>176</v>
      </c>
      <c r="H312" s="4" t="s">
        <v>177</v>
      </c>
      <c r="I312" s="4">
        <v>7</v>
      </c>
      <c r="J312" s="16">
        <v>39234</v>
      </c>
      <c r="L312" s="4">
        <v>113366.333</v>
      </c>
      <c r="M312" s="4">
        <v>118241.3</v>
      </c>
      <c r="N312" s="4">
        <v>140904.21599999999</v>
      </c>
      <c r="O312" s="64">
        <v>16</v>
      </c>
      <c r="P312" s="4">
        <v>8</v>
      </c>
      <c r="Q312" s="4">
        <v>4</v>
      </c>
      <c r="R312" s="4">
        <v>28</v>
      </c>
      <c r="S312" s="4">
        <v>100</v>
      </c>
      <c r="T312" s="4">
        <v>100</v>
      </c>
      <c r="U312" s="11">
        <v>5361792</v>
      </c>
      <c r="V312" s="11">
        <v>1024792</v>
      </c>
      <c r="W312" s="11">
        <v>4337000</v>
      </c>
      <c r="X312" s="11">
        <v>18</v>
      </c>
      <c r="Y312" s="62">
        <v>3174257</v>
      </c>
      <c r="Z312" s="11">
        <v>0</v>
      </c>
      <c r="AA312" s="11">
        <v>0</v>
      </c>
      <c r="AB312" s="11">
        <v>11250</v>
      </c>
      <c r="AC312" s="11">
        <v>135000</v>
      </c>
      <c r="AD312" s="11">
        <v>0</v>
      </c>
      <c r="AE312" s="11">
        <v>0</v>
      </c>
      <c r="AF312" s="11">
        <v>0</v>
      </c>
      <c r="AG312" s="11">
        <v>146250</v>
      </c>
      <c r="AH312" s="11">
        <v>0</v>
      </c>
      <c r="AI312" s="11">
        <v>443404</v>
      </c>
      <c r="AJ312" s="11">
        <v>0</v>
      </c>
      <c r="AK312" s="11">
        <v>422712</v>
      </c>
      <c r="AL312" s="9">
        <v>866117</v>
      </c>
      <c r="AM312" s="9">
        <v>634068</v>
      </c>
      <c r="AN312" s="9">
        <v>0</v>
      </c>
      <c r="AO312" s="9">
        <v>441100</v>
      </c>
      <c r="AP312" s="11">
        <v>0</v>
      </c>
      <c r="AQ312" s="11">
        <v>55000</v>
      </c>
      <c r="AR312" s="11">
        <v>1996285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45000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383590</v>
      </c>
      <c r="BP312" s="11">
        <v>38350</v>
      </c>
      <c r="BQ312" s="11">
        <v>268320</v>
      </c>
      <c r="BR312" s="11">
        <v>231930</v>
      </c>
      <c r="BS312" s="11">
        <v>48260</v>
      </c>
      <c r="BT312" s="11">
        <v>9530</v>
      </c>
      <c r="BU312" s="11">
        <v>37630</v>
      </c>
      <c r="BV312" s="11">
        <v>0</v>
      </c>
      <c r="BW312" s="11">
        <v>7182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201614.674</v>
      </c>
      <c r="CJ312" s="4">
        <v>28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11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20</v>
      </c>
      <c r="DC312" s="4">
        <v>0</v>
      </c>
      <c r="DD312" s="4">
        <v>16</v>
      </c>
      <c r="DE312" s="64">
        <v>36</v>
      </c>
      <c r="DF312" s="64">
        <v>24</v>
      </c>
      <c r="DG312" s="64">
        <v>0</v>
      </c>
      <c r="DH312" s="64">
        <v>41.74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2</v>
      </c>
      <c r="DU312" s="4">
        <v>2</v>
      </c>
      <c r="EB312" s="4" t="b">
        <v>1</v>
      </c>
      <c r="EC312" s="4" t="s">
        <v>257</v>
      </c>
      <c r="EF312" s="7">
        <v>46054</v>
      </c>
      <c r="EG312" s="7">
        <v>46081</v>
      </c>
      <c r="EH312" s="4" t="s">
        <v>173</v>
      </c>
      <c r="EI312" s="4" t="b">
        <v>1</v>
      </c>
      <c r="EJ312" s="4" t="s">
        <v>174</v>
      </c>
      <c r="EN312" s="9">
        <f t="shared" si="16"/>
        <v>281808.43199999997</v>
      </c>
      <c r="EO312" s="4">
        <f t="shared" si="17"/>
        <v>18.600000000000001</v>
      </c>
      <c r="EP312" s="4">
        <f t="shared" si="18"/>
        <v>23</v>
      </c>
      <c r="EQ312" s="9">
        <f t="shared" si="19"/>
        <v>3240796.9679999999</v>
      </c>
    </row>
    <row r="313" spans="2:147">
      <c r="B313" s="4" t="s">
        <v>217</v>
      </c>
      <c r="C313" s="7">
        <v>46054</v>
      </c>
      <c r="D313" s="4">
        <v>7370</v>
      </c>
      <c r="G313" s="4" t="s">
        <v>179</v>
      </c>
      <c r="H313" s="4" t="s">
        <v>180</v>
      </c>
      <c r="I313" s="4">
        <v>18</v>
      </c>
      <c r="J313" s="16">
        <v>38663</v>
      </c>
      <c r="L313" s="4">
        <v>104698.299</v>
      </c>
      <c r="M313" s="4">
        <v>109698.26700000001</v>
      </c>
      <c r="N313" s="4">
        <v>130723.768</v>
      </c>
      <c r="O313" s="64">
        <v>16</v>
      </c>
      <c r="P313" s="4">
        <v>8</v>
      </c>
      <c r="Q313" s="4">
        <v>4</v>
      </c>
      <c r="R313" s="4">
        <v>28</v>
      </c>
      <c r="S313" s="4">
        <v>100</v>
      </c>
      <c r="T313" s="4">
        <v>100</v>
      </c>
      <c r="U313" s="11">
        <v>4937577</v>
      </c>
      <c r="V313" s="11">
        <v>1758577</v>
      </c>
      <c r="W313" s="11">
        <v>3179000</v>
      </c>
      <c r="X313" s="11">
        <v>20</v>
      </c>
      <c r="Y313" s="62">
        <v>2931552</v>
      </c>
      <c r="Z313" s="11">
        <v>0</v>
      </c>
      <c r="AA313" s="11">
        <v>0</v>
      </c>
      <c r="AB313" s="11">
        <v>0</v>
      </c>
      <c r="AC313" s="11">
        <v>150000</v>
      </c>
      <c r="AD313" s="11">
        <v>0</v>
      </c>
      <c r="AE313" s="11">
        <v>0</v>
      </c>
      <c r="AF313" s="11">
        <v>0</v>
      </c>
      <c r="AG313" s="11">
        <v>150000</v>
      </c>
      <c r="AH313" s="11">
        <v>0</v>
      </c>
      <c r="AI313" s="11">
        <v>411368</v>
      </c>
      <c r="AJ313" s="11">
        <v>0</v>
      </c>
      <c r="AK313" s="11">
        <v>392171</v>
      </c>
      <c r="AL313" s="9">
        <v>803539</v>
      </c>
      <c r="AM313" s="9">
        <v>588256</v>
      </c>
      <c r="AN313" s="9">
        <v>0</v>
      </c>
      <c r="AO313" s="9">
        <v>409230</v>
      </c>
      <c r="AP313" s="11">
        <v>0</v>
      </c>
      <c r="AQ313" s="11">
        <v>55000</v>
      </c>
      <c r="AR313" s="11">
        <v>1856025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317090</v>
      </c>
      <c r="BP313" s="11">
        <v>31700</v>
      </c>
      <c r="BQ313" s="11">
        <v>239250</v>
      </c>
      <c r="BR313" s="11">
        <v>211320</v>
      </c>
      <c r="BS313" s="11">
        <v>44440</v>
      </c>
      <c r="BT313" s="11">
        <v>8800</v>
      </c>
      <c r="BU313" s="11">
        <v>34920</v>
      </c>
      <c r="BV313" s="11">
        <v>6000</v>
      </c>
      <c r="BW313" s="11">
        <v>937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864120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183449.989</v>
      </c>
      <c r="CJ313" s="4">
        <v>28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11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20</v>
      </c>
      <c r="DC313" s="4">
        <v>0</v>
      </c>
      <c r="DD313" s="4">
        <v>16</v>
      </c>
      <c r="DE313" s="64">
        <v>36</v>
      </c>
      <c r="DF313" s="64">
        <v>24</v>
      </c>
      <c r="DG313" s="64">
        <v>0</v>
      </c>
      <c r="DH313" s="64">
        <v>41.74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0.5</v>
      </c>
      <c r="DT313" s="4">
        <v>2</v>
      </c>
      <c r="DU313" s="4">
        <v>2</v>
      </c>
      <c r="EB313" s="4" t="b">
        <v>1</v>
      </c>
      <c r="EC313" s="4" t="s">
        <v>257</v>
      </c>
      <c r="EF313" s="7">
        <v>46054</v>
      </c>
      <c r="EG313" s="7">
        <v>46081</v>
      </c>
      <c r="EH313" s="4" t="s">
        <v>173</v>
      </c>
      <c r="EI313" s="4" t="b">
        <v>1</v>
      </c>
      <c r="EJ313" s="4" t="s">
        <v>174</v>
      </c>
      <c r="EN313" s="9">
        <f t="shared" si="16"/>
        <v>261447.53599999999</v>
      </c>
      <c r="EO313" s="4">
        <f t="shared" si="17"/>
        <v>20.164383561643834</v>
      </c>
      <c r="EP313" s="4">
        <f t="shared" si="18"/>
        <v>24</v>
      </c>
      <c r="EQ313" s="9">
        <f t="shared" si="19"/>
        <v>3137370.432</v>
      </c>
    </row>
    <row r="314" spans="2:147">
      <c r="B314" s="4" t="s">
        <v>217</v>
      </c>
      <c r="C314" s="7">
        <v>46054</v>
      </c>
      <c r="D314" s="4">
        <v>7370</v>
      </c>
      <c r="G314" s="4" t="s">
        <v>179</v>
      </c>
      <c r="H314" s="4" t="s">
        <v>180</v>
      </c>
      <c r="I314" s="4">
        <v>19</v>
      </c>
      <c r="J314" s="16">
        <v>38663</v>
      </c>
      <c r="L314" s="4">
        <v>105328.299</v>
      </c>
      <c r="M314" s="4">
        <v>110328.26700000001</v>
      </c>
      <c r="N314" s="4">
        <v>131474.51800000001</v>
      </c>
      <c r="O314" s="64">
        <v>16</v>
      </c>
      <c r="P314" s="4">
        <v>8</v>
      </c>
      <c r="Q314" s="4">
        <v>4</v>
      </c>
      <c r="R314" s="4">
        <v>28</v>
      </c>
      <c r="S314" s="4">
        <v>100</v>
      </c>
      <c r="T314" s="4">
        <v>100</v>
      </c>
      <c r="U314" s="11">
        <v>4990561</v>
      </c>
      <c r="V314" s="11">
        <v>824561</v>
      </c>
      <c r="W314" s="11">
        <v>4166000</v>
      </c>
      <c r="X314" s="11">
        <v>20</v>
      </c>
      <c r="Y314" s="62">
        <v>2949192</v>
      </c>
      <c r="Z314" s="11">
        <v>0</v>
      </c>
      <c r="AA314" s="11">
        <v>0</v>
      </c>
      <c r="AB314" s="11">
        <v>0</v>
      </c>
      <c r="AC314" s="11">
        <v>150000</v>
      </c>
      <c r="AD314" s="11">
        <v>0</v>
      </c>
      <c r="AE314" s="11">
        <v>0</v>
      </c>
      <c r="AF314" s="11">
        <v>0</v>
      </c>
      <c r="AG314" s="11">
        <v>150000</v>
      </c>
      <c r="AH314" s="11">
        <v>0</v>
      </c>
      <c r="AI314" s="11">
        <v>413731</v>
      </c>
      <c r="AJ314" s="11">
        <v>0</v>
      </c>
      <c r="AK314" s="11">
        <v>394423</v>
      </c>
      <c r="AL314" s="9">
        <v>808154</v>
      </c>
      <c r="AM314" s="9">
        <v>591635</v>
      </c>
      <c r="AN314" s="9">
        <v>0</v>
      </c>
      <c r="AO314" s="9">
        <v>411580</v>
      </c>
      <c r="AP314" s="11">
        <v>0</v>
      </c>
      <c r="AQ314" s="11">
        <v>55000</v>
      </c>
      <c r="AR314" s="11">
        <v>1866369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25000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220120</v>
      </c>
      <c r="BP314" s="11">
        <v>22010</v>
      </c>
      <c r="BQ314" s="11">
        <v>255500</v>
      </c>
      <c r="BR314" s="11">
        <v>217240</v>
      </c>
      <c r="BS314" s="11">
        <v>44920</v>
      </c>
      <c r="BT314" s="11">
        <v>8850</v>
      </c>
      <c r="BU314" s="11">
        <v>35120</v>
      </c>
      <c r="BV314" s="11">
        <v>20000</v>
      </c>
      <c r="BW314" s="11">
        <v>801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189242.283</v>
      </c>
      <c r="CJ314" s="4">
        <v>28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11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20</v>
      </c>
      <c r="DC314" s="4">
        <v>0</v>
      </c>
      <c r="DD314" s="4">
        <v>16</v>
      </c>
      <c r="DE314" s="64">
        <v>36</v>
      </c>
      <c r="DF314" s="64">
        <v>24</v>
      </c>
      <c r="DG314" s="64">
        <v>0</v>
      </c>
      <c r="DH314" s="64">
        <v>41.74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2</v>
      </c>
      <c r="DU314" s="4">
        <v>2</v>
      </c>
      <c r="EB314" s="4" t="b">
        <v>1</v>
      </c>
      <c r="EC314" s="4" t="s">
        <v>257</v>
      </c>
      <c r="EF314" s="7">
        <v>46054</v>
      </c>
      <c r="EG314" s="7">
        <v>46081</v>
      </c>
      <c r="EH314" s="4" t="s">
        <v>173</v>
      </c>
      <c r="EI314" s="4" t="b">
        <v>1</v>
      </c>
      <c r="EJ314" s="4" t="s">
        <v>174</v>
      </c>
      <c r="EN314" s="9">
        <f t="shared" si="16"/>
        <v>262949.03600000002</v>
      </c>
      <c r="EO314" s="4">
        <f t="shared" si="17"/>
        <v>20.164383561643834</v>
      </c>
      <c r="EP314" s="4">
        <f t="shared" si="18"/>
        <v>24</v>
      </c>
      <c r="EQ314" s="9">
        <f t="shared" si="19"/>
        <v>3155388.432</v>
      </c>
    </row>
    <row r="315" spans="2:147">
      <c r="B315" s="4" t="s">
        <v>217</v>
      </c>
      <c r="C315" s="7">
        <v>46082</v>
      </c>
      <c r="D315" s="4">
        <v>7370</v>
      </c>
      <c r="G315" s="4" t="s">
        <v>170</v>
      </c>
      <c r="H315" s="4" t="s">
        <v>171</v>
      </c>
      <c r="I315" s="4">
        <v>3</v>
      </c>
      <c r="J315" s="16">
        <v>34953</v>
      </c>
      <c r="L315" s="4">
        <v>129126.58900000001</v>
      </c>
      <c r="M315" s="4">
        <v>136876.56700000001</v>
      </c>
      <c r="N315" s="4">
        <v>163111.242</v>
      </c>
      <c r="O315" s="64">
        <v>21</v>
      </c>
      <c r="P315" s="4">
        <v>9</v>
      </c>
      <c r="Q315" s="4">
        <v>1</v>
      </c>
      <c r="R315" s="4">
        <v>31</v>
      </c>
      <c r="S315" s="4">
        <v>100</v>
      </c>
      <c r="T315" s="4">
        <v>100</v>
      </c>
      <c r="U315" s="11">
        <v>7587972</v>
      </c>
      <c r="V315" s="11">
        <v>1786972</v>
      </c>
      <c r="W315" s="11">
        <v>5801000</v>
      </c>
      <c r="X315" s="11">
        <v>30</v>
      </c>
      <c r="Y315" s="62">
        <v>4002924</v>
      </c>
      <c r="Z315" s="11">
        <v>0</v>
      </c>
      <c r="AA315" s="11">
        <v>0</v>
      </c>
      <c r="AB315" s="11">
        <v>7500</v>
      </c>
      <c r="AC315" s="11">
        <v>225000</v>
      </c>
      <c r="AD315" s="11">
        <v>0</v>
      </c>
      <c r="AE315" s="11">
        <v>0</v>
      </c>
      <c r="AF315" s="11">
        <v>0</v>
      </c>
      <c r="AG315" s="11">
        <v>232500</v>
      </c>
      <c r="AH315" s="11">
        <v>0</v>
      </c>
      <c r="AI315" s="11">
        <v>513287</v>
      </c>
      <c r="AJ315" s="11">
        <v>0</v>
      </c>
      <c r="AK315" s="11">
        <v>611667</v>
      </c>
      <c r="AL315" s="9">
        <v>1124954</v>
      </c>
      <c r="AM315" s="9">
        <v>611667</v>
      </c>
      <c r="AN315" s="9">
        <v>0</v>
      </c>
      <c r="AO315" s="9">
        <v>530927</v>
      </c>
      <c r="AP315" s="11">
        <v>0</v>
      </c>
      <c r="AQ315" s="11">
        <v>50000</v>
      </c>
      <c r="AR315" s="11">
        <v>2317548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1000000</v>
      </c>
      <c r="BC315" s="11">
        <v>0</v>
      </c>
      <c r="BD315" s="11">
        <v>35000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864730</v>
      </c>
      <c r="BP315" s="11">
        <v>86470</v>
      </c>
      <c r="BQ315" s="11">
        <v>369395</v>
      </c>
      <c r="BR315" s="11">
        <v>330650</v>
      </c>
      <c r="BS315" s="11">
        <v>68290</v>
      </c>
      <c r="BT315" s="11">
        <v>12010</v>
      </c>
      <c r="BU315" s="11">
        <v>47480</v>
      </c>
      <c r="BV315" s="11">
        <v>0</v>
      </c>
      <c r="BW315" s="11">
        <v>7947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237352.467</v>
      </c>
      <c r="CJ315" s="4">
        <v>31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10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20</v>
      </c>
      <c r="DC315" s="4">
        <v>0</v>
      </c>
      <c r="DD315" s="4">
        <v>20</v>
      </c>
      <c r="DE315" s="64">
        <v>40</v>
      </c>
      <c r="DF315" s="64">
        <v>20</v>
      </c>
      <c r="DG315" s="64">
        <v>0</v>
      </c>
      <c r="DH315" s="64">
        <v>43.4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2</v>
      </c>
      <c r="DU315" s="4">
        <v>2</v>
      </c>
      <c r="EB315" s="4" t="b">
        <v>1</v>
      </c>
      <c r="EC315" s="4" t="s">
        <v>257</v>
      </c>
      <c r="EF315" s="7">
        <v>46082</v>
      </c>
      <c r="EG315" s="7">
        <v>46112</v>
      </c>
      <c r="EH315" s="4" t="s">
        <v>173</v>
      </c>
      <c r="EI315" s="4" t="b">
        <v>1</v>
      </c>
      <c r="EJ315" s="4" t="s">
        <v>174</v>
      </c>
      <c r="EN315" s="9">
        <f t="shared" si="16"/>
        <v>326222.484</v>
      </c>
      <c r="EO315" s="4">
        <f t="shared" si="17"/>
        <v>30.328767123287673</v>
      </c>
      <c r="EP315" s="4">
        <f t="shared" si="18"/>
        <v>25</v>
      </c>
      <c r="EQ315" s="9">
        <f t="shared" si="19"/>
        <v>4077781.05</v>
      </c>
    </row>
    <row r="316" spans="2:147">
      <c r="B316" s="4" t="s">
        <v>217</v>
      </c>
      <c r="C316" s="7">
        <v>46082</v>
      </c>
      <c r="D316" s="4">
        <v>7370</v>
      </c>
      <c r="G316" s="4" t="s">
        <v>170</v>
      </c>
      <c r="H316" s="4" t="s">
        <v>171</v>
      </c>
      <c r="I316" s="4">
        <v>5</v>
      </c>
      <c r="J316" s="16">
        <v>35444</v>
      </c>
      <c r="L316" s="4">
        <v>131085.58900000001</v>
      </c>
      <c r="M316" s="4">
        <v>138335.56700000001</v>
      </c>
      <c r="N316" s="4">
        <v>164849.88399999999</v>
      </c>
      <c r="O316" s="64">
        <v>21</v>
      </c>
      <c r="P316" s="4">
        <v>9</v>
      </c>
      <c r="Q316" s="4">
        <v>1</v>
      </c>
      <c r="R316" s="4">
        <v>31</v>
      </c>
      <c r="S316" s="4">
        <v>100</v>
      </c>
      <c r="T316" s="4">
        <v>100</v>
      </c>
      <c r="U316" s="11">
        <v>7171351</v>
      </c>
      <c r="V316" s="11">
        <v>1568351</v>
      </c>
      <c r="W316" s="11">
        <v>5603000</v>
      </c>
      <c r="X316" s="11">
        <v>29</v>
      </c>
      <c r="Y316" s="62">
        <v>4063653</v>
      </c>
      <c r="Z316" s="11">
        <v>0</v>
      </c>
      <c r="AA316" s="11">
        <v>0</v>
      </c>
      <c r="AB316" s="11">
        <v>0</v>
      </c>
      <c r="AC316" s="11">
        <v>217500</v>
      </c>
      <c r="AD316" s="11">
        <v>0</v>
      </c>
      <c r="AE316" s="11">
        <v>0</v>
      </c>
      <c r="AF316" s="11">
        <v>0</v>
      </c>
      <c r="AG316" s="11">
        <v>217500</v>
      </c>
      <c r="AH316" s="11">
        <v>0</v>
      </c>
      <c r="AI316" s="11">
        <v>518758</v>
      </c>
      <c r="AJ316" s="11">
        <v>0</v>
      </c>
      <c r="AK316" s="11">
        <v>618187</v>
      </c>
      <c r="AL316" s="9">
        <v>1136945</v>
      </c>
      <c r="AM316" s="9">
        <v>989099</v>
      </c>
      <c r="AN316" s="9">
        <v>0</v>
      </c>
      <c r="AO316" s="9">
        <v>565517</v>
      </c>
      <c r="AP316" s="11">
        <v>0</v>
      </c>
      <c r="AQ316" s="11">
        <v>55000</v>
      </c>
      <c r="AR316" s="11">
        <v>2746561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123637</v>
      </c>
      <c r="BB316" s="11">
        <v>0</v>
      </c>
      <c r="BC316" s="11">
        <v>0</v>
      </c>
      <c r="BD316" s="11">
        <v>20000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745780</v>
      </c>
      <c r="BP316" s="11">
        <v>74570</v>
      </c>
      <c r="BQ316" s="11">
        <v>302570</v>
      </c>
      <c r="BR316" s="11">
        <v>312830</v>
      </c>
      <c r="BS316" s="11">
        <v>64540</v>
      </c>
      <c r="BT316" s="11">
        <v>12190</v>
      </c>
      <c r="BU316" s="11">
        <v>47990</v>
      </c>
      <c r="BV316" s="11">
        <v>0</v>
      </c>
      <c r="BW316" s="11">
        <v>7881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245106.32199999999</v>
      </c>
      <c r="CJ316" s="4">
        <v>31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11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20</v>
      </c>
      <c r="DC316" s="4">
        <v>0</v>
      </c>
      <c r="DD316" s="4">
        <v>20</v>
      </c>
      <c r="DE316" s="64">
        <v>40</v>
      </c>
      <c r="DF316" s="64">
        <v>32</v>
      </c>
      <c r="DG316" s="64">
        <v>0</v>
      </c>
      <c r="DH316" s="64">
        <v>45.74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2</v>
      </c>
      <c r="DU316" s="4">
        <v>2</v>
      </c>
      <c r="EB316" s="4" t="b">
        <v>1</v>
      </c>
      <c r="EC316" s="4" t="s">
        <v>257</v>
      </c>
      <c r="EF316" s="7">
        <v>46082</v>
      </c>
      <c r="EG316" s="7">
        <v>46112</v>
      </c>
      <c r="EH316" s="4" t="s">
        <v>173</v>
      </c>
      <c r="EI316" s="4" t="b">
        <v>1</v>
      </c>
      <c r="EJ316" s="4" t="s">
        <v>174</v>
      </c>
      <c r="EN316" s="9">
        <f t="shared" si="16"/>
        <v>329699.76799999998</v>
      </c>
      <c r="EO316" s="4">
        <f t="shared" si="17"/>
        <v>28.983561643835618</v>
      </c>
      <c r="EP316" s="4">
        <f t="shared" si="18"/>
        <v>25</v>
      </c>
      <c r="EQ316" s="9">
        <f t="shared" si="19"/>
        <v>4121247.0999999996</v>
      </c>
    </row>
    <row r="317" spans="2:147">
      <c r="B317" s="4" t="s">
        <v>217</v>
      </c>
      <c r="C317" s="7">
        <v>46082</v>
      </c>
      <c r="D317" s="4">
        <v>7370</v>
      </c>
      <c r="G317" s="4" t="s">
        <v>176</v>
      </c>
      <c r="H317" s="4" t="s">
        <v>177</v>
      </c>
      <c r="I317" s="4">
        <v>8</v>
      </c>
      <c r="J317" s="16">
        <v>37599</v>
      </c>
      <c r="L317" s="4">
        <v>114099.333</v>
      </c>
      <c r="M317" s="4">
        <v>119849.3</v>
      </c>
      <c r="N317" s="4">
        <v>142820.416</v>
      </c>
      <c r="O317" s="64">
        <v>21</v>
      </c>
      <c r="P317" s="4">
        <v>9</v>
      </c>
      <c r="Q317" s="4">
        <v>1</v>
      </c>
      <c r="R317" s="4">
        <v>31</v>
      </c>
      <c r="S317" s="4">
        <v>100</v>
      </c>
      <c r="T317" s="4">
        <v>100</v>
      </c>
      <c r="U317" s="11">
        <v>7892310</v>
      </c>
      <c r="V317" s="11">
        <v>1584260</v>
      </c>
      <c r="W317" s="11">
        <v>6308050</v>
      </c>
      <c r="X317" s="11">
        <v>23</v>
      </c>
      <c r="Y317" s="62">
        <v>3537079</v>
      </c>
      <c r="Z317" s="11">
        <v>0</v>
      </c>
      <c r="AA317" s="11">
        <v>0</v>
      </c>
      <c r="AB317" s="11">
        <v>0</v>
      </c>
      <c r="AC317" s="11">
        <v>172500</v>
      </c>
      <c r="AD317" s="11">
        <v>0</v>
      </c>
      <c r="AE317" s="11">
        <v>0</v>
      </c>
      <c r="AF317" s="11">
        <v>0</v>
      </c>
      <c r="AG317" s="11">
        <v>172500</v>
      </c>
      <c r="AH317" s="11">
        <v>0</v>
      </c>
      <c r="AI317" s="11">
        <v>449434</v>
      </c>
      <c r="AJ317" s="11">
        <v>0</v>
      </c>
      <c r="AK317" s="11">
        <v>482018</v>
      </c>
      <c r="AL317" s="9">
        <v>931453</v>
      </c>
      <c r="AM317" s="9">
        <v>642691</v>
      </c>
      <c r="AN317" s="9">
        <v>0</v>
      </c>
      <c r="AO317" s="9">
        <v>493587</v>
      </c>
      <c r="AP317" s="11">
        <v>0</v>
      </c>
      <c r="AQ317" s="11">
        <v>60000</v>
      </c>
      <c r="AR317" s="11">
        <v>2127731</v>
      </c>
      <c r="AS317" s="11">
        <v>2000000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55000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790020</v>
      </c>
      <c r="BP317" s="11">
        <v>79000</v>
      </c>
      <c r="BQ317" s="11">
        <v>254550</v>
      </c>
      <c r="BR317" s="11">
        <v>336450</v>
      </c>
      <c r="BS317" s="11">
        <v>71030</v>
      </c>
      <c r="BT317" s="11">
        <v>10620</v>
      </c>
      <c r="BU317" s="11">
        <v>41590</v>
      </c>
      <c r="BV317" s="11">
        <v>0</v>
      </c>
      <c r="BW317" s="11">
        <v>1000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191592.23300000001</v>
      </c>
      <c r="CJ317" s="4">
        <v>31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12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20</v>
      </c>
      <c r="DC317" s="4">
        <v>0</v>
      </c>
      <c r="DD317" s="4">
        <v>18</v>
      </c>
      <c r="DE317" s="64">
        <v>38</v>
      </c>
      <c r="DF317" s="64">
        <v>24</v>
      </c>
      <c r="DG317" s="64">
        <v>0</v>
      </c>
      <c r="DH317" s="64">
        <v>46.08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2</v>
      </c>
      <c r="DU317" s="4">
        <v>2</v>
      </c>
      <c r="EB317" s="4" t="b">
        <v>1</v>
      </c>
      <c r="EC317" s="4" t="s">
        <v>257</v>
      </c>
      <c r="EF317" s="7">
        <v>46082</v>
      </c>
      <c r="EG317" s="7">
        <v>46112</v>
      </c>
      <c r="EH317" s="4" t="s">
        <v>173</v>
      </c>
      <c r="EI317" s="4" t="b">
        <v>1</v>
      </c>
      <c r="EJ317" s="4" t="s">
        <v>174</v>
      </c>
      <c r="EN317" s="9">
        <f t="shared" si="16"/>
        <v>285640.83199999999</v>
      </c>
      <c r="EO317" s="4">
        <f t="shared" si="17"/>
        <v>23.079452054794519</v>
      </c>
      <c r="EP317" s="4">
        <f t="shared" si="18"/>
        <v>25</v>
      </c>
      <c r="EQ317" s="9">
        <f t="shared" si="19"/>
        <v>3570510.4</v>
      </c>
    </row>
    <row r="318" spans="2:147">
      <c r="B318" s="4" t="s">
        <v>217</v>
      </c>
      <c r="C318" s="7">
        <v>46082</v>
      </c>
      <c r="D318" s="4">
        <v>7370</v>
      </c>
      <c r="G318" s="4" t="s">
        <v>176</v>
      </c>
      <c r="H318" s="4" t="s">
        <v>177</v>
      </c>
      <c r="I318" s="4">
        <v>7</v>
      </c>
      <c r="J318" s="16">
        <v>37895</v>
      </c>
      <c r="L318" s="4">
        <v>113366.333</v>
      </c>
      <c r="M318" s="4">
        <v>119241.3</v>
      </c>
      <c r="N318" s="4">
        <v>142095.883</v>
      </c>
      <c r="O318" s="64">
        <v>21</v>
      </c>
      <c r="P318" s="4">
        <v>9</v>
      </c>
      <c r="Q318" s="4">
        <v>1</v>
      </c>
      <c r="R318" s="4">
        <v>31</v>
      </c>
      <c r="S318" s="4">
        <v>100</v>
      </c>
      <c r="T318" s="4">
        <v>100</v>
      </c>
      <c r="U318" s="11">
        <v>6188291</v>
      </c>
      <c r="V318" s="11">
        <v>1112291</v>
      </c>
      <c r="W318" s="11">
        <v>5076000</v>
      </c>
      <c r="X318" s="11">
        <v>22</v>
      </c>
      <c r="Y318" s="62">
        <v>3514356</v>
      </c>
      <c r="Z318" s="11">
        <v>0</v>
      </c>
      <c r="AA318" s="11">
        <v>0</v>
      </c>
      <c r="AB318" s="11">
        <v>11250</v>
      </c>
      <c r="AC318" s="11">
        <v>165000</v>
      </c>
      <c r="AD318" s="11">
        <v>0</v>
      </c>
      <c r="AE318" s="11">
        <v>0</v>
      </c>
      <c r="AF318" s="11">
        <v>0</v>
      </c>
      <c r="AG318" s="11">
        <v>176250</v>
      </c>
      <c r="AH318" s="11">
        <v>0</v>
      </c>
      <c r="AI318" s="11">
        <v>447154</v>
      </c>
      <c r="AJ318" s="11">
        <v>0</v>
      </c>
      <c r="AK318" s="11">
        <v>479573</v>
      </c>
      <c r="AL318" s="9">
        <v>926728</v>
      </c>
      <c r="AM318" s="9">
        <v>852575</v>
      </c>
      <c r="AN318" s="9">
        <v>71047</v>
      </c>
      <c r="AO318" s="9">
        <v>537335</v>
      </c>
      <c r="AP318" s="11">
        <v>0</v>
      </c>
      <c r="AQ318" s="11">
        <v>65000</v>
      </c>
      <c r="AR318" s="11">
        <v>2452685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45000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412790</v>
      </c>
      <c r="BP318" s="11">
        <v>41270</v>
      </c>
      <c r="BQ318" s="11">
        <v>267180</v>
      </c>
      <c r="BR318" s="11">
        <v>270900</v>
      </c>
      <c r="BS318" s="11">
        <v>55690</v>
      </c>
      <c r="BT318" s="11">
        <v>10550</v>
      </c>
      <c r="BU318" s="11">
        <v>41370</v>
      </c>
      <c r="BV318" s="11">
        <v>5000</v>
      </c>
      <c r="BW318" s="11">
        <v>7541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204968.94399999999</v>
      </c>
      <c r="CJ318" s="4">
        <v>31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13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20</v>
      </c>
      <c r="DC318" s="4">
        <v>0</v>
      </c>
      <c r="DD318" s="4">
        <v>18</v>
      </c>
      <c r="DE318" s="64">
        <v>38</v>
      </c>
      <c r="DF318" s="64">
        <v>32</v>
      </c>
      <c r="DG318" s="64">
        <v>2</v>
      </c>
      <c r="DH318" s="64">
        <v>50.42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2</v>
      </c>
      <c r="DU318" s="4">
        <v>2</v>
      </c>
      <c r="EB318" s="4" t="b">
        <v>1</v>
      </c>
      <c r="EC318" s="4" t="s">
        <v>257</v>
      </c>
      <c r="EF318" s="7">
        <v>46082</v>
      </c>
      <c r="EG318" s="7">
        <v>46112</v>
      </c>
      <c r="EH318" s="4" t="s">
        <v>173</v>
      </c>
      <c r="EI318" s="4" t="b">
        <v>1</v>
      </c>
      <c r="EJ318" s="4" t="s">
        <v>174</v>
      </c>
      <c r="EN318" s="9">
        <f t="shared" si="16"/>
        <v>284191.766</v>
      </c>
      <c r="EO318" s="4">
        <f t="shared" si="17"/>
        <v>22.268493150684932</v>
      </c>
      <c r="EP318" s="4">
        <f t="shared" si="18"/>
        <v>25</v>
      </c>
      <c r="EQ318" s="9">
        <f t="shared" si="19"/>
        <v>3552397.0750000002</v>
      </c>
    </row>
    <row r="319" spans="2:147">
      <c r="B319" s="4" t="s">
        <v>217</v>
      </c>
      <c r="C319" s="7">
        <v>46082</v>
      </c>
      <c r="D319" s="4">
        <v>7370</v>
      </c>
      <c r="G319" s="4" t="s">
        <v>176</v>
      </c>
      <c r="H319" s="4" t="s">
        <v>177</v>
      </c>
      <c r="I319" s="4">
        <v>3</v>
      </c>
      <c r="J319" s="16">
        <v>37895</v>
      </c>
      <c r="L319" s="4">
        <v>110095.333</v>
      </c>
      <c r="M319" s="4">
        <v>115595.3</v>
      </c>
      <c r="N319" s="4">
        <v>137751.06599999999</v>
      </c>
      <c r="O319" s="64">
        <v>21</v>
      </c>
      <c r="P319" s="4">
        <v>9</v>
      </c>
      <c r="Q319" s="4">
        <v>1</v>
      </c>
      <c r="R319" s="4">
        <v>31</v>
      </c>
      <c r="S319" s="4">
        <v>100</v>
      </c>
      <c r="T319" s="4">
        <v>100</v>
      </c>
      <c r="U319" s="11">
        <v>5928458</v>
      </c>
      <c r="V319" s="11">
        <v>1366458</v>
      </c>
      <c r="W319" s="11">
        <v>4562000</v>
      </c>
      <c r="X319" s="11">
        <v>22</v>
      </c>
      <c r="Y319" s="62">
        <v>3412955</v>
      </c>
      <c r="Z319" s="11">
        <v>0</v>
      </c>
      <c r="AA319" s="11">
        <v>0</v>
      </c>
      <c r="AB319" s="11">
        <v>0</v>
      </c>
      <c r="AC319" s="11">
        <v>165000</v>
      </c>
      <c r="AD319" s="11">
        <v>0</v>
      </c>
      <c r="AE319" s="11">
        <v>0</v>
      </c>
      <c r="AF319" s="11">
        <v>0</v>
      </c>
      <c r="AG319" s="11">
        <v>165000</v>
      </c>
      <c r="AH319" s="11">
        <v>0</v>
      </c>
      <c r="AI319" s="11">
        <v>433482</v>
      </c>
      <c r="AJ319" s="11">
        <v>0</v>
      </c>
      <c r="AK319" s="11">
        <v>464909</v>
      </c>
      <c r="AL319" s="9">
        <v>898392</v>
      </c>
      <c r="AM319" s="9">
        <v>826506</v>
      </c>
      <c r="AN319" s="9">
        <v>68875</v>
      </c>
      <c r="AO319" s="9">
        <v>496730</v>
      </c>
      <c r="AP319" s="11">
        <v>0</v>
      </c>
      <c r="AQ319" s="11">
        <v>60000</v>
      </c>
      <c r="AR319" s="11">
        <v>2350503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505680</v>
      </c>
      <c r="BP319" s="11">
        <v>50560</v>
      </c>
      <c r="BQ319" s="11">
        <v>247230</v>
      </c>
      <c r="BR319" s="11">
        <v>250670</v>
      </c>
      <c r="BS319" s="11">
        <v>53360</v>
      </c>
      <c r="BT319" s="11">
        <v>10240</v>
      </c>
      <c r="BU319" s="11">
        <v>40110</v>
      </c>
      <c r="BV319" s="11">
        <v>11000</v>
      </c>
      <c r="BW319" s="11">
        <v>6828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190780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187241.856</v>
      </c>
      <c r="CJ319" s="4">
        <v>31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12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20</v>
      </c>
      <c r="DC319" s="4">
        <v>0</v>
      </c>
      <c r="DD319" s="4">
        <v>18</v>
      </c>
      <c r="DE319" s="64">
        <v>38</v>
      </c>
      <c r="DF319" s="64">
        <v>32</v>
      </c>
      <c r="DG319" s="64">
        <v>2</v>
      </c>
      <c r="DH319" s="64">
        <v>48.08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1</v>
      </c>
      <c r="DT319" s="4">
        <v>2</v>
      </c>
      <c r="DU319" s="4">
        <v>2</v>
      </c>
      <c r="EB319" s="4" t="b">
        <v>1</v>
      </c>
      <c r="EC319" s="4" t="s">
        <v>257</v>
      </c>
      <c r="EF319" s="7">
        <v>46082</v>
      </c>
      <c r="EG319" s="7">
        <v>46112</v>
      </c>
      <c r="EH319" s="4" t="s">
        <v>173</v>
      </c>
      <c r="EI319" s="4" t="b">
        <v>1</v>
      </c>
      <c r="EJ319" s="4" t="s">
        <v>174</v>
      </c>
      <c r="EN319" s="9">
        <f t="shared" si="16"/>
        <v>275502.13199999998</v>
      </c>
      <c r="EO319" s="4">
        <f t="shared" si="17"/>
        <v>22.268493150684932</v>
      </c>
      <c r="EP319" s="4">
        <f t="shared" si="18"/>
        <v>25</v>
      </c>
      <c r="EQ319" s="9">
        <f t="shared" si="19"/>
        <v>3443776.65</v>
      </c>
    </row>
    <row r="320" spans="2:147">
      <c r="B320" s="4" t="s">
        <v>217</v>
      </c>
      <c r="C320" s="7">
        <v>46082</v>
      </c>
      <c r="D320" s="4">
        <v>7370</v>
      </c>
      <c r="G320" s="4" t="s">
        <v>176</v>
      </c>
      <c r="H320" s="4" t="s">
        <v>177</v>
      </c>
      <c r="I320" s="4">
        <v>5</v>
      </c>
      <c r="J320" s="16">
        <v>37907</v>
      </c>
      <c r="L320" s="4">
        <v>111809.333</v>
      </c>
      <c r="M320" s="4">
        <v>117309.3</v>
      </c>
      <c r="N320" s="4">
        <v>139793.58300000001</v>
      </c>
      <c r="O320" s="64">
        <v>21</v>
      </c>
      <c r="P320" s="4">
        <v>9</v>
      </c>
      <c r="Q320" s="4">
        <v>1</v>
      </c>
      <c r="R320" s="4">
        <v>31</v>
      </c>
      <c r="S320" s="4">
        <v>100</v>
      </c>
      <c r="T320" s="4">
        <v>100</v>
      </c>
      <c r="U320" s="11">
        <v>8299778</v>
      </c>
      <c r="V320" s="11">
        <v>1810810</v>
      </c>
      <c r="W320" s="11">
        <v>6488968</v>
      </c>
      <c r="X320" s="11">
        <v>22</v>
      </c>
      <c r="Y320" s="62">
        <v>3466089</v>
      </c>
      <c r="Z320" s="11">
        <v>0</v>
      </c>
      <c r="AA320" s="11">
        <v>0</v>
      </c>
      <c r="AB320" s="11">
        <v>0</v>
      </c>
      <c r="AC320" s="11">
        <v>165000</v>
      </c>
      <c r="AD320" s="11">
        <v>0</v>
      </c>
      <c r="AE320" s="11">
        <v>0</v>
      </c>
      <c r="AF320" s="11">
        <v>0</v>
      </c>
      <c r="AG320" s="11">
        <v>165000</v>
      </c>
      <c r="AH320" s="11">
        <v>0</v>
      </c>
      <c r="AI320" s="11">
        <v>439909</v>
      </c>
      <c r="AJ320" s="11">
        <v>0</v>
      </c>
      <c r="AK320" s="11">
        <v>471803</v>
      </c>
      <c r="AL320" s="9">
        <v>911713</v>
      </c>
      <c r="AM320" s="9">
        <v>1048451</v>
      </c>
      <c r="AN320" s="9">
        <v>69896</v>
      </c>
      <c r="AO320" s="9">
        <v>528629</v>
      </c>
      <c r="AP320" s="11">
        <v>0</v>
      </c>
      <c r="AQ320" s="11">
        <v>65000</v>
      </c>
      <c r="AR320" s="11">
        <v>2623689</v>
      </c>
      <c r="AS320" s="11">
        <v>2000000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45000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808210</v>
      </c>
      <c r="BP320" s="11">
        <v>80820</v>
      </c>
      <c r="BQ320" s="11">
        <v>260300</v>
      </c>
      <c r="BR320" s="11">
        <v>344030</v>
      </c>
      <c r="BS320" s="11">
        <v>74700</v>
      </c>
      <c r="BT320" s="11">
        <v>10400</v>
      </c>
      <c r="BU320" s="11">
        <v>40700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191650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196709.378</v>
      </c>
      <c r="CJ320" s="4">
        <v>31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13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20</v>
      </c>
      <c r="DC320" s="4">
        <v>0</v>
      </c>
      <c r="DD320" s="4">
        <v>18</v>
      </c>
      <c r="DE320" s="64">
        <v>38</v>
      </c>
      <c r="DF320" s="64">
        <v>40</v>
      </c>
      <c r="DG320" s="64">
        <v>2</v>
      </c>
      <c r="DH320" s="64">
        <v>50.42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2</v>
      </c>
      <c r="DU320" s="4">
        <v>2</v>
      </c>
      <c r="EB320" s="4" t="b">
        <v>1</v>
      </c>
      <c r="EC320" s="4" t="s">
        <v>257</v>
      </c>
      <c r="EF320" s="7">
        <v>46082</v>
      </c>
      <c r="EG320" s="7">
        <v>46112</v>
      </c>
      <c r="EH320" s="4" t="s">
        <v>173</v>
      </c>
      <c r="EI320" s="4" t="b">
        <v>1</v>
      </c>
      <c r="EJ320" s="4" t="s">
        <v>174</v>
      </c>
      <c r="EN320" s="9">
        <f t="shared" si="16"/>
        <v>279587.16600000003</v>
      </c>
      <c r="EO320" s="4">
        <f t="shared" si="17"/>
        <v>22.235616438356164</v>
      </c>
      <c r="EP320" s="4">
        <f t="shared" si="18"/>
        <v>25</v>
      </c>
      <c r="EQ320" s="9">
        <f t="shared" si="19"/>
        <v>3494839.5750000002</v>
      </c>
    </row>
    <row r="321" spans="2:147">
      <c r="B321" s="4" t="s">
        <v>217</v>
      </c>
      <c r="C321" s="7">
        <v>46082</v>
      </c>
      <c r="D321" s="4">
        <v>7370</v>
      </c>
      <c r="G321" s="4" t="s">
        <v>176</v>
      </c>
      <c r="H321" s="4" t="s">
        <v>177</v>
      </c>
      <c r="I321" s="4">
        <v>5</v>
      </c>
      <c r="J321" s="16">
        <v>38048</v>
      </c>
      <c r="L321" s="4">
        <v>111809.333</v>
      </c>
      <c r="M321" s="4">
        <v>117684.3</v>
      </c>
      <c r="N321" s="4">
        <v>140240.45800000001</v>
      </c>
      <c r="O321" s="64">
        <v>21</v>
      </c>
      <c r="P321" s="4">
        <v>9</v>
      </c>
      <c r="Q321" s="4">
        <v>1</v>
      </c>
      <c r="R321" s="4">
        <v>31</v>
      </c>
      <c r="S321" s="4">
        <v>100</v>
      </c>
      <c r="T321" s="4">
        <v>100</v>
      </c>
      <c r="U321" s="11">
        <v>5802120</v>
      </c>
      <c r="V321" s="11">
        <v>1051120</v>
      </c>
      <c r="W321" s="11">
        <v>4751000</v>
      </c>
      <c r="X321" s="11">
        <v>22</v>
      </c>
      <c r="Y321" s="62">
        <v>3466089</v>
      </c>
      <c r="Z321" s="11">
        <v>0</v>
      </c>
      <c r="AA321" s="11">
        <v>0</v>
      </c>
      <c r="AB321" s="11">
        <v>11250</v>
      </c>
      <c r="AC321" s="11">
        <v>165000</v>
      </c>
      <c r="AD321" s="11">
        <v>0</v>
      </c>
      <c r="AE321" s="11">
        <v>0</v>
      </c>
      <c r="AF321" s="11">
        <v>0</v>
      </c>
      <c r="AG321" s="11">
        <v>176250</v>
      </c>
      <c r="AH321" s="11">
        <v>0</v>
      </c>
      <c r="AI321" s="11">
        <v>441316</v>
      </c>
      <c r="AJ321" s="11">
        <v>0</v>
      </c>
      <c r="AK321" s="11">
        <v>525901</v>
      </c>
      <c r="AL321" s="9">
        <v>967217</v>
      </c>
      <c r="AM321" s="9">
        <v>631082</v>
      </c>
      <c r="AN321" s="9">
        <v>0</v>
      </c>
      <c r="AO321" s="9">
        <v>456482</v>
      </c>
      <c r="AP321" s="11">
        <v>0</v>
      </c>
      <c r="AQ321" s="11">
        <v>50000</v>
      </c>
      <c r="AR321" s="11">
        <v>2104781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55000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360410</v>
      </c>
      <c r="BP321" s="11">
        <v>36040</v>
      </c>
      <c r="BQ321" s="11">
        <v>285660</v>
      </c>
      <c r="BR321" s="11">
        <v>254910</v>
      </c>
      <c r="BS321" s="11">
        <v>52220</v>
      </c>
      <c r="BT321" s="11">
        <v>10400</v>
      </c>
      <c r="BU321" s="11">
        <v>40830</v>
      </c>
      <c r="BV321" s="11">
        <v>10000</v>
      </c>
      <c r="BW321" s="11">
        <v>650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211206.66699999999</v>
      </c>
      <c r="CJ321" s="4">
        <v>31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10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20</v>
      </c>
      <c r="DC321" s="4">
        <v>0</v>
      </c>
      <c r="DD321" s="4">
        <v>20</v>
      </c>
      <c r="DE321" s="64">
        <v>40</v>
      </c>
      <c r="DF321" s="64">
        <v>24</v>
      </c>
      <c r="DG321" s="64">
        <v>0</v>
      </c>
      <c r="DH321" s="64">
        <v>43.4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0.5</v>
      </c>
      <c r="DT321" s="4">
        <v>2</v>
      </c>
      <c r="DU321" s="4">
        <v>2</v>
      </c>
      <c r="EB321" s="4" t="b">
        <v>1</v>
      </c>
      <c r="EC321" s="4" t="s">
        <v>257</v>
      </c>
      <c r="EF321" s="7">
        <v>46082</v>
      </c>
      <c r="EG321" s="7">
        <v>46112</v>
      </c>
      <c r="EH321" s="4" t="s">
        <v>173</v>
      </c>
      <c r="EI321" s="4" t="b">
        <v>1</v>
      </c>
      <c r="EJ321" s="4" t="s">
        <v>174</v>
      </c>
      <c r="EN321" s="9">
        <f t="shared" si="16"/>
        <v>280480.91600000003</v>
      </c>
      <c r="EO321" s="4">
        <f t="shared" si="17"/>
        <v>21.849315068493151</v>
      </c>
      <c r="EP321" s="4">
        <f t="shared" si="18"/>
        <v>25</v>
      </c>
      <c r="EQ321" s="9">
        <f t="shared" si="19"/>
        <v>3506011.45</v>
      </c>
    </row>
    <row r="322" spans="2:147">
      <c r="B322" s="4" t="s">
        <v>217</v>
      </c>
      <c r="C322" s="7">
        <v>46082</v>
      </c>
      <c r="D322" s="4">
        <v>7370</v>
      </c>
      <c r="G322" s="4" t="s">
        <v>176</v>
      </c>
      <c r="H322" s="4" t="s">
        <v>177</v>
      </c>
      <c r="I322" s="4">
        <v>14</v>
      </c>
      <c r="J322" s="16">
        <v>38096</v>
      </c>
      <c r="L322" s="4">
        <v>117932.333</v>
      </c>
      <c r="M322" s="4">
        <v>123432.3</v>
      </c>
      <c r="N322" s="4">
        <v>147090.158</v>
      </c>
      <c r="O322" s="64">
        <v>21</v>
      </c>
      <c r="P322" s="4">
        <v>9</v>
      </c>
      <c r="Q322" s="4">
        <v>1</v>
      </c>
      <c r="R322" s="4">
        <v>31</v>
      </c>
      <c r="S322" s="4">
        <v>100</v>
      </c>
      <c r="T322" s="4">
        <v>100</v>
      </c>
      <c r="U322" s="11">
        <v>8312493</v>
      </c>
      <c r="V322" s="11">
        <v>1819493</v>
      </c>
      <c r="W322" s="11">
        <v>6493000</v>
      </c>
      <c r="X322" s="11">
        <v>21</v>
      </c>
      <c r="Y322" s="62">
        <v>3655902</v>
      </c>
      <c r="Z322" s="11">
        <v>0</v>
      </c>
      <c r="AA322" s="11">
        <v>0</v>
      </c>
      <c r="AB322" s="11">
        <v>7500</v>
      </c>
      <c r="AC322" s="11">
        <v>157500</v>
      </c>
      <c r="AD322" s="11">
        <v>0</v>
      </c>
      <c r="AE322" s="11">
        <v>0</v>
      </c>
      <c r="AF322" s="11">
        <v>0</v>
      </c>
      <c r="AG322" s="11">
        <v>165000</v>
      </c>
      <c r="AH322" s="11">
        <v>0</v>
      </c>
      <c r="AI322" s="11">
        <v>462871</v>
      </c>
      <c r="AJ322" s="11">
        <v>0</v>
      </c>
      <c r="AK322" s="11">
        <v>551588</v>
      </c>
      <c r="AL322" s="9">
        <v>1014459</v>
      </c>
      <c r="AM322" s="9">
        <v>882540</v>
      </c>
      <c r="AN322" s="9">
        <v>0</v>
      </c>
      <c r="AO322" s="9">
        <v>504592</v>
      </c>
      <c r="AP322" s="11">
        <v>0</v>
      </c>
      <c r="AQ322" s="11">
        <v>55000</v>
      </c>
      <c r="AR322" s="11">
        <v>2456591</v>
      </c>
      <c r="AS322" s="11">
        <v>2000000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35000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934290</v>
      </c>
      <c r="BP322" s="11">
        <v>93420</v>
      </c>
      <c r="BQ322" s="11">
        <v>302570</v>
      </c>
      <c r="BR322" s="11">
        <v>353070</v>
      </c>
      <c r="BS322" s="11">
        <v>74810</v>
      </c>
      <c r="BT322" s="11">
        <v>10970</v>
      </c>
      <c r="BU322" s="11">
        <v>42830</v>
      </c>
      <c r="BV322" s="11">
        <v>0</v>
      </c>
      <c r="BW322" s="11">
        <v>7533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220699.77799999999</v>
      </c>
      <c r="CJ322" s="4">
        <v>31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11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20</v>
      </c>
      <c r="DC322" s="4">
        <v>0</v>
      </c>
      <c r="DD322" s="4">
        <v>20</v>
      </c>
      <c r="DE322" s="64">
        <v>40</v>
      </c>
      <c r="DF322" s="64">
        <v>32</v>
      </c>
      <c r="DG322" s="64">
        <v>0</v>
      </c>
      <c r="DH322" s="64">
        <v>45.74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0.5</v>
      </c>
      <c r="DT322" s="4">
        <v>2</v>
      </c>
      <c r="DU322" s="4">
        <v>2</v>
      </c>
      <c r="EB322" s="4" t="b">
        <v>1</v>
      </c>
      <c r="EC322" s="4" t="s">
        <v>257</v>
      </c>
      <c r="EF322" s="7">
        <v>46082</v>
      </c>
      <c r="EG322" s="7">
        <v>46112</v>
      </c>
      <c r="EH322" s="4" t="s">
        <v>173</v>
      </c>
      <c r="EI322" s="4" t="b">
        <v>1</v>
      </c>
      <c r="EJ322" s="4" t="s">
        <v>174</v>
      </c>
      <c r="EN322" s="9">
        <f t="shared" si="16"/>
        <v>294180.31600000005</v>
      </c>
      <c r="EO322" s="4">
        <f t="shared" si="17"/>
        <v>21.717808219178082</v>
      </c>
      <c r="EP322" s="4">
        <f t="shared" si="18"/>
        <v>25</v>
      </c>
      <c r="EQ322" s="9">
        <f t="shared" si="19"/>
        <v>3677253.9499999997</v>
      </c>
    </row>
    <row r="323" spans="2:147">
      <c r="B323" s="4" t="s">
        <v>217</v>
      </c>
      <c r="C323" s="7">
        <v>46082</v>
      </c>
      <c r="D323" s="4">
        <v>7370</v>
      </c>
      <c r="G323" s="4" t="s">
        <v>176</v>
      </c>
      <c r="H323" s="4" t="s">
        <v>177</v>
      </c>
      <c r="I323" s="4">
        <v>5</v>
      </c>
      <c r="J323" s="16">
        <v>38152</v>
      </c>
      <c r="L323" s="4">
        <v>111809.333</v>
      </c>
      <c r="M323" s="4">
        <v>117309.3</v>
      </c>
      <c r="N323" s="4">
        <v>139793.58300000001</v>
      </c>
      <c r="O323" s="64">
        <v>21</v>
      </c>
      <c r="P323" s="4">
        <v>9</v>
      </c>
      <c r="Q323" s="4">
        <v>1</v>
      </c>
      <c r="R323" s="4">
        <v>31</v>
      </c>
      <c r="S323" s="4">
        <v>100</v>
      </c>
      <c r="T323" s="4">
        <v>100</v>
      </c>
      <c r="U323" s="11">
        <v>8289778</v>
      </c>
      <c r="V323" s="11">
        <v>1888778</v>
      </c>
      <c r="W323" s="11">
        <v>6401000</v>
      </c>
      <c r="X323" s="11">
        <v>21</v>
      </c>
      <c r="Y323" s="62">
        <v>3466089</v>
      </c>
      <c r="Z323" s="11">
        <v>0</v>
      </c>
      <c r="AA323" s="11">
        <v>0</v>
      </c>
      <c r="AB323" s="11">
        <v>7500</v>
      </c>
      <c r="AC323" s="11">
        <v>157500</v>
      </c>
      <c r="AD323" s="11">
        <v>0</v>
      </c>
      <c r="AE323" s="11">
        <v>0</v>
      </c>
      <c r="AF323" s="11">
        <v>0</v>
      </c>
      <c r="AG323" s="11">
        <v>165000</v>
      </c>
      <c r="AH323" s="11">
        <v>0</v>
      </c>
      <c r="AI323" s="11">
        <v>439909</v>
      </c>
      <c r="AJ323" s="11">
        <v>0</v>
      </c>
      <c r="AK323" s="11">
        <v>471803</v>
      </c>
      <c r="AL323" s="9">
        <v>911713</v>
      </c>
      <c r="AM323" s="9">
        <v>1048451</v>
      </c>
      <c r="AN323" s="9">
        <v>69896</v>
      </c>
      <c r="AO323" s="9">
        <v>528629</v>
      </c>
      <c r="AP323" s="11">
        <v>0</v>
      </c>
      <c r="AQ323" s="11">
        <v>65000</v>
      </c>
      <c r="AR323" s="11">
        <v>2623689</v>
      </c>
      <c r="AS323" s="11">
        <v>2000000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35000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1025990</v>
      </c>
      <c r="BP323" s="11">
        <v>102590</v>
      </c>
      <c r="BQ323" s="11">
        <v>277400</v>
      </c>
      <c r="BR323" s="11">
        <v>356050</v>
      </c>
      <c r="BS323" s="11">
        <v>74610</v>
      </c>
      <c r="BT323" s="11">
        <v>10400</v>
      </c>
      <c r="BU323" s="11">
        <v>40700</v>
      </c>
      <c r="BV323" s="11">
        <v>1000</v>
      </c>
      <c r="BW323" s="11">
        <v>38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202202.67800000001</v>
      </c>
      <c r="CJ323" s="4">
        <v>31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13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20</v>
      </c>
      <c r="DC323" s="4">
        <v>0</v>
      </c>
      <c r="DD323" s="4">
        <v>18</v>
      </c>
      <c r="DE323" s="64">
        <v>38</v>
      </c>
      <c r="DF323" s="64">
        <v>40</v>
      </c>
      <c r="DG323" s="64">
        <v>2</v>
      </c>
      <c r="DH323" s="64">
        <v>50.42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2</v>
      </c>
      <c r="DU323" s="4">
        <v>2</v>
      </c>
      <c r="EB323" s="4" t="b">
        <v>1</v>
      </c>
      <c r="EC323" s="4" t="s">
        <v>257</v>
      </c>
      <c r="EF323" s="7">
        <v>46082</v>
      </c>
      <c r="EG323" s="7">
        <v>46112</v>
      </c>
      <c r="EH323" s="4" t="s">
        <v>173</v>
      </c>
      <c r="EI323" s="4" t="b">
        <v>1</v>
      </c>
      <c r="EJ323" s="4" t="s">
        <v>174</v>
      </c>
      <c r="EN323" s="9">
        <f t="shared" si="16"/>
        <v>279587.16600000003</v>
      </c>
      <c r="EO323" s="4">
        <f t="shared" si="17"/>
        <v>21.564383561643837</v>
      </c>
      <c r="EP323" s="4">
        <f t="shared" si="18"/>
        <v>25</v>
      </c>
      <c r="EQ323" s="9">
        <f t="shared" si="19"/>
        <v>3494839.5750000002</v>
      </c>
    </row>
    <row r="324" spans="2:147">
      <c r="B324" s="4" t="s">
        <v>217</v>
      </c>
      <c r="C324" s="7">
        <v>46082</v>
      </c>
      <c r="D324" s="4">
        <v>7370</v>
      </c>
      <c r="G324" s="4" t="s">
        <v>176</v>
      </c>
      <c r="H324" s="4" t="s">
        <v>177</v>
      </c>
      <c r="I324" s="4">
        <v>1</v>
      </c>
      <c r="J324" s="16">
        <v>38663</v>
      </c>
      <c r="L324" s="4">
        <v>108315.333</v>
      </c>
      <c r="M324" s="4">
        <v>113315.3</v>
      </c>
      <c r="N324" s="4">
        <v>135034.06599999999</v>
      </c>
      <c r="O324" s="64">
        <v>21</v>
      </c>
      <c r="P324" s="4">
        <v>9</v>
      </c>
      <c r="Q324" s="4">
        <v>1</v>
      </c>
      <c r="R324" s="4">
        <v>31</v>
      </c>
      <c r="S324" s="4">
        <v>100</v>
      </c>
      <c r="T324" s="4">
        <v>100</v>
      </c>
      <c r="U324" s="11">
        <v>6089350</v>
      </c>
      <c r="V324" s="11">
        <v>1150350</v>
      </c>
      <c r="W324" s="11">
        <v>4939000</v>
      </c>
      <c r="X324" s="11">
        <v>20</v>
      </c>
      <c r="Y324" s="62">
        <v>3357775</v>
      </c>
      <c r="Z324" s="11">
        <v>0</v>
      </c>
      <c r="AA324" s="11">
        <v>0</v>
      </c>
      <c r="AB324" s="11">
        <v>0</v>
      </c>
      <c r="AC324" s="11">
        <v>150000</v>
      </c>
      <c r="AD324" s="11">
        <v>0</v>
      </c>
      <c r="AE324" s="11">
        <v>0</v>
      </c>
      <c r="AF324" s="11">
        <v>0</v>
      </c>
      <c r="AG324" s="11">
        <v>150000</v>
      </c>
      <c r="AH324" s="11">
        <v>0</v>
      </c>
      <c r="AI324" s="11">
        <v>424932</v>
      </c>
      <c r="AJ324" s="11">
        <v>0</v>
      </c>
      <c r="AK324" s="11">
        <v>455739</v>
      </c>
      <c r="AL324" s="9">
        <v>880672</v>
      </c>
      <c r="AM324" s="9">
        <v>1012755</v>
      </c>
      <c r="AN324" s="9">
        <v>67517</v>
      </c>
      <c r="AO324" s="9">
        <v>510631</v>
      </c>
      <c r="AP324" s="11">
        <v>0</v>
      </c>
      <c r="AQ324" s="11">
        <v>65000</v>
      </c>
      <c r="AR324" s="11">
        <v>2536575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45000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469320</v>
      </c>
      <c r="BP324" s="11">
        <v>46930</v>
      </c>
      <c r="BQ324" s="11">
        <v>256450</v>
      </c>
      <c r="BR324" s="11">
        <v>265790</v>
      </c>
      <c r="BS324" s="11">
        <v>54800</v>
      </c>
      <c r="BT324" s="11">
        <v>10080</v>
      </c>
      <c r="BU324" s="11">
        <v>39320</v>
      </c>
      <c r="BV324" s="11">
        <v>0</v>
      </c>
      <c r="BW324" s="11">
        <v>7660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184764.67800000001</v>
      </c>
      <c r="CJ324" s="4">
        <v>31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13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20</v>
      </c>
      <c r="DC324" s="4">
        <v>0</v>
      </c>
      <c r="DD324" s="4">
        <v>18</v>
      </c>
      <c r="DE324" s="64">
        <v>38</v>
      </c>
      <c r="DF324" s="64">
        <v>40</v>
      </c>
      <c r="DG324" s="64">
        <v>2</v>
      </c>
      <c r="DH324" s="64">
        <v>50.42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2</v>
      </c>
      <c r="DU324" s="4">
        <v>2</v>
      </c>
      <c r="EB324" s="4" t="b">
        <v>1</v>
      </c>
      <c r="EC324" s="4" t="s">
        <v>257</v>
      </c>
      <c r="EF324" s="7">
        <v>46082</v>
      </c>
      <c r="EG324" s="7">
        <v>46112</v>
      </c>
      <c r="EH324" s="4" t="s">
        <v>173</v>
      </c>
      <c r="EI324" s="4" t="b">
        <v>1</v>
      </c>
      <c r="EJ324" s="4" t="s">
        <v>174</v>
      </c>
      <c r="EN324" s="9">
        <f t="shared" si="16"/>
        <v>270068.13199999998</v>
      </c>
      <c r="EO324" s="4">
        <f t="shared" si="17"/>
        <v>20.164383561643834</v>
      </c>
      <c r="EP324" s="4">
        <f t="shared" si="18"/>
        <v>24</v>
      </c>
      <c r="EQ324" s="9">
        <f t="shared" si="19"/>
        <v>3240817.5839999998</v>
      </c>
    </row>
    <row r="325" spans="2:147">
      <c r="B325" s="4" t="s">
        <v>217</v>
      </c>
      <c r="C325" s="7">
        <v>46082</v>
      </c>
      <c r="D325" s="4">
        <v>7370</v>
      </c>
      <c r="G325" s="4" t="s">
        <v>176</v>
      </c>
      <c r="H325" s="4" t="s">
        <v>177</v>
      </c>
      <c r="I325" s="4">
        <v>7</v>
      </c>
      <c r="J325" s="16">
        <v>39234</v>
      </c>
      <c r="L325" s="4">
        <v>113366.333</v>
      </c>
      <c r="M325" s="4">
        <v>118241.3</v>
      </c>
      <c r="N325" s="4">
        <v>140904.21599999999</v>
      </c>
      <c r="O325" s="64">
        <v>21</v>
      </c>
      <c r="P325" s="4">
        <v>9</v>
      </c>
      <c r="Q325" s="4">
        <v>1</v>
      </c>
      <c r="R325" s="4">
        <v>31</v>
      </c>
      <c r="S325" s="4">
        <v>100</v>
      </c>
      <c r="T325" s="4">
        <v>100</v>
      </c>
      <c r="U325" s="11">
        <v>6061197</v>
      </c>
      <c r="V325" s="11">
        <v>1214197</v>
      </c>
      <c r="W325" s="11">
        <v>4847000</v>
      </c>
      <c r="X325" s="11">
        <v>18</v>
      </c>
      <c r="Y325" s="62">
        <v>3514356</v>
      </c>
      <c r="Z325" s="11">
        <v>0</v>
      </c>
      <c r="AA325" s="11">
        <v>0</v>
      </c>
      <c r="AB325" s="11">
        <v>11250</v>
      </c>
      <c r="AC325" s="11">
        <v>135000</v>
      </c>
      <c r="AD325" s="11">
        <v>0</v>
      </c>
      <c r="AE325" s="11">
        <v>0</v>
      </c>
      <c r="AF325" s="11">
        <v>0</v>
      </c>
      <c r="AG325" s="11">
        <v>146250</v>
      </c>
      <c r="AH325" s="11">
        <v>0</v>
      </c>
      <c r="AI325" s="11">
        <v>443404</v>
      </c>
      <c r="AJ325" s="11">
        <v>0</v>
      </c>
      <c r="AK325" s="11">
        <v>528390</v>
      </c>
      <c r="AL325" s="9">
        <v>971795</v>
      </c>
      <c r="AM325" s="9">
        <v>845425</v>
      </c>
      <c r="AN325" s="9">
        <v>0</v>
      </c>
      <c r="AO325" s="9">
        <v>483371</v>
      </c>
      <c r="AP325" s="11">
        <v>0</v>
      </c>
      <c r="AQ325" s="11">
        <v>55000</v>
      </c>
      <c r="AR325" s="11">
        <v>2355591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45000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520050</v>
      </c>
      <c r="BP325" s="11">
        <v>52000</v>
      </c>
      <c r="BQ325" s="11">
        <v>268320</v>
      </c>
      <c r="BR325" s="11">
        <v>260390</v>
      </c>
      <c r="BS325" s="11">
        <v>54550</v>
      </c>
      <c r="BT325" s="11">
        <v>10550</v>
      </c>
      <c r="BU325" s="11">
        <v>41040</v>
      </c>
      <c r="BV325" s="11">
        <v>0</v>
      </c>
      <c r="BW325" s="11">
        <v>7297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210734.011</v>
      </c>
      <c r="CJ325" s="4">
        <v>31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11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20</v>
      </c>
      <c r="DC325" s="4">
        <v>0</v>
      </c>
      <c r="DD325" s="4">
        <v>20</v>
      </c>
      <c r="DE325" s="64">
        <v>40</v>
      </c>
      <c r="DF325" s="64">
        <v>32</v>
      </c>
      <c r="DG325" s="64">
        <v>0</v>
      </c>
      <c r="DH325" s="64">
        <v>45.74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0.5</v>
      </c>
      <c r="DT325" s="4">
        <v>2</v>
      </c>
      <c r="DU325" s="4">
        <v>2</v>
      </c>
      <c r="EB325" s="4" t="b">
        <v>1</v>
      </c>
      <c r="EC325" s="4" t="s">
        <v>257</v>
      </c>
      <c r="EF325" s="7">
        <v>46082</v>
      </c>
      <c r="EG325" s="7">
        <v>46112</v>
      </c>
      <c r="EH325" s="4" t="s">
        <v>173</v>
      </c>
      <c r="EI325" s="4" t="b">
        <v>1</v>
      </c>
      <c r="EJ325" s="4" t="s">
        <v>174</v>
      </c>
      <c r="EN325" s="9">
        <f t="shared" si="16"/>
        <v>281808.43199999997</v>
      </c>
      <c r="EO325" s="4">
        <f t="shared" si="17"/>
        <v>18.600000000000001</v>
      </c>
      <c r="EP325" s="4">
        <f t="shared" si="18"/>
        <v>23</v>
      </c>
      <c r="EQ325" s="9">
        <f t="shared" si="19"/>
        <v>3240796.9679999999</v>
      </c>
    </row>
    <row r="326" spans="2:147">
      <c r="B326" s="4" t="s">
        <v>217</v>
      </c>
      <c r="C326" s="7">
        <v>46082</v>
      </c>
      <c r="D326" s="4">
        <v>7370</v>
      </c>
      <c r="G326" s="4" t="s">
        <v>179</v>
      </c>
      <c r="H326" s="4" t="s">
        <v>180</v>
      </c>
      <c r="I326" s="4">
        <v>18</v>
      </c>
      <c r="J326" s="16">
        <v>38663</v>
      </c>
      <c r="L326" s="4">
        <v>104698.299</v>
      </c>
      <c r="M326" s="4">
        <v>109698.26700000001</v>
      </c>
      <c r="N326" s="4">
        <v>130723.768</v>
      </c>
      <c r="O326" s="64">
        <v>21</v>
      </c>
      <c r="P326" s="4">
        <v>9</v>
      </c>
      <c r="Q326" s="4">
        <v>1</v>
      </c>
      <c r="R326" s="4">
        <v>31</v>
      </c>
      <c r="S326" s="4">
        <v>100</v>
      </c>
      <c r="T326" s="4">
        <v>100</v>
      </c>
      <c r="U326" s="11">
        <v>5360990</v>
      </c>
      <c r="V326" s="11">
        <v>981990</v>
      </c>
      <c r="W326" s="11">
        <v>4379000</v>
      </c>
      <c r="X326" s="11">
        <v>20</v>
      </c>
      <c r="Y326" s="62">
        <v>3245647</v>
      </c>
      <c r="Z326" s="11">
        <v>0</v>
      </c>
      <c r="AA326" s="11">
        <v>0</v>
      </c>
      <c r="AB326" s="11">
        <v>0</v>
      </c>
      <c r="AC326" s="11">
        <v>150000</v>
      </c>
      <c r="AD326" s="11">
        <v>0</v>
      </c>
      <c r="AE326" s="11">
        <v>0</v>
      </c>
      <c r="AF326" s="11">
        <v>0</v>
      </c>
      <c r="AG326" s="11">
        <v>150000</v>
      </c>
      <c r="AH326" s="11">
        <v>0</v>
      </c>
      <c r="AI326" s="11">
        <v>411368</v>
      </c>
      <c r="AJ326" s="11">
        <v>0</v>
      </c>
      <c r="AK326" s="11">
        <v>490214</v>
      </c>
      <c r="AL326" s="9">
        <v>901582</v>
      </c>
      <c r="AM326" s="9">
        <v>588256</v>
      </c>
      <c r="AN326" s="9">
        <v>0</v>
      </c>
      <c r="AO326" s="9">
        <v>425505</v>
      </c>
      <c r="AP326" s="11">
        <v>0</v>
      </c>
      <c r="AQ326" s="11">
        <v>50000</v>
      </c>
      <c r="AR326" s="11">
        <v>1965343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377420</v>
      </c>
      <c r="BP326" s="11">
        <v>37740</v>
      </c>
      <c r="BQ326" s="11">
        <v>239250</v>
      </c>
      <c r="BR326" s="11">
        <v>227940</v>
      </c>
      <c r="BS326" s="11">
        <v>48250</v>
      </c>
      <c r="BT326" s="11">
        <v>9740</v>
      </c>
      <c r="BU326" s="11">
        <v>38070</v>
      </c>
      <c r="BV326" s="11">
        <v>3000</v>
      </c>
      <c r="BW326" s="11">
        <v>580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191692.5</v>
      </c>
      <c r="CJ326" s="4">
        <v>31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10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20</v>
      </c>
      <c r="DC326" s="4">
        <v>0</v>
      </c>
      <c r="DD326" s="4">
        <v>20</v>
      </c>
      <c r="DE326" s="64">
        <v>40</v>
      </c>
      <c r="DF326" s="64">
        <v>24</v>
      </c>
      <c r="DG326" s="64">
        <v>0</v>
      </c>
      <c r="DH326" s="64">
        <v>43.4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2</v>
      </c>
      <c r="DU326" s="4">
        <v>2</v>
      </c>
      <c r="EB326" s="4" t="b">
        <v>1</v>
      </c>
      <c r="EC326" s="4" t="s">
        <v>257</v>
      </c>
      <c r="EF326" s="7">
        <v>46082</v>
      </c>
      <c r="EG326" s="7">
        <v>46112</v>
      </c>
      <c r="EH326" s="4" t="s">
        <v>173</v>
      </c>
      <c r="EI326" s="4" t="b">
        <v>1</v>
      </c>
      <c r="EJ326" s="4" t="s">
        <v>174</v>
      </c>
      <c r="EN326" s="9">
        <f t="shared" si="16"/>
        <v>261447.53599999999</v>
      </c>
      <c r="EO326" s="4">
        <f t="shared" si="17"/>
        <v>20.164383561643834</v>
      </c>
      <c r="EP326" s="4">
        <f t="shared" si="18"/>
        <v>24</v>
      </c>
      <c r="EQ326" s="9">
        <f t="shared" si="19"/>
        <v>3137370.432</v>
      </c>
    </row>
    <row r="327" spans="2:147">
      <c r="B327" s="4" t="s">
        <v>217</v>
      </c>
      <c r="C327" s="7">
        <v>46082</v>
      </c>
      <c r="D327" s="4">
        <v>7370</v>
      </c>
      <c r="G327" s="4" t="s">
        <v>179</v>
      </c>
      <c r="H327" s="4" t="s">
        <v>180</v>
      </c>
      <c r="I327" s="4">
        <v>19</v>
      </c>
      <c r="J327" s="16">
        <v>38663</v>
      </c>
      <c r="L327" s="4">
        <v>105328.299</v>
      </c>
      <c r="M327" s="4">
        <v>110328.26700000001</v>
      </c>
      <c r="N327" s="4">
        <v>131474.51800000001</v>
      </c>
      <c r="O327" s="64">
        <v>21</v>
      </c>
      <c r="P327" s="4">
        <v>9</v>
      </c>
      <c r="Q327" s="4">
        <v>1</v>
      </c>
      <c r="R327" s="4">
        <v>31</v>
      </c>
      <c r="S327" s="4">
        <v>100</v>
      </c>
      <c r="T327" s="4">
        <v>100</v>
      </c>
      <c r="U327" s="11">
        <v>5641807</v>
      </c>
      <c r="V327" s="11">
        <v>968807</v>
      </c>
      <c r="W327" s="11">
        <v>4673000</v>
      </c>
      <c r="X327" s="11">
        <v>20</v>
      </c>
      <c r="Y327" s="62">
        <v>3265177</v>
      </c>
      <c r="Z327" s="11">
        <v>0</v>
      </c>
      <c r="AA327" s="11">
        <v>0</v>
      </c>
      <c r="AB327" s="11">
        <v>0</v>
      </c>
      <c r="AC327" s="11">
        <v>150000</v>
      </c>
      <c r="AD327" s="11">
        <v>0</v>
      </c>
      <c r="AE327" s="11">
        <v>0</v>
      </c>
      <c r="AF327" s="11">
        <v>0</v>
      </c>
      <c r="AG327" s="11">
        <v>150000</v>
      </c>
      <c r="AH327" s="11">
        <v>0</v>
      </c>
      <c r="AI327" s="11">
        <v>413731</v>
      </c>
      <c r="AJ327" s="11">
        <v>0</v>
      </c>
      <c r="AK327" s="11">
        <v>493029</v>
      </c>
      <c r="AL327" s="9">
        <v>906760</v>
      </c>
      <c r="AM327" s="9">
        <v>788847</v>
      </c>
      <c r="AN327" s="9">
        <v>0</v>
      </c>
      <c r="AO327" s="9">
        <v>451023</v>
      </c>
      <c r="AP327" s="11">
        <v>0</v>
      </c>
      <c r="AQ327" s="11">
        <v>55000</v>
      </c>
      <c r="AR327" s="11">
        <v>2201630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25000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312920</v>
      </c>
      <c r="BP327" s="11">
        <v>31290</v>
      </c>
      <c r="BQ327" s="11">
        <v>255500</v>
      </c>
      <c r="BR327" s="11">
        <v>243720</v>
      </c>
      <c r="BS327" s="11">
        <v>50780</v>
      </c>
      <c r="BT327" s="11">
        <v>9800</v>
      </c>
      <c r="BU327" s="11">
        <v>38280</v>
      </c>
      <c r="BV327" s="11">
        <v>26000</v>
      </c>
      <c r="BW327" s="11">
        <v>517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195645.022</v>
      </c>
      <c r="CJ327" s="4">
        <v>31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11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20</v>
      </c>
      <c r="DC327" s="4">
        <v>0</v>
      </c>
      <c r="DD327" s="4">
        <v>20</v>
      </c>
      <c r="DE327" s="64">
        <v>40</v>
      </c>
      <c r="DF327" s="64">
        <v>32</v>
      </c>
      <c r="DG327" s="64">
        <v>0</v>
      </c>
      <c r="DH327" s="64">
        <v>45.74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2</v>
      </c>
      <c r="DU327" s="4">
        <v>2</v>
      </c>
      <c r="EB327" s="4" t="b">
        <v>1</v>
      </c>
      <c r="EC327" s="4" t="s">
        <v>257</v>
      </c>
      <c r="EF327" s="7">
        <v>46082</v>
      </c>
      <c r="EG327" s="7">
        <v>46112</v>
      </c>
      <c r="EH327" s="4" t="s">
        <v>173</v>
      </c>
      <c r="EI327" s="4" t="b">
        <v>1</v>
      </c>
      <c r="EJ327" s="4" t="s">
        <v>174</v>
      </c>
      <c r="EN327" s="9">
        <f t="shared" ref="EN327:EN390" si="20">N327*30*80%/12</f>
        <v>262949.03600000002</v>
      </c>
      <c r="EO327" s="4">
        <f t="shared" ref="EO327:EO390" si="21">($EO$5-J327)/365</f>
        <v>20.164383561643834</v>
      </c>
      <c r="EP327" s="4">
        <f t="shared" ref="EP327:EP390" si="22">IF(EO327&gt;=21,25,IF(EO327&gt;=19,24,IF(EO327&gt;=17,23,IF(EO327&gt;=15,22,IF(EO327&gt;=13,21,IF(EO327&gt;=11,20,IF(EO327&gt;=10,19,IF(EO327&gt;=8,18))))))))</f>
        <v>24</v>
      </c>
      <c r="EQ327" s="9">
        <f t="shared" ref="EQ327:EQ390" si="23">EP327*N327</f>
        <v>3155388.432</v>
      </c>
    </row>
    <row r="328" spans="2:147">
      <c r="B328" s="4" t="s">
        <v>217</v>
      </c>
      <c r="C328" s="7">
        <v>46113</v>
      </c>
      <c r="D328" s="4">
        <v>7370</v>
      </c>
      <c r="G328" s="4" t="s">
        <v>170</v>
      </c>
      <c r="H328" s="4" t="s">
        <v>171</v>
      </c>
      <c r="I328" s="4">
        <v>3</v>
      </c>
      <c r="J328" s="16">
        <v>34953</v>
      </c>
      <c r="L328" s="4">
        <v>129126.58900000001</v>
      </c>
      <c r="M328" s="4">
        <v>136876.56700000001</v>
      </c>
      <c r="N328" s="4">
        <v>163111.242</v>
      </c>
      <c r="O328" s="64">
        <v>22</v>
      </c>
      <c r="P328" s="4">
        <v>8</v>
      </c>
      <c r="Q328" s="4">
        <v>0</v>
      </c>
      <c r="R328" s="4">
        <v>30</v>
      </c>
      <c r="S328" s="4">
        <v>100</v>
      </c>
      <c r="T328" s="4">
        <v>100</v>
      </c>
      <c r="U328" s="11">
        <v>6859471</v>
      </c>
      <c r="V328" s="11">
        <v>1581471</v>
      </c>
      <c r="W328" s="11">
        <v>5278000</v>
      </c>
      <c r="X328" s="11">
        <v>30</v>
      </c>
      <c r="Y328" s="62">
        <v>3873797</v>
      </c>
      <c r="Z328" s="11">
        <v>0</v>
      </c>
      <c r="AA328" s="11">
        <v>0</v>
      </c>
      <c r="AB328" s="11">
        <v>7500</v>
      </c>
      <c r="AC328" s="11">
        <v>225000</v>
      </c>
      <c r="AD328" s="11">
        <v>0</v>
      </c>
      <c r="AE328" s="11">
        <v>0</v>
      </c>
      <c r="AF328" s="11">
        <v>0</v>
      </c>
      <c r="AG328" s="11">
        <v>232500</v>
      </c>
      <c r="AH328" s="11">
        <v>0</v>
      </c>
      <c r="AI328" s="11">
        <v>513287</v>
      </c>
      <c r="AJ328" s="11">
        <v>0</v>
      </c>
      <c r="AK328" s="11">
        <v>795167</v>
      </c>
      <c r="AL328" s="9">
        <v>1308454</v>
      </c>
      <c r="AM328" s="9">
        <v>611667</v>
      </c>
      <c r="AN328" s="9">
        <v>0</v>
      </c>
      <c r="AO328" s="9">
        <v>620719</v>
      </c>
      <c r="AP328" s="11">
        <v>0</v>
      </c>
      <c r="AQ328" s="11">
        <v>55000</v>
      </c>
      <c r="AR328" s="11">
        <v>2595840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122334</v>
      </c>
      <c r="BB328" s="11">
        <v>0</v>
      </c>
      <c r="BC328" s="11">
        <v>0</v>
      </c>
      <c r="BD328" s="11">
        <v>35000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721710</v>
      </c>
      <c r="BP328" s="11">
        <v>72170</v>
      </c>
      <c r="BQ328" s="11">
        <v>273260</v>
      </c>
      <c r="BR328" s="11">
        <v>301020</v>
      </c>
      <c r="BS328" s="11">
        <v>61740</v>
      </c>
      <c r="BT328" s="11">
        <v>11630</v>
      </c>
      <c r="BU328" s="11">
        <v>46190</v>
      </c>
      <c r="BV328" s="11">
        <v>2000</v>
      </c>
      <c r="BW328" s="11">
        <v>7808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83943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234693.33300000001</v>
      </c>
      <c r="CJ328" s="4">
        <v>30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11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20</v>
      </c>
      <c r="DC328" s="4">
        <v>0</v>
      </c>
      <c r="DD328" s="4">
        <v>26</v>
      </c>
      <c r="DE328" s="64">
        <v>46</v>
      </c>
      <c r="DF328" s="64">
        <v>20</v>
      </c>
      <c r="DG328" s="64">
        <v>0</v>
      </c>
      <c r="DH328" s="64">
        <v>50.74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2</v>
      </c>
      <c r="DU328" s="4">
        <v>2</v>
      </c>
      <c r="EB328" s="4" t="b">
        <v>1</v>
      </c>
      <c r="EC328" s="4" t="s">
        <v>257</v>
      </c>
      <c r="EF328" s="7">
        <v>46113</v>
      </c>
      <c r="EG328" s="7">
        <v>46142</v>
      </c>
      <c r="EH328" s="4" t="s">
        <v>173</v>
      </c>
      <c r="EI328" s="4" t="b">
        <v>1</v>
      </c>
      <c r="EJ328" s="4" t="s">
        <v>174</v>
      </c>
      <c r="EN328" s="9">
        <f t="shared" si="20"/>
        <v>326222.484</v>
      </c>
      <c r="EO328" s="4">
        <f t="shared" si="21"/>
        <v>30.328767123287673</v>
      </c>
      <c r="EP328" s="4">
        <f t="shared" si="22"/>
        <v>25</v>
      </c>
      <c r="EQ328" s="9">
        <f t="shared" si="23"/>
        <v>4077781.05</v>
      </c>
    </row>
    <row r="329" spans="2:147">
      <c r="B329" s="4" t="s">
        <v>217</v>
      </c>
      <c r="C329" s="7">
        <v>46113</v>
      </c>
      <c r="D329" s="4">
        <v>7370</v>
      </c>
      <c r="G329" s="4" t="s">
        <v>170</v>
      </c>
      <c r="H329" s="4" t="s">
        <v>171</v>
      </c>
      <c r="I329" s="4">
        <v>5</v>
      </c>
      <c r="J329" s="16">
        <v>35444</v>
      </c>
      <c r="L329" s="4">
        <v>131085.58900000001</v>
      </c>
      <c r="M329" s="4">
        <v>138335.56700000001</v>
      </c>
      <c r="N329" s="4">
        <v>164849.88399999999</v>
      </c>
      <c r="O329" s="64">
        <v>22</v>
      </c>
      <c r="P329" s="4">
        <v>8</v>
      </c>
      <c r="Q329" s="4">
        <v>0</v>
      </c>
      <c r="R329" s="4">
        <v>30</v>
      </c>
      <c r="S329" s="4">
        <v>100</v>
      </c>
      <c r="T329" s="4">
        <v>100</v>
      </c>
      <c r="U329" s="11">
        <v>7203053</v>
      </c>
      <c r="V329" s="11">
        <v>1765053</v>
      </c>
      <c r="W329" s="11">
        <v>5438000</v>
      </c>
      <c r="X329" s="11">
        <v>29</v>
      </c>
      <c r="Y329" s="62">
        <v>3932567</v>
      </c>
      <c r="Z329" s="11">
        <v>0</v>
      </c>
      <c r="AA329" s="11">
        <v>0</v>
      </c>
      <c r="AB329" s="11">
        <v>0</v>
      </c>
      <c r="AC329" s="11">
        <v>217500</v>
      </c>
      <c r="AD329" s="11">
        <v>0</v>
      </c>
      <c r="AE329" s="11">
        <v>0</v>
      </c>
      <c r="AF329" s="11">
        <v>0</v>
      </c>
      <c r="AG329" s="11">
        <v>217500</v>
      </c>
      <c r="AH329" s="11">
        <v>0</v>
      </c>
      <c r="AI329" s="11">
        <v>518758</v>
      </c>
      <c r="AJ329" s="11">
        <v>0</v>
      </c>
      <c r="AK329" s="11">
        <v>710915</v>
      </c>
      <c r="AL329" s="9">
        <v>1229673</v>
      </c>
      <c r="AM329" s="9">
        <v>865461</v>
      </c>
      <c r="AN329" s="9">
        <v>82424</v>
      </c>
      <c r="AO329" s="9">
        <v>614972</v>
      </c>
      <c r="AP329" s="11">
        <v>0</v>
      </c>
      <c r="AQ329" s="11">
        <v>55000</v>
      </c>
      <c r="AR329" s="11">
        <v>2847530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185456</v>
      </c>
      <c r="BB329" s="11">
        <v>0</v>
      </c>
      <c r="BC329" s="11">
        <v>0</v>
      </c>
      <c r="BD329" s="11">
        <v>20000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753010</v>
      </c>
      <c r="BP329" s="11">
        <v>75300</v>
      </c>
      <c r="BQ329" s="11">
        <v>302570</v>
      </c>
      <c r="BR329" s="11">
        <v>314120</v>
      </c>
      <c r="BS329" s="11">
        <v>64830</v>
      </c>
      <c r="BT329" s="11">
        <v>11800</v>
      </c>
      <c r="BU329" s="11">
        <v>46680</v>
      </c>
      <c r="BV329" s="11">
        <v>2000</v>
      </c>
      <c r="BW329" s="11">
        <v>7743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187000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244682.78899999999</v>
      </c>
      <c r="CJ329" s="4">
        <v>30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11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20</v>
      </c>
      <c r="DC329" s="4">
        <v>0</v>
      </c>
      <c r="DD329" s="4">
        <v>23</v>
      </c>
      <c r="DE329" s="64">
        <v>43</v>
      </c>
      <c r="DF329" s="64">
        <v>28</v>
      </c>
      <c r="DG329" s="64">
        <v>2</v>
      </c>
      <c r="DH329" s="64">
        <v>49.74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1</v>
      </c>
      <c r="DT329" s="4">
        <v>2</v>
      </c>
      <c r="DU329" s="4">
        <v>2</v>
      </c>
      <c r="EB329" s="4" t="b">
        <v>1</v>
      </c>
      <c r="EC329" s="4" t="s">
        <v>257</v>
      </c>
      <c r="EF329" s="7">
        <v>46113</v>
      </c>
      <c r="EG329" s="7">
        <v>46142</v>
      </c>
      <c r="EH329" s="4" t="s">
        <v>173</v>
      </c>
      <c r="EI329" s="4" t="b">
        <v>1</v>
      </c>
      <c r="EJ329" s="4" t="s">
        <v>174</v>
      </c>
      <c r="EN329" s="9">
        <f t="shared" si="20"/>
        <v>329699.76799999998</v>
      </c>
      <c r="EO329" s="4">
        <f t="shared" si="21"/>
        <v>28.983561643835618</v>
      </c>
      <c r="EP329" s="4">
        <f t="shared" si="22"/>
        <v>25</v>
      </c>
      <c r="EQ329" s="9">
        <f t="shared" si="23"/>
        <v>4121247.0999999996</v>
      </c>
    </row>
    <row r="330" spans="2:147">
      <c r="B330" s="4" t="s">
        <v>217</v>
      </c>
      <c r="C330" s="7">
        <v>46113</v>
      </c>
      <c r="D330" s="4">
        <v>7370</v>
      </c>
      <c r="G330" s="4" t="s">
        <v>176</v>
      </c>
      <c r="H330" s="4" t="s">
        <v>177</v>
      </c>
      <c r="I330" s="4">
        <v>8</v>
      </c>
      <c r="J330" s="16">
        <v>37599</v>
      </c>
      <c r="L330" s="4">
        <v>114099.333</v>
      </c>
      <c r="M330" s="4">
        <v>119849.3</v>
      </c>
      <c r="N330" s="4">
        <v>142820.416</v>
      </c>
      <c r="O330" s="64">
        <v>22</v>
      </c>
      <c r="P330" s="4">
        <v>8</v>
      </c>
      <c r="Q330" s="4">
        <v>0</v>
      </c>
      <c r="R330" s="4">
        <v>30</v>
      </c>
      <c r="S330" s="4">
        <v>100</v>
      </c>
      <c r="T330" s="4">
        <v>100</v>
      </c>
      <c r="U330" s="11">
        <v>5912105</v>
      </c>
      <c r="V330" s="11">
        <v>1087296</v>
      </c>
      <c r="W330" s="11">
        <v>4824809</v>
      </c>
      <c r="X330" s="11">
        <v>23</v>
      </c>
      <c r="Y330" s="62">
        <v>3422979</v>
      </c>
      <c r="Z330" s="11">
        <v>0</v>
      </c>
      <c r="AA330" s="11">
        <v>0</v>
      </c>
      <c r="AB330" s="11">
        <v>0</v>
      </c>
      <c r="AC330" s="11">
        <v>172500</v>
      </c>
      <c r="AD330" s="11">
        <v>0</v>
      </c>
      <c r="AE330" s="11">
        <v>0</v>
      </c>
      <c r="AF330" s="11">
        <v>0</v>
      </c>
      <c r="AG330" s="11">
        <v>172500</v>
      </c>
      <c r="AH330" s="11">
        <v>0</v>
      </c>
      <c r="AI330" s="11">
        <v>449434</v>
      </c>
      <c r="AJ330" s="11">
        <v>0</v>
      </c>
      <c r="AK330" s="11">
        <v>883701</v>
      </c>
      <c r="AL330" s="9">
        <v>1333136</v>
      </c>
      <c r="AM330" s="9">
        <v>214230</v>
      </c>
      <c r="AN330" s="9">
        <v>0</v>
      </c>
      <c r="AO330" s="9">
        <v>654260</v>
      </c>
      <c r="AP330" s="11">
        <v>0</v>
      </c>
      <c r="AQ330" s="11">
        <v>60000</v>
      </c>
      <c r="AR330" s="11">
        <v>2261626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55000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375330</v>
      </c>
      <c r="BP330" s="11">
        <v>37530</v>
      </c>
      <c r="BQ330" s="11">
        <v>254550</v>
      </c>
      <c r="BR330" s="11">
        <v>255910</v>
      </c>
      <c r="BS330" s="11">
        <v>53210</v>
      </c>
      <c r="BT330" s="11">
        <v>10270</v>
      </c>
      <c r="BU330" s="11">
        <v>40440</v>
      </c>
      <c r="BV330" s="11">
        <v>0</v>
      </c>
      <c r="BW330" s="11">
        <v>1000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59056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194702.68900000001</v>
      </c>
      <c r="CJ330" s="4">
        <v>30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12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20</v>
      </c>
      <c r="DC330" s="4">
        <v>0</v>
      </c>
      <c r="DD330" s="4">
        <v>33</v>
      </c>
      <c r="DE330" s="64">
        <v>53</v>
      </c>
      <c r="DF330" s="64">
        <v>8</v>
      </c>
      <c r="DG330" s="64">
        <v>0</v>
      </c>
      <c r="DH330" s="64">
        <v>61.08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1</v>
      </c>
      <c r="DT330" s="4">
        <v>2</v>
      </c>
      <c r="DU330" s="4">
        <v>2</v>
      </c>
      <c r="EB330" s="4" t="b">
        <v>1</v>
      </c>
      <c r="EC330" s="4" t="s">
        <v>257</v>
      </c>
      <c r="EF330" s="7">
        <v>46113</v>
      </c>
      <c r="EG330" s="7">
        <v>46142</v>
      </c>
      <c r="EH330" s="4" t="s">
        <v>173</v>
      </c>
      <c r="EI330" s="4" t="b">
        <v>1</v>
      </c>
      <c r="EJ330" s="4" t="s">
        <v>174</v>
      </c>
      <c r="EN330" s="9">
        <f t="shared" si="20"/>
        <v>285640.83199999999</v>
      </c>
      <c r="EO330" s="4">
        <f t="shared" si="21"/>
        <v>23.079452054794519</v>
      </c>
      <c r="EP330" s="4">
        <f t="shared" si="22"/>
        <v>25</v>
      </c>
      <c r="EQ330" s="9">
        <f t="shared" si="23"/>
        <v>3570510.4</v>
      </c>
    </row>
    <row r="331" spans="2:147">
      <c r="B331" s="4" t="s">
        <v>217</v>
      </c>
      <c r="C331" s="7">
        <v>46113</v>
      </c>
      <c r="D331" s="4">
        <v>7370</v>
      </c>
      <c r="G331" s="4" t="s">
        <v>176</v>
      </c>
      <c r="H331" s="4" t="s">
        <v>177</v>
      </c>
      <c r="I331" s="4">
        <v>7</v>
      </c>
      <c r="J331" s="16">
        <v>37895</v>
      </c>
      <c r="L331" s="4">
        <v>113366.333</v>
      </c>
      <c r="M331" s="4">
        <v>119241.3</v>
      </c>
      <c r="N331" s="4">
        <v>142095.883</v>
      </c>
      <c r="O331" s="64">
        <v>22</v>
      </c>
      <c r="P331" s="4">
        <v>8</v>
      </c>
      <c r="Q331" s="4">
        <v>0</v>
      </c>
      <c r="R331" s="4">
        <v>30</v>
      </c>
      <c r="S331" s="4">
        <v>100</v>
      </c>
      <c r="T331" s="4">
        <v>100</v>
      </c>
      <c r="U331" s="11">
        <v>6522526</v>
      </c>
      <c r="V331" s="11">
        <v>1265526</v>
      </c>
      <c r="W331" s="11">
        <v>5257000</v>
      </c>
      <c r="X331" s="11">
        <v>22</v>
      </c>
      <c r="Y331" s="62">
        <v>3400989</v>
      </c>
      <c r="Z331" s="11">
        <v>0</v>
      </c>
      <c r="AA331" s="11">
        <v>0</v>
      </c>
      <c r="AB331" s="11">
        <v>11250</v>
      </c>
      <c r="AC331" s="11">
        <v>165000</v>
      </c>
      <c r="AD331" s="11">
        <v>0</v>
      </c>
      <c r="AE331" s="11">
        <v>0</v>
      </c>
      <c r="AF331" s="11">
        <v>0</v>
      </c>
      <c r="AG331" s="11">
        <v>176250</v>
      </c>
      <c r="AH331" s="11">
        <v>0</v>
      </c>
      <c r="AI331" s="11">
        <v>447154</v>
      </c>
      <c r="AJ331" s="11">
        <v>0</v>
      </c>
      <c r="AK331" s="11">
        <v>799289</v>
      </c>
      <c r="AL331" s="9">
        <v>1246444</v>
      </c>
      <c r="AM331" s="9">
        <v>799289</v>
      </c>
      <c r="AN331" s="9">
        <v>71047</v>
      </c>
      <c r="AO331" s="9">
        <v>665221</v>
      </c>
      <c r="AP331" s="11">
        <v>0</v>
      </c>
      <c r="AQ331" s="11">
        <v>65000</v>
      </c>
      <c r="AR331" s="11">
        <v>2847001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53286</v>
      </c>
      <c r="BB331" s="11">
        <v>0</v>
      </c>
      <c r="BC331" s="11">
        <v>0</v>
      </c>
      <c r="BD331" s="11">
        <v>45000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474680</v>
      </c>
      <c r="BP331" s="11">
        <v>47460</v>
      </c>
      <c r="BQ331" s="11">
        <v>267180</v>
      </c>
      <c r="BR331" s="11">
        <v>284500</v>
      </c>
      <c r="BS331" s="11">
        <v>58700</v>
      </c>
      <c r="BT331" s="11">
        <v>10210</v>
      </c>
      <c r="BU331" s="11">
        <v>40240</v>
      </c>
      <c r="BV331" s="11">
        <v>3000</v>
      </c>
      <c r="BW331" s="11">
        <v>7093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72463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207955</v>
      </c>
      <c r="CJ331" s="4">
        <v>30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13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20</v>
      </c>
      <c r="DC331" s="4">
        <v>0</v>
      </c>
      <c r="DD331" s="4">
        <v>30</v>
      </c>
      <c r="DE331" s="64">
        <v>50</v>
      </c>
      <c r="DF331" s="64">
        <v>30</v>
      </c>
      <c r="DG331" s="64">
        <v>2</v>
      </c>
      <c r="DH331" s="64">
        <v>62.42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1</v>
      </c>
      <c r="DT331" s="4">
        <v>2</v>
      </c>
      <c r="DU331" s="4">
        <v>2</v>
      </c>
      <c r="EB331" s="4" t="b">
        <v>1</v>
      </c>
      <c r="EC331" s="4" t="s">
        <v>257</v>
      </c>
      <c r="EF331" s="7">
        <v>46113</v>
      </c>
      <c r="EG331" s="7">
        <v>46142</v>
      </c>
      <c r="EH331" s="4" t="s">
        <v>173</v>
      </c>
      <c r="EI331" s="4" t="b">
        <v>1</v>
      </c>
      <c r="EJ331" s="4" t="s">
        <v>174</v>
      </c>
      <c r="EN331" s="9">
        <f t="shared" si="20"/>
        <v>284191.766</v>
      </c>
      <c r="EO331" s="4">
        <f t="shared" si="21"/>
        <v>22.268493150684932</v>
      </c>
      <c r="EP331" s="4">
        <f t="shared" si="22"/>
        <v>25</v>
      </c>
      <c r="EQ331" s="9">
        <f t="shared" si="23"/>
        <v>3552397.0750000002</v>
      </c>
    </row>
    <row r="332" spans="2:147">
      <c r="B332" s="4" t="s">
        <v>217</v>
      </c>
      <c r="C332" s="7">
        <v>46113</v>
      </c>
      <c r="D332" s="4">
        <v>7370</v>
      </c>
      <c r="G332" s="4" t="s">
        <v>176</v>
      </c>
      <c r="H332" s="4" t="s">
        <v>177</v>
      </c>
      <c r="I332" s="4">
        <v>3</v>
      </c>
      <c r="J332" s="16">
        <v>37895</v>
      </c>
      <c r="L332" s="4">
        <v>110095.333</v>
      </c>
      <c r="M332" s="4">
        <v>115595.3</v>
      </c>
      <c r="N332" s="4">
        <v>137751.06599999999</v>
      </c>
      <c r="O332" s="64">
        <v>21</v>
      </c>
      <c r="P332" s="4">
        <v>8</v>
      </c>
      <c r="Q332" s="4">
        <v>1</v>
      </c>
      <c r="R332" s="4">
        <v>30</v>
      </c>
      <c r="S332" s="4">
        <v>100</v>
      </c>
      <c r="T332" s="4">
        <v>100</v>
      </c>
      <c r="U332" s="11">
        <v>6300394</v>
      </c>
      <c r="V332" s="11">
        <v>1553394</v>
      </c>
      <c r="W332" s="11">
        <v>4747000</v>
      </c>
      <c r="X332" s="11">
        <v>22</v>
      </c>
      <c r="Y332" s="62">
        <v>3302859</v>
      </c>
      <c r="Z332" s="11">
        <v>0</v>
      </c>
      <c r="AA332" s="11">
        <v>0</v>
      </c>
      <c r="AB332" s="11">
        <v>0</v>
      </c>
      <c r="AC332" s="11">
        <v>165000</v>
      </c>
      <c r="AD332" s="11">
        <v>0</v>
      </c>
      <c r="AE332" s="11">
        <v>0</v>
      </c>
      <c r="AF332" s="11">
        <v>0</v>
      </c>
      <c r="AG332" s="11">
        <v>165000</v>
      </c>
      <c r="AH332" s="11">
        <v>0</v>
      </c>
      <c r="AI332" s="11">
        <v>433482</v>
      </c>
      <c r="AJ332" s="11">
        <v>0</v>
      </c>
      <c r="AK332" s="11">
        <v>852334</v>
      </c>
      <c r="AL332" s="9">
        <v>1285817</v>
      </c>
      <c r="AM332" s="9">
        <v>774849</v>
      </c>
      <c r="AN332" s="9">
        <v>0</v>
      </c>
      <c r="AO332" s="9">
        <v>655212</v>
      </c>
      <c r="AP332" s="11">
        <v>0</v>
      </c>
      <c r="AQ332" s="11">
        <v>65000</v>
      </c>
      <c r="AR332" s="11">
        <v>2780878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51657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590480</v>
      </c>
      <c r="BP332" s="11">
        <v>59040</v>
      </c>
      <c r="BQ332" s="11">
        <v>247230</v>
      </c>
      <c r="BR332" s="11">
        <v>265270</v>
      </c>
      <c r="BS332" s="11">
        <v>56700</v>
      </c>
      <c r="BT332" s="11">
        <v>9910</v>
      </c>
      <c r="BU332" s="11">
        <v>39010</v>
      </c>
      <c r="BV332" s="11">
        <v>10000</v>
      </c>
      <c r="BW332" s="11">
        <v>6588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269166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191482.122</v>
      </c>
      <c r="CJ332" s="4">
        <v>30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13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20</v>
      </c>
      <c r="DC332" s="4">
        <v>0</v>
      </c>
      <c r="DD332" s="4">
        <v>33</v>
      </c>
      <c r="DE332" s="64">
        <v>53</v>
      </c>
      <c r="DF332" s="64">
        <v>30</v>
      </c>
      <c r="DG332" s="64">
        <v>0</v>
      </c>
      <c r="DH332" s="64">
        <v>63.42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1</v>
      </c>
      <c r="DT332" s="4">
        <v>2</v>
      </c>
      <c r="DU332" s="4">
        <v>2</v>
      </c>
      <c r="EB332" s="4" t="b">
        <v>1</v>
      </c>
      <c r="EC332" s="4" t="s">
        <v>257</v>
      </c>
      <c r="EF332" s="7">
        <v>46113</v>
      </c>
      <c r="EG332" s="7">
        <v>46142</v>
      </c>
      <c r="EH332" s="4" t="s">
        <v>173</v>
      </c>
      <c r="EI332" s="4" t="b">
        <v>1</v>
      </c>
      <c r="EJ332" s="4" t="s">
        <v>174</v>
      </c>
      <c r="EN332" s="9">
        <f t="shared" si="20"/>
        <v>275502.13199999998</v>
      </c>
      <c r="EO332" s="4">
        <f t="shared" si="21"/>
        <v>22.268493150684932</v>
      </c>
      <c r="EP332" s="4">
        <f t="shared" si="22"/>
        <v>25</v>
      </c>
      <c r="EQ332" s="9">
        <f t="shared" si="23"/>
        <v>3443776.65</v>
      </c>
    </row>
    <row r="333" spans="2:147">
      <c r="B333" s="4" t="s">
        <v>217</v>
      </c>
      <c r="C333" s="7">
        <v>46113</v>
      </c>
      <c r="D333" s="4">
        <v>7370</v>
      </c>
      <c r="G333" s="4" t="s">
        <v>176</v>
      </c>
      <c r="H333" s="4" t="s">
        <v>177</v>
      </c>
      <c r="I333" s="4">
        <v>5</v>
      </c>
      <c r="J333" s="16">
        <v>37907</v>
      </c>
      <c r="L333" s="4">
        <v>111809.333</v>
      </c>
      <c r="M333" s="4">
        <v>117309.3</v>
      </c>
      <c r="N333" s="4">
        <v>139793.58300000001</v>
      </c>
      <c r="O333" s="64">
        <v>21</v>
      </c>
      <c r="P333" s="4">
        <v>8</v>
      </c>
      <c r="Q333" s="4">
        <v>1</v>
      </c>
      <c r="R333" s="4">
        <v>30</v>
      </c>
      <c r="S333" s="4">
        <v>100</v>
      </c>
      <c r="T333" s="4">
        <v>100</v>
      </c>
      <c r="U333" s="11">
        <v>6977630</v>
      </c>
      <c r="V333" s="11">
        <v>1485243</v>
      </c>
      <c r="W333" s="11">
        <v>5492387</v>
      </c>
      <c r="X333" s="11">
        <v>22</v>
      </c>
      <c r="Y333" s="62">
        <v>3354279</v>
      </c>
      <c r="Z333" s="11">
        <v>0</v>
      </c>
      <c r="AA333" s="11">
        <v>0</v>
      </c>
      <c r="AB333" s="11">
        <v>0</v>
      </c>
      <c r="AC333" s="11">
        <v>165000</v>
      </c>
      <c r="AD333" s="11">
        <v>0</v>
      </c>
      <c r="AE333" s="11">
        <v>0</v>
      </c>
      <c r="AF333" s="11">
        <v>0</v>
      </c>
      <c r="AG333" s="11">
        <v>165000</v>
      </c>
      <c r="AH333" s="11">
        <v>0</v>
      </c>
      <c r="AI333" s="11">
        <v>439909</v>
      </c>
      <c r="AJ333" s="11">
        <v>0</v>
      </c>
      <c r="AK333" s="11">
        <v>864972</v>
      </c>
      <c r="AL333" s="9">
        <v>1304882</v>
      </c>
      <c r="AM333" s="9">
        <v>1153297</v>
      </c>
      <c r="AN333" s="9">
        <v>69896</v>
      </c>
      <c r="AO333" s="9">
        <v>710430</v>
      </c>
      <c r="AP333" s="11">
        <v>0</v>
      </c>
      <c r="AQ333" s="11">
        <v>70000</v>
      </c>
      <c r="AR333" s="11">
        <v>3308505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104846</v>
      </c>
      <c r="BB333" s="11">
        <v>0</v>
      </c>
      <c r="BC333" s="11">
        <v>0</v>
      </c>
      <c r="BD333" s="11">
        <v>45000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506760</v>
      </c>
      <c r="BP333" s="11">
        <v>50670</v>
      </c>
      <c r="BQ333" s="11">
        <v>260300</v>
      </c>
      <c r="BR333" s="11">
        <v>292130</v>
      </c>
      <c r="BS333" s="11">
        <v>62800</v>
      </c>
      <c r="BT333" s="11">
        <v>10070</v>
      </c>
      <c r="BU333" s="11">
        <v>39590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262923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201249.1</v>
      </c>
      <c r="CJ333" s="4">
        <v>30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14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20</v>
      </c>
      <c r="DC333" s="4">
        <v>0</v>
      </c>
      <c r="DD333" s="4">
        <v>33</v>
      </c>
      <c r="DE333" s="64">
        <v>53</v>
      </c>
      <c r="DF333" s="64">
        <v>44</v>
      </c>
      <c r="DG333" s="64">
        <v>2</v>
      </c>
      <c r="DH333" s="64">
        <v>67.760000000000005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2</v>
      </c>
      <c r="DU333" s="4">
        <v>2</v>
      </c>
      <c r="EB333" s="4" t="b">
        <v>1</v>
      </c>
      <c r="EC333" s="4" t="s">
        <v>257</v>
      </c>
      <c r="EF333" s="7">
        <v>46113</v>
      </c>
      <c r="EG333" s="7">
        <v>46142</v>
      </c>
      <c r="EH333" s="4" t="s">
        <v>173</v>
      </c>
      <c r="EI333" s="4" t="b">
        <v>1</v>
      </c>
      <c r="EJ333" s="4" t="s">
        <v>174</v>
      </c>
      <c r="EN333" s="9">
        <f t="shared" si="20"/>
        <v>279587.16600000003</v>
      </c>
      <c r="EO333" s="4">
        <f t="shared" si="21"/>
        <v>22.235616438356164</v>
      </c>
      <c r="EP333" s="4">
        <f t="shared" si="22"/>
        <v>25</v>
      </c>
      <c r="EQ333" s="9">
        <f t="shared" si="23"/>
        <v>3494839.5750000002</v>
      </c>
    </row>
    <row r="334" spans="2:147">
      <c r="B334" s="4" t="s">
        <v>217</v>
      </c>
      <c r="C334" s="7">
        <v>46113</v>
      </c>
      <c r="D334" s="4">
        <v>7370</v>
      </c>
      <c r="G334" s="4" t="s">
        <v>176</v>
      </c>
      <c r="H334" s="4" t="s">
        <v>177</v>
      </c>
      <c r="I334" s="4">
        <v>5</v>
      </c>
      <c r="J334" s="16">
        <v>38048</v>
      </c>
      <c r="L334" s="4">
        <v>111809.333</v>
      </c>
      <c r="M334" s="4">
        <v>117684.3</v>
      </c>
      <c r="N334" s="4">
        <v>140240.45800000001</v>
      </c>
      <c r="O334" s="64">
        <v>22</v>
      </c>
      <c r="P334" s="4">
        <v>8</v>
      </c>
      <c r="Q334" s="4">
        <v>0</v>
      </c>
      <c r="R334" s="4">
        <v>30</v>
      </c>
      <c r="S334" s="4">
        <v>100</v>
      </c>
      <c r="T334" s="4">
        <v>100</v>
      </c>
      <c r="U334" s="11">
        <v>6035464</v>
      </c>
      <c r="V334" s="11">
        <v>1165464</v>
      </c>
      <c r="W334" s="11">
        <v>4870000</v>
      </c>
      <c r="X334" s="11">
        <v>22</v>
      </c>
      <c r="Y334" s="62">
        <v>3354279</v>
      </c>
      <c r="Z334" s="11">
        <v>0</v>
      </c>
      <c r="AA334" s="11">
        <v>0</v>
      </c>
      <c r="AB334" s="11">
        <v>11250</v>
      </c>
      <c r="AC334" s="11">
        <v>165000</v>
      </c>
      <c r="AD334" s="11">
        <v>0</v>
      </c>
      <c r="AE334" s="11">
        <v>0</v>
      </c>
      <c r="AF334" s="11">
        <v>0</v>
      </c>
      <c r="AG334" s="11">
        <v>176250</v>
      </c>
      <c r="AH334" s="11">
        <v>0</v>
      </c>
      <c r="AI334" s="11">
        <v>441316</v>
      </c>
      <c r="AJ334" s="11">
        <v>0</v>
      </c>
      <c r="AK334" s="11">
        <v>683672</v>
      </c>
      <c r="AL334" s="9">
        <v>1124988</v>
      </c>
      <c r="AM334" s="9">
        <v>525901</v>
      </c>
      <c r="AN334" s="9">
        <v>0</v>
      </c>
      <c r="AO334" s="9">
        <v>533685</v>
      </c>
      <c r="AP334" s="11">
        <v>0</v>
      </c>
      <c r="AQ334" s="11">
        <v>55000</v>
      </c>
      <c r="AR334" s="11">
        <v>2239574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210361</v>
      </c>
      <c r="BB334" s="11">
        <v>0</v>
      </c>
      <c r="BC334" s="11">
        <v>0</v>
      </c>
      <c r="BD334" s="11">
        <v>55000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406990</v>
      </c>
      <c r="BP334" s="11">
        <v>40690</v>
      </c>
      <c r="BQ334" s="11">
        <v>285660</v>
      </c>
      <c r="BR334" s="11">
        <v>264390</v>
      </c>
      <c r="BS334" s="11">
        <v>54320</v>
      </c>
      <c r="BT334" s="11">
        <v>10070</v>
      </c>
      <c r="BU334" s="11">
        <v>39710</v>
      </c>
      <c r="BV334" s="11">
        <v>13000</v>
      </c>
      <c r="BW334" s="11">
        <v>464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50170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210108.92199999999</v>
      </c>
      <c r="CJ334" s="4">
        <v>30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11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20</v>
      </c>
      <c r="DC334" s="4">
        <v>0</v>
      </c>
      <c r="DD334" s="4">
        <v>26</v>
      </c>
      <c r="DE334" s="64">
        <v>46</v>
      </c>
      <c r="DF334" s="64">
        <v>20</v>
      </c>
      <c r="DG334" s="64">
        <v>0</v>
      </c>
      <c r="DH334" s="64">
        <v>50.74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2</v>
      </c>
      <c r="DU334" s="4">
        <v>2</v>
      </c>
      <c r="EB334" s="4" t="b">
        <v>1</v>
      </c>
      <c r="EC334" s="4" t="s">
        <v>257</v>
      </c>
      <c r="EF334" s="7">
        <v>46113</v>
      </c>
      <c r="EG334" s="7">
        <v>46142</v>
      </c>
      <c r="EH334" s="4" t="s">
        <v>173</v>
      </c>
      <c r="EI334" s="4" t="b">
        <v>1</v>
      </c>
      <c r="EJ334" s="4" t="s">
        <v>174</v>
      </c>
      <c r="EN334" s="9">
        <f t="shared" si="20"/>
        <v>280480.91600000003</v>
      </c>
      <c r="EO334" s="4">
        <f t="shared" si="21"/>
        <v>21.849315068493151</v>
      </c>
      <c r="EP334" s="4">
        <f t="shared" si="22"/>
        <v>25</v>
      </c>
      <c r="EQ334" s="9">
        <f t="shared" si="23"/>
        <v>3506011.45</v>
      </c>
    </row>
    <row r="335" spans="2:147">
      <c r="B335" s="4" t="s">
        <v>217</v>
      </c>
      <c r="C335" s="7">
        <v>46113</v>
      </c>
      <c r="D335" s="4">
        <v>7370</v>
      </c>
      <c r="G335" s="4" t="s">
        <v>176</v>
      </c>
      <c r="H335" s="4" t="s">
        <v>177</v>
      </c>
      <c r="I335" s="4">
        <v>14</v>
      </c>
      <c r="J335" s="16">
        <v>38096</v>
      </c>
      <c r="L335" s="4">
        <v>117932.333</v>
      </c>
      <c r="M335" s="4">
        <v>123682.3</v>
      </c>
      <c r="N335" s="4">
        <v>147388.07399999999</v>
      </c>
      <c r="O335" s="64">
        <v>22</v>
      </c>
      <c r="P335" s="4">
        <v>8</v>
      </c>
      <c r="Q335" s="4">
        <v>0</v>
      </c>
      <c r="R335" s="4">
        <v>30</v>
      </c>
      <c r="S335" s="4">
        <v>100</v>
      </c>
      <c r="T335" s="4">
        <v>100</v>
      </c>
      <c r="U335" s="11">
        <v>6446430</v>
      </c>
      <c r="V335" s="11">
        <v>1312430</v>
      </c>
      <c r="W335" s="11">
        <v>5134000</v>
      </c>
      <c r="X335" s="11">
        <v>22</v>
      </c>
      <c r="Y335" s="62">
        <v>3537969</v>
      </c>
      <c r="Z335" s="11">
        <v>0</v>
      </c>
      <c r="AA335" s="11">
        <v>0</v>
      </c>
      <c r="AB335" s="11">
        <v>7500</v>
      </c>
      <c r="AC335" s="11">
        <v>165000</v>
      </c>
      <c r="AD335" s="11">
        <v>0</v>
      </c>
      <c r="AE335" s="11">
        <v>0</v>
      </c>
      <c r="AF335" s="11">
        <v>0</v>
      </c>
      <c r="AG335" s="11">
        <v>172500</v>
      </c>
      <c r="AH335" s="11">
        <v>0</v>
      </c>
      <c r="AI335" s="11">
        <v>463808</v>
      </c>
      <c r="AJ335" s="11">
        <v>0</v>
      </c>
      <c r="AK335" s="11">
        <v>663246</v>
      </c>
      <c r="AL335" s="9">
        <v>1127054</v>
      </c>
      <c r="AM335" s="9">
        <v>884328</v>
      </c>
      <c r="AN335" s="9">
        <v>73694</v>
      </c>
      <c r="AO335" s="9">
        <v>560885</v>
      </c>
      <c r="AP335" s="11">
        <v>0</v>
      </c>
      <c r="AQ335" s="11">
        <v>55000</v>
      </c>
      <c r="AR335" s="11">
        <v>2700961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35000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508830</v>
      </c>
      <c r="BP335" s="11">
        <v>50880</v>
      </c>
      <c r="BQ335" s="11">
        <v>302570</v>
      </c>
      <c r="BR335" s="11">
        <v>277190</v>
      </c>
      <c r="BS335" s="11">
        <v>58020</v>
      </c>
      <c r="BT335" s="11">
        <v>10620</v>
      </c>
      <c r="BU335" s="11">
        <v>41740</v>
      </c>
      <c r="BV335" s="11">
        <v>0</v>
      </c>
      <c r="BW335" s="11">
        <v>7740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54840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217475.622</v>
      </c>
      <c r="CJ335" s="4">
        <v>30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11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20</v>
      </c>
      <c r="DC335" s="4">
        <v>0</v>
      </c>
      <c r="DD335" s="4">
        <v>24</v>
      </c>
      <c r="DE335" s="64">
        <v>44</v>
      </c>
      <c r="DF335" s="64">
        <v>32</v>
      </c>
      <c r="DG335" s="64">
        <v>2</v>
      </c>
      <c r="DH335" s="64">
        <v>50.74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1.5</v>
      </c>
      <c r="DT335" s="4">
        <v>2</v>
      </c>
      <c r="DU335" s="4">
        <v>2</v>
      </c>
      <c r="EB335" s="4" t="b">
        <v>1</v>
      </c>
      <c r="EC335" s="4" t="s">
        <v>257</v>
      </c>
      <c r="EF335" s="7">
        <v>46113</v>
      </c>
      <c r="EG335" s="7">
        <v>46142</v>
      </c>
      <c r="EH335" s="4" t="s">
        <v>173</v>
      </c>
      <c r="EI335" s="4" t="b">
        <v>1</v>
      </c>
      <c r="EJ335" s="4" t="s">
        <v>174</v>
      </c>
      <c r="EN335" s="9">
        <f t="shared" si="20"/>
        <v>294776.14799999999</v>
      </c>
      <c r="EO335" s="4">
        <f t="shared" si="21"/>
        <v>21.717808219178082</v>
      </c>
      <c r="EP335" s="4">
        <f t="shared" si="22"/>
        <v>25</v>
      </c>
      <c r="EQ335" s="9">
        <f t="shared" si="23"/>
        <v>3684701.8499999996</v>
      </c>
    </row>
    <row r="336" spans="2:147">
      <c r="B336" s="4" t="s">
        <v>217</v>
      </c>
      <c r="C336" s="7">
        <v>46113</v>
      </c>
      <c r="D336" s="4">
        <v>7370</v>
      </c>
      <c r="G336" s="4" t="s">
        <v>176</v>
      </c>
      <c r="H336" s="4" t="s">
        <v>177</v>
      </c>
      <c r="I336" s="4">
        <v>5</v>
      </c>
      <c r="J336" s="16">
        <v>38152</v>
      </c>
      <c r="L336" s="4">
        <v>111809.333</v>
      </c>
      <c r="M336" s="4">
        <v>117309.3</v>
      </c>
      <c r="N336" s="4">
        <v>139793.58300000001</v>
      </c>
      <c r="O336" s="64">
        <v>22</v>
      </c>
      <c r="P336" s="4">
        <v>8</v>
      </c>
      <c r="Q336" s="4">
        <v>0</v>
      </c>
      <c r="R336" s="4">
        <v>30</v>
      </c>
      <c r="S336" s="4">
        <v>100</v>
      </c>
      <c r="T336" s="4">
        <v>100</v>
      </c>
      <c r="U336" s="11">
        <v>6548249</v>
      </c>
      <c r="V336" s="11">
        <v>1612249</v>
      </c>
      <c r="W336" s="11">
        <v>4936000</v>
      </c>
      <c r="X336" s="11">
        <v>21</v>
      </c>
      <c r="Y336" s="62">
        <v>3354279</v>
      </c>
      <c r="Z336" s="11">
        <v>0</v>
      </c>
      <c r="AA336" s="11">
        <v>0</v>
      </c>
      <c r="AB336" s="11">
        <v>7500</v>
      </c>
      <c r="AC336" s="11">
        <v>157500</v>
      </c>
      <c r="AD336" s="11">
        <v>0</v>
      </c>
      <c r="AE336" s="11">
        <v>0</v>
      </c>
      <c r="AF336" s="11">
        <v>0</v>
      </c>
      <c r="AG336" s="11">
        <v>165000</v>
      </c>
      <c r="AH336" s="11">
        <v>0</v>
      </c>
      <c r="AI336" s="11">
        <v>439909</v>
      </c>
      <c r="AJ336" s="11">
        <v>0</v>
      </c>
      <c r="AK336" s="11">
        <v>864972</v>
      </c>
      <c r="AL336" s="9">
        <v>1304882</v>
      </c>
      <c r="AM336" s="9">
        <v>733916</v>
      </c>
      <c r="AN336" s="9">
        <v>69896</v>
      </c>
      <c r="AO336" s="9">
        <v>710430</v>
      </c>
      <c r="AP336" s="11">
        <v>0</v>
      </c>
      <c r="AQ336" s="11">
        <v>70000</v>
      </c>
      <c r="AR336" s="11">
        <v>2889124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104846</v>
      </c>
      <c r="BB336" s="11">
        <v>0</v>
      </c>
      <c r="BC336" s="11">
        <v>0</v>
      </c>
      <c r="BD336" s="11">
        <v>35000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628920</v>
      </c>
      <c r="BP336" s="11">
        <v>62890</v>
      </c>
      <c r="BQ336" s="11">
        <v>277400</v>
      </c>
      <c r="BR336" s="11">
        <v>285210</v>
      </c>
      <c r="BS336" s="11">
        <v>58930</v>
      </c>
      <c r="BT336" s="11">
        <v>10070</v>
      </c>
      <c r="BU336" s="11">
        <v>39590</v>
      </c>
      <c r="BV336" s="11">
        <v>2000</v>
      </c>
      <c r="BW336" s="11">
        <v>739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246500</v>
      </c>
      <c r="CD336" s="11">
        <v>0</v>
      </c>
      <c r="CE336" s="11">
        <v>0</v>
      </c>
      <c r="CF336" s="11">
        <v>0</v>
      </c>
      <c r="CG336" s="11">
        <v>0</v>
      </c>
      <c r="CH336" s="11">
        <v>0</v>
      </c>
      <c r="CI336" s="11">
        <v>208524.26699999999</v>
      </c>
      <c r="CJ336" s="4">
        <v>30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14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20</v>
      </c>
      <c r="DC336" s="4">
        <v>0</v>
      </c>
      <c r="DD336" s="4">
        <v>33</v>
      </c>
      <c r="DE336" s="64">
        <v>53</v>
      </c>
      <c r="DF336" s="64">
        <v>28</v>
      </c>
      <c r="DG336" s="64">
        <v>2</v>
      </c>
      <c r="DH336" s="64">
        <v>67.760000000000005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2</v>
      </c>
      <c r="DU336" s="4">
        <v>2</v>
      </c>
      <c r="EB336" s="4" t="b">
        <v>1</v>
      </c>
      <c r="EC336" s="4" t="s">
        <v>257</v>
      </c>
      <c r="EF336" s="7">
        <v>46113</v>
      </c>
      <c r="EG336" s="7">
        <v>46142</v>
      </c>
      <c r="EH336" s="4" t="s">
        <v>173</v>
      </c>
      <c r="EI336" s="4" t="b">
        <v>1</v>
      </c>
      <c r="EJ336" s="4" t="s">
        <v>174</v>
      </c>
      <c r="EN336" s="9">
        <f t="shared" si="20"/>
        <v>279587.16600000003</v>
      </c>
      <c r="EO336" s="4">
        <f t="shared" si="21"/>
        <v>21.564383561643837</v>
      </c>
      <c r="EP336" s="4">
        <f t="shared" si="22"/>
        <v>25</v>
      </c>
      <c r="EQ336" s="9">
        <f t="shared" si="23"/>
        <v>3494839.5750000002</v>
      </c>
    </row>
    <row r="337" spans="2:147">
      <c r="B337" s="4" t="s">
        <v>217</v>
      </c>
      <c r="C337" s="7">
        <v>46113</v>
      </c>
      <c r="D337" s="4">
        <v>7370</v>
      </c>
      <c r="G337" s="4" t="s">
        <v>176</v>
      </c>
      <c r="H337" s="4" t="s">
        <v>177</v>
      </c>
      <c r="I337" s="4">
        <v>1</v>
      </c>
      <c r="J337" s="16">
        <v>38663</v>
      </c>
      <c r="L337" s="4">
        <v>108315.333</v>
      </c>
      <c r="M337" s="4">
        <v>113315.3</v>
      </c>
      <c r="N337" s="4">
        <v>135034.06599999999</v>
      </c>
      <c r="O337" s="64">
        <v>22</v>
      </c>
      <c r="P337" s="4">
        <v>8</v>
      </c>
      <c r="Q337" s="4">
        <v>0</v>
      </c>
      <c r="R337" s="4">
        <v>30</v>
      </c>
      <c r="S337" s="4">
        <v>100</v>
      </c>
      <c r="T337" s="4">
        <v>100</v>
      </c>
      <c r="U337" s="11">
        <v>6019856</v>
      </c>
      <c r="V337" s="11">
        <v>1241856</v>
      </c>
      <c r="W337" s="11">
        <v>4778000</v>
      </c>
      <c r="X337" s="11">
        <v>20</v>
      </c>
      <c r="Y337" s="62">
        <v>3249459</v>
      </c>
      <c r="Z337" s="11">
        <v>0</v>
      </c>
      <c r="AA337" s="11">
        <v>0</v>
      </c>
      <c r="AB337" s="11">
        <v>0</v>
      </c>
      <c r="AC337" s="11">
        <v>150000</v>
      </c>
      <c r="AD337" s="11">
        <v>0</v>
      </c>
      <c r="AE337" s="11">
        <v>0</v>
      </c>
      <c r="AF337" s="11">
        <v>0</v>
      </c>
      <c r="AG337" s="11">
        <v>150000</v>
      </c>
      <c r="AH337" s="11">
        <v>0</v>
      </c>
      <c r="AI337" s="11">
        <v>424932</v>
      </c>
      <c r="AJ337" s="11">
        <v>0</v>
      </c>
      <c r="AK337" s="11">
        <v>835523</v>
      </c>
      <c r="AL337" s="9">
        <v>1260455</v>
      </c>
      <c r="AM337" s="9">
        <v>557015</v>
      </c>
      <c r="AN337" s="9">
        <v>0</v>
      </c>
      <c r="AO337" s="9">
        <v>642289</v>
      </c>
      <c r="AP337" s="11">
        <v>0</v>
      </c>
      <c r="AQ337" s="11">
        <v>65000</v>
      </c>
      <c r="AR337" s="11">
        <v>2524759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0</v>
      </c>
      <c r="BA337" s="11">
        <v>50638</v>
      </c>
      <c r="BB337" s="11">
        <v>0</v>
      </c>
      <c r="BC337" s="11">
        <v>0</v>
      </c>
      <c r="BD337" s="11">
        <v>45000</v>
      </c>
      <c r="BE337" s="11">
        <v>0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454980</v>
      </c>
      <c r="BP337" s="11">
        <v>45490</v>
      </c>
      <c r="BQ337" s="11">
        <v>256450</v>
      </c>
      <c r="BR337" s="11">
        <v>262970</v>
      </c>
      <c r="BS337" s="11">
        <v>54180</v>
      </c>
      <c r="BT337" s="11">
        <v>9750</v>
      </c>
      <c r="BU337" s="11">
        <v>38240</v>
      </c>
      <c r="BV337" s="11">
        <v>0</v>
      </c>
      <c r="BW337" s="11">
        <v>7850</v>
      </c>
      <c r="BX337" s="11">
        <v>0</v>
      </c>
      <c r="BY337" s="11">
        <v>0</v>
      </c>
      <c r="BZ337" s="11">
        <v>0</v>
      </c>
      <c r="CA337" s="11">
        <v>0</v>
      </c>
      <c r="CB337" s="11">
        <v>0</v>
      </c>
      <c r="CC337" s="11">
        <v>111946</v>
      </c>
      <c r="CD337" s="11">
        <v>0</v>
      </c>
      <c r="CE337" s="11">
        <v>0</v>
      </c>
      <c r="CF337" s="11">
        <v>0</v>
      </c>
      <c r="CG337" s="11">
        <v>0</v>
      </c>
      <c r="CH337" s="11">
        <v>0</v>
      </c>
      <c r="CI337" s="11">
        <v>199795.42199999999</v>
      </c>
      <c r="CJ337" s="4">
        <v>30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13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20</v>
      </c>
      <c r="DC337" s="4">
        <v>0</v>
      </c>
      <c r="DD337" s="4">
        <v>33</v>
      </c>
      <c r="DE337" s="64">
        <v>53</v>
      </c>
      <c r="DF337" s="64">
        <v>22</v>
      </c>
      <c r="DG337" s="64">
        <v>0</v>
      </c>
      <c r="DH337" s="64">
        <v>63.42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2</v>
      </c>
      <c r="DU337" s="4">
        <v>2</v>
      </c>
      <c r="EB337" s="4" t="b">
        <v>1</v>
      </c>
      <c r="EC337" s="4" t="s">
        <v>257</v>
      </c>
      <c r="EF337" s="7">
        <v>46113</v>
      </c>
      <c r="EG337" s="7">
        <v>46142</v>
      </c>
      <c r="EH337" s="4" t="s">
        <v>173</v>
      </c>
      <c r="EI337" s="4" t="b">
        <v>1</v>
      </c>
      <c r="EJ337" s="4" t="s">
        <v>174</v>
      </c>
      <c r="EN337" s="9">
        <f t="shared" si="20"/>
        <v>270068.13199999998</v>
      </c>
      <c r="EO337" s="4">
        <f t="shared" si="21"/>
        <v>20.164383561643834</v>
      </c>
      <c r="EP337" s="4">
        <f t="shared" si="22"/>
        <v>24</v>
      </c>
      <c r="EQ337" s="9">
        <f t="shared" si="23"/>
        <v>3240817.5839999998</v>
      </c>
    </row>
    <row r="338" spans="2:147">
      <c r="B338" s="4" t="s">
        <v>217</v>
      </c>
      <c r="C338" s="7">
        <v>46113</v>
      </c>
      <c r="D338" s="4">
        <v>7370</v>
      </c>
      <c r="G338" s="4" t="s">
        <v>176</v>
      </c>
      <c r="H338" s="4" t="s">
        <v>177</v>
      </c>
      <c r="I338" s="4">
        <v>7</v>
      </c>
      <c r="J338" s="16">
        <v>39234</v>
      </c>
      <c r="L338" s="4">
        <v>113366.333</v>
      </c>
      <c r="M338" s="4">
        <v>118241.3</v>
      </c>
      <c r="N338" s="4">
        <v>140904.21599999999</v>
      </c>
      <c r="O338" s="64">
        <v>22</v>
      </c>
      <c r="P338" s="4">
        <v>8</v>
      </c>
      <c r="Q338" s="4">
        <v>0</v>
      </c>
      <c r="R338" s="4">
        <v>30</v>
      </c>
      <c r="S338" s="4">
        <v>100</v>
      </c>
      <c r="T338" s="4">
        <v>100</v>
      </c>
      <c r="U338" s="11">
        <v>6491860</v>
      </c>
      <c r="V338" s="11">
        <v>1395860</v>
      </c>
      <c r="W338" s="11">
        <v>5096000</v>
      </c>
      <c r="X338" s="11">
        <v>18</v>
      </c>
      <c r="Y338" s="62">
        <v>3400989</v>
      </c>
      <c r="Z338" s="11">
        <v>0</v>
      </c>
      <c r="AA338" s="11">
        <v>0</v>
      </c>
      <c r="AB338" s="11">
        <v>11250</v>
      </c>
      <c r="AC338" s="11">
        <v>135000</v>
      </c>
      <c r="AD338" s="11">
        <v>0</v>
      </c>
      <c r="AE338" s="11">
        <v>0</v>
      </c>
      <c r="AF338" s="11">
        <v>0</v>
      </c>
      <c r="AG338" s="11">
        <v>146250</v>
      </c>
      <c r="AH338" s="11">
        <v>0</v>
      </c>
      <c r="AI338" s="11">
        <v>443404</v>
      </c>
      <c r="AJ338" s="11">
        <v>0</v>
      </c>
      <c r="AK338" s="11">
        <v>686908</v>
      </c>
      <c r="AL338" s="9">
        <v>1130312</v>
      </c>
      <c r="AM338" s="9">
        <v>898264</v>
      </c>
      <c r="AN338" s="9">
        <v>70452</v>
      </c>
      <c r="AO338" s="9">
        <v>582075</v>
      </c>
      <c r="AP338" s="11">
        <v>0</v>
      </c>
      <c r="AQ338" s="11">
        <v>60000</v>
      </c>
      <c r="AR338" s="11">
        <v>2741103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158518</v>
      </c>
      <c r="BB338" s="11">
        <v>0</v>
      </c>
      <c r="BC338" s="11">
        <v>0</v>
      </c>
      <c r="BD338" s="11">
        <v>45000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618240</v>
      </c>
      <c r="BP338" s="11">
        <v>61820</v>
      </c>
      <c r="BQ338" s="11">
        <v>268320</v>
      </c>
      <c r="BR338" s="11">
        <v>277900</v>
      </c>
      <c r="BS338" s="11">
        <v>58430</v>
      </c>
      <c r="BT338" s="11">
        <v>10210</v>
      </c>
      <c r="BU338" s="11">
        <v>39900</v>
      </c>
      <c r="BV338" s="11">
        <v>0</v>
      </c>
      <c r="BW338" s="11">
        <v>7537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53503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208122.5</v>
      </c>
      <c r="CJ338" s="4">
        <v>30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12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20</v>
      </c>
      <c r="DC338" s="4">
        <v>0</v>
      </c>
      <c r="DD338" s="4">
        <v>26</v>
      </c>
      <c r="DE338" s="64">
        <v>46</v>
      </c>
      <c r="DF338" s="64">
        <v>34</v>
      </c>
      <c r="DG338" s="64">
        <v>2</v>
      </c>
      <c r="DH338" s="64">
        <v>55.08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1</v>
      </c>
      <c r="DT338" s="4">
        <v>2</v>
      </c>
      <c r="DU338" s="4">
        <v>2</v>
      </c>
      <c r="EB338" s="4" t="b">
        <v>1</v>
      </c>
      <c r="EC338" s="4" t="s">
        <v>257</v>
      </c>
      <c r="EF338" s="7">
        <v>46113</v>
      </c>
      <c r="EG338" s="7">
        <v>46142</v>
      </c>
      <c r="EH338" s="4" t="s">
        <v>173</v>
      </c>
      <c r="EI338" s="4" t="b">
        <v>1</v>
      </c>
      <c r="EJ338" s="4" t="s">
        <v>174</v>
      </c>
      <c r="EN338" s="9">
        <f t="shared" si="20"/>
        <v>281808.43199999997</v>
      </c>
      <c r="EO338" s="4">
        <f t="shared" si="21"/>
        <v>18.600000000000001</v>
      </c>
      <c r="EP338" s="4">
        <f t="shared" si="22"/>
        <v>23</v>
      </c>
      <c r="EQ338" s="9">
        <f t="shared" si="23"/>
        <v>3240796.9679999999</v>
      </c>
    </row>
    <row r="339" spans="2:147">
      <c r="B339" s="4" t="s">
        <v>217</v>
      </c>
      <c r="C339" s="7">
        <v>46113</v>
      </c>
      <c r="D339" s="4">
        <v>7370</v>
      </c>
      <c r="G339" s="4" t="s">
        <v>179</v>
      </c>
      <c r="H339" s="4" t="s">
        <v>180</v>
      </c>
      <c r="I339" s="4">
        <v>18</v>
      </c>
      <c r="J339" s="16">
        <v>38663</v>
      </c>
      <c r="L339" s="4">
        <v>104698.299</v>
      </c>
      <c r="M339" s="4">
        <v>109698.26700000001</v>
      </c>
      <c r="N339" s="4">
        <v>130723.768</v>
      </c>
      <c r="O339" s="64">
        <v>21</v>
      </c>
      <c r="P339" s="4">
        <v>8</v>
      </c>
      <c r="Q339" s="4">
        <v>1</v>
      </c>
      <c r="R339" s="4">
        <v>30</v>
      </c>
      <c r="S339" s="4">
        <v>100</v>
      </c>
      <c r="T339" s="4">
        <v>100</v>
      </c>
      <c r="U339" s="11">
        <v>5700915</v>
      </c>
      <c r="V339" s="11">
        <v>1382915</v>
      </c>
      <c r="W339" s="11">
        <v>4318000</v>
      </c>
      <c r="X339" s="11">
        <v>20</v>
      </c>
      <c r="Y339" s="62">
        <v>3140948</v>
      </c>
      <c r="Z339" s="11">
        <v>0</v>
      </c>
      <c r="AA339" s="11">
        <v>0</v>
      </c>
      <c r="AB339" s="11">
        <v>0</v>
      </c>
      <c r="AC339" s="11">
        <v>150000</v>
      </c>
      <c r="AD339" s="11">
        <v>0</v>
      </c>
      <c r="AE339" s="11">
        <v>0</v>
      </c>
      <c r="AF339" s="11">
        <v>0</v>
      </c>
      <c r="AG339" s="11">
        <v>150000</v>
      </c>
      <c r="AH339" s="11">
        <v>0</v>
      </c>
      <c r="AI339" s="11">
        <v>411368</v>
      </c>
      <c r="AJ339" s="11">
        <v>0</v>
      </c>
      <c r="AK339" s="11">
        <v>563746</v>
      </c>
      <c r="AL339" s="9">
        <v>975114</v>
      </c>
      <c r="AM339" s="9">
        <v>759831</v>
      </c>
      <c r="AN339" s="9">
        <v>98042</v>
      </c>
      <c r="AO339" s="9">
        <v>497469</v>
      </c>
      <c r="AP339" s="11">
        <v>0</v>
      </c>
      <c r="AQ339" s="11">
        <v>55000</v>
      </c>
      <c r="AR339" s="11">
        <v>2385456</v>
      </c>
      <c r="AS339" s="11">
        <v>0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24511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1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425860</v>
      </c>
      <c r="BP339" s="11">
        <v>42580</v>
      </c>
      <c r="BQ339" s="11">
        <v>239250</v>
      </c>
      <c r="BR339" s="11">
        <v>241280</v>
      </c>
      <c r="BS339" s="11">
        <v>51310</v>
      </c>
      <c r="BT339" s="11">
        <v>9430</v>
      </c>
      <c r="BU339" s="11">
        <v>37020</v>
      </c>
      <c r="BV339" s="11">
        <v>3000</v>
      </c>
      <c r="BW339" s="11">
        <v>245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332940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189353.26699999999</v>
      </c>
      <c r="CJ339" s="4">
        <v>30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11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20</v>
      </c>
      <c r="DC339" s="4">
        <v>0</v>
      </c>
      <c r="DD339" s="4">
        <v>23</v>
      </c>
      <c r="DE339" s="64">
        <v>43</v>
      </c>
      <c r="DF339" s="64">
        <v>31</v>
      </c>
      <c r="DG339" s="64">
        <v>3</v>
      </c>
      <c r="DH339" s="64">
        <v>50.74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0.5</v>
      </c>
      <c r="DT339" s="4">
        <v>2</v>
      </c>
      <c r="DU339" s="4">
        <v>2</v>
      </c>
      <c r="EB339" s="4" t="b">
        <v>1</v>
      </c>
      <c r="EC339" s="4" t="s">
        <v>257</v>
      </c>
      <c r="EF339" s="7">
        <v>46113</v>
      </c>
      <c r="EG339" s="7">
        <v>46142</v>
      </c>
      <c r="EH339" s="4" t="s">
        <v>173</v>
      </c>
      <c r="EI339" s="4" t="b">
        <v>1</v>
      </c>
      <c r="EJ339" s="4" t="s">
        <v>174</v>
      </c>
      <c r="EN339" s="9">
        <f t="shared" si="20"/>
        <v>261447.53599999999</v>
      </c>
      <c r="EO339" s="4">
        <f t="shared" si="21"/>
        <v>20.164383561643834</v>
      </c>
      <c r="EP339" s="4">
        <f t="shared" si="22"/>
        <v>24</v>
      </c>
      <c r="EQ339" s="9">
        <f t="shared" si="23"/>
        <v>3137370.432</v>
      </c>
    </row>
    <row r="340" spans="2:147">
      <c r="B340" s="4" t="s">
        <v>217</v>
      </c>
      <c r="C340" s="7">
        <v>46113</v>
      </c>
      <c r="D340" s="4">
        <v>7370</v>
      </c>
      <c r="G340" s="4" t="s">
        <v>179</v>
      </c>
      <c r="H340" s="4" t="s">
        <v>180</v>
      </c>
      <c r="I340" s="4">
        <v>19</v>
      </c>
      <c r="J340" s="16">
        <v>38663</v>
      </c>
      <c r="L340" s="4">
        <v>105328.299</v>
      </c>
      <c r="M340" s="4">
        <v>110328.26700000001</v>
      </c>
      <c r="N340" s="4">
        <v>131474.51800000001</v>
      </c>
      <c r="O340" s="64">
        <v>21</v>
      </c>
      <c r="P340" s="4">
        <v>8</v>
      </c>
      <c r="Q340" s="4">
        <v>1</v>
      </c>
      <c r="R340" s="4">
        <v>30</v>
      </c>
      <c r="S340" s="4">
        <v>100</v>
      </c>
      <c r="T340" s="4">
        <v>100</v>
      </c>
      <c r="U340" s="11">
        <v>6069084</v>
      </c>
      <c r="V340" s="11">
        <v>1052084</v>
      </c>
      <c r="W340" s="11">
        <v>5017000</v>
      </c>
      <c r="X340" s="11">
        <v>20</v>
      </c>
      <c r="Y340" s="62">
        <v>3159848</v>
      </c>
      <c r="Z340" s="11">
        <v>0</v>
      </c>
      <c r="AA340" s="11">
        <v>0</v>
      </c>
      <c r="AB340" s="11">
        <v>0</v>
      </c>
      <c r="AC340" s="11">
        <v>150000</v>
      </c>
      <c r="AD340" s="11">
        <v>0</v>
      </c>
      <c r="AE340" s="11">
        <v>0</v>
      </c>
      <c r="AF340" s="11">
        <v>0</v>
      </c>
      <c r="AG340" s="11">
        <v>150000</v>
      </c>
      <c r="AH340" s="11">
        <v>0</v>
      </c>
      <c r="AI340" s="11">
        <v>413731</v>
      </c>
      <c r="AJ340" s="11">
        <v>0</v>
      </c>
      <c r="AK340" s="11">
        <v>566983</v>
      </c>
      <c r="AL340" s="9">
        <v>980714</v>
      </c>
      <c r="AM340" s="9">
        <v>887452</v>
      </c>
      <c r="AN340" s="9">
        <v>164343</v>
      </c>
      <c r="AO340" s="9">
        <v>543121</v>
      </c>
      <c r="AP340" s="11">
        <v>0</v>
      </c>
      <c r="AQ340" s="11">
        <v>60000</v>
      </c>
      <c r="AR340" s="11">
        <v>2635630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98606</v>
      </c>
      <c r="BB340" s="11">
        <v>0</v>
      </c>
      <c r="BC340" s="11">
        <v>0</v>
      </c>
      <c r="BD340" s="11">
        <v>25000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387140</v>
      </c>
      <c r="BP340" s="11">
        <v>38710</v>
      </c>
      <c r="BQ340" s="11">
        <v>255500</v>
      </c>
      <c r="BR340" s="11">
        <v>261100</v>
      </c>
      <c r="BS340" s="11">
        <v>54620</v>
      </c>
      <c r="BT340" s="11">
        <v>9480</v>
      </c>
      <c r="BU340" s="11">
        <v>37230</v>
      </c>
      <c r="BV340" s="11">
        <v>22000</v>
      </c>
      <c r="BW340" s="11">
        <v>774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-14470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196279.856</v>
      </c>
      <c r="CJ340" s="4">
        <v>30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12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20</v>
      </c>
      <c r="DC340" s="4">
        <v>0</v>
      </c>
      <c r="DD340" s="4">
        <v>23</v>
      </c>
      <c r="DE340" s="64">
        <v>43</v>
      </c>
      <c r="DF340" s="64">
        <v>36</v>
      </c>
      <c r="DG340" s="64">
        <v>5</v>
      </c>
      <c r="DH340" s="64">
        <v>55.08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0.5</v>
      </c>
      <c r="DT340" s="4">
        <v>2</v>
      </c>
      <c r="DU340" s="4">
        <v>2</v>
      </c>
      <c r="EB340" s="4" t="b">
        <v>1</v>
      </c>
      <c r="EC340" s="4" t="s">
        <v>257</v>
      </c>
      <c r="EF340" s="7">
        <v>46113</v>
      </c>
      <c r="EG340" s="7">
        <v>46142</v>
      </c>
      <c r="EH340" s="4" t="s">
        <v>173</v>
      </c>
      <c r="EI340" s="4" t="b">
        <v>1</v>
      </c>
      <c r="EJ340" s="4" t="s">
        <v>174</v>
      </c>
      <c r="EN340" s="9">
        <f t="shared" si="20"/>
        <v>262949.03600000002</v>
      </c>
      <c r="EO340" s="4">
        <f t="shared" si="21"/>
        <v>20.164383561643834</v>
      </c>
      <c r="EP340" s="4">
        <f t="shared" si="22"/>
        <v>24</v>
      </c>
      <c r="EQ340" s="9">
        <f t="shared" si="23"/>
        <v>3155388.432</v>
      </c>
    </row>
    <row r="341" spans="2:147">
      <c r="B341" s="4" t="s">
        <v>217</v>
      </c>
      <c r="C341" s="7">
        <v>46143</v>
      </c>
      <c r="D341" s="4">
        <v>7370</v>
      </c>
      <c r="G341" s="4" t="s">
        <v>170</v>
      </c>
      <c r="H341" s="4" t="s">
        <v>171</v>
      </c>
      <c r="I341" s="4">
        <v>3</v>
      </c>
      <c r="J341" s="16">
        <v>34953</v>
      </c>
      <c r="L341" s="4">
        <v>129126.58900000001</v>
      </c>
      <c r="M341" s="4">
        <v>136876.56700000001</v>
      </c>
      <c r="N341" s="4">
        <v>163111.242</v>
      </c>
      <c r="O341" s="64">
        <v>18</v>
      </c>
      <c r="P341" s="4">
        <v>10</v>
      </c>
      <c r="Q341" s="4">
        <v>3</v>
      </c>
      <c r="R341" s="4">
        <v>31</v>
      </c>
      <c r="S341" s="4">
        <v>100</v>
      </c>
      <c r="T341" s="4">
        <v>100</v>
      </c>
      <c r="U341" s="11">
        <v>6905851</v>
      </c>
      <c r="V341" s="11">
        <v>1395851</v>
      </c>
      <c r="W341" s="11">
        <v>5510000</v>
      </c>
      <c r="X341" s="11">
        <v>30</v>
      </c>
      <c r="Y341" s="62">
        <v>4002924</v>
      </c>
      <c r="Z341" s="11">
        <v>0</v>
      </c>
      <c r="AA341" s="11">
        <v>0</v>
      </c>
      <c r="AB341" s="11">
        <v>7500</v>
      </c>
      <c r="AC341" s="11">
        <v>225000</v>
      </c>
      <c r="AD341" s="11">
        <v>0</v>
      </c>
      <c r="AE341" s="11">
        <v>0</v>
      </c>
      <c r="AF341" s="11">
        <v>0</v>
      </c>
      <c r="AG341" s="11">
        <v>232500</v>
      </c>
      <c r="AH341" s="11">
        <v>0</v>
      </c>
      <c r="AI341" s="11">
        <v>513287</v>
      </c>
      <c r="AJ341" s="11">
        <v>0</v>
      </c>
      <c r="AK341" s="11">
        <v>382291</v>
      </c>
      <c r="AL341" s="9">
        <v>895579</v>
      </c>
      <c r="AM341" s="9">
        <v>1101000</v>
      </c>
      <c r="AN341" s="9">
        <v>81555</v>
      </c>
      <c r="AO341" s="9">
        <v>486153</v>
      </c>
      <c r="AP341" s="11">
        <v>0</v>
      </c>
      <c r="AQ341" s="11">
        <v>55000</v>
      </c>
      <c r="AR341" s="11">
        <v>2619287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16140</v>
      </c>
      <c r="BB341" s="11">
        <v>0</v>
      </c>
      <c r="BC341" s="11">
        <v>0</v>
      </c>
      <c r="BD341" s="11">
        <v>35000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797860</v>
      </c>
      <c r="BP341" s="11">
        <v>79780</v>
      </c>
      <c r="BQ341" s="11">
        <v>0</v>
      </c>
      <c r="BR341" s="11">
        <v>302890</v>
      </c>
      <c r="BS341" s="11">
        <v>62150</v>
      </c>
      <c r="BT341" s="11">
        <v>12010</v>
      </c>
      <c r="BU341" s="11">
        <v>47480</v>
      </c>
      <c r="BV341" s="11">
        <v>2000</v>
      </c>
      <c r="BW341" s="11">
        <v>7738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83943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237803.83100000001</v>
      </c>
      <c r="CJ341" s="4">
        <v>31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11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20</v>
      </c>
      <c r="DC341" s="4">
        <v>0</v>
      </c>
      <c r="DD341" s="4">
        <v>12.5</v>
      </c>
      <c r="DE341" s="64">
        <v>32.5</v>
      </c>
      <c r="DF341" s="64">
        <v>36</v>
      </c>
      <c r="DG341" s="64">
        <v>2</v>
      </c>
      <c r="DH341" s="64">
        <v>39.74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2</v>
      </c>
      <c r="DU341" s="4">
        <v>2</v>
      </c>
      <c r="EB341" s="4" t="b">
        <v>1</v>
      </c>
      <c r="EC341" s="4" t="s">
        <v>257</v>
      </c>
      <c r="EF341" s="7">
        <v>46143</v>
      </c>
      <c r="EG341" s="7">
        <v>46173</v>
      </c>
      <c r="EH341" s="4" t="s">
        <v>173</v>
      </c>
      <c r="EI341" s="4" t="b">
        <v>1</v>
      </c>
      <c r="EJ341" s="4" t="s">
        <v>174</v>
      </c>
      <c r="EN341" s="9">
        <f t="shared" si="20"/>
        <v>326222.484</v>
      </c>
      <c r="EO341" s="4">
        <f t="shared" si="21"/>
        <v>30.328767123287673</v>
      </c>
      <c r="EP341" s="4">
        <f t="shared" si="22"/>
        <v>25</v>
      </c>
      <c r="EQ341" s="9">
        <f t="shared" si="23"/>
        <v>4077781.05</v>
      </c>
    </row>
    <row r="342" spans="2:147">
      <c r="B342" s="4" t="s">
        <v>217</v>
      </c>
      <c r="C342" s="7">
        <v>46143</v>
      </c>
      <c r="D342" s="4">
        <v>7370</v>
      </c>
      <c r="G342" s="4" t="s">
        <v>170</v>
      </c>
      <c r="H342" s="4" t="s">
        <v>171</v>
      </c>
      <c r="I342" s="4">
        <v>5</v>
      </c>
      <c r="J342" s="16">
        <v>35444</v>
      </c>
      <c r="L342" s="4">
        <v>131085.58900000001</v>
      </c>
      <c r="M342" s="4">
        <v>138335.56700000001</v>
      </c>
      <c r="N342" s="4">
        <v>164849.88399999999</v>
      </c>
      <c r="O342" s="64">
        <v>18</v>
      </c>
      <c r="P342" s="4">
        <v>10</v>
      </c>
      <c r="Q342" s="4">
        <v>3</v>
      </c>
      <c r="R342" s="4">
        <v>31</v>
      </c>
      <c r="S342" s="4">
        <v>100</v>
      </c>
      <c r="T342" s="4">
        <v>100</v>
      </c>
      <c r="U342" s="11">
        <v>6946713</v>
      </c>
      <c r="V342" s="11">
        <v>1501713</v>
      </c>
      <c r="W342" s="11">
        <v>5445000</v>
      </c>
      <c r="X342" s="11">
        <v>29</v>
      </c>
      <c r="Y342" s="62">
        <v>4063653</v>
      </c>
      <c r="Z342" s="11">
        <v>0</v>
      </c>
      <c r="AA342" s="11">
        <v>0</v>
      </c>
      <c r="AB342" s="11">
        <v>0</v>
      </c>
      <c r="AC342" s="11">
        <v>217500</v>
      </c>
      <c r="AD342" s="11">
        <v>0</v>
      </c>
      <c r="AE342" s="11">
        <v>0</v>
      </c>
      <c r="AF342" s="11">
        <v>0</v>
      </c>
      <c r="AG342" s="11">
        <v>217500</v>
      </c>
      <c r="AH342" s="11">
        <v>0</v>
      </c>
      <c r="AI342" s="11">
        <v>518758</v>
      </c>
      <c r="AJ342" s="11">
        <v>0</v>
      </c>
      <c r="AK342" s="11">
        <v>386366</v>
      </c>
      <c r="AL342" s="9">
        <v>905125</v>
      </c>
      <c r="AM342" s="9">
        <v>1236374</v>
      </c>
      <c r="AN342" s="9">
        <v>0</v>
      </c>
      <c r="AO342" s="9">
        <v>437676</v>
      </c>
      <c r="AP342" s="11">
        <v>0</v>
      </c>
      <c r="AQ342" s="11">
        <v>50000</v>
      </c>
      <c r="AR342" s="11">
        <v>2629175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16385</v>
      </c>
      <c r="BB342" s="11">
        <v>0</v>
      </c>
      <c r="BC342" s="11">
        <v>0</v>
      </c>
      <c r="BD342" s="11">
        <v>20000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694560</v>
      </c>
      <c r="BP342" s="11">
        <v>69450</v>
      </c>
      <c r="BQ342" s="11">
        <v>302570</v>
      </c>
      <c r="BR342" s="11">
        <v>303690</v>
      </c>
      <c r="BS342" s="11">
        <v>62520</v>
      </c>
      <c r="BT342" s="11">
        <v>12190</v>
      </c>
      <c r="BU342" s="11">
        <v>47990</v>
      </c>
      <c r="BV342" s="11">
        <v>1000</v>
      </c>
      <c r="BW342" s="11">
        <v>7743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249006.101</v>
      </c>
      <c r="CJ342" s="4">
        <v>31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10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20</v>
      </c>
      <c r="DC342" s="4">
        <v>0</v>
      </c>
      <c r="DD342" s="4">
        <v>12.5</v>
      </c>
      <c r="DE342" s="64">
        <v>32.5</v>
      </c>
      <c r="DF342" s="64">
        <v>40</v>
      </c>
      <c r="DG342" s="64">
        <v>0</v>
      </c>
      <c r="DH342" s="64">
        <v>35.4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1</v>
      </c>
      <c r="DT342" s="4">
        <v>2</v>
      </c>
      <c r="DU342" s="4">
        <v>2</v>
      </c>
      <c r="EB342" s="4" t="b">
        <v>1</v>
      </c>
      <c r="EC342" s="4" t="s">
        <v>257</v>
      </c>
      <c r="EF342" s="7">
        <v>46143</v>
      </c>
      <c r="EG342" s="7">
        <v>46173</v>
      </c>
      <c r="EH342" s="4" t="s">
        <v>173</v>
      </c>
      <c r="EI342" s="4" t="b">
        <v>1</v>
      </c>
      <c r="EJ342" s="4" t="s">
        <v>174</v>
      </c>
      <c r="EN342" s="9">
        <f t="shared" si="20"/>
        <v>329699.76799999998</v>
      </c>
      <c r="EO342" s="4">
        <f t="shared" si="21"/>
        <v>28.983561643835618</v>
      </c>
      <c r="EP342" s="4">
        <f t="shared" si="22"/>
        <v>25</v>
      </c>
      <c r="EQ342" s="9">
        <f t="shared" si="23"/>
        <v>4121247.0999999996</v>
      </c>
    </row>
    <row r="343" spans="2:147">
      <c r="B343" s="4" t="s">
        <v>217</v>
      </c>
      <c r="C343" s="7">
        <v>46143</v>
      </c>
      <c r="D343" s="4">
        <v>7370</v>
      </c>
      <c r="G343" s="4" t="s">
        <v>176</v>
      </c>
      <c r="H343" s="4" t="s">
        <v>177</v>
      </c>
      <c r="I343" s="4">
        <v>8</v>
      </c>
      <c r="J343" s="16">
        <v>37599</v>
      </c>
      <c r="L343" s="4">
        <v>114099.333</v>
      </c>
      <c r="M343" s="4">
        <v>119849.3</v>
      </c>
      <c r="N343" s="4">
        <v>142820.416</v>
      </c>
      <c r="O343" s="64">
        <v>18</v>
      </c>
      <c r="P343" s="4">
        <v>10</v>
      </c>
      <c r="Q343" s="4">
        <v>3</v>
      </c>
      <c r="R343" s="4">
        <v>31</v>
      </c>
      <c r="S343" s="4">
        <v>100</v>
      </c>
      <c r="T343" s="4">
        <v>100</v>
      </c>
      <c r="U343" s="11">
        <v>5881824</v>
      </c>
      <c r="V343" s="11">
        <v>1082546</v>
      </c>
      <c r="W343" s="11">
        <v>4799278</v>
      </c>
      <c r="X343" s="11">
        <v>23</v>
      </c>
      <c r="Y343" s="62">
        <v>3537079</v>
      </c>
      <c r="Z343" s="11">
        <v>0</v>
      </c>
      <c r="AA343" s="11">
        <v>0</v>
      </c>
      <c r="AB343" s="11">
        <v>0</v>
      </c>
      <c r="AC343" s="11">
        <v>172500</v>
      </c>
      <c r="AD343" s="11">
        <v>0</v>
      </c>
      <c r="AE343" s="11">
        <v>0</v>
      </c>
      <c r="AF343" s="11">
        <v>0</v>
      </c>
      <c r="AG343" s="11">
        <v>172500</v>
      </c>
      <c r="AH343" s="11">
        <v>0</v>
      </c>
      <c r="AI343" s="11">
        <v>449434</v>
      </c>
      <c r="AJ343" s="11">
        <v>0</v>
      </c>
      <c r="AK343" s="11">
        <v>334735</v>
      </c>
      <c r="AL343" s="9">
        <v>784170</v>
      </c>
      <c r="AM343" s="9">
        <v>856922</v>
      </c>
      <c r="AN343" s="9">
        <v>71410</v>
      </c>
      <c r="AO343" s="9">
        <v>350481</v>
      </c>
      <c r="AP343" s="11">
        <v>0</v>
      </c>
      <c r="AQ343" s="11">
        <v>40000</v>
      </c>
      <c r="AR343" s="11">
        <v>2102983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14262</v>
      </c>
      <c r="BB343" s="11">
        <v>0</v>
      </c>
      <c r="BC343" s="11">
        <v>0</v>
      </c>
      <c r="BD343" s="11">
        <v>55000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371020</v>
      </c>
      <c r="BP343" s="11">
        <v>37100</v>
      </c>
      <c r="BQ343" s="11">
        <v>254550</v>
      </c>
      <c r="BR343" s="11">
        <v>254670</v>
      </c>
      <c r="BS343" s="11">
        <v>52940</v>
      </c>
      <c r="BT343" s="11">
        <v>10620</v>
      </c>
      <c r="BU343" s="11">
        <v>41590</v>
      </c>
      <c r="BV343" s="11">
        <v>0</v>
      </c>
      <c r="BW343" s="11">
        <v>1000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59056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195381.30300000001</v>
      </c>
      <c r="CJ343" s="4">
        <v>31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8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20</v>
      </c>
      <c r="DC343" s="4">
        <v>0</v>
      </c>
      <c r="DD343" s="4">
        <v>12.5</v>
      </c>
      <c r="DE343" s="64">
        <v>32.5</v>
      </c>
      <c r="DF343" s="64">
        <v>32</v>
      </c>
      <c r="DG343" s="64">
        <v>2</v>
      </c>
      <c r="DH343" s="64">
        <v>32.72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2.5</v>
      </c>
      <c r="DT343" s="4">
        <v>2</v>
      </c>
      <c r="DU343" s="4">
        <v>2</v>
      </c>
      <c r="EB343" s="4" t="b">
        <v>1</v>
      </c>
      <c r="EC343" s="4" t="s">
        <v>257</v>
      </c>
      <c r="EF343" s="7">
        <v>46143</v>
      </c>
      <c r="EG343" s="7">
        <v>46173</v>
      </c>
      <c r="EH343" s="4" t="s">
        <v>173</v>
      </c>
      <c r="EI343" s="4" t="b">
        <v>1</v>
      </c>
      <c r="EJ343" s="4" t="s">
        <v>174</v>
      </c>
      <c r="EN343" s="9">
        <f t="shared" si="20"/>
        <v>285640.83199999999</v>
      </c>
      <c r="EO343" s="4">
        <f t="shared" si="21"/>
        <v>23.079452054794519</v>
      </c>
      <c r="EP343" s="4">
        <f t="shared" si="22"/>
        <v>25</v>
      </c>
      <c r="EQ343" s="9">
        <f t="shared" si="23"/>
        <v>3570510.4</v>
      </c>
    </row>
    <row r="344" spans="2:147">
      <c r="B344" s="4" t="s">
        <v>217</v>
      </c>
      <c r="C344" s="7">
        <v>46143</v>
      </c>
      <c r="D344" s="4">
        <v>7370</v>
      </c>
      <c r="G344" s="4" t="s">
        <v>176</v>
      </c>
      <c r="H344" s="4" t="s">
        <v>177</v>
      </c>
      <c r="I344" s="4">
        <v>7</v>
      </c>
      <c r="J344" s="16">
        <v>37895</v>
      </c>
      <c r="L344" s="4">
        <v>113366.333</v>
      </c>
      <c r="M344" s="4">
        <v>119241.3</v>
      </c>
      <c r="N344" s="4">
        <v>142095.883</v>
      </c>
      <c r="O344" s="64">
        <v>18</v>
      </c>
      <c r="P344" s="4">
        <v>10</v>
      </c>
      <c r="Q344" s="4">
        <v>3</v>
      </c>
      <c r="R344" s="4">
        <v>31</v>
      </c>
      <c r="S344" s="4">
        <v>100</v>
      </c>
      <c r="T344" s="4">
        <v>100</v>
      </c>
      <c r="U344" s="11">
        <v>6288234</v>
      </c>
      <c r="V344" s="11">
        <v>1204234</v>
      </c>
      <c r="W344" s="11">
        <v>5084000</v>
      </c>
      <c r="X344" s="11">
        <v>22</v>
      </c>
      <c r="Y344" s="62">
        <v>3514356</v>
      </c>
      <c r="Z344" s="11">
        <v>0</v>
      </c>
      <c r="AA344" s="11">
        <v>0</v>
      </c>
      <c r="AB344" s="11">
        <v>11250</v>
      </c>
      <c r="AC344" s="11">
        <v>165000</v>
      </c>
      <c r="AD344" s="11">
        <v>0</v>
      </c>
      <c r="AE344" s="11">
        <v>0</v>
      </c>
      <c r="AF344" s="11">
        <v>0</v>
      </c>
      <c r="AG344" s="11">
        <v>176250</v>
      </c>
      <c r="AH344" s="11">
        <v>0</v>
      </c>
      <c r="AI344" s="11">
        <v>447154</v>
      </c>
      <c r="AJ344" s="11">
        <v>0</v>
      </c>
      <c r="AK344" s="11">
        <v>479573</v>
      </c>
      <c r="AL344" s="9">
        <v>926728</v>
      </c>
      <c r="AM344" s="9">
        <v>852575</v>
      </c>
      <c r="AN344" s="9">
        <v>142095</v>
      </c>
      <c r="AO344" s="9">
        <v>508774</v>
      </c>
      <c r="AP344" s="11">
        <v>0</v>
      </c>
      <c r="AQ344" s="11">
        <v>55000</v>
      </c>
      <c r="AR344" s="11">
        <v>2485172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67456</v>
      </c>
      <c r="BB344" s="11">
        <v>0</v>
      </c>
      <c r="BC344" s="11">
        <v>0</v>
      </c>
      <c r="BD344" s="11">
        <v>45000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427030</v>
      </c>
      <c r="BP344" s="11">
        <v>42700</v>
      </c>
      <c r="BQ344" s="11">
        <v>267180</v>
      </c>
      <c r="BR344" s="11">
        <v>274960</v>
      </c>
      <c r="BS344" s="11">
        <v>56590</v>
      </c>
      <c r="BT344" s="11">
        <v>10550</v>
      </c>
      <c r="BU344" s="11">
        <v>41370</v>
      </c>
      <c r="BV344" s="11">
        <v>4000</v>
      </c>
      <c r="BW344" s="11">
        <v>7391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72463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217844.38200000001</v>
      </c>
      <c r="CJ344" s="4">
        <v>31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11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20</v>
      </c>
      <c r="DC344" s="4">
        <v>0</v>
      </c>
      <c r="DD344" s="4">
        <v>18</v>
      </c>
      <c r="DE344" s="64">
        <v>38</v>
      </c>
      <c r="DF344" s="64">
        <v>32</v>
      </c>
      <c r="DG344" s="64">
        <v>4</v>
      </c>
      <c r="DH344" s="64">
        <v>47.74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2</v>
      </c>
      <c r="DU344" s="4">
        <v>2</v>
      </c>
      <c r="EB344" s="4" t="b">
        <v>1</v>
      </c>
      <c r="EC344" s="4" t="s">
        <v>257</v>
      </c>
      <c r="EF344" s="7">
        <v>46143</v>
      </c>
      <c r="EG344" s="7">
        <v>46173</v>
      </c>
      <c r="EH344" s="4" t="s">
        <v>173</v>
      </c>
      <c r="EI344" s="4" t="b">
        <v>1</v>
      </c>
      <c r="EJ344" s="4" t="s">
        <v>174</v>
      </c>
      <c r="EN344" s="9">
        <f t="shared" si="20"/>
        <v>284191.766</v>
      </c>
      <c r="EO344" s="4">
        <f t="shared" si="21"/>
        <v>22.268493150684932</v>
      </c>
      <c r="EP344" s="4">
        <f t="shared" si="22"/>
        <v>25</v>
      </c>
      <c r="EQ344" s="9">
        <f t="shared" si="23"/>
        <v>3552397.0750000002</v>
      </c>
    </row>
    <row r="345" spans="2:147">
      <c r="B345" s="4" t="s">
        <v>217</v>
      </c>
      <c r="C345" s="7">
        <v>46143</v>
      </c>
      <c r="D345" s="4">
        <v>7370</v>
      </c>
      <c r="G345" s="4" t="s">
        <v>176</v>
      </c>
      <c r="H345" s="4" t="s">
        <v>177</v>
      </c>
      <c r="I345" s="4">
        <v>3</v>
      </c>
      <c r="J345" s="16">
        <v>37895</v>
      </c>
      <c r="L345" s="4">
        <v>110095.333</v>
      </c>
      <c r="M345" s="4">
        <v>115595.3</v>
      </c>
      <c r="N345" s="4">
        <v>137751.06599999999</v>
      </c>
      <c r="O345" s="64">
        <v>18</v>
      </c>
      <c r="P345" s="4">
        <v>10</v>
      </c>
      <c r="Q345" s="4">
        <v>3</v>
      </c>
      <c r="R345" s="4">
        <v>31</v>
      </c>
      <c r="S345" s="4">
        <v>100</v>
      </c>
      <c r="T345" s="4">
        <v>100</v>
      </c>
      <c r="U345" s="11">
        <v>5690155</v>
      </c>
      <c r="V345" s="11">
        <v>1178155</v>
      </c>
      <c r="W345" s="11">
        <v>4512000</v>
      </c>
      <c r="X345" s="11">
        <v>22</v>
      </c>
      <c r="Y345" s="62">
        <v>3412955</v>
      </c>
      <c r="Z345" s="11">
        <v>0</v>
      </c>
      <c r="AA345" s="11">
        <v>0</v>
      </c>
      <c r="AB345" s="11">
        <v>0</v>
      </c>
      <c r="AC345" s="11">
        <v>165000</v>
      </c>
      <c r="AD345" s="11">
        <v>0</v>
      </c>
      <c r="AE345" s="11">
        <v>0</v>
      </c>
      <c r="AF345" s="11">
        <v>0</v>
      </c>
      <c r="AG345" s="11">
        <v>165000</v>
      </c>
      <c r="AH345" s="11">
        <v>0</v>
      </c>
      <c r="AI345" s="11">
        <v>433482</v>
      </c>
      <c r="AJ345" s="11">
        <v>0</v>
      </c>
      <c r="AK345" s="11">
        <v>477824</v>
      </c>
      <c r="AL345" s="9">
        <v>911306</v>
      </c>
      <c r="AM345" s="9">
        <v>619879</v>
      </c>
      <c r="AN345" s="9">
        <v>68875</v>
      </c>
      <c r="AO345" s="9">
        <v>448379</v>
      </c>
      <c r="AP345" s="11">
        <v>0</v>
      </c>
      <c r="AQ345" s="11">
        <v>50000</v>
      </c>
      <c r="AR345" s="11">
        <v>2098439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13761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448130</v>
      </c>
      <c r="BP345" s="11">
        <v>44810</v>
      </c>
      <c r="BQ345" s="11">
        <v>247230</v>
      </c>
      <c r="BR345" s="11">
        <v>241310</v>
      </c>
      <c r="BS345" s="11">
        <v>51210</v>
      </c>
      <c r="BT345" s="11">
        <v>10240</v>
      </c>
      <c r="BU345" s="11">
        <v>40110</v>
      </c>
      <c r="BV345" s="11">
        <v>10000</v>
      </c>
      <c r="BW345" s="11">
        <v>6729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78386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201795.978</v>
      </c>
      <c r="CJ345" s="4">
        <v>31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10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20</v>
      </c>
      <c r="DC345" s="4">
        <v>0</v>
      </c>
      <c r="DD345" s="4">
        <v>18.5</v>
      </c>
      <c r="DE345" s="64">
        <v>38.5</v>
      </c>
      <c r="DF345" s="64">
        <v>24</v>
      </c>
      <c r="DG345" s="64">
        <v>2</v>
      </c>
      <c r="DH345" s="64">
        <v>43.4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1</v>
      </c>
      <c r="DT345" s="4">
        <v>2</v>
      </c>
      <c r="DU345" s="4">
        <v>2</v>
      </c>
      <c r="EB345" s="4" t="b">
        <v>1</v>
      </c>
      <c r="EC345" s="4" t="s">
        <v>257</v>
      </c>
      <c r="EF345" s="7">
        <v>46143</v>
      </c>
      <c r="EG345" s="7">
        <v>46173</v>
      </c>
      <c r="EH345" s="4" t="s">
        <v>173</v>
      </c>
      <c r="EI345" s="4" t="b">
        <v>1</v>
      </c>
      <c r="EJ345" s="4" t="s">
        <v>174</v>
      </c>
      <c r="EN345" s="9">
        <f t="shared" si="20"/>
        <v>275502.13199999998</v>
      </c>
      <c r="EO345" s="4">
        <f t="shared" si="21"/>
        <v>22.268493150684932</v>
      </c>
      <c r="EP345" s="4">
        <f t="shared" si="22"/>
        <v>25</v>
      </c>
      <c r="EQ345" s="9">
        <f t="shared" si="23"/>
        <v>3443776.65</v>
      </c>
    </row>
    <row r="346" spans="2:147">
      <c r="B346" s="4" t="s">
        <v>217</v>
      </c>
      <c r="C346" s="7">
        <v>46143</v>
      </c>
      <c r="D346" s="4">
        <v>7370</v>
      </c>
      <c r="G346" s="4" t="s">
        <v>176</v>
      </c>
      <c r="H346" s="4" t="s">
        <v>177</v>
      </c>
      <c r="I346" s="4">
        <v>5</v>
      </c>
      <c r="J346" s="16">
        <v>37907</v>
      </c>
      <c r="L346" s="4">
        <v>111809.333</v>
      </c>
      <c r="M346" s="4">
        <v>117309.3</v>
      </c>
      <c r="N346" s="4">
        <v>139793.58300000001</v>
      </c>
      <c r="O346" s="64">
        <v>18</v>
      </c>
      <c r="P346" s="4">
        <v>10</v>
      </c>
      <c r="Q346" s="4">
        <v>3</v>
      </c>
      <c r="R346" s="4">
        <v>31</v>
      </c>
      <c r="S346" s="4">
        <v>100</v>
      </c>
      <c r="T346" s="4">
        <v>100</v>
      </c>
      <c r="U346" s="11">
        <v>6450398</v>
      </c>
      <c r="V346" s="11">
        <v>1144293</v>
      </c>
      <c r="W346" s="11">
        <v>5306105</v>
      </c>
      <c r="X346" s="11">
        <v>22</v>
      </c>
      <c r="Y346" s="62">
        <v>3466089</v>
      </c>
      <c r="Z346" s="11">
        <v>0</v>
      </c>
      <c r="AA346" s="11">
        <v>0</v>
      </c>
      <c r="AB346" s="11">
        <v>0</v>
      </c>
      <c r="AC346" s="11">
        <v>165000</v>
      </c>
      <c r="AD346" s="11">
        <v>0</v>
      </c>
      <c r="AE346" s="11">
        <v>0</v>
      </c>
      <c r="AF346" s="11">
        <v>0</v>
      </c>
      <c r="AG346" s="11">
        <v>165000</v>
      </c>
      <c r="AH346" s="11">
        <v>0</v>
      </c>
      <c r="AI346" s="11">
        <v>439909</v>
      </c>
      <c r="AJ346" s="11">
        <v>0</v>
      </c>
      <c r="AK346" s="11">
        <v>471803</v>
      </c>
      <c r="AL346" s="9">
        <v>911713</v>
      </c>
      <c r="AM346" s="9">
        <v>1153297</v>
      </c>
      <c r="AN346" s="9">
        <v>139793</v>
      </c>
      <c r="AO346" s="9">
        <v>500530</v>
      </c>
      <c r="AP346" s="11">
        <v>0</v>
      </c>
      <c r="AQ346" s="11">
        <v>55000</v>
      </c>
      <c r="AR346" s="11">
        <v>2760333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13976</v>
      </c>
      <c r="BB346" s="11">
        <v>0</v>
      </c>
      <c r="BC346" s="11">
        <v>0</v>
      </c>
      <c r="BD346" s="11">
        <v>45000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392840</v>
      </c>
      <c r="BP346" s="11">
        <v>39280</v>
      </c>
      <c r="BQ346" s="11">
        <v>260300</v>
      </c>
      <c r="BR346" s="11">
        <v>271440</v>
      </c>
      <c r="BS346" s="11">
        <v>58050</v>
      </c>
      <c r="BT346" s="11">
        <v>10400</v>
      </c>
      <c r="BU346" s="11">
        <v>40700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71283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216655.652</v>
      </c>
      <c r="CJ346" s="4">
        <v>31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11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20</v>
      </c>
      <c r="DC346" s="4">
        <v>0</v>
      </c>
      <c r="DD346" s="4">
        <v>18</v>
      </c>
      <c r="DE346" s="64">
        <v>38</v>
      </c>
      <c r="DF346" s="64">
        <v>44</v>
      </c>
      <c r="DG346" s="64">
        <v>4</v>
      </c>
      <c r="DH346" s="64">
        <v>47.74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2.5</v>
      </c>
      <c r="DT346" s="4">
        <v>2</v>
      </c>
      <c r="DU346" s="4">
        <v>2</v>
      </c>
      <c r="EB346" s="4" t="b">
        <v>1</v>
      </c>
      <c r="EC346" s="4" t="s">
        <v>257</v>
      </c>
      <c r="EF346" s="7">
        <v>46143</v>
      </c>
      <c r="EG346" s="7">
        <v>46173</v>
      </c>
      <c r="EH346" s="4" t="s">
        <v>173</v>
      </c>
      <c r="EI346" s="4" t="b">
        <v>1</v>
      </c>
      <c r="EJ346" s="4" t="s">
        <v>174</v>
      </c>
      <c r="EN346" s="9">
        <f t="shared" si="20"/>
        <v>279587.16600000003</v>
      </c>
      <c r="EO346" s="4">
        <f t="shared" si="21"/>
        <v>22.235616438356164</v>
      </c>
      <c r="EP346" s="4">
        <f t="shared" si="22"/>
        <v>25</v>
      </c>
      <c r="EQ346" s="9">
        <f t="shared" si="23"/>
        <v>3494839.5750000002</v>
      </c>
    </row>
    <row r="347" spans="2:147">
      <c r="B347" s="4" t="s">
        <v>217</v>
      </c>
      <c r="C347" s="7">
        <v>46143</v>
      </c>
      <c r="D347" s="4">
        <v>7370</v>
      </c>
      <c r="G347" s="4" t="s">
        <v>176</v>
      </c>
      <c r="H347" s="4" t="s">
        <v>177</v>
      </c>
      <c r="I347" s="4">
        <v>5</v>
      </c>
      <c r="J347" s="16">
        <v>38048</v>
      </c>
      <c r="L347" s="4">
        <v>111809.333</v>
      </c>
      <c r="M347" s="4">
        <v>117684.3</v>
      </c>
      <c r="N347" s="4">
        <v>140240.45800000001</v>
      </c>
      <c r="O347" s="64">
        <v>18</v>
      </c>
      <c r="P347" s="4">
        <v>10</v>
      </c>
      <c r="Q347" s="4">
        <v>3</v>
      </c>
      <c r="R347" s="4">
        <v>31</v>
      </c>
      <c r="S347" s="4">
        <v>100</v>
      </c>
      <c r="T347" s="4">
        <v>100</v>
      </c>
      <c r="U347" s="11">
        <v>6105840</v>
      </c>
      <c r="V347" s="11">
        <v>1120840</v>
      </c>
      <c r="W347" s="11">
        <v>4985000</v>
      </c>
      <c r="X347" s="11">
        <v>22</v>
      </c>
      <c r="Y347" s="62">
        <v>3466089</v>
      </c>
      <c r="Z347" s="11">
        <v>0</v>
      </c>
      <c r="AA347" s="11">
        <v>0</v>
      </c>
      <c r="AB347" s="11">
        <v>11250</v>
      </c>
      <c r="AC347" s="11">
        <v>165000</v>
      </c>
      <c r="AD347" s="11">
        <v>0</v>
      </c>
      <c r="AE347" s="11">
        <v>0</v>
      </c>
      <c r="AF347" s="11">
        <v>0</v>
      </c>
      <c r="AG347" s="11">
        <v>176250</v>
      </c>
      <c r="AH347" s="11">
        <v>0</v>
      </c>
      <c r="AI347" s="11">
        <v>441316</v>
      </c>
      <c r="AJ347" s="11">
        <v>0</v>
      </c>
      <c r="AK347" s="11">
        <v>328688</v>
      </c>
      <c r="AL347" s="9">
        <v>770004</v>
      </c>
      <c r="AM347" s="9">
        <v>1051803</v>
      </c>
      <c r="AN347" s="9">
        <v>70120</v>
      </c>
      <c r="AO347" s="9">
        <v>442598</v>
      </c>
      <c r="AP347" s="11">
        <v>0</v>
      </c>
      <c r="AQ347" s="11">
        <v>60000</v>
      </c>
      <c r="AR347" s="11">
        <v>2394525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13976</v>
      </c>
      <c r="BB347" s="11">
        <v>0</v>
      </c>
      <c r="BC347" s="11">
        <v>0</v>
      </c>
      <c r="BD347" s="11">
        <v>55000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417020</v>
      </c>
      <c r="BP347" s="11">
        <v>41700</v>
      </c>
      <c r="BQ347" s="11">
        <v>285660</v>
      </c>
      <c r="BR347" s="11">
        <v>267250</v>
      </c>
      <c r="BS347" s="11">
        <v>54950</v>
      </c>
      <c r="BT347" s="11">
        <v>10400</v>
      </c>
      <c r="BU347" s="11">
        <v>40830</v>
      </c>
      <c r="BV347" s="11">
        <v>3000</v>
      </c>
      <c r="BW347" s="11">
        <v>30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207657.69699999999</v>
      </c>
      <c r="CJ347" s="4">
        <v>31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12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20</v>
      </c>
      <c r="DC347" s="4">
        <v>0</v>
      </c>
      <c r="DD347" s="4">
        <v>12.5</v>
      </c>
      <c r="DE347" s="64">
        <v>32.5</v>
      </c>
      <c r="DF347" s="64">
        <v>40</v>
      </c>
      <c r="DG347" s="64">
        <v>2</v>
      </c>
      <c r="DH347" s="64">
        <v>42.08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2</v>
      </c>
      <c r="DU347" s="4">
        <v>2</v>
      </c>
      <c r="EB347" s="4" t="b">
        <v>1</v>
      </c>
      <c r="EC347" s="4" t="s">
        <v>257</v>
      </c>
      <c r="EF347" s="7">
        <v>46143</v>
      </c>
      <c r="EG347" s="7">
        <v>46173</v>
      </c>
      <c r="EH347" s="4" t="s">
        <v>173</v>
      </c>
      <c r="EI347" s="4" t="b">
        <v>1</v>
      </c>
      <c r="EJ347" s="4" t="s">
        <v>174</v>
      </c>
      <c r="EN347" s="9">
        <f t="shared" si="20"/>
        <v>280480.91600000003</v>
      </c>
      <c r="EO347" s="4">
        <f t="shared" si="21"/>
        <v>21.849315068493151</v>
      </c>
      <c r="EP347" s="4">
        <f t="shared" si="22"/>
        <v>25</v>
      </c>
      <c r="EQ347" s="9">
        <f t="shared" si="23"/>
        <v>3506011.45</v>
      </c>
    </row>
    <row r="348" spans="2:147">
      <c r="B348" s="4" t="s">
        <v>217</v>
      </c>
      <c r="C348" s="7">
        <v>46143</v>
      </c>
      <c r="D348" s="4">
        <v>7370</v>
      </c>
      <c r="G348" s="4" t="s">
        <v>176</v>
      </c>
      <c r="H348" s="4" t="s">
        <v>177</v>
      </c>
      <c r="I348" s="4">
        <v>14</v>
      </c>
      <c r="J348" s="16">
        <v>38096</v>
      </c>
      <c r="L348" s="4">
        <v>117932.333</v>
      </c>
      <c r="M348" s="4">
        <v>123682.3</v>
      </c>
      <c r="N348" s="4">
        <v>147388.07399999999</v>
      </c>
      <c r="O348" s="64">
        <v>18</v>
      </c>
      <c r="P348" s="4">
        <v>10</v>
      </c>
      <c r="Q348" s="4">
        <v>3</v>
      </c>
      <c r="R348" s="4">
        <v>31</v>
      </c>
      <c r="S348" s="4">
        <v>100</v>
      </c>
      <c r="T348" s="4">
        <v>100</v>
      </c>
      <c r="U348" s="11">
        <v>6612734</v>
      </c>
      <c r="V348" s="11">
        <v>1363734</v>
      </c>
      <c r="W348" s="11">
        <v>5249000</v>
      </c>
      <c r="X348" s="11">
        <v>22</v>
      </c>
      <c r="Y348" s="62">
        <v>3655902</v>
      </c>
      <c r="Z348" s="11">
        <v>0</v>
      </c>
      <c r="AA348" s="11">
        <v>0</v>
      </c>
      <c r="AB348" s="11">
        <v>7500</v>
      </c>
      <c r="AC348" s="11">
        <v>165000</v>
      </c>
      <c r="AD348" s="11">
        <v>0</v>
      </c>
      <c r="AE348" s="11">
        <v>0</v>
      </c>
      <c r="AF348" s="11">
        <v>0</v>
      </c>
      <c r="AG348" s="11">
        <v>172500</v>
      </c>
      <c r="AH348" s="11">
        <v>0</v>
      </c>
      <c r="AI348" s="11">
        <v>463808</v>
      </c>
      <c r="AJ348" s="11">
        <v>0</v>
      </c>
      <c r="AK348" s="11">
        <v>345440</v>
      </c>
      <c r="AL348" s="9">
        <v>809249</v>
      </c>
      <c r="AM348" s="9">
        <v>1326492</v>
      </c>
      <c r="AN348" s="9">
        <v>73694</v>
      </c>
      <c r="AO348" s="9">
        <v>465156</v>
      </c>
      <c r="AP348" s="11">
        <v>0</v>
      </c>
      <c r="AQ348" s="11">
        <v>60000</v>
      </c>
      <c r="AR348" s="11">
        <v>2734591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14741</v>
      </c>
      <c r="BB348" s="11">
        <v>0</v>
      </c>
      <c r="BC348" s="11">
        <v>0</v>
      </c>
      <c r="BD348" s="11">
        <v>35000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546750</v>
      </c>
      <c r="BP348" s="11">
        <v>54670</v>
      </c>
      <c r="BQ348" s="11">
        <v>302570</v>
      </c>
      <c r="BR348" s="11">
        <v>283950</v>
      </c>
      <c r="BS348" s="11">
        <v>59510</v>
      </c>
      <c r="BT348" s="11">
        <v>10970</v>
      </c>
      <c r="BU348" s="11">
        <v>42920</v>
      </c>
      <c r="BV348" s="11">
        <v>0</v>
      </c>
      <c r="BW348" s="11">
        <v>7554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54840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217543.584</v>
      </c>
      <c r="CJ348" s="4">
        <v>31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12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20</v>
      </c>
      <c r="DC348" s="4">
        <v>0</v>
      </c>
      <c r="DD348" s="4">
        <v>12.5</v>
      </c>
      <c r="DE348" s="64">
        <v>32.5</v>
      </c>
      <c r="DF348" s="64">
        <v>48</v>
      </c>
      <c r="DG348" s="64">
        <v>2</v>
      </c>
      <c r="DH348" s="64">
        <v>42.08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2</v>
      </c>
      <c r="DU348" s="4">
        <v>2</v>
      </c>
      <c r="EB348" s="4" t="b">
        <v>1</v>
      </c>
      <c r="EC348" s="4" t="s">
        <v>257</v>
      </c>
      <c r="EF348" s="7">
        <v>46143</v>
      </c>
      <c r="EG348" s="7">
        <v>46173</v>
      </c>
      <c r="EH348" s="4" t="s">
        <v>173</v>
      </c>
      <c r="EI348" s="4" t="b">
        <v>1</v>
      </c>
      <c r="EJ348" s="4" t="s">
        <v>174</v>
      </c>
      <c r="EN348" s="9">
        <f t="shared" si="20"/>
        <v>294776.14799999999</v>
      </c>
      <c r="EO348" s="4">
        <f t="shared" si="21"/>
        <v>21.717808219178082</v>
      </c>
      <c r="EP348" s="4">
        <f t="shared" si="22"/>
        <v>25</v>
      </c>
      <c r="EQ348" s="9">
        <f t="shared" si="23"/>
        <v>3684701.8499999996</v>
      </c>
    </row>
    <row r="349" spans="2:147">
      <c r="B349" s="4" t="s">
        <v>217</v>
      </c>
      <c r="C349" s="7">
        <v>46143</v>
      </c>
      <c r="D349" s="4">
        <v>7370</v>
      </c>
      <c r="G349" s="4" t="s">
        <v>176</v>
      </c>
      <c r="H349" s="4" t="s">
        <v>177</v>
      </c>
      <c r="I349" s="4">
        <v>5</v>
      </c>
      <c r="J349" s="16">
        <v>38152</v>
      </c>
      <c r="L349" s="4">
        <v>111809.333</v>
      </c>
      <c r="M349" s="4">
        <v>117309.3</v>
      </c>
      <c r="N349" s="4">
        <v>139793.58300000001</v>
      </c>
      <c r="O349" s="64">
        <v>18</v>
      </c>
      <c r="P349" s="4">
        <v>10</v>
      </c>
      <c r="Q349" s="4">
        <v>3</v>
      </c>
      <c r="R349" s="4">
        <v>31</v>
      </c>
      <c r="S349" s="4">
        <v>100</v>
      </c>
      <c r="T349" s="4">
        <v>100</v>
      </c>
      <c r="U349" s="11">
        <v>6453503</v>
      </c>
      <c r="V349" s="11">
        <v>1340503</v>
      </c>
      <c r="W349" s="11">
        <v>5113000</v>
      </c>
      <c r="X349" s="11">
        <v>21</v>
      </c>
      <c r="Y349" s="62">
        <v>3466089</v>
      </c>
      <c r="Z349" s="11">
        <v>0</v>
      </c>
      <c r="AA349" s="11">
        <v>0</v>
      </c>
      <c r="AB349" s="11">
        <v>7500</v>
      </c>
      <c r="AC349" s="11">
        <v>157500</v>
      </c>
      <c r="AD349" s="11">
        <v>0</v>
      </c>
      <c r="AE349" s="11">
        <v>0</v>
      </c>
      <c r="AF349" s="11">
        <v>0</v>
      </c>
      <c r="AG349" s="11">
        <v>165000</v>
      </c>
      <c r="AH349" s="11">
        <v>0</v>
      </c>
      <c r="AI349" s="11">
        <v>439909</v>
      </c>
      <c r="AJ349" s="11">
        <v>0</v>
      </c>
      <c r="AK349" s="11">
        <v>484908</v>
      </c>
      <c r="AL349" s="9">
        <v>924818</v>
      </c>
      <c r="AM349" s="9">
        <v>1153297</v>
      </c>
      <c r="AN349" s="9">
        <v>139793</v>
      </c>
      <c r="AO349" s="9">
        <v>500530</v>
      </c>
      <c r="AP349" s="11">
        <v>0</v>
      </c>
      <c r="AQ349" s="11">
        <v>55000</v>
      </c>
      <c r="AR349" s="11">
        <v>2773438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13976</v>
      </c>
      <c r="BB349" s="11">
        <v>0</v>
      </c>
      <c r="BC349" s="11">
        <v>0</v>
      </c>
      <c r="BD349" s="11">
        <v>35000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607320</v>
      </c>
      <c r="BP349" s="11">
        <v>60730</v>
      </c>
      <c r="BQ349" s="11">
        <v>277400</v>
      </c>
      <c r="BR349" s="11">
        <v>281360</v>
      </c>
      <c r="BS349" s="11">
        <v>58080</v>
      </c>
      <c r="BT349" s="11">
        <v>10400</v>
      </c>
      <c r="BU349" s="11">
        <v>40700</v>
      </c>
      <c r="BV349" s="11">
        <v>4000</v>
      </c>
      <c r="BW349" s="11">
        <v>513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215787.87599999999</v>
      </c>
      <c r="CJ349" s="4">
        <v>31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11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20</v>
      </c>
      <c r="DC349" s="4">
        <v>0</v>
      </c>
      <c r="DD349" s="4">
        <v>18.5</v>
      </c>
      <c r="DE349" s="64">
        <v>38.5</v>
      </c>
      <c r="DF349" s="64">
        <v>44</v>
      </c>
      <c r="DG349" s="64">
        <v>4</v>
      </c>
      <c r="DH349" s="64">
        <v>47.74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2</v>
      </c>
      <c r="DU349" s="4">
        <v>2</v>
      </c>
      <c r="EB349" s="4" t="b">
        <v>1</v>
      </c>
      <c r="EC349" s="4" t="s">
        <v>257</v>
      </c>
      <c r="EF349" s="7">
        <v>46143</v>
      </c>
      <c r="EG349" s="7">
        <v>46173</v>
      </c>
      <c r="EH349" s="4" t="s">
        <v>173</v>
      </c>
      <c r="EI349" s="4" t="b">
        <v>1</v>
      </c>
      <c r="EJ349" s="4" t="s">
        <v>174</v>
      </c>
      <c r="EN349" s="9">
        <f t="shared" si="20"/>
        <v>279587.16600000003</v>
      </c>
      <c r="EO349" s="4">
        <f t="shared" si="21"/>
        <v>21.564383561643837</v>
      </c>
      <c r="EP349" s="4">
        <f t="shared" si="22"/>
        <v>25</v>
      </c>
      <c r="EQ349" s="9">
        <f t="shared" si="23"/>
        <v>3494839.5750000002</v>
      </c>
    </row>
    <row r="350" spans="2:147">
      <c r="B350" s="4" t="s">
        <v>217</v>
      </c>
      <c r="C350" s="7">
        <v>46143</v>
      </c>
      <c r="D350" s="4">
        <v>7370</v>
      </c>
      <c r="G350" s="4" t="s">
        <v>176</v>
      </c>
      <c r="H350" s="4" t="s">
        <v>177</v>
      </c>
      <c r="I350" s="4">
        <v>1</v>
      </c>
      <c r="J350" s="16">
        <v>38663</v>
      </c>
      <c r="L350" s="4">
        <v>108315.333</v>
      </c>
      <c r="M350" s="4">
        <v>113315.3</v>
      </c>
      <c r="N350" s="4">
        <v>135034.06599999999</v>
      </c>
      <c r="O350" s="64">
        <v>18</v>
      </c>
      <c r="P350" s="4">
        <v>10</v>
      </c>
      <c r="Q350" s="4">
        <v>3</v>
      </c>
      <c r="R350" s="4">
        <v>31</v>
      </c>
      <c r="S350" s="4">
        <v>100</v>
      </c>
      <c r="T350" s="4">
        <v>100</v>
      </c>
      <c r="U350" s="11">
        <v>5436988</v>
      </c>
      <c r="V350" s="11">
        <v>1107988</v>
      </c>
      <c r="W350" s="11">
        <v>4329000</v>
      </c>
      <c r="X350" s="11">
        <v>20</v>
      </c>
      <c r="Y350" s="62">
        <v>3357775</v>
      </c>
      <c r="Z350" s="11">
        <v>0</v>
      </c>
      <c r="AA350" s="11">
        <v>0</v>
      </c>
      <c r="AB350" s="11">
        <v>0</v>
      </c>
      <c r="AC350" s="11">
        <v>150000</v>
      </c>
      <c r="AD350" s="11">
        <v>0</v>
      </c>
      <c r="AE350" s="11">
        <v>0</v>
      </c>
      <c r="AF350" s="11">
        <v>0</v>
      </c>
      <c r="AG350" s="11">
        <v>150000</v>
      </c>
      <c r="AH350" s="11">
        <v>0</v>
      </c>
      <c r="AI350" s="11">
        <v>424932</v>
      </c>
      <c r="AJ350" s="11">
        <v>0</v>
      </c>
      <c r="AK350" s="11">
        <v>417761</v>
      </c>
      <c r="AL350" s="9">
        <v>842694</v>
      </c>
      <c r="AM350" s="9">
        <v>607653</v>
      </c>
      <c r="AN350" s="9">
        <v>0</v>
      </c>
      <c r="AO350" s="9">
        <v>375327</v>
      </c>
      <c r="AP350" s="11">
        <v>0</v>
      </c>
      <c r="AQ350" s="11">
        <v>45000</v>
      </c>
      <c r="AR350" s="11">
        <v>1870674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13539</v>
      </c>
      <c r="BB350" s="11">
        <v>0</v>
      </c>
      <c r="BC350" s="11">
        <v>0</v>
      </c>
      <c r="BD350" s="11">
        <v>45000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358590</v>
      </c>
      <c r="BP350" s="11">
        <v>35850</v>
      </c>
      <c r="BQ350" s="11">
        <v>256450</v>
      </c>
      <c r="BR350" s="11">
        <v>239260</v>
      </c>
      <c r="BS350" s="11">
        <v>48930</v>
      </c>
      <c r="BT350" s="11">
        <v>10080</v>
      </c>
      <c r="BU350" s="11">
        <v>39320</v>
      </c>
      <c r="BV350" s="11">
        <v>0</v>
      </c>
      <c r="BW350" s="11">
        <v>7562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111946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205488.91</v>
      </c>
      <c r="CJ350" s="4">
        <v>31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9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20</v>
      </c>
      <c r="DC350" s="4">
        <v>0</v>
      </c>
      <c r="DD350" s="4">
        <v>16.5</v>
      </c>
      <c r="DE350" s="64">
        <v>36.5</v>
      </c>
      <c r="DF350" s="64">
        <v>24</v>
      </c>
      <c r="DG350" s="64">
        <v>0</v>
      </c>
      <c r="DH350" s="64">
        <v>37.06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2</v>
      </c>
      <c r="DU350" s="4">
        <v>2</v>
      </c>
      <c r="EB350" s="4" t="b">
        <v>1</v>
      </c>
      <c r="EC350" s="4" t="s">
        <v>257</v>
      </c>
      <c r="EF350" s="7">
        <v>46143</v>
      </c>
      <c r="EG350" s="7">
        <v>46173</v>
      </c>
      <c r="EH350" s="4" t="s">
        <v>173</v>
      </c>
      <c r="EI350" s="4" t="b">
        <v>1</v>
      </c>
      <c r="EJ350" s="4" t="s">
        <v>174</v>
      </c>
      <c r="EN350" s="9">
        <f t="shared" si="20"/>
        <v>270068.13199999998</v>
      </c>
      <c r="EO350" s="4">
        <f t="shared" si="21"/>
        <v>20.164383561643834</v>
      </c>
      <c r="EP350" s="4">
        <f t="shared" si="22"/>
        <v>24</v>
      </c>
      <c r="EQ350" s="9">
        <f t="shared" si="23"/>
        <v>3240817.5839999998</v>
      </c>
    </row>
    <row r="351" spans="2:147">
      <c r="B351" s="4" t="s">
        <v>217</v>
      </c>
      <c r="C351" s="7">
        <v>46143</v>
      </c>
      <c r="D351" s="4">
        <v>7370</v>
      </c>
      <c r="G351" s="4" t="s">
        <v>176</v>
      </c>
      <c r="H351" s="4" t="s">
        <v>177</v>
      </c>
      <c r="I351" s="4">
        <v>7</v>
      </c>
      <c r="J351" s="16">
        <v>39234</v>
      </c>
      <c r="L351" s="4">
        <v>113366.333</v>
      </c>
      <c r="M351" s="4">
        <v>118491.3</v>
      </c>
      <c r="N351" s="4">
        <v>141202.133</v>
      </c>
      <c r="O351" s="64">
        <v>18</v>
      </c>
      <c r="P351" s="4">
        <v>10</v>
      </c>
      <c r="Q351" s="4">
        <v>3</v>
      </c>
      <c r="R351" s="4">
        <v>31</v>
      </c>
      <c r="S351" s="4">
        <v>100</v>
      </c>
      <c r="T351" s="4">
        <v>100</v>
      </c>
      <c r="U351" s="11">
        <v>6349613</v>
      </c>
      <c r="V351" s="11">
        <v>1354613</v>
      </c>
      <c r="W351" s="11">
        <v>4995000</v>
      </c>
      <c r="X351" s="11">
        <v>19</v>
      </c>
      <c r="Y351" s="62">
        <v>3514356</v>
      </c>
      <c r="Z351" s="11">
        <v>0</v>
      </c>
      <c r="AA351" s="11">
        <v>0</v>
      </c>
      <c r="AB351" s="11">
        <v>11250</v>
      </c>
      <c r="AC351" s="11">
        <v>142500</v>
      </c>
      <c r="AD351" s="11">
        <v>0</v>
      </c>
      <c r="AE351" s="11">
        <v>0</v>
      </c>
      <c r="AF351" s="11">
        <v>0</v>
      </c>
      <c r="AG351" s="11">
        <v>153750</v>
      </c>
      <c r="AH351" s="11">
        <v>0</v>
      </c>
      <c r="AI351" s="11">
        <v>444342</v>
      </c>
      <c r="AJ351" s="11">
        <v>0</v>
      </c>
      <c r="AK351" s="11">
        <v>330942</v>
      </c>
      <c r="AL351" s="9">
        <v>775284</v>
      </c>
      <c r="AM351" s="9">
        <v>1270819</v>
      </c>
      <c r="AN351" s="9">
        <v>70601</v>
      </c>
      <c r="AO351" s="9">
        <v>445633</v>
      </c>
      <c r="AP351" s="11">
        <v>0</v>
      </c>
      <c r="AQ351" s="11">
        <v>60000</v>
      </c>
      <c r="AR351" s="11">
        <v>2622337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14170</v>
      </c>
      <c r="BB351" s="11">
        <v>0</v>
      </c>
      <c r="BC351" s="11">
        <v>0</v>
      </c>
      <c r="BD351" s="11">
        <v>45000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585810</v>
      </c>
      <c r="BP351" s="11">
        <v>58580</v>
      </c>
      <c r="BQ351" s="11">
        <v>268320</v>
      </c>
      <c r="BR351" s="11">
        <v>272130</v>
      </c>
      <c r="BS351" s="11">
        <v>57150</v>
      </c>
      <c r="BT351" s="11">
        <v>10550</v>
      </c>
      <c r="BU351" s="11">
        <v>41120</v>
      </c>
      <c r="BV351" s="11">
        <v>0</v>
      </c>
      <c r="BW351" s="11">
        <v>7450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53503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213088.19099999999</v>
      </c>
      <c r="CJ351" s="4">
        <v>31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12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20</v>
      </c>
      <c r="DC351" s="4">
        <v>0</v>
      </c>
      <c r="DD351" s="4">
        <v>12.5</v>
      </c>
      <c r="DE351" s="64">
        <v>32.5</v>
      </c>
      <c r="DF351" s="64">
        <v>48</v>
      </c>
      <c r="DG351" s="64">
        <v>2</v>
      </c>
      <c r="DH351" s="64">
        <v>42.08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1</v>
      </c>
      <c r="DT351" s="4">
        <v>2</v>
      </c>
      <c r="DU351" s="4">
        <v>2</v>
      </c>
      <c r="EB351" s="4" t="b">
        <v>1</v>
      </c>
      <c r="EC351" s="4" t="s">
        <v>257</v>
      </c>
      <c r="EF351" s="7">
        <v>46143</v>
      </c>
      <c r="EG351" s="7">
        <v>46173</v>
      </c>
      <c r="EH351" s="4" t="s">
        <v>173</v>
      </c>
      <c r="EI351" s="4" t="b">
        <v>1</v>
      </c>
      <c r="EJ351" s="4" t="s">
        <v>174</v>
      </c>
      <c r="EN351" s="9">
        <f t="shared" si="20"/>
        <v>282404.266</v>
      </c>
      <c r="EO351" s="4">
        <f t="shared" si="21"/>
        <v>18.600000000000001</v>
      </c>
      <c r="EP351" s="4">
        <f t="shared" si="22"/>
        <v>23</v>
      </c>
      <c r="EQ351" s="9">
        <f t="shared" si="23"/>
        <v>3247649.0589999999</v>
      </c>
    </row>
    <row r="352" spans="2:147">
      <c r="B352" s="4" t="s">
        <v>217</v>
      </c>
      <c r="C352" s="7">
        <v>46143</v>
      </c>
      <c r="D352" s="4">
        <v>7370</v>
      </c>
      <c r="G352" s="4" t="s">
        <v>179</v>
      </c>
      <c r="H352" s="4" t="s">
        <v>180</v>
      </c>
      <c r="I352" s="4">
        <v>18</v>
      </c>
      <c r="J352" s="16">
        <v>38663</v>
      </c>
      <c r="L352" s="4">
        <v>104698.299</v>
      </c>
      <c r="M352" s="4">
        <v>109698.26700000001</v>
      </c>
      <c r="N352" s="4">
        <v>130723.768</v>
      </c>
      <c r="O352" s="64">
        <v>18</v>
      </c>
      <c r="P352" s="4">
        <v>10</v>
      </c>
      <c r="Q352" s="4">
        <v>3</v>
      </c>
      <c r="R352" s="4">
        <v>31</v>
      </c>
      <c r="S352" s="4">
        <v>100</v>
      </c>
      <c r="T352" s="4">
        <v>100</v>
      </c>
      <c r="U352" s="11">
        <v>5840924</v>
      </c>
      <c r="V352" s="11">
        <v>1083924</v>
      </c>
      <c r="W352" s="11">
        <v>4757000</v>
      </c>
      <c r="X352" s="11">
        <v>20</v>
      </c>
      <c r="Y352" s="62">
        <v>3245647</v>
      </c>
      <c r="Z352" s="11">
        <v>0</v>
      </c>
      <c r="AA352" s="11">
        <v>0</v>
      </c>
      <c r="AB352" s="11">
        <v>0</v>
      </c>
      <c r="AC352" s="11">
        <v>150000</v>
      </c>
      <c r="AD352" s="11">
        <v>0</v>
      </c>
      <c r="AE352" s="11">
        <v>0</v>
      </c>
      <c r="AF352" s="11">
        <v>0</v>
      </c>
      <c r="AG352" s="11">
        <v>150000</v>
      </c>
      <c r="AH352" s="11">
        <v>0</v>
      </c>
      <c r="AI352" s="11">
        <v>411368</v>
      </c>
      <c r="AJ352" s="11">
        <v>0</v>
      </c>
      <c r="AK352" s="11">
        <v>306383</v>
      </c>
      <c r="AL352" s="9">
        <v>717752</v>
      </c>
      <c r="AM352" s="9">
        <v>1176513</v>
      </c>
      <c r="AN352" s="9">
        <v>65361</v>
      </c>
      <c r="AO352" s="9">
        <v>412564</v>
      </c>
      <c r="AP352" s="11">
        <v>0</v>
      </c>
      <c r="AQ352" s="11">
        <v>60000</v>
      </c>
      <c r="AR352" s="11">
        <v>2432190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13087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449610</v>
      </c>
      <c r="BP352" s="11">
        <v>44960</v>
      </c>
      <c r="BQ352" s="11">
        <v>239250</v>
      </c>
      <c r="BR352" s="11">
        <v>246770</v>
      </c>
      <c r="BS352" s="11">
        <v>52570</v>
      </c>
      <c r="BT352" s="11">
        <v>9740</v>
      </c>
      <c r="BU352" s="11">
        <v>38070</v>
      </c>
      <c r="BV352" s="11">
        <v>2000</v>
      </c>
      <c r="BW352" s="11">
        <v>954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194325.29199999999</v>
      </c>
      <c r="CJ352" s="4">
        <v>31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12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20</v>
      </c>
      <c r="DC352" s="4">
        <v>0</v>
      </c>
      <c r="DD352" s="4">
        <v>12.5</v>
      </c>
      <c r="DE352" s="64">
        <v>32.5</v>
      </c>
      <c r="DF352" s="64">
        <v>48</v>
      </c>
      <c r="DG352" s="64">
        <v>2</v>
      </c>
      <c r="DH352" s="64">
        <v>42.08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2</v>
      </c>
      <c r="DU352" s="4">
        <v>2</v>
      </c>
      <c r="EB352" s="4" t="b">
        <v>1</v>
      </c>
      <c r="EC352" s="4" t="s">
        <v>257</v>
      </c>
      <c r="EF352" s="7">
        <v>46143</v>
      </c>
      <c r="EG352" s="7">
        <v>46173</v>
      </c>
      <c r="EH352" s="4" t="s">
        <v>173</v>
      </c>
      <c r="EI352" s="4" t="b">
        <v>1</v>
      </c>
      <c r="EJ352" s="4" t="s">
        <v>174</v>
      </c>
      <c r="EN352" s="9">
        <f t="shared" si="20"/>
        <v>261447.53599999999</v>
      </c>
      <c r="EO352" s="4">
        <f t="shared" si="21"/>
        <v>20.164383561643834</v>
      </c>
      <c r="EP352" s="4">
        <f t="shared" si="22"/>
        <v>24</v>
      </c>
      <c r="EQ352" s="9">
        <f t="shared" si="23"/>
        <v>3137370.432</v>
      </c>
    </row>
    <row r="353" spans="2:147">
      <c r="B353" s="4" t="s">
        <v>217</v>
      </c>
      <c r="C353" s="7">
        <v>46143</v>
      </c>
      <c r="D353" s="4">
        <v>7370</v>
      </c>
      <c r="G353" s="4" t="s">
        <v>179</v>
      </c>
      <c r="H353" s="4" t="s">
        <v>180</v>
      </c>
      <c r="I353" s="4">
        <v>19</v>
      </c>
      <c r="J353" s="16">
        <v>38663</v>
      </c>
      <c r="L353" s="4">
        <v>105328.299</v>
      </c>
      <c r="M353" s="4">
        <v>110328.26700000001</v>
      </c>
      <c r="N353" s="4">
        <v>131474.51800000001</v>
      </c>
      <c r="O353" s="64">
        <v>18</v>
      </c>
      <c r="P353" s="4">
        <v>10</v>
      </c>
      <c r="Q353" s="4">
        <v>3</v>
      </c>
      <c r="R353" s="4">
        <v>31</v>
      </c>
      <c r="S353" s="4">
        <v>100</v>
      </c>
      <c r="T353" s="4">
        <v>100</v>
      </c>
      <c r="U353" s="11">
        <v>5491315</v>
      </c>
      <c r="V353" s="11">
        <v>930315</v>
      </c>
      <c r="W353" s="11">
        <v>4561000</v>
      </c>
      <c r="X353" s="11">
        <v>20</v>
      </c>
      <c r="Y353" s="62">
        <v>3265177</v>
      </c>
      <c r="Z353" s="11">
        <v>0</v>
      </c>
      <c r="AA353" s="11">
        <v>0</v>
      </c>
      <c r="AB353" s="11">
        <v>0</v>
      </c>
      <c r="AC353" s="11">
        <v>150000</v>
      </c>
      <c r="AD353" s="11">
        <v>0</v>
      </c>
      <c r="AE353" s="11">
        <v>0</v>
      </c>
      <c r="AF353" s="11">
        <v>0</v>
      </c>
      <c r="AG353" s="11">
        <v>150000</v>
      </c>
      <c r="AH353" s="11">
        <v>0</v>
      </c>
      <c r="AI353" s="11">
        <v>413731</v>
      </c>
      <c r="AJ353" s="11">
        <v>0</v>
      </c>
      <c r="AK353" s="11">
        <v>258840</v>
      </c>
      <c r="AL353" s="9">
        <v>672571</v>
      </c>
      <c r="AM353" s="9">
        <v>986058</v>
      </c>
      <c r="AN353" s="9">
        <v>0</v>
      </c>
      <c r="AO353" s="9">
        <v>329343</v>
      </c>
      <c r="AP353" s="11">
        <v>0</v>
      </c>
      <c r="AQ353" s="11">
        <v>50000</v>
      </c>
      <c r="AR353" s="11">
        <v>2037972</v>
      </c>
      <c r="AS353" s="11">
        <v>0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13166</v>
      </c>
      <c r="BB353" s="11">
        <v>0</v>
      </c>
      <c r="BC353" s="11">
        <v>0</v>
      </c>
      <c r="BD353" s="11">
        <v>25000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291470</v>
      </c>
      <c r="BP353" s="11">
        <v>29140</v>
      </c>
      <c r="BQ353" s="11">
        <v>255500</v>
      </c>
      <c r="BR353" s="11">
        <v>237600</v>
      </c>
      <c r="BS353" s="11">
        <v>49420</v>
      </c>
      <c r="BT353" s="11">
        <v>9800</v>
      </c>
      <c r="BU353" s="11">
        <v>38280</v>
      </c>
      <c r="BV353" s="11">
        <v>19000</v>
      </c>
      <c r="BW353" s="11">
        <v>105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200899.50599999999</v>
      </c>
      <c r="CJ353" s="4">
        <v>31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10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20</v>
      </c>
      <c r="DC353" s="4">
        <v>0</v>
      </c>
      <c r="DD353" s="4">
        <v>10.5</v>
      </c>
      <c r="DE353" s="64">
        <v>30.5</v>
      </c>
      <c r="DF353" s="64">
        <v>40</v>
      </c>
      <c r="DG353" s="64">
        <v>0</v>
      </c>
      <c r="DH353" s="64">
        <v>33.4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2</v>
      </c>
      <c r="DT353" s="4">
        <v>2</v>
      </c>
      <c r="DU353" s="4">
        <v>2</v>
      </c>
      <c r="EB353" s="4" t="b">
        <v>1</v>
      </c>
      <c r="EC353" s="4" t="s">
        <v>257</v>
      </c>
      <c r="EF353" s="7">
        <v>46143</v>
      </c>
      <c r="EG353" s="7">
        <v>46173</v>
      </c>
      <c r="EH353" s="4" t="s">
        <v>173</v>
      </c>
      <c r="EI353" s="4" t="b">
        <v>1</v>
      </c>
      <c r="EJ353" s="4" t="s">
        <v>174</v>
      </c>
      <c r="EN353" s="9">
        <f t="shared" si="20"/>
        <v>262949.03600000002</v>
      </c>
      <c r="EO353" s="4">
        <f t="shared" si="21"/>
        <v>20.164383561643834</v>
      </c>
      <c r="EP353" s="4">
        <f t="shared" si="22"/>
        <v>24</v>
      </c>
      <c r="EQ353" s="9">
        <f t="shared" si="23"/>
        <v>3155388.432</v>
      </c>
    </row>
    <row r="354" spans="2:147">
      <c r="B354" s="4" t="s">
        <v>217</v>
      </c>
      <c r="C354" s="7">
        <v>46174</v>
      </c>
      <c r="D354" s="4">
        <v>7370</v>
      </c>
      <c r="G354" s="4" t="s">
        <v>170</v>
      </c>
      <c r="H354" s="4" t="s">
        <v>171</v>
      </c>
      <c r="I354" s="4">
        <v>3</v>
      </c>
      <c r="J354" s="16">
        <v>34953</v>
      </c>
      <c r="L354" s="4">
        <v>131793.25599999999</v>
      </c>
      <c r="M354" s="4">
        <v>139543.23300000001</v>
      </c>
      <c r="N354" s="4">
        <v>166289.01999999999</v>
      </c>
      <c r="O354" s="64">
        <v>21</v>
      </c>
      <c r="P354" s="4">
        <v>8</v>
      </c>
      <c r="Q354" s="4">
        <v>1</v>
      </c>
      <c r="R354" s="4">
        <v>30</v>
      </c>
      <c r="S354" s="4">
        <v>100</v>
      </c>
      <c r="T354" s="4">
        <v>100</v>
      </c>
      <c r="U354" s="11">
        <v>8102377</v>
      </c>
      <c r="V354" s="11">
        <v>1753377</v>
      </c>
      <c r="W354" s="11">
        <v>6349000</v>
      </c>
      <c r="X354" s="11">
        <v>30</v>
      </c>
      <c r="Y354" s="62">
        <v>3953797</v>
      </c>
      <c r="Z354" s="11">
        <v>0</v>
      </c>
      <c r="AA354" s="11">
        <v>0</v>
      </c>
      <c r="AB354" s="11">
        <v>7500</v>
      </c>
      <c r="AC354" s="11">
        <v>225000</v>
      </c>
      <c r="AD354" s="11">
        <v>0</v>
      </c>
      <c r="AE354" s="11">
        <v>0</v>
      </c>
      <c r="AF354" s="11">
        <v>0</v>
      </c>
      <c r="AG354" s="11">
        <v>232500</v>
      </c>
      <c r="AH354" s="11">
        <v>0</v>
      </c>
      <c r="AI354" s="11">
        <v>523287</v>
      </c>
      <c r="AJ354" s="11">
        <v>0</v>
      </c>
      <c r="AK354" s="11">
        <v>592404</v>
      </c>
      <c r="AL354" s="9">
        <v>1115691</v>
      </c>
      <c r="AM354" s="9">
        <v>997734</v>
      </c>
      <c r="AN354" s="9">
        <v>0</v>
      </c>
      <c r="AO354" s="9">
        <v>574694</v>
      </c>
      <c r="AP354" s="11">
        <v>0</v>
      </c>
      <c r="AQ354" s="11">
        <v>60000</v>
      </c>
      <c r="AR354" s="11">
        <v>2748119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132961</v>
      </c>
      <c r="BB354" s="11">
        <v>1000000</v>
      </c>
      <c r="BC354" s="11">
        <v>0</v>
      </c>
      <c r="BD354" s="11">
        <v>35000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1070670</v>
      </c>
      <c r="BP354" s="11">
        <v>107060</v>
      </c>
      <c r="BQ354" s="11">
        <v>0</v>
      </c>
      <c r="BR354" s="11">
        <v>351780</v>
      </c>
      <c r="BS354" s="11">
        <v>72920</v>
      </c>
      <c r="BT354" s="11">
        <v>11870</v>
      </c>
      <c r="BU354" s="11">
        <v>47090</v>
      </c>
      <c r="BV354" s="11">
        <v>1000</v>
      </c>
      <c r="BW354" s="11">
        <v>7043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83944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239442.391</v>
      </c>
      <c r="CJ354" s="4">
        <v>30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12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20</v>
      </c>
      <c r="DC354" s="4">
        <v>0</v>
      </c>
      <c r="DD354" s="4">
        <v>19</v>
      </c>
      <c r="DE354" s="64">
        <v>39</v>
      </c>
      <c r="DF354" s="64">
        <v>32</v>
      </c>
      <c r="DG354" s="64">
        <v>0</v>
      </c>
      <c r="DH354" s="64">
        <v>46.08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2</v>
      </c>
      <c r="DU354" s="4">
        <v>2</v>
      </c>
      <c r="EB354" s="4" t="b">
        <v>1</v>
      </c>
      <c r="EC354" s="4" t="s">
        <v>257</v>
      </c>
      <c r="EF354" s="7">
        <v>46174</v>
      </c>
      <c r="EG354" s="7">
        <v>46203</v>
      </c>
      <c r="EH354" s="4" t="s">
        <v>173</v>
      </c>
      <c r="EI354" s="4" t="b">
        <v>1</v>
      </c>
      <c r="EJ354" s="4" t="s">
        <v>174</v>
      </c>
      <c r="EN354" s="9">
        <f t="shared" si="20"/>
        <v>332578.03999999998</v>
      </c>
      <c r="EO354" s="4">
        <f t="shared" si="21"/>
        <v>30.328767123287673</v>
      </c>
      <c r="EP354" s="4">
        <f t="shared" si="22"/>
        <v>25</v>
      </c>
      <c r="EQ354" s="9">
        <f t="shared" si="23"/>
        <v>4157225.4999999995</v>
      </c>
    </row>
    <row r="355" spans="2:147">
      <c r="B355" s="4" t="s">
        <v>217</v>
      </c>
      <c r="C355" s="7">
        <v>46174</v>
      </c>
      <c r="D355" s="4">
        <v>7370</v>
      </c>
      <c r="G355" s="4" t="s">
        <v>170</v>
      </c>
      <c r="H355" s="4" t="s">
        <v>171</v>
      </c>
      <c r="I355" s="4">
        <v>5</v>
      </c>
      <c r="J355" s="16">
        <v>35444</v>
      </c>
      <c r="L355" s="4">
        <v>133752.25599999999</v>
      </c>
      <c r="M355" s="4">
        <v>141002.23300000001</v>
      </c>
      <c r="N355" s="4">
        <v>168027.66099999999</v>
      </c>
      <c r="O355" s="64">
        <v>21</v>
      </c>
      <c r="P355" s="4">
        <v>8</v>
      </c>
      <c r="Q355" s="4">
        <v>1</v>
      </c>
      <c r="R355" s="4">
        <v>30</v>
      </c>
      <c r="S355" s="4">
        <v>100</v>
      </c>
      <c r="T355" s="4">
        <v>100</v>
      </c>
      <c r="U355" s="11">
        <v>7906970</v>
      </c>
      <c r="V355" s="11">
        <v>1789970</v>
      </c>
      <c r="W355" s="11">
        <v>6117000</v>
      </c>
      <c r="X355" s="11">
        <v>29</v>
      </c>
      <c r="Y355" s="62">
        <v>4012567</v>
      </c>
      <c r="Z355" s="11">
        <v>0</v>
      </c>
      <c r="AA355" s="11">
        <v>0</v>
      </c>
      <c r="AB355" s="11">
        <v>0</v>
      </c>
      <c r="AC355" s="11">
        <v>217500</v>
      </c>
      <c r="AD355" s="11">
        <v>0</v>
      </c>
      <c r="AE355" s="11">
        <v>0</v>
      </c>
      <c r="AF355" s="11">
        <v>0</v>
      </c>
      <c r="AG355" s="11">
        <v>217500</v>
      </c>
      <c r="AH355" s="11">
        <v>0</v>
      </c>
      <c r="AI355" s="11">
        <v>528758</v>
      </c>
      <c r="AJ355" s="11">
        <v>0</v>
      </c>
      <c r="AK355" s="11">
        <v>598598</v>
      </c>
      <c r="AL355" s="9">
        <v>1127356</v>
      </c>
      <c r="AM355" s="9">
        <v>756124</v>
      </c>
      <c r="AN355" s="9">
        <v>0</v>
      </c>
      <c r="AO355" s="9">
        <v>580703</v>
      </c>
      <c r="AP355" s="11">
        <v>0</v>
      </c>
      <c r="AQ355" s="11">
        <v>60000</v>
      </c>
      <c r="AR355" s="11">
        <v>2524183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132720</v>
      </c>
      <c r="BB355" s="11">
        <v>1000000</v>
      </c>
      <c r="BC355" s="11">
        <v>0</v>
      </c>
      <c r="BD355" s="11">
        <v>20000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913500</v>
      </c>
      <c r="BP355" s="11">
        <v>91350</v>
      </c>
      <c r="BQ355" s="11">
        <v>302570</v>
      </c>
      <c r="BR355" s="11">
        <v>342970</v>
      </c>
      <c r="BS355" s="11">
        <v>71160</v>
      </c>
      <c r="BT355" s="11">
        <v>12040</v>
      </c>
      <c r="BU355" s="11">
        <v>47580</v>
      </c>
      <c r="BV355" s="11">
        <v>1000</v>
      </c>
      <c r="BW355" s="11">
        <v>7800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250187.511</v>
      </c>
      <c r="CJ355" s="4">
        <v>30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12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20</v>
      </c>
      <c r="DC355" s="4">
        <v>0</v>
      </c>
      <c r="DD355" s="4">
        <v>19</v>
      </c>
      <c r="DE355" s="64">
        <v>39</v>
      </c>
      <c r="DF355" s="64">
        <v>24</v>
      </c>
      <c r="DG355" s="64">
        <v>0</v>
      </c>
      <c r="DH355" s="64">
        <v>46.08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1</v>
      </c>
      <c r="DT355" s="4">
        <v>2</v>
      </c>
      <c r="DU355" s="4">
        <v>2</v>
      </c>
      <c r="EB355" s="4" t="b">
        <v>1</v>
      </c>
      <c r="EC355" s="4" t="s">
        <v>257</v>
      </c>
      <c r="EF355" s="7">
        <v>46174</v>
      </c>
      <c r="EG355" s="7">
        <v>46203</v>
      </c>
      <c r="EH355" s="4" t="s">
        <v>173</v>
      </c>
      <c r="EI355" s="4" t="b">
        <v>1</v>
      </c>
      <c r="EJ355" s="4" t="s">
        <v>174</v>
      </c>
      <c r="EN355" s="9">
        <f t="shared" si="20"/>
        <v>336055.32199999999</v>
      </c>
      <c r="EO355" s="4">
        <f t="shared" si="21"/>
        <v>28.983561643835618</v>
      </c>
      <c r="EP355" s="4">
        <f t="shared" si="22"/>
        <v>25</v>
      </c>
      <c r="EQ355" s="9">
        <f t="shared" si="23"/>
        <v>4200691.5249999994</v>
      </c>
    </row>
    <row r="356" spans="2:147">
      <c r="B356" s="4" t="s">
        <v>217</v>
      </c>
      <c r="C356" s="7">
        <v>46174</v>
      </c>
      <c r="D356" s="4">
        <v>7370</v>
      </c>
      <c r="G356" s="4" t="s">
        <v>176</v>
      </c>
      <c r="H356" s="4" t="s">
        <v>177</v>
      </c>
      <c r="I356" s="4">
        <v>8</v>
      </c>
      <c r="J356" s="16">
        <v>37599</v>
      </c>
      <c r="L356" s="4">
        <v>116766</v>
      </c>
      <c r="M356" s="4">
        <v>122516</v>
      </c>
      <c r="N356" s="4">
        <v>145998.23300000001</v>
      </c>
      <c r="O356" s="64">
        <v>21</v>
      </c>
      <c r="P356" s="4">
        <v>8</v>
      </c>
      <c r="Q356" s="4">
        <v>1</v>
      </c>
      <c r="R356" s="4">
        <v>30</v>
      </c>
      <c r="S356" s="4">
        <v>100</v>
      </c>
      <c r="T356" s="4">
        <v>100</v>
      </c>
      <c r="U356" s="11">
        <v>6953227</v>
      </c>
      <c r="V356" s="11">
        <v>1361008</v>
      </c>
      <c r="W356" s="11">
        <v>5592219</v>
      </c>
      <c r="X356" s="11">
        <v>23</v>
      </c>
      <c r="Y356" s="62">
        <v>3502980</v>
      </c>
      <c r="Z356" s="11">
        <v>0</v>
      </c>
      <c r="AA356" s="11">
        <v>0</v>
      </c>
      <c r="AB356" s="11">
        <v>0</v>
      </c>
      <c r="AC356" s="11">
        <v>172500</v>
      </c>
      <c r="AD356" s="11">
        <v>0</v>
      </c>
      <c r="AE356" s="11">
        <v>0</v>
      </c>
      <c r="AF356" s="11">
        <v>0</v>
      </c>
      <c r="AG356" s="11">
        <v>172500</v>
      </c>
      <c r="AH356" s="11">
        <v>0</v>
      </c>
      <c r="AI356" s="11">
        <v>459435</v>
      </c>
      <c r="AJ356" s="11">
        <v>0</v>
      </c>
      <c r="AK356" s="11">
        <v>465369</v>
      </c>
      <c r="AL356" s="9">
        <v>924804</v>
      </c>
      <c r="AM356" s="9">
        <v>656992</v>
      </c>
      <c r="AN356" s="9">
        <v>0</v>
      </c>
      <c r="AO356" s="9">
        <v>457047</v>
      </c>
      <c r="AP356" s="11">
        <v>0</v>
      </c>
      <c r="AQ356" s="11">
        <v>55000</v>
      </c>
      <c r="AR356" s="11">
        <v>2093843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128904</v>
      </c>
      <c r="BB356" s="11">
        <v>1000000</v>
      </c>
      <c r="BC356" s="11">
        <v>0</v>
      </c>
      <c r="BD356" s="11">
        <v>55000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575910</v>
      </c>
      <c r="BP356" s="11">
        <v>57590</v>
      </c>
      <c r="BQ356" s="11">
        <v>254550</v>
      </c>
      <c r="BR356" s="11">
        <v>298470</v>
      </c>
      <c r="BS356" s="11">
        <v>62580</v>
      </c>
      <c r="BT356" s="11">
        <v>10510</v>
      </c>
      <c r="BU356" s="11">
        <v>41340</v>
      </c>
      <c r="BV356" s="11">
        <v>0</v>
      </c>
      <c r="BW356" s="11">
        <v>1000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59058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204806.326</v>
      </c>
      <c r="CJ356" s="4">
        <v>30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11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20</v>
      </c>
      <c r="DC356" s="4">
        <v>0</v>
      </c>
      <c r="DD356" s="4">
        <v>17</v>
      </c>
      <c r="DE356" s="64">
        <v>37</v>
      </c>
      <c r="DF356" s="64">
        <v>24</v>
      </c>
      <c r="DG356" s="64">
        <v>0</v>
      </c>
      <c r="DH356" s="64">
        <v>41.74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2</v>
      </c>
      <c r="DU356" s="4">
        <v>2</v>
      </c>
      <c r="EB356" s="4" t="b">
        <v>1</v>
      </c>
      <c r="EC356" s="4" t="s">
        <v>257</v>
      </c>
      <c r="EF356" s="7">
        <v>46174</v>
      </c>
      <c r="EG356" s="7">
        <v>46203</v>
      </c>
      <c r="EH356" s="4" t="s">
        <v>173</v>
      </c>
      <c r="EI356" s="4" t="b">
        <v>1</v>
      </c>
      <c r="EJ356" s="4" t="s">
        <v>174</v>
      </c>
      <c r="EN356" s="9">
        <f t="shared" si="20"/>
        <v>291996.46600000001</v>
      </c>
      <c r="EO356" s="4">
        <f t="shared" si="21"/>
        <v>23.079452054794519</v>
      </c>
      <c r="EP356" s="4">
        <f t="shared" si="22"/>
        <v>25</v>
      </c>
      <c r="EQ356" s="9">
        <f t="shared" si="23"/>
        <v>3649955.8250000002</v>
      </c>
    </row>
    <row r="357" spans="2:147">
      <c r="B357" s="4" t="s">
        <v>217</v>
      </c>
      <c r="C357" s="7">
        <v>46174</v>
      </c>
      <c r="D357" s="4">
        <v>7370</v>
      </c>
      <c r="G357" s="4" t="s">
        <v>176</v>
      </c>
      <c r="H357" s="4" t="s">
        <v>177</v>
      </c>
      <c r="I357" s="4">
        <v>7</v>
      </c>
      <c r="J357" s="16">
        <v>37895</v>
      </c>
      <c r="L357" s="4">
        <v>116033</v>
      </c>
      <c r="M357" s="4">
        <v>121908</v>
      </c>
      <c r="N357" s="4">
        <v>145273.70000000001</v>
      </c>
      <c r="O357" s="64">
        <v>21</v>
      </c>
      <c r="P357" s="4">
        <v>8</v>
      </c>
      <c r="Q357" s="4">
        <v>1</v>
      </c>
      <c r="R357" s="4">
        <v>30</v>
      </c>
      <c r="S357" s="4">
        <v>100</v>
      </c>
      <c r="T357" s="4">
        <v>100</v>
      </c>
      <c r="U357" s="11">
        <v>6619432</v>
      </c>
      <c r="V357" s="11">
        <v>1298432</v>
      </c>
      <c r="W357" s="11">
        <v>5321000</v>
      </c>
      <c r="X357" s="11">
        <v>22</v>
      </c>
      <c r="Y357" s="62">
        <v>3480990</v>
      </c>
      <c r="Z357" s="11">
        <v>0</v>
      </c>
      <c r="AA357" s="11">
        <v>0</v>
      </c>
      <c r="AB357" s="11">
        <v>11250</v>
      </c>
      <c r="AC357" s="11">
        <v>165000</v>
      </c>
      <c r="AD357" s="11">
        <v>0</v>
      </c>
      <c r="AE357" s="11">
        <v>0</v>
      </c>
      <c r="AF357" s="11">
        <v>0</v>
      </c>
      <c r="AG357" s="11">
        <v>176250</v>
      </c>
      <c r="AH357" s="11">
        <v>0</v>
      </c>
      <c r="AI357" s="11">
        <v>457155</v>
      </c>
      <c r="AJ357" s="11">
        <v>0</v>
      </c>
      <c r="AK357" s="11">
        <v>517537</v>
      </c>
      <c r="AL357" s="9">
        <v>974692</v>
      </c>
      <c r="AM357" s="9">
        <v>217910</v>
      </c>
      <c r="AN357" s="9">
        <v>0</v>
      </c>
      <c r="AO357" s="9">
        <v>476570</v>
      </c>
      <c r="AP357" s="11">
        <v>0</v>
      </c>
      <c r="AQ357" s="11">
        <v>55000</v>
      </c>
      <c r="AR357" s="11">
        <v>1724172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193020</v>
      </c>
      <c r="BB357" s="11">
        <v>1000000</v>
      </c>
      <c r="BC357" s="11">
        <v>0</v>
      </c>
      <c r="BD357" s="11">
        <v>45000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496770</v>
      </c>
      <c r="BP357" s="11">
        <v>49670</v>
      </c>
      <c r="BQ357" s="11">
        <v>267180</v>
      </c>
      <c r="BR357" s="11">
        <v>288650</v>
      </c>
      <c r="BS357" s="11">
        <v>59570</v>
      </c>
      <c r="BT357" s="11">
        <v>10450</v>
      </c>
      <c r="BU357" s="11">
        <v>41140</v>
      </c>
      <c r="BV357" s="11">
        <v>5000</v>
      </c>
      <c r="BW357" s="11">
        <v>7538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72464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223137.196</v>
      </c>
      <c r="CJ357" s="4">
        <v>30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11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20</v>
      </c>
      <c r="DC357" s="4">
        <v>0</v>
      </c>
      <c r="DD357" s="4">
        <v>19</v>
      </c>
      <c r="DE357" s="64">
        <v>39</v>
      </c>
      <c r="DF357" s="64">
        <v>8</v>
      </c>
      <c r="DG357" s="64">
        <v>0</v>
      </c>
      <c r="DH357" s="64">
        <v>43.74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1</v>
      </c>
      <c r="DT357" s="4">
        <v>2</v>
      </c>
      <c r="DU357" s="4">
        <v>2</v>
      </c>
      <c r="EB357" s="4" t="b">
        <v>1</v>
      </c>
      <c r="EC357" s="4" t="s">
        <v>257</v>
      </c>
      <c r="EF357" s="7">
        <v>46174</v>
      </c>
      <c r="EG357" s="7">
        <v>46203</v>
      </c>
      <c r="EH357" s="4" t="s">
        <v>173</v>
      </c>
      <c r="EI357" s="4" t="b">
        <v>1</v>
      </c>
      <c r="EJ357" s="4" t="s">
        <v>174</v>
      </c>
      <c r="EN357" s="9">
        <f t="shared" si="20"/>
        <v>290547.40000000002</v>
      </c>
      <c r="EO357" s="4">
        <f t="shared" si="21"/>
        <v>22.268493150684932</v>
      </c>
      <c r="EP357" s="4">
        <f t="shared" si="22"/>
        <v>25</v>
      </c>
      <c r="EQ357" s="9">
        <f t="shared" si="23"/>
        <v>3631842.5000000005</v>
      </c>
    </row>
    <row r="358" spans="2:147">
      <c r="B358" s="4" t="s">
        <v>217</v>
      </c>
      <c r="C358" s="7">
        <v>46174</v>
      </c>
      <c r="D358" s="4">
        <v>7370</v>
      </c>
      <c r="G358" s="4" t="s">
        <v>176</v>
      </c>
      <c r="H358" s="4" t="s">
        <v>177</v>
      </c>
      <c r="I358" s="4">
        <v>3</v>
      </c>
      <c r="J358" s="16">
        <v>37895</v>
      </c>
      <c r="L358" s="4">
        <v>112762</v>
      </c>
      <c r="M358" s="4">
        <v>118262</v>
      </c>
      <c r="N358" s="4">
        <v>140928.883</v>
      </c>
      <c r="O358" s="64">
        <v>21</v>
      </c>
      <c r="P358" s="4">
        <v>8</v>
      </c>
      <c r="Q358" s="4">
        <v>1</v>
      </c>
      <c r="R358" s="4">
        <v>30</v>
      </c>
      <c r="S358" s="4">
        <v>100</v>
      </c>
      <c r="T358" s="4">
        <v>100</v>
      </c>
      <c r="U358" s="11">
        <v>6489776</v>
      </c>
      <c r="V358" s="11">
        <v>1422776</v>
      </c>
      <c r="W358" s="11">
        <v>5067000</v>
      </c>
      <c r="X358" s="11">
        <v>22</v>
      </c>
      <c r="Y358" s="62">
        <v>3382860</v>
      </c>
      <c r="Z358" s="11">
        <v>0</v>
      </c>
      <c r="AA358" s="11">
        <v>0</v>
      </c>
      <c r="AB358" s="11">
        <v>0</v>
      </c>
      <c r="AC358" s="11">
        <v>165000</v>
      </c>
      <c r="AD358" s="11">
        <v>0</v>
      </c>
      <c r="AE358" s="11">
        <v>0</v>
      </c>
      <c r="AF358" s="11">
        <v>0</v>
      </c>
      <c r="AG358" s="11">
        <v>165000</v>
      </c>
      <c r="AH358" s="11">
        <v>0</v>
      </c>
      <c r="AI358" s="11">
        <v>443482</v>
      </c>
      <c r="AJ358" s="11">
        <v>0</v>
      </c>
      <c r="AK358" s="11">
        <v>449210</v>
      </c>
      <c r="AL358" s="9">
        <v>892693</v>
      </c>
      <c r="AM358" s="9">
        <v>422786</v>
      </c>
      <c r="AN358" s="9">
        <v>0</v>
      </c>
      <c r="AO358" s="9">
        <v>441177</v>
      </c>
      <c r="AP358" s="11">
        <v>0</v>
      </c>
      <c r="AQ358" s="11">
        <v>55000</v>
      </c>
      <c r="AR358" s="11">
        <v>1811656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130260</v>
      </c>
      <c r="BB358" s="11">
        <v>1000000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633660</v>
      </c>
      <c r="BP358" s="11">
        <v>63360</v>
      </c>
      <c r="BQ358" s="11">
        <v>247230</v>
      </c>
      <c r="BR358" s="11">
        <v>272910</v>
      </c>
      <c r="BS358" s="11">
        <v>58410</v>
      </c>
      <c r="BT358" s="11">
        <v>10150</v>
      </c>
      <c r="BU358" s="11">
        <v>39910</v>
      </c>
      <c r="BV358" s="11">
        <v>12000</v>
      </c>
      <c r="BW358" s="11">
        <v>6758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78388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209819.717</v>
      </c>
      <c r="CJ358" s="4">
        <v>30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11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20</v>
      </c>
      <c r="DC358" s="4">
        <v>0</v>
      </c>
      <c r="DD358" s="4">
        <v>17</v>
      </c>
      <c r="DE358" s="64">
        <v>37</v>
      </c>
      <c r="DF358" s="64">
        <v>16</v>
      </c>
      <c r="DG358" s="64">
        <v>0</v>
      </c>
      <c r="DH358" s="64">
        <v>41.74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2</v>
      </c>
      <c r="DU358" s="4">
        <v>2</v>
      </c>
      <c r="EB358" s="4" t="b">
        <v>1</v>
      </c>
      <c r="EC358" s="4" t="s">
        <v>257</v>
      </c>
      <c r="EF358" s="7">
        <v>46174</v>
      </c>
      <c r="EG358" s="7">
        <v>46203</v>
      </c>
      <c r="EH358" s="4" t="s">
        <v>173</v>
      </c>
      <c r="EI358" s="4" t="b">
        <v>1</v>
      </c>
      <c r="EJ358" s="4" t="s">
        <v>174</v>
      </c>
      <c r="EN358" s="9">
        <f t="shared" si="20"/>
        <v>281857.766</v>
      </c>
      <c r="EO358" s="4">
        <f t="shared" si="21"/>
        <v>22.268493150684932</v>
      </c>
      <c r="EP358" s="4">
        <f t="shared" si="22"/>
        <v>25</v>
      </c>
      <c r="EQ358" s="9">
        <f t="shared" si="23"/>
        <v>3523222.0750000002</v>
      </c>
    </row>
    <row r="359" spans="2:147">
      <c r="B359" s="4" t="s">
        <v>217</v>
      </c>
      <c r="C359" s="7">
        <v>46174</v>
      </c>
      <c r="D359" s="4">
        <v>7370</v>
      </c>
      <c r="G359" s="4" t="s">
        <v>176</v>
      </c>
      <c r="H359" s="4" t="s">
        <v>177</v>
      </c>
      <c r="I359" s="4">
        <v>5</v>
      </c>
      <c r="J359" s="16">
        <v>37907</v>
      </c>
      <c r="L359" s="4">
        <v>114476</v>
      </c>
      <c r="M359" s="4">
        <v>119976</v>
      </c>
      <c r="N359" s="4">
        <v>142971.4</v>
      </c>
      <c r="O359" s="64">
        <v>21</v>
      </c>
      <c r="P359" s="4">
        <v>8</v>
      </c>
      <c r="Q359" s="4">
        <v>1</v>
      </c>
      <c r="R359" s="4">
        <v>30</v>
      </c>
      <c r="S359" s="4">
        <v>100</v>
      </c>
      <c r="T359" s="4">
        <v>100</v>
      </c>
      <c r="U359" s="11">
        <v>6915414</v>
      </c>
      <c r="V359" s="11">
        <v>1276334</v>
      </c>
      <c r="W359" s="11">
        <v>5639080</v>
      </c>
      <c r="X359" s="11">
        <v>22</v>
      </c>
      <c r="Y359" s="62">
        <v>3434280</v>
      </c>
      <c r="Z359" s="11">
        <v>0</v>
      </c>
      <c r="AA359" s="11">
        <v>0</v>
      </c>
      <c r="AB359" s="11">
        <v>0</v>
      </c>
      <c r="AC359" s="11">
        <v>165000</v>
      </c>
      <c r="AD359" s="11">
        <v>0</v>
      </c>
      <c r="AE359" s="11">
        <v>0</v>
      </c>
      <c r="AF359" s="11">
        <v>0</v>
      </c>
      <c r="AG359" s="11">
        <v>165000</v>
      </c>
      <c r="AH359" s="11">
        <v>0</v>
      </c>
      <c r="AI359" s="11">
        <v>449910</v>
      </c>
      <c r="AJ359" s="11">
        <v>0</v>
      </c>
      <c r="AK359" s="11">
        <v>509335</v>
      </c>
      <c r="AL359" s="9">
        <v>959245</v>
      </c>
      <c r="AM359" s="9">
        <v>643371</v>
      </c>
      <c r="AN359" s="9">
        <v>0</v>
      </c>
      <c r="AO359" s="9">
        <v>469017</v>
      </c>
      <c r="AP359" s="11">
        <v>0</v>
      </c>
      <c r="AQ359" s="11">
        <v>55000</v>
      </c>
      <c r="AR359" s="11">
        <v>2126633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144501</v>
      </c>
      <c r="BB359" s="11">
        <v>1000000</v>
      </c>
      <c r="BC359" s="11">
        <v>0</v>
      </c>
      <c r="BD359" s="11">
        <v>45000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492570</v>
      </c>
      <c r="BP359" s="11">
        <v>49250</v>
      </c>
      <c r="BQ359" s="11">
        <v>260300</v>
      </c>
      <c r="BR359" s="11">
        <v>289890</v>
      </c>
      <c r="BS359" s="11">
        <v>62240</v>
      </c>
      <c r="BT359" s="11">
        <v>10310</v>
      </c>
      <c r="BU359" s="11">
        <v>40490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71284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229134.065</v>
      </c>
      <c r="CJ359" s="4">
        <v>30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11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20</v>
      </c>
      <c r="DC359" s="4">
        <v>0</v>
      </c>
      <c r="DD359" s="4">
        <v>19</v>
      </c>
      <c r="DE359" s="64">
        <v>39</v>
      </c>
      <c r="DF359" s="64">
        <v>24</v>
      </c>
      <c r="DG359" s="64">
        <v>0</v>
      </c>
      <c r="DH359" s="64">
        <v>43.74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0.5</v>
      </c>
      <c r="DT359" s="4">
        <v>2</v>
      </c>
      <c r="DU359" s="4">
        <v>2</v>
      </c>
      <c r="EB359" s="4" t="b">
        <v>1</v>
      </c>
      <c r="EC359" s="4" t="s">
        <v>257</v>
      </c>
      <c r="EF359" s="7">
        <v>46174</v>
      </c>
      <c r="EG359" s="7">
        <v>46203</v>
      </c>
      <c r="EH359" s="4" t="s">
        <v>173</v>
      </c>
      <c r="EI359" s="4" t="b">
        <v>1</v>
      </c>
      <c r="EJ359" s="4" t="s">
        <v>174</v>
      </c>
      <c r="EN359" s="9">
        <f t="shared" si="20"/>
        <v>285942.8</v>
      </c>
      <c r="EO359" s="4">
        <f t="shared" si="21"/>
        <v>22.235616438356164</v>
      </c>
      <c r="EP359" s="4">
        <f t="shared" si="22"/>
        <v>25</v>
      </c>
      <c r="EQ359" s="9">
        <f t="shared" si="23"/>
        <v>3574285</v>
      </c>
    </row>
    <row r="360" spans="2:147">
      <c r="B360" s="4" t="s">
        <v>217</v>
      </c>
      <c r="C360" s="7">
        <v>46174</v>
      </c>
      <c r="D360" s="4">
        <v>7370</v>
      </c>
      <c r="G360" s="4" t="s">
        <v>176</v>
      </c>
      <c r="H360" s="4" t="s">
        <v>177</v>
      </c>
      <c r="I360" s="4">
        <v>5</v>
      </c>
      <c r="J360" s="16">
        <v>38048</v>
      </c>
      <c r="L360" s="4">
        <v>114476</v>
      </c>
      <c r="M360" s="4">
        <v>120351</v>
      </c>
      <c r="N360" s="4">
        <v>143418.27499999999</v>
      </c>
      <c r="O360" s="64">
        <v>21</v>
      </c>
      <c r="P360" s="4">
        <v>8</v>
      </c>
      <c r="Q360" s="4">
        <v>1</v>
      </c>
      <c r="R360" s="4">
        <v>30</v>
      </c>
      <c r="S360" s="4">
        <v>100</v>
      </c>
      <c r="T360" s="4">
        <v>100</v>
      </c>
      <c r="U360" s="11">
        <v>6783953</v>
      </c>
      <c r="V360" s="11">
        <v>1309953</v>
      </c>
      <c r="W360" s="11">
        <v>5474000</v>
      </c>
      <c r="X360" s="11">
        <v>22</v>
      </c>
      <c r="Y360" s="62">
        <v>3434280</v>
      </c>
      <c r="Z360" s="11">
        <v>0</v>
      </c>
      <c r="AA360" s="11">
        <v>0</v>
      </c>
      <c r="AB360" s="11">
        <v>11250</v>
      </c>
      <c r="AC360" s="11">
        <v>165000</v>
      </c>
      <c r="AD360" s="11">
        <v>0</v>
      </c>
      <c r="AE360" s="11">
        <v>0</v>
      </c>
      <c r="AF360" s="11">
        <v>0</v>
      </c>
      <c r="AG360" s="11">
        <v>176250</v>
      </c>
      <c r="AH360" s="11">
        <v>0</v>
      </c>
      <c r="AI360" s="11">
        <v>451316</v>
      </c>
      <c r="AJ360" s="11">
        <v>0</v>
      </c>
      <c r="AK360" s="11">
        <v>403363</v>
      </c>
      <c r="AL360" s="9">
        <v>854680</v>
      </c>
      <c r="AM360" s="9">
        <v>645382</v>
      </c>
      <c r="AN360" s="9">
        <v>0</v>
      </c>
      <c r="AO360" s="9">
        <v>427458</v>
      </c>
      <c r="AP360" s="11">
        <v>0</v>
      </c>
      <c r="AQ360" s="11">
        <v>55000</v>
      </c>
      <c r="AR360" s="11">
        <v>1982520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135903</v>
      </c>
      <c r="BB360" s="11">
        <v>1000000</v>
      </c>
      <c r="BC360" s="11">
        <v>0</v>
      </c>
      <c r="BD360" s="11">
        <v>55000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559850</v>
      </c>
      <c r="BP360" s="11">
        <v>55980</v>
      </c>
      <c r="BQ360" s="11">
        <v>285660</v>
      </c>
      <c r="BR360" s="11">
        <v>295050</v>
      </c>
      <c r="BS360" s="11">
        <v>61060</v>
      </c>
      <c r="BT360" s="11">
        <v>10310</v>
      </c>
      <c r="BU360" s="11">
        <v>40610</v>
      </c>
      <c r="BV360" s="11">
        <v>1000</v>
      </c>
      <c r="BW360" s="11">
        <v>433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210709.272</v>
      </c>
      <c r="CJ360" s="4">
        <v>30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11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20</v>
      </c>
      <c r="DC360" s="4">
        <v>0</v>
      </c>
      <c r="DD360" s="4">
        <v>15</v>
      </c>
      <c r="DE360" s="64">
        <v>35</v>
      </c>
      <c r="DF360" s="64">
        <v>24</v>
      </c>
      <c r="DG360" s="64">
        <v>0</v>
      </c>
      <c r="DH360" s="64">
        <v>39.74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3</v>
      </c>
      <c r="DT360" s="4">
        <v>2</v>
      </c>
      <c r="DU360" s="4">
        <v>2</v>
      </c>
      <c r="EB360" s="4" t="b">
        <v>1</v>
      </c>
      <c r="EC360" s="4" t="s">
        <v>257</v>
      </c>
      <c r="EF360" s="7">
        <v>46174</v>
      </c>
      <c r="EG360" s="7">
        <v>46203</v>
      </c>
      <c r="EH360" s="4" t="s">
        <v>173</v>
      </c>
      <c r="EI360" s="4" t="b">
        <v>1</v>
      </c>
      <c r="EJ360" s="4" t="s">
        <v>174</v>
      </c>
      <c r="EN360" s="9">
        <f t="shared" si="20"/>
        <v>286836.55</v>
      </c>
      <c r="EO360" s="4">
        <f t="shared" si="21"/>
        <v>21.849315068493151</v>
      </c>
      <c r="EP360" s="4">
        <f t="shared" si="22"/>
        <v>25</v>
      </c>
      <c r="EQ360" s="9">
        <f t="shared" si="23"/>
        <v>3585456.875</v>
      </c>
    </row>
    <row r="361" spans="2:147">
      <c r="B361" s="4" t="s">
        <v>217</v>
      </c>
      <c r="C361" s="7">
        <v>46174</v>
      </c>
      <c r="D361" s="4">
        <v>7370</v>
      </c>
      <c r="G361" s="4" t="s">
        <v>176</v>
      </c>
      <c r="H361" s="4" t="s">
        <v>177</v>
      </c>
      <c r="I361" s="4">
        <v>14</v>
      </c>
      <c r="J361" s="16">
        <v>38096</v>
      </c>
      <c r="L361" s="4">
        <v>120599</v>
      </c>
      <c r="M361" s="4">
        <v>126349</v>
      </c>
      <c r="N361" s="4">
        <v>150565.89199999999</v>
      </c>
      <c r="O361" s="64">
        <v>21</v>
      </c>
      <c r="P361" s="4">
        <v>8</v>
      </c>
      <c r="Q361" s="4">
        <v>1</v>
      </c>
      <c r="R361" s="4">
        <v>30</v>
      </c>
      <c r="S361" s="4">
        <v>100</v>
      </c>
      <c r="T361" s="4">
        <v>100</v>
      </c>
      <c r="U361" s="11">
        <v>7460088</v>
      </c>
      <c r="V361" s="11">
        <v>1618088</v>
      </c>
      <c r="W361" s="11">
        <v>5842000</v>
      </c>
      <c r="X361" s="11">
        <v>22</v>
      </c>
      <c r="Y361" s="62">
        <v>3617970</v>
      </c>
      <c r="Z361" s="11">
        <v>0</v>
      </c>
      <c r="AA361" s="11">
        <v>0</v>
      </c>
      <c r="AB361" s="11">
        <v>7500</v>
      </c>
      <c r="AC361" s="11">
        <v>165000</v>
      </c>
      <c r="AD361" s="11">
        <v>0</v>
      </c>
      <c r="AE361" s="11">
        <v>0</v>
      </c>
      <c r="AF361" s="11">
        <v>0</v>
      </c>
      <c r="AG361" s="11">
        <v>172500</v>
      </c>
      <c r="AH361" s="11">
        <v>0</v>
      </c>
      <c r="AI361" s="11">
        <v>473808</v>
      </c>
      <c r="AJ361" s="11">
        <v>0</v>
      </c>
      <c r="AK361" s="11">
        <v>536390</v>
      </c>
      <c r="AL361" s="9">
        <v>1010199</v>
      </c>
      <c r="AM361" s="9">
        <v>903395</v>
      </c>
      <c r="AN361" s="9">
        <v>0</v>
      </c>
      <c r="AO361" s="9">
        <v>520355</v>
      </c>
      <c r="AP361" s="11">
        <v>0</v>
      </c>
      <c r="AQ361" s="11">
        <v>60000</v>
      </c>
      <c r="AR361" s="11">
        <v>2493949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140669</v>
      </c>
      <c r="BB361" s="11">
        <v>1000000</v>
      </c>
      <c r="BC361" s="11">
        <v>0</v>
      </c>
      <c r="BD361" s="11">
        <v>35000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739950</v>
      </c>
      <c r="BP361" s="11">
        <v>73990</v>
      </c>
      <c r="BQ361" s="11">
        <v>302570</v>
      </c>
      <c r="BR361" s="11">
        <v>318640</v>
      </c>
      <c r="BS361" s="11">
        <v>67140</v>
      </c>
      <c r="BT361" s="11">
        <v>10860</v>
      </c>
      <c r="BU361" s="11">
        <v>42640</v>
      </c>
      <c r="BV361" s="11">
        <v>0</v>
      </c>
      <c r="BW361" s="11">
        <v>7458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54840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224106.967</v>
      </c>
      <c r="CJ361" s="4">
        <v>30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12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20</v>
      </c>
      <c r="DC361" s="4">
        <v>0</v>
      </c>
      <c r="DD361" s="4">
        <v>19</v>
      </c>
      <c r="DE361" s="64">
        <v>39</v>
      </c>
      <c r="DF361" s="64">
        <v>32</v>
      </c>
      <c r="DG361" s="64">
        <v>0</v>
      </c>
      <c r="DH361" s="64">
        <v>46.08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2</v>
      </c>
      <c r="DU361" s="4">
        <v>2</v>
      </c>
      <c r="EB361" s="4" t="b">
        <v>1</v>
      </c>
      <c r="EC361" s="4" t="s">
        <v>257</v>
      </c>
      <c r="EF361" s="7">
        <v>46174</v>
      </c>
      <c r="EG361" s="7">
        <v>46203</v>
      </c>
      <c r="EH361" s="4" t="s">
        <v>173</v>
      </c>
      <c r="EI361" s="4" t="b">
        <v>1</v>
      </c>
      <c r="EJ361" s="4" t="s">
        <v>174</v>
      </c>
      <c r="EN361" s="9">
        <f t="shared" si="20"/>
        <v>301131.78399999999</v>
      </c>
      <c r="EO361" s="4">
        <f t="shared" si="21"/>
        <v>21.717808219178082</v>
      </c>
      <c r="EP361" s="4">
        <f t="shared" si="22"/>
        <v>25</v>
      </c>
      <c r="EQ361" s="9">
        <f t="shared" si="23"/>
        <v>3764147.3</v>
      </c>
    </row>
    <row r="362" spans="2:147">
      <c r="B362" s="4" t="s">
        <v>217</v>
      </c>
      <c r="C362" s="7">
        <v>46174</v>
      </c>
      <c r="D362" s="4">
        <v>7370</v>
      </c>
      <c r="G362" s="4" t="s">
        <v>176</v>
      </c>
      <c r="H362" s="4" t="s">
        <v>177</v>
      </c>
      <c r="I362" s="4">
        <v>5</v>
      </c>
      <c r="J362" s="16">
        <v>38152</v>
      </c>
      <c r="L362" s="4">
        <v>114476</v>
      </c>
      <c r="M362" s="4">
        <v>120226</v>
      </c>
      <c r="N362" s="4">
        <v>143269.31700000001</v>
      </c>
      <c r="O362" s="64">
        <v>21</v>
      </c>
      <c r="P362" s="4">
        <v>8</v>
      </c>
      <c r="Q362" s="4">
        <v>1</v>
      </c>
      <c r="R362" s="4">
        <v>30</v>
      </c>
      <c r="S362" s="4">
        <v>100</v>
      </c>
      <c r="T362" s="4">
        <v>100</v>
      </c>
      <c r="U362" s="11">
        <v>6917528</v>
      </c>
      <c r="V362" s="11">
        <v>1476528</v>
      </c>
      <c r="W362" s="11">
        <v>5441000</v>
      </c>
      <c r="X362" s="11">
        <v>22</v>
      </c>
      <c r="Y362" s="62">
        <v>3434280</v>
      </c>
      <c r="Z362" s="11">
        <v>0</v>
      </c>
      <c r="AA362" s="11">
        <v>0</v>
      </c>
      <c r="AB362" s="11">
        <v>7500</v>
      </c>
      <c r="AC362" s="11">
        <v>165000</v>
      </c>
      <c r="AD362" s="11">
        <v>0</v>
      </c>
      <c r="AE362" s="11">
        <v>0</v>
      </c>
      <c r="AF362" s="11">
        <v>0</v>
      </c>
      <c r="AG362" s="11">
        <v>172500</v>
      </c>
      <c r="AH362" s="11">
        <v>0</v>
      </c>
      <c r="AI362" s="11">
        <v>450847</v>
      </c>
      <c r="AJ362" s="11">
        <v>0</v>
      </c>
      <c r="AK362" s="11">
        <v>510396</v>
      </c>
      <c r="AL362" s="9">
        <v>961244</v>
      </c>
      <c r="AM362" s="9">
        <v>644711</v>
      </c>
      <c r="AN362" s="9">
        <v>0</v>
      </c>
      <c r="AO362" s="9">
        <v>469994</v>
      </c>
      <c r="AP362" s="11">
        <v>0</v>
      </c>
      <c r="AQ362" s="11">
        <v>55000</v>
      </c>
      <c r="AR362" s="11">
        <v>2130949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144799</v>
      </c>
      <c r="BB362" s="11">
        <v>1000000</v>
      </c>
      <c r="BC362" s="11">
        <v>0</v>
      </c>
      <c r="BD362" s="11">
        <v>35000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713120</v>
      </c>
      <c r="BP362" s="11">
        <v>71310</v>
      </c>
      <c r="BQ362" s="11">
        <v>277400</v>
      </c>
      <c r="BR362" s="11">
        <v>300470</v>
      </c>
      <c r="BS362" s="11">
        <v>62260</v>
      </c>
      <c r="BT362" s="11">
        <v>10310</v>
      </c>
      <c r="BU362" s="11">
        <v>40570</v>
      </c>
      <c r="BV362" s="11">
        <v>1000</v>
      </c>
      <c r="BW362" s="11">
        <v>88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223955.761</v>
      </c>
      <c r="CJ362" s="4">
        <v>30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11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20</v>
      </c>
      <c r="DC362" s="4">
        <v>0</v>
      </c>
      <c r="DD362" s="4">
        <v>19</v>
      </c>
      <c r="DE362" s="64">
        <v>39</v>
      </c>
      <c r="DF362" s="64">
        <v>24</v>
      </c>
      <c r="DG362" s="64">
        <v>0</v>
      </c>
      <c r="DH362" s="64">
        <v>43.74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2</v>
      </c>
      <c r="DT362" s="4">
        <v>2</v>
      </c>
      <c r="DU362" s="4">
        <v>2</v>
      </c>
      <c r="EB362" s="4" t="b">
        <v>1</v>
      </c>
      <c r="EC362" s="4" t="s">
        <v>257</v>
      </c>
      <c r="EF362" s="7">
        <v>46174</v>
      </c>
      <c r="EG362" s="7">
        <v>46203</v>
      </c>
      <c r="EH362" s="4" t="s">
        <v>173</v>
      </c>
      <c r="EI362" s="4" t="b">
        <v>1</v>
      </c>
      <c r="EJ362" s="4" t="s">
        <v>174</v>
      </c>
      <c r="EN362" s="9">
        <f t="shared" si="20"/>
        <v>286538.63400000008</v>
      </c>
      <c r="EO362" s="4">
        <f t="shared" si="21"/>
        <v>21.564383561643837</v>
      </c>
      <c r="EP362" s="4">
        <f t="shared" si="22"/>
        <v>25</v>
      </c>
      <c r="EQ362" s="9">
        <f t="shared" si="23"/>
        <v>3581732.9250000003</v>
      </c>
    </row>
    <row r="363" spans="2:147">
      <c r="B363" s="4" t="s">
        <v>217</v>
      </c>
      <c r="C363" s="7">
        <v>46174</v>
      </c>
      <c r="D363" s="4">
        <v>7370</v>
      </c>
      <c r="G363" s="4" t="s">
        <v>176</v>
      </c>
      <c r="H363" s="4" t="s">
        <v>177</v>
      </c>
      <c r="I363" s="4">
        <v>1</v>
      </c>
      <c r="J363" s="16">
        <v>38663</v>
      </c>
      <c r="L363" s="4">
        <v>110982</v>
      </c>
      <c r="M363" s="4">
        <v>115982</v>
      </c>
      <c r="N363" s="4">
        <v>138211.883</v>
      </c>
      <c r="O363" s="64">
        <v>21</v>
      </c>
      <c r="P363" s="4">
        <v>8</v>
      </c>
      <c r="Q363" s="4">
        <v>1</v>
      </c>
      <c r="R363" s="4">
        <v>30</v>
      </c>
      <c r="S363" s="4">
        <v>100</v>
      </c>
      <c r="T363" s="4">
        <v>100</v>
      </c>
      <c r="U363" s="11">
        <v>6500777</v>
      </c>
      <c r="V363" s="11">
        <v>1385777</v>
      </c>
      <c r="W363" s="11">
        <v>5115000</v>
      </c>
      <c r="X363" s="11">
        <v>20</v>
      </c>
      <c r="Y363" s="62">
        <v>3329460</v>
      </c>
      <c r="Z363" s="11">
        <v>0</v>
      </c>
      <c r="AA363" s="11">
        <v>0</v>
      </c>
      <c r="AB363" s="11">
        <v>0</v>
      </c>
      <c r="AC363" s="11">
        <v>150000</v>
      </c>
      <c r="AD363" s="11">
        <v>0</v>
      </c>
      <c r="AE363" s="11">
        <v>0</v>
      </c>
      <c r="AF363" s="11">
        <v>0</v>
      </c>
      <c r="AG363" s="11">
        <v>150000</v>
      </c>
      <c r="AH363" s="11">
        <v>0</v>
      </c>
      <c r="AI363" s="11">
        <v>434932</v>
      </c>
      <c r="AJ363" s="11">
        <v>0</v>
      </c>
      <c r="AK363" s="11">
        <v>492379</v>
      </c>
      <c r="AL363" s="9">
        <v>927312</v>
      </c>
      <c r="AM363" s="9">
        <v>414635</v>
      </c>
      <c r="AN363" s="9">
        <v>0</v>
      </c>
      <c r="AO363" s="9">
        <v>453404</v>
      </c>
      <c r="AP363" s="11">
        <v>0</v>
      </c>
      <c r="AQ363" s="11">
        <v>55000</v>
      </c>
      <c r="AR363" s="11">
        <v>1850351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125966</v>
      </c>
      <c r="BB363" s="11">
        <v>1000000</v>
      </c>
      <c r="BC363" s="11">
        <v>0</v>
      </c>
      <c r="BD363" s="11">
        <v>45000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563130</v>
      </c>
      <c r="BP363" s="11">
        <v>56310</v>
      </c>
      <c r="BQ363" s="11">
        <v>256450</v>
      </c>
      <c r="BR363" s="11">
        <v>282750</v>
      </c>
      <c r="BS363" s="11">
        <v>58510</v>
      </c>
      <c r="BT363" s="11">
        <v>9990</v>
      </c>
      <c r="BU363" s="11">
        <v>39140</v>
      </c>
      <c r="BV363" s="11">
        <v>0</v>
      </c>
      <c r="BW363" s="11">
        <v>7549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111948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205280.87</v>
      </c>
      <c r="CJ363" s="4">
        <v>30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11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20</v>
      </c>
      <c r="DC363" s="4">
        <v>0</v>
      </c>
      <c r="DD363" s="4">
        <v>19</v>
      </c>
      <c r="DE363" s="64">
        <v>39</v>
      </c>
      <c r="DF363" s="64">
        <v>16</v>
      </c>
      <c r="DG363" s="64">
        <v>0</v>
      </c>
      <c r="DH363" s="64">
        <v>43.74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2</v>
      </c>
      <c r="DU363" s="4">
        <v>2</v>
      </c>
      <c r="EB363" s="4" t="b">
        <v>1</v>
      </c>
      <c r="EC363" s="4" t="s">
        <v>257</v>
      </c>
      <c r="EF363" s="7">
        <v>46174</v>
      </c>
      <c r="EG363" s="7">
        <v>46203</v>
      </c>
      <c r="EH363" s="4" t="s">
        <v>173</v>
      </c>
      <c r="EI363" s="4" t="b">
        <v>1</v>
      </c>
      <c r="EJ363" s="4" t="s">
        <v>174</v>
      </c>
      <c r="EN363" s="9">
        <f t="shared" si="20"/>
        <v>276423.766</v>
      </c>
      <c r="EO363" s="4">
        <f t="shared" si="21"/>
        <v>20.164383561643834</v>
      </c>
      <c r="EP363" s="4">
        <f t="shared" si="22"/>
        <v>24</v>
      </c>
      <c r="EQ363" s="9">
        <f t="shared" si="23"/>
        <v>3317085.1919999998</v>
      </c>
    </row>
    <row r="364" spans="2:147">
      <c r="B364" s="4" t="s">
        <v>217</v>
      </c>
      <c r="C364" s="7">
        <v>46174</v>
      </c>
      <c r="D364" s="4">
        <v>7370</v>
      </c>
      <c r="G364" s="4" t="s">
        <v>176</v>
      </c>
      <c r="H364" s="4" t="s">
        <v>177</v>
      </c>
      <c r="I364" s="4">
        <v>7</v>
      </c>
      <c r="J364" s="16">
        <v>39234</v>
      </c>
      <c r="L364" s="4">
        <v>116033</v>
      </c>
      <c r="M364" s="4">
        <v>121158</v>
      </c>
      <c r="N364" s="4">
        <v>144379.95000000001</v>
      </c>
      <c r="O364" s="64">
        <v>21</v>
      </c>
      <c r="P364" s="4">
        <v>8</v>
      </c>
      <c r="Q364" s="4">
        <v>1</v>
      </c>
      <c r="R364" s="4">
        <v>30</v>
      </c>
      <c r="S364" s="4">
        <v>100</v>
      </c>
      <c r="T364" s="4">
        <v>100</v>
      </c>
      <c r="U364" s="11">
        <v>6997792</v>
      </c>
      <c r="V364" s="11">
        <v>1549792</v>
      </c>
      <c r="W364" s="11">
        <v>5448000</v>
      </c>
      <c r="X364" s="11">
        <v>19</v>
      </c>
      <c r="Y364" s="62">
        <v>3480990</v>
      </c>
      <c r="Z364" s="11">
        <v>0</v>
      </c>
      <c r="AA364" s="11">
        <v>0</v>
      </c>
      <c r="AB364" s="11">
        <v>11250</v>
      </c>
      <c r="AC364" s="11">
        <v>142500</v>
      </c>
      <c r="AD364" s="11">
        <v>0</v>
      </c>
      <c r="AE364" s="11">
        <v>0</v>
      </c>
      <c r="AF364" s="11">
        <v>0</v>
      </c>
      <c r="AG364" s="11">
        <v>153750</v>
      </c>
      <c r="AH364" s="11">
        <v>0</v>
      </c>
      <c r="AI364" s="11">
        <v>454342</v>
      </c>
      <c r="AJ364" s="11">
        <v>0</v>
      </c>
      <c r="AK364" s="11">
        <v>514353</v>
      </c>
      <c r="AL364" s="9">
        <v>968696</v>
      </c>
      <c r="AM364" s="9">
        <v>649709</v>
      </c>
      <c r="AN364" s="9">
        <v>0</v>
      </c>
      <c r="AO364" s="9">
        <v>498977</v>
      </c>
      <c r="AP364" s="11">
        <v>0</v>
      </c>
      <c r="AQ364" s="11">
        <v>60000</v>
      </c>
      <c r="AR364" s="11">
        <v>2177382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140670</v>
      </c>
      <c r="BB364" s="11">
        <v>1000000</v>
      </c>
      <c r="BC364" s="11">
        <v>0</v>
      </c>
      <c r="BD364" s="11">
        <v>45000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733600</v>
      </c>
      <c r="BP364" s="11">
        <v>73360</v>
      </c>
      <c r="BQ364" s="11">
        <v>268320</v>
      </c>
      <c r="BR364" s="11">
        <v>298720</v>
      </c>
      <c r="BS364" s="11">
        <v>62980</v>
      </c>
      <c r="BT364" s="11">
        <v>10450</v>
      </c>
      <c r="BU364" s="11">
        <v>40890</v>
      </c>
      <c r="BV364" s="11">
        <v>0</v>
      </c>
      <c r="BW364" s="11">
        <v>7968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53504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218511.772</v>
      </c>
      <c r="CJ364" s="4">
        <v>30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12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20</v>
      </c>
      <c r="DC364" s="4">
        <v>0</v>
      </c>
      <c r="DD364" s="4">
        <v>19</v>
      </c>
      <c r="DE364" s="64">
        <v>39</v>
      </c>
      <c r="DF364" s="64">
        <v>24</v>
      </c>
      <c r="DG364" s="64">
        <v>0</v>
      </c>
      <c r="DH364" s="64">
        <v>46.08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0.5</v>
      </c>
      <c r="DT364" s="4">
        <v>2</v>
      </c>
      <c r="DU364" s="4">
        <v>2</v>
      </c>
      <c r="EB364" s="4" t="b">
        <v>1</v>
      </c>
      <c r="EC364" s="4" t="s">
        <v>257</v>
      </c>
      <c r="EF364" s="7">
        <v>46174</v>
      </c>
      <c r="EG364" s="7">
        <v>46203</v>
      </c>
      <c r="EH364" s="4" t="s">
        <v>173</v>
      </c>
      <c r="EI364" s="4" t="b">
        <v>1</v>
      </c>
      <c r="EJ364" s="4" t="s">
        <v>174</v>
      </c>
      <c r="EN364" s="9">
        <f t="shared" si="20"/>
        <v>288759.90000000002</v>
      </c>
      <c r="EO364" s="4">
        <f t="shared" si="21"/>
        <v>18.600000000000001</v>
      </c>
      <c r="EP364" s="4">
        <f t="shared" si="22"/>
        <v>23</v>
      </c>
      <c r="EQ364" s="9">
        <f t="shared" si="23"/>
        <v>3320738.85</v>
      </c>
    </row>
    <row r="365" spans="2:147">
      <c r="B365" s="4" t="s">
        <v>217</v>
      </c>
      <c r="C365" s="7">
        <v>46174</v>
      </c>
      <c r="D365" s="4">
        <v>7370</v>
      </c>
      <c r="G365" s="4" t="s">
        <v>179</v>
      </c>
      <c r="H365" s="4" t="s">
        <v>180</v>
      </c>
      <c r="I365" s="4">
        <v>18</v>
      </c>
      <c r="J365" s="16">
        <v>38663</v>
      </c>
      <c r="L365" s="4">
        <v>107364.966</v>
      </c>
      <c r="M365" s="4">
        <v>112364.933</v>
      </c>
      <c r="N365" s="4">
        <v>133901.54500000001</v>
      </c>
      <c r="O365" s="64">
        <v>21</v>
      </c>
      <c r="P365" s="4">
        <v>8</v>
      </c>
      <c r="Q365" s="4">
        <v>1</v>
      </c>
      <c r="R365" s="4">
        <v>30</v>
      </c>
      <c r="S365" s="4">
        <v>100</v>
      </c>
      <c r="T365" s="4">
        <v>100</v>
      </c>
      <c r="U365" s="11">
        <v>6238934</v>
      </c>
      <c r="V365" s="11">
        <v>1198934</v>
      </c>
      <c r="W365" s="11">
        <v>5040000</v>
      </c>
      <c r="X365" s="11">
        <v>20</v>
      </c>
      <c r="Y365" s="62">
        <v>3220948</v>
      </c>
      <c r="Z365" s="11">
        <v>0</v>
      </c>
      <c r="AA365" s="11">
        <v>0</v>
      </c>
      <c r="AB365" s="11">
        <v>0</v>
      </c>
      <c r="AC365" s="11">
        <v>150000</v>
      </c>
      <c r="AD365" s="11">
        <v>0</v>
      </c>
      <c r="AE365" s="11">
        <v>0</v>
      </c>
      <c r="AF365" s="11">
        <v>0</v>
      </c>
      <c r="AG365" s="11">
        <v>150000</v>
      </c>
      <c r="AH365" s="11">
        <v>0</v>
      </c>
      <c r="AI365" s="11">
        <v>421368</v>
      </c>
      <c r="AJ365" s="11">
        <v>0</v>
      </c>
      <c r="AK365" s="11">
        <v>326385</v>
      </c>
      <c r="AL365" s="9">
        <v>747753</v>
      </c>
      <c r="AM365" s="9">
        <v>602556</v>
      </c>
      <c r="AN365" s="9">
        <v>0</v>
      </c>
      <c r="AO365" s="9">
        <v>332008</v>
      </c>
      <c r="AP365" s="11">
        <v>0</v>
      </c>
      <c r="AQ365" s="11">
        <v>45000</v>
      </c>
      <c r="AR365" s="11">
        <v>1727317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140669</v>
      </c>
      <c r="BB365" s="11">
        <v>1000000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538390</v>
      </c>
      <c r="BP365" s="11">
        <v>53830</v>
      </c>
      <c r="BQ365" s="11">
        <v>239250</v>
      </c>
      <c r="BR365" s="11">
        <v>262610</v>
      </c>
      <c r="BS365" s="11">
        <v>56150</v>
      </c>
      <c r="BT365" s="11">
        <v>9670</v>
      </c>
      <c r="BU365" s="11">
        <v>37920</v>
      </c>
      <c r="BV365" s="11">
        <v>1000</v>
      </c>
      <c r="BW365" s="11">
        <v>114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199450.696</v>
      </c>
      <c r="CJ365" s="4">
        <v>30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9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20</v>
      </c>
      <c r="DC365" s="4">
        <v>0</v>
      </c>
      <c r="DD365" s="4">
        <v>13</v>
      </c>
      <c r="DE365" s="64">
        <v>33</v>
      </c>
      <c r="DF365" s="64">
        <v>24</v>
      </c>
      <c r="DG365" s="64">
        <v>0</v>
      </c>
      <c r="DH365" s="64">
        <v>33.06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2</v>
      </c>
      <c r="DT365" s="4">
        <v>2</v>
      </c>
      <c r="DU365" s="4">
        <v>2</v>
      </c>
      <c r="EB365" s="4" t="b">
        <v>1</v>
      </c>
      <c r="EC365" s="4" t="s">
        <v>257</v>
      </c>
      <c r="EF365" s="7">
        <v>46174</v>
      </c>
      <c r="EG365" s="7">
        <v>46203</v>
      </c>
      <c r="EH365" s="4" t="s">
        <v>173</v>
      </c>
      <c r="EI365" s="4" t="b">
        <v>1</v>
      </c>
      <c r="EJ365" s="4" t="s">
        <v>174</v>
      </c>
      <c r="EN365" s="9">
        <f t="shared" si="20"/>
        <v>267803.09000000003</v>
      </c>
      <c r="EO365" s="4">
        <f t="shared" si="21"/>
        <v>20.164383561643834</v>
      </c>
      <c r="EP365" s="4">
        <f t="shared" si="22"/>
        <v>24</v>
      </c>
      <c r="EQ365" s="9">
        <f t="shared" si="23"/>
        <v>3213637.08</v>
      </c>
    </row>
    <row r="366" spans="2:147">
      <c r="B366" s="4" t="s">
        <v>217</v>
      </c>
      <c r="C366" s="7">
        <v>46174</v>
      </c>
      <c r="D366" s="4">
        <v>7370</v>
      </c>
      <c r="G366" s="4" t="s">
        <v>179</v>
      </c>
      <c r="H366" s="4" t="s">
        <v>180</v>
      </c>
      <c r="I366" s="4">
        <v>19</v>
      </c>
      <c r="J366" s="16">
        <v>38663</v>
      </c>
      <c r="L366" s="4">
        <v>107994.966</v>
      </c>
      <c r="M366" s="4">
        <v>112994.933</v>
      </c>
      <c r="N366" s="4">
        <v>134652.29500000001</v>
      </c>
      <c r="O366" s="64">
        <v>21</v>
      </c>
      <c r="P366" s="4">
        <v>8</v>
      </c>
      <c r="Q366" s="4">
        <v>1</v>
      </c>
      <c r="R366" s="4">
        <v>30</v>
      </c>
      <c r="S366" s="4">
        <v>100</v>
      </c>
      <c r="T366" s="4">
        <v>100</v>
      </c>
      <c r="U366" s="11">
        <v>6176666</v>
      </c>
      <c r="V366" s="11">
        <v>1085666</v>
      </c>
      <c r="W366" s="11">
        <v>5091000</v>
      </c>
      <c r="X366" s="11">
        <v>20</v>
      </c>
      <c r="Y366" s="62">
        <v>3239848</v>
      </c>
      <c r="Z366" s="11">
        <v>0</v>
      </c>
      <c r="AA366" s="11">
        <v>0</v>
      </c>
      <c r="AB366" s="11">
        <v>0</v>
      </c>
      <c r="AC366" s="11">
        <v>150000</v>
      </c>
      <c r="AD366" s="11">
        <v>0</v>
      </c>
      <c r="AE366" s="11">
        <v>0</v>
      </c>
      <c r="AF366" s="11">
        <v>0</v>
      </c>
      <c r="AG366" s="11">
        <v>150000</v>
      </c>
      <c r="AH366" s="11">
        <v>0</v>
      </c>
      <c r="AI366" s="11">
        <v>423730</v>
      </c>
      <c r="AJ366" s="11">
        <v>0</v>
      </c>
      <c r="AK366" s="11">
        <v>479698</v>
      </c>
      <c r="AL366" s="9">
        <v>903429</v>
      </c>
      <c r="AM366" s="9">
        <v>201978</v>
      </c>
      <c r="AN366" s="9">
        <v>0</v>
      </c>
      <c r="AO366" s="9">
        <v>465358</v>
      </c>
      <c r="AP366" s="11">
        <v>0</v>
      </c>
      <c r="AQ366" s="11">
        <v>60000</v>
      </c>
      <c r="AR366" s="11">
        <v>1630765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131053</v>
      </c>
      <c r="BB366" s="11">
        <v>1000000</v>
      </c>
      <c r="BC366" s="11">
        <v>0</v>
      </c>
      <c r="BD366" s="11">
        <v>25000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402470</v>
      </c>
      <c r="BP366" s="11">
        <v>40240</v>
      </c>
      <c r="BQ366" s="11">
        <v>255500</v>
      </c>
      <c r="BR366" s="11">
        <v>265690</v>
      </c>
      <c r="BS366" s="11">
        <v>55590</v>
      </c>
      <c r="BT366" s="11">
        <v>9720</v>
      </c>
      <c r="BU366" s="11">
        <v>38130</v>
      </c>
      <c r="BV366" s="11">
        <v>18000</v>
      </c>
      <c r="BW366" s="11">
        <v>326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201325.685</v>
      </c>
      <c r="CJ366" s="4">
        <v>30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12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20</v>
      </c>
      <c r="DC366" s="4">
        <v>0</v>
      </c>
      <c r="DD366" s="4">
        <v>19</v>
      </c>
      <c r="DE366" s="64">
        <v>39</v>
      </c>
      <c r="DF366" s="64">
        <v>8</v>
      </c>
      <c r="DG366" s="64">
        <v>0</v>
      </c>
      <c r="DH366" s="64">
        <v>46.08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2</v>
      </c>
      <c r="DU366" s="4">
        <v>2</v>
      </c>
      <c r="EB366" s="4" t="b">
        <v>1</v>
      </c>
      <c r="EC366" s="4" t="s">
        <v>257</v>
      </c>
      <c r="EF366" s="7">
        <v>46174</v>
      </c>
      <c r="EG366" s="7">
        <v>46203</v>
      </c>
      <c r="EH366" s="4" t="s">
        <v>173</v>
      </c>
      <c r="EI366" s="4" t="b">
        <v>1</v>
      </c>
      <c r="EJ366" s="4" t="s">
        <v>174</v>
      </c>
      <c r="EN366" s="9">
        <f t="shared" si="20"/>
        <v>269304.59000000003</v>
      </c>
      <c r="EO366" s="4">
        <f t="shared" si="21"/>
        <v>20.164383561643834</v>
      </c>
      <c r="EP366" s="4">
        <f t="shared" si="22"/>
        <v>24</v>
      </c>
      <c r="EQ366" s="9">
        <f t="shared" si="23"/>
        <v>3231655.08</v>
      </c>
    </row>
    <row r="367" spans="2:147">
      <c r="B367" s="4" t="s">
        <v>217</v>
      </c>
      <c r="C367" s="7">
        <v>46204</v>
      </c>
      <c r="D367" s="4">
        <v>7370</v>
      </c>
      <c r="G367" s="4" t="s">
        <v>170</v>
      </c>
      <c r="H367" s="4" t="s">
        <v>171</v>
      </c>
      <c r="I367" s="4">
        <v>3</v>
      </c>
      <c r="J367" s="16">
        <v>34953</v>
      </c>
      <c r="L367" s="4">
        <v>131793.25599999999</v>
      </c>
      <c r="M367" s="4">
        <v>139543.23300000001</v>
      </c>
      <c r="N367" s="4">
        <v>166289.01999999999</v>
      </c>
      <c r="O367" s="64">
        <v>22</v>
      </c>
      <c r="P367" s="4">
        <v>8</v>
      </c>
      <c r="Q367" s="4">
        <v>1</v>
      </c>
      <c r="R367" s="4">
        <v>31</v>
      </c>
      <c r="S367" s="4">
        <v>100</v>
      </c>
      <c r="T367" s="4">
        <v>100</v>
      </c>
      <c r="U367" s="11">
        <v>5960051</v>
      </c>
      <c r="V367" s="11">
        <v>1050051</v>
      </c>
      <c r="W367" s="11">
        <v>4910000</v>
      </c>
      <c r="X367" s="11">
        <v>30</v>
      </c>
      <c r="Y367" s="62">
        <v>4085590</v>
      </c>
      <c r="Z367" s="11">
        <v>0</v>
      </c>
      <c r="AA367" s="11">
        <v>0</v>
      </c>
      <c r="AB367" s="11">
        <v>7500</v>
      </c>
      <c r="AC367" s="11">
        <v>225000</v>
      </c>
      <c r="AD367" s="11">
        <v>0</v>
      </c>
      <c r="AE367" s="11">
        <v>0</v>
      </c>
      <c r="AF367" s="11">
        <v>0</v>
      </c>
      <c r="AG367" s="11">
        <v>232500</v>
      </c>
      <c r="AH367" s="11">
        <v>0</v>
      </c>
      <c r="AI367" s="11">
        <v>523287</v>
      </c>
      <c r="AJ367" s="11">
        <v>0</v>
      </c>
      <c r="AK367" s="11">
        <v>124716</v>
      </c>
      <c r="AL367" s="9">
        <v>648003</v>
      </c>
      <c r="AM367" s="9">
        <v>498867</v>
      </c>
      <c r="AN367" s="9">
        <v>0</v>
      </c>
      <c r="AO367" s="9">
        <v>400091</v>
      </c>
      <c r="AP367" s="11">
        <v>0</v>
      </c>
      <c r="AQ367" s="11">
        <v>60000</v>
      </c>
      <c r="AR367" s="11">
        <v>1606961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35000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582220</v>
      </c>
      <c r="BP367" s="11">
        <v>58220</v>
      </c>
      <c r="BQ367" s="11">
        <v>0</v>
      </c>
      <c r="BR367" s="11">
        <v>264640</v>
      </c>
      <c r="BS367" s="11">
        <v>53640</v>
      </c>
      <c r="BT367" s="11">
        <v>12260</v>
      </c>
      <c r="BU367" s="11">
        <v>48410</v>
      </c>
      <c r="BV367" s="11">
        <v>1000</v>
      </c>
      <c r="BW367" s="11">
        <v>7661</v>
      </c>
      <c r="BX367" s="11">
        <v>0</v>
      </c>
      <c r="BY367" s="11">
        <v>0</v>
      </c>
      <c r="BZ367" s="11">
        <v>0</v>
      </c>
      <c r="CA367" s="11">
        <v>22000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247843.242</v>
      </c>
      <c r="CJ367" s="4">
        <v>31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12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20</v>
      </c>
      <c r="DC367" s="4">
        <v>0</v>
      </c>
      <c r="DD367" s="4">
        <v>4</v>
      </c>
      <c r="DE367" s="64">
        <v>24</v>
      </c>
      <c r="DF367" s="64">
        <v>16</v>
      </c>
      <c r="DG367" s="64">
        <v>0</v>
      </c>
      <c r="DH367" s="64">
        <v>32.08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2</v>
      </c>
      <c r="DT367" s="4">
        <v>2</v>
      </c>
      <c r="DU367" s="4">
        <v>2</v>
      </c>
      <c r="EB367" s="4" t="b">
        <v>1</v>
      </c>
      <c r="EC367" s="4" t="s">
        <v>257</v>
      </c>
      <c r="EF367" s="7">
        <v>46204</v>
      </c>
      <c r="EG367" s="7">
        <v>46234</v>
      </c>
      <c r="EH367" s="4" t="s">
        <v>173</v>
      </c>
      <c r="EI367" s="4" t="b">
        <v>1</v>
      </c>
      <c r="EJ367" s="4" t="s">
        <v>174</v>
      </c>
      <c r="EN367" s="9">
        <f t="shared" si="20"/>
        <v>332578.03999999998</v>
      </c>
      <c r="EO367" s="4">
        <f t="shared" si="21"/>
        <v>30.328767123287673</v>
      </c>
      <c r="EP367" s="4">
        <f t="shared" si="22"/>
        <v>25</v>
      </c>
      <c r="EQ367" s="9">
        <f t="shared" si="23"/>
        <v>4157225.4999999995</v>
      </c>
    </row>
    <row r="368" spans="2:147">
      <c r="B368" s="4" t="s">
        <v>217</v>
      </c>
      <c r="C368" s="7">
        <v>46204</v>
      </c>
      <c r="D368" s="4">
        <v>7370</v>
      </c>
      <c r="G368" s="4" t="s">
        <v>170</v>
      </c>
      <c r="H368" s="4" t="s">
        <v>171</v>
      </c>
      <c r="I368" s="4">
        <v>5</v>
      </c>
      <c r="J368" s="16">
        <v>35444</v>
      </c>
      <c r="L368" s="4">
        <v>133752.25599999999</v>
      </c>
      <c r="M368" s="4">
        <v>141002.23300000001</v>
      </c>
      <c r="N368" s="4">
        <v>168027.66099999999</v>
      </c>
      <c r="O368" s="64">
        <v>22</v>
      </c>
      <c r="P368" s="4">
        <v>8</v>
      </c>
      <c r="Q368" s="4">
        <v>1</v>
      </c>
      <c r="R368" s="4">
        <v>31</v>
      </c>
      <c r="S368" s="4">
        <v>100</v>
      </c>
      <c r="T368" s="4">
        <v>100</v>
      </c>
      <c r="U368" s="11">
        <v>6410220</v>
      </c>
      <c r="V368" s="11">
        <v>1353220</v>
      </c>
      <c r="W368" s="11">
        <v>5057000</v>
      </c>
      <c r="X368" s="11">
        <v>29</v>
      </c>
      <c r="Y368" s="62">
        <v>4146319</v>
      </c>
      <c r="Z368" s="11">
        <v>0</v>
      </c>
      <c r="AA368" s="11">
        <v>0</v>
      </c>
      <c r="AB368" s="11">
        <v>0</v>
      </c>
      <c r="AC368" s="11">
        <v>217500</v>
      </c>
      <c r="AD368" s="11">
        <v>0</v>
      </c>
      <c r="AE368" s="11">
        <v>0</v>
      </c>
      <c r="AF368" s="11">
        <v>0</v>
      </c>
      <c r="AG368" s="11">
        <v>217500</v>
      </c>
      <c r="AH368" s="11">
        <v>0</v>
      </c>
      <c r="AI368" s="11">
        <v>528758</v>
      </c>
      <c r="AJ368" s="11">
        <v>0</v>
      </c>
      <c r="AK368" s="11">
        <v>189031</v>
      </c>
      <c r="AL368" s="9">
        <v>717789</v>
      </c>
      <c r="AM368" s="9">
        <v>756124</v>
      </c>
      <c r="AN368" s="9">
        <v>0</v>
      </c>
      <c r="AO368" s="9">
        <v>429478</v>
      </c>
      <c r="AP368" s="11">
        <v>0</v>
      </c>
      <c r="AQ368" s="11">
        <v>60000</v>
      </c>
      <c r="AR368" s="11">
        <v>1963391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63010</v>
      </c>
      <c r="BB368" s="11">
        <v>0</v>
      </c>
      <c r="BC368" s="11">
        <v>0</v>
      </c>
      <c r="BD368" s="11">
        <v>20000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569730</v>
      </c>
      <c r="BP368" s="11">
        <v>56970</v>
      </c>
      <c r="BQ368" s="11">
        <v>313020</v>
      </c>
      <c r="BR368" s="11">
        <v>282090</v>
      </c>
      <c r="BS368" s="11">
        <v>57690</v>
      </c>
      <c r="BT368" s="11">
        <v>12440</v>
      </c>
      <c r="BU368" s="11">
        <v>48920</v>
      </c>
      <c r="BV368" s="11">
        <v>5000</v>
      </c>
      <c r="BW368" s="11">
        <v>7360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250145.44</v>
      </c>
      <c r="CJ368" s="4">
        <v>31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12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20</v>
      </c>
      <c r="DC368" s="4">
        <v>0</v>
      </c>
      <c r="DD368" s="4">
        <v>6</v>
      </c>
      <c r="DE368" s="64">
        <v>26</v>
      </c>
      <c r="DF368" s="64">
        <v>24</v>
      </c>
      <c r="DG368" s="64">
        <v>0</v>
      </c>
      <c r="DH368" s="64">
        <v>34.08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1</v>
      </c>
      <c r="DT368" s="4">
        <v>2</v>
      </c>
      <c r="DU368" s="4">
        <v>2</v>
      </c>
      <c r="EB368" s="4" t="b">
        <v>1</v>
      </c>
      <c r="EC368" s="4" t="s">
        <v>257</v>
      </c>
      <c r="EF368" s="7">
        <v>46204</v>
      </c>
      <c r="EG368" s="7">
        <v>46234</v>
      </c>
      <c r="EH368" s="4" t="s">
        <v>173</v>
      </c>
      <c r="EI368" s="4" t="b">
        <v>1</v>
      </c>
      <c r="EJ368" s="4" t="s">
        <v>174</v>
      </c>
      <c r="EN368" s="9">
        <f t="shared" si="20"/>
        <v>336055.32199999999</v>
      </c>
      <c r="EO368" s="4">
        <f t="shared" si="21"/>
        <v>28.983561643835618</v>
      </c>
      <c r="EP368" s="4">
        <f t="shared" si="22"/>
        <v>25</v>
      </c>
      <c r="EQ368" s="9">
        <f t="shared" si="23"/>
        <v>4200691.5249999994</v>
      </c>
    </row>
    <row r="369" spans="1:147">
      <c r="B369" s="4" t="s">
        <v>217</v>
      </c>
      <c r="C369" s="7">
        <v>46204</v>
      </c>
      <c r="D369" s="4">
        <v>7370</v>
      </c>
      <c r="G369" s="4" t="s">
        <v>176</v>
      </c>
      <c r="H369" s="4" t="s">
        <v>177</v>
      </c>
      <c r="I369" s="4">
        <v>8</v>
      </c>
      <c r="J369" s="16">
        <v>37599</v>
      </c>
      <c r="L369" s="4">
        <v>116766</v>
      </c>
      <c r="M369" s="4">
        <v>122516</v>
      </c>
      <c r="N369" s="4">
        <v>145998.23300000001</v>
      </c>
      <c r="O369" s="64">
        <v>22</v>
      </c>
      <c r="P369" s="4">
        <v>8</v>
      </c>
      <c r="Q369" s="4">
        <v>1</v>
      </c>
      <c r="R369" s="4">
        <v>31</v>
      </c>
      <c r="S369" s="4">
        <v>100</v>
      </c>
      <c r="T369" s="4">
        <v>100</v>
      </c>
      <c r="U369" s="11">
        <v>5464769</v>
      </c>
      <c r="V369" s="11">
        <v>948960</v>
      </c>
      <c r="W369" s="11">
        <v>4515809</v>
      </c>
      <c r="X369" s="11">
        <v>23</v>
      </c>
      <c r="Y369" s="62">
        <v>3619746</v>
      </c>
      <c r="Z369" s="11">
        <v>0</v>
      </c>
      <c r="AA369" s="11">
        <v>0</v>
      </c>
      <c r="AB369" s="11">
        <v>0</v>
      </c>
      <c r="AC369" s="11">
        <v>172500</v>
      </c>
      <c r="AD369" s="11">
        <v>0</v>
      </c>
      <c r="AE369" s="11">
        <v>0</v>
      </c>
      <c r="AF369" s="11">
        <v>0</v>
      </c>
      <c r="AG369" s="11">
        <v>172500</v>
      </c>
      <c r="AH369" s="11">
        <v>0</v>
      </c>
      <c r="AI369" s="11">
        <v>459435</v>
      </c>
      <c r="AJ369" s="11">
        <v>0</v>
      </c>
      <c r="AK369" s="11">
        <v>273746</v>
      </c>
      <c r="AL369" s="9">
        <v>733181</v>
      </c>
      <c r="AM369" s="9">
        <v>437994</v>
      </c>
      <c r="AN369" s="9">
        <v>0</v>
      </c>
      <c r="AO369" s="9">
        <v>391348</v>
      </c>
      <c r="AP369" s="11">
        <v>0</v>
      </c>
      <c r="AQ369" s="11">
        <v>55000</v>
      </c>
      <c r="AR369" s="11">
        <v>1617523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55000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293780</v>
      </c>
      <c r="BP369" s="11">
        <v>29370</v>
      </c>
      <c r="BQ369" s="11">
        <v>284330</v>
      </c>
      <c r="BR369" s="11">
        <v>237930</v>
      </c>
      <c r="BS369" s="11">
        <v>49180</v>
      </c>
      <c r="BT369" s="11">
        <v>10860</v>
      </c>
      <c r="BU369" s="11">
        <v>42510</v>
      </c>
      <c r="BV369" s="11">
        <v>0</v>
      </c>
      <c r="BW369" s="11">
        <v>1000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207822.802</v>
      </c>
      <c r="CJ369" s="4">
        <v>31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11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20</v>
      </c>
      <c r="DC369" s="4">
        <v>0</v>
      </c>
      <c r="DD369" s="4">
        <v>10</v>
      </c>
      <c r="DE369" s="64">
        <v>30</v>
      </c>
      <c r="DF369" s="64">
        <v>16</v>
      </c>
      <c r="DG369" s="64">
        <v>0</v>
      </c>
      <c r="DH369" s="64">
        <v>35.74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0.5</v>
      </c>
      <c r="DT369" s="4">
        <v>2</v>
      </c>
      <c r="DU369" s="4">
        <v>2</v>
      </c>
      <c r="EB369" s="4" t="b">
        <v>1</v>
      </c>
      <c r="EC369" s="4" t="s">
        <v>257</v>
      </c>
      <c r="EF369" s="7">
        <v>46204</v>
      </c>
      <c r="EG369" s="7">
        <v>46234</v>
      </c>
      <c r="EH369" s="4" t="s">
        <v>173</v>
      </c>
      <c r="EI369" s="4" t="b">
        <v>1</v>
      </c>
      <c r="EJ369" s="4" t="s">
        <v>174</v>
      </c>
      <c r="EN369" s="9">
        <f t="shared" si="20"/>
        <v>291996.46600000001</v>
      </c>
      <c r="EO369" s="4">
        <f t="shared" si="21"/>
        <v>23.079452054794519</v>
      </c>
      <c r="EP369" s="4">
        <f t="shared" si="22"/>
        <v>25</v>
      </c>
      <c r="EQ369" s="9">
        <f t="shared" si="23"/>
        <v>3649955.8250000002</v>
      </c>
    </row>
    <row r="370" spans="1:147">
      <c r="B370" s="4" t="s">
        <v>217</v>
      </c>
      <c r="C370" s="7">
        <v>46204</v>
      </c>
      <c r="D370" s="4">
        <v>7370</v>
      </c>
      <c r="G370" s="4" t="s">
        <v>176</v>
      </c>
      <c r="H370" s="4" t="s">
        <v>177</v>
      </c>
      <c r="I370" s="4">
        <v>7</v>
      </c>
      <c r="J370" s="16">
        <v>37895</v>
      </c>
      <c r="L370" s="4">
        <v>116033</v>
      </c>
      <c r="M370" s="4">
        <v>121908</v>
      </c>
      <c r="N370" s="4">
        <v>145273.70000000001</v>
      </c>
      <c r="O370" s="64">
        <v>22</v>
      </c>
      <c r="P370" s="4">
        <v>8</v>
      </c>
      <c r="Q370" s="4">
        <v>1</v>
      </c>
      <c r="R370" s="4">
        <v>31</v>
      </c>
      <c r="S370" s="4">
        <v>100</v>
      </c>
      <c r="T370" s="4">
        <v>100</v>
      </c>
      <c r="U370" s="11">
        <v>5700430</v>
      </c>
      <c r="V370" s="11">
        <v>1043430</v>
      </c>
      <c r="W370" s="11">
        <v>4657000</v>
      </c>
      <c r="X370" s="11">
        <v>22</v>
      </c>
      <c r="Y370" s="62">
        <v>3597023</v>
      </c>
      <c r="Z370" s="11">
        <v>0</v>
      </c>
      <c r="AA370" s="11">
        <v>0</v>
      </c>
      <c r="AB370" s="11">
        <v>11250</v>
      </c>
      <c r="AC370" s="11">
        <v>165000</v>
      </c>
      <c r="AD370" s="11">
        <v>0</v>
      </c>
      <c r="AE370" s="11">
        <v>0</v>
      </c>
      <c r="AF370" s="11">
        <v>0</v>
      </c>
      <c r="AG370" s="11">
        <v>176250</v>
      </c>
      <c r="AH370" s="11">
        <v>0</v>
      </c>
      <c r="AI370" s="11">
        <v>457155</v>
      </c>
      <c r="AJ370" s="11">
        <v>0</v>
      </c>
      <c r="AK370" s="11">
        <v>272388</v>
      </c>
      <c r="AL370" s="9">
        <v>729543</v>
      </c>
      <c r="AM370" s="9">
        <v>653731</v>
      </c>
      <c r="AN370" s="9">
        <v>0</v>
      </c>
      <c r="AO370" s="9">
        <v>389406</v>
      </c>
      <c r="AP370" s="11">
        <v>0</v>
      </c>
      <c r="AQ370" s="11">
        <v>55000</v>
      </c>
      <c r="AR370" s="11">
        <v>1827680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54477</v>
      </c>
      <c r="BB370" s="11">
        <v>0</v>
      </c>
      <c r="BC370" s="11">
        <v>0</v>
      </c>
      <c r="BD370" s="11">
        <v>45000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325010</v>
      </c>
      <c r="BP370" s="11">
        <v>32500</v>
      </c>
      <c r="BQ370" s="11">
        <v>300010</v>
      </c>
      <c r="BR370" s="11">
        <v>251270</v>
      </c>
      <c r="BS370" s="11">
        <v>51300</v>
      </c>
      <c r="BT370" s="11">
        <v>10800</v>
      </c>
      <c r="BU370" s="11">
        <v>42300</v>
      </c>
      <c r="BV370" s="11">
        <v>1000</v>
      </c>
      <c r="BW370" s="11">
        <v>7240</v>
      </c>
      <c r="BX370" s="11">
        <v>0</v>
      </c>
      <c r="BY370" s="11">
        <v>0</v>
      </c>
      <c r="BZ370" s="11">
        <v>0</v>
      </c>
      <c r="CA370" s="11">
        <v>22000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219462.14300000001</v>
      </c>
      <c r="CJ370" s="4">
        <v>31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11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20</v>
      </c>
      <c r="DC370" s="4">
        <v>0</v>
      </c>
      <c r="DD370" s="4">
        <v>10</v>
      </c>
      <c r="DE370" s="64">
        <v>30</v>
      </c>
      <c r="DF370" s="64">
        <v>24</v>
      </c>
      <c r="DG370" s="64">
        <v>0</v>
      </c>
      <c r="DH370" s="64">
        <v>35.74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2</v>
      </c>
      <c r="DU370" s="4">
        <v>2</v>
      </c>
      <c r="EB370" s="4" t="b">
        <v>1</v>
      </c>
      <c r="EC370" s="4" t="s">
        <v>257</v>
      </c>
      <c r="EF370" s="7">
        <v>46204</v>
      </c>
      <c r="EG370" s="7">
        <v>46234</v>
      </c>
      <c r="EH370" s="4" t="s">
        <v>173</v>
      </c>
      <c r="EI370" s="4" t="b">
        <v>1</v>
      </c>
      <c r="EJ370" s="4" t="s">
        <v>174</v>
      </c>
      <c r="EN370" s="9">
        <f t="shared" si="20"/>
        <v>290547.40000000002</v>
      </c>
      <c r="EO370" s="4">
        <f t="shared" si="21"/>
        <v>22.268493150684932</v>
      </c>
      <c r="EP370" s="4">
        <f t="shared" si="22"/>
        <v>25</v>
      </c>
      <c r="EQ370" s="9">
        <f t="shared" si="23"/>
        <v>3631842.5000000005</v>
      </c>
    </row>
    <row r="371" spans="1:147">
      <c r="B371" s="4" t="s">
        <v>217</v>
      </c>
      <c r="C371" s="7">
        <v>46204</v>
      </c>
      <c r="D371" s="4">
        <v>7370</v>
      </c>
      <c r="G371" s="4" t="s">
        <v>176</v>
      </c>
      <c r="H371" s="4" t="s">
        <v>177</v>
      </c>
      <c r="I371" s="4">
        <v>3</v>
      </c>
      <c r="J371" s="16">
        <v>37895</v>
      </c>
      <c r="L371" s="4">
        <v>112762</v>
      </c>
      <c r="M371" s="4">
        <v>118262</v>
      </c>
      <c r="N371" s="4">
        <v>140928.883</v>
      </c>
      <c r="O371" s="64">
        <v>22</v>
      </c>
      <c r="P371" s="4">
        <v>8</v>
      </c>
      <c r="Q371" s="4">
        <v>1</v>
      </c>
      <c r="R371" s="4">
        <v>31</v>
      </c>
      <c r="S371" s="4">
        <v>100</v>
      </c>
      <c r="T371" s="4">
        <v>100</v>
      </c>
      <c r="U371" s="11">
        <v>5046183</v>
      </c>
      <c r="V371" s="11">
        <v>998183</v>
      </c>
      <c r="W371" s="11">
        <v>4048000</v>
      </c>
      <c r="X371" s="11">
        <v>22</v>
      </c>
      <c r="Y371" s="62">
        <v>3495622</v>
      </c>
      <c r="Z371" s="11">
        <v>0</v>
      </c>
      <c r="AA371" s="11">
        <v>0</v>
      </c>
      <c r="AB371" s="11">
        <v>0</v>
      </c>
      <c r="AC371" s="11">
        <v>165000</v>
      </c>
      <c r="AD371" s="11">
        <v>0</v>
      </c>
      <c r="AE371" s="11">
        <v>0</v>
      </c>
      <c r="AF371" s="11">
        <v>0</v>
      </c>
      <c r="AG371" s="11">
        <v>165000</v>
      </c>
      <c r="AH371" s="11">
        <v>0</v>
      </c>
      <c r="AI371" s="11">
        <v>443482</v>
      </c>
      <c r="AJ371" s="11">
        <v>0</v>
      </c>
      <c r="AK371" s="11">
        <v>158544</v>
      </c>
      <c r="AL371" s="9">
        <v>602027</v>
      </c>
      <c r="AM371" s="9">
        <v>422786</v>
      </c>
      <c r="AN371" s="9">
        <v>0</v>
      </c>
      <c r="AO371" s="9">
        <v>310748</v>
      </c>
      <c r="AP371" s="11">
        <v>0</v>
      </c>
      <c r="AQ371" s="11">
        <v>50000</v>
      </c>
      <c r="AR371" s="11">
        <v>1385561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351500</v>
      </c>
      <c r="BP371" s="11">
        <v>35150</v>
      </c>
      <c r="BQ371" s="11">
        <v>279680</v>
      </c>
      <c r="BR371" s="11">
        <v>216250</v>
      </c>
      <c r="BS371" s="11">
        <v>45420</v>
      </c>
      <c r="BT371" s="11">
        <v>10490</v>
      </c>
      <c r="BU371" s="11">
        <v>41040</v>
      </c>
      <c r="BV371" s="11">
        <v>12000</v>
      </c>
      <c r="BW371" s="11">
        <v>6653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207409.91200000001</v>
      </c>
      <c r="CJ371" s="4">
        <v>31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10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20</v>
      </c>
      <c r="DC371" s="4">
        <v>0</v>
      </c>
      <c r="DD371" s="4">
        <v>6</v>
      </c>
      <c r="DE371" s="64">
        <v>26</v>
      </c>
      <c r="DF371" s="64">
        <v>16</v>
      </c>
      <c r="DG371" s="64">
        <v>0</v>
      </c>
      <c r="DH371" s="64">
        <v>29.4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2</v>
      </c>
      <c r="DT371" s="4">
        <v>2</v>
      </c>
      <c r="DU371" s="4">
        <v>2</v>
      </c>
      <c r="EB371" s="4" t="b">
        <v>1</v>
      </c>
      <c r="EC371" s="4" t="s">
        <v>257</v>
      </c>
      <c r="EF371" s="7">
        <v>46204</v>
      </c>
      <c r="EG371" s="7">
        <v>46234</v>
      </c>
      <c r="EH371" s="4" t="s">
        <v>173</v>
      </c>
      <c r="EI371" s="4" t="b">
        <v>1</v>
      </c>
      <c r="EJ371" s="4" t="s">
        <v>174</v>
      </c>
      <c r="EN371" s="9">
        <f t="shared" si="20"/>
        <v>281857.766</v>
      </c>
      <c r="EO371" s="4">
        <f t="shared" si="21"/>
        <v>22.268493150684932</v>
      </c>
      <c r="EP371" s="4">
        <f t="shared" si="22"/>
        <v>25</v>
      </c>
      <c r="EQ371" s="9">
        <f t="shared" si="23"/>
        <v>3523222.0750000002</v>
      </c>
    </row>
    <row r="372" spans="1:147">
      <c r="B372" s="4" t="s">
        <v>217</v>
      </c>
      <c r="C372" s="7">
        <v>46204</v>
      </c>
      <c r="D372" s="4">
        <v>7370</v>
      </c>
      <c r="G372" s="4" t="s">
        <v>176</v>
      </c>
      <c r="H372" s="4" t="s">
        <v>177</v>
      </c>
      <c r="I372" s="4">
        <v>5</v>
      </c>
      <c r="J372" s="16">
        <v>37907</v>
      </c>
      <c r="L372" s="4">
        <v>114476</v>
      </c>
      <c r="M372" s="4">
        <v>119976</v>
      </c>
      <c r="N372" s="4">
        <v>142971.4</v>
      </c>
      <c r="O372" s="64">
        <v>22</v>
      </c>
      <c r="P372" s="4">
        <v>8</v>
      </c>
      <c r="Q372" s="4">
        <v>1</v>
      </c>
      <c r="R372" s="4">
        <v>31</v>
      </c>
      <c r="S372" s="4">
        <v>100</v>
      </c>
      <c r="T372" s="4">
        <v>100</v>
      </c>
      <c r="U372" s="11">
        <v>5343885</v>
      </c>
      <c r="V372" s="11">
        <v>859230</v>
      </c>
      <c r="W372" s="11">
        <v>4484655</v>
      </c>
      <c r="X372" s="11">
        <v>22</v>
      </c>
      <c r="Y372" s="62">
        <v>3548756</v>
      </c>
      <c r="Z372" s="11">
        <v>0</v>
      </c>
      <c r="AA372" s="11">
        <v>0</v>
      </c>
      <c r="AB372" s="11">
        <v>0</v>
      </c>
      <c r="AC372" s="11">
        <v>165000</v>
      </c>
      <c r="AD372" s="11">
        <v>0</v>
      </c>
      <c r="AE372" s="11">
        <v>0</v>
      </c>
      <c r="AF372" s="11">
        <v>0</v>
      </c>
      <c r="AG372" s="11">
        <v>165000</v>
      </c>
      <c r="AH372" s="11">
        <v>0</v>
      </c>
      <c r="AI372" s="11">
        <v>449910</v>
      </c>
      <c r="AJ372" s="11">
        <v>0</v>
      </c>
      <c r="AK372" s="11">
        <v>268071</v>
      </c>
      <c r="AL372" s="9">
        <v>717981</v>
      </c>
      <c r="AM372" s="9">
        <v>428914</v>
      </c>
      <c r="AN372" s="9">
        <v>0</v>
      </c>
      <c r="AO372" s="9">
        <v>383234</v>
      </c>
      <c r="AP372" s="11">
        <v>0</v>
      </c>
      <c r="AQ372" s="11">
        <v>55000</v>
      </c>
      <c r="AR372" s="11">
        <v>1585129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45000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0</v>
      </c>
      <c r="BL372" s="11">
        <v>0</v>
      </c>
      <c r="BM372" s="11">
        <v>0</v>
      </c>
      <c r="BN372" s="11">
        <v>0</v>
      </c>
      <c r="BO372" s="11">
        <v>217100</v>
      </c>
      <c r="BP372" s="11">
        <v>21710</v>
      </c>
      <c r="BQ372" s="11">
        <v>291840</v>
      </c>
      <c r="BR372" s="11">
        <v>228210</v>
      </c>
      <c r="BS372" s="11">
        <v>48090</v>
      </c>
      <c r="BT372" s="11">
        <v>10650</v>
      </c>
      <c r="BU372" s="11">
        <v>41630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227539.231</v>
      </c>
      <c r="CJ372" s="4">
        <v>31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11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20</v>
      </c>
      <c r="DC372" s="4">
        <v>0</v>
      </c>
      <c r="DD372" s="4">
        <v>10</v>
      </c>
      <c r="DE372" s="64">
        <v>30</v>
      </c>
      <c r="DF372" s="64">
        <v>16</v>
      </c>
      <c r="DG372" s="64">
        <v>0</v>
      </c>
      <c r="DH372" s="64">
        <v>35.74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1</v>
      </c>
      <c r="DT372" s="4">
        <v>2</v>
      </c>
      <c r="DU372" s="4">
        <v>2</v>
      </c>
      <c r="EB372" s="4" t="b">
        <v>1</v>
      </c>
      <c r="EC372" s="4" t="s">
        <v>257</v>
      </c>
      <c r="EF372" s="7">
        <v>46204</v>
      </c>
      <c r="EG372" s="7">
        <v>46234</v>
      </c>
      <c r="EH372" s="4" t="s">
        <v>173</v>
      </c>
      <c r="EI372" s="4" t="b">
        <v>1</v>
      </c>
      <c r="EJ372" s="4" t="s">
        <v>174</v>
      </c>
      <c r="EN372" s="9">
        <f t="shared" si="20"/>
        <v>285942.8</v>
      </c>
      <c r="EO372" s="4">
        <f t="shared" si="21"/>
        <v>22.235616438356164</v>
      </c>
      <c r="EP372" s="4">
        <f t="shared" si="22"/>
        <v>25</v>
      </c>
      <c r="EQ372" s="9">
        <f t="shared" si="23"/>
        <v>3574285</v>
      </c>
    </row>
    <row r="373" spans="1:147">
      <c r="B373" s="4" t="s">
        <v>217</v>
      </c>
      <c r="C373" s="7">
        <v>46204</v>
      </c>
      <c r="D373" s="4">
        <v>7370</v>
      </c>
      <c r="G373" s="4" t="s">
        <v>176</v>
      </c>
      <c r="H373" s="4" t="s">
        <v>177</v>
      </c>
      <c r="I373" s="4">
        <v>5</v>
      </c>
      <c r="J373" s="16">
        <v>38048</v>
      </c>
      <c r="L373" s="4">
        <v>114476</v>
      </c>
      <c r="M373" s="4">
        <v>120351</v>
      </c>
      <c r="N373" s="4">
        <v>143418.27499999999</v>
      </c>
      <c r="O373" s="64">
        <v>22</v>
      </c>
      <c r="P373" s="4">
        <v>8</v>
      </c>
      <c r="Q373" s="4">
        <v>1</v>
      </c>
      <c r="R373" s="4">
        <v>31</v>
      </c>
      <c r="S373" s="4">
        <v>100</v>
      </c>
      <c r="T373" s="4">
        <v>100</v>
      </c>
      <c r="U373" s="11">
        <v>5333449</v>
      </c>
      <c r="V373" s="11">
        <v>955449</v>
      </c>
      <c r="W373" s="11">
        <v>4378000</v>
      </c>
      <c r="X373" s="11">
        <v>22</v>
      </c>
      <c r="Y373" s="62">
        <v>3548756</v>
      </c>
      <c r="Z373" s="11">
        <v>0</v>
      </c>
      <c r="AA373" s="11">
        <v>0</v>
      </c>
      <c r="AB373" s="11">
        <v>11250</v>
      </c>
      <c r="AC373" s="11">
        <v>165000</v>
      </c>
      <c r="AD373" s="11">
        <v>0</v>
      </c>
      <c r="AE373" s="11">
        <v>0</v>
      </c>
      <c r="AF373" s="11">
        <v>0</v>
      </c>
      <c r="AG373" s="11">
        <v>176250</v>
      </c>
      <c r="AH373" s="11">
        <v>0</v>
      </c>
      <c r="AI373" s="11">
        <v>451316</v>
      </c>
      <c r="AJ373" s="11">
        <v>0</v>
      </c>
      <c r="AK373" s="11">
        <v>161345</v>
      </c>
      <c r="AL373" s="9">
        <v>612661</v>
      </c>
      <c r="AM373" s="9">
        <v>430254</v>
      </c>
      <c r="AN373" s="9">
        <v>0</v>
      </c>
      <c r="AO373" s="9">
        <v>391747</v>
      </c>
      <c r="AP373" s="11">
        <v>0</v>
      </c>
      <c r="AQ373" s="11">
        <v>65000</v>
      </c>
      <c r="AR373" s="11">
        <v>1499662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53781</v>
      </c>
      <c r="BB373" s="11">
        <v>0</v>
      </c>
      <c r="BC373" s="11">
        <v>0</v>
      </c>
      <c r="BD373" s="11">
        <v>55000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292660</v>
      </c>
      <c r="BP373" s="11">
        <v>29260</v>
      </c>
      <c r="BQ373" s="11">
        <v>292070</v>
      </c>
      <c r="BR373" s="11">
        <v>236060</v>
      </c>
      <c r="BS373" s="11">
        <v>48000</v>
      </c>
      <c r="BT373" s="11">
        <v>10650</v>
      </c>
      <c r="BU373" s="11">
        <v>41760</v>
      </c>
      <c r="BV373" s="11">
        <v>4000</v>
      </c>
      <c r="BW373" s="11">
        <v>989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212946.29699999999</v>
      </c>
      <c r="CJ373" s="4">
        <v>31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13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20</v>
      </c>
      <c r="DC373" s="4">
        <v>0</v>
      </c>
      <c r="DD373" s="4">
        <v>6</v>
      </c>
      <c r="DE373" s="64">
        <v>26</v>
      </c>
      <c r="DF373" s="64">
        <v>16</v>
      </c>
      <c r="DG373" s="64">
        <v>0</v>
      </c>
      <c r="DH373" s="64">
        <v>36.42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2</v>
      </c>
      <c r="DU373" s="4">
        <v>2</v>
      </c>
      <c r="EB373" s="4" t="b">
        <v>1</v>
      </c>
      <c r="EC373" s="4" t="s">
        <v>257</v>
      </c>
      <c r="EF373" s="7">
        <v>46204</v>
      </c>
      <c r="EG373" s="7">
        <v>46234</v>
      </c>
      <c r="EH373" s="4" t="s">
        <v>173</v>
      </c>
      <c r="EI373" s="4" t="b">
        <v>1</v>
      </c>
      <c r="EJ373" s="4" t="s">
        <v>174</v>
      </c>
      <c r="EN373" s="9">
        <f t="shared" si="20"/>
        <v>286836.55</v>
      </c>
      <c r="EO373" s="4">
        <f t="shared" si="21"/>
        <v>21.849315068493151</v>
      </c>
      <c r="EP373" s="4">
        <f t="shared" si="22"/>
        <v>25</v>
      </c>
      <c r="EQ373" s="9">
        <f t="shared" si="23"/>
        <v>3585456.875</v>
      </c>
    </row>
    <row r="374" spans="1:147">
      <c r="B374" s="4" t="s">
        <v>217</v>
      </c>
      <c r="C374" s="7">
        <v>46204</v>
      </c>
      <c r="D374" s="4">
        <v>7370</v>
      </c>
      <c r="G374" s="4" t="s">
        <v>176</v>
      </c>
      <c r="H374" s="4" t="s">
        <v>177</v>
      </c>
      <c r="I374" s="4">
        <v>14</v>
      </c>
      <c r="J374" s="16">
        <v>38096</v>
      </c>
      <c r="L374" s="4">
        <v>120599</v>
      </c>
      <c r="M374" s="4">
        <v>126349</v>
      </c>
      <c r="N374" s="4">
        <v>150565.89199999999</v>
      </c>
      <c r="O374" s="64">
        <v>22</v>
      </c>
      <c r="P374" s="4">
        <v>8</v>
      </c>
      <c r="Q374" s="4">
        <v>1</v>
      </c>
      <c r="R374" s="4">
        <v>31</v>
      </c>
      <c r="S374" s="4">
        <v>100</v>
      </c>
      <c r="T374" s="4">
        <v>100</v>
      </c>
      <c r="U374" s="11">
        <v>5901174</v>
      </c>
      <c r="V374" s="11">
        <v>1118174</v>
      </c>
      <c r="W374" s="11">
        <v>4783000</v>
      </c>
      <c r="X374" s="11">
        <v>22</v>
      </c>
      <c r="Y374" s="62">
        <v>3738569</v>
      </c>
      <c r="Z374" s="11">
        <v>0</v>
      </c>
      <c r="AA374" s="11">
        <v>0</v>
      </c>
      <c r="AB374" s="11">
        <v>7500</v>
      </c>
      <c r="AC374" s="11">
        <v>165000</v>
      </c>
      <c r="AD374" s="11">
        <v>0</v>
      </c>
      <c r="AE374" s="11">
        <v>0</v>
      </c>
      <c r="AF374" s="11">
        <v>0</v>
      </c>
      <c r="AG374" s="11">
        <v>172500</v>
      </c>
      <c r="AH374" s="11">
        <v>0</v>
      </c>
      <c r="AI374" s="11">
        <v>473808</v>
      </c>
      <c r="AJ374" s="11">
        <v>0</v>
      </c>
      <c r="AK374" s="11">
        <v>282311</v>
      </c>
      <c r="AL374" s="9">
        <v>756119</v>
      </c>
      <c r="AM374" s="9">
        <v>677546</v>
      </c>
      <c r="AN374" s="9">
        <v>0</v>
      </c>
      <c r="AO374" s="9">
        <v>456440</v>
      </c>
      <c r="AP374" s="11">
        <v>0</v>
      </c>
      <c r="AQ374" s="11">
        <v>65000</v>
      </c>
      <c r="AR374" s="11">
        <v>1955105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35000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404110</v>
      </c>
      <c r="BP374" s="11">
        <v>40410</v>
      </c>
      <c r="BQ374" s="11">
        <v>302290</v>
      </c>
      <c r="BR374" s="11">
        <v>255230</v>
      </c>
      <c r="BS374" s="11">
        <v>53110</v>
      </c>
      <c r="BT374" s="11">
        <v>11220</v>
      </c>
      <c r="BU374" s="11">
        <v>43840</v>
      </c>
      <c r="BV374" s="11">
        <v>0</v>
      </c>
      <c r="BW374" s="11">
        <v>7964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228295.484</v>
      </c>
      <c r="CJ374" s="4">
        <v>31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13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20</v>
      </c>
      <c r="DC374" s="4">
        <v>0</v>
      </c>
      <c r="DD374" s="4">
        <v>10</v>
      </c>
      <c r="DE374" s="64">
        <v>30</v>
      </c>
      <c r="DF374" s="64">
        <v>24</v>
      </c>
      <c r="DG374" s="64">
        <v>0</v>
      </c>
      <c r="DH374" s="64">
        <v>40.42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1</v>
      </c>
      <c r="DT374" s="4">
        <v>2</v>
      </c>
      <c r="DU374" s="4">
        <v>2</v>
      </c>
      <c r="EB374" s="4" t="b">
        <v>1</v>
      </c>
      <c r="EC374" s="4" t="s">
        <v>257</v>
      </c>
      <c r="EF374" s="7">
        <v>46204</v>
      </c>
      <c r="EG374" s="7">
        <v>46234</v>
      </c>
      <c r="EH374" s="4" t="s">
        <v>173</v>
      </c>
      <c r="EI374" s="4" t="b">
        <v>1</v>
      </c>
      <c r="EJ374" s="4" t="s">
        <v>174</v>
      </c>
      <c r="EN374" s="9">
        <f t="shared" si="20"/>
        <v>301131.78399999999</v>
      </c>
      <c r="EO374" s="4">
        <f t="shared" si="21"/>
        <v>21.717808219178082</v>
      </c>
      <c r="EP374" s="4">
        <f t="shared" si="22"/>
        <v>25</v>
      </c>
      <c r="EQ374" s="9">
        <f t="shared" si="23"/>
        <v>3764147.3</v>
      </c>
    </row>
    <row r="375" spans="1:147">
      <c r="B375" s="4" t="s">
        <v>217</v>
      </c>
      <c r="C375" s="7">
        <v>46204</v>
      </c>
      <c r="D375" s="4">
        <v>7370</v>
      </c>
      <c r="G375" s="4" t="s">
        <v>176</v>
      </c>
      <c r="H375" s="4" t="s">
        <v>177</v>
      </c>
      <c r="I375" s="4">
        <v>5</v>
      </c>
      <c r="J375" s="16">
        <v>38152</v>
      </c>
      <c r="L375" s="4">
        <v>114476</v>
      </c>
      <c r="M375" s="4">
        <v>120226</v>
      </c>
      <c r="N375" s="4">
        <v>143269.31700000001</v>
      </c>
      <c r="O375" s="64">
        <v>22</v>
      </c>
      <c r="P375" s="4">
        <v>8</v>
      </c>
      <c r="Q375" s="4">
        <v>1</v>
      </c>
      <c r="R375" s="4">
        <v>31</v>
      </c>
      <c r="S375" s="4">
        <v>100</v>
      </c>
      <c r="T375" s="4">
        <v>100</v>
      </c>
      <c r="U375" s="11">
        <v>5344573</v>
      </c>
      <c r="V375" s="11">
        <v>1054573</v>
      </c>
      <c r="W375" s="11">
        <v>4290000</v>
      </c>
      <c r="X375" s="11">
        <v>22</v>
      </c>
      <c r="Y375" s="62">
        <v>3548756</v>
      </c>
      <c r="Z375" s="11">
        <v>0</v>
      </c>
      <c r="AA375" s="11">
        <v>0</v>
      </c>
      <c r="AB375" s="11">
        <v>7500</v>
      </c>
      <c r="AC375" s="11">
        <v>165000</v>
      </c>
      <c r="AD375" s="11">
        <v>0</v>
      </c>
      <c r="AE375" s="11">
        <v>0</v>
      </c>
      <c r="AF375" s="11">
        <v>0</v>
      </c>
      <c r="AG375" s="11">
        <v>172500</v>
      </c>
      <c r="AH375" s="11">
        <v>0</v>
      </c>
      <c r="AI375" s="11">
        <v>450847</v>
      </c>
      <c r="AJ375" s="11">
        <v>0</v>
      </c>
      <c r="AK375" s="11">
        <v>268629</v>
      </c>
      <c r="AL375" s="9">
        <v>719477</v>
      </c>
      <c r="AM375" s="9">
        <v>429807</v>
      </c>
      <c r="AN375" s="9">
        <v>0</v>
      </c>
      <c r="AO375" s="9">
        <v>384033</v>
      </c>
      <c r="AP375" s="11">
        <v>0</v>
      </c>
      <c r="AQ375" s="11">
        <v>55000</v>
      </c>
      <c r="AR375" s="11">
        <v>1588317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35000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0</v>
      </c>
      <c r="BL375" s="11">
        <v>0</v>
      </c>
      <c r="BM375" s="11">
        <v>0</v>
      </c>
      <c r="BN375" s="11">
        <v>0</v>
      </c>
      <c r="BO375" s="11">
        <v>376220</v>
      </c>
      <c r="BP375" s="11">
        <v>37620</v>
      </c>
      <c r="BQ375" s="11">
        <v>301100</v>
      </c>
      <c r="BR375" s="11">
        <v>236490</v>
      </c>
      <c r="BS375" s="11">
        <v>48100</v>
      </c>
      <c r="BT375" s="11">
        <v>10650</v>
      </c>
      <c r="BU375" s="11">
        <v>41720</v>
      </c>
      <c r="BV375" s="11">
        <v>2000</v>
      </c>
      <c r="BW375" s="11">
        <v>673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0</v>
      </c>
      <c r="CH375" s="11">
        <v>0</v>
      </c>
      <c r="CI375" s="11">
        <v>222441.18700000001</v>
      </c>
      <c r="CJ375" s="4">
        <v>31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11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20</v>
      </c>
      <c r="DC375" s="4">
        <v>0</v>
      </c>
      <c r="DD375" s="4">
        <v>10</v>
      </c>
      <c r="DE375" s="64">
        <v>30</v>
      </c>
      <c r="DF375" s="64">
        <v>16</v>
      </c>
      <c r="DG375" s="64">
        <v>0</v>
      </c>
      <c r="DH375" s="64">
        <v>35.74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1</v>
      </c>
      <c r="DT375" s="4">
        <v>2</v>
      </c>
      <c r="DU375" s="4">
        <v>2</v>
      </c>
      <c r="EB375" s="4" t="b">
        <v>1</v>
      </c>
      <c r="EC375" s="4" t="s">
        <v>257</v>
      </c>
      <c r="EF375" s="7">
        <v>46204</v>
      </c>
      <c r="EG375" s="7">
        <v>46234</v>
      </c>
      <c r="EH375" s="4" t="s">
        <v>173</v>
      </c>
      <c r="EI375" s="4" t="b">
        <v>1</v>
      </c>
      <c r="EJ375" s="4" t="s">
        <v>174</v>
      </c>
      <c r="EN375" s="9">
        <f t="shared" si="20"/>
        <v>286538.63400000008</v>
      </c>
      <c r="EO375" s="4">
        <f t="shared" si="21"/>
        <v>21.564383561643837</v>
      </c>
      <c r="EP375" s="4">
        <f>IF(EO375&gt;=21,25,IF(EO375&gt;=19,24,IF(EO375&gt;=17,23,IF(EO375&gt;=15,22,IF(EO375&gt;=13,21,IF(EO375&gt;=11,20,IF(EO375&gt;=10,19,IF(EO375&gt;=8,18))))))))</f>
        <v>25</v>
      </c>
      <c r="EQ375" s="9">
        <f t="shared" si="23"/>
        <v>3581732.9250000003</v>
      </c>
    </row>
    <row r="376" spans="1:147">
      <c r="B376" s="4" t="s">
        <v>217</v>
      </c>
      <c r="C376" s="7">
        <v>46204</v>
      </c>
      <c r="D376" s="4">
        <v>7370</v>
      </c>
      <c r="G376" s="4" t="s">
        <v>176</v>
      </c>
      <c r="H376" s="4" t="s">
        <v>177</v>
      </c>
      <c r="I376" s="4">
        <v>1</v>
      </c>
      <c r="J376" s="16">
        <v>38663</v>
      </c>
      <c r="L376" s="4">
        <v>110982</v>
      </c>
      <c r="M376" s="4">
        <v>115982</v>
      </c>
      <c r="N376" s="4">
        <v>138211.883</v>
      </c>
      <c r="O376" s="64">
        <v>22</v>
      </c>
      <c r="P376" s="4">
        <v>8</v>
      </c>
      <c r="Q376" s="4">
        <v>1</v>
      </c>
      <c r="R376" s="4">
        <v>31</v>
      </c>
      <c r="S376" s="4">
        <v>100</v>
      </c>
      <c r="T376" s="4">
        <v>100</v>
      </c>
      <c r="U376" s="11">
        <v>5376950</v>
      </c>
      <c r="V376" s="11">
        <v>1014950</v>
      </c>
      <c r="W376" s="11">
        <v>4362000</v>
      </c>
      <c r="X376" s="11">
        <v>20</v>
      </c>
      <c r="Y376" s="62">
        <v>3440442</v>
      </c>
      <c r="Z376" s="11">
        <v>0</v>
      </c>
      <c r="AA376" s="11">
        <v>0</v>
      </c>
      <c r="AB376" s="11">
        <v>0</v>
      </c>
      <c r="AC376" s="11">
        <v>150000</v>
      </c>
      <c r="AD376" s="11">
        <v>0</v>
      </c>
      <c r="AE376" s="11">
        <v>0</v>
      </c>
      <c r="AF376" s="11">
        <v>0</v>
      </c>
      <c r="AG376" s="11">
        <v>150000</v>
      </c>
      <c r="AH376" s="11">
        <v>0</v>
      </c>
      <c r="AI376" s="11">
        <v>434932</v>
      </c>
      <c r="AJ376" s="11">
        <v>0</v>
      </c>
      <c r="AK376" s="11">
        <v>259147</v>
      </c>
      <c r="AL376" s="9">
        <v>694079</v>
      </c>
      <c r="AM376" s="9">
        <v>621953</v>
      </c>
      <c r="AN376" s="9">
        <v>0</v>
      </c>
      <c r="AO376" s="9">
        <v>370476</v>
      </c>
      <c r="AP376" s="11">
        <v>0</v>
      </c>
      <c r="AQ376" s="11">
        <v>55000</v>
      </c>
      <c r="AR376" s="11">
        <v>1741508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45000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  <c r="BO376" s="11">
        <v>344570</v>
      </c>
      <c r="BP376" s="11">
        <v>34450</v>
      </c>
      <c r="BQ376" s="11">
        <v>292880</v>
      </c>
      <c r="BR376" s="11">
        <v>237030</v>
      </c>
      <c r="BS376" s="11">
        <v>48390</v>
      </c>
      <c r="BT376" s="11">
        <v>10330</v>
      </c>
      <c r="BU376" s="11">
        <v>40250</v>
      </c>
      <c r="BV376" s="11">
        <v>0</v>
      </c>
      <c r="BW376" s="11">
        <v>7050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201184.22</v>
      </c>
      <c r="CJ376" s="4">
        <v>31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11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20</v>
      </c>
      <c r="DC376" s="4">
        <v>0</v>
      </c>
      <c r="DD376" s="4">
        <v>10</v>
      </c>
      <c r="DE376" s="64">
        <v>30</v>
      </c>
      <c r="DF376" s="64">
        <v>24</v>
      </c>
      <c r="DG376" s="64">
        <v>0</v>
      </c>
      <c r="DH376" s="64">
        <v>35.74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1</v>
      </c>
      <c r="DT376" s="4">
        <v>2</v>
      </c>
      <c r="DU376" s="4">
        <v>2</v>
      </c>
      <c r="EB376" s="4" t="b">
        <v>1</v>
      </c>
      <c r="EC376" s="4" t="s">
        <v>257</v>
      </c>
      <c r="EF376" s="7">
        <v>46204</v>
      </c>
      <c r="EG376" s="7">
        <v>46234</v>
      </c>
      <c r="EH376" s="4" t="s">
        <v>173</v>
      </c>
      <c r="EI376" s="4" t="b">
        <v>1</v>
      </c>
      <c r="EJ376" s="4" t="s">
        <v>174</v>
      </c>
      <c r="EN376" s="9">
        <f t="shared" si="20"/>
        <v>276423.766</v>
      </c>
      <c r="EO376" s="4">
        <f t="shared" si="21"/>
        <v>20.164383561643834</v>
      </c>
      <c r="EP376" s="4">
        <f t="shared" si="22"/>
        <v>24</v>
      </c>
      <c r="EQ376" s="9">
        <f t="shared" si="23"/>
        <v>3317085.1919999998</v>
      </c>
    </row>
    <row r="377" spans="1:147">
      <c r="B377" s="4" t="s">
        <v>217</v>
      </c>
      <c r="C377" s="7">
        <v>46204</v>
      </c>
      <c r="D377" s="4">
        <v>7370</v>
      </c>
      <c r="G377" s="4" t="s">
        <v>176</v>
      </c>
      <c r="H377" s="4" t="s">
        <v>177</v>
      </c>
      <c r="I377" s="4">
        <v>7</v>
      </c>
      <c r="J377" s="16">
        <v>39234</v>
      </c>
      <c r="L377" s="4">
        <v>116033</v>
      </c>
      <c r="M377" s="4">
        <v>121158</v>
      </c>
      <c r="N377" s="4">
        <v>144379.95000000001</v>
      </c>
      <c r="O377" s="64">
        <v>22</v>
      </c>
      <c r="P377" s="4">
        <v>8</v>
      </c>
      <c r="Q377" s="4">
        <v>1</v>
      </c>
      <c r="R377" s="4">
        <v>31</v>
      </c>
      <c r="S377" s="4">
        <v>100</v>
      </c>
      <c r="T377" s="4">
        <v>100</v>
      </c>
      <c r="U377" s="11">
        <v>5456653</v>
      </c>
      <c r="V377" s="11">
        <v>1064653</v>
      </c>
      <c r="W377" s="11">
        <v>4392000</v>
      </c>
      <c r="X377" s="11">
        <v>19</v>
      </c>
      <c r="Y377" s="62">
        <v>3597023</v>
      </c>
      <c r="Z377" s="11">
        <v>0</v>
      </c>
      <c r="AA377" s="11">
        <v>0</v>
      </c>
      <c r="AB377" s="11">
        <v>11250</v>
      </c>
      <c r="AC377" s="11">
        <v>142500</v>
      </c>
      <c r="AD377" s="11">
        <v>0</v>
      </c>
      <c r="AE377" s="11">
        <v>0</v>
      </c>
      <c r="AF377" s="11">
        <v>0</v>
      </c>
      <c r="AG377" s="11">
        <v>153750</v>
      </c>
      <c r="AH377" s="11">
        <v>0</v>
      </c>
      <c r="AI377" s="11">
        <v>454342</v>
      </c>
      <c r="AJ377" s="11">
        <v>0</v>
      </c>
      <c r="AK377" s="11">
        <v>270712</v>
      </c>
      <c r="AL377" s="9">
        <v>725054</v>
      </c>
      <c r="AM377" s="9">
        <v>433139</v>
      </c>
      <c r="AN377" s="9">
        <v>0</v>
      </c>
      <c r="AO377" s="9">
        <v>437687</v>
      </c>
      <c r="AP377" s="11">
        <v>0</v>
      </c>
      <c r="AQ377" s="11">
        <v>65000</v>
      </c>
      <c r="AR377" s="11">
        <v>1660880</v>
      </c>
      <c r="AS377" s="11">
        <v>0</v>
      </c>
      <c r="AT377" s="11">
        <v>0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45000</v>
      </c>
      <c r="BE377" s="11">
        <v>0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  <c r="BN377" s="11">
        <v>0</v>
      </c>
      <c r="BO377" s="11">
        <v>394560</v>
      </c>
      <c r="BP377" s="11">
        <v>39450</v>
      </c>
      <c r="BQ377" s="11">
        <v>285330</v>
      </c>
      <c r="BR377" s="11">
        <v>236030</v>
      </c>
      <c r="BS377" s="11">
        <v>49110</v>
      </c>
      <c r="BT377" s="11">
        <v>10800</v>
      </c>
      <c r="BU377" s="11">
        <v>42050</v>
      </c>
      <c r="BV377" s="11">
        <v>0</v>
      </c>
      <c r="BW377" s="11">
        <v>7323</v>
      </c>
      <c r="BX377" s="11">
        <v>0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0</v>
      </c>
      <c r="CE377" s="11">
        <v>0</v>
      </c>
      <c r="CF377" s="11">
        <v>0</v>
      </c>
      <c r="CG377" s="11">
        <v>0</v>
      </c>
      <c r="CH377" s="11">
        <v>0</v>
      </c>
      <c r="CI377" s="11">
        <v>220323.30799999999</v>
      </c>
      <c r="CJ377" s="4">
        <v>31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13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20</v>
      </c>
      <c r="DC377" s="4">
        <v>0</v>
      </c>
      <c r="DD377" s="4">
        <v>10</v>
      </c>
      <c r="DE377" s="64">
        <v>30</v>
      </c>
      <c r="DF377" s="64">
        <v>16</v>
      </c>
      <c r="DG377" s="64">
        <v>0</v>
      </c>
      <c r="DH377" s="64">
        <v>40.42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1.5</v>
      </c>
      <c r="DT377" s="4">
        <v>2</v>
      </c>
      <c r="DU377" s="4">
        <v>2</v>
      </c>
      <c r="EB377" s="4" t="b">
        <v>1</v>
      </c>
      <c r="EC377" s="4" t="s">
        <v>257</v>
      </c>
      <c r="EF377" s="7">
        <v>46204</v>
      </c>
      <c r="EG377" s="7">
        <v>46234</v>
      </c>
      <c r="EH377" s="4" t="s">
        <v>173</v>
      </c>
      <c r="EI377" s="4" t="b">
        <v>1</v>
      </c>
      <c r="EJ377" s="4" t="s">
        <v>174</v>
      </c>
      <c r="EN377" s="9">
        <f t="shared" si="20"/>
        <v>288759.90000000002</v>
      </c>
      <c r="EO377" s="4">
        <f t="shared" si="21"/>
        <v>18.600000000000001</v>
      </c>
      <c r="EP377" s="4">
        <f t="shared" si="22"/>
        <v>23</v>
      </c>
      <c r="EQ377" s="9">
        <f t="shared" si="23"/>
        <v>3320738.85</v>
      </c>
    </row>
    <row r="378" spans="1:147">
      <c r="B378" s="4" t="s">
        <v>217</v>
      </c>
      <c r="C378" s="7">
        <v>46204</v>
      </c>
      <c r="D378" s="4">
        <v>7370</v>
      </c>
      <c r="G378" s="4" t="s">
        <v>179</v>
      </c>
      <c r="H378" s="4" t="s">
        <v>180</v>
      </c>
      <c r="I378" s="4">
        <v>18</v>
      </c>
      <c r="J378" s="16">
        <v>38663</v>
      </c>
      <c r="L378" s="4">
        <v>107364.966</v>
      </c>
      <c r="M378" s="4">
        <v>112364.933</v>
      </c>
      <c r="N378" s="4">
        <v>133901.54500000001</v>
      </c>
      <c r="O378" s="64">
        <v>22</v>
      </c>
      <c r="P378" s="4">
        <v>8</v>
      </c>
      <c r="Q378" s="4">
        <v>1</v>
      </c>
      <c r="R378" s="4">
        <v>31</v>
      </c>
      <c r="S378" s="4">
        <v>100</v>
      </c>
      <c r="T378" s="4">
        <v>100</v>
      </c>
      <c r="U378" s="11">
        <v>4653424</v>
      </c>
      <c r="V378" s="11">
        <v>876424</v>
      </c>
      <c r="W378" s="11">
        <v>3777000</v>
      </c>
      <c r="X378" s="11">
        <v>20</v>
      </c>
      <c r="Y378" s="62">
        <v>3328313</v>
      </c>
      <c r="Z378" s="11">
        <v>0</v>
      </c>
      <c r="AA378" s="11">
        <v>0</v>
      </c>
      <c r="AB378" s="11">
        <v>0</v>
      </c>
      <c r="AC378" s="11">
        <v>150000</v>
      </c>
      <c r="AD378" s="11">
        <v>0</v>
      </c>
      <c r="AE378" s="11">
        <v>0</v>
      </c>
      <c r="AF378" s="11">
        <v>0</v>
      </c>
      <c r="AG378" s="11">
        <v>150000</v>
      </c>
      <c r="AH378" s="11">
        <v>0</v>
      </c>
      <c r="AI378" s="11">
        <v>421368</v>
      </c>
      <c r="AJ378" s="11">
        <v>0</v>
      </c>
      <c r="AK378" s="11">
        <v>150639</v>
      </c>
      <c r="AL378" s="9">
        <v>572007</v>
      </c>
      <c r="AM378" s="9">
        <v>200852</v>
      </c>
      <c r="AN378" s="9">
        <v>0</v>
      </c>
      <c r="AO378" s="9">
        <v>342252</v>
      </c>
      <c r="AP378" s="11">
        <v>0</v>
      </c>
      <c r="AQ378" s="11">
        <v>60000</v>
      </c>
      <c r="AR378" s="11">
        <v>1175111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  <c r="BO378" s="11">
        <v>270880</v>
      </c>
      <c r="BP378" s="11">
        <v>27080</v>
      </c>
      <c r="BQ378" s="11">
        <v>277350</v>
      </c>
      <c r="BR378" s="11">
        <v>200360</v>
      </c>
      <c r="BS378" s="11">
        <v>41880</v>
      </c>
      <c r="BT378" s="11">
        <v>9990</v>
      </c>
      <c r="BU378" s="11">
        <v>38990</v>
      </c>
      <c r="BV378" s="11">
        <v>9000</v>
      </c>
      <c r="BW378" s="11">
        <v>894</v>
      </c>
      <c r="BX378" s="11">
        <v>0</v>
      </c>
      <c r="BY378" s="11">
        <v>0</v>
      </c>
      <c r="BZ378" s="11">
        <v>0</v>
      </c>
      <c r="CA378" s="11">
        <v>0</v>
      </c>
      <c r="CB378" s="11">
        <v>0</v>
      </c>
      <c r="CC378" s="11">
        <v>0</v>
      </c>
      <c r="CD378" s="11">
        <v>0</v>
      </c>
      <c r="CE378" s="11">
        <v>0</v>
      </c>
      <c r="CF378" s="11">
        <v>0</v>
      </c>
      <c r="CG378" s="11">
        <v>0</v>
      </c>
      <c r="CH378" s="11">
        <v>0</v>
      </c>
      <c r="CI378" s="11">
        <v>200416.538</v>
      </c>
      <c r="CJ378" s="4">
        <v>31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12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20</v>
      </c>
      <c r="DC378" s="4">
        <v>0</v>
      </c>
      <c r="DD378" s="4">
        <v>6</v>
      </c>
      <c r="DE378" s="64">
        <v>26</v>
      </c>
      <c r="DF378" s="64">
        <v>8</v>
      </c>
      <c r="DG378" s="64">
        <v>0</v>
      </c>
      <c r="DH378" s="64">
        <v>34.08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1.5</v>
      </c>
      <c r="DT378" s="4">
        <v>2</v>
      </c>
      <c r="DU378" s="4">
        <v>2</v>
      </c>
      <c r="EB378" s="4" t="b">
        <v>1</v>
      </c>
      <c r="EC378" s="4" t="s">
        <v>257</v>
      </c>
      <c r="EF378" s="7">
        <v>46204</v>
      </c>
      <c r="EG378" s="7">
        <v>46234</v>
      </c>
      <c r="EH378" s="4" t="s">
        <v>173</v>
      </c>
      <c r="EI378" s="4" t="b">
        <v>1</v>
      </c>
      <c r="EJ378" s="4" t="s">
        <v>174</v>
      </c>
      <c r="EN378" s="9">
        <f t="shared" si="20"/>
        <v>267803.09000000003</v>
      </c>
      <c r="EO378" s="4">
        <f t="shared" si="21"/>
        <v>20.164383561643834</v>
      </c>
      <c r="EP378" s="4">
        <f t="shared" si="22"/>
        <v>24</v>
      </c>
      <c r="EQ378" s="9">
        <f t="shared" si="23"/>
        <v>3213637.08</v>
      </c>
    </row>
    <row r="379" spans="1:147">
      <c r="B379" s="4" t="s">
        <v>217</v>
      </c>
      <c r="C379" s="7">
        <v>46204</v>
      </c>
      <c r="D379" s="4">
        <v>7370</v>
      </c>
      <c r="G379" s="4" t="s">
        <v>179</v>
      </c>
      <c r="H379" s="4" t="s">
        <v>180</v>
      </c>
      <c r="I379" s="4">
        <v>19</v>
      </c>
      <c r="J379" s="16">
        <v>38663</v>
      </c>
      <c r="L379" s="4">
        <v>107994.966</v>
      </c>
      <c r="M379" s="4">
        <v>112994.933</v>
      </c>
      <c r="N379" s="4">
        <v>134652.29500000001</v>
      </c>
      <c r="O379" s="64">
        <v>22</v>
      </c>
      <c r="P379" s="4">
        <v>8</v>
      </c>
      <c r="Q379" s="4">
        <v>1</v>
      </c>
      <c r="R379" s="4">
        <v>31</v>
      </c>
      <c r="S379" s="4">
        <v>100</v>
      </c>
      <c r="T379" s="4">
        <v>100</v>
      </c>
      <c r="U379" s="11">
        <v>5108163</v>
      </c>
      <c r="V379" s="11">
        <v>875163</v>
      </c>
      <c r="W379" s="11">
        <v>4233000</v>
      </c>
      <c r="X379" s="11">
        <v>20</v>
      </c>
      <c r="Y379" s="62">
        <v>3347843</v>
      </c>
      <c r="Z379" s="11">
        <v>0</v>
      </c>
      <c r="AA379" s="11">
        <v>0</v>
      </c>
      <c r="AB379" s="11">
        <v>0</v>
      </c>
      <c r="AC379" s="11">
        <v>150000</v>
      </c>
      <c r="AD379" s="11">
        <v>0</v>
      </c>
      <c r="AE379" s="11">
        <v>0</v>
      </c>
      <c r="AF379" s="11">
        <v>0</v>
      </c>
      <c r="AG379" s="11">
        <v>150000</v>
      </c>
      <c r="AH379" s="11">
        <v>0</v>
      </c>
      <c r="AI379" s="11">
        <v>423730</v>
      </c>
      <c r="AJ379" s="11">
        <v>0</v>
      </c>
      <c r="AK379" s="11">
        <v>151483</v>
      </c>
      <c r="AL379" s="9">
        <v>575214</v>
      </c>
      <c r="AM379" s="9">
        <v>605935</v>
      </c>
      <c r="AN379" s="9">
        <v>0</v>
      </c>
      <c r="AO379" s="9">
        <v>344171</v>
      </c>
      <c r="AP379" s="11">
        <v>0</v>
      </c>
      <c r="AQ379" s="11">
        <v>60000</v>
      </c>
      <c r="AR379" s="11">
        <v>1585320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25000</v>
      </c>
      <c r="BE379" s="11">
        <v>0</v>
      </c>
      <c r="BF379" s="11">
        <v>0</v>
      </c>
      <c r="BG379" s="11">
        <v>0</v>
      </c>
      <c r="BH379" s="11">
        <v>0</v>
      </c>
      <c r="BI379" s="11">
        <v>0</v>
      </c>
      <c r="BJ379" s="11">
        <v>0</v>
      </c>
      <c r="BK379" s="11">
        <v>0</v>
      </c>
      <c r="BL379" s="11">
        <v>0</v>
      </c>
      <c r="BM379" s="11">
        <v>0</v>
      </c>
      <c r="BN379" s="11">
        <v>0</v>
      </c>
      <c r="BO379" s="11">
        <v>232990</v>
      </c>
      <c r="BP379" s="11">
        <v>23290</v>
      </c>
      <c r="BQ379" s="11">
        <v>281390</v>
      </c>
      <c r="BR379" s="11">
        <v>222240</v>
      </c>
      <c r="BS379" s="11">
        <v>45970</v>
      </c>
      <c r="BT379" s="11">
        <v>10050</v>
      </c>
      <c r="BU379" s="11">
        <v>39210</v>
      </c>
      <c r="BV379" s="11">
        <v>20000</v>
      </c>
      <c r="BW379" s="11">
        <v>23</v>
      </c>
      <c r="BX379" s="11">
        <v>0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0</v>
      </c>
      <c r="CF379" s="11">
        <v>0</v>
      </c>
      <c r="CG379" s="11">
        <v>0</v>
      </c>
      <c r="CH379" s="11">
        <v>0</v>
      </c>
      <c r="CI379" s="11">
        <v>198537.60399999999</v>
      </c>
      <c r="CJ379" s="4">
        <v>31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12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20</v>
      </c>
      <c r="DC379" s="4">
        <v>0</v>
      </c>
      <c r="DD379" s="4">
        <v>6</v>
      </c>
      <c r="DE379" s="64">
        <v>26</v>
      </c>
      <c r="DF379" s="64">
        <v>24</v>
      </c>
      <c r="DG379" s="64">
        <v>0</v>
      </c>
      <c r="DH379" s="64">
        <v>34.08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2</v>
      </c>
      <c r="DT379" s="4">
        <v>2</v>
      </c>
      <c r="DU379" s="4">
        <v>2</v>
      </c>
      <c r="EB379" s="4" t="b">
        <v>1</v>
      </c>
      <c r="EC379" s="4" t="s">
        <v>257</v>
      </c>
      <c r="EF379" s="7">
        <v>46204</v>
      </c>
      <c r="EG379" s="7">
        <v>46234</v>
      </c>
      <c r="EH379" s="4" t="s">
        <v>173</v>
      </c>
      <c r="EI379" s="4" t="b">
        <v>1</v>
      </c>
      <c r="EJ379" s="4" t="s">
        <v>174</v>
      </c>
      <c r="EN379" s="9">
        <f t="shared" si="20"/>
        <v>269304.59000000003</v>
      </c>
      <c r="EO379" s="4">
        <f t="shared" si="21"/>
        <v>20.164383561643834</v>
      </c>
      <c r="EP379" s="4">
        <f t="shared" si="22"/>
        <v>24</v>
      </c>
      <c r="EQ379" s="9">
        <f t="shared" si="23"/>
        <v>3231655.08</v>
      </c>
    </row>
    <row r="380" spans="1:147">
      <c r="A380" s="13"/>
      <c r="B380" s="4" t="s">
        <v>217</v>
      </c>
      <c r="C380" s="7">
        <v>46235</v>
      </c>
      <c r="D380" s="4">
        <v>7370</v>
      </c>
      <c r="G380" s="4" t="s">
        <v>170</v>
      </c>
      <c r="H380" s="4" t="s">
        <v>171</v>
      </c>
      <c r="I380" s="4">
        <v>3</v>
      </c>
      <c r="J380" s="16">
        <v>34953</v>
      </c>
      <c r="L380" s="4">
        <v>131793.25599999999</v>
      </c>
      <c r="M380" s="4">
        <v>139543.23300000001</v>
      </c>
      <c r="N380" s="4">
        <v>166289.01999999999</v>
      </c>
      <c r="O380" s="64">
        <v>15</v>
      </c>
      <c r="P380" s="4">
        <v>10</v>
      </c>
      <c r="Q380" s="4">
        <v>6</v>
      </c>
      <c r="R380" s="4">
        <v>31</v>
      </c>
      <c r="S380" s="4">
        <v>100</v>
      </c>
      <c r="T380" s="4">
        <v>100</v>
      </c>
      <c r="U380" s="11">
        <v>5239000</v>
      </c>
      <c r="V380" s="11">
        <v>821000</v>
      </c>
      <c r="W380" s="11">
        <v>4418000</v>
      </c>
      <c r="X380" s="11">
        <v>30</v>
      </c>
      <c r="Y380" s="62">
        <v>4085590</v>
      </c>
      <c r="Z380" s="11">
        <v>0</v>
      </c>
      <c r="AA380" s="11">
        <v>0</v>
      </c>
      <c r="AB380" s="11">
        <v>7500</v>
      </c>
      <c r="AC380" s="11">
        <v>225000</v>
      </c>
      <c r="AD380" s="11">
        <v>0</v>
      </c>
      <c r="AE380" s="11">
        <v>0</v>
      </c>
      <c r="AF380" s="11">
        <v>0</v>
      </c>
      <c r="AG380" s="11">
        <v>232500</v>
      </c>
      <c r="AH380" s="11">
        <v>0</v>
      </c>
      <c r="AI380" s="11">
        <v>523287</v>
      </c>
      <c r="AJ380" s="11">
        <v>0</v>
      </c>
      <c r="AK380" s="11">
        <v>0</v>
      </c>
      <c r="AL380" s="9">
        <v>523287</v>
      </c>
      <c r="AM380" s="9">
        <v>0</v>
      </c>
      <c r="AN380" s="9">
        <v>0</v>
      </c>
      <c r="AO380" s="9">
        <v>291837</v>
      </c>
      <c r="AP380" s="11">
        <v>0</v>
      </c>
      <c r="AQ380" s="11">
        <v>50000</v>
      </c>
      <c r="AR380" s="11">
        <v>865124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20786</v>
      </c>
      <c r="BB380" s="11">
        <v>0</v>
      </c>
      <c r="BC380" s="11">
        <v>0</v>
      </c>
      <c r="BD380" s="11">
        <v>35000</v>
      </c>
      <c r="BE380" s="11">
        <v>0</v>
      </c>
      <c r="BF380" s="11">
        <v>0</v>
      </c>
      <c r="BG380" s="11">
        <v>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0</v>
      </c>
      <c r="BO380" s="11">
        <v>427180</v>
      </c>
      <c r="BP380" s="11">
        <v>42710</v>
      </c>
      <c r="BQ380" s="11">
        <v>0</v>
      </c>
      <c r="BR380" s="11">
        <v>235310</v>
      </c>
      <c r="BS380" s="11">
        <v>47150</v>
      </c>
      <c r="BT380" s="11">
        <v>12260</v>
      </c>
      <c r="BU380" s="11">
        <v>48410</v>
      </c>
      <c r="BV380" s="11">
        <v>0</v>
      </c>
      <c r="BW380" s="11">
        <v>7980</v>
      </c>
      <c r="BX380" s="11">
        <v>0</v>
      </c>
      <c r="BY380" s="11">
        <v>0</v>
      </c>
      <c r="BZ380" s="11">
        <v>0</v>
      </c>
      <c r="CA380" s="11">
        <v>0</v>
      </c>
      <c r="CB380" s="11">
        <v>0</v>
      </c>
      <c r="CC380" s="11">
        <v>0</v>
      </c>
      <c r="CD380" s="11">
        <v>0</v>
      </c>
      <c r="CE380" s="11">
        <v>0</v>
      </c>
      <c r="CF380" s="11">
        <v>0</v>
      </c>
      <c r="CG380" s="11">
        <v>0</v>
      </c>
      <c r="CH380" s="11">
        <v>0</v>
      </c>
      <c r="CI380" s="11">
        <v>235488.533</v>
      </c>
      <c r="CJ380" s="4">
        <v>31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20</v>
      </c>
      <c r="DC380" s="4">
        <v>0</v>
      </c>
      <c r="DD380" s="4">
        <v>0</v>
      </c>
      <c r="DE380" s="64">
        <v>20</v>
      </c>
      <c r="DF380" s="64">
        <v>0</v>
      </c>
      <c r="DG380" s="64">
        <v>0</v>
      </c>
      <c r="DH380" s="64">
        <v>23.4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2</v>
      </c>
      <c r="DU380" s="4">
        <v>2</v>
      </c>
      <c r="EB380" s="4" t="b">
        <v>1</v>
      </c>
      <c r="EC380" s="4" t="s">
        <v>257</v>
      </c>
      <c r="EF380" s="7">
        <v>46235</v>
      </c>
      <c r="EG380" s="7">
        <v>46265</v>
      </c>
      <c r="EH380" s="4" t="s">
        <v>173</v>
      </c>
      <c r="EI380" s="4" t="b">
        <v>1</v>
      </c>
      <c r="EJ380" s="4" t="s">
        <v>174</v>
      </c>
      <c r="EN380" s="9">
        <f t="shared" si="20"/>
        <v>332578.03999999998</v>
      </c>
      <c r="EO380" s="4">
        <f t="shared" si="21"/>
        <v>30.328767123287673</v>
      </c>
      <c r="EP380" s="4">
        <f t="shared" si="22"/>
        <v>25</v>
      </c>
      <c r="EQ380" s="9">
        <f t="shared" si="23"/>
        <v>4157225.4999999995</v>
      </c>
    </row>
    <row r="381" spans="1:147">
      <c r="A381" s="13"/>
      <c r="B381" s="4" t="s">
        <v>217</v>
      </c>
      <c r="C381" s="7">
        <v>46235</v>
      </c>
      <c r="D381" s="4">
        <v>7370</v>
      </c>
      <c r="G381" s="4" t="s">
        <v>170</v>
      </c>
      <c r="H381" s="4" t="s">
        <v>171</v>
      </c>
      <c r="I381" s="4">
        <v>5</v>
      </c>
      <c r="J381" s="16">
        <v>35444</v>
      </c>
      <c r="L381" s="4">
        <v>133752.25599999999</v>
      </c>
      <c r="M381" s="4">
        <v>141002.23300000001</v>
      </c>
      <c r="N381" s="4">
        <v>168027.66099999999</v>
      </c>
      <c r="O381" s="64">
        <v>15</v>
      </c>
      <c r="P381" s="4">
        <v>10</v>
      </c>
      <c r="Q381" s="4">
        <v>6</v>
      </c>
      <c r="R381" s="4">
        <v>31</v>
      </c>
      <c r="S381" s="4">
        <v>100</v>
      </c>
      <c r="T381" s="4">
        <v>100</v>
      </c>
      <c r="U381" s="11">
        <v>5278468</v>
      </c>
      <c r="V381" s="11">
        <v>1063468</v>
      </c>
      <c r="W381" s="11">
        <v>4215000</v>
      </c>
      <c r="X381" s="11">
        <v>29</v>
      </c>
      <c r="Y381" s="62">
        <v>4146319</v>
      </c>
      <c r="Z381" s="11">
        <v>0</v>
      </c>
      <c r="AA381" s="11">
        <v>0</v>
      </c>
      <c r="AB381" s="11">
        <v>0</v>
      </c>
      <c r="AC381" s="11">
        <v>217500</v>
      </c>
      <c r="AD381" s="11">
        <v>0</v>
      </c>
      <c r="AE381" s="11">
        <v>0</v>
      </c>
      <c r="AF381" s="11">
        <v>0</v>
      </c>
      <c r="AG381" s="11">
        <v>217500</v>
      </c>
      <c r="AH381" s="11">
        <v>0</v>
      </c>
      <c r="AI381" s="11">
        <v>528758</v>
      </c>
      <c r="AJ381" s="11">
        <v>0</v>
      </c>
      <c r="AK381" s="11">
        <v>0</v>
      </c>
      <c r="AL381" s="9">
        <v>528758</v>
      </c>
      <c r="AM381" s="9">
        <v>0</v>
      </c>
      <c r="AN381" s="9">
        <v>0</v>
      </c>
      <c r="AO381" s="9">
        <v>294888</v>
      </c>
      <c r="AP381" s="11">
        <v>0</v>
      </c>
      <c r="AQ381" s="11">
        <v>50000</v>
      </c>
      <c r="AR381" s="11">
        <v>873646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21003</v>
      </c>
      <c r="BB381" s="11">
        <v>0</v>
      </c>
      <c r="BC381" s="11">
        <v>0</v>
      </c>
      <c r="BD381" s="11">
        <v>20000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360850</v>
      </c>
      <c r="BP381" s="11">
        <v>36080</v>
      </c>
      <c r="BQ381" s="11">
        <v>313020</v>
      </c>
      <c r="BR381" s="11">
        <v>236050</v>
      </c>
      <c r="BS381" s="11">
        <v>47510</v>
      </c>
      <c r="BT381" s="11">
        <v>12440</v>
      </c>
      <c r="BU381" s="11">
        <v>48920</v>
      </c>
      <c r="BV381" s="11">
        <v>1000</v>
      </c>
      <c r="BW381" s="11">
        <v>7598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238921.38</v>
      </c>
      <c r="CJ381" s="4">
        <v>31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10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20</v>
      </c>
      <c r="DC381" s="4">
        <v>0</v>
      </c>
      <c r="DD381" s="4">
        <v>0</v>
      </c>
      <c r="DE381" s="64">
        <v>20</v>
      </c>
      <c r="DF381" s="64">
        <v>0</v>
      </c>
      <c r="DG381" s="64">
        <v>0</v>
      </c>
      <c r="DH381" s="64">
        <v>23.4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2</v>
      </c>
      <c r="DU381" s="4">
        <v>2</v>
      </c>
      <c r="EB381" s="4" t="b">
        <v>1</v>
      </c>
      <c r="EC381" s="4" t="s">
        <v>257</v>
      </c>
      <c r="EF381" s="7">
        <v>46235</v>
      </c>
      <c r="EG381" s="7">
        <v>46265</v>
      </c>
      <c r="EH381" s="4" t="s">
        <v>173</v>
      </c>
      <c r="EI381" s="4" t="b">
        <v>1</v>
      </c>
      <c r="EJ381" s="4" t="s">
        <v>174</v>
      </c>
      <c r="EN381" s="9">
        <f t="shared" si="20"/>
        <v>336055.32199999999</v>
      </c>
      <c r="EO381" s="4">
        <f t="shared" si="21"/>
        <v>28.983561643835618</v>
      </c>
      <c r="EP381" s="4">
        <f t="shared" si="22"/>
        <v>25</v>
      </c>
      <c r="EQ381" s="9">
        <f t="shared" si="23"/>
        <v>4200691.5249999994</v>
      </c>
    </row>
    <row r="382" spans="1:147">
      <c r="A382" s="13"/>
      <c r="B382" s="4" t="s">
        <v>217</v>
      </c>
      <c r="C382" s="7">
        <v>46235</v>
      </c>
      <c r="D382" s="4">
        <v>7370</v>
      </c>
      <c r="G382" s="4" t="s">
        <v>176</v>
      </c>
      <c r="H382" s="4" t="s">
        <v>177</v>
      </c>
      <c r="I382" s="4">
        <v>8</v>
      </c>
      <c r="J382" s="16">
        <v>37599</v>
      </c>
      <c r="L382" s="4">
        <v>116766</v>
      </c>
      <c r="M382" s="4">
        <v>122516</v>
      </c>
      <c r="N382" s="4">
        <v>145998.23300000001</v>
      </c>
      <c r="O382" s="64">
        <v>15</v>
      </c>
      <c r="P382" s="4">
        <v>10</v>
      </c>
      <c r="Q382" s="4">
        <v>6</v>
      </c>
      <c r="R382" s="4">
        <v>31</v>
      </c>
      <c r="S382" s="4">
        <v>100</v>
      </c>
      <c r="T382" s="4">
        <v>100</v>
      </c>
      <c r="U382" s="11">
        <v>4478044</v>
      </c>
      <c r="V382" s="11">
        <v>745290</v>
      </c>
      <c r="W382" s="11">
        <v>3732754</v>
      </c>
      <c r="X382" s="11">
        <v>23</v>
      </c>
      <c r="Y382" s="62">
        <v>3619746</v>
      </c>
      <c r="Z382" s="11">
        <v>0</v>
      </c>
      <c r="AA382" s="11">
        <v>0</v>
      </c>
      <c r="AB382" s="11">
        <v>0</v>
      </c>
      <c r="AC382" s="11">
        <v>172500</v>
      </c>
      <c r="AD382" s="11">
        <v>0</v>
      </c>
      <c r="AE382" s="11">
        <v>0</v>
      </c>
      <c r="AF382" s="11">
        <v>0</v>
      </c>
      <c r="AG382" s="11">
        <v>172500</v>
      </c>
      <c r="AH382" s="11">
        <v>0</v>
      </c>
      <c r="AI382" s="11">
        <v>459435</v>
      </c>
      <c r="AJ382" s="11">
        <v>0</v>
      </c>
      <c r="AK382" s="11">
        <v>0</v>
      </c>
      <c r="AL382" s="9">
        <v>459435</v>
      </c>
      <c r="AM382" s="9">
        <v>0</v>
      </c>
      <c r="AN382" s="9">
        <v>0</v>
      </c>
      <c r="AO382" s="9">
        <v>128113</v>
      </c>
      <c r="AP382" s="11">
        <v>0</v>
      </c>
      <c r="AQ382" s="11">
        <v>25000</v>
      </c>
      <c r="AR382" s="11">
        <v>612548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18250</v>
      </c>
      <c r="BB382" s="11">
        <v>0</v>
      </c>
      <c r="BC382" s="11">
        <v>0</v>
      </c>
      <c r="BD382" s="11">
        <v>55000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153180</v>
      </c>
      <c r="BP382" s="11">
        <v>15310</v>
      </c>
      <c r="BQ382" s="11">
        <v>284330</v>
      </c>
      <c r="BR382" s="11">
        <v>197800</v>
      </c>
      <c r="BS382" s="11">
        <v>40300</v>
      </c>
      <c r="BT382" s="11">
        <v>10860</v>
      </c>
      <c r="BU382" s="11">
        <v>42510</v>
      </c>
      <c r="BV382" s="11">
        <v>0</v>
      </c>
      <c r="BW382" s="11">
        <v>1000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200796.902</v>
      </c>
      <c r="CJ382" s="4">
        <v>31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5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20</v>
      </c>
      <c r="DC382" s="4">
        <v>0</v>
      </c>
      <c r="DD382" s="4">
        <v>0</v>
      </c>
      <c r="DE382" s="64">
        <v>20</v>
      </c>
      <c r="DF382" s="64">
        <v>0</v>
      </c>
      <c r="DG382" s="64">
        <v>0</v>
      </c>
      <c r="DH382" s="64">
        <v>11.7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2</v>
      </c>
      <c r="DU382" s="4">
        <v>2</v>
      </c>
      <c r="EB382" s="4" t="b">
        <v>1</v>
      </c>
      <c r="EC382" s="4" t="s">
        <v>257</v>
      </c>
      <c r="EF382" s="7">
        <v>46235</v>
      </c>
      <c r="EG382" s="7">
        <v>46265</v>
      </c>
      <c r="EH382" s="4" t="s">
        <v>173</v>
      </c>
      <c r="EI382" s="4" t="b">
        <v>1</v>
      </c>
      <c r="EJ382" s="4" t="s">
        <v>174</v>
      </c>
      <c r="EN382" s="9">
        <f t="shared" si="20"/>
        <v>291996.46600000001</v>
      </c>
      <c r="EO382" s="4">
        <f t="shared" si="21"/>
        <v>23.079452054794519</v>
      </c>
      <c r="EP382" s="4">
        <f t="shared" si="22"/>
        <v>25</v>
      </c>
      <c r="EQ382" s="9">
        <f t="shared" si="23"/>
        <v>3649955.8250000002</v>
      </c>
    </row>
    <row r="383" spans="1:147">
      <c r="A383" s="13"/>
      <c r="B383" s="4" t="s">
        <v>217</v>
      </c>
      <c r="C383" s="7">
        <v>46235</v>
      </c>
      <c r="D383" s="4">
        <v>7370</v>
      </c>
      <c r="G383" s="4" t="s">
        <v>176</v>
      </c>
      <c r="H383" s="4" t="s">
        <v>177</v>
      </c>
      <c r="I383" s="4">
        <v>7</v>
      </c>
      <c r="J383" s="16">
        <v>37895</v>
      </c>
      <c r="L383" s="4">
        <v>116033</v>
      </c>
      <c r="M383" s="4">
        <v>121908</v>
      </c>
      <c r="N383" s="4">
        <v>145273.70000000001</v>
      </c>
      <c r="O383" s="64">
        <v>15</v>
      </c>
      <c r="P383" s="4">
        <v>10</v>
      </c>
      <c r="Q383" s="4">
        <v>6</v>
      </c>
      <c r="R383" s="4">
        <v>31</v>
      </c>
      <c r="S383" s="4">
        <v>100</v>
      </c>
      <c r="T383" s="4">
        <v>100</v>
      </c>
      <c r="U383" s="11">
        <v>4418911</v>
      </c>
      <c r="V383" s="11">
        <v>756911</v>
      </c>
      <c r="W383" s="11">
        <v>3662000</v>
      </c>
      <c r="X383" s="11">
        <v>22</v>
      </c>
      <c r="Y383" s="62">
        <v>3597023</v>
      </c>
      <c r="Z383" s="11">
        <v>0</v>
      </c>
      <c r="AA383" s="11">
        <v>0</v>
      </c>
      <c r="AB383" s="11">
        <v>11250</v>
      </c>
      <c r="AC383" s="11">
        <v>165000</v>
      </c>
      <c r="AD383" s="11">
        <v>0</v>
      </c>
      <c r="AE383" s="11">
        <v>0</v>
      </c>
      <c r="AF383" s="11">
        <v>0</v>
      </c>
      <c r="AG383" s="11">
        <v>176250</v>
      </c>
      <c r="AH383" s="11">
        <v>0</v>
      </c>
      <c r="AI383" s="11">
        <v>457155</v>
      </c>
      <c r="AJ383" s="11">
        <v>0</v>
      </c>
      <c r="AK383" s="11">
        <v>0</v>
      </c>
      <c r="AL383" s="9">
        <v>457155</v>
      </c>
      <c r="AM383" s="9">
        <v>0</v>
      </c>
      <c r="AN383" s="9">
        <v>0</v>
      </c>
      <c r="AO383" s="9">
        <v>76486</v>
      </c>
      <c r="AP383" s="11">
        <v>0</v>
      </c>
      <c r="AQ383" s="11">
        <v>15000</v>
      </c>
      <c r="AR383" s="11">
        <v>548641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51997</v>
      </c>
      <c r="BB383" s="11">
        <v>0</v>
      </c>
      <c r="BC383" s="11">
        <v>0</v>
      </c>
      <c r="BD383" s="11">
        <v>45000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142400</v>
      </c>
      <c r="BP383" s="11">
        <v>14240</v>
      </c>
      <c r="BQ383" s="11">
        <v>300010</v>
      </c>
      <c r="BR383" s="11">
        <v>199140</v>
      </c>
      <c r="BS383" s="11">
        <v>39770</v>
      </c>
      <c r="BT383" s="11">
        <v>10800</v>
      </c>
      <c r="BU383" s="11">
        <v>42300</v>
      </c>
      <c r="BV383" s="11">
        <v>1000</v>
      </c>
      <c r="BW383" s="11">
        <v>7251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11">
        <v>208263.598</v>
      </c>
      <c r="CJ383" s="4">
        <v>31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3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20</v>
      </c>
      <c r="DC383" s="4">
        <v>0</v>
      </c>
      <c r="DD383" s="4">
        <v>0</v>
      </c>
      <c r="DE383" s="64">
        <v>20</v>
      </c>
      <c r="DF383" s="64">
        <v>0</v>
      </c>
      <c r="DG383" s="64">
        <v>0</v>
      </c>
      <c r="DH383" s="64">
        <v>7.02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2</v>
      </c>
      <c r="DT383" s="4">
        <v>2</v>
      </c>
      <c r="DU383" s="4">
        <v>2</v>
      </c>
      <c r="EB383" s="4" t="b">
        <v>1</v>
      </c>
      <c r="EC383" s="4" t="s">
        <v>257</v>
      </c>
      <c r="EF383" s="7">
        <v>46235</v>
      </c>
      <c r="EG383" s="7">
        <v>46265</v>
      </c>
      <c r="EH383" s="4" t="s">
        <v>173</v>
      </c>
      <c r="EI383" s="4" t="b">
        <v>1</v>
      </c>
      <c r="EJ383" s="4" t="s">
        <v>174</v>
      </c>
      <c r="EN383" s="9">
        <f t="shared" si="20"/>
        <v>290547.40000000002</v>
      </c>
      <c r="EO383" s="4">
        <f t="shared" si="21"/>
        <v>22.268493150684932</v>
      </c>
      <c r="EP383" s="4">
        <f t="shared" si="22"/>
        <v>25</v>
      </c>
      <c r="EQ383" s="9">
        <f t="shared" si="23"/>
        <v>3631842.5000000005</v>
      </c>
    </row>
    <row r="384" spans="1:147">
      <c r="A384" s="13"/>
      <c r="B384" s="4" t="s">
        <v>217</v>
      </c>
      <c r="C384" s="7">
        <v>46235</v>
      </c>
      <c r="D384" s="4">
        <v>7370</v>
      </c>
      <c r="G384" s="4" t="s">
        <v>176</v>
      </c>
      <c r="H384" s="4" t="s">
        <v>177</v>
      </c>
      <c r="I384" s="4">
        <v>3</v>
      </c>
      <c r="J384" s="16">
        <v>37895</v>
      </c>
      <c r="L384" s="4">
        <v>112762</v>
      </c>
      <c r="M384" s="4">
        <v>118262</v>
      </c>
      <c r="N384" s="4">
        <v>140928.883</v>
      </c>
      <c r="O384" s="64">
        <v>15</v>
      </c>
      <c r="P384" s="4">
        <v>10</v>
      </c>
      <c r="Q384" s="4">
        <v>6</v>
      </c>
      <c r="R384" s="4">
        <v>31</v>
      </c>
      <c r="S384" s="4">
        <v>100</v>
      </c>
      <c r="T384" s="4">
        <v>100</v>
      </c>
      <c r="U384" s="11">
        <v>4270385</v>
      </c>
      <c r="V384" s="11">
        <v>836385</v>
      </c>
      <c r="W384" s="11">
        <v>3434000</v>
      </c>
      <c r="X384" s="11">
        <v>22</v>
      </c>
      <c r="Y384" s="62">
        <v>3495622</v>
      </c>
      <c r="Z384" s="11">
        <v>0</v>
      </c>
      <c r="AA384" s="11">
        <v>0</v>
      </c>
      <c r="AB384" s="11">
        <v>0</v>
      </c>
      <c r="AC384" s="11">
        <v>165000</v>
      </c>
      <c r="AD384" s="11">
        <v>0</v>
      </c>
      <c r="AE384" s="11">
        <v>0</v>
      </c>
      <c r="AF384" s="11">
        <v>0</v>
      </c>
      <c r="AG384" s="11">
        <v>165000</v>
      </c>
      <c r="AH384" s="11">
        <v>0</v>
      </c>
      <c r="AI384" s="11">
        <v>443482</v>
      </c>
      <c r="AJ384" s="11">
        <v>0</v>
      </c>
      <c r="AK384" s="11">
        <v>0</v>
      </c>
      <c r="AL384" s="9">
        <v>443482</v>
      </c>
      <c r="AM384" s="9">
        <v>0</v>
      </c>
      <c r="AN384" s="9">
        <v>0</v>
      </c>
      <c r="AO384" s="9">
        <v>123665</v>
      </c>
      <c r="AP384" s="11">
        <v>0</v>
      </c>
      <c r="AQ384" s="11">
        <v>25000</v>
      </c>
      <c r="AR384" s="11">
        <v>592147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17616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0</v>
      </c>
      <c r="BL384" s="11">
        <v>0</v>
      </c>
      <c r="BM384" s="11">
        <v>0</v>
      </c>
      <c r="BN384" s="11">
        <v>0</v>
      </c>
      <c r="BO384" s="11">
        <v>240950</v>
      </c>
      <c r="BP384" s="11">
        <v>24090</v>
      </c>
      <c r="BQ384" s="11">
        <v>279680</v>
      </c>
      <c r="BR384" s="11">
        <v>185800</v>
      </c>
      <c r="BS384" s="11">
        <v>38430</v>
      </c>
      <c r="BT384" s="11">
        <v>10490</v>
      </c>
      <c r="BU384" s="11">
        <v>41040</v>
      </c>
      <c r="BV384" s="11">
        <v>9000</v>
      </c>
      <c r="BW384" s="11">
        <v>6905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191626.75</v>
      </c>
      <c r="CJ384" s="4">
        <v>31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5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20</v>
      </c>
      <c r="DC384" s="4">
        <v>0</v>
      </c>
      <c r="DD384" s="4">
        <v>0</v>
      </c>
      <c r="DE384" s="64">
        <v>20</v>
      </c>
      <c r="DF384" s="64">
        <v>0</v>
      </c>
      <c r="DG384" s="64">
        <v>0</v>
      </c>
      <c r="DH384" s="64">
        <v>11.7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1</v>
      </c>
      <c r="DT384" s="4">
        <v>2</v>
      </c>
      <c r="DU384" s="4">
        <v>2</v>
      </c>
      <c r="EB384" s="4" t="b">
        <v>1</v>
      </c>
      <c r="EC384" s="4" t="s">
        <v>257</v>
      </c>
      <c r="EF384" s="7">
        <v>46235</v>
      </c>
      <c r="EG384" s="7">
        <v>46265</v>
      </c>
      <c r="EH384" s="4" t="s">
        <v>173</v>
      </c>
      <c r="EI384" s="4" t="b">
        <v>1</v>
      </c>
      <c r="EJ384" s="4" t="s">
        <v>174</v>
      </c>
      <c r="EN384" s="9">
        <f t="shared" si="20"/>
        <v>281857.766</v>
      </c>
      <c r="EO384" s="4">
        <f t="shared" si="21"/>
        <v>22.268493150684932</v>
      </c>
      <c r="EP384" s="4">
        <f t="shared" si="22"/>
        <v>25</v>
      </c>
      <c r="EQ384" s="9">
        <f t="shared" si="23"/>
        <v>3523222.0750000002</v>
      </c>
    </row>
    <row r="385" spans="1:147">
      <c r="A385" s="13"/>
      <c r="B385" s="4" t="s">
        <v>217</v>
      </c>
      <c r="C385" s="7">
        <v>46235</v>
      </c>
      <c r="D385" s="4">
        <v>7370</v>
      </c>
      <c r="G385" s="4" t="s">
        <v>176</v>
      </c>
      <c r="H385" s="4" t="s">
        <v>177</v>
      </c>
      <c r="I385" s="4">
        <v>5</v>
      </c>
      <c r="J385" s="16">
        <v>37907</v>
      </c>
      <c r="L385" s="4">
        <v>114476</v>
      </c>
      <c r="M385" s="4">
        <v>119976</v>
      </c>
      <c r="N385" s="4">
        <v>142971.4</v>
      </c>
      <c r="O385" s="64">
        <v>15</v>
      </c>
      <c r="P385" s="4">
        <v>10</v>
      </c>
      <c r="Q385" s="4">
        <v>6</v>
      </c>
      <c r="R385" s="4">
        <v>31</v>
      </c>
      <c r="S385" s="4">
        <v>100</v>
      </c>
      <c r="T385" s="4">
        <v>100</v>
      </c>
      <c r="U385" s="11">
        <v>4376994</v>
      </c>
      <c r="V385" s="11">
        <v>661010</v>
      </c>
      <c r="W385" s="11">
        <v>3715984</v>
      </c>
      <c r="X385" s="11">
        <v>22</v>
      </c>
      <c r="Y385" s="62">
        <v>3548756</v>
      </c>
      <c r="Z385" s="11">
        <v>0</v>
      </c>
      <c r="AA385" s="11">
        <v>0</v>
      </c>
      <c r="AB385" s="11">
        <v>0</v>
      </c>
      <c r="AC385" s="11">
        <v>165000</v>
      </c>
      <c r="AD385" s="11">
        <v>0</v>
      </c>
      <c r="AE385" s="11">
        <v>0</v>
      </c>
      <c r="AF385" s="11">
        <v>0</v>
      </c>
      <c r="AG385" s="11">
        <v>165000</v>
      </c>
      <c r="AH385" s="11">
        <v>0</v>
      </c>
      <c r="AI385" s="11">
        <v>449910</v>
      </c>
      <c r="AJ385" s="11">
        <v>0</v>
      </c>
      <c r="AK385" s="11">
        <v>0</v>
      </c>
      <c r="AL385" s="9">
        <v>449910</v>
      </c>
      <c r="AM385" s="9">
        <v>0</v>
      </c>
      <c r="AN385" s="9">
        <v>0</v>
      </c>
      <c r="AO385" s="9">
        <v>125457</v>
      </c>
      <c r="AP385" s="11">
        <v>0</v>
      </c>
      <c r="AQ385" s="11">
        <v>25000</v>
      </c>
      <c r="AR385" s="11">
        <v>600367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17871</v>
      </c>
      <c r="BB385" s="11">
        <v>0</v>
      </c>
      <c r="BC385" s="11">
        <v>0</v>
      </c>
      <c r="BD385" s="11">
        <v>45000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  <c r="BO385" s="11">
        <v>79320</v>
      </c>
      <c r="BP385" s="11">
        <v>7930</v>
      </c>
      <c r="BQ385" s="11">
        <v>291840</v>
      </c>
      <c r="BR385" s="11">
        <v>190250</v>
      </c>
      <c r="BS385" s="11">
        <v>39390</v>
      </c>
      <c r="BT385" s="11">
        <v>10650</v>
      </c>
      <c r="BU385" s="11">
        <v>41630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207417.663</v>
      </c>
      <c r="CJ385" s="4">
        <v>31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5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20</v>
      </c>
      <c r="DC385" s="4">
        <v>0</v>
      </c>
      <c r="DD385" s="4">
        <v>0</v>
      </c>
      <c r="DE385" s="64">
        <v>20</v>
      </c>
      <c r="DF385" s="64">
        <v>0</v>
      </c>
      <c r="DG385" s="64">
        <v>0</v>
      </c>
      <c r="DH385" s="64">
        <v>11.7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0.5</v>
      </c>
      <c r="DT385" s="4">
        <v>2</v>
      </c>
      <c r="DU385" s="4">
        <v>2</v>
      </c>
      <c r="EB385" s="4" t="b">
        <v>1</v>
      </c>
      <c r="EC385" s="4" t="s">
        <v>257</v>
      </c>
      <c r="EF385" s="7">
        <v>46235</v>
      </c>
      <c r="EG385" s="7">
        <v>46265</v>
      </c>
      <c r="EH385" s="4" t="s">
        <v>173</v>
      </c>
      <c r="EI385" s="4" t="b">
        <v>1</v>
      </c>
      <c r="EJ385" s="4" t="s">
        <v>174</v>
      </c>
      <c r="EN385" s="9">
        <f t="shared" si="20"/>
        <v>285942.8</v>
      </c>
      <c r="EO385" s="4">
        <f t="shared" si="21"/>
        <v>22.235616438356164</v>
      </c>
      <c r="EP385" s="4">
        <f t="shared" si="22"/>
        <v>25</v>
      </c>
      <c r="EQ385" s="9">
        <f t="shared" si="23"/>
        <v>3574285</v>
      </c>
    </row>
    <row r="386" spans="1:147">
      <c r="A386" s="13"/>
      <c r="B386" s="4" t="s">
        <v>217</v>
      </c>
      <c r="C386" s="7">
        <v>46235</v>
      </c>
      <c r="D386" s="4">
        <v>7370</v>
      </c>
      <c r="G386" s="4" t="s">
        <v>176</v>
      </c>
      <c r="H386" s="4" t="s">
        <v>177</v>
      </c>
      <c r="I386" s="4">
        <v>5</v>
      </c>
      <c r="J386" s="16">
        <v>38048</v>
      </c>
      <c r="L386" s="4">
        <v>114476</v>
      </c>
      <c r="M386" s="4">
        <v>120351</v>
      </c>
      <c r="N386" s="4">
        <v>143418.27499999999</v>
      </c>
      <c r="O386" s="64">
        <v>15</v>
      </c>
      <c r="P386" s="4">
        <v>10</v>
      </c>
      <c r="Q386" s="4">
        <v>6</v>
      </c>
      <c r="R386" s="4">
        <v>31</v>
      </c>
      <c r="S386" s="4">
        <v>100</v>
      </c>
      <c r="T386" s="4">
        <v>100</v>
      </c>
      <c r="U386" s="11">
        <v>4550948</v>
      </c>
      <c r="V386" s="11">
        <v>790948</v>
      </c>
      <c r="W386" s="11">
        <v>3760000</v>
      </c>
      <c r="X386" s="11">
        <v>22</v>
      </c>
      <c r="Y386" s="62">
        <v>3548756</v>
      </c>
      <c r="Z386" s="11">
        <v>0</v>
      </c>
      <c r="AA386" s="11">
        <v>0</v>
      </c>
      <c r="AB386" s="11">
        <v>11250</v>
      </c>
      <c r="AC386" s="11">
        <v>165000</v>
      </c>
      <c r="AD386" s="11">
        <v>0</v>
      </c>
      <c r="AE386" s="11">
        <v>0</v>
      </c>
      <c r="AF386" s="11">
        <v>0</v>
      </c>
      <c r="AG386" s="11">
        <v>176250</v>
      </c>
      <c r="AH386" s="11">
        <v>0</v>
      </c>
      <c r="AI386" s="11">
        <v>451316</v>
      </c>
      <c r="AJ386" s="11">
        <v>0</v>
      </c>
      <c r="AK386" s="11">
        <v>0</v>
      </c>
      <c r="AL386" s="9">
        <v>451316</v>
      </c>
      <c r="AM386" s="9">
        <v>0</v>
      </c>
      <c r="AN386" s="9">
        <v>0</v>
      </c>
      <c r="AO386" s="9">
        <v>251699</v>
      </c>
      <c r="AP386" s="11">
        <v>0</v>
      </c>
      <c r="AQ386" s="11">
        <v>50000</v>
      </c>
      <c r="AR386" s="11">
        <v>753015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17927</v>
      </c>
      <c r="BB386" s="11">
        <v>0</v>
      </c>
      <c r="BC386" s="11">
        <v>0</v>
      </c>
      <c r="BD386" s="11">
        <v>55000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  <c r="BO386" s="11">
        <v>181150</v>
      </c>
      <c r="BP386" s="11">
        <v>18110</v>
      </c>
      <c r="BQ386" s="11">
        <v>292070</v>
      </c>
      <c r="BR386" s="11">
        <v>204240</v>
      </c>
      <c r="BS386" s="11">
        <v>40960</v>
      </c>
      <c r="BT386" s="11">
        <v>10650</v>
      </c>
      <c r="BU386" s="11">
        <v>41760</v>
      </c>
      <c r="BV386" s="11">
        <v>2000</v>
      </c>
      <c r="BW386" s="11">
        <v>8</v>
      </c>
      <c r="BX386" s="11">
        <v>0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0</v>
      </c>
      <c r="CI386" s="11">
        <v>203120.924</v>
      </c>
      <c r="CJ386" s="4">
        <v>31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10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20</v>
      </c>
      <c r="DC386" s="4">
        <v>0</v>
      </c>
      <c r="DD386" s="4">
        <v>0</v>
      </c>
      <c r="DE386" s="64">
        <v>20</v>
      </c>
      <c r="DF386" s="64">
        <v>0</v>
      </c>
      <c r="DG386" s="64">
        <v>0</v>
      </c>
      <c r="DH386" s="64">
        <v>23.4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2</v>
      </c>
      <c r="DU386" s="4">
        <v>2</v>
      </c>
      <c r="EB386" s="4" t="b">
        <v>1</v>
      </c>
      <c r="EC386" s="4" t="s">
        <v>257</v>
      </c>
      <c r="EF386" s="7">
        <v>46235</v>
      </c>
      <c r="EG386" s="7">
        <v>46265</v>
      </c>
      <c r="EH386" s="4" t="s">
        <v>173</v>
      </c>
      <c r="EI386" s="4" t="b">
        <v>1</v>
      </c>
      <c r="EJ386" s="4" t="s">
        <v>174</v>
      </c>
      <c r="EN386" s="9">
        <f t="shared" si="20"/>
        <v>286836.55</v>
      </c>
      <c r="EO386" s="4">
        <f t="shared" si="21"/>
        <v>21.849315068493151</v>
      </c>
      <c r="EP386" s="4">
        <f t="shared" si="22"/>
        <v>25</v>
      </c>
      <c r="EQ386" s="9">
        <f t="shared" si="23"/>
        <v>3585456.875</v>
      </c>
    </row>
    <row r="387" spans="1:147">
      <c r="A387" s="13"/>
      <c r="B387" s="4" t="s">
        <v>217</v>
      </c>
      <c r="C387" s="7">
        <v>46235</v>
      </c>
      <c r="D387" s="4">
        <v>7370</v>
      </c>
      <c r="G387" s="4" t="s">
        <v>176</v>
      </c>
      <c r="H387" s="4" t="s">
        <v>177</v>
      </c>
      <c r="I387" s="4">
        <v>14</v>
      </c>
      <c r="J387" s="16">
        <v>38096</v>
      </c>
      <c r="L387" s="4">
        <v>120599</v>
      </c>
      <c r="M387" s="4">
        <v>126349</v>
      </c>
      <c r="N387" s="4">
        <v>150565.89199999999</v>
      </c>
      <c r="O387" s="64">
        <v>15</v>
      </c>
      <c r="P387" s="4">
        <v>10</v>
      </c>
      <c r="Q387" s="4">
        <v>6</v>
      </c>
      <c r="R387" s="4">
        <v>31</v>
      </c>
      <c r="S387" s="4">
        <v>100</v>
      </c>
      <c r="T387" s="4">
        <v>100</v>
      </c>
      <c r="U387" s="11">
        <v>4831988</v>
      </c>
      <c r="V387" s="11">
        <v>881988</v>
      </c>
      <c r="W387" s="11">
        <v>3950000</v>
      </c>
      <c r="X387" s="11">
        <v>22</v>
      </c>
      <c r="Y387" s="62">
        <v>3738569</v>
      </c>
      <c r="Z387" s="11">
        <v>0</v>
      </c>
      <c r="AA387" s="11">
        <v>0</v>
      </c>
      <c r="AB387" s="11">
        <v>7500</v>
      </c>
      <c r="AC387" s="11">
        <v>165000</v>
      </c>
      <c r="AD387" s="11">
        <v>0</v>
      </c>
      <c r="AE387" s="11">
        <v>0</v>
      </c>
      <c r="AF387" s="11">
        <v>0</v>
      </c>
      <c r="AG387" s="11">
        <v>172500</v>
      </c>
      <c r="AH387" s="11">
        <v>0</v>
      </c>
      <c r="AI387" s="11">
        <v>473808</v>
      </c>
      <c r="AJ387" s="11">
        <v>0</v>
      </c>
      <c r="AK387" s="11">
        <v>56462</v>
      </c>
      <c r="AL387" s="9">
        <v>530270</v>
      </c>
      <c r="AM387" s="9">
        <v>0</v>
      </c>
      <c r="AN387" s="9">
        <v>0</v>
      </c>
      <c r="AO387" s="9">
        <v>286828</v>
      </c>
      <c r="AP387" s="11">
        <v>0</v>
      </c>
      <c r="AQ387" s="11">
        <v>50000</v>
      </c>
      <c r="AR387" s="11">
        <v>867098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18821</v>
      </c>
      <c r="BB387" s="11">
        <v>0</v>
      </c>
      <c r="BC387" s="11">
        <v>0</v>
      </c>
      <c r="BD387" s="11">
        <v>35000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  <c r="BO387" s="11">
        <v>238420</v>
      </c>
      <c r="BP387" s="11">
        <v>23840</v>
      </c>
      <c r="BQ387" s="11">
        <v>302290</v>
      </c>
      <c r="BR387" s="11">
        <v>211750</v>
      </c>
      <c r="BS387" s="11">
        <v>43490</v>
      </c>
      <c r="BT387" s="11">
        <v>11220</v>
      </c>
      <c r="BU387" s="11">
        <v>43840</v>
      </c>
      <c r="BV387" s="11">
        <v>0</v>
      </c>
      <c r="BW387" s="11">
        <v>7138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219981.261</v>
      </c>
      <c r="CJ387" s="4">
        <v>31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10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20</v>
      </c>
      <c r="DC387" s="4">
        <v>0</v>
      </c>
      <c r="DD387" s="4">
        <v>2</v>
      </c>
      <c r="DE387" s="64">
        <v>22</v>
      </c>
      <c r="DF387" s="64">
        <v>0</v>
      </c>
      <c r="DG387" s="64">
        <v>0</v>
      </c>
      <c r="DH387" s="64">
        <v>25.4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2</v>
      </c>
      <c r="DU387" s="4">
        <v>2</v>
      </c>
      <c r="EB387" s="4" t="b">
        <v>1</v>
      </c>
      <c r="EC387" s="4" t="s">
        <v>257</v>
      </c>
      <c r="EF387" s="7">
        <v>46235</v>
      </c>
      <c r="EG387" s="7">
        <v>46265</v>
      </c>
      <c r="EH387" s="4" t="s">
        <v>173</v>
      </c>
      <c r="EI387" s="4" t="b">
        <v>1</v>
      </c>
      <c r="EJ387" s="4" t="s">
        <v>174</v>
      </c>
      <c r="EN387" s="9">
        <f t="shared" si="20"/>
        <v>301131.78399999999</v>
      </c>
      <c r="EO387" s="4">
        <f t="shared" si="21"/>
        <v>21.717808219178082</v>
      </c>
      <c r="EP387" s="4">
        <f t="shared" si="22"/>
        <v>25</v>
      </c>
      <c r="EQ387" s="9">
        <f t="shared" si="23"/>
        <v>3764147.3</v>
      </c>
    </row>
    <row r="388" spans="1:147">
      <c r="A388" s="13"/>
      <c r="B388" s="4" t="s">
        <v>217</v>
      </c>
      <c r="C388" s="7">
        <v>46235</v>
      </c>
      <c r="D388" s="4">
        <v>7370</v>
      </c>
      <c r="G388" s="4" t="s">
        <v>176</v>
      </c>
      <c r="H388" s="4" t="s">
        <v>177</v>
      </c>
      <c r="I388" s="4">
        <v>5</v>
      </c>
      <c r="J388" s="16">
        <v>38152</v>
      </c>
      <c r="L388" s="4">
        <v>114476</v>
      </c>
      <c r="M388" s="4">
        <v>120226</v>
      </c>
      <c r="N388" s="4">
        <v>143269.31700000001</v>
      </c>
      <c r="O388" s="64">
        <v>15</v>
      </c>
      <c r="P388" s="4">
        <v>10</v>
      </c>
      <c r="Q388" s="4">
        <v>6</v>
      </c>
      <c r="R388" s="4">
        <v>31</v>
      </c>
      <c r="S388" s="4">
        <v>100</v>
      </c>
      <c r="T388" s="4">
        <v>100</v>
      </c>
      <c r="U388" s="11">
        <v>4375730</v>
      </c>
      <c r="V388" s="11">
        <v>853730</v>
      </c>
      <c r="W388" s="11">
        <v>3522000</v>
      </c>
      <c r="X388" s="11">
        <v>22</v>
      </c>
      <c r="Y388" s="62">
        <v>3548756</v>
      </c>
      <c r="Z388" s="11">
        <v>0</v>
      </c>
      <c r="AA388" s="11">
        <v>0</v>
      </c>
      <c r="AB388" s="11">
        <v>7500</v>
      </c>
      <c r="AC388" s="11">
        <v>165000</v>
      </c>
      <c r="AD388" s="11">
        <v>0</v>
      </c>
      <c r="AE388" s="11">
        <v>0</v>
      </c>
      <c r="AF388" s="11">
        <v>0</v>
      </c>
      <c r="AG388" s="11">
        <v>172500</v>
      </c>
      <c r="AH388" s="11">
        <v>0</v>
      </c>
      <c r="AI388" s="11">
        <v>450847</v>
      </c>
      <c r="AJ388" s="11">
        <v>0</v>
      </c>
      <c r="AK388" s="11">
        <v>0</v>
      </c>
      <c r="AL388" s="9">
        <v>450847</v>
      </c>
      <c r="AM388" s="9">
        <v>0</v>
      </c>
      <c r="AN388" s="9">
        <v>0</v>
      </c>
      <c r="AO388" s="9">
        <v>125718</v>
      </c>
      <c r="AP388" s="11">
        <v>0</v>
      </c>
      <c r="AQ388" s="11">
        <v>25000</v>
      </c>
      <c r="AR388" s="11">
        <v>601565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17909</v>
      </c>
      <c r="BB388" s="11">
        <v>0</v>
      </c>
      <c r="BC388" s="11">
        <v>0</v>
      </c>
      <c r="BD388" s="11">
        <v>35000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238160</v>
      </c>
      <c r="BP388" s="11">
        <v>23810</v>
      </c>
      <c r="BQ388" s="11">
        <v>301100</v>
      </c>
      <c r="BR388" s="11">
        <v>197080</v>
      </c>
      <c r="BS388" s="11">
        <v>39380</v>
      </c>
      <c r="BT388" s="11">
        <v>10650</v>
      </c>
      <c r="BU388" s="11">
        <v>41720</v>
      </c>
      <c r="BV388" s="11">
        <v>1000</v>
      </c>
      <c r="BW388" s="11">
        <v>830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207053.696</v>
      </c>
      <c r="CJ388" s="4">
        <v>31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5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20</v>
      </c>
      <c r="DC388" s="4">
        <v>0</v>
      </c>
      <c r="DD388" s="4">
        <v>0</v>
      </c>
      <c r="DE388" s="64">
        <v>20</v>
      </c>
      <c r="DF388" s="64">
        <v>0</v>
      </c>
      <c r="DG388" s="64">
        <v>0</v>
      </c>
      <c r="DH388" s="64">
        <v>11.7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1</v>
      </c>
      <c r="DT388" s="4">
        <v>2</v>
      </c>
      <c r="DU388" s="4">
        <v>2</v>
      </c>
      <c r="EB388" s="4" t="b">
        <v>1</v>
      </c>
      <c r="EC388" s="4" t="s">
        <v>257</v>
      </c>
      <c r="EF388" s="7">
        <v>46235</v>
      </c>
      <c r="EG388" s="7">
        <v>46265</v>
      </c>
      <c r="EH388" s="4" t="s">
        <v>173</v>
      </c>
      <c r="EI388" s="4" t="b">
        <v>1</v>
      </c>
      <c r="EJ388" s="4" t="s">
        <v>174</v>
      </c>
      <c r="EN388" s="9">
        <f t="shared" si="20"/>
        <v>286538.63400000008</v>
      </c>
      <c r="EO388" s="4">
        <f t="shared" si="21"/>
        <v>21.564383561643837</v>
      </c>
      <c r="EP388" s="4">
        <f t="shared" si="22"/>
        <v>25</v>
      </c>
      <c r="EQ388" s="9">
        <f t="shared" si="23"/>
        <v>3581732.9250000003</v>
      </c>
    </row>
    <row r="389" spans="1:147">
      <c r="A389" s="13"/>
      <c r="B389" s="4" t="s">
        <v>217</v>
      </c>
      <c r="C389" s="7">
        <v>46235</v>
      </c>
      <c r="D389" s="4">
        <v>7370</v>
      </c>
      <c r="G389" s="4" t="s">
        <v>176</v>
      </c>
      <c r="H389" s="4" t="s">
        <v>177</v>
      </c>
      <c r="I389" s="4">
        <v>1</v>
      </c>
      <c r="J389" s="16">
        <v>38663</v>
      </c>
      <c r="L389" s="4">
        <v>110982</v>
      </c>
      <c r="M389" s="4">
        <v>115982</v>
      </c>
      <c r="N389" s="4">
        <v>138211.883</v>
      </c>
      <c r="O389" s="64">
        <v>15</v>
      </c>
      <c r="P389" s="4">
        <v>10</v>
      </c>
      <c r="Q389" s="4">
        <v>6</v>
      </c>
      <c r="R389" s="4">
        <v>31</v>
      </c>
      <c r="S389" s="4">
        <v>100</v>
      </c>
      <c r="T389" s="4">
        <v>100</v>
      </c>
      <c r="U389" s="11">
        <v>4233930</v>
      </c>
      <c r="V389" s="11">
        <v>779930</v>
      </c>
      <c r="W389" s="11">
        <v>3454000</v>
      </c>
      <c r="X389" s="11">
        <v>20</v>
      </c>
      <c r="Y389" s="62">
        <v>3440442</v>
      </c>
      <c r="Z389" s="11">
        <v>0</v>
      </c>
      <c r="AA389" s="11">
        <v>0</v>
      </c>
      <c r="AB389" s="11">
        <v>0</v>
      </c>
      <c r="AC389" s="11">
        <v>150000</v>
      </c>
      <c r="AD389" s="11">
        <v>0</v>
      </c>
      <c r="AE389" s="11">
        <v>0</v>
      </c>
      <c r="AF389" s="11">
        <v>0</v>
      </c>
      <c r="AG389" s="11">
        <v>150000</v>
      </c>
      <c r="AH389" s="11">
        <v>0</v>
      </c>
      <c r="AI389" s="11">
        <v>434932</v>
      </c>
      <c r="AJ389" s="11">
        <v>0</v>
      </c>
      <c r="AK389" s="11">
        <v>0</v>
      </c>
      <c r="AL389" s="9">
        <v>434932</v>
      </c>
      <c r="AM389" s="9">
        <v>0</v>
      </c>
      <c r="AN389" s="9">
        <v>0</v>
      </c>
      <c r="AO389" s="9">
        <v>121280</v>
      </c>
      <c r="AP389" s="11">
        <v>0</v>
      </c>
      <c r="AQ389" s="11">
        <v>25000</v>
      </c>
      <c r="AR389" s="11">
        <v>581212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17276</v>
      </c>
      <c r="BB389" s="11">
        <v>0</v>
      </c>
      <c r="BC389" s="11">
        <v>0</v>
      </c>
      <c r="BD389" s="11">
        <v>45000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>
        <v>0</v>
      </c>
      <c r="BO389" s="11">
        <v>181690</v>
      </c>
      <c r="BP389" s="11">
        <v>18160</v>
      </c>
      <c r="BQ389" s="11">
        <v>292880</v>
      </c>
      <c r="BR389" s="11">
        <v>190550</v>
      </c>
      <c r="BS389" s="11">
        <v>38110</v>
      </c>
      <c r="BT389" s="11">
        <v>10330</v>
      </c>
      <c r="BU389" s="11">
        <v>40250</v>
      </c>
      <c r="BV389" s="11">
        <v>0</v>
      </c>
      <c r="BW389" s="11">
        <v>7960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192123.424</v>
      </c>
      <c r="CJ389" s="4">
        <v>31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5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20</v>
      </c>
      <c r="DC389" s="4">
        <v>0</v>
      </c>
      <c r="DD389" s="4">
        <v>0</v>
      </c>
      <c r="DE389" s="64">
        <v>20</v>
      </c>
      <c r="DF389" s="64">
        <v>0</v>
      </c>
      <c r="DG389" s="64">
        <v>0</v>
      </c>
      <c r="DH389" s="64">
        <v>11.7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0.5</v>
      </c>
      <c r="DT389" s="4">
        <v>2</v>
      </c>
      <c r="DU389" s="4">
        <v>2</v>
      </c>
      <c r="EB389" s="4" t="b">
        <v>1</v>
      </c>
      <c r="EC389" s="4" t="s">
        <v>257</v>
      </c>
      <c r="EF389" s="7">
        <v>46235</v>
      </c>
      <c r="EG389" s="7">
        <v>46265</v>
      </c>
      <c r="EH389" s="4" t="s">
        <v>173</v>
      </c>
      <c r="EI389" s="4" t="b">
        <v>1</v>
      </c>
      <c r="EJ389" s="4" t="s">
        <v>174</v>
      </c>
      <c r="EN389" s="9">
        <f t="shared" si="20"/>
        <v>276423.766</v>
      </c>
      <c r="EO389" s="4">
        <f t="shared" si="21"/>
        <v>20.164383561643834</v>
      </c>
      <c r="EP389" s="4">
        <f t="shared" si="22"/>
        <v>24</v>
      </c>
      <c r="EQ389" s="9">
        <f t="shared" si="23"/>
        <v>3317085.1919999998</v>
      </c>
    </row>
    <row r="390" spans="1:147">
      <c r="A390" s="13"/>
      <c r="B390" s="4" t="s">
        <v>217</v>
      </c>
      <c r="C390" s="7">
        <v>46235</v>
      </c>
      <c r="D390" s="4">
        <v>7370</v>
      </c>
      <c r="G390" s="4" t="s">
        <v>176</v>
      </c>
      <c r="H390" s="4" t="s">
        <v>177</v>
      </c>
      <c r="I390" s="4">
        <v>7</v>
      </c>
      <c r="J390" s="16">
        <v>39234</v>
      </c>
      <c r="L390" s="4">
        <v>116033</v>
      </c>
      <c r="M390" s="4">
        <v>121158</v>
      </c>
      <c r="N390" s="4">
        <v>144379.95000000001</v>
      </c>
      <c r="O390" s="64">
        <v>15</v>
      </c>
      <c r="P390" s="4">
        <v>10</v>
      </c>
      <c r="Q390" s="4">
        <v>6</v>
      </c>
      <c r="R390" s="4">
        <v>31</v>
      </c>
      <c r="S390" s="4">
        <v>100</v>
      </c>
      <c r="T390" s="4">
        <v>100</v>
      </c>
      <c r="U390" s="11">
        <v>4647347</v>
      </c>
      <c r="V390" s="11">
        <v>897347</v>
      </c>
      <c r="W390" s="11">
        <v>3750000</v>
      </c>
      <c r="X390" s="11">
        <v>19</v>
      </c>
      <c r="Y390" s="62">
        <v>3597023</v>
      </c>
      <c r="Z390" s="11">
        <v>0</v>
      </c>
      <c r="AA390" s="11">
        <v>0</v>
      </c>
      <c r="AB390" s="11">
        <v>11250</v>
      </c>
      <c r="AC390" s="11">
        <v>142500</v>
      </c>
      <c r="AD390" s="11">
        <v>0</v>
      </c>
      <c r="AE390" s="11">
        <v>0</v>
      </c>
      <c r="AF390" s="11">
        <v>0</v>
      </c>
      <c r="AG390" s="11">
        <v>153750</v>
      </c>
      <c r="AH390" s="11">
        <v>0</v>
      </c>
      <c r="AI390" s="11">
        <v>454342</v>
      </c>
      <c r="AJ390" s="11">
        <v>0</v>
      </c>
      <c r="AK390" s="11">
        <v>54142</v>
      </c>
      <c r="AL390" s="9">
        <v>508484</v>
      </c>
      <c r="AM390" s="9">
        <v>0</v>
      </c>
      <c r="AN390" s="9">
        <v>0</v>
      </c>
      <c r="AO390" s="9">
        <v>275043</v>
      </c>
      <c r="AP390" s="11">
        <v>0</v>
      </c>
      <c r="AQ390" s="11">
        <v>50000</v>
      </c>
      <c r="AR390" s="11">
        <v>833527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18047</v>
      </c>
      <c r="BB390" s="11">
        <v>0</v>
      </c>
      <c r="BC390" s="11">
        <v>0</v>
      </c>
      <c r="BD390" s="11">
        <v>45000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  <c r="BO390" s="11">
        <v>279230</v>
      </c>
      <c r="BP390" s="11">
        <v>27920</v>
      </c>
      <c r="BQ390" s="11">
        <v>285330</v>
      </c>
      <c r="BR390" s="11">
        <v>203120</v>
      </c>
      <c r="BS390" s="11">
        <v>41830</v>
      </c>
      <c r="BT390" s="11">
        <v>10800</v>
      </c>
      <c r="BU390" s="11">
        <v>42050</v>
      </c>
      <c r="BV390" s="11">
        <v>0</v>
      </c>
      <c r="BW390" s="11">
        <v>7067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11">
        <v>206782.141</v>
      </c>
      <c r="CJ390" s="4">
        <v>31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10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20</v>
      </c>
      <c r="DC390" s="4">
        <v>0</v>
      </c>
      <c r="DD390" s="4">
        <v>2</v>
      </c>
      <c r="DE390" s="64">
        <v>22</v>
      </c>
      <c r="DF390" s="64">
        <v>0</v>
      </c>
      <c r="DG390" s="64">
        <v>0</v>
      </c>
      <c r="DH390" s="64">
        <v>25.4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2</v>
      </c>
      <c r="DU390" s="4">
        <v>2</v>
      </c>
      <c r="EB390" s="4" t="b">
        <v>1</v>
      </c>
      <c r="EC390" s="4" t="s">
        <v>257</v>
      </c>
      <c r="EF390" s="7">
        <v>46235</v>
      </c>
      <c r="EG390" s="7">
        <v>46265</v>
      </c>
      <c r="EH390" s="4" t="s">
        <v>173</v>
      </c>
      <c r="EI390" s="4" t="b">
        <v>1</v>
      </c>
      <c r="EJ390" s="4" t="s">
        <v>174</v>
      </c>
      <c r="EN390" s="9">
        <f t="shared" si="20"/>
        <v>288759.90000000002</v>
      </c>
      <c r="EO390" s="4">
        <f t="shared" si="21"/>
        <v>18.600000000000001</v>
      </c>
      <c r="EP390" s="4">
        <f t="shared" si="22"/>
        <v>23</v>
      </c>
      <c r="EQ390" s="9">
        <f t="shared" si="23"/>
        <v>3320738.85</v>
      </c>
    </row>
    <row r="391" spans="1:147">
      <c r="A391" s="13"/>
      <c r="B391" s="4" t="s">
        <v>217</v>
      </c>
      <c r="C391" s="7">
        <v>46235</v>
      </c>
      <c r="D391" s="4">
        <v>7370</v>
      </c>
      <c r="G391" s="4" t="s">
        <v>179</v>
      </c>
      <c r="H391" s="4" t="s">
        <v>180</v>
      </c>
      <c r="I391" s="4">
        <v>18</v>
      </c>
      <c r="J391" s="16">
        <v>38663</v>
      </c>
      <c r="L391" s="4">
        <v>107364.966</v>
      </c>
      <c r="M391" s="4">
        <v>112364.933</v>
      </c>
      <c r="N391" s="4">
        <v>133901.54500000001</v>
      </c>
      <c r="O391" s="64">
        <v>15</v>
      </c>
      <c r="P391" s="4">
        <v>10</v>
      </c>
      <c r="Q391" s="4">
        <v>6</v>
      </c>
      <c r="R391" s="4">
        <v>31</v>
      </c>
      <c r="S391" s="4">
        <v>100</v>
      </c>
      <c r="T391" s="4">
        <v>100</v>
      </c>
      <c r="U391" s="11">
        <v>4201416</v>
      </c>
      <c r="V391" s="11">
        <v>783416</v>
      </c>
      <c r="W391" s="11">
        <v>3418000</v>
      </c>
      <c r="X391" s="11">
        <v>20</v>
      </c>
      <c r="Y391" s="62">
        <v>3328313</v>
      </c>
      <c r="Z391" s="11">
        <v>0</v>
      </c>
      <c r="AA391" s="11">
        <v>0</v>
      </c>
      <c r="AB391" s="11">
        <v>0</v>
      </c>
      <c r="AC391" s="11">
        <v>150000</v>
      </c>
      <c r="AD391" s="11">
        <v>0</v>
      </c>
      <c r="AE391" s="11">
        <v>0</v>
      </c>
      <c r="AF391" s="11">
        <v>0</v>
      </c>
      <c r="AG391" s="11">
        <v>150000</v>
      </c>
      <c r="AH391" s="11">
        <v>0</v>
      </c>
      <c r="AI391" s="11">
        <v>421368</v>
      </c>
      <c r="AJ391" s="11">
        <v>0</v>
      </c>
      <c r="AK391" s="11">
        <v>0</v>
      </c>
      <c r="AL391" s="9">
        <v>421368</v>
      </c>
      <c r="AM391" s="9">
        <v>0</v>
      </c>
      <c r="AN391" s="9">
        <v>0</v>
      </c>
      <c r="AO391" s="9">
        <v>234997</v>
      </c>
      <c r="AP391" s="11">
        <v>0</v>
      </c>
      <c r="AQ391" s="11">
        <v>50000</v>
      </c>
      <c r="AR391" s="11">
        <v>706365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16738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206470</v>
      </c>
      <c r="BP391" s="11">
        <v>20640</v>
      </c>
      <c r="BQ391" s="11">
        <v>277350</v>
      </c>
      <c r="BR391" s="11">
        <v>182630</v>
      </c>
      <c r="BS391" s="11">
        <v>37810</v>
      </c>
      <c r="BT391" s="11">
        <v>9990</v>
      </c>
      <c r="BU391" s="11">
        <v>38990</v>
      </c>
      <c r="BV391" s="11">
        <v>9000</v>
      </c>
      <c r="BW391" s="11">
        <v>536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186966.424</v>
      </c>
      <c r="CJ391" s="4">
        <v>31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10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20</v>
      </c>
      <c r="DC391" s="4">
        <v>0</v>
      </c>
      <c r="DD391" s="4">
        <v>0</v>
      </c>
      <c r="DE391" s="64">
        <v>20</v>
      </c>
      <c r="DF391" s="64">
        <v>0</v>
      </c>
      <c r="DG391" s="64">
        <v>0</v>
      </c>
      <c r="DH391" s="64">
        <v>23.4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1.5</v>
      </c>
      <c r="DT391" s="4">
        <v>2</v>
      </c>
      <c r="DU391" s="4">
        <v>2</v>
      </c>
      <c r="EB391" s="4" t="b">
        <v>1</v>
      </c>
      <c r="EC391" s="4" t="s">
        <v>257</v>
      </c>
      <c r="EF391" s="7">
        <v>46235</v>
      </c>
      <c r="EG391" s="7">
        <v>46265</v>
      </c>
      <c r="EH391" s="4" t="s">
        <v>173</v>
      </c>
      <c r="EI391" s="4" t="b">
        <v>1</v>
      </c>
      <c r="EJ391" s="4" t="s">
        <v>174</v>
      </c>
      <c r="EN391" s="9">
        <f t="shared" ref="EN391:EN392" si="24">N391*30*80%/12</f>
        <v>267803.09000000003</v>
      </c>
      <c r="EO391" s="4">
        <f t="shared" ref="EO391:EO454" si="25">($EO$5-J391)/365</f>
        <v>20.164383561643834</v>
      </c>
      <c r="EP391" s="4">
        <f t="shared" ref="EP391:EP454" si="26">IF(EO391&gt;=21,25,IF(EO391&gt;=19,24,IF(EO391&gt;=17,23,IF(EO391&gt;=15,22,IF(EO391&gt;=13,21,IF(EO391&gt;=11,20,IF(EO391&gt;=10,19,IF(EO391&gt;=8,18))))))))</f>
        <v>24</v>
      </c>
      <c r="EQ391" s="9">
        <f t="shared" ref="EQ391:EQ454" si="27">EP391*N391</f>
        <v>3213637.08</v>
      </c>
    </row>
    <row r="392" spans="1:147">
      <c r="A392" s="13"/>
      <c r="B392" s="4" t="s">
        <v>217</v>
      </c>
      <c r="C392" s="7">
        <v>46235</v>
      </c>
      <c r="D392" s="4">
        <v>7370</v>
      </c>
      <c r="G392" s="4" t="s">
        <v>179</v>
      </c>
      <c r="H392" s="4" t="s">
        <v>180</v>
      </c>
      <c r="I392" s="4">
        <v>19</v>
      </c>
      <c r="J392" s="16">
        <v>38663</v>
      </c>
      <c r="L392" s="4">
        <v>107994.966</v>
      </c>
      <c r="M392" s="4">
        <v>112994.933</v>
      </c>
      <c r="N392" s="4">
        <v>134652.29500000001</v>
      </c>
      <c r="O392" s="64">
        <v>15</v>
      </c>
      <c r="P392" s="4">
        <v>10</v>
      </c>
      <c r="Q392" s="4">
        <v>6</v>
      </c>
      <c r="R392" s="4">
        <v>31</v>
      </c>
      <c r="S392" s="4">
        <v>100</v>
      </c>
      <c r="T392" s="4">
        <v>100</v>
      </c>
      <c r="U392" s="11">
        <v>4249719</v>
      </c>
      <c r="V392" s="11">
        <v>691719</v>
      </c>
      <c r="W392" s="11">
        <v>3558000</v>
      </c>
      <c r="X392" s="11">
        <v>20</v>
      </c>
      <c r="Y392" s="62">
        <v>3347843</v>
      </c>
      <c r="Z392" s="11">
        <v>0</v>
      </c>
      <c r="AA392" s="11">
        <v>0</v>
      </c>
      <c r="AB392" s="11">
        <v>0</v>
      </c>
      <c r="AC392" s="11">
        <v>150000</v>
      </c>
      <c r="AD392" s="11">
        <v>0</v>
      </c>
      <c r="AE392" s="11">
        <v>0</v>
      </c>
      <c r="AF392" s="11">
        <v>0</v>
      </c>
      <c r="AG392" s="11">
        <v>150000</v>
      </c>
      <c r="AH392" s="11">
        <v>0</v>
      </c>
      <c r="AI392" s="11">
        <v>423730</v>
      </c>
      <c r="AJ392" s="11">
        <v>0</v>
      </c>
      <c r="AK392" s="11">
        <v>0</v>
      </c>
      <c r="AL392" s="9">
        <v>423730</v>
      </c>
      <c r="AM392" s="9">
        <v>0</v>
      </c>
      <c r="AN392" s="9">
        <v>0</v>
      </c>
      <c r="AO392" s="9">
        <v>236314</v>
      </c>
      <c r="AP392" s="11">
        <v>0</v>
      </c>
      <c r="AQ392" s="11">
        <v>50000</v>
      </c>
      <c r="AR392" s="11">
        <v>710044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16832</v>
      </c>
      <c r="BB392" s="11">
        <v>0</v>
      </c>
      <c r="BC392" s="11">
        <v>0</v>
      </c>
      <c r="BD392" s="11">
        <v>25000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  <c r="BO392" s="11">
        <v>110660</v>
      </c>
      <c r="BP392" s="11">
        <v>11060</v>
      </c>
      <c r="BQ392" s="11">
        <v>281390</v>
      </c>
      <c r="BR392" s="11">
        <v>187320</v>
      </c>
      <c r="BS392" s="11">
        <v>38250</v>
      </c>
      <c r="BT392" s="11">
        <v>10050</v>
      </c>
      <c r="BU392" s="11">
        <v>39210</v>
      </c>
      <c r="BV392" s="11">
        <v>13000</v>
      </c>
      <c r="BW392" s="11">
        <v>779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11">
        <v>186044.576</v>
      </c>
      <c r="CJ392" s="4">
        <v>31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10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20</v>
      </c>
      <c r="DC392" s="4">
        <v>0</v>
      </c>
      <c r="DD392" s="4">
        <v>0</v>
      </c>
      <c r="DE392" s="64">
        <v>20</v>
      </c>
      <c r="DF392" s="64">
        <v>0</v>
      </c>
      <c r="DG392" s="64">
        <v>0</v>
      </c>
      <c r="DH392" s="64">
        <v>23.4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2</v>
      </c>
      <c r="DU392" s="4">
        <v>2</v>
      </c>
      <c r="EB392" s="4" t="b">
        <v>1</v>
      </c>
      <c r="EC392" s="4" t="s">
        <v>257</v>
      </c>
      <c r="EF392" s="7">
        <v>46235</v>
      </c>
      <c r="EG392" s="7">
        <v>46265</v>
      </c>
      <c r="EH392" s="4" t="s">
        <v>173</v>
      </c>
      <c r="EI392" s="4" t="b">
        <v>1</v>
      </c>
      <c r="EJ392" s="4" t="s">
        <v>174</v>
      </c>
      <c r="EN392" s="9">
        <f t="shared" si="24"/>
        <v>269304.59000000003</v>
      </c>
      <c r="EO392" s="4">
        <f t="shared" si="25"/>
        <v>20.164383561643834</v>
      </c>
      <c r="EP392" s="4">
        <f t="shared" si="26"/>
        <v>24</v>
      </c>
      <c r="EQ392" s="9">
        <f t="shared" si="27"/>
        <v>3231655.08</v>
      </c>
    </row>
    <row r="393" spans="1:147">
      <c r="C393" s="5"/>
      <c r="D393" s="6"/>
      <c r="E393" s="6"/>
      <c r="F393" s="6"/>
      <c r="G393" s="6"/>
      <c r="H393" s="6"/>
      <c r="I393" s="6"/>
      <c r="J393" s="16"/>
      <c r="K393" s="6"/>
      <c r="L393" s="6"/>
      <c r="M393" s="6"/>
      <c r="N393" s="6" t="s">
        <v>271</v>
      </c>
      <c r="O393" s="66">
        <f t="shared" ref="O393" si="28">SUM(O6:O392)</f>
        <v>7496</v>
      </c>
      <c r="P393" s="10">
        <f t="shared" ref="P393" si="29">SUM(P6:P392)</f>
        <v>3387</v>
      </c>
      <c r="Q393" s="10">
        <f t="shared" ref="Q393" si="30">SUM(Q6:Q392)</f>
        <v>874</v>
      </c>
      <c r="R393" s="10">
        <f t="shared" ref="R393:X393" si="31">SUM(R6:R392)</f>
        <v>11757</v>
      </c>
      <c r="S393" s="10">
        <f t="shared" si="31"/>
        <v>38700</v>
      </c>
      <c r="T393" s="10">
        <f t="shared" si="31"/>
        <v>38700</v>
      </c>
      <c r="U393" s="10">
        <f t="shared" si="31"/>
        <v>2335326656</v>
      </c>
      <c r="V393" s="10">
        <f t="shared" si="31"/>
        <v>476916016</v>
      </c>
      <c r="W393" s="10">
        <f t="shared" si="31"/>
        <v>1858410640</v>
      </c>
      <c r="X393" s="10">
        <f t="shared" si="31"/>
        <v>8544</v>
      </c>
      <c r="Y393" s="63">
        <f>SUM(Y6:Y392)</f>
        <v>1363766752</v>
      </c>
      <c r="Z393" s="10">
        <f t="shared" ref="Z393:CI393" si="32">SUM(Z6:Z392)</f>
        <v>0</v>
      </c>
      <c r="AA393" s="10">
        <f t="shared" si="32"/>
        <v>0</v>
      </c>
      <c r="AB393" s="10">
        <f t="shared" si="32"/>
        <v>1938750</v>
      </c>
      <c r="AC393" s="10">
        <f t="shared" si="32"/>
        <v>64080000</v>
      </c>
      <c r="AD393" s="10">
        <f t="shared" si="32"/>
        <v>0</v>
      </c>
      <c r="AE393" s="10">
        <f t="shared" si="32"/>
        <v>0</v>
      </c>
      <c r="AF393" s="10">
        <f t="shared" si="32"/>
        <v>0</v>
      </c>
      <c r="AG393" s="10">
        <f t="shared" si="32"/>
        <v>66018750</v>
      </c>
      <c r="AH393" s="10">
        <f t="shared" si="32"/>
        <v>0</v>
      </c>
      <c r="AI393" s="10">
        <f t="shared" si="32"/>
        <v>176582948</v>
      </c>
      <c r="AJ393" s="10">
        <f t="shared" si="32"/>
        <v>0</v>
      </c>
      <c r="AK393" s="10">
        <f t="shared" si="32"/>
        <v>160430677</v>
      </c>
      <c r="AL393" s="8">
        <f t="shared" si="32"/>
        <v>337013792</v>
      </c>
      <c r="AM393" s="8">
        <f t="shared" si="32"/>
        <v>271234774</v>
      </c>
      <c r="AN393" s="8">
        <f t="shared" si="32"/>
        <v>8886273</v>
      </c>
      <c r="AO393" s="8">
        <f t="shared" si="32"/>
        <v>165729522</v>
      </c>
      <c r="AP393" s="10">
        <f t="shared" si="32"/>
        <v>0</v>
      </c>
      <c r="AQ393" s="10">
        <f t="shared" si="32"/>
        <v>20320000</v>
      </c>
      <c r="AR393" s="10">
        <f t="shared" si="32"/>
        <v>803184361</v>
      </c>
      <c r="AS393" s="10">
        <f t="shared" si="32"/>
        <v>24000000</v>
      </c>
      <c r="AT393" s="10">
        <f t="shared" si="32"/>
        <v>0</v>
      </c>
      <c r="AU393" s="10">
        <f t="shared" si="32"/>
        <v>0</v>
      </c>
      <c r="AV393" s="10">
        <f t="shared" si="32"/>
        <v>0</v>
      </c>
      <c r="AW393" s="10">
        <f t="shared" si="32"/>
        <v>0</v>
      </c>
      <c r="AX393" s="10">
        <f t="shared" si="32"/>
        <v>0</v>
      </c>
      <c r="AY393" s="10">
        <f t="shared" si="32"/>
        <v>0</v>
      </c>
      <c r="AZ393" s="10">
        <f t="shared" si="32"/>
        <v>0</v>
      </c>
      <c r="BA393" s="10">
        <f t="shared" si="32"/>
        <v>15511793</v>
      </c>
      <c r="BB393" s="10">
        <f t="shared" si="32"/>
        <v>50000000</v>
      </c>
      <c r="BC393" s="10">
        <f t="shared" si="32"/>
        <v>0</v>
      </c>
      <c r="BD393" s="10">
        <f t="shared" si="32"/>
        <v>12845000</v>
      </c>
      <c r="BE393" s="10">
        <f t="shared" si="32"/>
        <v>0</v>
      </c>
      <c r="BF393" s="10">
        <f t="shared" si="32"/>
        <v>0</v>
      </c>
      <c r="BG393" s="10">
        <f t="shared" si="32"/>
        <v>0</v>
      </c>
      <c r="BH393" s="10">
        <f t="shared" si="32"/>
        <v>0</v>
      </c>
      <c r="BI393" s="10">
        <f t="shared" si="32"/>
        <v>0</v>
      </c>
      <c r="BJ393" s="10">
        <f t="shared" si="32"/>
        <v>0</v>
      </c>
      <c r="BK393" s="10">
        <f t="shared" si="32"/>
        <v>0</v>
      </c>
      <c r="BL393" s="10">
        <f t="shared" si="32"/>
        <v>0</v>
      </c>
      <c r="BM393" s="10">
        <f t="shared" si="32"/>
        <v>0</v>
      </c>
      <c r="BN393" s="10">
        <f t="shared" si="32"/>
        <v>0</v>
      </c>
      <c r="BO393" s="10">
        <f t="shared" si="32"/>
        <v>189865420</v>
      </c>
      <c r="BP393" s="10">
        <f t="shared" si="32"/>
        <v>18984780</v>
      </c>
      <c r="BQ393" s="10">
        <f t="shared" si="32"/>
        <v>105465685</v>
      </c>
      <c r="BR393" s="10">
        <f t="shared" si="32"/>
        <v>101684080</v>
      </c>
      <c r="BS393" s="10">
        <f t="shared" si="32"/>
        <v>21017930</v>
      </c>
      <c r="BT393" s="10">
        <f t="shared" si="32"/>
        <v>4092950</v>
      </c>
      <c r="BU393" s="10">
        <f t="shared" si="32"/>
        <v>16061800</v>
      </c>
      <c r="BV393" s="10">
        <f t="shared" si="32"/>
        <v>2515000</v>
      </c>
      <c r="BW393" s="10">
        <f t="shared" si="32"/>
        <v>2050651</v>
      </c>
      <c r="BX393" s="10">
        <f t="shared" si="32"/>
        <v>0</v>
      </c>
      <c r="BY393" s="10">
        <f t="shared" si="32"/>
        <v>0</v>
      </c>
      <c r="BZ393" s="10">
        <f t="shared" si="32"/>
        <v>0</v>
      </c>
      <c r="CA393" s="10">
        <f t="shared" si="32"/>
        <v>94000</v>
      </c>
      <c r="CB393" s="10">
        <f t="shared" si="32"/>
        <v>0</v>
      </c>
      <c r="CC393" s="10">
        <f t="shared" si="32"/>
        <v>15083720</v>
      </c>
      <c r="CD393" s="10">
        <f t="shared" si="32"/>
        <v>0</v>
      </c>
      <c r="CE393" s="10">
        <f t="shared" si="32"/>
        <v>0</v>
      </c>
      <c r="CF393" s="10">
        <f t="shared" si="32"/>
        <v>0</v>
      </c>
      <c r="CG393" s="10">
        <f t="shared" si="32"/>
        <v>0</v>
      </c>
      <c r="CH393" s="10">
        <f t="shared" si="32"/>
        <v>0</v>
      </c>
      <c r="CI393" s="10">
        <f t="shared" si="32"/>
        <v>82117697.789000064</v>
      </c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5">
        <f>SUM(DE6:DE392)</f>
        <v>13666.5</v>
      </c>
      <c r="DF393" s="65">
        <f t="shared" ref="DF393:DH393" si="33">SUM(DF6:DF392)</f>
        <v>9976.5</v>
      </c>
      <c r="DG393" s="65">
        <f t="shared" si="33"/>
        <v>247</v>
      </c>
      <c r="DH393" s="65">
        <f t="shared" si="33"/>
        <v>15240.769999999975</v>
      </c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5"/>
      <c r="EG393" s="5"/>
      <c r="EH393" s="6"/>
      <c r="EI393" s="6"/>
      <c r="EJ393" s="6"/>
      <c r="EK393" s="6"/>
      <c r="EL393" s="6"/>
      <c r="EM393" s="6"/>
      <c r="EN393" s="9">
        <f>SUM(EN6:EN392)</f>
        <v>112228382.66399989</v>
      </c>
      <c r="EQ393" s="9">
        <f>SUM(EQ6:EQ392)</f>
        <v>1379067525.0890009</v>
      </c>
    </row>
    <row r="394" spans="1:147">
      <c r="C394" s="5"/>
      <c r="D394" s="6"/>
      <c r="E394" s="6"/>
      <c r="F394" s="6"/>
      <c r="G394" s="6"/>
      <c r="H394" s="6"/>
      <c r="I394" s="6"/>
      <c r="J394" s="16"/>
      <c r="K394" s="6"/>
      <c r="L394" s="6"/>
      <c r="M394" s="6"/>
      <c r="N394" s="6" t="s">
        <v>272</v>
      </c>
      <c r="O394" s="65"/>
      <c r="P394" s="6"/>
      <c r="Q394" s="6"/>
      <c r="R394" s="59">
        <f>R393/(31+28+31+30+31+30+31+31)</f>
        <v>48.382716049382715</v>
      </c>
      <c r="S394" s="6"/>
      <c r="T394" s="6"/>
      <c r="U394" s="10"/>
      <c r="V394" s="10"/>
      <c r="W394" s="10"/>
      <c r="X394" s="10"/>
      <c r="Y394" s="63">
        <f>Y393/$R$394/8</f>
        <v>3523383.0987496809</v>
      </c>
      <c r="Z394" s="10"/>
      <c r="AA394" s="10"/>
      <c r="AB394" s="10"/>
      <c r="AC394" s="10"/>
      <c r="AD394" s="10"/>
      <c r="AE394" s="10"/>
      <c r="AF394" s="10"/>
      <c r="AG394" s="10">
        <f>AG393/$R$394/8</f>
        <v>170563.87949732074</v>
      </c>
      <c r="AH394" s="10">
        <f t="shared" ref="AH394:CS394" si="34">AH393/$R$394/8</f>
        <v>0</v>
      </c>
      <c r="AI394" s="10">
        <f t="shared" si="34"/>
        <v>456213.9189844348</v>
      </c>
      <c r="AJ394" s="10">
        <f t="shared" si="34"/>
        <v>0</v>
      </c>
      <c r="AK394" s="10">
        <f t="shared" si="34"/>
        <v>414483.44083312072</v>
      </c>
      <c r="AL394" s="8">
        <f t="shared" si="34"/>
        <v>870697.79127328401</v>
      </c>
      <c r="AM394" s="8">
        <f t="shared" si="34"/>
        <v>700753.2755167135</v>
      </c>
      <c r="AN394" s="8">
        <f t="shared" si="34"/>
        <v>22958.283777749428</v>
      </c>
      <c r="AO394" s="8">
        <f t="shared" si="34"/>
        <v>428173.36316662416</v>
      </c>
      <c r="AP394" s="10">
        <f t="shared" si="34"/>
        <v>0</v>
      </c>
      <c r="AQ394" s="10">
        <f t="shared" si="34"/>
        <v>52498.086246491453</v>
      </c>
      <c r="AR394" s="10">
        <f t="shared" si="34"/>
        <v>2075080.7999808625</v>
      </c>
      <c r="AS394" s="10">
        <f t="shared" si="34"/>
        <v>62005.613676958412</v>
      </c>
      <c r="AT394" s="10">
        <f t="shared" si="34"/>
        <v>0</v>
      </c>
      <c r="AU394" s="10">
        <f t="shared" si="34"/>
        <v>0</v>
      </c>
      <c r="AV394" s="10">
        <f t="shared" si="34"/>
        <v>0</v>
      </c>
      <c r="AW394" s="10">
        <f t="shared" si="34"/>
        <v>0</v>
      </c>
      <c r="AX394" s="10">
        <f t="shared" si="34"/>
        <v>0</v>
      </c>
      <c r="AY394" s="10">
        <f t="shared" si="34"/>
        <v>0</v>
      </c>
      <c r="AZ394" s="10">
        <f t="shared" si="34"/>
        <v>0</v>
      </c>
      <c r="BA394" s="10">
        <f t="shared" si="34"/>
        <v>40075.760174789488</v>
      </c>
      <c r="BB394" s="10">
        <f t="shared" si="34"/>
        <v>129178.36182699668</v>
      </c>
      <c r="BC394" s="10">
        <f t="shared" si="34"/>
        <v>0</v>
      </c>
      <c r="BD394" s="10">
        <f t="shared" si="34"/>
        <v>33185.921153355448</v>
      </c>
      <c r="BE394" s="10">
        <f t="shared" si="34"/>
        <v>0</v>
      </c>
      <c r="BF394" s="10">
        <f t="shared" si="34"/>
        <v>0</v>
      </c>
      <c r="BG394" s="10">
        <f t="shared" si="34"/>
        <v>0</v>
      </c>
      <c r="BH394" s="10">
        <f t="shared" si="34"/>
        <v>0</v>
      </c>
      <c r="BI394" s="10">
        <f t="shared" si="34"/>
        <v>0</v>
      </c>
      <c r="BJ394" s="10">
        <f t="shared" si="34"/>
        <v>0</v>
      </c>
      <c r="BK394" s="10">
        <f t="shared" si="34"/>
        <v>0</v>
      </c>
      <c r="BL394" s="10">
        <f t="shared" si="34"/>
        <v>0</v>
      </c>
      <c r="BM394" s="10">
        <f t="shared" si="34"/>
        <v>0</v>
      </c>
      <c r="BN394" s="10">
        <f t="shared" si="34"/>
        <v>0</v>
      </c>
      <c r="BO394" s="10">
        <f t="shared" si="34"/>
        <v>490530.07846389385</v>
      </c>
      <c r="BP394" s="10">
        <f t="shared" si="34"/>
        <v>49048.455600918605</v>
      </c>
      <c r="BQ394" s="10">
        <f t="shared" si="34"/>
        <v>272477.68834524113</v>
      </c>
      <c r="BR394" s="10">
        <f t="shared" si="34"/>
        <v>262707.65756570554</v>
      </c>
      <c r="BS394" s="10">
        <f t="shared" si="34"/>
        <v>54301.235327889772</v>
      </c>
      <c r="BT394" s="10">
        <f t="shared" si="34"/>
        <v>10574.411520796122</v>
      </c>
      <c r="BU394" s="10">
        <f t="shared" si="34"/>
        <v>41496.740239857107</v>
      </c>
      <c r="BV394" s="10">
        <f t="shared" si="34"/>
        <v>6497.6715998979334</v>
      </c>
      <c r="BW394" s="10">
        <f t="shared" si="34"/>
        <v>5297.9947371778517</v>
      </c>
      <c r="BX394" s="10">
        <f t="shared" si="34"/>
        <v>0</v>
      </c>
      <c r="BY394" s="10">
        <f t="shared" si="34"/>
        <v>0</v>
      </c>
      <c r="BZ394" s="10">
        <f t="shared" si="34"/>
        <v>0</v>
      </c>
      <c r="CA394" s="10">
        <f t="shared" si="34"/>
        <v>242.85532023475378</v>
      </c>
      <c r="CB394" s="10">
        <f t="shared" si="34"/>
        <v>0</v>
      </c>
      <c r="CC394" s="10">
        <f t="shared" si="34"/>
        <v>38969.804797142126</v>
      </c>
      <c r="CD394" s="10">
        <f t="shared" si="34"/>
        <v>0</v>
      </c>
      <c r="CE394" s="10">
        <f t="shared" si="34"/>
        <v>0</v>
      </c>
      <c r="CF394" s="10">
        <f t="shared" si="34"/>
        <v>0</v>
      </c>
      <c r="CG394" s="10">
        <f t="shared" si="34"/>
        <v>0</v>
      </c>
      <c r="CH394" s="10">
        <f t="shared" si="34"/>
        <v>0</v>
      </c>
      <c r="CI394" s="10">
        <f t="shared" si="34"/>
        <v>212156.59354774831</v>
      </c>
      <c r="CJ394" s="10">
        <f t="shared" si="34"/>
        <v>0</v>
      </c>
      <c r="CK394" s="10">
        <f t="shared" si="34"/>
        <v>0</v>
      </c>
      <c r="CL394" s="10">
        <f t="shared" si="34"/>
        <v>0</v>
      </c>
      <c r="CM394" s="10">
        <f t="shared" si="34"/>
        <v>0</v>
      </c>
      <c r="CN394" s="10">
        <f t="shared" si="34"/>
        <v>0</v>
      </c>
      <c r="CO394" s="10">
        <f t="shared" si="34"/>
        <v>0</v>
      </c>
      <c r="CP394" s="10">
        <f t="shared" si="34"/>
        <v>0</v>
      </c>
      <c r="CQ394" s="10">
        <f t="shared" si="34"/>
        <v>0</v>
      </c>
      <c r="CR394" s="10">
        <f t="shared" si="34"/>
        <v>0</v>
      </c>
      <c r="CS394" s="10">
        <f t="shared" si="34"/>
        <v>0</v>
      </c>
      <c r="CT394" s="10">
        <f t="shared" ref="CT394:EE394" si="35">CT393/$R$394/8</f>
        <v>0</v>
      </c>
      <c r="CU394" s="10">
        <f t="shared" si="35"/>
        <v>0</v>
      </c>
      <c r="CV394" s="10">
        <f t="shared" si="35"/>
        <v>0</v>
      </c>
      <c r="CW394" s="10">
        <f t="shared" si="35"/>
        <v>0</v>
      </c>
      <c r="CX394" s="10">
        <f t="shared" si="35"/>
        <v>0</v>
      </c>
      <c r="CY394" s="10">
        <f t="shared" si="35"/>
        <v>0</v>
      </c>
      <c r="CZ394" s="10">
        <f t="shared" si="35"/>
        <v>0</v>
      </c>
      <c r="DA394" s="10">
        <f t="shared" si="35"/>
        <v>0</v>
      </c>
      <c r="DB394" s="10">
        <f t="shared" si="35"/>
        <v>0</v>
      </c>
      <c r="DC394" s="10">
        <f t="shared" si="35"/>
        <v>0</v>
      </c>
      <c r="DD394" s="10">
        <f t="shared" si="35"/>
        <v>0</v>
      </c>
      <c r="DE394" s="66">
        <f t="shared" si="35"/>
        <v>35.308321638173005</v>
      </c>
      <c r="DF394" s="66">
        <f t="shared" si="35"/>
        <v>25.774958535340648</v>
      </c>
      <c r="DG394" s="66">
        <f t="shared" si="35"/>
        <v>0.63814110742536367</v>
      </c>
      <c r="DH394" s="66">
        <f t="shared" si="35"/>
        <v>39.375554031640661</v>
      </c>
      <c r="DI394" s="10">
        <f t="shared" si="35"/>
        <v>0</v>
      </c>
      <c r="DJ394" s="10">
        <f t="shared" si="35"/>
        <v>0</v>
      </c>
      <c r="DK394" s="10">
        <f t="shared" si="35"/>
        <v>0</v>
      </c>
      <c r="DL394" s="10">
        <f t="shared" si="35"/>
        <v>0</v>
      </c>
      <c r="DM394" s="10">
        <f t="shared" si="35"/>
        <v>0</v>
      </c>
      <c r="DN394" s="10">
        <f t="shared" si="35"/>
        <v>0</v>
      </c>
      <c r="DO394" s="10">
        <f t="shared" si="35"/>
        <v>0</v>
      </c>
      <c r="DP394" s="10">
        <f t="shared" si="35"/>
        <v>0</v>
      </c>
      <c r="DQ394" s="10">
        <f t="shared" si="35"/>
        <v>0</v>
      </c>
      <c r="DR394" s="10">
        <f t="shared" si="35"/>
        <v>0</v>
      </c>
      <c r="DS394" s="10">
        <f t="shared" si="35"/>
        <v>0</v>
      </c>
      <c r="DT394" s="10">
        <f t="shared" si="35"/>
        <v>0</v>
      </c>
      <c r="DU394" s="10">
        <f t="shared" si="35"/>
        <v>0</v>
      </c>
      <c r="DV394" s="10">
        <f t="shared" si="35"/>
        <v>0</v>
      </c>
      <c r="DW394" s="10">
        <f t="shared" si="35"/>
        <v>0</v>
      </c>
      <c r="DX394" s="10">
        <f t="shared" si="35"/>
        <v>0</v>
      </c>
      <c r="DY394" s="10">
        <f t="shared" si="35"/>
        <v>0</v>
      </c>
      <c r="DZ394" s="10">
        <f t="shared" si="35"/>
        <v>0</v>
      </c>
      <c r="EA394" s="10">
        <f t="shared" si="35"/>
        <v>0</v>
      </c>
      <c r="EB394" s="10">
        <f t="shared" si="35"/>
        <v>0</v>
      </c>
      <c r="EC394" s="10">
        <f t="shared" si="35"/>
        <v>0</v>
      </c>
      <c r="ED394" s="10">
        <f t="shared" si="35"/>
        <v>0</v>
      </c>
      <c r="EE394" s="10">
        <f t="shared" si="35"/>
        <v>0</v>
      </c>
      <c r="EF394" s="10"/>
      <c r="EG394" s="10"/>
      <c r="EH394" s="10"/>
      <c r="EI394" s="10"/>
      <c r="EJ394" s="10"/>
      <c r="EK394" s="10"/>
      <c r="EL394" s="10"/>
      <c r="EM394" s="10"/>
      <c r="EN394" s="8">
        <f>EN393/$R$394/8</f>
        <v>289949.57246057637</v>
      </c>
      <c r="EO394" s="10"/>
      <c r="EP394" s="10"/>
      <c r="EQ394" s="8">
        <f>EQ393/$R$394/8/12</f>
        <v>296909.47289967962</v>
      </c>
    </row>
    <row r="395" spans="1:147">
      <c r="C395" s="5"/>
      <c r="D395" s="6"/>
      <c r="E395" s="6"/>
      <c r="F395" s="6"/>
      <c r="G395" s="6"/>
      <c r="H395" s="6"/>
      <c r="I395" s="6"/>
      <c r="J395" s="16"/>
      <c r="K395" s="6"/>
      <c r="L395" s="6"/>
      <c r="M395" s="6"/>
      <c r="N395" s="6" t="s">
        <v>281</v>
      </c>
      <c r="O395" s="65">
        <f>O393/8/$R$394</f>
        <v>19.366420005103343</v>
      </c>
      <c r="P395" s="6">
        <f t="shared" ref="P395:R395" si="36">P393/8/$R$394</f>
        <v>8.7505422301607556</v>
      </c>
      <c r="Q395" s="6">
        <f t="shared" si="36"/>
        <v>2.258037764735902</v>
      </c>
      <c r="R395" s="6">
        <f t="shared" si="36"/>
        <v>30.375</v>
      </c>
      <c r="S395" s="6"/>
      <c r="T395" s="6"/>
      <c r="U395" s="10"/>
      <c r="V395" s="10"/>
      <c r="W395" s="10"/>
      <c r="X395" s="10"/>
      <c r="Y395" s="63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8"/>
      <c r="AM395" s="8"/>
      <c r="AN395" s="8"/>
      <c r="AO395" s="8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5"/>
      <c r="DF395" s="65"/>
      <c r="DG395" s="65"/>
      <c r="DH395" s="65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5"/>
      <c r="EG395" s="5"/>
      <c r="EH395" s="6"/>
      <c r="EI395" s="6"/>
      <c r="EJ395" s="6"/>
      <c r="EK395" s="6"/>
      <c r="EL395" s="6"/>
      <c r="EM395" s="6"/>
    </row>
    <row r="396" spans="1:147">
      <c r="C396" s="5"/>
      <c r="D396" s="6"/>
      <c r="E396" s="6"/>
      <c r="F396" s="6"/>
      <c r="G396" s="6"/>
      <c r="H396" s="6"/>
      <c r="I396" s="6"/>
      <c r="J396" s="16"/>
      <c r="K396" s="6"/>
      <c r="L396" s="6"/>
      <c r="M396" s="6"/>
      <c r="N396" s="6"/>
      <c r="O396" s="65"/>
      <c r="P396" s="6"/>
      <c r="Q396" s="6"/>
      <c r="R396" s="6"/>
      <c r="S396" s="6"/>
      <c r="T396" s="6"/>
      <c r="U396" s="10"/>
      <c r="V396" s="10"/>
      <c r="W396" s="10"/>
      <c r="X396" s="10"/>
      <c r="Y396" s="63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8"/>
      <c r="AM396" s="8"/>
      <c r="AN396" s="8"/>
      <c r="AO396" s="8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5"/>
      <c r="DF396" s="65"/>
      <c r="DG396" s="65"/>
      <c r="DH396" s="65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5"/>
      <c r="EG396" s="5"/>
      <c r="EH396" s="6"/>
      <c r="EI396" s="6"/>
      <c r="EJ396" s="6"/>
      <c r="EK396" s="6"/>
      <c r="EL396" s="6"/>
      <c r="EM396" s="6"/>
    </row>
    <row r="397" spans="1:147">
      <c r="C397" s="5"/>
      <c r="D397" s="6"/>
      <c r="E397" s="6"/>
      <c r="F397" s="6"/>
      <c r="G397" s="6"/>
      <c r="H397" s="6"/>
      <c r="I397" s="6"/>
      <c r="J397" s="16"/>
      <c r="K397" s="6"/>
      <c r="L397" s="6"/>
      <c r="M397" s="6"/>
      <c r="N397" s="6"/>
      <c r="O397" s="65"/>
      <c r="P397" s="6"/>
      <c r="Q397" s="6"/>
      <c r="R397" s="6"/>
      <c r="S397" s="6"/>
      <c r="T397" s="6"/>
      <c r="U397" s="10"/>
      <c r="V397" s="10"/>
      <c r="W397" s="10"/>
      <c r="X397" s="10"/>
      <c r="Y397" s="63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8"/>
      <c r="AM397" s="8"/>
      <c r="AN397" s="8"/>
      <c r="AO397" s="8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5"/>
      <c r="DF397" s="65"/>
      <c r="DG397" s="65"/>
      <c r="DH397" s="65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5"/>
      <c r="EG397" s="5"/>
      <c r="EH397" s="6"/>
      <c r="EI397" s="6"/>
      <c r="EJ397" s="6"/>
      <c r="EK397" s="6"/>
      <c r="EL397" s="6"/>
      <c r="EM397" s="6"/>
    </row>
    <row r="398" spans="1:147">
      <c r="B398" s="4" t="s">
        <v>268</v>
      </c>
      <c r="C398" s="7">
        <v>46023</v>
      </c>
      <c r="D398" s="4">
        <v>7120</v>
      </c>
      <c r="G398" s="4" t="s">
        <v>176</v>
      </c>
      <c r="H398" s="4" t="s">
        <v>177</v>
      </c>
      <c r="I398" s="4">
        <v>15</v>
      </c>
      <c r="J398" s="16">
        <v>37895</v>
      </c>
      <c r="L398" s="4">
        <v>118421.333</v>
      </c>
      <c r="M398" s="4">
        <v>124171.3</v>
      </c>
      <c r="N398" s="4">
        <v>147970.799</v>
      </c>
      <c r="O398" s="64">
        <v>20</v>
      </c>
      <c r="P398" s="4">
        <v>9</v>
      </c>
      <c r="Q398" s="4">
        <v>2</v>
      </c>
      <c r="R398" s="4">
        <v>31</v>
      </c>
      <c r="S398" s="4">
        <v>100</v>
      </c>
      <c r="T398" s="4">
        <v>100</v>
      </c>
      <c r="U398" s="11">
        <v>6579139</v>
      </c>
      <c r="V398" s="11">
        <v>1228139</v>
      </c>
      <c r="W398" s="11">
        <v>5351000</v>
      </c>
      <c r="X398" s="11">
        <v>22</v>
      </c>
      <c r="Y398" s="62">
        <v>3671061</v>
      </c>
      <c r="Z398" s="11">
        <v>0</v>
      </c>
      <c r="AA398" s="11">
        <v>0</v>
      </c>
      <c r="AB398" s="11">
        <v>7500</v>
      </c>
      <c r="AC398" s="11">
        <v>165000</v>
      </c>
      <c r="AD398" s="11">
        <v>0</v>
      </c>
      <c r="AE398" s="11">
        <v>0</v>
      </c>
      <c r="AF398" s="11">
        <v>0</v>
      </c>
      <c r="AG398" s="11">
        <v>172500</v>
      </c>
      <c r="AH398" s="11">
        <v>0</v>
      </c>
      <c r="AI398" s="11">
        <v>465642</v>
      </c>
      <c r="AJ398" s="11">
        <v>0</v>
      </c>
      <c r="AK398" s="11">
        <v>957186</v>
      </c>
      <c r="AL398" s="9">
        <v>1422828</v>
      </c>
      <c r="AM398" s="9">
        <v>1109780</v>
      </c>
      <c r="AN398" s="9">
        <v>147970</v>
      </c>
      <c r="AO398" s="9">
        <v>0</v>
      </c>
      <c r="AP398" s="11">
        <v>0</v>
      </c>
      <c r="AQ398" s="11">
        <v>0</v>
      </c>
      <c r="AR398" s="11">
        <v>2680578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55000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493250</v>
      </c>
      <c r="BP398" s="11">
        <v>49320</v>
      </c>
      <c r="BQ398" s="11">
        <v>285230</v>
      </c>
      <c r="BR398" s="11">
        <v>286150</v>
      </c>
      <c r="BS398" s="11">
        <v>59210</v>
      </c>
      <c r="BT398" s="11">
        <v>11020</v>
      </c>
      <c r="BU398" s="11">
        <v>43090</v>
      </c>
      <c r="BV398" s="11">
        <v>0</v>
      </c>
      <c r="BW398" s="11">
        <v>869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225102.54300000001</v>
      </c>
      <c r="CJ398" s="4">
        <v>31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20</v>
      </c>
      <c r="DC398" s="4">
        <v>0</v>
      </c>
      <c r="DD398" s="4">
        <v>34.5</v>
      </c>
      <c r="DE398" s="64">
        <v>54.5</v>
      </c>
      <c r="DF398" s="64">
        <v>40</v>
      </c>
      <c r="DG398" s="64">
        <v>4</v>
      </c>
      <c r="DH398" s="6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1</v>
      </c>
      <c r="DT398" s="4">
        <v>2</v>
      </c>
      <c r="DU398" s="4">
        <v>2</v>
      </c>
      <c r="EB398" s="4" t="b">
        <v>1</v>
      </c>
      <c r="EC398" s="4" t="s">
        <v>242</v>
      </c>
      <c r="EF398" s="7">
        <v>46023</v>
      </c>
      <c r="EG398" s="7">
        <v>46053</v>
      </c>
      <c r="EH398" s="4" t="s">
        <v>173</v>
      </c>
      <c r="EI398" s="4" t="b">
        <v>1</v>
      </c>
      <c r="EJ398" s="4" t="s">
        <v>174</v>
      </c>
      <c r="EN398" s="9">
        <f t="shared" ref="EN398:EN461" si="37">N398*30*80%/12</f>
        <v>295941.598</v>
      </c>
      <c r="EO398" s="4">
        <f t="shared" si="25"/>
        <v>22.268493150684932</v>
      </c>
      <c r="EP398" s="4">
        <f t="shared" si="26"/>
        <v>25</v>
      </c>
      <c r="EQ398" s="9">
        <f t="shared" si="27"/>
        <v>3699269.9750000001</v>
      </c>
    </row>
    <row r="399" spans="1:147">
      <c r="B399" s="4" t="s">
        <v>268</v>
      </c>
      <c r="C399" s="7">
        <v>46023</v>
      </c>
      <c r="D399" s="4">
        <v>7120</v>
      </c>
      <c r="G399" s="4" t="s">
        <v>176</v>
      </c>
      <c r="H399" s="4" t="s">
        <v>177</v>
      </c>
      <c r="I399" s="4">
        <v>7</v>
      </c>
      <c r="J399" s="16">
        <v>38061</v>
      </c>
      <c r="L399" s="4">
        <v>113366.333</v>
      </c>
      <c r="M399" s="4">
        <v>118866.3</v>
      </c>
      <c r="N399" s="4">
        <v>141649.008</v>
      </c>
      <c r="O399" s="64">
        <v>20</v>
      </c>
      <c r="P399" s="4">
        <v>9</v>
      </c>
      <c r="Q399" s="4">
        <v>2</v>
      </c>
      <c r="R399" s="4">
        <v>31</v>
      </c>
      <c r="S399" s="4">
        <v>100</v>
      </c>
      <c r="T399" s="4">
        <v>100</v>
      </c>
      <c r="U399" s="11">
        <v>6840741</v>
      </c>
      <c r="V399" s="11">
        <v>1520741</v>
      </c>
      <c r="W399" s="11">
        <v>5320000</v>
      </c>
      <c r="X399" s="11">
        <v>21</v>
      </c>
      <c r="Y399" s="62">
        <v>3514356</v>
      </c>
      <c r="Z399" s="11">
        <v>0</v>
      </c>
      <c r="AA399" s="11">
        <v>0</v>
      </c>
      <c r="AB399" s="11">
        <v>7500</v>
      </c>
      <c r="AC399" s="11">
        <v>157500</v>
      </c>
      <c r="AD399" s="11">
        <v>0</v>
      </c>
      <c r="AE399" s="11">
        <v>0</v>
      </c>
      <c r="AF399" s="11">
        <v>0</v>
      </c>
      <c r="AG399" s="11">
        <v>165000</v>
      </c>
      <c r="AH399" s="11">
        <v>0</v>
      </c>
      <c r="AI399" s="11">
        <v>445748</v>
      </c>
      <c r="AJ399" s="11">
        <v>0</v>
      </c>
      <c r="AK399" s="11">
        <v>903012</v>
      </c>
      <c r="AL399" s="9">
        <v>1348761</v>
      </c>
      <c r="AM399" s="9">
        <v>1487314</v>
      </c>
      <c r="AN399" s="9">
        <v>212473</v>
      </c>
      <c r="AO399" s="9">
        <v>102837</v>
      </c>
      <c r="AP399" s="11">
        <v>0</v>
      </c>
      <c r="AQ399" s="11">
        <v>10000</v>
      </c>
      <c r="AR399" s="11">
        <v>3161385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744580</v>
      </c>
      <c r="BP399" s="11">
        <v>74450</v>
      </c>
      <c r="BQ399" s="11">
        <v>285140</v>
      </c>
      <c r="BR399" s="11">
        <v>302110</v>
      </c>
      <c r="BS399" s="11">
        <v>61570</v>
      </c>
      <c r="BT399" s="11">
        <v>10550</v>
      </c>
      <c r="BU399" s="11">
        <v>41250</v>
      </c>
      <c r="BV399" s="11">
        <v>0</v>
      </c>
      <c r="BW399" s="11">
        <v>1091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223766.272</v>
      </c>
      <c r="CJ399" s="4">
        <v>31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2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20</v>
      </c>
      <c r="DC399" s="4">
        <v>0</v>
      </c>
      <c r="DD399" s="4">
        <v>34</v>
      </c>
      <c r="DE399" s="64">
        <v>54</v>
      </c>
      <c r="DF399" s="64">
        <v>56</v>
      </c>
      <c r="DG399" s="64">
        <v>6</v>
      </c>
      <c r="DH399" s="64">
        <v>9.68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3</v>
      </c>
      <c r="DT399" s="4">
        <v>2</v>
      </c>
      <c r="DU399" s="4">
        <v>2</v>
      </c>
      <c r="EB399" s="4" t="b">
        <v>1</v>
      </c>
      <c r="EC399" s="4" t="s">
        <v>242</v>
      </c>
      <c r="EF399" s="7">
        <v>46023</v>
      </c>
      <c r="EG399" s="7">
        <v>46053</v>
      </c>
      <c r="EH399" s="4" t="s">
        <v>173</v>
      </c>
      <c r="EI399" s="4" t="b">
        <v>1</v>
      </c>
      <c r="EJ399" s="4" t="s">
        <v>174</v>
      </c>
      <c r="EN399" s="9">
        <f t="shared" si="37"/>
        <v>283298.016</v>
      </c>
      <c r="EO399" s="4">
        <f t="shared" si="25"/>
        <v>21.813698630136987</v>
      </c>
      <c r="EP399" s="4">
        <f t="shared" si="26"/>
        <v>25</v>
      </c>
      <c r="EQ399" s="9">
        <f t="shared" si="27"/>
        <v>3541225.2</v>
      </c>
    </row>
    <row r="400" spans="1:147">
      <c r="B400" s="4" t="s">
        <v>268</v>
      </c>
      <c r="C400" s="7">
        <v>46023</v>
      </c>
      <c r="D400" s="4">
        <v>7120</v>
      </c>
      <c r="G400" s="4" t="s">
        <v>176</v>
      </c>
      <c r="H400" s="4" t="s">
        <v>177</v>
      </c>
      <c r="I400" s="4">
        <v>4</v>
      </c>
      <c r="J400" s="16">
        <v>38274</v>
      </c>
      <c r="L400" s="4">
        <v>110985.333</v>
      </c>
      <c r="M400" s="4">
        <v>116610.3</v>
      </c>
      <c r="N400" s="4">
        <v>138960.60800000001</v>
      </c>
      <c r="O400" s="64">
        <v>20</v>
      </c>
      <c r="P400" s="4">
        <v>9</v>
      </c>
      <c r="Q400" s="4">
        <v>2</v>
      </c>
      <c r="R400" s="4">
        <v>31</v>
      </c>
      <c r="S400" s="4">
        <v>100</v>
      </c>
      <c r="T400" s="4">
        <v>100</v>
      </c>
      <c r="U400" s="11">
        <v>6433958</v>
      </c>
      <c r="V400" s="11">
        <v>1283958</v>
      </c>
      <c r="W400" s="11">
        <v>5150000</v>
      </c>
      <c r="X400" s="11">
        <v>21</v>
      </c>
      <c r="Y400" s="62">
        <v>3440545</v>
      </c>
      <c r="Z400" s="11">
        <v>0</v>
      </c>
      <c r="AA400" s="11">
        <v>0</v>
      </c>
      <c r="AB400" s="11">
        <v>11250</v>
      </c>
      <c r="AC400" s="11">
        <v>157500</v>
      </c>
      <c r="AD400" s="11">
        <v>0</v>
      </c>
      <c r="AE400" s="11">
        <v>0</v>
      </c>
      <c r="AF400" s="11">
        <v>0</v>
      </c>
      <c r="AG400" s="11">
        <v>168750</v>
      </c>
      <c r="AH400" s="11">
        <v>0</v>
      </c>
      <c r="AI400" s="11">
        <v>437288</v>
      </c>
      <c r="AJ400" s="11">
        <v>0</v>
      </c>
      <c r="AK400" s="11">
        <v>990094</v>
      </c>
      <c r="AL400" s="9">
        <v>1427382</v>
      </c>
      <c r="AM400" s="9">
        <v>1042204</v>
      </c>
      <c r="AN400" s="9">
        <v>138960</v>
      </c>
      <c r="AO400" s="9">
        <v>146117</v>
      </c>
      <c r="AP400" s="11">
        <v>0</v>
      </c>
      <c r="AQ400" s="11">
        <v>15000</v>
      </c>
      <c r="AR400" s="11">
        <v>2769663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55000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522010</v>
      </c>
      <c r="BP400" s="11">
        <v>52200</v>
      </c>
      <c r="BQ400" s="11">
        <v>277490</v>
      </c>
      <c r="BR400" s="11">
        <v>294180</v>
      </c>
      <c r="BS400" s="11">
        <v>57910</v>
      </c>
      <c r="BT400" s="11">
        <v>10330</v>
      </c>
      <c r="BU400" s="11">
        <v>40460</v>
      </c>
      <c r="BV400" s="11">
        <v>22000</v>
      </c>
      <c r="BW400" s="11">
        <v>7378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214700.5</v>
      </c>
      <c r="CJ400" s="4">
        <v>31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3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20</v>
      </c>
      <c r="DC400" s="4">
        <v>0</v>
      </c>
      <c r="DD400" s="4">
        <v>38</v>
      </c>
      <c r="DE400" s="64">
        <v>58</v>
      </c>
      <c r="DF400" s="64">
        <v>40</v>
      </c>
      <c r="DG400" s="64">
        <v>4</v>
      </c>
      <c r="DH400" s="64">
        <v>14.02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2</v>
      </c>
      <c r="DU400" s="4">
        <v>2</v>
      </c>
      <c r="EB400" s="4" t="b">
        <v>1</v>
      </c>
      <c r="EC400" s="4" t="s">
        <v>242</v>
      </c>
      <c r="EF400" s="7">
        <v>46023</v>
      </c>
      <c r="EG400" s="7">
        <v>46053</v>
      </c>
      <c r="EH400" s="4" t="s">
        <v>173</v>
      </c>
      <c r="EI400" s="4" t="b">
        <v>1</v>
      </c>
      <c r="EJ400" s="4" t="s">
        <v>174</v>
      </c>
      <c r="EN400" s="9">
        <f t="shared" si="37"/>
        <v>277921.21600000001</v>
      </c>
      <c r="EO400" s="4">
        <f t="shared" si="25"/>
        <v>21.230136986301371</v>
      </c>
      <c r="EP400" s="4">
        <f t="shared" si="26"/>
        <v>25</v>
      </c>
      <c r="EQ400" s="9">
        <f t="shared" si="27"/>
        <v>3474015.2</v>
      </c>
    </row>
    <row r="401" spans="2:147">
      <c r="B401" s="4" t="s">
        <v>268</v>
      </c>
      <c r="C401" s="7">
        <v>46054</v>
      </c>
      <c r="D401" s="4">
        <v>7120</v>
      </c>
      <c r="G401" s="4" t="s">
        <v>176</v>
      </c>
      <c r="H401" s="4" t="s">
        <v>177</v>
      </c>
      <c r="I401" s="4">
        <v>15</v>
      </c>
      <c r="J401" s="16">
        <v>37895</v>
      </c>
      <c r="L401" s="4">
        <v>118421.333</v>
      </c>
      <c r="M401" s="4">
        <v>124171.3</v>
      </c>
      <c r="N401" s="4">
        <v>147970.799</v>
      </c>
      <c r="O401" s="64">
        <v>16</v>
      </c>
      <c r="P401" s="4">
        <v>8</v>
      </c>
      <c r="Q401" s="4">
        <v>4</v>
      </c>
      <c r="R401" s="4">
        <v>28</v>
      </c>
      <c r="S401" s="4">
        <v>100</v>
      </c>
      <c r="T401" s="4">
        <v>100</v>
      </c>
      <c r="U401" s="11">
        <v>6219251</v>
      </c>
      <c r="V401" s="11">
        <v>1125251</v>
      </c>
      <c r="W401" s="11">
        <v>5094000</v>
      </c>
      <c r="X401" s="11">
        <v>22</v>
      </c>
      <c r="Y401" s="62">
        <v>3315797</v>
      </c>
      <c r="Z401" s="11">
        <v>0</v>
      </c>
      <c r="AA401" s="11">
        <v>0</v>
      </c>
      <c r="AB401" s="11">
        <v>7500</v>
      </c>
      <c r="AC401" s="11">
        <v>165000</v>
      </c>
      <c r="AD401" s="11">
        <v>0</v>
      </c>
      <c r="AE401" s="11">
        <v>0</v>
      </c>
      <c r="AF401" s="11">
        <v>0</v>
      </c>
      <c r="AG401" s="11">
        <v>172500</v>
      </c>
      <c r="AH401" s="11">
        <v>0</v>
      </c>
      <c r="AI401" s="11">
        <v>465642</v>
      </c>
      <c r="AJ401" s="11">
        <v>0</v>
      </c>
      <c r="AK401" s="11">
        <v>1026547</v>
      </c>
      <c r="AL401" s="9">
        <v>1492189</v>
      </c>
      <c r="AM401" s="9">
        <v>1109780</v>
      </c>
      <c r="AN401" s="9">
        <v>73985</v>
      </c>
      <c r="AO401" s="9">
        <v>0</v>
      </c>
      <c r="AP401" s="11">
        <v>0</v>
      </c>
      <c r="AQ401" s="11">
        <v>0</v>
      </c>
      <c r="AR401" s="11">
        <v>2675954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55000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420750</v>
      </c>
      <c r="BP401" s="11">
        <v>42070</v>
      </c>
      <c r="BQ401" s="11">
        <v>285230</v>
      </c>
      <c r="BR401" s="11">
        <v>271510</v>
      </c>
      <c r="BS401" s="11">
        <v>55970</v>
      </c>
      <c r="BT401" s="11">
        <v>9950</v>
      </c>
      <c r="BU401" s="11">
        <v>39530</v>
      </c>
      <c r="BV401" s="11">
        <v>0</v>
      </c>
      <c r="BW401" s="11">
        <v>241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11">
        <v>228295.859</v>
      </c>
      <c r="CJ401" s="4">
        <v>28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20</v>
      </c>
      <c r="DC401" s="4">
        <v>0</v>
      </c>
      <c r="DD401" s="4">
        <v>37</v>
      </c>
      <c r="DE401" s="64">
        <v>57</v>
      </c>
      <c r="DF401" s="64">
        <v>40</v>
      </c>
      <c r="DG401" s="64">
        <v>2</v>
      </c>
      <c r="DH401" s="6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1</v>
      </c>
      <c r="DT401" s="4">
        <v>2</v>
      </c>
      <c r="DU401" s="4">
        <v>2</v>
      </c>
      <c r="EB401" s="4" t="b">
        <v>1</v>
      </c>
      <c r="EC401" s="4" t="s">
        <v>242</v>
      </c>
      <c r="EF401" s="7">
        <v>46054</v>
      </c>
      <c r="EG401" s="7">
        <v>46081</v>
      </c>
      <c r="EH401" s="4" t="s">
        <v>173</v>
      </c>
      <c r="EI401" s="4" t="b">
        <v>1</v>
      </c>
      <c r="EJ401" s="4" t="s">
        <v>174</v>
      </c>
      <c r="EN401" s="9">
        <f t="shared" si="37"/>
        <v>295941.598</v>
      </c>
      <c r="EO401" s="4">
        <f t="shared" si="25"/>
        <v>22.268493150684932</v>
      </c>
      <c r="EP401" s="4">
        <f t="shared" si="26"/>
        <v>25</v>
      </c>
      <c r="EQ401" s="9">
        <f t="shared" si="27"/>
        <v>3699269.9750000001</v>
      </c>
    </row>
    <row r="402" spans="2:147">
      <c r="B402" s="4" t="s">
        <v>268</v>
      </c>
      <c r="C402" s="7">
        <v>46054</v>
      </c>
      <c r="D402" s="4">
        <v>7120</v>
      </c>
      <c r="G402" s="4" t="s">
        <v>176</v>
      </c>
      <c r="H402" s="4" t="s">
        <v>177</v>
      </c>
      <c r="I402" s="4">
        <v>7</v>
      </c>
      <c r="J402" s="16">
        <v>38061</v>
      </c>
      <c r="L402" s="4">
        <v>113366.333</v>
      </c>
      <c r="M402" s="4">
        <v>118866.3</v>
      </c>
      <c r="N402" s="4">
        <v>141649.008</v>
      </c>
      <c r="O402" s="64">
        <v>16</v>
      </c>
      <c r="P402" s="4">
        <v>8</v>
      </c>
      <c r="Q402" s="4">
        <v>4</v>
      </c>
      <c r="R402" s="4">
        <v>28</v>
      </c>
      <c r="S402" s="4">
        <v>100</v>
      </c>
      <c r="T402" s="4">
        <v>100</v>
      </c>
      <c r="U402" s="11">
        <v>5821209</v>
      </c>
      <c r="V402" s="11">
        <v>1201209</v>
      </c>
      <c r="W402" s="11">
        <v>4620000</v>
      </c>
      <c r="X402" s="11">
        <v>21</v>
      </c>
      <c r="Y402" s="62">
        <v>3174257</v>
      </c>
      <c r="Z402" s="11">
        <v>0</v>
      </c>
      <c r="AA402" s="11">
        <v>0</v>
      </c>
      <c r="AB402" s="11">
        <v>7500</v>
      </c>
      <c r="AC402" s="11">
        <v>157500</v>
      </c>
      <c r="AD402" s="11">
        <v>0</v>
      </c>
      <c r="AE402" s="11">
        <v>0</v>
      </c>
      <c r="AF402" s="11">
        <v>0</v>
      </c>
      <c r="AG402" s="11">
        <v>165000</v>
      </c>
      <c r="AH402" s="11">
        <v>0</v>
      </c>
      <c r="AI402" s="11">
        <v>445748</v>
      </c>
      <c r="AJ402" s="11">
        <v>0</v>
      </c>
      <c r="AK402" s="11">
        <v>1115485</v>
      </c>
      <c r="AL402" s="9">
        <v>1561234</v>
      </c>
      <c r="AM402" s="9">
        <v>849894</v>
      </c>
      <c r="AN402" s="9">
        <v>70824</v>
      </c>
      <c r="AO402" s="9">
        <v>0</v>
      </c>
      <c r="AP402" s="11">
        <v>0</v>
      </c>
      <c r="AQ402" s="11">
        <v>0</v>
      </c>
      <c r="AR402" s="11">
        <v>2481952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0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11">
        <v>0</v>
      </c>
      <c r="BI402" s="11">
        <v>0</v>
      </c>
      <c r="BJ402" s="11">
        <v>0</v>
      </c>
      <c r="BK402" s="11">
        <v>0</v>
      </c>
      <c r="BL402" s="11">
        <v>0</v>
      </c>
      <c r="BM402" s="11">
        <v>0</v>
      </c>
      <c r="BN402" s="11">
        <v>0</v>
      </c>
      <c r="BO402" s="11">
        <v>498800</v>
      </c>
      <c r="BP402" s="11">
        <v>49880</v>
      </c>
      <c r="BQ402" s="11">
        <v>285140</v>
      </c>
      <c r="BR402" s="11">
        <v>260650</v>
      </c>
      <c r="BS402" s="11">
        <v>52390</v>
      </c>
      <c r="BT402" s="11">
        <v>9530</v>
      </c>
      <c r="BU402" s="11">
        <v>37850</v>
      </c>
      <c r="BV402" s="11">
        <v>0</v>
      </c>
      <c r="BW402" s="11">
        <v>6969</v>
      </c>
      <c r="BX402" s="11">
        <v>0</v>
      </c>
      <c r="BY402" s="11">
        <v>0</v>
      </c>
      <c r="BZ402" s="11">
        <v>0</v>
      </c>
      <c r="CA402" s="11">
        <v>0</v>
      </c>
      <c r="CB402" s="11">
        <v>0</v>
      </c>
      <c r="CC402" s="11">
        <v>0</v>
      </c>
      <c r="CD402" s="11">
        <v>0</v>
      </c>
      <c r="CE402" s="11">
        <v>0</v>
      </c>
      <c r="CF402" s="11">
        <v>0</v>
      </c>
      <c r="CG402" s="11">
        <v>0</v>
      </c>
      <c r="CH402" s="11">
        <v>0</v>
      </c>
      <c r="CI402" s="11">
        <v>231771.924</v>
      </c>
      <c r="CJ402" s="4">
        <v>28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20</v>
      </c>
      <c r="DC402" s="4">
        <v>0</v>
      </c>
      <c r="DD402" s="4">
        <v>42</v>
      </c>
      <c r="DE402" s="64">
        <v>62</v>
      </c>
      <c r="DF402" s="64">
        <v>32</v>
      </c>
      <c r="DG402" s="64">
        <v>2</v>
      </c>
      <c r="DH402" s="6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2</v>
      </c>
      <c r="DU402" s="4">
        <v>2</v>
      </c>
      <c r="EB402" s="4" t="b">
        <v>1</v>
      </c>
      <c r="EC402" s="4" t="s">
        <v>242</v>
      </c>
      <c r="EF402" s="7">
        <v>46054</v>
      </c>
      <c r="EG402" s="7">
        <v>46081</v>
      </c>
      <c r="EH402" s="4" t="s">
        <v>173</v>
      </c>
      <c r="EI402" s="4" t="b">
        <v>1</v>
      </c>
      <c r="EJ402" s="4" t="s">
        <v>174</v>
      </c>
      <c r="EN402" s="9">
        <f t="shared" si="37"/>
        <v>283298.016</v>
      </c>
      <c r="EO402" s="4">
        <f t="shared" si="25"/>
        <v>21.813698630136987</v>
      </c>
      <c r="EP402" s="4">
        <f t="shared" si="26"/>
        <v>25</v>
      </c>
      <c r="EQ402" s="9">
        <f t="shared" si="27"/>
        <v>3541225.2</v>
      </c>
    </row>
    <row r="403" spans="2:147">
      <c r="B403" s="4" t="s">
        <v>268</v>
      </c>
      <c r="C403" s="7">
        <v>46054</v>
      </c>
      <c r="D403" s="4">
        <v>7120</v>
      </c>
      <c r="G403" s="4" t="s">
        <v>176</v>
      </c>
      <c r="H403" s="4" t="s">
        <v>177</v>
      </c>
      <c r="I403" s="4">
        <v>4</v>
      </c>
      <c r="J403" s="16">
        <v>38274</v>
      </c>
      <c r="L403" s="4">
        <v>110985.333</v>
      </c>
      <c r="M403" s="4">
        <v>116610.3</v>
      </c>
      <c r="N403" s="4">
        <v>138960.60800000001</v>
      </c>
      <c r="O403" s="64">
        <v>16</v>
      </c>
      <c r="P403" s="4">
        <v>8</v>
      </c>
      <c r="Q403" s="4">
        <v>4</v>
      </c>
      <c r="R403" s="4">
        <v>28</v>
      </c>
      <c r="S403" s="4">
        <v>100</v>
      </c>
      <c r="T403" s="4">
        <v>100</v>
      </c>
      <c r="U403" s="11">
        <v>6157012</v>
      </c>
      <c r="V403" s="11">
        <v>1194012</v>
      </c>
      <c r="W403" s="11">
        <v>4963000</v>
      </c>
      <c r="X403" s="11">
        <v>21</v>
      </c>
      <c r="Y403" s="62">
        <v>3107589</v>
      </c>
      <c r="Z403" s="11">
        <v>0</v>
      </c>
      <c r="AA403" s="11">
        <v>0</v>
      </c>
      <c r="AB403" s="11">
        <v>11250</v>
      </c>
      <c r="AC403" s="11">
        <v>157500</v>
      </c>
      <c r="AD403" s="11">
        <v>0</v>
      </c>
      <c r="AE403" s="11">
        <v>0</v>
      </c>
      <c r="AF403" s="11">
        <v>0</v>
      </c>
      <c r="AG403" s="11">
        <v>168750</v>
      </c>
      <c r="AH403" s="11">
        <v>0</v>
      </c>
      <c r="AI403" s="11">
        <v>437288</v>
      </c>
      <c r="AJ403" s="11">
        <v>0</v>
      </c>
      <c r="AK403" s="11">
        <v>1068259</v>
      </c>
      <c r="AL403" s="9">
        <v>1505548</v>
      </c>
      <c r="AM403" s="9">
        <v>1250645</v>
      </c>
      <c r="AN403" s="9">
        <v>69480</v>
      </c>
      <c r="AO403" s="9">
        <v>0</v>
      </c>
      <c r="AP403" s="11">
        <v>0</v>
      </c>
      <c r="AQ403" s="11">
        <v>0</v>
      </c>
      <c r="AR403" s="11">
        <v>2825673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AZ403" s="11">
        <v>0</v>
      </c>
      <c r="BA403" s="11">
        <v>0</v>
      </c>
      <c r="BB403" s="11">
        <v>0</v>
      </c>
      <c r="BC403" s="11">
        <v>0</v>
      </c>
      <c r="BD403" s="11">
        <v>55000</v>
      </c>
      <c r="BE403" s="11">
        <v>0</v>
      </c>
      <c r="BF403" s="11">
        <v>0</v>
      </c>
      <c r="BG403" s="11">
        <v>0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  <c r="BO403" s="11">
        <v>458860</v>
      </c>
      <c r="BP403" s="11">
        <v>45880</v>
      </c>
      <c r="BQ403" s="11">
        <v>277490</v>
      </c>
      <c r="BR403" s="11">
        <v>282910</v>
      </c>
      <c r="BS403" s="11">
        <v>55410</v>
      </c>
      <c r="BT403" s="11">
        <v>9330</v>
      </c>
      <c r="BU403" s="11">
        <v>37130</v>
      </c>
      <c r="BV403" s="11">
        <v>20000</v>
      </c>
      <c r="BW403" s="11">
        <v>7002</v>
      </c>
      <c r="BX403" s="11">
        <v>0</v>
      </c>
      <c r="BY403" s="11">
        <v>0</v>
      </c>
      <c r="BZ403" s="11">
        <v>0</v>
      </c>
      <c r="CA403" s="11">
        <v>0</v>
      </c>
      <c r="CB403" s="11">
        <v>0</v>
      </c>
      <c r="CC403" s="11">
        <v>0</v>
      </c>
      <c r="CD403" s="11">
        <v>0</v>
      </c>
      <c r="CE403" s="11">
        <v>0</v>
      </c>
      <c r="CF403" s="11">
        <v>0</v>
      </c>
      <c r="CG403" s="11">
        <v>0</v>
      </c>
      <c r="CH403" s="11">
        <v>0</v>
      </c>
      <c r="CI403" s="11">
        <v>219786.75</v>
      </c>
      <c r="CJ403" s="4">
        <v>28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20</v>
      </c>
      <c r="DC403" s="4">
        <v>0</v>
      </c>
      <c r="DD403" s="4">
        <v>41</v>
      </c>
      <c r="DE403" s="64">
        <v>61</v>
      </c>
      <c r="DF403" s="64">
        <v>48</v>
      </c>
      <c r="DG403" s="64">
        <v>2</v>
      </c>
      <c r="DH403" s="6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1</v>
      </c>
      <c r="DT403" s="4">
        <v>2</v>
      </c>
      <c r="DU403" s="4">
        <v>2</v>
      </c>
      <c r="EB403" s="4" t="b">
        <v>1</v>
      </c>
      <c r="EC403" s="4" t="s">
        <v>242</v>
      </c>
      <c r="EF403" s="7">
        <v>46054</v>
      </c>
      <c r="EG403" s="7">
        <v>46081</v>
      </c>
      <c r="EH403" s="4" t="s">
        <v>173</v>
      </c>
      <c r="EI403" s="4" t="b">
        <v>1</v>
      </c>
      <c r="EJ403" s="4" t="s">
        <v>174</v>
      </c>
      <c r="EN403" s="9">
        <f t="shared" si="37"/>
        <v>277921.21600000001</v>
      </c>
      <c r="EO403" s="4">
        <f t="shared" si="25"/>
        <v>21.230136986301371</v>
      </c>
      <c r="EP403" s="4">
        <f t="shared" si="26"/>
        <v>25</v>
      </c>
      <c r="EQ403" s="9">
        <f t="shared" si="27"/>
        <v>3474015.2</v>
      </c>
    </row>
    <row r="404" spans="2:147">
      <c r="B404" s="4" t="s">
        <v>268</v>
      </c>
      <c r="C404" s="7">
        <v>46082</v>
      </c>
      <c r="D404" s="4">
        <v>7120</v>
      </c>
      <c r="G404" s="4" t="s">
        <v>176</v>
      </c>
      <c r="H404" s="4" t="s">
        <v>177</v>
      </c>
      <c r="I404" s="4">
        <v>15</v>
      </c>
      <c r="J404" s="16">
        <v>37895</v>
      </c>
      <c r="L404" s="4">
        <v>118421.333</v>
      </c>
      <c r="M404" s="4">
        <v>124171.3</v>
      </c>
      <c r="N404" s="4">
        <v>147970.799</v>
      </c>
      <c r="O404" s="64">
        <v>21</v>
      </c>
      <c r="P404" s="4">
        <v>9</v>
      </c>
      <c r="Q404" s="4">
        <v>1</v>
      </c>
      <c r="R404" s="4">
        <v>31</v>
      </c>
      <c r="S404" s="4">
        <v>100</v>
      </c>
      <c r="T404" s="4">
        <v>100</v>
      </c>
      <c r="U404" s="11">
        <v>8972187</v>
      </c>
      <c r="V404" s="11">
        <v>1952187</v>
      </c>
      <c r="W404" s="11">
        <v>7020000</v>
      </c>
      <c r="X404" s="11">
        <v>22</v>
      </c>
      <c r="Y404" s="62">
        <v>3671061</v>
      </c>
      <c r="Z404" s="11">
        <v>0</v>
      </c>
      <c r="AA404" s="11">
        <v>0</v>
      </c>
      <c r="AB404" s="11">
        <v>7500</v>
      </c>
      <c r="AC404" s="11">
        <v>165000</v>
      </c>
      <c r="AD404" s="11">
        <v>0</v>
      </c>
      <c r="AE404" s="11">
        <v>0</v>
      </c>
      <c r="AF404" s="11">
        <v>0</v>
      </c>
      <c r="AG404" s="11">
        <v>172500</v>
      </c>
      <c r="AH404" s="11">
        <v>0</v>
      </c>
      <c r="AI404" s="11">
        <v>465642</v>
      </c>
      <c r="AJ404" s="11">
        <v>0</v>
      </c>
      <c r="AK404" s="11">
        <v>1498204</v>
      </c>
      <c r="AL404" s="9">
        <v>1963846</v>
      </c>
      <c r="AM404" s="9">
        <v>1109780</v>
      </c>
      <c r="AN404" s="9">
        <v>0</v>
      </c>
      <c r="AO404" s="9">
        <v>0</v>
      </c>
      <c r="AP404" s="11">
        <v>0</v>
      </c>
      <c r="AQ404" s="11">
        <v>0</v>
      </c>
      <c r="AR404" s="11">
        <v>3073626</v>
      </c>
      <c r="AS404" s="11">
        <v>2000000</v>
      </c>
      <c r="AT404" s="11">
        <v>0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55000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1043470</v>
      </c>
      <c r="BP404" s="11">
        <v>104340</v>
      </c>
      <c r="BQ404" s="11">
        <v>285230</v>
      </c>
      <c r="BR404" s="11">
        <v>383480</v>
      </c>
      <c r="BS404" s="11">
        <v>80750</v>
      </c>
      <c r="BT404" s="11">
        <v>11020</v>
      </c>
      <c r="BU404" s="11">
        <v>43090</v>
      </c>
      <c r="BV404" s="11">
        <v>0</v>
      </c>
      <c r="BW404" s="11">
        <v>807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0</v>
      </c>
      <c r="CI404" s="11">
        <v>230576.611</v>
      </c>
      <c r="CJ404" s="4">
        <v>31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20</v>
      </c>
      <c r="DC404" s="4">
        <v>0</v>
      </c>
      <c r="DD404" s="4">
        <v>54</v>
      </c>
      <c r="DE404" s="64">
        <v>74</v>
      </c>
      <c r="DF404" s="64">
        <v>40</v>
      </c>
      <c r="DG404" s="64">
        <v>0</v>
      </c>
      <c r="DH404" s="6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0.5</v>
      </c>
      <c r="DT404" s="4">
        <v>2</v>
      </c>
      <c r="DU404" s="4">
        <v>2</v>
      </c>
      <c r="EB404" s="4" t="b">
        <v>1</v>
      </c>
      <c r="EC404" s="4" t="s">
        <v>242</v>
      </c>
      <c r="EF404" s="7">
        <v>46082</v>
      </c>
      <c r="EG404" s="7">
        <v>46112</v>
      </c>
      <c r="EH404" s="4" t="s">
        <v>173</v>
      </c>
      <c r="EI404" s="4" t="b">
        <v>1</v>
      </c>
      <c r="EJ404" s="4" t="s">
        <v>174</v>
      </c>
      <c r="EN404" s="9">
        <f t="shared" si="37"/>
        <v>295941.598</v>
      </c>
      <c r="EO404" s="4">
        <f t="shared" si="25"/>
        <v>22.268493150684932</v>
      </c>
      <c r="EP404" s="4">
        <f t="shared" si="26"/>
        <v>25</v>
      </c>
      <c r="EQ404" s="9">
        <f t="shared" si="27"/>
        <v>3699269.9750000001</v>
      </c>
    </row>
    <row r="405" spans="2:147">
      <c r="B405" s="4" t="s">
        <v>268</v>
      </c>
      <c r="C405" s="7">
        <v>46082</v>
      </c>
      <c r="D405" s="4">
        <v>7120</v>
      </c>
      <c r="G405" s="4" t="s">
        <v>176</v>
      </c>
      <c r="H405" s="4" t="s">
        <v>177</v>
      </c>
      <c r="I405" s="4">
        <v>7</v>
      </c>
      <c r="J405" s="16">
        <v>38061</v>
      </c>
      <c r="L405" s="4">
        <v>113366.333</v>
      </c>
      <c r="M405" s="4">
        <v>119116.3</v>
      </c>
      <c r="N405" s="4">
        <v>141946.924</v>
      </c>
      <c r="O405" s="64">
        <v>21</v>
      </c>
      <c r="P405" s="4">
        <v>9</v>
      </c>
      <c r="Q405" s="4">
        <v>1</v>
      </c>
      <c r="R405" s="4">
        <v>31</v>
      </c>
      <c r="S405" s="4">
        <v>100</v>
      </c>
      <c r="T405" s="4">
        <v>100</v>
      </c>
      <c r="U405" s="11">
        <v>7278934</v>
      </c>
      <c r="V405" s="11">
        <v>1658934</v>
      </c>
      <c r="W405" s="11">
        <v>5620000</v>
      </c>
      <c r="X405" s="11">
        <v>22</v>
      </c>
      <c r="Y405" s="62">
        <v>3514356</v>
      </c>
      <c r="Z405" s="11">
        <v>0</v>
      </c>
      <c r="AA405" s="11">
        <v>0</v>
      </c>
      <c r="AB405" s="11">
        <v>7500</v>
      </c>
      <c r="AC405" s="11">
        <v>165000</v>
      </c>
      <c r="AD405" s="11">
        <v>0</v>
      </c>
      <c r="AE405" s="11">
        <v>0</v>
      </c>
      <c r="AF405" s="11">
        <v>0</v>
      </c>
      <c r="AG405" s="11">
        <v>172500</v>
      </c>
      <c r="AH405" s="11">
        <v>0</v>
      </c>
      <c r="AI405" s="11">
        <v>446686</v>
      </c>
      <c r="AJ405" s="11">
        <v>0</v>
      </c>
      <c r="AK405" s="11">
        <v>1410597</v>
      </c>
      <c r="AL405" s="9">
        <v>1857283</v>
      </c>
      <c r="AM405" s="9">
        <v>1490442</v>
      </c>
      <c r="AN405" s="9">
        <v>141946</v>
      </c>
      <c r="AO405" s="9">
        <v>92407</v>
      </c>
      <c r="AP405" s="11">
        <v>0</v>
      </c>
      <c r="AQ405" s="11">
        <v>10000</v>
      </c>
      <c r="AR405" s="11">
        <v>3592078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1">
        <v>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844490</v>
      </c>
      <c r="BP405" s="11">
        <v>84440</v>
      </c>
      <c r="BQ405" s="11">
        <v>285140</v>
      </c>
      <c r="BR405" s="11">
        <v>319950</v>
      </c>
      <c r="BS405" s="11">
        <v>65510</v>
      </c>
      <c r="BT405" s="11">
        <v>10550</v>
      </c>
      <c r="BU405" s="11">
        <v>41330</v>
      </c>
      <c r="BV405" s="11">
        <v>0</v>
      </c>
      <c r="BW405" s="11">
        <v>7524</v>
      </c>
      <c r="BX405" s="11">
        <v>0</v>
      </c>
      <c r="BY405" s="11">
        <v>0</v>
      </c>
      <c r="BZ405" s="11">
        <v>0</v>
      </c>
      <c r="CA405" s="11">
        <v>0</v>
      </c>
      <c r="CB405" s="11">
        <v>0</v>
      </c>
      <c r="CC405" s="11">
        <v>0</v>
      </c>
      <c r="CD405" s="11">
        <v>0</v>
      </c>
      <c r="CE405" s="11">
        <v>0</v>
      </c>
      <c r="CF405" s="11">
        <v>0</v>
      </c>
      <c r="CG405" s="11">
        <v>0</v>
      </c>
      <c r="CH405" s="11">
        <v>0</v>
      </c>
      <c r="CI405" s="11">
        <v>231311.73300000001</v>
      </c>
      <c r="CJ405" s="4">
        <v>31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2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20</v>
      </c>
      <c r="DC405" s="4">
        <v>0</v>
      </c>
      <c r="DD405" s="4">
        <v>53</v>
      </c>
      <c r="DE405" s="64">
        <v>73</v>
      </c>
      <c r="DF405" s="64">
        <v>56</v>
      </c>
      <c r="DG405" s="64">
        <v>4</v>
      </c>
      <c r="DH405" s="64">
        <v>8.68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1</v>
      </c>
      <c r="DT405" s="4">
        <v>2</v>
      </c>
      <c r="DU405" s="4">
        <v>2</v>
      </c>
      <c r="EB405" s="4" t="b">
        <v>1</v>
      </c>
      <c r="EC405" s="4" t="s">
        <v>242</v>
      </c>
      <c r="EF405" s="7">
        <v>46082</v>
      </c>
      <c r="EG405" s="7">
        <v>46112</v>
      </c>
      <c r="EH405" s="4" t="s">
        <v>173</v>
      </c>
      <c r="EI405" s="4" t="b">
        <v>1</v>
      </c>
      <c r="EJ405" s="4" t="s">
        <v>174</v>
      </c>
      <c r="EN405" s="9">
        <f t="shared" si="37"/>
        <v>283893.848</v>
      </c>
      <c r="EO405" s="4">
        <f t="shared" si="25"/>
        <v>21.813698630136987</v>
      </c>
      <c r="EP405" s="4">
        <f t="shared" si="26"/>
        <v>25</v>
      </c>
      <c r="EQ405" s="9">
        <f t="shared" si="27"/>
        <v>3548673.1</v>
      </c>
    </row>
    <row r="406" spans="2:147">
      <c r="B406" s="4" t="s">
        <v>268</v>
      </c>
      <c r="C406" s="7">
        <v>46082</v>
      </c>
      <c r="D406" s="4">
        <v>7120</v>
      </c>
      <c r="G406" s="4" t="s">
        <v>176</v>
      </c>
      <c r="H406" s="4" t="s">
        <v>177</v>
      </c>
      <c r="I406" s="4">
        <v>4</v>
      </c>
      <c r="J406" s="16">
        <v>38274</v>
      </c>
      <c r="L406" s="4">
        <v>110985.333</v>
      </c>
      <c r="M406" s="4">
        <v>116610.3</v>
      </c>
      <c r="N406" s="4">
        <v>138960.60800000001</v>
      </c>
      <c r="O406" s="64">
        <v>21</v>
      </c>
      <c r="P406" s="4">
        <v>9</v>
      </c>
      <c r="Q406" s="4">
        <v>1</v>
      </c>
      <c r="R406" s="4">
        <v>31</v>
      </c>
      <c r="S406" s="4">
        <v>100</v>
      </c>
      <c r="T406" s="4">
        <v>100</v>
      </c>
      <c r="U406" s="11">
        <v>9154958</v>
      </c>
      <c r="V406" s="11">
        <v>2110958</v>
      </c>
      <c r="W406" s="11">
        <v>7044000</v>
      </c>
      <c r="X406" s="11">
        <v>21</v>
      </c>
      <c r="Y406" s="62">
        <v>3440545</v>
      </c>
      <c r="Z406" s="11">
        <v>0</v>
      </c>
      <c r="AA406" s="11">
        <v>0</v>
      </c>
      <c r="AB406" s="11">
        <v>11250</v>
      </c>
      <c r="AC406" s="11">
        <v>157500</v>
      </c>
      <c r="AD406" s="11">
        <v>0</v>
      </c>
      <c r="AE406" s="11">
        <v>0</v>
      </c>
      <c r="AF406" s="11">
        <v>0</v>
      </c>
      <c r="AG406" s="11">
        <v>168750</v>
      </c>
      <c r="AH406" s="11">
        <v>0</v>
      </c>
      <c r="AI406" s="11">
        <v>437288</v>
      </c>
      <c r="AJ406" s="11">
        <v>0</v>
      </c>
      <c r="AK406" s="11">
        <v>1354865</v>
      </c>
      <c r="AL406" s="9">
        <v>1792154</v>
      </c>
      <c r="AM406" s="9">
        <v>1459086</v>
      </c>
      <c r="AN406" s="9">
        <v>138960</v>
      </c>
      <c r="AO406" s="9">
        <v>90463</v>
      </c>
      <c r="AP406" s="11">
        <v>0</v>
      </c>
      <c r="AQ406" s="11">
        <v>10000</v>
      </c>
      <c r="AR406" s="11">
        <v>3490663</v>
      </c>
      <c r="AS406" s="11">
        <v>2000000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55000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1148310</v>
      </c>
      <c r="BP406" s="11">
        <v>114830</v>
      </c>
      <c r="BQ406" s="11">
        <v>277490</v>
      </c>
      <c r="BR406" s="11">
        <v>404860</v>
      </c>
      <c r="BS406" s="11">
        <v>82390</v>
      </c>
      <c r="BT406" s="11">
        <v>10330</v>
      </c>
      <c r="BU406" s="11">
        <v>40460</v>
      </c>
      <c r="BV406" s="11">
        <v>25000</v>
      </c>
      <c r="BW406" s="11">
        <v>7288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228986.56700000001</v>
      </c>
      <c r="CJ406" s="4">
        <v>31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2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20</v>
      </c>
      <c r="DC406" s="4">
        <v>0</v>
      </c>
      <c r="DD406" s="4">
        <v>52</v>
      </c>
      <c r="DE406" s="64">
        <v>72</v>
      </c>
      <c r="DF406" s="64">
        <v>56</v>
      </c>
      <c r="DG406" s="64">
        <v>4</v>
      </c>
      <c r="DH406" s="64">
        <v>8.68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0.5</v>
      </c>
      <c r="DS406" s="4">
        <v>0</v>
      </c>
      <c r="DT406" s="4">
        <v>2</v>
      </c>
      <c r="DU406" s="4">
        <v>2</v>
      </c>
      <c r="EB406" s="4" t="b">
        <v>1</v>
      </c>
      <c r="EC406" s="4" t="s">
        <v>242</v>
      </c>
      <c r="EF406" s="7">
        <v>46082</v>
      </c>
      <c r="EG406" s="7">
        <v>46112</v>
      </c>
      <c r="EH406" s="4" t="s">
        <v>173</v>
      </c>
      <c r="EI406" s="4" t="b">
        <v>1</v>
      </c>
      <c r="EJ406" s="4" t="s">
        <v>174</v>
      </c>
      <c r="EN406" s="9">
        <f t="shared" si="37"/>
        <v>277921.21600000001</v>
      </c>
      <c r="EO406" s="4">
        <f t="shared" si="25"/>
        <v>21.230136986301371</v>
      </c>
      <c r="EP406" s="4">
        <f t="shared" si="26"/>
        <v>25</v>
      </c>
      <c r="EQ406" s="9">
        <f t="shared" si="27"/>
        <v>3474015.2</v>
      </c>
    </row>
    <row r="407" spans="2:147">
      <c r="B407" s="4" t="s">
        <v>268</v>
      </c>
      <c r="C407" s="7">
        <v>46113</v>
      </c>
      <c r="D407" s="4">
        <v>7120</v>
      </c>
      <c r="G407" s="4" t="s">
        <v>176</v>
      </c>
      <c r="H407" s="4" t="s">
        <v>177</v>
      </c>
      <c r="I407" s="4">
        <v>15</v>
      </c>
      <c r="J407" s="16">
        <v>37895</v>
      </c>
      <c r="L407" s="4">
        <v>118421.333</v>
      </c>
      <c r="M407" s="4">
        <v>124171.3</v>
      </c>
      <c r="N407" s="4">
        <v>147970.799</v>
      </c>
      <c r="O407" s="64">
        <v>22</v>
      </c>
      <c r="P407" s="4">
        <v>8</v>
      </c>
      <c r="Q407" s="4">
        <v>0</v>
      </c>
      <c r="R407" s="4">
        <v>30</v>
      </c>
      <c r="S407" s="4">
        <v>100</v>
      </c>
      <c r="T407" s="4">
        <v>100</v>
      </c>
      <c r="U407" s="11">
        <v>7829448</v>
      </c>
      <c r="V407" s="11">
        <v>1817448</v>
      </c>
      <c r="W407" s="11">
        <v>6012000</v>
      </c>
      <c r="X407" s="11">
        <v>22</v>
      </c>
      <c r="Y407" s="62">
        <v>3552639</v>
      </c>
      <c r="Z407" s="11">
        <v>0</v>
      </c>
      <c r="AA407" s="11">
        <v>0</v>
      </c>
      <c r="AB407" s="11">
        <v>7500</v>
      </c>
      <c r="AC407" s="11">
        <v>165000</v>
      </c>
      <c r="AD407" s="11">
        <v>0</v>
      </c>
      <c r="AE407" s="11">
        <v>0</v>
      </c>
      <c r="AF407" s="11">
        <v>0</v>
      </c>
      <c r="AG407" s="11">
        <v>172500</v>
      </c>
      <c r="AH407" s="11">
        <v>0</v>
      </c>
      <c r="AI407" s="11">
        <v>465642</v>
      </c>
      <c r="AJ407" s="11">
        <v>0</v>
      </c>
      <c r="AK407" s="11">
        <v>1678543</v>
      </c>
      <c r="AL407" s="9">
        <v>2144186</v>
      </c>
      <c r="AM407" s="9">
        <v>721357</v>
      </c>
      <c r="AN407" s="9">
        <v>147970</v>
      </c>
      <c r="AO407" s="9">
        <v>0</v>
      </c>
      <c r="AP407" s="11">
        <v>0</v>
      </c>
      <c r="AQ407" s="11">
        <v>0</v>
      </c>
      <c r="AR407" s="11">
        <v>3013513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1035796</v>
      </c>
      <c r="BB407" s="11">
        <v>0</v>
      </c>
      <c r="BC407" s="11">
        <v>0</v>
      </c>
      <c r="BD407" s="11">
        <v>55000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778320</v>
      </c>
      <c r="BP407" s="11">
        <v>77830</v>
      </c>
      <c r="BQ407" s="11">
        <v>285230</v>
      </c>
      <c r="BR407" s="11">
        <v>336990</v>
      </c>
      <c r="BS407" s="11">
        <v>70470</v>
      </c>
      <c r="BT407" s="11">
        <v>10660</v>
      </c>
      <c r="BU407" s="11">
        <v>41900</v>
      </c>
      <c r="BV407" s="11">
        <v>0</v>
      </c>
      <c r="BW407" s="11">
        <v>578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215470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234132.91099999999</v>
      </c>
      <c r="CJ407" s="4">
        <v>30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20</v>
      </c>
      <c r="DC407" s="4">
        <v>0</v>
      </c>
      <c r="DD407" s="4">
        <v>60.5</v>
      </c>
      <c r="DE407" s="64">
        <v>80.5</v>
      </c>
      <c r="DF407" s="64">
        <v>26</v>
      </c>
      <c r="DG407" s="64">
        <v>4</v>
      </c>
      <c r="DH407" s="6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2</v>
      </c>
      <c r="DU407" s="4">
        <v>2</v>
      </c>
      <c r="EB407" s="4" t="b">
        <v>1</v>
      </c>
      <c r="EC407" s="4" t="s">
        <v>242</v>
      </c>
      <c r="EF407" s="7">
        <v>46113</v>
      </c>
      <c r="EG407" s="7">
        <v>46142</v>
      </c>
      <c r="EH407" s="4" t="s">
        <v>173</v>
      </c>
      <c r="EI407" s="4" t="b">
        <v>1</v>
      </c>
      <c r="EJ407" s="4" t="s">
        <v>174</v>
      </c>
      <c r="EN407" s="9">
        <f t="shared" si="37"/>
        <v>295941.598</v>
      </c>
      <c r="EO407" s="4">
        <f t="shared" si="25"/>
        <v>22.268493150684932</v>
      </c>
      <c r="EP407" s="4">
        <f t="shared" si="26"/>
        <v>25</v>
      </c>
      <c r="EQ407" s="9">
        <f t="shared" si="27"/>
        <v>3699269.9750000001</v>
      </c>
    </row>
    <row r="408" spans="2:147">
      <c r="B408" s="4" t="s">
        <v>268</v>
      </c>
      <c r="C408" s="7">
        <v>46113</v>
      </c>
      <c r="D408" s="4">
        <v>7120</v>
      </c>
      <c r="G408" s="4" t="s">
        <v>176</v>
      </c>
      <c r="H408" s="4" t="s">
        <v>177</v>
      </c>
      <c r="I408" s="4">
        <v>7</v>
      </c>
      <c r="J408" s="16">
        <v>38061</v>
      </c>
      <c r="L408" s="4">
        <v>113366.333</v>
      </c>
      <c r="M408" s="4">
        <v>119116.3</v>
      </c>
      <c r="N408" s="4">
        <v>141946.924</v>
      </c>
      <c r="O408" s="64">
        <v>12</v>
      </c>
      <c r="P408" s="4">
        <v>4</v>
      </c>
      <c r="Q408" s="4">
        <v>0</v>
      </c>
      <c r="R408" s="4">
        <v>16</v>
      </c>
      <c r="S408" s="4">
        <v>100</v>
      </c>
      <c r="T408" s="4">
        <v>100</v>
      </c>
      <c r="U408" s="11">
        <v>5190577</v>
      </c>
      <c r="V408" s="11">
        <v>1380577</v>
      </c>
      <c r="W408" s="11">
        <v>3810000</v>
      </c>
      <c r="X408" s="11">
        <v>22</v>
      </c>
      <c r="Y408" s="62">
        <v>1813861</v>
      </c>
      <c r="Z408" s="11">
        <v>0</v>
      </c>
      <c r="AA408" s="11">
        <v>0</v>
      </c>
      <c r="AB408" s="11">
        <v>4000</v>
      </c>
      <c r="AC408" s="11">
        <v>88000</v>
      </c>
      <c r="AD408" s="11">
        <v>0</v>
      </c>
      <c r="AE408" s="11">
        <v>0</v>
      </c>
      <c r="AF408" s="11">
        <v>0</v>
      </c>
      <c r="AG408" s="11">
        <v>92000</v>
      </c>
      <c r="AH408" s="11">
        <v>0</v>
      </c>
      <c r="AI408" s="11">
        <v>238307</v>
      </c>
      <c r="AJ408" s="11">
        <v>0</v>
      </c>
      <c r="AK408" s="11">
        <v>785143</v>
      </c>
      <c r="AL408" s="9">
        <v>1023450</v>
      </c>
      <c r="AM408" s="9">
        <v>0</v>
      </c>
      <c r="AN408" s="9">
        <v>0</v>
      </c>
      <c r="AO408" s="9">
        <v>0</v>
      </c>
      <c r="AP408" s="11">
        <v>0</v>
      </c>
      <c r="AQ408" s="11">
        <v>0</v>
      </c>
      <c r="AR408" s="11">
        <v>1023450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1977372</v>
      </c>
      <c r="AZ408" s="11">
        <v>0</v>
      </c>
      <c r="BA408" s="11">
        <v>283894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396260</v>
      </c>
      <c r="BP408" s="11">
        <v>39620</v>
      </c>
      <c r="BQ408" s="11">
        <v>285140</v>
      </c>
      <c r="BR408" s="11">
        <v>235020</v>
      </c>
      <c r="BS408" s="11">
        <v>46720</v>
      </c>
      <c r="BT408" s="11">
        <v>5450</v>
      </c>
      <c r="BU408" s="11">
        <v>21440</v>
      </c>
      <c r="BV408" s="11">
        <v>0</v>
      </c>
      <c r="BW408" s="11">
        <v>3747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347180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235401.533</v>
      </c>
      <c r="CJ408" s="4">
        <v>30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14</v>
      </c>
      <c r="CZ408" s="4">
        <v>0</v>
      </c>
      <c r="DA408" s="4">
        <v>0</v>
      </c>
      <c r="DB408" s="4">
        <v>10.67</v>
      </c>
      <c r="DC408" s="4">
        <v>0</v>
      </c>
      <c r="DD408" s="4">
        <v>29.5</v>
      </c>
      <c r="DE408" s="64">
        <v>40.17</v>
      </c>
      <c r="DF408" s="64">
        <v>0</v>
      </c>
      <c r="DG408" s="64">
        <v>0</v>
      </c>
      <c r="DH408" s="6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2</v>
      </c>
      <c r="DU408" s="4">
        <v>2</v>
      </c>
      <c r="EB408" s="4" t="b">
        <v>1</v>
      </c>
      <c r="EC408" s="4" t="s">
        <v>242</v>
      </c>
      <c r="EF408" s="7">
        <v>46113</v>
      </c>
      <c r="EG408" s="7">
        <v>46142</v>
      </c>
      <c r="EH408" s="4" t="s">
        <v>173</v>
      </c>
      <c r="EI408" s="4" t="b">
        <v>1</v>
      </c>
      <c r="EJ408" s="4" t="s">
        <v>174</v>
      </c>
      <c r="EN408" s="9">
        <f t="shared" si="37"/>
        <v>283893.848</v>
      </c>
      <c r="EO408" s="4">
        <f t="shared" si="25"/>
        <v>21.813698630136987</v>
      </c>
      <c r="EP408" s="4">
        <f t="shared" si="26"/>
        <v>25</v>
      </c>
      <c r="EQ408" s="9">
        <f t="shared" si="27"/>
        <v>3548673.1</v>
      </c>
    </row>
    <row r="409" spans="2:147">
      <c r="B409" s="4" t="s">
        <v>268</v>
      </c>
      <c r="C409" s="7">
        <v>46113</v>
      </c>
      <c r="D409" s="4">
        <v>7120</v>
      </c>
      <c r="G409" s="4" t="s">
        <v>176</v>
      </c>
      <c r="H409" s="4" t="s">
        <v>177</v>
      </c>
      <c r="I409" s="4">
        <v>4</v>
      </c>
      <c r="J409" s="16">
        <v>38274</v>
      </c>
      <c r="L409" s="4">
        <v>110985.333</v>
      </c>
      <c r="M409" s="4">
        <v>116610.3</v>
      </c>
      <c r="N409" s="4">
        <v>138960.60800000001</v>
      </c>
      <c r="O409" s="64">
        <v>22</v>
      </c>
      <c r="P409" s="4">
        <v>8</v>
      </c>
      <c r="Q409" s="4">
        <v>0</v>
      </c>
      <c r="R409" s="4">
        <v>30</v>
      </c>
      <c r="S409" s="4">
        <v>100</v>
      </c>
      <c r="T409" s="4">
        <v>100</v>
      </c>
      <c r="U409" s="11">
        <v>7134580</v>
      </c>
      <c r="V409" s="11">
        <v>1950580</v>
      </c>
      <c r="W409" s="11">
        <v>5184000</v>
      </c>
      <c r="X409" s="11">
        <v>21</v>
      </c>
      <c r="Y409" s="62">
        <v>3329559</v>
      </c>
      <c r="Z409" s="11">
        <v>0</v>
      </c>
      <c r="AA409" s="11">
        <v>0</v>
      </c>
      <c r="AB409" s="11">
        <v>11250</v>
      </c>
      <c r="AC409" s="11">
        <v>157500</v>
      </c>
      <c r="AD409" s="11">
        <v>0</v>
      </c>
      <c r="AE409" s="11">
        <v>0</v>
      </c>
      <c r="AF409" s="11">
        <v>0</v>
      </c>
      <c r="AG409" s="11">
        <v>168750</v>
      </c>
      <c r="AH409" s="11">
        <v>0</v>
      </c>
      <c r="AI409" s="11">
        <v>437288</v>
      </c>
      <c r="AJ409" s="11">
        <v>0</v>
      </c>
      <c r="AK409" s="11">
        <v>1563306</v>
      </c>
      <c r="AL409" s="9">
        <v>2000595</v>
      </c>
      <c r="AM409" s="9">
        <v>416881</v>
      </c>
      <c r="AN409" s="9">
        <v>138960</v>
      </c>
      <c r="AO409" s="9">
        <v>0</v>
      </c>
      <c r="AP409" s="11">
        <v>0</v>
      </c>
      <c r="AQ409" s="11">
        <v>0</v>
      </c>
      <c r="AR409" s="11">
        <v>2556436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1024835</v>
      </c>
      <c r="BB409" s="11">
        <v>0</v>
      </c>
      <c r="BC409" s="11">
        <v>0</v>
      </c>
      <c r="BD409" s="11">
        <v>55000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681750</v>
      </c>
      <c r="BP409" s="11">
        <v>68170</v>
      </c>
      <c r="BQ409" s="11">
        <v>277490</v>
      </c>
      <c r="BR409" s="11">
        <v>322680</v>
      </c>
      <c r="BS409" s="11">
        <v>64210</v>
      </c>
      <c r="BT409" s="11">
        <v>9990</v>
      </c>
      <c r="BU409" s="11">
        <v>39350</v>
      </c>
      <c r="BV409" s="11">
        <v>28000</v>
      </c>
      <c r="BW409" s="11">
        <v>7510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451430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234410.93299999999</v>
      </c>
      <c r="CJ409" s="4">
        <v>30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20</v>
      </c>
      <c r="DC409" s="4">
        <v>0</v>
      </c>
      <c r="DD409" s="4">
        <v>60</v>
      </c>
      <c r="DE409" s="64">
        <v>80</v>
      </c>
      <c r="DF409" s="64">
        <v>16</v>
      </c>
      <c r="DG409" s="64">
        <v>4</v>
      </c>
      <c r="DH409" s="6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2</v>
      </c>
      <c r="DU409" s="4">
        <v>2</v>
      </c>
      <c r="EB409" s="4" t="b">
        <v>1</v>
      </c>
      <c r="EC409" s="4" t="s">
        <v>242</v>
      </c>
      <c r="EF409" s="7">
        <v>46113</v>
      </c>
      <c r="EG409" s="7">
        <v>46142</v>
      </c>
      <c r="EH409" s="4" t="s">
        <v>173</v>
      </c>
      <c r="EI409" s="4" t="b">
        <v>1</v>
      </c>
      <c r="EJ409" s="4" t="s">
        <v>174</v>
      </c>
      <c r="EN409" s="9">
        <f t="shared" si="37"/>
        <v>277921.21600000001</v>
      </c>
      <c r="EO409" s="4">
        <f t="shared" si="25"/>
        <v>21.230136986301371</v>
      </c>
      <c r="EP409" s="4">
        <f t="shared" si="26"/>
        <v>25</v>
      </c>
      <c r="EQ409" s="9">
        <f t="shared" si="27"/>
        <v>3474015.2</v>
      </c>
    </row>
    <row r="410" spans="2:147">
      <c r="B410" s="4" t="s">
        <v>268</v>
      </c>
      <c r="C410" s="7">
        <v>46143</v>
      </c>
      <c r="D410" s="4">
        <v>7120</v>
      </c>
      <c r="G410" s="4" t="s">
        <v>176</v>
      </c>
      <c r="H410" s="4" t="s">
        <v>177</v>
      </c>
      <c r="I410" s="4">
        <v>15</v>
      </c>
      <c r="J410" s="16">
        <v>37895</v>
      </c>
      <c r="L410" s="4">
        <v>118421.333</v>
      </c>
      <c r="M410" s="4">
        <v>124171.3</v>
      </c>
      <c r="N410" s="4">
        <v>147970.799</v>
      </c>
      <c r="O410" s="64">
        <v>18</v>
      </c>
      <c r="P410" s="4">
        <v>10</v>
      </c>
      <c r="Q410" s="4">
        <v>3</v>
      </c>
      <c r="R410" s="4">
        <v>31</v>
      </c>
      <c r="S410" s="4">
        <v>100</v>
      </c>
      <c r="T410" s="4">
        <v>100</v>
      </c>
      <c r="U410" s="11">
        <v>7685226</v>
      </c>
      <c r="V410" s="11">
        <v>1560226</v>
      </c>
      <c r="W410" s="11">
        <v>6125000</v>
      </c>
      <c r="X410" s="11">
        <v>22</v>
      </c>
      <c r="Y410" s="62">
        <v>3671061</v>
      </c>
      <c r="Z410" s="11">
        <v>0</v>
      </c>
      <c r="AA410" s="11">
        <v>0</v>
      </c>
      <c r="AB410" s="11">
        <v>7500</v>
      </c>
      <c r="AC410" s="11">
        <v>165000</v>
      </c>
      <c r="AD410" s="11">
        <v>0</v>
      </c>
      <c r="AE410" s="11">
        <v>0</v>
      </c>
      <c r="AF410" s="11">
        <v>0</v>
      </c>
      <c r="AG410" s="11">
        <v>172500</v>
      </c>
      <c r="AH410" s="11">
        <v>0</v>
      </c>
      <c r="AI410" s="11">
        <v>465642</v>
      </c>
      <c r="AJ410" s="11">
        <v>0</v>
      </c>
      <c r="AK410" s="11">
        <v>1234631</v>
      </c>
      <c r="AL410" s="9">
        <v>1700273</v>
      </c>
      <c r="AM410" s="9">
        <v>1775649</v>
      </c>
      <c r="AN410" s="9">
        <v>295941</v>
      </c>
      <c r="AO410" s="9">
        <v>0</v>
      </c>
      <c r="AP410" s="11">
        <v>0</v>
      </c>
      <c r="AQ410" s="11">
        <v>0</v>
      </c>
      <c r="AR410" s="11">
        <v>3771863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14802</v>
      </c>
      <c r="BB410" s="11">
        <v>0</v>
      </c>
      <c r="BC410" s="11">
        <v>0</v>
      </c>
      <c r="BD410" s="11">
        <v>55000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  <c r="BO410" s="11">
        <v>745440</v>
      </c>
      <c r="BP410" s="11">
        <v>74540</v>
      </c>
      <c r="BQ410" s="11">
        <v>285230</v>
      </c>
      <c r="BR410" s="11">
        <v>331130</v>
      </c>
      <c r="BS410" s="11">
        <v>69170</v>
      </c>
      <c r="BT410" s="11">
        <v>11020</v>
      </c>
      <c r="BU410" s="11">
        <v>43090</v>
      </c>
      <c r="BV410" s="11">
        <v>0</v>
      </c>
      <c r="BW410" s="11">
        <v>606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250812.03400000001</v>
      </c>
      <c r="CJ410" s="4">
        <v>31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20</v>
      </c>
      <c r="DC410" s="4">
        <v>0</v>
      </c>
      <c r="DD410" s="4">
        <v>44.5</v>
      </c>
      <c r="DE410" s="64">
        <v>64.5</v>
      </c>
      <c r="DF410" s="64">
        <v>64</v>
      </c>
      <c r="DG410" s="64">
        <v>8</v>
      </c>
      <c r="DH410" s="6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2</v>
      </c>
      <c r="DU410" s="4">
        <v>2</v>
      </c>
      <c r="EB410" s="4" t="b">
        <v>1</v>
      </c>
      <c r="EC410" s="4" t="s">
        <v>242</v>
      </c>
      <c r="EF410" s="7">
        <v>46143</v>
      </c>
      <c r="EG410" s="7">
        <v>46173</v>
      </c>
      <c r="EH410" s="4" t="s">
        <v>173</v>
      </c>
      <c r="EI410" s="4" t="b">
        <v>1</v>
      </c>
      <c r="EJ410" s="4" t="s">
        <v>174</v>
      </c>
      <c r="EN410" s="9">
        <f t="shared" si="37"/>
        <v>295941.598</v>
      </c>
      <c r="EO410" s="4">
        <f t="shared" si="25"/>
        <v>22.268493150684932</v>
      </c>
      <c r="EP410" s="4">
        <f t="shared" si="26"/>
        <v>25</v>
      </c>
      <c r="EQ410" s="9">
        <f t="shared" si="27"/>
        <v>3699269.9750000001</v>
      </c>
    </row>
    <row r="411" spans="2:147">
      <c r="B411" s="4" t="s">
        <v>268</v>
      </c>
      <c r="C411" s="7">
        <v>46143</v>
      </c>
      <c r="D411" s="4">
        <v>7120</v>
      </c>
      <c r="G411" s="4" t="s">
        <v>176</v>
      </c>
      <c r="H411" s="4" t="s">
        <v>177</v>
      </c>
      <c r="I411" s="4">
        <v>7</v>
      </c>
      <c r="J411" s="16">
        <v>38061</v>
      </c>
      <c r="L411" s="4">
        <v>113366.333</v>
      </c>
      <c r="M411" s="4">
        <v>119116.3</v>
      </c>
      <c r="N411" s="4">
        <v>141946.924</v>
      </c>
      <c r="O411" s="64">
        <v>18</v>
      </c>
      <c r="P411" s="4">
        <v>10</v>
      </c>
      <c r="Q411" s="4">
        <v>3</v>
      </c>
      <c r="R411" s="4">
        <v>31</v>
      </c>
      <c r="S411" s="4">
        <v>100</v>
      </c>
      <c r="T411" s="4">
        <v>100</v>
      </c>
      <c r="U411" s="11">
        <v>5587716</v>
      </c>
      <c r="V411" s="11">
        <v>1137716</v>
      </c>
      <c r="W411" s="11">
        <v>4450000</v>
      </c>
      <c r="X411" s="11">
        <v>22</v>
      </c>
      <c r="Y411" s="62">
        <v>3514356</v>
      </c>
      <c r="Z411" s="11">
        <v>0</v>
      </c>
      <c r="AA411" s="11">
        <v>0</v>
      </c>
      <c r="AB411" s="11">
        <v>7500</v>
      </c>
      <c r="AC411" s="11">
        <v>165000</v>
      </c>
      <c r="AD411" s="11">
        <v>0</v>
      </c>
      <c r="AE411" s="11">
        <v>0</v>
      </c>
      <c r="AF411" s="11">
        <v>0</v>
      </c>
      <c r="AG411" s="11">
        <v>172500</v>
      </c>
      <c r="AH411" s="11">
        <v>0</v>
      </c>
      <c r="AI411" s="11">
        <v>446686</v>
      </c>
      <c r="AJ411" s="11">
        <v>0</v>
      </c>
      <c r="AK411" s="11">
        <v>505685</v>
      </c>
      <c r="AL411" s="9">
        <v>952372</v>
      </c>
      <c r="AM411" s="9">
        <v>638761</v>
      </c>
      <c r="AN411" s="9">
        <v>141946</v>
      </c>
      <c r="AO411" s="9">
        <v>138611</v>
      </c>
      <c r="AP411" s="11">
        <v>0</v>
      </c>
      <c r="AQ411" s="11">
        <v>15000</v>
      </c>
      <c r="AR411" s="11">
        <v>1886690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14170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  <c r="BO411" s="11">
        <v>452850</v>
      </c>
      <c r="BP411" s="11">
        <v>45280</v>
      </c>
      <c r="BQ411" s="11">
        <v>285140</v>
      </c>
      <c r="BR411" s="11">
        <v>251170</v>
      </c>
      <c r="BS411" s="11">
        <v>50290</v>
      </c>
      <c r="BT411" s="11">
        <v>10550</v>
      </c>
      <c r="BU411" s="11">
        <v>41330</v>
      </c>
      <c r="BV411" s="11">
        <v>0</v>
      </c>
      <c r="BW411" s="11">
        <v>1106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235401.533</v>
      </c>
      <c r="CJ411" s="4">
        <v>31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3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20</v>
      </c>
      <c r="DC411" s="4">
        <v>0</v>
      </c>
      <c r="DD411" s="4">
        <v>19</v>
      </c>
      <c r="DE411" s="64">
        <v>39</v>
      </c>
      <c r="DF411" s="64">
        <v>24</v>
      </c>
      <c r="DG411" s="64">
        <v>4</v>
      </c>
      <c r="DH411" s="64">
        <v>13.02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1</v>
      </c>
      <c r="DT411" s="4">
        <v>2</v>
      </c>
      <c r="DU411" s="4">
        <v>2</v>
      </c>
      <c r="EB411" s="4" t="b">
        <v>1</v>
      </c>
      <c r="EC411" s="4" t="s">
        <v>242</v>
      </c>
      <c r="EF411" s="7">
        <v>46143</v>
      </c>
      <c r="EG411" s="7">
        <v>46173</v>
      </c>
      <c r="EH411" s="4" t="s">
        <v>173</v>
      </c>
      <c r="EI411" s="4" t="b">
        <v>1</v>
      </c>
      <c r="EJ411" s="4" t="s">
        <v>174</v>
      </c>
      <c r="EN411" s="9">
        <f t="shared" si="37"/>
        <v>283893.848</v>
      </c>
      <c r="EO411" s="4">
        <f t="shared" si="25"/>
        <v>21.813698630136987</v>
      </c>
      <c r="EP411" s="4">
        <f t="shared" si="26"/>
        <v>25</v>
      </c>
      <c r="EQ411" s="9">
        <f t="shared" si="27"/>
        <v>3548673.1</v>
      </c>
    </row>
    <row r="412" spans="2:147">
      <c r="B412" s="4" t="s">
        <v>268</v>
      </c>
      <c r="C412" s="7">
        <v>46143</v>
      </c>
      <c r="D412" s="4">
        <v>7120</v>
      </c>
      <c r="G412" s="4" t="s">
        <v>176</v>
      </c>
      <c r="H412" s="4" t="s">
        <v>177</v>
      </c>
      <c r="I412" s="4">
        <v>4</v>
      </c>
      <c r="J412" s="16">
        <v>38274</v>
      </c>
      <c r="L412" s="4">
        <v>110985.333</v>
      </c>
      <c r="M412" s="4">
        <v>116610.3</v>
      </c>
      <c r="N412" s="4">
        <v>138960.60800000001</v>
      </c>
      <c r="O412" s="64">
        <v>18</v>
      </c>
      <c r="P412" s="4">
        <v>10</v>
      </c>
      <c r="Q412" s="4">
        <v>3</v>
      </c>
      <c r="R412" s="4">
        <v>31</v>
      </c>
      <c r="S412" s="4">
        <v>100</v>
      </c>
      <c r="T412" s="4">
        <v>100</v>
      </c>
      <c r="U412" s="11">
        <v>7114843</v>
      </c>
      <c r="V412" s="11">
        <v>1488843</v>
      </c>
      <c r="W412" s="11">
        <v>5626000</v>
      </c>
      <c r="X412" s="11">
        <v>21</v>
      </c>
      <c r="Y412" s="62">
        <v>3440545</v>
      </c>
      <c r="Z412" s="11">
        <v>0</v>
      </c>
      <c r="AA412" s="11">
        <v>0</v>
      </c>
      <c r="AB412" s="11">
        <v>11250</v>
      </c>
      <c r="AC412" s="11">
        <v>157500</v>
      </c>
      <c r="AD412" s="11">
        <v>0</v>
      </c>
      <c r="AE412" s="11">
        <v>0</v>
      </c>
      <c r="AF412" s="11">
        <v>0</v>
      </c>
      <c r="AG412" s="11">
        <v>168750</v>
      </c>
      <c r="AH412" s="11">
        <v>0</v>
      </c>
      <c r="AI412" s="11">
        <v>437288</v>
      </c>
      <c r="AJ412" s="11">
        <v>0</v>
      </c>
      <c r="AK412" s="11">
        <v>1042204</v>
      </c>
      <c r="AL412" s="9">
        <v>1479493</v>
      </c>
      <c r="AM412" s="9">
        <v>1459086</v>
      </c>
      <c r="AN412" s="9">
        <v>347401</v>
      </c>
      <c r="AO412" s="9">
        <v>135695</v>
      </c>
      <c r="AP412" s="11">
        <v>0</v>
      </c>
      <c r="AQ412" s="11">
        <v>15000</v>
      </c>
      <c r="AR412" s="11">
        <v>3436675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13873</v>
      </c>
      <c r="BB412" s="11">
        <v>0</v>
      </c>
      <c r="BC412" s="11">
        <v>0</v>
      </c>
      <c r="BD412" s="11">
        <v>55000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677250</v>
      </c>
      <c r="BP412" s="11">
        <v>67720</v>
      </c>
      <c r="BQ412" s="11">
        <v>277490</v>
      </c>
      <c r="BR412" s="11">
        <v>321880</v>
      </c>
      <c r="BS412" s="11">
        <v>64030</v>
      </c>
      <c r="BT412" s="11">
        <v>10330</v>
      </c>
      <c r="BU412" s="11">
        <v>40460</v>
      </c>
      <c r="BV412" s="11">
        <v>22000</v>
      </c>
      <c r="BW412" s="11">
        <v>7683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244916.921</v>
      </c>
      <c r="CJ412" s="4">
        <v>31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20</v>
      </c>
      <c r="DC412" s="4">
        <v>0</v>
      </c>
      <c r="DD412" s="4">
        <v>40</v>
      </c>
      <c r="DE412" s="64">
        <v>60</v>
      </c>
      <c r="DF412" s="64">
        <v>56</v>
      </c>
      <c r="DG412" s="64">
        <v>10</v>
      </c>
      <c r="DH412" s="64">
        <v>13.02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2</v>
      </c>
      <c r="DU412" s="4">
        <v>2</v>
      </c>
      <c r="EB412" s="4" t="b">
        <v>1</v>
      </c>
      <c r="EC412" s="4" t="s">
        <v>242</v>
      </c>
      <c r="EF412" s="7">
        <v>46143</v>
      </c>
      <c r="EG412" s="7">
        <v>46173</v>
      </c>
      <c r="EH412" s="4" t="s">
        <v>173</v>
      </c>
      <c r="EI412" s="4" t="b">
        <v>1</v>
      </c>
      <c r="EJ412" s="4" t="s">
        <v>174</v>
      </c>
      <c r="EN412" s="9">
        <f t="shared" si="37"/>
        <v>277921.21600000001</v>
      </c>
      <c r="EO412" s="4">
        <f t="shared" si="25"/>
        <v>21.230136986301371</v>
      </c>
      <c r="EP412" s="4">
        <f t="shared" si="26"/>
        <v>25</v>
      </c>
      <c r="EQ412" s="9">
        <f t="shared" si="27"/>
        <v>3474015.2</v>
      </c>
    </row>
    <row r="413" spans="2:147">
      <c r="B413" s="4" t="s">
        <v>268</v>
      </c>
      <c r="C413" s="7">
        <v>46174</v>
      </c>
      <c r="D413" s="4">
        <v>7120</v>
      </c>
      <c r="G413" s="4" t="s">
        <v>176</v>
      </c>
      <c r="H413" s="4" t="s">
        <v>177</v>
      </c>
      <c r="I413" s="4">
        <v>15</v>
      </c>
      <c r="J413" s="16">
        <v>37895</v>
      </c>
      <c r="L413" s="4">
        <v>121088</v>
      </c>
      <c r="M413" s="4">
        <v>126838</v>
      </c>
      <c r="N413" s="4">
        <v>151148.617</v>
      </c>
      <c r="O413" s="64">
        <v>21</v>
      </c>
      <c r="P413" s="4">
        <v>8</v>
      </c>
      <c r="Q413" s="4">
        <v>1</v>
      </c>
      <c r="R413" s="4">
        <v>30</v>
      </c>
      <c r="S413" s="4">
        <v>100</v>
      </c>
      <c r="T413" s="4">
        <v>100</v>
      </c>
      <c r="U413" s="11">
        <v>8607781</v>
      </c>
      <c r="V413" s="11">
        <v>1839781</v>
      </c>
      <c r="W413" s="11">
        <v>6768000</v>
      </c>
      <c r="X413" s="11">
        <v>22</v>
      </c>
      <c r="Y413" s="62">
        <v>3632640</v>
      </c>
      <c r="Z413" s="11">
        <v>0</v>
      </c>
      <c r="AA413" s="11">
        <v>0</v>
      </c>
      <c r="AB413" s="11">
        <v>7500</v>
      </c>
      <c r="AC413" s="11">
        <v>165000</v>
      </c>
      <c r="AD413" s="11">
        <v>0</v>
      </c>
      <c r="AE413" s="11">
        <v>0</v>
      </c>
      <c r="AF413" s="11">
        <v>0</v>
      </c>
      <c r="AG413" s="11">
        <v>172500</v>
      </c>
      <c r="AH413" s="11">
        <v>0</v>
      </c>
      <c r="AI413" s="11">
        <v>475642</v>
      </c>
      <c r="AJ413" s="11">
        <v>0</v>
      </c>
      <c r="AK413" s="11">
        <v>935232</v>
      </c>
      <c r="AL413" s="9">
        <v>1410874</v>
      </c>
      <c r="AM413" s="9">
        <v>1813783</v>
      </c>
      <c r="AN413" s="9">
        <v>358977</v>
      </c>
      <c r="AO413" s="9">
        <v>0</v>
      </c>
      <c r="AP413" s="11">
        <v>0</v>
      </c>
      <c r="AQ413" s="11">
        <v>0</v>
      </c>
      <c r="AR413" s="11">
        <v>3583634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164007</v>
      </c>
      <c r="BB413" s="11">
        <v>1000000</v>
      </c>
      <c r="BC413" s="11">
        <v>0</v>
      </c>
      <c r="BD413" s="11">
        <v>55000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957760</v>
      </c>
      <c r="BP413" s="11">
        <v>95770</v>
      </c>
      <c r="BQ413" s="11">
        <v>285230</v>
      </c>
      <c r="BR413" s="11">
        <v>368880</v>
      </c>
      <c r="BS413" s="11">
        <v>77470</v>
      </c>
      <c r="BT413" s="11">
        <v>10900</v>
      </c>
      <c r="BU413" s="11">
        <v>42800</v>
      </c>
      <c r="BV413" s="11">
        <v>0</v>
      </c>
      <c r="BW413" s="11">
        <v>971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11">
        <v>260464.685</v>
      </c>
      <c r="CJ413" s="4">
        <v>30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20</v>
      </c>
      <c r="DC413" s="4">
        <v>0</v>
      </c>
      <c r="DD413" s="4">
        <v>33</v>
      </c>
      <c r="DE413" s="64">
        <v>53</v>
      </c>
      <c r="DF413" s="64">
        <v>64</v>
      </c>
      <c r="DG413" s="64">
        <v>9.5</v>
      </c>
      <c r="DH413" s="6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2</v>
      </c>
      <c r="DU413" s="4">
        <v>2</v>
      </c>
      <c r="EB413" s="4" t="b">
        <v>1</v>
      </c>
      <c r="EC413" s="4" t="s">
        <v>242</v>
      </c>
      <c r="EF413" s="7">
        <v>46174</v>
      </c>
      <c r="EG413" s="7">
        <v>46203</v>
      </c>
      <c r="EH413" s="4" t="s">
        <v>173</v>
      </c>
      <c r="EI413" s="4" t="b">
        <v>1</v>
      </c>
      <c r="EJ413" s="4" t="s">
        <v>174</v>
      </c>
      <c r="EN413" s="9">
        <f t="shared" si="37"/>
        <v>302297.234</v>
      </c>
      <c r="EO413" s="4">
        <f t="shared" si="25"/>
        <v>22.268493150684932</v>
      </c>
      <c r="EP413" s="4">
        <f t="shared" si="26"/>
        <v>25</v>
      </c>
      <c r="EQ413" s="9">
        <f t="shared" si="27"/>
        <v>3778715.4249999998</v>
      </c>
    </row>
    <row r="414" spans="2:147">
      <c r="B414" s="4" t="s">
        <v>268</v>
      </c>
      <c r="C414" s="7">
        <v>46174</v>
      </c>
      <c r="D414" s="4">
        <v>7120</v>
      </c>
      <c r="G414" s="4" t="s">
        <v>176</v>
      </c>
      <c r="H414" s="4" t="s">
        <v>177</v>
      </c>
      <c r="I414" s="4">
        <v>7</v>
      </c>
      <c r="J414" s="16">
        <v>38061</v>
      </c>
      <c r="L414" s="4">
        <v>116033</v>
      </c>
      <c r="M414" s="4">
        <v>121783</v>
      </c>
      <c r="N414" s="4">
        <v>145124.742</v>
      </c>
      <c r="O414" s="64">
        <v>21</v>
      </c>
      <c r="P414" s="4">
        <v>8</v>
      </c>
      <c r="Q414" s="4">
        <v>1</v>
      </c>
      <c r="R414" s="4">
        <v>30</v>
      </c>
      <c r="S414" s="4">
        <v>100</v>
      </c>
      <c r="T414" s="4">
        <v>100</v>
      </c>
      <c r="U414" s="11">
        <v>8646820</v>
      </c>
      <c r="V414" s="11">
        <v>2066820</v>
      </c>
      <c r="W414" s="11">
        <v>6580000</v>
      </c>
      <c r="X414" s="11">
        <v>22</v>
      </c>
      <c r="Y414" s="62">
        <v>3480990</v>
      </c>
      <c r="Z414" s="11">
        <v>0</v>
      </c>
      <c r="AA414" s="11">
        <v>0</v>
      </c>
      <c r="AB414" s="11">
        <v>7500</v>
      </c>
      <c r="AC414" s="11">
        <v>165000</v>
      </c>
      <c r="AD414" s="11">
        <v>0</v>
      </c>
      <c r="AE414" s="11">
        <v>0</v>
      </c>
      <c r="AF414" s="11">
        <v>0</v>
      </c>
      <c r="AG414" s="11">
        <v>172500</v>
      </c>
      <c r="AH414" s="11">
        <v>0</v>
      </c>
      <c r="AI414" s="11">
        <v>456686</v>
      </c>
      <c r="AJ414" s="11">
        <v>0</v>
      </c>
      <c r="AK414" s="11">
        <v>1034013</v>
      </c>
      <c r="AL414" s="9">
        <v>1490700</v>
      </c>
      <c r="AM414" s="9">
        <v>979592</v>
      </c>
      <c r="AN414" s="9">
        <v>290249</v>
      </c>
      <c r="AO414" s="9">
        <v>1002884</v>
      </c>
      <c r="AP414" s="11">
        <v>0</v>
      </c>
      <c r="AQ414" s="11">
        <v>105000</v>
      </c>
      <c r="AR414" s="11">
        <v>3868425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124905</v>
      </c>
      <c r="BB414" s="11">
        <v>1000000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  <c r="BO414" s="11">
        <v>1158630</v>
      </c>
      <c r="BP414" s="11">
        <v>115860</v>
      </c>
      <c r="BQ414" s="11">
        <v>285140</v>
      </c>
      <c r="BR414" s="11">
        <v>375810</v>
      </c>
      <c r="BS414" s="11">
        <v>77820</v>
      </c>
      <c r="BT414" s="11">
        <v>10450</v>
      </c>
      <c r="BU414" s="11">
        <v>41100</v>
      </c>
      <c r="BV414" s="11">
        <v>0</v>
      </c>
      <c r="BW414" s="11">
        <v>2010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222979.95600000001</v>
      </c>
      <c r="CJ414" s="4">
        <v>30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21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20</v>
      </c>
      <c r="DC414" s="4">
        <v>0</v>
      </c>
      <c r="DD414" s="4">
        <v>38</v>
      </c>
      <c r="DE414" s="64">
        <v>58</v>
      </c>
      <c r="DF414" s="64">
        <v>36</v>
      </c>
      <c r="DG414" s="64">
        <v>8</v>
      </c>
      <c r="DH414" s="64">
        <v>92.14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1</v>
      </c>
      <c r="DT414" s="4">
        <v>2</v>
      </c>
      <c r="DU414" s="4">
        <v>2</v>
      </c>
      <c r="EB414" s="4" t="b">
        <v>1</v>
      </c>
      <c r="EC414" s="4" t="s">
        <v>242</v>
      </c>
      <c r="EF414" s="7">
        <v>46174</v>
      </c>
      <c r="EG414" s="7">
        <v>46203</v>
      </c>
      <c r="EH414" s="4" t="s">
        <v>173</v>
      </c>
      <c r="EI414" s="4" t="b">
        <v>1</v>
      </c>
      <c r="EJ414" s="4" t="s">
        <v>174</v>
      </c>
      <c r="EN414" s="9">
        <f t="shared" si="37"/>
        <v>290249.484</v>
      </c>
      <c r="EO414" s="4">
        <f t="shared" si="25"/>
        <v>21.813698630136987</v>
      </c>
      <c r="EP414" s="4">
        <f t="shared" si="26"/>
        <v>25</v>
      </c>
      <c r="EQ414" s="9">
        <f t="shared" si="27"/>
        <v>3628118.55</v>
      </c>
    </row>
    <row r="415" spans="2:147">
      <c r="B415" s="4" t="s">
        <v>268</v>
      </c>
      <c r="C415" s="7">
        <v>46174</v>
      </c>
      <c r="D415" s="4">
        <v>7120</v>
      </c>
      <c r="G415" s="4" t="s">
        <v>176</v>
      </c>
      <c r="H415" s="4" t="s">
        <v>177</v>
      </c>
      <c r="I415" s="4">
        <v>4</v>
      </c>
      <c r="J415" s="16">
        <v>38274</v>
      </c>
      <c r="L415" s="4">
        <v>113652</v>
      </c>
      <c r="M415" s="4">
        <v>119277</v>
      </c>
      <c r="N415" s="4">
        <v>142138.42499999999</v>
      </c>
      <c r="O415" s="64">
        <v>21</v>
      </c>
      <c r="P415" s="4">
        <v>8</v>
      </c>
      <c r="Q415" s="4">
        <v>1</v>
      </c>
      <c r="R415" s="4">
        <v>30</v>
      </c>
      <c r="S415" s="4">
        <v>100</v>
      </c>
      <c r="T415" s="4">
        <v>100</v>
      </c>
      <c r="U415" s="11">
        <v>8506886</v>
      </c>
      <c r="V415" s="11">
        <v>1896886</v>
      </c>
      <c r="W415" s="11">
        <v>6610000</v>
      </c>
      <c r="X415" s="11">
        <v>21</v>
      </c>
      <c r="Y415" s="62">
        <v>3409560</v>
      </c>
      <c r="Z415" s="11">
        <v>0</v>
      </c>
      <c r="AA415" s="11">
        <v>0</v>
      </c>
      <c r="AB415" s="11">
        <v>11250</v>
      </c>
      <c r="AC415" s="11">
        <v>157500</v>
      </c>
      <c r="AD415" s="11">
        <v>0</v>
      </c>
      <c r="AE415" s="11">
        <v>0</v>
      </c>
      <c r="AF415" s="11">
        <v>0</v>
      </c>
      <c r="AG415" s="11">
        <v>168750</v>
      </c>
      <c r="AH415" s="11">
        <v>0</v>
      </c>
      <c r="AI415" s="11">
        <v>447288</v>
      </c>
      <c r="AJ415" s="11">
        <v>0</v>
      </c>
      <c r="AK415" s="11">
        <v>906132</v>
      </c>
      <c r="AL415" s="9">
        <v>1353421</v>
      </c>
      <c r="AM415" s="9">
        <v>1172642</v>
      </c>
      <c r="AN415" s="9">
        <v>355346</v>
      </c>
      <c r="AO415" s="9">
        <v>750917</v>
      </c>
      <c r="AP415" s="11">
        <v>0</v>
      </c>
      <c r="AQ415" s="11">
        <v>80000</v>
      </c>
      <c r="AR415" s="11">
        <v>3712326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161250</v>
      </c>
      <c r="BB415" s="11">
        <v>1000000</v>
      </c>
      <c r="BC415" s="11">
        <v>0</v>
      </c>
      <c r="BD415" s="11">
        <v>55000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995890</v>
      </c>
      <c r="BP415" s="11">
        <v>99580</v>
      </c>
      <c r="BQ415" s="11">
        <v>277490</v>
      </c>
      <c r="BR415" s="11">
        <v>378710</v>
      </c>
      <c r="BS415" s="11">
        <v>76560</v>
      </c>
      <c r="BT415" s="11">
        <v>10230</v>
      </c>
      <c r="BU415" s="11">
        <v>40250</v>
      </c>
      <c r="BV415" s="11">
        <v>11000</v>
      </c>
      <c r="BW415" s="11">
        <v>7176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249220.033</v>
      </c>
      <c r="CJ415" s="4">
        <v>30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16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20</v>
      </c>
      <c r="DC415" s="4">
        <v>0</v>
      </c>
      <c r="DD415" s="4">
        <v>34</v>
      </c>
      <c r="DE415" s="64">
        <v>54</v>
      </c>
      <c r="DF415" s="64">
        <v>44</v>
      </c>
      <c r="DG415" s="64">
        <v>10</v>
      </c>
      <c r="DH415" s="64">
        <v>70.44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2</v>
      </c>
      <c r="DU415" s="4">
        <v>2</v>
      </c>
      <c r="EB415" s="4" t="b">
        <v>1</v>
      </c>
      <c r="EC415" s="4" t="s">
        <v>242</v>
      </c>
      <c r="EF415" s="7">
        <v>46174</v>
      </c>
      <c r="EG415" s="7">
        <v>46203</v>
      </c>
      <c r="EH415" s="4" t="s">
        <v>173</v>
      </c>
      <c r="EI415" s="4" t="b">
        <v>1</v>
      </c>
      <c r="EJ415" s="4" t="s">
        <v>174</v>
      </c>
      <c r="EN415" s="9">
        <f t="shared" si="37"/>
        <v>284276.85000000003</v>
      </c>
      <c r="EO415" s="4">
        <f t="shared" si="25"/>
        <v>21.230136986301371</v>
      </c>
      <c r="EP415" s="4">
        <f t="shared" si="26"/>
        <v>25</v>
      </c>
      <c r="EQ415" s="9">
        <f t="shared" si="27"/>
        <v>3553460.6249999995</v>
      </c>
    </row>
    <row r="416" spans="2:147">
      <c r="B416" s="4" t="s">
        <v>268</v>
      </c>
      <c r="C416" s="7">
        <v>46204</v>
      </c>
      <c r="D416" s="4">
        <v>7120</v>
      </c>
      <c r="G416" s="4" t="s">
        <v>176</v>
      </c>
      <c r="H416" s="4" t="s">
        <v>177</v>
      </c>
      <c r="I416" s="4">
        <v>15</v>
      </c>
      <c r="J416" s="16">
        <v>37895</v>
      </c>
      <c r="L416" s="4">
        <v>121088</v>
      </c>
      <c r="M416" s="4">
        <v>126838</v>
      </c>
      <c r="N416" s="4">
        <v>151148.617</v>
      </c>
      <c r="O416" s="64">
        <v>22</v>
      </c>
      <c r="P416" s="4">
        <v>8</v>
      </c>
      <c r="Q416" s="4">
        <v>1</v>
      </c>
      <c r="R416" s="4">
        <v>31</v>
      </c>
      <c r="S416" s="4">
        <v>100</v>
      </c>
      <c r="T416" s="4">
        <v>100</v>
      </c>
      <c r="U416" s="11">
        <v>6809120</v>
      </c>
      <c r="V416" s="11">
        <v>1319120</v>
      </c>
      <c r="W416" s="11">
        <v>5490000</v>
      </c>
      <c r="X416" s="11">
        <v>22</v>
      </c>
      <c r="Y416" s="62">
        <v>3753728</v>
      </c>
      <c r="Z416" s="11">
        <v>0</v>
      </c>
      <c r="AA416" s="11">
        <v>0</v>
      </c>
      <c r="AB416" s="11">
        <v>7500</v>
      </c>
      <c r="AC416" s="11">
        <v>165000</v>
      </c>
      <c r="AD416" s="11">
        <v>0</v>
      </c>
      <c r="AE416" s="11">
        <v>0</v>
      </c>
      <c r="AF416" s="11">
        <v>0</v>
      </c>
      <c r="AG416" s="11">
        <v>172500</v>
      </c>
      <c r="AH416" s="11">
        <v>0</v>
      </c>
      <c r="AI416" s="11">
        <v>475642</v>
      </c>
      <c r="AJ416" s="11">
        <v>0</v>
      </c>
      <c r="AK416" s="11">
        <v>991912</v>
      </c>
      <c r="AL416" s="9">
        <v>1467555</v>
      </c>
      <c r="AM416" s="9">
        <v>1360337</v>
      </c>
      <c r="AN416" s="9">
        <v>0</v>
      </c>
      <c r="AO416" s="9">
        <v>0</v>
      </c>
      <c r="AP416" s="11">
        <v>0</v>
      </c>
      <c r="AQ416" s="11">
        <v>0</v>
      </c>
      <c r="AR416" s="11">
        <v>2827892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55000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539020</v>
      </c>
      <c r="BP416" s="11">
        <v>53900</v>
      </c>
      <c r="BQ416" s="11">
        <v>313020</v>
      </c>
      <c r="BR416" s="11">
        <v>295710</v>
      </c>
      <c r="BS416" s="11">
        <v>61280</v>
      </c>
      <c r="BT416" s="11">
        <v>11270</v>
      </c>
      <c r="BU416" s="11">
        <v>44010</v>
      </c>
      <c r="BV416" s="11">
        <v>0</v>
      </c>
      <c r="BW416" s="11">
        <v>910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270426.84600000002</v>
      </c>
      <c r="CJ416" s="4">
        <v>31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20</v>
      </c>
      <c r="DC416" s="4">
        <v>0</v>
      </c>
      <c r="DD416" s="4">
        <v>35</v>
      </c>
      <c r="DE416" s="64">
        <v>55</v>
      </c>
      <c r="DF416" s="64">
        <v>48</v>
      </c>
      <c r="DG416" s="64">
        <v>0</v>
      </c>
      <c r="DH416" s="6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2</v>
      </c>
      <c r="DU416" s="4">
        <v>2</v>
      </c>
      <c r="EB416" s="4" t="b">
        <v>1</v>
      </c>
      <c r="EC416" s="4" t="s">
        <v>242</v>
      </c>
      <c r="EF416" s="7">
        <v>46204</v>
      </c>
      <c r="EG416" s="7">
        <v>46234</v>
      </c>
      <c r="EH416" s="4" t="s">
        <v>173</v>
      </c>
      <c r="EI416" s="4" t="b">
        <v>1</v>
      </c>
      <c r="EJ416" s="4" t="s">
        <v>174</v>
      </c>
      <c r="EN416" s="9">
        <f t="shared" si="37"/>
        <v>302297.234</v>
      </c>
      <c r="EO416" s="4">
        <f t="shared" si="25"/>
        <v>22.268493150684932</v>
      </c>
      <c r="EP416" s="4">
        <f t="shared" si="26"/>
        <v>25</v>
      </c>
      <c r="EQ416" s="9">
        <f t="shared" si="27"/>
        <v>3778715.4249999998</v>
      </c>
    </row>
    <row r="417" spans="2:147">
      <c r="B417" s="4" t="s">
        <v>268</v>
      </c>
      <c r="C417" s="7">
        <v>46204</v>
      </c>
      <c r="D417" s="4">
        <v>7120</v>
      </c>
      <c r="G417" s="4" t="s">
        <v>176</v>
      </c>
      <c r="H417" s="4" t="s">
        <v>177</v>
      </c>
      <c r="I417" s="4">
        <v>7</v>
      </c>
      <c r="J417" s="16">
        <v>38061</v>
      </c>
      <c r="L417" s="4">
        <v>116033</v>
      </c>
      <c r="M417" s="4">
        <v>121783</v>
      </c>
      <c r="N417" s="4">
        <v>145124.742</v>
      </c>
      <c r="O417" s="64">
        <v>22</v>
      </c>
      <c r="P417" s="4">
        <v>8</v>
      </c>
      <c r="Q417" s="4">
        <v>1</v>
      </c>
      <c r="R417" s="4">
        <v>31</v>
      </c>
      <c r="S417" s="4">
        <v>100</v>
      </c>
      <c r="T417" s="4">
        <v>100</v>
      </c>
      <c r="U417" s="11">
        <v>6274632</v>
      </c>
      <c r="V417" s="11">
        <v>1374632</v>
      </c>
      <c r="W417" s="11">
        <v>4900000</v>
      </c>
      <c r="X417" s="11">
        <v>22</v>
      </c>
      <c r="Y417" s="62">
        <v>3568014</v>
      </c>
      <c r="Z417" s="11">
        <v>0</v>
      </c>
      <c r="AA417" s="11">
        <v>0</v>
      </c>
      <c r="AB417" s="11">
        <v>7500</v>
      </c>
      <c r="AC417" s="11">
        <v>165000</v>
      </c>
      <c r="AD417" s="11">
        <v>0</v>
      </c>
      <c r="AE417" s="11">
        <v>0</v>
      </c>
      <c r="AF417" s="11">
        <v>0</v>
      </c>
      <c r="AG417" s="11">
        <v>172500</v>
      </c>
      <c r="AH417" s="11">
        <v>0</v>
      </c>
      <c r="AI417" s="11">
        <v>456686</v>
      </c>
      <c r="AJ417" s="11">
        <v>0</v>
      </c>
      <c r="AK417" s="11">
        <v>925170</v>
      </c>
      <c r="AL417" s="9">
        <v>1381856</v>
      </c>
      <c r="AM417" s="9">
        <v>870748</v>
      </c>
      <c r="AN417" s="9">
        <v>72562</v>
      </c>
      <c r="AO417" s="9">
        <v>188952</v>
      </c>
      <c r="AP417" s="11">
        <v>0</v>
      </c>
      <c r="AQ417" s="11">
        <v>20000</v>
      </c>
      <c r="AR417" s="11">
        <v>2534118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608820</v>
      </c>
      <c r="BP417" s="11">
        <v>60880</v>
      </c>
      <c r="BQ417" s="11">
        <v>313020</v>
      </c>
      <c r="BR417" s="11">
        <v>279330</v>
      </c>
      <c r="BS417" s="11">
        <v>56470</v>
      </c>
      <c r="BT417" s="11">
        <v>10710</v>
      </c>
      <c r="BU417" s="11">
        <v>41970</v>
      </c>
      <c r="BV417" s="11">
        <v>0</v>
      </c>
      <c r="BW417" s="11">
        <v>3432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11">
        <v>238086.79300000001</v>
      </c>
      <c r="CJ417" s="4">
        <v>31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4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20</v>
      </c>
      <c r="DC417" s="4">
        <v>0</v>
      </c>
      <c r="DD417" s="4">
        <v>34</v>
      </c>
      <c r="DE417" s="64">
        <v>54</v>
      </c>
      <c r="DF417" s="64">
        <v>32</v>
      </c>
      <c r="DG417" s="64">
        <v>2</v>
      </c>
      <c r="DH417" s="64">
        <v>17.36</v>
      </c>
      <c r="DI417" s="4">
        <v>0</v>
      </c>
      <c r="DJ417" s="4">
        <v>0</v>
      </c>
      <c r="DK417" s="4">
        <v>0</v>
      </c>
      <c r="DL417" s="4">
        <v>2</v>
      </c>
      <c r="DM417" s="4">
        <v>0</v>
      </c>
      <c r="DN417" s="4">
        <v>0</v>
      </c>
      <c r="DO417" s="4">
        <v>0</v>
      </c>
      <c r="DP417" s="4">
        <v>2</v>
      </c>
      <c r="DQ417" s="4">
        <v>0</v>
      </c>
      <c r="DR417" s="4">
        <v>0</v>
      </c>
      <c r="DS417" s="4">
        <v>1</v>
      </c>
      <c r="DT417" s="4">
        <v>2</v>
      </c>
      <c r="DU417" s="4">
        <v>2</v>
      </c>
      <c r="EB417" s="4" t="b">
        <v>1</v>
      </c>
      <c r="EC417" s="4" t="s">
        <v>242</v>
      </c>
      <c r="EF417" s="7">
        <v>46204</v>
      </c>
      <c r="EG417" s="7">
        <v>46234</v>
      </c>
      <c r="EH417" s="4" t="s">
        <v>173</v>
      </c>
      <c r="EI417" s="4" t="b">
        <v>1</v>
      </c>
      <c r="EJ417" s="4" t="s">
        <v>174</v>
      </c>
      <c r="EN417" s="9">
        <f t="shared" si="37"/>
        <v>290249.484</v>
      </c>
      <c r="EO417" s="4">
        <f t="shared" si="25"/>
        <v>21.813698630136987</v>
      </c>
      <c r="EP417" s="4">
        <f t="shared" si="26"/>
        <v>25</v>
      </c>
      <c r="EQ417" s="9">
        <f t="shared" si="27"/>
        <v>3628118.55</v>
      </c>
    </row>
    <row r="418" spans="2:147">
      <c r="B418" s="4" t="s">
        <v>268</v>
      </c>
      <c r="C418" s="7">
        <v>46204</v>
      </c>
      <c r="D418" s="4">
        <v>7120</v>
      </c>
      <c r="G418" s="4" t="s">
        <v>176</v>
      </c>
      <c r="H418" s="4" t="s">
        <v>177</v>
      </c>
      <c r="I418" s="4">
        <v>4</v>
      </c>
      <c r="J418" s="16">
        <v>38274</v>
      </c>
      <c r="L418" s="4">
        <v>113652</v>
      </c>
      <c r="M418" s="4">
        <v>119277</v>
      </c>
      <c r="N418" s="4">
        <v>142138.42499999999</v>
      </c>
      <c r="O418" s="64">
        <v>22</v>
      </c>
      <c r="P418" s="4">
        <v>8</v>
      </c>
      <c r="Q418" s="4">
        <v>1</v>
      </c>
      <c r="R418" s="4">
        <v>31</v>
      </c>
      <c r="S418" s="4">
        <v>100</v>
      </c>
      <c r="T418" s="4">
        <v>100</v>
      </c>
      <c r="U418" s="11">
        <v>6229346</v>
      </c>
      <c r="V418" s="11">
        <v>1247346</v>
      </c>
      <c r="W418" s="11">
        <v>4982000</v>
      </c>
      <c r="X418" s="11">
        <v>21</v>
      </c>
      <c r="Y418" s="62">
        <v>3523212</v>
      </c>
      <c r="Z418" s="11">
        <v>0</v>
      </c>
      <c r="AA418" s="11">
        <v>0</v>
      </c>
      <c r="AB418" s="11">
        <v>11250</v>
      </c>
      <c r="AC418" s="11">
        <v>157500</v>
      </c>
      <c r="AD418" s="11">
        <v>0</v>
      </c>
      <c r="AE418" s="11">
        <v>0</v>
      </c>
      <c r="AF418" s="11">
        <v>0</v>
      </c>
      <c r="AG418" s="11">
        <v>168750</v>
      </c>
      <c r="AH418" s="11">
        <v>0</v>
      </c>
      <c r="AI418" s="11">
        <v>447288</v>
      </c>
      <c r="AJ418" s="11">
        <v>0</v>
      </c>
      <c r="AK418" s="11">
        <v>906132</v>
      </c>
      <c r="AL418" s="9">
        <v>1353421</v>
      </c>
      <c r="AM418" s="9">
        <v>852830</v>
      </c>
      <c r="AN418" s="9">
        <v>71069</v>
      </c>
      <c r="AO418" s="9">
        <v>185064</v>
      </c>
      <c r="AP418" s="11">
        <v>0</v>
      </c>
      <c r="AQ418" s="11">
        <v>20000</v>
      </c>
      <c r="AR418" s="11">
        <v>2482384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55000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466830</v>
      </c>
      <c r="BP418" s="11">
        <v>46680</v>
      </c>
      <c r="BQ418" s="11">
        <v>313020</v>
      </c>
      <c r="BR418" s="11">
        <v>286080</v>
      </c>
      <c r="BS418" s="11">
        <v>56060</v>
      </c>
      <c r="BT418" s="11">
        <v>10570</v>
      </c>
      <c r="BU418" s="11">
        <v>41390</v>
      </c>
      <c r="BV418" s="11">
        <v>19000</v>
      </c>
      <c r="BW418" s="11">
        <v>7716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255953.04399999999</v>
      </c>
      <c r="CJ418" s="4">
        <v>31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20</v>
      </c>
      <c r="DC418" s="4">
        <v>0</v>
      </c>
      <c r="DD418" s="4">
        <v>34</v>
      </c>
      <c r="DE418" s="64">
        <v>54</v>
      </c>
      <c r="DF418" s="64">
        <v>32</v>
      </c>
      <c r="DG418" s="64">
        <v>2</v>
      </c>
      <c r="DH418" s="64">
        <v>17.36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2</v>
      </c>
      <c r="DU418" s="4">
        <v>2</v>
      </c>
      <c r="EB418" s="4" t="b">
        <v>1</v>
      </c>
      <c r="EC418" s="4" t="s">
        <v>242</v>
      </c>
      <c r="EF418" s="7">
        <v>46204</v>
      </c>
      <c r="EG418" s="7">
        <v>46234</v>
      </c>
      <c r="EH418" s="4" t="s">
        <v>173</v>
      </c>
      <c r="EI418" s="4" t="b">
        <v>1</v>
      </c>
      <c r="EJ418" s="4" t="s">
        <v>174</v>
      </c>
      <c r="EN418" s="9">
        <f t="shared" si="37"/>
        <v>284276.85000000003</v>
      </c>
      <c r="EO418" s="4">
        <f t="shared" si="25"/>
        <v>21.230136986301371</v>
      </c>
      <c r="EP418" s="4">
        <f t="shared" si="26"/>
        <v>25</v>
      </c>
      <c r="EQ418" s="9">
        <f t="shared" si="27"/>
        <v>3553460.6249999995</v>
      </c>
    </row>
    <row r="419" spans="2:147">
      <c r="B419" s="4" t="s">
        <v>268</v>
      </c>
      <c r="C419" s="7">
        <v>46235</v>
      </c>
      <c r="D419" s="4">
        <v>7120</v>
      </c>
      <c r="G419" s="4" t="s">
        <v>176</v>
      </c>
      <c r="H419" s="4" t="s">
        <v>177</v>
      </c>
      <c r="I419" s="4">
        <v>15</v>
      </c>
      <c r="J419" s="16">
        <v>37895</v>
      </c>
      <c r="L419" s="4">
        <v>121088</v>
      </c>
      <c r="M419" s="4">
        <v>126838</v>
      </c>
      <c r="N419" s="4">
        <v>151148.617</v>
      </c>
      <c r="O419" s="64">
        <v>15</v>
      </c>
      <c r="P419" s="4">
        <v>10</v>
      </c>
      <c r="Q419" s="4">
        <v>6</v>
      </c>
      <c r="R419" s="4">
        <v>31</v>
      </c>
      <c r="S419" s="4">
        <v>100</v>
      </c>
      <c r="T419" s="4">
        <v>100</v>
      </c>
      <c r="U419" s="11">
        <v>6270653</v>
      </c>
      <c r="V419" s="11">
        <v>1165653</v>
      </c>
      <c r="W419" s="11">
        <v>5105000</v>
      </c>
      <c r="X419" s="11">
        <v>22</v>
      </c>
      <c r="Y419" s="62">
        <v>3753728</v>
      </c>
      <c r="Z419" s="11">
        <v>0</v>
      </c>
      <c r="AA419" s="11">
        <v>0</v>
      </c>
      <c r="AB419" s="11">
        <v>7500</v>
      </c>
      <c r="AC419" s="11">
        <v>165000</v>
      </c>
      <c r="AD419" s="11">
        <v>0</v>
      </c>
      <c r="AE419" s="11">
        <v>0</v>
      </c>
      <c r="AF419" s="11">
        <v>0</v>
      </c>
      <c r="AG419" s="11">
        <v>172500</v>
      </c>
      <c r="AH419" s="11">
        <v>0</v>
      </c>
      <c r="AI419" s="11">
        <v>475642</v>
      </c>
      <c r="AJ419" s="11">
        <v>0</v>
      </c>
      <c r="AK419" s="11">
        <v>736849</v>
      </c>
      <c r="AL419" s="9">
        <v>1212492</v>
      </c>
      <c r="AM419" s="9">
        <v>906891</v>
      </c>
      <c r="AN419" s="9">
        <v>151148</v>
      </c>
      <c r="AO419" s="9">
        <v>0</v>
      </c>
      <c r="AP419" s="11">
        <v>0</v>
      </c>
      <c r="AQ419" s="11">
        <v>0</v>
      </c>
      <c r="AR419" s="11">
        <v>2270531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18894</v>
      </c>
      <c r="BB419" s="11">
        <v>0</v>
      </c>
      <c r="BC419" s="11">
        <v>0</v>
      </c>
      <c r="BD419" s="11">
        <v>55000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423900</v>
      </c>
      <c r="BP419" s="11">
        <v>42390</v>
      </c>
      <c r="BQ419" s="11">
        <v>313020</v>
      </c>
      <c r="BR419" s="11">
        <v>273820</v>
      </c>
      <c r="BS419" s="11">
        <v>56440</v>
      </c>
      <c r="BT419" s="11">
        <v>11270</v>
      </c>
      <c r="BU419" s="11">
        <v>44010</v>
      </c>
      <c r="BV419" s="11">
        <v>0</v>
      </c>
      <c r="BW419" s="11">
        <v>803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256511.011</v>
      </c>
      <c r="CJ419" s="4">
        <v>31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20</v>
      </c>
      <c r="DC419" s="4">
        <v>0</v>
      </c>
      <c r="DD419" s="4">
        <v>26</v>
      </c>
      <c r="DE419" s="64">
        <v>46</v>
      </c>
      <c r="DF419" s="64">
        <v>32</v>
      </c>
      <c r="DG419" s="64">
        <v>4</v>
      </c>
      <c r="DH419" s="6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2</v>
      </c>
      <c r="DU419" s="4">
        <v>2</v>
      </c>
      <c r="EB419" s="4" t="b">
        <v>1</v>
      </c>
      <c r="EC419" s="4" t="s">
        <v>242</v>
      </c>
      <c r="EF419" s="7">
        <v>46235</v>
      </c>
      <c r="EG419" s="7">
        <v>46265</v>
      </c>
      <c r="EH419" s="4" t="s">
        <v>173</v>
      </c>
      <c r="EI419" s="4" t="b">
        <v>1</v>
      </c>
      <c r="EJ419" s="4" t="s">
        <v>174</v>
      </c>
      <c r="EN419" s="9">
        <f t="shared" si="37"/>
        <v>302297.234</v>
      </c>
      <c r="EO419" s="4">
        <f t="shared" si="25"/>
        <v>22.268493150684932</v>
      </c>
      <c r="EP419" s="4">
        <f t="shared" si="26"/>
        <v>25</v>
      </c>
      <c r="EQ419" s="9">
        <f t="shared" si="27"/>
        <v>3778715.4249999998</v>
      </c>
    </row>
    <row r="420" spans="2:147">
      <c r="B420" s="4" t="s">
        <v>268</v>
      </c>
      <c r="C420" s="7">
        <v>46235</v>
      </c>
      <c r="D420" s="4">
        <v>7120</v>
      </c>
      <c r="G420" s="4" t="s">
        <v>176</v>
      </c>
      <c r="H420" s="4" t="s">
        <v>177</v>
      </c>
      <c r="I420" s="4">
        <v>7</v>
      </c>
      <c r="J420" s="16">
        <v>38061</v>
      </c>
      <c r="L420" s="4">
        <v>116033</v>
      </c>
      <c r="M420" s="4">
        <v>121783</v>
      </c>
      <c r="N420" s="4">
        <v>145124.742</v>
      </c>
      <c r="O420" s="64">
        <v>15</v>
      </c>
      <c r="P420" s="4">
        <v>10</v>
      </c>
      <c r="Q420" s="4">
        <v>6</v>
      </c>
      <c r="R420" s="4">
        <v>31</v>
      </c>
      <c r="S420" s="4">
        <v>100</v>
      </c>
      <c r="T420" s="4">
        <v>100</v>
      </c>
      <c r="U420" s="11">
        <v>6430290</v>
      </c>
      <c r="V420" s="11">
        <v>1420290</v>
      </c>
      <c r="W420" s="11">
        <v>5010000</v>
      </c>
      <c r="X420" s="11">
        <v>22</v>
      </c>
      <c r="Y420" s="62">
        <v>3597023</v>
      </c>
      <c r="Z420" s="11">
        <v>0</v>
      </c>
      <c r="AA420" s="11">
        <v>0</v>
      </c>
      <c r="AB420" s="11">
        <v>7500</v>
      </c>
      <c r="AC420" s="11">
        <v>165000</v>
      </c>
      <c r="AD420" s="11">
        <v>0</v>
      </c>
      <c r="AE420" s="11">
        <v>0</v>
      </c>
      <c r="AF420" s="11">
        <v>0</v>
      </c>
      <c r="AG420" s="11">
        <v>172500</v>
      </c>
      <c r="AH420" s="11">
        <v>0</v>
      </c>
      <c r="AI420" s="11">
        <v>456686</v>
      </c>
      <c r="AJ420" s="11">
        <v>0</v>
      </c>
      <c r="AK420" s="11">
        <v>734694</v>
      </c>
      <c r="AL420" s="9">
        <v>1191380</v>
      </c>
      <c r="AM420" s="9">
        <v>1306122</v>
      </c>
      <c r="AN420" s="9">
        <v>145124</v>
      </c>
      <c r="AO420" s="9">
        <v>0</v>
      </c>
      <c r="AP420" s="11">
        <v>0</v>
      </c>
      <c r="AQ420" s="11">
        <v>0</v>
      </c>
      <c r="AR420" s="11">
        <v>2642626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18141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644310</v>
      </c>
      <c r="BP420" s="11">
        <v>64430</v>
      </c>
      <c r="BQ420" s="11">
        <v>313020</v>
      </c>
      <c r="BR420" s="11">
        <v>285650</v>
      </c>
      <c r="BS420" s="11">
        <v>57870</v>
      </c>
      <c r="BT420" s="11">
        <v>10800</v>
      </c>
      <c r="BU420" s="11">
        <v>42260</v>
      </c>
      <c r="BV420" s="11">
        <v>0</v>
      </c>
      <c r="BW420" s="11">
        <v>1950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227271.62</v>
      </c>
      <c r="CJ420" s="4">
        <v>31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20</v>
      </c>
      <c r="DC420" s="4">
        <v>0</v>
      </c>
      <c r="DD420" s="4">
        <v>27</v>
      </c>
      <c r="DE420" s="64">
        <v>47</v>
      </c>
      <c r="DF420" s="64">
        <v>48</v>
      </c>
      <c r="DG420" s="64">
        <v>4</v>
      </c>
      <c r="DH420" s="6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2</v>
      </c>
      <c r="DU420" s="4">
        <v>2</v>
      </c>
      <c r="EB420" s="4" t="b">
        <v>1</v>
      </c>
      <c r="EC420" s="4" t="s">
        <v>242</v>
      </c>
      <c r="EF420" s="7">
        <v>46235</v>
      </c>
      <c r="EG420" s="7">
        <v>46265</v>
      </c>
      <c r="EH420" s="4" t="s">
        <v>173</v>
      </c>
      <c r="EI420" s="4" t="b">
        <v>1</v>
      </c>
      <c r="EJ420" s="4" t="s">
        <v>174</v>
      </c>
      <c r="EN420" s="9">
        <f t="shared" si="37"/>
        <v>290249.484</v>
      </c>
      <c r="EO420" s="4">
        <f t="shared" si="25"/>
        <v>21.813698630136987</v>
      </c>
      <c r="EP420" s="4">
        <f t="shared" si="26"/>
        <v>25</v>
      </c>
      <c r="EQ420" s="9">
        <f t="shared" si="27"/>
        <v>3628118.55</v>
      </c>
    </row>
    <row r="421" spans="2:147">
      <c r="B421" s="4" t="s">
        <v>268</v>
      </c>
      <c r="C421" s="7">
        <v>46235</v>
      </c>
      <c r="D421" s="4">
        <v>7120</v>
      </c>
      <c r="G421" s="4" t="s">
        <v>176</v>
      </c>
      <c r="H421" s="4" t="s">
        <v>177</v>
      </c>
      <c r="I421" s="4">
        <v>4</v>
      </c>
      <c r="J421" s="16">
        <v>38274</v>
      </c>
      <c r="L421" s="4">
        <v>113652</v>
      </c>
      <c r="M421" s="4">
        <v>119277</v>
      </c>
      <c r="N421" s="4">
        <v>142138.42499999999</v>
      </c>
      <c r="O421" s="64">
        <v>15</v>
      </c>
      <c r="P421" s="4">
        <v>10</v>
      </c>
      <c r="Q421" s="4">
        <v>6</v>
      </c>
      <c r="R421" s="4">
        <v>31</v>
      </c>
      <c r="S421" s="4">
        <v>100</v>
      </c>
      <c r="T421" s="4">
        <v>100</v>
      </c>
      <c r="U421" s="11">
        <v>6326325</v>
      </c>
      <c r="V421" s="11">
        <v>1276325</v>
      </c>
      <c r="W421" s="11">
        <v>5050000</v>
      </c>
      <c r="X421" s="11">
        <v>21</v>
      </c>
      <c r="Y421" s="62">
        <v>3523212</v>
      </c>
      <c r="Z421" s="11">
        <v>0</v>
      </c>
      <c r="AA421" s="11">
        <v>0</v>
      </c>
      <c r="AB421" s="11">
        <v>11250</v>
      </c>
      <c r="AC421" s="11">
        <v>157500</v>
      </c>
      <c r="AD421" s="11">
        <v>0</v>
      </c>
      <c r="AE421" s="11">
        <v>0</v>
      </c>
      <c r="AF421" s="11">
        <v>0</v>
      </c>
      <c r="AG421" s="11">
        <v>168750</v>
      </c>
      <c r="AH421" s="11">
        <v>0</v>
      </c>
      <c r="AI421" s="11">
        <v>447288</v>
      </c>
      <c r="AJ421" s="11">
        <v>0</v>
      </c>
      <c r="AK421" s="11">
        <v>692924</v>
      </c>
      <c r="AL421" s="9">
        <v>1140213</v>
      </c>
      <c r="AM421" s="9">
        <v>1279245</v>
      </c>
      <c r="AN421" s="9">
        <v>142138</v>
      </c>
      <c r="AO421" s="9">
        <v>0</v>
      </c>
      <c r="AP421" s="11">
        <v>0</v>
      </c>
      <c r="AQ421" s="11">
        <v>0</v>
      </c>
      <c r="AR421" s="11">
        <v>2561596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17767</v>
      </c>
      <c r="BB421" s="11">
        <v>0</v>
      </c>
      <c r="BC421" s="11">
        <v>0</v>
      </c>
      <c r="BD421" s="11">
        <v>55000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488940</v>
      </c>
      <c r="BP421" s="11">
        <v>48890</v>
      </c>
      <c r="BQ421" s="11">
        <v>313020</v>
      </c>
      <c r="BR421" s="11">
        <v>290020</v>
      </c>
      <c r="BS421" s="11">
        <v>56940</v>
      </c>
      <c r="BT421" s="11">
        <v>10570</v>
      </c>
      <c r="BU421" s="11">
        <v>41390</v>
      </c>
      <c r="BV421" s="11">
        <v>19000</v>
      </c>
      <c r="BW421" s="11">
        <v>7555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11">
        <v>243457.054</v>
      </c>
      <c r="CJ421" s="4">
        <v>31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20</v>
      </c>
      <c r="DC421" s="4">
        <v>0</v>
      </c>
      <c r="DD421" s="4">
        <v>26</v>
      </c>
      <c r="DE421" s="64">
        <v>46</v>
      </c>
      <c r="DF421" s="64">
        <v>48</v>
      </c>
      <c r="DG421" s="64">
        <v>4</v>
      </c>
      <c r="DH421" s="6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2</v>
      </c>
      <c r="DU421" s="4">
        <v>2</v>
      </c>
      <c r="EB421" s="4" t="b">
        <v>1</v>
      </c>
      <c r="EC421" s="4" t="s">
        <v>242</v>
      </c>
      <c r="EF421" s="7">
        <v>46235</v>
      </c>
      <c r="EG421" s="7">
        <v>46265</v>
      </c>
      <c r="EH421" s="4" t="s">
        <v>173</v>
      </c>
      <c r="EI421" s="4" t="b">
        <v>1</v>
      </c>
      <c r="EJ421" s="4" t="s">
        <v>174</v>
      </c>
      <c r="EN421" s="9">
        <f t="shared" si="37"/>
        <v>284276.85000000003</v>
      </c>
      <c r="EO421" s="4">
        <f t="shared" si="25"/>
        <v>21.230136986301371</v>
      </c>
      <c r="EP421" s="4">
        <f t="shared" si="26"/>
        <v>25</v>
      </c>
      <c r="EQ421" s="9">
        <f t="shared" si="27"/>
        <v>3553460.6249999995</v>
      </c>
    </row>
    <row r="422" spans="2:147">
      <c r="B422" s="4" t="s">
        <v>268</v>
      </c>
      <c r="C422" s="7">
        <v>46023</v>
      </c>
      <c r="D422" s="4">
        <v>7140</v>
      </c>
      <c r="G422" s="4" t="s">
        <v>170</v>
      </c>
      <c r="H422" s="4" t="s">
        <v>171</v>
      </c>
      <c r="I422" s="4">
        <v>25</v>
      </c>
      <c r="J422" s="16">
        <v>33451</v>
      </c>
      <c r="L422" s="4">
        <v>143601.58900000001</v>
      </c>
      <c r="M422" s="4">
        <v>151976.56700000001</v>
      </c>
      <c r="N422" s="4">
        <v>181105.40900000001</v>
      </c>
      <c r="O422" s="64">
        <v>20</v>
      </c>
      <c r="P422" s="4">
        <v>9</v>
      </c>
      <c r="Q422" s="4">
        <v>2</v>
      </c>
      <c r="R422" s="4">
        <v>31</v>
      </c>
      <c r="S422" s="4">
        <v>100</v>
      </c>
      <c r="T422" s="4">
        <v>100</v>
      </c>
      <c r="U422" s="11">
        <v>7688421</v>
      </c>
      <c r="V422" s="11">
        <v>1708421</v>
      </c>
      <c r="W422" s="11">
        <v>5980000</v>
      </c>
      <c r="X422" s="11">
        <v>32</v>
      </c>
      <c r="Y422" s="62">
        <v>4451649</v>
      </c>
      <c r="Z422" s="11">
        <v>0</v>
      </c>
      <c r="AA422" s="11">
        <v>0</v>
      </c>
      <c r="AB422" s="11">
        <v>11250</v>
      </c>
      <c r="AC422" s="11">
        <v>240000</v>
      </c>
      <c r="AD422" s="11">
        <v>0</v>
      </c>
      <c r="AE422" s="11">
        <v>0</v>
      </c>
      <c r="AF422" s="11">
        <v>0</v>
      </c>
      <c r="AG422" s="11">
        <v>251250</v>
      </c>
      <c r="AH422" s="11">
        <v>0</v>
      </c>
      <c r="AI422" s="11">
        <v>569912</v>
      </c>
      <c r="AJ422" s="11">
        <v>0</v>
      </c>
      <c r="AK422" s="11">
        <v>848931</v>
      </c>
      <c r="AL422" s="9">
        <v>1418843</v>
      </c>
      <c r="AM422" s="9">
        <v>1358290</v>
      </c>
      <c r="AN422" s="9">
        <v>90552</v>
      </c>
      <c r="AO422" s="9">
        <v>0</v>
      </c>
      <c r="AP422" s="11">
        <v>0</v>
      </c>
      <c r="AQ422" s="11">
        <v>0</v>
      </c>
      <c r="AR422" s="11">
        <v>2867685</v>
      </c>
      <c r="AS422" s="11">
        <v>0</v>
      </c>
      <c r="AT422" s="11">
        <v>72837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45000</v>
      </c>
      <c r="BE422" s="11">
        <v>0</v>
      </c>
      <c r="BF422" s="11">
        <v>0</v>
      </c>
      <c r="BG422" s="11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</v>
      </c>
      <c r="BN422" s="11">
        <v>0</v>
      </c>
      <c r="BO422" s="11">
        <v>822840</v>
      </c>
      <c r="BP422" s="11">
        <v>82280</v>
      </c>
      <c r="BQ422" s="11">
        <v>302570</v>
      </c>
      <c r="BR422" s="11">
        <v>335500</v>
      </c>
      <c r="BS422" s="11">
        <v>69200</v>
      </c>
      <c r="BT422" s="11">
        <v>13360</v>
      </c>
      <c r="BU422" s="11">
        <v>52720</v>
      </c>
      <c r="BV422" s="11">
        <v>22000</v>
      </c>
      <c r="BW422" s="11">
        <v>7951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1">
        <v>0</v>
      </c>
      <c r="CG422" s="11">
        <v>0</v>
      </c>
      <c r="CH422" s="11">
        <v>0</v>
      </c>
      <c r="CI422" s="11">
        <v>260589.185</v>
      </c>
      <c r="CJ422" s="4">
        <v>31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20</v>
      </c>
      <c r="DC422" s="4">
        <v>0</v>
      </c>
      <c r="DD422" s="4">
        <v>25</v>
      </c>
      <c r="DE422" s="64">
        <v>45</v>
      </c>
      <c r="DF422" s="64">
        <v>40</v>
      </c>
      <c r="DG422" s="64">
        <v>2</v>
      </c>
      <c r="DH422" s="6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1</v>
      </c>
      <c r="DT422" s="4">
        <v>2</v>
      </c>
      <c r="DU422" s="4">
        <v>2</v>
      </c>
      <c r="EB422" s="4" t="b">
        <v>1</v>
      </c>
      <c r="EC422" s="4" t="s">
        <v>243</v>
      </c>
      <c r="EF422" s="7">
        <v>46023</v>
      </c>
      <c r="EG422" s="7">
        <v>46053</v>
      </c>
      <c r="EH422" s="4" t="s">
        <v>173</v>
      </c>
      <c r="EI422" s="4" t="b">
        <v>1</v>
      </c>
      <c r="EJ422" s="4" t="s">
        <v>174</v>
      </c>
      <c r="EN422" s="9">
        <f t="shared" si="37"/>
        <v>362210.81800000003</v>
      </c>
      <c r="EO422" s="4">
        <f t="shared" si="25"/>
        <v>34.443835616438356</v>
      </c>
      <c r="EP422" s="4">
        <f t="shared" si="26"/>
        <v>25</v>
      </c>
      <c r="EQ422" s="9">
        <f t="shared" si="27"/>
        <v>4527635.2250000006</v>
      </c>
    </row>
    <row r="423" spans="2:147">
      <c r="B423" s="4" t="s">
        <v>268</v>
      </c>
      <c r="C423" s="7">
        <v>46023</v>
      </c>
      <c r="D423" s="4">
        <v>7140</v>
      </c>
      <c r="G423" s="4" t="s">
        <v>170</v>
      </c>
      <c r="H423" s="4" t="s">
        <v>171</v>
      </c>
      <c r="I423" s="4">
        <v>11</v>
      </c>
      <c r="J423" s="16">
        <v>36696</v>
      </c>
      <c r="L423" s="4">
        <v>136218.58900000001</v>
      </c>
      <c r="M423" s="4">
        <v>142718.56700000001</v>
      </c>
      <c r="N423" s="4">
        <v>170072.959</v>
      </c>
      <c r="O423" s="64">
        <v>20</v>
      </c>
      <c r="P423" s="4">
        <v>9</v>
      </c>
      <c r="Q423" s="4">
        <v>2</v>
      </c>
      <c r="R423" s="4">
        <v>31</v>
      </c>
      <c r="S423" s="4">
        <v>100</v>
      </c>
      <c r="T423" s="4">
        <v>100</v>
      </c>
      <c r="U423" s="11">
        <v>7231436</v>
      </c>
      <c r="V423" s="11">
        <v>1615436</v>
      </c>
      <c r="W423" s="11">
        <v>5616000</v>
      </c>
      <c r="X423" s="11">
        <v>25</v>
      </c>
      <c r="Y423" s="62">
        <v>4222776</v>
      </c>
      <c r="Z423" s="11">
        <v>0</v>
      </c>
      <c r="AA423" s="11">
        <v>0</v>
      </c>
      <c r="AB423" s="11">
        <v>7500</v>
      </c>
      <c r="AC423" s="11">
        <v>187500</v>
      </c>
      <c r="AD423" s="11">
        <v>0</v>
      </c>
      <c r="AE423" s="11">
        <v>0</v>
      </c>
      <c r="AF423" s="11">
        <v>0</v>
      </c>
      <c r="AG423" s="11">
        <v>195000</v>
      </c>
      <c r="AH423" s="11">
        <v>0</v>
      </c>
      <c r="AI423" s="11">
        <v>535194</v>
      </c>
      <c r="AJ423" s="11">
        <v>0</v>
      </c>
      <c r="AK423" s="11">
        <v>637773</v>
      </c>
      <c r="AL423" s="9">
        <v>1172968</v>
      </c>
      <c r="AM423" s="9">
        <v>1530656</v>
      </c>
      <c r="AN423" s="9">
        <v>85036</v>
      </c>
      <c r="AO423" s="9">
        <v>0</v>
      </c>
      <c r="AP423" s="11">
        <v>0</v>
      </c>
      <c r="AQ423" s="11">
        <v>0</v>
      </c>
      <c r="AR423" s="11">
        <v>2788660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25000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  <c r="BN423" s="11">
        <v>0</v>
      </c>
      <c r="BO423" s="11">
        <v>799480</v>
      </c>
      <c r="BP423" s="11">
        <v>79940</v>
      </c>
      <c r="BQ423" s="11">
        <v>302570</v>
      </c>
      <c r="BR423" s="11">
        <v>305730</v>
      </c>
      <c r="BS423" s="11">
        <v>65080</v>
      </c>
      <c r="BT423" s="11">
        <v>12670</v>
      </c>
      <c r="BU423" s="11">
        <v>49520</v>
      </c>
      <c r="BV423" s="11">
        <v>0</v>
      </c>
      <c r="BW423" s="11">
        <v>446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11">
        <v>242714.489</v>
      </c>
      <c r="CJ423" s="4">
        <v>31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20</v>
      </c>
      <c r="DC423" s="4">
        <v>0</v>
      </c>
      <c r="DD423" s="4">
        <v>20</v>
      </c>
      <c r="DE423" s="64">
        <v>40</v>
      </c>
      <c r="DF423" s="64">
        <v>48</v>
      </c>
      <c r="DG423" s="64">
        <v>2</v>
      </c>
      <c r="DH423" s="6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2</v>
      </c>
      <c r="DU423" s="4">
        <v>2</v>
      </c>
      <c r="EB423" s="4" t="b">
        <v>1</v>
      </c>
      <c r="EC423" s="4" t="s">
        <v>243</v>
      </c>
      <c r="EF423" s="7">
        <v>46023</v>
      </c>
      <c r="EG423" s="7">
        <v>46053</v>
      </c>
      <c r="EH423" s="4" t="s">
        <v>173</v>
      </c>
      <c r="EI423" s="4" t="b">
        <v>1</v>
      </c>
      <c r="EJ423" s="4" t="s">
        <v>174</v>
      </c>
      <c r="EN423" s="9">
        <f t="shared" si="37"/>
        <v>340145.91800000006</v>
      </c>
      <c r="EO423" s="4">
        <f t="shared" si="25"/>
        <v>25.553424657534247</v>
      </c>
      <c r="EP423" s="4">
        <f t="shared" si="26"/>
        <v>25</v>
      </c>
      <c r="EQ423" s="9">
        <f t="shared" si="27"/>
        <v>4251823.9749999996</v>
      </c>
    </row>
    <row r="424" spans="2:147">
      <c r="B424" s="4" t="s">
        <v>268</v>
      </c>
      <c r="C424" s="7">
        <v>46023</v>
      </c>
      <c r="D424" s="4">
        <v>7140</v>
      </c>
      <c r="G424" s="4" t="s">
        <v>176</v>
      </c>
      <c r="H424" s="4" t="s">
        <v>177</v>
      </c>
      <c r="I424" s="4">
        <v>11</v>
      </c>
      <c r="J424" s="16">
        <v>38224</v>
      </c>
      <c r="L424" s="4">
        <v>116136.333</v>
      </c>
      <c r="M424" s="4">
        <v>121636.3</v>
      </c>
      <c r="N424" s="4">
        <v>144949.924</v>
      </c>
      <c r="O424" s="64">
        <v>20</v>
      </c>
      <c r="P424" s="4">
        <v>9</v>
      </c>
      <c r="Q424" s="4">
        <v>2</v>
      </c>
      <c r="R424" s="4">
        <v>31</v>
      </c>
      <c r="S424" s="4">
        <v>100</v>
      </c>
      <c r="T424" s="4">
        <v>100</v>
      </c>
      <c r="U424" s="11">
        <v>6221303</v>
      </c>
      <c r="V424" s="11">
        <v>1321303</v>
      </c>
      <c r="W424" s="11">
        <v>4900000</v>
      </c>
      <c r="X424" s="11">
        <v>21</v>
      </c>
      <c r="Y424" s="62">
        <v>3600226</v>
      </c>
      <c r="Z424" s="11">
        <v>0</v>
      </c>
      <c r="AA424" s="11">
        <v>0</v>
      </c>
      <c r="AB424" s="11">
        <v>7500</v>
      </c>
      <c r="AC424" s="11">
        <v>157500</v>
      </c>
      <c r="AD424" s="11">
        <v>0</v>
      </c>
      <c r="AE424" s="11">
        <v>0</v>
      </c>
      <c r="AF424" s="11">
        <v>0</v>
      </c>
      <c r="AG424" s="11">
        <v>165000</v>
      </c>
      <c r="AH424" s="11">
        <v>0</v>
      </c>
      <c r="AI424" s="11">
        <v>456136</v>
      </c>
      <c r="AJ424" s="11">
        <v>0</v>
      </c>
      <c r="AK424" s="11">
        <v>543562</v>
      </c>
      <c r="AL424" s="9">
        <v>999698</v>
      </c>
      <c r="AM424" s="9">
        <v>1304549</v>
      </c>
      <c r="AN424" s="9">
        <v>72474</v>
      </c>
      <c r="AO424" s="9">
        <v>0</v>
      </c>
      <c r="AP424" s="11">
        <v>0</v>
      </c>
      <c r="AQ424" s="11">
        <v>0</v>
      </c>
      <c r="AR424" s="11">
        <v>2376721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54356</v>
      </c>
      <c r="BB424" s="11">
        <v>0</v>
      </c>
      <c r="BC424" s="11">
        <v>0</v>
      </c>
      <c r="BD424" s="11">
        <v>25000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  <c r="BO424" s="11">
        <v>610190</v>
      </c>
      <c r="BP424" s="11">
        <v>61010</v>
      </c>
      <c r="BQ424" s="11">
        <v>256640</v>
      </c>
      <c r="BR424" s="11">
        <v>275080</v>
      </c>
      <c r="BS424" s="11">
        <v>55990</v>
      </c>
      <c r="BT424" s="11">
        <v>10800</v>
      </c>
      <c r="BU424" s="11">
        <v>42210</v>
      </c>
      <c r="BV424" s="11">
        <v>0</v>
      </c>
      <c r="BW424" s="11">
        <v>9383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190898.413</v>
      </c>
      <c r="CJ424" s="4">
        <v>31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20</v>
      </c>
      <c r="DC424" s="4">
        <v>0</v>
      </c>
      <c r="DD424" s="4">
        <v>20</v>
      </c>
      <c r="DE424" s="64">
        <v>40</v>
      </c>
      <c r="DF424" s="64">
        <v>48</v>
      </c>
      <c r="DG424" s="64">
        <v>2</v>
      </c>
      <c r="DH424" s="6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2</v>
      </c>
      <c r="DT424" s="4">
        <v>2</v>
      </c>
      <c r="DU424" s="4">
        <v>2</v>
      </c>
      <c r="EB424" s="4" t="b">
        <v>1</v>
      </c>
      <c r="EC424" s="4" t="s">
        <v>243</v>
      </c>
      <c r="EF424" s="7">
        <v>46023</v>
      </c>
      <c r="EG424" s="7">
        <v>46053</v>
      </c>
      <c r="EH424" s="4" t="s">
        <v>173</v>
      </c>
      <c r="EI424" s="4" t="b">
        <v>1</v>
      </c>
      <c r="EJ424" s="4" t="s">
        <v>174</v>
      </c>
      <c r="EN424" s="9">
        <f t="shared" si="37"/>
        <v>289899.848</v>
      </c>
      <c r="EO424" s="4">
        <f t="shared" si="25"/>
        <v>21.367123287671234</v>
      </c>
      <c r="EP424" s="4">
        <f t="shared" si="26"/>
        <v>25</v>
      </c>
      <c r="EQ424" s="9">
        <f t="shared" si="27"/>
        <v>3623748.1</v>
      </c>
    </row>
    <row r="425" spans="2:147">
      <c r="B425" s="4" t="s">
        <v>268</v>
      </c>
      <c r="C425" s="7">
        <v>46054</v>
      </c>
      <c r="D425" s="4">
        <v>7140</v>
      </c>
      <c r="G425" s="4" t="s">
        <v>170</v>
      </c>
      <c r="H425" s="4" t="s">
        <v>171</v>
      </c>
      <c r="I425" s="4">
        <v>25</v>
      </c>
      <c r="J425" s="16">
        <v>33451</v>
      </c>
      <c r="L425" s="4">
        <v>143601.58900000001</v>
      </c>
      <c r="M425" s="4">
        <v>152226.56700000001</v>
      </c>
      <c r="N425" s="4">
        <v>181403.32500000001</v>
      </c>
      <c r="O425" s="64">
        <v>16</v>
      </c>
      <c r="P425" s="4">
        <v>8</v>
      </c>
      <c r="Q425" s="4">
        <v>4</v>
      </c>
      <c r="R425" s="4">
        <v>28</v>
      </c>
      <c r="S425" s="4">
        <v>100</v>
      </c>
      <c r="T425" s="4">
        <v>100</v>
      </c>
      <c r="U425" s="11">
        <v>6839001</v>
      </c>
      <c r="V425" s="11">
        <v>1445001</v>
      </c>
      <c r="W425" s="11">
        <v>5394000</v>
      </c>
      <c r="X425" s="11">
        <v>33</v>
      </c>
      <c r="Y425" s="62">
        <v>4020844</v>
      </c>
      <c r="Z425" s="11">
        <v>0</v>
      </c>
      <c r="AA425" s="11">
        <v>0</v>
      </c>
      <c r="AB425" s="11">
        <v>11250</v>
      </c>
      <c r="AC425" s="11">
        <v>247500</v>
      </c>
      <c r="AD425" s="11">
        <v>0</v>
      </c>
      <c r="AE425" s="11">
        <v>0</v>
      </c>
      <c r="AF425" s="11">
        <v>0</v>
      </c>
      <c r="AG425" s="11">
        <v>258750</v>
      </c>
      <c r="AH425" s="11">
        <v>0</v>
      </c>
      <c r="AI425" s="11">
        <v>570849</v>
      </c>
      <c r="AJ425" s="11">
        <v>0</v>
      </c>
      <c r="AK425" s="11">
        <v>782301</v>
      </c>
      <c r="AL425" s="9">
        <v>1353151</v>
      </c>
      <c r="AM425" s="9">
        <v>1088419</v>
      </c>
      <c r="AN425" s="9">
        <v>0</v>
      </c>
      <c r="AO425" s="9">
        <v>0</v>
      </c>
      <c r="AP425" s="11">
        <v>0</v>
      </c>
      <c r="AQ425" s="11">
        <v>0</v>
      </c>
      <c r="AR425" s="11">
        <v>2441570</v>
      </c>
      <c r="AS425" s="11">
        <v>0</v>
      </c>
      <c r="AT425" s="11">
        <v>72837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45000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629170</v>
      </c>
      <c r="BP425" s="11">
        <v>62910</v>
      </c>
      <c r="BQ425" s="11">
        <v>302570</v>
      </c>
      <c r="BR425" s="11">
        <v>300980</v>
      </c>
      <c r="BS425" s="11">
        <v>61550</v>
      </c>
      <c r="BT425" s="11">
        <v>12070</v>
      </c>
      <c r="BU425" s="11">
        <v>48500</v>
      </c>
      <c r="BV425" s="11">
        <v>20000</v>
      </c>
      <c r="BW425" s="11">
        <v>7251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260648</v>
      </c>
      <c r="CJ425" s="4">
        <v>28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20</v>
      </c>
      <c r="DC425" s="4">
        <v>0</v>
      </c>
      <c r="DD425" s="4">
        <v>23</v>
      </c>
      <c r="DE425" s="64">
        <v>43</v>
      </c>
      <c r="DF425" s="64">
        <v>32</v>
      </c>
      <c r="DG425" s="64">
        <v>0</v>
      </c>
      <c r="DH425" s="6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2</v>
      </c>
      <c r="DU425" s="4">
        <v>2</v>
      </c>
      <c r="EB425" s="4" t="b">
        <v>1</v>
      </c>
      <c r="EC425" s="4" t="s">
        <v>243</v>
      </c>
      <c r="EF425" s="7">
        <v>46054</v>
      </c>
      <c r="EG425" s="7">
        <v>46081</v>
      </c>
      <c r="EH425" s="4" t="s">
        <v>173</v>
      </c>
      <c r="EI425" s="4" t="b">
        <v>1</v>
      </c>
      <c r="EJ425" s="4" t="s">
        <v>174</v>
      </c>
      <c r="EN425" s="9">
        <f t="shared" si="37"/>
        <v>362806.64999999997</v>
      </c>
      <c r="EO425" s="4">
        <f t="shared" si="25"/>
        <v>34.443835616438356</v>
      </c>
      <c r="EP425" s="4">
        <f t="shared" si="26"/>
        <v>25</v>
      </c>
      <c r="EQ425" s="9">
        <f t="shared" si="27"/>
        <v>4535083.125</v>
      </c>
    </row>
    <row r="426" spans="2:147">
      <c r="B426" s="4" t="s">
        <v>268</v>
      </c>
      <c r="C426" s="7">
        <v>46054</v>
      </c>
      <c r="D426" s="4">
        <v>7140</v>
      </c>
      <c r="G426" s="4" t="s">
        <v>170</v>
      </c>
      <c r="H426" s="4" t="s">
        <v>171</v>
      </c>
      <c r="I426" s="4">
        <v>11</v>
      </c>
      <c r="J426" s="16">
        <v>36696</v>
      </c>
      <c r="L426" s="4">
        <v>136218.58900000001</v>
      </c>
      <c r="M426" s="4">
        <v>142718.56700000001</v>
      </c>
      <c r="N426" s="4">
        <v>170072.959</v>
      </c>
      <c r="O426" s="64">
        <v>16</v>
      </c>
      <c r="P426" s="4">
        <v>8</v>
      </c>
      <c r="Q426" s="4">
        <v>4</v>
      </c>
      <c r="R426" s="4">
        <v>28</v>
      </c>
      <c r="S426" s="4">
        <v>100</v>
      </c>
      <c r="T426" s="4">
        <v>100</v>
      </c>
      <c r="U426" s="11">
        <v>6227525</v>
      </c>
      <c r="V426" s="11">
        <v>1815525</v>
      </c>
      <c r="W426" s="11">
        <v>4412000</v>
      </c>
      <c r="X426" s="11">
        <v>25</v>
      </c>
      <c r="Y426" s="62">
        <v>3814120</v>
      </c>
      <c r="Z426" s="11">
        <v>0</v>
      </c>
      <c r="AA426" s="11">
        <v>0</v>
      </c>
      <c r="AB426" s="11">
        <v>7500</v>
      </c>
      <c r="AC426" s="11">
        <v>187500</v>
      </c>
      <c r="AD426" s="11">
        <v>0</v>
      </c>
      <c r="AE426" s="11">
        <v>0</v>
      </c>
      <c r="AF426" s="11">
        <v>0</v>
      </c>
      <c r="AG426" s="11">
        <v>195000</v>
      </c>
      <c r="AH426" s="11">
        <v>0</v>
      </c>
      <c r="AI426" s="11">
        <v>535194</v>
      </c>
      <c r="AJ426" s="11">
        <v>0</v>
      </c>
      <c r="AK426" s="11">
        <v>637773</v>
      </c>
      <c r="AL426" s="9">
        <v>1172968</v>
      </c>
      <c r="AM426" s="9">
        <v>1020437</v>
      </c>
      <c r="AN426" s="9">
        <v>0</v>
      </c>
      <c r="AO426" s="9">
        <v>0</v>
      </c>
      <c r="AP426" s="11">
        <v>0</v>
      </c>
      <c r="AQ426" s="11">
        <v>0</v>
      </c>
      <c r="AR426" s="11">
        <v>2193405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25000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570590</v>
      </c>
      <c r="BP426" s="11">
        <v>57050</v>
      </c>
      <c r="BQ426" s="11">
        <v>302570</v>
      </c>
      <c r="BR426" s="11">
        <v>264900</v>
      </c>
      <c r="BS426" s="11">
        <v>56050</v>
      </c>
      <c r="BT426" s="11">
        <v>11450</v>
      </c>
      <c r="BU426" s="11">
        <v>45440</v>
      </c>
      <c r="BV426" s="11">
        <v>0</v>
      </c>
      <c r="BW426" s="11">
        <v>505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506970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244367.587</v>
      </c>
      <c r="CJ426" s="4">
        <v>28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20</v>
      </c>
      <c r="DC426" s="4">
        <v>0</v>
      </c>
      <c r="DD426" s="4">
        <v>20</v>
      </c>
      <c r="DE426" s="64">
        <v>40</v>
      </c>
      <c r="DF426" s="64">
        <v>32</v>
      </c>
      <c r="DG426" s="64">
        <v>0</v>
      </c>
      <c r="DH426" s="6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2</v>
      </c>
      <c r="DU426" s="4">
        <v>2</v>
      </c>
      <c r="EB426" s="4" t="b">
        <v>1</v>
      </c>
      <c r="EC426" s="4" t="s">
        <v>243</v>
      </c>
      <c r="EF426" s="7">
        <v>46054</v>
      </c>
      <c r="EG426" s="7">
        <v>46081</v>
      </c>
      <c r="EH426" s="4" t="s">
        <v>173</v>
      </c>
      <c r="EI426" s="4" t="b">
        <v>1</v>
      </c>
      <c r="EJ426" s="4" t="s">
        <v>174</v>
      </c>
      <c r="EN426" s="9">
        <f t="shared" si="37"/>
        <v>340145.91800000006</v>
      </c>
      <c r="EO426" s="4">
        <f t="shared" si="25"/>
        <v>25.553424657534247</v>
      </c>
      <c r="EP426" s="4">
        <f t="shared" si="26"/>
        <v>25</v>
      </c>
      <c r="EQ426" s="9">
        <f t="shared" si="27"/>
        <v>4251823.9749999996</v>
      </c>
    </row>
    <row r="427" spans="2:147">
      <c r="B427" s="4" t="s">
        <v>268</v>
      </c>
      <c r="C427" s="7">
        <v>46054</v>
      </c>
      <c r="D427" s="4">
        <v>7140</v>
      </c>
      <c r="G427" s="4" t="s">
        <v>176</v>
      </c>
      <c r="H427" s="4" t="s">
        <v>177</v>
      </c>
      <c r="I427" s="4">
        <v>11</v>
      </c>
      <c r="J427" s="16">
        <v>38224</v>
      </c>
      <c r="L427" s="4">
        <v>116136.333</v>
      </c>
      <c r="M427" s="4">
        <v>121636.3</v>
      </c>
      <c r="N427" s="4">
        <v>144949.924</v>
      </c>
      <c r="O427" s="64">
        <v>16</v>
      </c>
      <c r="P427" s="4">
        <v>8</v>
      </c>
      <c r="Q427" s="4">
        <v>4</v>
      </c>
      <c r="R427" s="4">
        <v>28</v>
      </c>
      <c r="S427" s="4">
        <v>100</v>
      </c>
      <c r="T427" s="4">
        <v>100</v>
      </c>
      <c r="U427" s="11">
        <v>5256857</v>
      </c>
      <c r="V427" s="11">
        <v>1046857</v>
      </c>
      <c r="W427" s="11">
        <v>4210000</v>
      </c>
      <c r="X427" s="11">
        <v>21</v>
      </c>
      <c r="Y427" s="62">
        <v>3251817</v>
      </c>
      <c r="Z427" s="11">
        <v>0</v>
      </c>
      <c r="AA427" s="11">
        <v>0</v>
      </c>
      <c r="AB427" s="11">
        <v>7500</v>
      </c>
      <c r="AC427" s="11">
        <v>157500</v>
      </c>
      <c r="AD427" s="11">
        <v>0</v>
      </c>
      <c r="AE427" s="11">
        <v>0</v>
      </c>
      <c r="AF427" s="11">
        <v>0</v>
      </c>
      <c r="AG427" s="11">
        <v>165000</v>
      </c>
      <c r="AH427" s="11">
        <v>0</v>
      </c>
      <c r="AI427" s="11">
        <v>456136</v>
      </c>
      <c r="AJ427" s="11">
        <v>0</v>
      </c>
      <c r="AK427" s="11">
        <v>434849</v>
      </c>
      <c r="AL427" s="9">
        <v>890985</v>
      </c>
      <c r="AM427" s="9">
        <v>869699</v>
      </c>
      <c r="AN427" s="9">
        <v>0</v>
      </c>
      <c r="AO427" s="9">
        <v>0</v>
      </c>
      <c r="AP427" s="11">
        <v>0</v>
      </c>
      <c r="AQ427" s="11">
        <v>0</v>
      </c>
      <c r="AR427" s="11">
        <v>1760684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54356</v>
      </c>
      <c r="BB427" s="11">
        <v>0</v>
      </c>
      <c r="BC427" s="11">
        <v>0</v>
      </c>
      <c r="BD427" s="11">
        <v>25000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409980</v>
      </c>
      <c r="BP427" s="11">
        <v>40990</v>
      </c>
      <c r="BQ427" s="11">
        <v>256640</v>
      </c>
      <c r="BR427" s="11">
        <v>235850</v>
      </c>
      <c r="BS427" s="11">
        <v>47310</v>
      </c>
      <c r="BT427" s="11">
        <v>9760</v>
      </c>
      <c r="BU427" s="11">
        <v>38720</v>
      </c>
      <c r="BV427" s="11">
        <v>0</v>
      </c>
      <c r="BW427" s="11">
        <v>7607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193035.065</v>
      </c>
      <c r="CJ427" s="4">
        <v>28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20</v>
      </c>
      <c r="DC427" s="4">
        <v>0</v>
      </c>
      <c r="DD427" s="4">
        <v>16</v>
      </c>
      <c r="DE427" s="64">
        <v>36</v>
      </c>
      <c r="DF427" s="64">
        <v>32</v>
      </c>
      <c r="DG427" s="64">
        <v>0</v>
      </c>
      <c r="DH427" s="6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1</v>
      </c>
      <c r="DT427" s="4">
        <v>2</v>
      </c>
      <c r="DU427" s="4">
        <v>2</v>
      </c>
      <c r="EB427" s="4" t="b">
        <v>1</v>
      </c>
      <c r="EC427" s="4" t="s">
        <v>243</v>
      </c>
      <c r="EF427" s="7">
        <v>46054</v>
      </c>
      <c r="EG427" s="7">
        <v>46081</v>
      </c>
      <c r="EH427" s="4" t="s">
        <v>173</v>
      </c>
      <c r="EI427" s="4" t="b">
        <v>1</v>
      </c>
      <c r="EJ427" s="4" t="s">
        <v>174</v>
      </c>
      <c r="EN427" s="9">
        <f t="shared" si="37"/>
        <v>289899.848</v>
      </c>
      <c r="EO427" s="4">
        <f t="shared" si="25"/>
        <v>21.367123287671234</v>
      </c>
      <c r="EP427" s="4">
        <f t="shared" si="26"/>
        <v>25</v>
      </c>
      <c r="EQ427" s="9">
        <f t="shared" si="27"/>
        <v>3623748.1</v>
      </c>
    </row>
    <row r="428" spans="2:147">
      <c r="B428" s="4" t="s">
        <v>268</v>
      </c>
      <c r="C428" s="7">
        <v>46082</v>
      </c>
      <c r="D428" s="4">
        <v>7140</v>
      </c>
      <c r="G428" s="4" t="s">
        <v>170</v>
      </c>
      <c r="H428" s="4" t="s">
        <v>171</v>
      </c>
      <c r="I428" s="4">
        <v>25</v>
      </c>
      <c r="J428" s="16">
        <v>33451</v>
      </c>
      <c r="L428" s="4">
        <v>143601.58900000001</v>
      </c>
      <c r="M428" s="4">
        <v>152226.56700000001</v>
      </c>
      <c r="N428" s="4">
        <v>181403.32500000001</v>
      </c>
      <c r="O428" s="64">
        <v>21</v>
      </c>
      <c r="P428" s="4">
        <v>9</v>
      </c>
      <c r="Q428" s="4">
        <v>1</v>
      </c>
      <c r="R428" s="4">
        <v>31</v>
      </c>
      <c r="S428" s="4">
        <v>100</v>
      </c>
      <c r="T428" s="4">
        <v>100</v>
      </c>
      <c r="U428" s="11">
        <v>9394520</v>
      </c>
      <c r="V428" s="11">
        <v>2232520</v>
      </c>
      <c r="W428" s="11">
        <v>7162000</v>
      </c>
      <c r="X428" s="11">
        <v>33</v>
      </c>
      <c r="Y428" s="62">
        <v>4451649</v>
      </c>
      <c r="Z428" s="11">
        <v>0</v>
      </c>
      <c r="AA428" s="11">
        <v>0</v>
      </c>
      <c r="AB428" s="11">
        <v>11250</v>
      </c>
      <c r="AC428" s="11">
        <v>247500</v>
      </c>
      <c r="AD428" s="11">
        <v>0</v>
      </c>
      <c r="AE428" s="11">
        <v>0</v>
      </c>
      <c r="AF428" s="11">
        <v>0</v>
      </c>
      <c r="AG428" s="11">
        <v>258750</v>
      </c>
      <c r="AH428" s="11">
        <v>0</v>
      </c>
      <c r="AI428" s="11">
        <v>570849</v>
      </c>
      <c r="AJ428" s="11">
        <v>0</v>
      </c>
      <c r="AK428" s="11">
        <v>884341</v>
      </c>
      <c r="AL428" s="9">
        <v>1455190</v>
      </c>
      <c r="AM428" s="9">
        <v>1088419</v>
      </c>
      <c r="AN428" s="9">
        <v>22675</v>
      </c>
      <c r="AO428" s="9">
        <v>0</v>
      </c>
      <c r="AP428" s="11">
        <v>0</v>
      </c>
      <c r="AQ428" s="11">
        <v>0</v>
      </c>
      <c r="AR428" s="11">
        <v>2566284</v>
      </c>
      <c r="AS428" s="11">
        <v>2000000</v>
      </c>
      <c r="AT428" s="11">
        <v>72837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45000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1220380</v>
      </c>
      <c r="BP428" s="11">
        <v>122030</v>
      </c>
      <c r="BQ428" s="11">
        <v>302570</v>
      </c>
      <c r="BR428" s="11">
        <v>404920</v>
      </c>
      <c r="BS428" s="11">
        <v>84550</v>
      </c>
      <c r="BT428" s="11">
        <v>13360</v>
      </c>
      <c r="BU428" s="11">
        <v>52810</v>
      </c>
      <c r="BV428" s="11">
        <v>24000</v>
      </c>
      <c r="BW428" s="11">
        <v>7900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262782.67800000001</v>
      </c>
      <c r="CJ428" s="4">
        <v>31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20</v>
      </c>
      <c r="DC428" s="4">
        <v>0</v>
      </c>
      <c r="DD428" s="4">
        <v>26</v>
      </c>
      <c r="DE428" s="64">
        <v>46</v>
      </c>
      <c r="DF428" s="64">
        <v>32</v>
      </c>
      <c r="DG428" s="64">
        <v>0.5</v>
      </c>
      <c r="DH428" s="6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0.5</v>
      </c>
      <c r="DT428" s="4">
        <v>2</v>
      </c>
      <c r="DU428" s="4">
        <v>2</v>
      </c>
      <c r="EB428" s="4" t="b">
        <v>1</v>
      </c>
      <c r="EC428" s="4" t="s">
        <v>243</v>
      </c>
      <c r="EF428" s="7">
        <v>46082</v>
      </c>
      <c r="EG428" s="7">
        <v>46112</v>
      </c>
      <c r="EH428" s="4" t="s">
        <v>173</v>
      </c>
      <c r="EI428" s="4" t="b">
        <v>1</v>
      </c>
      <c r="EJ428" s="4" t="s">
        <v>174</v>
      </c>
      <c r="EN428" s="9">
        <f t="shared" si="37"/>
        <v>362806.64999999997</v>
      </c>
      <c r="EO428" s="4">
        <f t="shared" si="25"/>
        <v>34.443835616438356</v>
      </c>
      <c r="EP428" s="4">
        <f t="shared" si="26"/>
        <v>25</v>
      </c>
      <c r="EQ428" s="9">
        <f t="shared" si="27"/>
        <v>4535083.125</v>
      </c>
    </row>
    <row r="429" spans="2:147">
      <c r="B429" s="4" t="s">
        <v>268</v>
      </c>
      <c r="C429" s="7">
        <v>46082</v>
      </c>
      <c r="D429" s="4">
        <v>7140</v>
      </c>
      <c r="G429" s="4" t="s">
        <v>170</v>
      </c>
      <c r="H429" s="4" t="s">
        <v>171</v>
      </c>
      <c r="I429" s="4">
        <v>11</v>
      </c>
      <c r="J429" s="16">
        <v>36696</v>
      </c>
      <c r="L429" s="4">
        <v>136218.58900000001</v>
      </c>
      <c r="M429" s="4">
        <v>142718.56700000001</v>
      </c>
      <c r="N429" s="4">
        <v>170072.959</v>
      </c>
      <c r="O429" s="64">
        <v>21</v>
      </c>
      <c r="P429" s="4">
        <v>9</v>
      </c>
      <c r="Q429" s="4">
        <v>1</v>
      </c>
      <c r="R429" s="4">
        <v>31</v>
      </c>
      <c r="S429" s="4">
        <v>100</v>
      </c>
      <c r="T429" s="4">
        <v>100</v>
      </c>
      <c r="U429" s="11">
        <v>6955068</v>
      </c>
      <c r="V429" s="11">
        <v>2039068</v>
      </c>
      <c r="W429" s="11">
        <v>4916000</v>
      </c>
      <c r="X429" s="11">
        <v>25</v>
      </c>
      <c r="Y429" s="62">
        <v>4222776</v>
      </c>
      <c r="Z429" s="11">
        <v>0</v>
      </c>
      <c r="AA429" s="11">
        <v>0</v>
      </c>
      <c r="AB429" s="11">
        <v>7500</v>
      </c>
      <c r="AC429" s="11">
        <v>187500</v>
      </c>
      <c r="AD429" s="11">
        <v>0</v>
      </c>
      <c r="AE429" s="11">
        <v>0</v>
      </c>
      <c r="AF429" s="11">
        <v>0</v>
      </c>
      <c r="AG429" s="11">
        <v>195000</v>
      </c>
      <c r="AH429" s="11">
        <v>0</v>
      </c>
      <c r="AI429" s="11">
        <v>535194</v>
      </c>
      <c r="AJ429" s="11">
        <v>0</v>
      </c>
      <c r="AK429" s="11">
        <v>956660</v>
      </c>
      <c r="AL429" s="9">
        <v>1491855</v>
      </c>
      <c r="AM429" s="9">
        <v>1020437</v>
      </c>
      <c r="AN429" s="9">
        <v>0</v>
      </c>
      <c r="AO429" s="9">
        <v>0</v>
      </c>
      <c r="AP429" s="11">
        <v>0</v>
      </c>
      <c r="AQ429" s="11">
        <v>0</v>
      </c>
      <c r="AR429" s="11">
        <v>2512292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25000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736470</v>
      </c>
      <c r="BP429" s="11">
        <v>73640</v>
      </c>
      <c r="BQ429" s="11">
        <v>302570</v>
      </c>
      <c r="BR429" s="11">
        <v>294490</v>
      </c>
      <c r="BS429" s="11">
        <v>62600</v>
      </c>
      <c r="BT429" s="11">
        <v>12670</v>
      </c>
      <c r="BU429" s="11">
        <v>49520</v>
      </c>
      <c r="BV429" s="11">
        <v>0</v>
      </c>
      <c r="BW429" s="11">
        <v>148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506960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246032.17800000001</v>
      </c>
      <c r="CJ429" s="4">
        <v>31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20</v>
      </c>
      <c r="DC429" s="4">
        <v>0</v>
      </c>
      <c r="DD429" s="4">
        <v>30</v>
      </c>
      <c r="DE429" s="64">
        <v>50</v>
      </c>
      <c r="DF429" s="64">
        <v>32</v>
      </c>
      <c r="DG429" s="64">
        <v>0</v>
      </c>
      <c r="DH429" s="6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2</v>
      </c>
      <c r="DU429" s="4">
        <v>2</v>
      </c>
      <c r="EB429" s="4" t="b">
        <v>1</v>
      </c>
      <c r="EC429" s="4" t="s">
        <v>243</v>
      </c>
      <c r="EF429" s="7">
        <v>46082</v>
      </c>
      <c r="EG429" s="7">
        <v>46112</v>
      </c>
      <c r="EH429" s="4" t="s">
        <v>173</v>
      </c>
      <c r="EI429" s="4" t="b">
        <v>1</v>
      </c>
      <c r="EJ429" s="4" t="s">
        <v>174</v>
      </c>
      <c r="EN429" s="9">
        <f t="shared" si="37"/>
        <v>340145.91800000006</v>
      </c>
      <c r="EO429" s="4">
        <f t="shared" si="25"/>
        <v>25.553424657534247</v>
      </c>
      <c r="EP429" s="4">
        <f t="shared" si="26"/>
        <v>25</v>
      </c>
      <c r="EQ429" s="9">
        <f t="shared" si="27"/>
        <v>4251823.9749999996</v>
      </c>
    </row>
    <row r="430" spans="2:147">
      <c r="B430" s="4" t="s">
        <v>268</v>
      </c>
      <c r="C430" s="7">
        <v>46082</v>
      </c>
      <c r="D430" s="4">
        <v>7140</v>
      </c>
      <c r="G430" s="4" t="s">
        <v>176</v>
      </c>
      <c r="H430" s="4" t="s">
        <v>177</v>
      </c>
      <c r="I430" s="4">
        <v>11</v>
      </c>
      <c r="J430" s="16">
        <v>38224</v>
      </c>
      <c r="L430" s="4">
        <v>116136.333</v>
      </c>
      <c r="M430" s="4">
        <v>121636.3</v>
      </c>
      <c r="N430" s="4">
        <v>144949.924</v>
      </c>
      <c r="O430" s="64">
        <v>21</v>
      </c>
      <c r="P430" s="4">
        <v>9</v>
      </c>
      <c r="Q430" s="4">
        <v>1</v>
      </c>
      <c r="R430" s="4">
        <v>31</v>
      </c>
      <c r="S430" s="4">
        <v>100</v>
      </c>
      <c r="T430" s="4">
        <v>100</v>
      </c>
      <c r="U430" s="11">
        <v>5931404</v>
      </c>
      <c r="V430" s="11">
        <v>1231404</v>
      </c>
      <c r="W430" s="11">
        <v>4700000</v>
      </c>
      <c r="X430" s="11">
        <v>21</v>
      </c>
      <c r="Y430" s="62">
        <v>3600226</v>
      </c>
      <c r="Z430" s="11">
        <v>0</v>
      </c>
      <c r="AA430" s="11">
        <v>0</v>
      </c>
      <c r="AB430" s="11">
        <v>7500</v>
      </c>
      <c r="AC430" s="11">
        <v>157500</v>
      </c>
      <c r="AD430" s="11">
        <v>0</v>
      </c>
      <c r="AE430" s="11">
        <v>0</v>
      </c>
      <c r="AF430" s="11">
        <v>0</v>
      </c>
      <c r="AG430" s="11">
        <v>165000</v>
      </c>
      <c r="AH430" s="11">
        <v>0</v>
      </c>
      <c r="AI430" s="11">
        <v>456136</v>
      </c>
      <c r="AJ430" s="11">
        <v>0</v>
      </c>
      <c r="AK430" s="11">
        <v>760987</v>
      </c>
      <c r="AL430" s="9">
        <v>1217123</v>
      </c>
      <c r="AM430" s="9">
        <v>869699</v>
      </c>
      <c r="AN430" s="9">
        <v>0</v>
      </c>
      <c r="AO430" s="9">
        <v>0</v>
      </c>
      <c r="AP430" s="11">
        <v>0</v>
      </c>
      <c r="AQ430" s="11">
        <v>0</v>
      </c>
      <c r="AR430" s="11">
        <v>2086822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54356</v>
      </c>
      <c r="BB430" s="11">
        <v>0</v>
      </c>
      <c r="BC430" s="11">
        <v>0</v>
      </c>
      <c r="BD430" s="11">
        <v>25000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544100</v>
      </c>
      <c r="BP430" s="11">
        <v>54410</v>
      </c>
      <c r="BQ430" s="11">
        <v>256640</v>
      </c>
      <c r="BR430" s="11">
        <v>263280</v>
      </c>
      <c r="BS430" s="11">
        <v>53380</v>
      </c>
      <c r="BT430" s="11">
        <v>10800</v>
      </c>
      <c r="BU430" s="11">
        <v>42210</v>
      </c>
      <c r="BV430" s="11">
        <v>0</v>
      </c>
      <c r="BW430" s="11">
        <v>6584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201420.91099999999</v>
      </c>
      <c r="CJ430" s="4">
        <v>31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20</v>
      </c>
      <c r="DC430" s="4">
        <v>0</v>
      </c>
      <c r="DD430" s="4">
        <v>28</v>
      </c>
      <c r="DE430" s="64">
        <v>48</v>
      </c>
      <c r="DF430" s="64">
        <v>32</v>
      </c>
      <c r="DG430" s="64">
        <v>0</v>
      </c>
      <c r="DH430" s="6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2</v>
      </c>
      <c r="DU430" s="4">
        <v>2</v>
      </c>
      <c r="EB430" s="4" t="b">
        <v>1</v>
      </c>
      <c r="EC430" s="4" t="s">
        <v>243</v>
      </c>
      <c r="EF430" s="7">
        <v>46082</v>
      </c>
      <c r="EG430" s="7">
        <v>46112</v>
      </c>
      <c r="EH430" s="4" t="s">
        <v>173</v>
      </c>
      <c r="EI430" s="4" t="b">
        <v>1</v>
      </c>
      <c r="EJ430" s="4" t="s">
        <v>174</v>
      </c>
      <c r="EN430" s="9">
        <f t="shared" si="37"/>
        <v>289899.848</v>
      </c>
      <c r="EO430" s="4">
        <f t="shared" si="25"/>
        <v>21.367123287671234</v>
      </c>
      <c r="EP430" s="4">
        <f t="shared" si="26"/>
        <v>25</v>
      </c>
      <c r="EQ430" s="9">
        <f t="shared" si="27"/>
        <v>3623748.1</v>
      </c>
    </row>
    <row r="431" spans="2:147">
      <c r="B431" s="4" t="s">
        <v>268</v>
      </c>
      <c r="C431" s="7">
        <v>46113</v>
      </c>
      <c r="D431" s="4">
        <v>7140</v>
      </c>
      <c r="G431" s="4" t="s">
        <v>170</v>
      </c>
      <c r="H431" s="4" t="s">
        <v>171</v>
      </c>
      <c r="I431" s="4">
        <v>25</v>
      </c>
      <c r="J431" s="16">
        <v>33451</v>
      </c>
      <c r="L431" s="4">
        <v>143601.58900000001</v>
      </c>
      <c r="M431" s="4">
        <v>152226.56700000001</v>
      </c>
      <c r="N431" s="4">
        <v>181403.32500000001</v>
      </c>
      <c r="O431" s="64">
        <v>22</v>
      </c>
      <c r="P431" s="4">
        <v>8</v>
      </c>
      <c r="Q431" s="4">
        <v>0</v>
      </c>
      <c r="R431" s="4">
        <v>30</v>
      </c>
      <c r="S431" s="4">
        <v>100</v>
      </c>
      <c r="T431" s="4">
        <v>100</v>
      </c>
      <c r="U431" s="11">
        <v>6616007</v>
      </c>
      <c r="V431" s="11">
        <v>1454007</v>
      </c>
      <c r="W431" s="11">
        <v>5162000</v>
      </c>
      <c r="X431" s="11">
        <v>33</v>
      </c>
      <c r="Y431" s="62">
        <v>4308047</v>
      </c>
      <c r="Z431" s="11">
        <v>0</v>
      </c>
      <c r="AA431" s="11">
        <v>0</v>
      </c>
      <c r="AB431" s="11">
        <v>11250</v>
      </c>
      <c r="AC431" s="11">
        <v>247500</v>
      </c>
      <c r="AD431" s="11">
        <v>0</v>
      </c>
      <c r="AE431" s="11">
        <v>0</v>
      </c>
      <c r="AF431" s="11">
        <v>0</v>
      </c>
      <c r="AG431" s="11">
        <v>258750</v>
      </c>
      <c r="AH431" s="11">
        <v>0</v>
      </c>
      <c r="AI431" s="11">
        <v>570849</v>
      </c>
      <c r="AJ431" s="11">
        <v>0</v>
      </c>
      <c r="AK431" s="11">
        <v>544209</v>
      </c>
      <c r="AL431" s="9">
        <v>1115059</v>
      </c>
      <c r="AM431" s="9">
        <v>816314</v>
      </c>
      <c r="AN431" s="9">
        <v>0</v>
      </c>
      <c r="AO431" s="9">
        <v>0</v>
      </c>
      <c r="AP431" s="11">
        <v>0</v>
      </c>
      <c r="AQ431" s="11">
        <v>0</v>
      </c>
      <c r="AR431" s="11">
        <v>1931373</v>
      </c>
      <c r="AS431" s="11">
        <v>0</v>
      </c>
      <c r="AT431" s="11">
        <v>72837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45000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578330</v>
      </c>
      <c r="BP431" s="11">
        <v>57830</v>
      </c>
      <c r="BQ431" s="11">
        <v>302570</v>
      </c>
      <c r="BR431" s="11">
        <v>291910</v>
      </c>
      <c r="BS431" s="11">
        <v>59540</v>
      </c>
      <c r="BT431" s="11">
        <v>12930</v>
      </c>
      <c r="BU431" s="11">
        <v>51370</v>
      </c>
      <c r="BV431" s="11">
        <v>23000</v>
      </c>
      <c r="BW431" s="11">
        <v>7321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69206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262040.65599999999</v>
      </c>
      <c r="CJ431" s="4">
        <v>30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20</v>
      </c>
      <c r="DC431" s="4">
        <v>0</v>
      </c>
      <c r="DD431" s="4">
        <v>16</v>
      </c>
      <c r="DE431" s="64">
        <v>36</v>
      </c>
      <c r="DF431" s="64">
        <v>24</v>
      </c>
      <c r="DG431" s="64">
        <v>0</v>
      </c>
      <c r="DH431" s="6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0.5</v>
      </c>
      <c r="DT431" s="4">
        <v>2</v>
      </c>
      <c r="DU431" s="4">
        <v>2</v>
      </c>
      <c r="EB431" s="4" t="b">
        <v>1</v>
      </c>
      <c r="EC431" s="4" t="s">
        <v>243</v>
      </c>
      <c r="EF431" s="7">
        <v>46113</v>
      </c>
      <c r="EG431" s="7">
        <v>46142</v>
      </c>
      <c r="EH431" s="4" t="s">
        <v>173</v>
      </c>
      <c r="EI431" s="4" t="b">
        <v>1</v>
      </c>
      <c r="EJ431" s="4" t="s">
        <v>174</v>
      </c>
      <c r="EN431" s="9">
        <f t="shared" si="37"/>
        <v>362806.64999999997</v>
      </c>
      <c r="EO431" s="4">
        <f t="shared" si="25"/>
        <v>34.443835616438356</v>
      </c>
      <c r="EP431" s="4">
        <f t="shared" si="26"/>
        <v>25</v>
      </c>
      <c r="EQ431" s="9">
        <f t="shared" si="27"/>
        <v>4535083.125</v>
      </c>
    </row>
    <row r="432" spans="2:147">
      <c r="B432" s="4" t="s">
        <v>268</v>
      </c>
      <c r="C432" s="7">
        <v>46113</v>
      </c>
      <c r="D432" s="4">
        <v>7140</v>
      </c>
      <c r="G432" s="4" t="s">
        <v>170</v>
      </c>
      <c r="H432" s="4" t="s">
        <v>171</v>
      </c>
      <c r="I432" s="4">
        <v>11</v>
      </c>
      <c r="J432" s="16">
        <v>36696</v>
      </c>
      <c r="L432" s="4">
        <v>136218.58900000001</v>
      </c>
      <c r="M432" s="4">
        <v>142718.56700000001</v>
      </c>
      <c r="N432" s="4">
        <v>170072.959</v>
      </c>
      <c r="O432" s="64">
        <v>22</v>
      </c>
      <c r="P432" s="4">
        <v>8</v>
      </c>
      <c r="Q432" s="4">
        <v>0</v>
      </c>
      <c r="R432" s="4">
        <v>30</v>
      </c>
      <c r="S432" s="4">
        <v>100</v>
      </c>
      <c r="T432" s="4">
        <v>100</v>
      </c>
      <c r="U432" s="11">
        <v>6563739</v>
      </c>
      <c r="V432" s="11">
        <v>2125739</v>
      </c>
      <c r="W432" s="11">
        <v>4438000</v>
      </c>
      <c r="X432" s="11">
        <v>25</v>
      </c>
      <c r="Y432" s="62">
        <v>4086557</v>
      </c>
      <c r="Z432" s="11">
        <v>0</v>
      </c>
      <c r="AA432" s="11">
        <v>0</v>
      </c>
      <c r="AB432" s="11">
        <v>7500</v>
      </c>
      <c r="AC432" s="11">
        <v>187500</v>
      </c>
      <c r="AD432" s="11">
        <v>0</v>
      </c>
      <c r="AE432" s="11">
        <v>0</v>
      </c>
      <c r="AF432" s="11">
        <v>0</v>
      </c>
      <c r="AG432" s="11">
        <v>195000</v>
      </c>
      <c r="AH432" s="11">
        <v>0</v>
      </c>
      <c r="AI432" s="11">
        <v>535194</v>
      </c>
      <c r="AJ432" s="11">
        <v>0</v>
      </c>
      <c r="AK432" s="11">
        <v>765328</v>
      </c>
      <c r="AL432" s="9">
        <v>1300522</v>
      </c>
      <c r="AM432" s="9">
        <v>956660</v>
      </c>
      <c r="AN432" s="9">
        <v>0</v>
      </c>
      <c r="AO432" s="9">
        <v>0</v>
      </c>
      <c r="AP432" s="11">
        <v>0</v>
      </c>
      <c r="AQ432" s="11">
        <v>0</v>
      </c>
      <c r="AR432" s="11">
        <v>2257182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25000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647240</v>
      </c>
      <c r="BP432" s="11">
        <v>64720</v>
      </c>
      <c r="BQ432" s="11">
        <v>302570</v>
      </c>
      <c r="BR432" s="11">
        <v>278570</v>
      </c>
      <c r="BS432" s="11">
        <v>59070</v>
      </c>
      <c r="BT432" s="11">
        <v>12260</v>
      </c>
      <c r="BU432" s="11">
        <v>48160</v>
      </c>
      <c r="BV432" s="11">
        <v>0</v>
      </c>
      <c r="BW432" s="11">
        <v>719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712430</v>
      </c>
      <c r="CD432" s="11">
        <v>0</v>
      </c>
      <c r="CE432" s="11">
        <v>0</v>
      </c>
      <c r="CF432" s="11">
        <v>0</v>
      </c>
      <c r="CG432" s="11">
        <v>0</v>
      </c>
      <c r="CH432" s="11">
        <v>0</v>
      </c>
      <c r="CI432" s="11">
        <v>246369.54399999999</v>
      </c>
      <c r="CJ432" s="4">
        <v>30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20</v>
      </c>
      <c r="DC432" s="4">
        <v>0</v>
      </c>
      <c r="DD432" s="4">
        <v>24</v>
      </c>
      <c r="DE432" s="64">
        <v>44</v>
      </c>
      <c r="DF432" s="64">
        <v>30</v>
      </c>
      <c r="DG432" s="64">
        <v>0</v>
      </c>
      <c r="DH432" s="6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2</v>
      </c>
      <c r="DU432" s="4">
        <v>2</v>
      </c>
      <c r="EB432" s="4" t="b">
        <v>1</v>
      </c>
      <c r="EC432" s="4" t="s">
        <v>243</v>
      </c>
      <c r="EF432" s="7">
        <v>46113</v>
      </c>
      <c r="EG432" s="7">
        <v>46142</v>
      </c>
      <c r="EH432" s="4" t="s">
        <v>173</v>
      </c>
      <c r="EI432" s="4" t="b">
        <v>1</v>
      </c>
      <c r="EJ432" s="4" t="s">
        <v>174</v>
      </c>
      <c r="EN432" s="9">
        <f t="shared" si="37"/>
        <v>340145.91800000006</v>
      </c>
      <c r="EO432" s="4">
        <f t="shared" si="25"/>
        <v>25.553424657534247</v>
      </c>
      <c r="EP432" s="4">
        <f t="shared" si="26"/>
        <v>25</v>
      </c>
      <c r="EQ432" s="9">
        <f t="shared" si="27"/>
        <v>4251823.9749999996</v>
      </c>
    </row>
    <row r="433" spans="2:147">
      <c r="B433" s="4" t="s">
        <v>268</v>
      </c>
      <c r="C433" s="7">
        <v>46113</v>
      </c>
      <c r="D433" s="4">
        <v>7140</v>
      </c>
      <c r="G433" s="4" t="s">
        <v>176</v>
      </c>
      <c r="H433" s="4" t="s">
        <v>177</v>
      </c>
      <c r="I433" s="4">
        <v>11</v>
      </c>
      <c r="J433" s="16">
        <v>38224</v>
      </c>
      <c r="L433" s="4">
        <v>116136.333</v>
      </c>
      <c r="M433" s="4">
        <v>121636.3</v>
      </c>
      <c r="N433" s="4">
        <v>144949.924</v>
      </c>
      <c r="O433" s="64">
        <v>22</v>
      </c>
      <c r="P433" s="4">
        <v>8</v>
      </c>
      <c r="Q433" s="4">
        <v>0</v>
      </c>
      <c r="R433" s="4">
        <v>30</v>
      </c>
      <c r="S433" s="4">
        <v>100</v>
      </c>
      <c r="T433" s="4">
        <v>100</v>
      </c>
      <c r="U433" s="11">
        <v>5326061</v>
      </c>
      <c r="V433" s="11">
        <v>1146061</v>
      </c>
      <c r="W433" s="11">
        <v>4180000</v>
      </c>
      <c r="X433" s="11">
        <v>21</v>
      </c>
      <c r="Y433" s="62">
        <v>3484089</v>
      </c>
      <c r="Z433" s="11">
        <v>0</v>
      </c>
      <c r="AA433" s="11">
        <v>0</v>
      </c>
      <c r="AB433" s="11">
        <v>7500</v>
      </c>
      <c r="AC433" s="11">
        <v>157500</v>
      </c>
      <c r="AD433" s="11">
        <v>0</v>
      </c>
      <c r="AE433" s="11">
        <v>0</v>
      </c>
      <c r="AF433" s="11">
        <v>0</v>
      </c>
      <c r="AG433" s="11">
        <v>165000</v>
      </c>
      <c r="AH433" s="11">
        <v>0</v>
      </c>
      <c r="AI433" s="11">
        <v>456136</v>
      </c>
      <c r="AJ433" s="11">
        <v>0</v>
      </c>
      <c r="AK433" s="11">
        <v>489205</v>
      </c>
      <c r="AL433" s="9">
        <v>945342</v>
      </c>
      <c r="AM433" s="9">
        <v>652274</v>
      </c>
      <c r="AN433" s="9">
        <v>0</v>
      </c>
      <c r="AO433" s="9">
        <v>0</v>
      </c>
      <c r="AP433" s="11">
        <v>0</v>
      </c>
      <c r="AQ433" s="11">
        <v>0</v>
      </c>
      <c r="AR433" s="11">
        <v>1597616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54356</v>
      </c>
      <c r="BB433" s="11">
        <v>0</v>
      </c>
      <c r="BC433" s="11">
        <v>0</v>
      </c>
      <c r="BD433" s="11">
        <v>25000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419840</v>
      </c>
      <c r="BP433" s="11">
        <v>41980</v>
      </c>
      <c r="BQ433" s="11">
        <v>256640</v>
      </c>
      <c r="BR433" s="11">
        <v>238660</v>
      </c>
      <c r="BS433" s="11">
        <v>47930</v>
      </c>
      <c r="BT433" s="11">
        <v>10460</v>
      </c>
      <c r="BU433" s="11">
        <v>41050</v>
      </c>
      <c r="BV433" s="11">
        <v>0</v>
      </c>
      <c r="BW433" s="11">
        <v>3438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86063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206956.26699999999</v>
      </c>
      <c r="CJ433" s="4">
        <v>30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20</v>
      </c>
      <c r="DC433" s="4">
        <v>0</v>
      </c>
      <c r="DD433" s="4">
        <v>18</v>
      </c>
      <c r="DE433" s="64">
        <v>38</v>
      </c>
      <c r="DF433" s="64">
        <v>24</v>
      </c>
      <c r="DG433" s="64">
        <v>0</v>
      </c>
      <c r="DH433" s="6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1</v>
      </c>
      <c r="DT433" s="4">
        <v>2</v>
      </c>
      <c r="DU433" s="4">
        <v>2</v>
      </c>
      <c r="EB433" s="4" t="b">
        <v>1</v>
      </c>
      <c r="EC433" s="4" t="s">
        <v>243</v>
      </c>
      <c r="EF433" s="7">
        <v>46113</v>
      </c>
      <c r="EG433" s="7">
        <v>46142</v>
      </c>
      <c r="EH433" s="4" t="s">
        <v>173</v>
      </c>
      <c r="EI433" s="4" t="b">
        <v>1</v>
      </c>
      <c r="EJ433" s="4" t="s">
        <v>174</v>
      </c>
      <c r="EN433" s="9">
        <f t="shared" si="37"/>
        <v>289899.848</v>
      </c>
      <c r="EO433" s="4">
        <f t="shared" si="25"/>
        <v>21.367123287671234</v>
      </c>
      <c r="EP433" s="4">
        <f t="shared" si="26"/>
        <v>25</v>
      </c>
      <c r="EQ433" s="9">
        <f t="shared" si="27"/>
        <v>3623748.1</v>
      </c>
    </row>
    <row r="434" spans="2:147">
      <c r="B434" s="4" t="s">
        <v>268</v>
      </c>
      <c r="C434" s="7">
        <v>46143</v>
      </c>
      <c r="D434" s="4">
        <v>7140</v>
      </c>
      <c r="G434" s="4" t="s">
        <v>170</v>
      </c>
      <c r="H434" s="4" t="s">
        <v>171</v>
      </c>
      <c r="I434" s="4">
        <v>25</v>
      </c>
      <c r="J434" s="16">
        <v>33451</v>
      </c>
      <c r="L434" s="4">
        <v>143601.58900000001</v>
      </c>
      <c r="M434" s="4">
        <v>152226.56700000001</v>
      </c>
      <c r="N434" s="4">
        <v>181403.32500000001</v>
      </c>
      <c r="O434" s="64">
        <v>18</v>
      </c>
      <c r="P434" s="4">
        <v>10</v>
      </c>
      <c r="Q434" s="4">
        <v>3</v>
      </c>
      <c r="R434" s="4">
        <v>31</v>
      </c>
      <c r="S434" s="4">
        <v>100</v>
      </c>
      <c r="T434" s="4">
        <v>100</v>
      </c>
      <c r="U434" s="11">
        <v>7134697</v>
      </c>
      <c r="V434" s="11">
        <v>1611697</v>
      </c>
      <c r="W434" s="11">
        <v>5523000</v>
      </c>
      <c r="X434" s="11">
        <v>33</v>
      </c>
      <c r="Y434" s="62">
        <v>4451649</v>
      </c>
      <c r="Z434" s="11">
        <v>0</v>
      </c>
      <c r="AA434" s="11">
        <v>0</v>
      </c>
      <c r="AB434" s="11">
        <v>11250</v>
      </c>
      <c r="AC434" s="11">
        <v>247500</v>
      </c>
      <c r="AD434" s="11">
        <v>0</v>
      </c>
      <c r="AE434" s="11">
        <v>0</v>
      </c>
      <c r="AF434" s="11">
        <v>0</v>
      </c>
      <c r="AG434" s="11">
        <v>258750</v>
      </c>
      <c r="AH434" s="11">
        <v>0</v>
      </c>
      <c r="AI434" s="11">
        <v>570849</v>
      </c>
      <c r="AJ434" s="11">
        <v>0</v>
      </c>
      <c r="AK434" s="11">
        <v>357137</v>
      </c>
      <c r="AL434" s="9">
        <v>927987</v>
      </c>
      <c r="AM434" s="9">
        <v>1360524</v>
      </c>
      <c r="AN434" s="9">
        <v>0</v>
      </c>
      <c r="AO434" s="9">
        <v>0</v>
      </c>
      <c r="AP434" s="11">
        <v>0</v>
      </c>
      <c r="AQ434" s="11">
        <v>0</v>
      </c>
      <c r="AR434" s="11">
        <v>2288511</v>
      </c>
      <c r="AS434" s="11">
        <v>0</v>
      </c>
      <c r="AT434" s="11">
        <v>72837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17950</v>
      </c>
      <c r="BB434" s="11">
        <v>0</v>
      </c>
      <c r="BC434" s="11">
        <v>0</v>
      </c>
      <c r="BD434" s="11">
        <v>45000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696590</v>
      </c>
      <c r="BP434" s="11">
        <v>69650</v>
      </c>
      <c r="BQ434" s="11">
        <v>302570</v>
      </c>
      <c r="BR434" s="11">
        <v>313010</v>
      </c>
      <c r="BS434" s="11">
        <v>64210</v>
      </c>
      <c r="BT434" s="11">
        <v>13360</v>
      </c>
      <c r="BU434" s="11">
        <v>52810</v>
      </c>
      <c r="BV434" s="11">
        <v>23000</v>
      </c>
      <c r="BW434" s="11">
        <v>7291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69206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252946.40400000001</v>
      </c>
      <c r="CJ434" s="4">
        <v>31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20</v>
      </c>
      <c r="DC434" s="4">
        <v>0</v>
      </c>
      <c r="DD434" s="4">
        <v>10.5</v>
      </c>
      <c r="DE434" s="64">
        <v>30.5</v>
      </c>
      <c r="DF434" s="64">
        <v>40</v>
      </c>
      <c r="DG434" s="64">
        <v>0</v>
      </c>
      <c r="DH434" s="6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0.5</v>
      </c>
      <c r="DT434" s="4">
        <v>2</v>
      </c>
      <c r="DU434" s="4">
        <v>2</v>
      </c>
      <c r="EB434" s="4" t="b">
        <v>1</v>
      </c>
      <c r="EC434" s="4" t="s">
        <v>243</v>
      </c>
      <c r="EF434" s="7">
        <v>46143</v>
      </c>
      <c r="EG434" s="7">
        <v>46173</v>
      </c>
      <c r="EH434" s="4" t="s">
        <v>173</v>
      </c>
      <c r="EI434" s="4" t="b">
        <v>1</v>
      </c>
      <c r="EJ434" s="4" t="s">
        <v>174</v>
      </c>
      <c r="EN434" s="9">
        <f t="shared" si="37"/>
        <v>362806.64999999997</v>
      </c>
      <c r="EO434" s="4">
        <f t="shared" si="25"/>
        <v>34.443835616438356</v>
      </c>
      <c r="EP434" s="4">
        <f t="shared" si="26"/>
        <v>25</v>
      </c>
      <c r="EQ434" s="9">
        <f t="shared" si="27"/>
        <v>4535083.125</v>
      </c>
    </row>
    <row r="435" spans="2:147">
      <c r="B435" s="4" t="s">
        <v>268</v>
      </c>
      <c r="C435" s="7">
        <v>46143</v>
      </c>
      <c r="D435" s="4">
        <v>7140</v>
      </c>
      <c r="G435" s="4" t="s">
        <v>170</v>
      </c>
      <c r="H435" s="4" t="s">
        <v>171</v>
      </c>
      <c r="I435" s="4">
        <v>11</v>
      </c>
      <c r="J435" s="16">
        <v>36696</v>
      </c>
      <c r="L435" s="4">
        <v>136218.58900000001</v>
      </c>
      <c r="M435" s="4">
        <v>142718.56700000001</v>
      </c>
      <c r="N435" s="4">
        <v>170072.959</v>
      </c>
      <c r="O435" s="64">
        <v>18</v>
      </c>
      <c r="P435" s="4">
        <v>10</v>
      </c>
      <c r="Q435" s="4">
        <v>3</v>
      </c>
      <c r="R435" s="4">
        <v>31</v>
      </c>
      <c r="S435" s="4">
        <v>100</v>
      </c>
      <c r="T435" s="4">
        <v>100</v>
      </c>
      <c r="U435" s="11">
        <v>6924262</v>
      </c>
      <c r="V435" s="11">
        <v>1523262</v>
      </c>
      <c r="W435" s="11">
        <v>5401000</v>
      </c>
      <c r="X435" s="11">
        <v>25</v>
      </c>
      <c r="Y435" s="62">
        <v>4222776</v>
      </c>
      <c r="Z435" s="11">
        <v>0</v>
      </c>
      <c r="AA435" s="11">
        <v>0</v>
      </c>
      <c r="AB435" s="11">
        <v>7500</v>
      </c>
      <c r="AC435" s="11">
        <v>187500</v>
      </c>
      <c r="AD435" s="11">
        <v>0</v>
      </c>
      <c r="AE435" s="11">
        <v>0</v>
      </c>
      <c r="AF435" s="11">
        <v>0</v>
      </c>
      <c r="AG435" s="11">
        <v>195000</v>
      </c>
      <c r="AH435" s="11">
        <v>0</v>
      </c>
      <c r="AI435" s="11">
        <v>535194</v>
      </c>
      <c r="AJ435" s="11">
        <v>0</v>
      </c>
      <c r="AK435" s="11">
        <v>398608</v>
      </c>
      <c r="AL435" s="9">
        <v>933803</v>
      </c>
      <c r="AM435" s="9">
        <v>1530656</v>
      </c>
      <c r="AN435" s="9">
        <v>0</v>
      </c>
      <c r="AO435" s="9">
        <v>0</v>
      </c>
      <c r="AP435" s="11">
        <v>0</v>
      </c>
      <c r="AQ435" s="11">
        <v>0</v>
      </c>
      <c r="AR435" s="11">
        <v>2464459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17027</v>
      </c>
      <c r="BB435" s="11">
        <v>0</v>
      </c>
      <c r="BC435" s="11">
        <v>0</v>
      </c>
      <c r="BD435" s="11">
        <v>25000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  <c r="BO435" s="11">
        <v>729440</v>
      </c>
      <c r="BP435" s="11">
        <v>72940</v>
      </c>
      <c r="BQ435" s="11">
        <v>302570</v>
      </c>
      <c r="BR435" s="11">
        <v>293230</v>
      </c>
      <c r="BS435" s="11">
        <v>62320</v>
      </c>
      <c r="BT435" s="11">
        <v>12670</v>
      </c>
      <c r="BU435" s="11">
        <v>49520</v>
      </c>
      <c r="BV435" s="11">
        <v>0</v>
      </c>
      <c r="BW435" s="11">
        <v>572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241635.52799999999</v>
      </c>
      <c r="CJ435" s="4">
        <v>31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20</v>
      </c>
      <c r="DC435" s="4">
        <v>0</v>
      </c>
      <c r="DD435" s="4">
        <v>12.5</v>
      </c>
      <c r="DE435" s="64">
        <v>32.5</v>
      </c>
      <c r="DF435" s="64">
        <v>48</v>
      </c>
      <c r="DG435" s="64">
        <v>0</v>
      </c>
      <c r="DH435" s="6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2</v>
      </c>
      <c r="DU435" s="4">
        <v>2</v>
      </c>
      <c r="EB435" s="4" t="b">
        <v>1</v>
      </c>
      <c r="EC435" s="4" t="s">
        <v>243</v>
      </c>
      <c r="EF435" s="7">
        <v>46143</v>
      </c>
      <c r="EG435" s="7">
        <v>46173</v>
      </c>
      <c r="EH435" s="4" t="s">
        <v>173</v>
      </c>
      <c r="EI435" s="4" t="b">
        <v>1</v>
      </c>
      <c r="EJ435" s="4" t="s">
        <v>174</v>
      </c>
      <c r="EN435" s="9">
        <f t="shared" si="37"/>
        <v>340145.91800000006</v>
      </c>
      <c r="EO435" s="4">
        <f t="shared" si="25"/>
        <v>25.553424657534247</v>
      </c>
      <c r="EP435" s="4">
        <f t="shared" si="26"/>
        <v>25</v>
      </c>
      <c r="EQ435" s="9">
        <f t="shared" si="27"/>
        <v>4251823.9749999996</v>
      </c>
    </row>
    <row r="436" spans="2:147">
      <c r="B436" s="4" t="s">
        <v>268</v>
      </c>
      <c r="C436" s="7">
        <v>46143</v>
      </c>
      <c r="D436" s="4">
        <v>7140</v>
      </c>
      <c r="G436" s="4" t="s">
        <v>176</v>
      </c>
      <c r="H436" s="4" t="s">
        <v>177</v>
      </c>
      <c r="I436" s="4">
        <v>11</v>
      </c>
      <c r="J436" s="16">
        <v>38224</v>
      </c>
      <c r="L436" s="4">
        <v>116136.333</v>
      </c>
      <c r="M436" s="4">
        <v>121636.3</v>
      </c>
      <c r="N436" s="4">
        <v>144949.924</v>
      </c>
      <c r="O436" s="64">
        <v>18</v>
      </c>
      <c r="P436" s="4">
        <v>10</v>
      </c>
      <c r="Q436" s="4">
        <v>3</v>
      </c>
      <c r="R436" s="4">
        <v>31</v>
      </c>
      <c r="S436" s="4">
        <v>100</v>
      </c>
      <c r="T436" s="4">
        <v>100</v>
      </c>
      <c r="U436" s="11">
        <v>5674140</v>
      </c>
      <c r="V436" s="11">
        <v>1224140</v>
      </c>
      <c r="W436" s="11">
        <v>4450000</v>
      </c>
      <c r="X436" s="11">
        <v>21</v>
      </c>
      <c r="Y436" s="62">
        <v>3600226</v>
      </c>
      <c r="Z436" s="11">
        <v>0</v>
      </c>
      <c r="AA436" s="11">
        <v>0</v>
      </c>
      <c r="AB436" s="11">
        <v>7500</v>
      </c>
      <c r="AC436" s="11">
        <v>157500</v>
      </c>
      <c r="AD436" s="11">
        <v>0</v>
      </c>
      <c r="AE436" s="11">
        <v>0</v>
      </c>
      <c r="AF436" s="11">
        <v>0</v>
      </c>
      <c r="AG436" s="11">
        <v>165000</v>
      </c>
      <c r="AH436" s="11">
        <v>0</v>
      </c>
      <c r="AI436" s="11">
        <v>456136</v>
      </c>
      <c r="AJ436" s="11">
        <v>0</v>
      </c>
      <c r="AK436" s="11">
        <v>271781</v>
      </c>
      <c r="AL436" s="9">
        <v>727917</v>
      </c>
      <c r="AM436" s="9">
        <v>1087124</v>
      </c>
      <c r="AN436" s="9">
        <v>0</v>
      </c>
      <c r="AO436" s="9">
        <v>0</v>
      </c>
      <c r="AP436" s="11">
        <v>0</v>
      </c>
      <c r="AQ436" s="11">
        <v>0</v>
      </c>
      <c r="AR436" s="11">
        <v>1815041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68873</v>
      </c>
      <c r="BB436" s="11">
        <v>0</v>
      </c>
      <c r="BC436" s="11">
        <v>0</v>
      </c>
      <c r="BD436" s="11">
        <v>25000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  <c r="BO436" s="11">
        <v>472110</v>
      </c>
      <c r="BP436" s="11">
        <v>47210</v>
      </c>
      <c r="BQ436" s="11">
        <v>256640</v>
      </c>
      <c r="BR436" s="11">
        <v>252830</v>
      </c>
      <c r="BS436" s="11">
        <v>51070</v>
      </c>
      <c r="BT436" s="11">
        <v>10800</v>
      </c>
      <c r="BU436" s="11">
        <v>42210</v>
      </c>
      <c r="BV436" s="11">
        <v>0</v>
      </c>
      <c r="BW436" s="11">
        <v>5207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86063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199222.71900000001</v>
      </c>
      <c r="CJ436" s="4">
        <v>31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20</v>
      </c>
      <c r="DC436" s="4">
        <v>0</v>
      </c>
      <c r="DD436" s="4">
        <v>10</v>
      </c>
      <c r="DE436" s="64">
        <v>30</v>
      </c>
      <c r="DF436" s="64">
        <v>40</v>
      </c>
      <c r="DG436" s="64">
        <v>0</v>
      </c>
      <c r="DH436" s="6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1</v>
      </c>
      <c r="DT436" s="4">
        <v>2</v>
      </c>
      <c r="DU436" s="4">
        <v>2</v>
      </c>
      <c r="EB436" s="4" t="b">
        <v>1</v>
      </c>
      <c r="EC436" s="4" t="s">
        <v>243</v>
      </c>
      <c r="EF436" s="7">
        <v>46143</v>
      </c>
      <c r="EG436" s="7">
        <v>46173</v>
      </c>
      <c r="EH436" s="4" t="s">
        <v>173</v>
      </c>
      <c r="EI436" s="4" t="b">
        <v>1</v>
      </c>
      <c r="EJ436" s="4" t="s">
        <v>174</v>
      </c>
      <c r="EN436" s="9">
        <f t="shared" si="37"/>
        <v>289899.848</v>
      </c>
      <c r="EO436" s="4">
        <f t="shared" si="25"/>
        <v>21.367123287671234</v>
      </c>
      <c r="EP436" s="4">
        <f t="shared" si="26"/>
        <v>25</v>
      </c>
      <c r="EQ436" s="9">
        <f t="shared" si="27"/>
        <v>3623748.1</v>
      </c>
    </row>
    <row r="437" spans="2:147">
      <c r="B437" s="4" t="s">
        <v>268</v>
      </c>
      <c r="C437" s="7">
        <v>46174</v>
      </c>
      <c r="D437" s="4">
        <v>7140</v>
      </c>
      <c r="G437" s="4" t="s">
        <v>170</v>
      </c>
      <c r="H437" s="4" t="s">
        <v>171</v>
      </c>
      <c r="I437" s="4">
        <v>25</v>
      </c>
      <c r="J437" s="16">
        <v>33451</v>
      </c>
      <c r="L437" s="4">
        <v>146268.25599999999</v>
      </c>
      <c r="M437" s="4">
        <v>154893.23300000001</v>
      </c>
      <c r="N437" s="4">
        <v>184581.103</v>
      </c>
      <c r="O437" s="64">
        <v>21</v>
      </c>
      <c r="P437" s="4">
        <v>8</v>
      </c>
      <c r="Q437" s="4">
        <v>1</v>
      </c>
      <c r="R437" s="4">
        <v>30</v>
      </c>
      <c r="S437" s="4">
        <v>100</v>
      </c>
      <c r="T437" s="4">
        <v>100</v>
      </c>
      <c r="U437" s="11">
        <v>7333798</v>
      </c>
      <c r="V437" s="11">
        <v>1667798</v>
      </c>
      <c r="W437" s="11">
        <v>5666000</v>
      </c>
      <c r="X437" s="11">
        <v>33</v>
      </c>
      <c r="Y437" s="62">
        <v>4388047</v>
      </c>
      <c r="Z437" s="11">
        <v>0</v>
      </c>
      <c r="AA437" s="11">
        <v>0</v>
      </c>
      <c r="AB437" s="11">
        <v>11250</v>
      </c>
      <c r="AC437" s="11">
        <v>247500</v>
      </c>
      <c r="AD437" s="11">
        <v>0</v>
      </c>
      <c r="AE437" s="11">
        <v>0</v>
      </c>
      <c r="AF437" s="11">
        <v>0</v>
      </c>
      <c r="AG437" s="11">
        <v>258750</v>
      </c>
      <c r="AH437" s="11">
        <v>0</v>
      </c>
      <c r="AI437" s="11">
        <v>580849</v>
      </c>
      <c r="AJ437" s="11">
        <v>0</v>
      </c>
      <c r="AK437" s="11">
        <v>588352</v>
      </c>
      <c r="AL437" s="9">
        <v>1169201</v>
      </c>
      <c r="AM437" s="9">
        <v>276871</v>
      </c>
      <c r="AN437" s="9">
        <v>0</v>
      </c>
      <c r="AO437" s="9">
        <v>0</v>
      </c>
      <c r="AP437" s="11">
        <v>0</v>
      </c>
      <c r="AQ437" s="11">
        <v>0</v>
      </c>
      <c r="AR437" s="11">
        <v>1446072</v>
      </c>
      <c r="AS437" s="11">
        <v>0</v>
      </c>
      <c r="AT437" s="11">
        <v>72837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123092</v>
      </c>
      <c r="BB437" s="11">
        <v>1000000</v>
      </c>
      <c r="BC437" s="11">
        <v>0</v>
      </c>
      <c r="BD437" s="11">
        <v>45000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741990</v>
      </c>
      <c r="BP437" s="11">
        <v>74190</v>
      </c>
      <c r="BQ437" s="11">
        <v>302570</v>
      </c>
      <c r="BR437" s="11">
        <v>321320</v>
      </c>
      <c r="BS437" s="11">
        <v>66000</v>
      </c>
      <c r="BT437" s="11">
        <v>13170</v>
      </c>
      <c r="BU437" s="11">
        <v>52270</v>
      </c>
      <c r="BV437" s="11">
        <v>20000</v>
      </c>
      <c r="BW437" s="11">
        <v>7080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69208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249364.29300000001</v>
      </c>
      <c r="CJ437" s="4">
        <v>30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20</v>
      </c>
      <c r="DC437" s="4">
        <v>0</v>
      </c>
      <c r="DD437" s="4">
        <v>17</v>
      </c>
      <c r="DE437" s="64">
        <v>37</v>
      </c>
      <c r="DF437" s="64">
        <v>8</v>
      </c>
      <c r="DG437" s="64">
        <v>0</v>
      </c>
      <c r="DH437" s="6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1</v>
      </c>
      <c r="DT437" s="4">
        <v>2</v>
      </c>
      <c r="DU437" s="4">
        <v>2</v>
      </c>
      <c r="EB437" s="4" t="b">
        <v>1</v>
      </c>
      <c r="EC437" s="4" t="s">
        <v>243</v>
      </c>
      <c r="EF437" s="7">
        <v>46174</v>
      </c>
      <c r="EG437" s="7">
        <v>46203</v>
      </c>
      <c r="EH437" s="4" t="s">
        <v>173</v>
      </c>
      <c r="EI437" s="4" t="b">
        <v>1</v>
      </c>
      <c r="EJ437" s="4" t="s">
        <v>174</v>
      </c>
      <c r="EN437" s="9">
        <f t="shared" si="37"/>
        <v>369162.20600000001</v>
      </c>
      <c r="EO437" s="4">
        <f t="shared" si="25"/>
        <v>34.443835616438356</v>
      </c>
      <c r="EP437" s="4">
        <f t="shared" si="26"/>
        <v>25</v>
      </c>
      <c r="EQ437" s="9">
        <f t="shared" si="27"/>
        <v>4614527.5750000002</v>
      </c>
    </row>
    <row r="438" spans="2:147">
      <c r="B438" s="4" t="s">
        <v>268</v>
      </c>
      <c r="C438" s="7">
        <v>46174</v>
      </c>
      <c r="D438" s="4">
        <v>7140</v>
      </c>
      <c r="G438" s="4" t="s">
        <v>170</v>
      </c>
      <c r="H438" s="4" t="s">
        <v>171</v>
      </c>
      <c r="I438" s="4">
        <v>11</v>
      </c>
      <c r="J438" s="16">
        <v>36696</v>
      </c>
      <c r="L438" s="4">
        <v>138885.25599999999</v>
      </c>
      <c r="M438" s="4">
        <v>145635.23300000001</v>
      </c>
      <c r="N438" s="4">
        <v>173548.65299999999</v>
      </c>
      <c r="O438" s="64">
        <v>21</v>
      </c>
      <c r="P438" s="4">
        <v>8</v>
      </c>
      <c r="Q438" s="4">
        <v>1</v>
      </c>
      <c r="R438" s="4">
        <v>30</v>
      </c>
      <c r="S438" s="4">
        <v>100</v>
      </c>
      <c r="T438" s="4">
        <v>100</v>
      </c>
      <c r="U438" s="11">
        <v>7143070</v>
      </c>
      <c r="V438" s="11">
        <v>1611070</v>
      </c>
      <c r="W438" s="11">
        <v>5532000</v>
      </c>
      <c r="X438" s="11">
        <v>26</v>
      </c>
      <c r="Y438" s="62">
        <v>4166557</v>
      </c>
      <c r="Z438" s="11">
        <v>0</v>
      </c>
      <c r="AA438" s="11">
        <v>0</v>
      </c>
      <c r="AB438" s="11">
        <v>7500</v>
      </c>
      <c r="AC438" s="11">
        <v>195000</v>
      </c>
      <c r="AD438" s="11">
        <v>0</v>
      </c>
      <c r="AE438" s="11">
        <v>0</v>
      </c>
      <c r="AF438" s="11">
        <v>0</v>
      </c>
      <c r="AG438" s="11">
        <v>202500</v>
      </c>
      <c r="AH438" s="11">
        <v>0</v>
      </c>
      <c r="AI438" s="11">
        <v>546132</v>
      </c>
      <c r="AJ438" s="11">
        <v>0</v>
      </c>
      <c r="AK438" s="11">
        <v>553186</v>
      </c>
      <c r="AL438" s="9">
        <v>1099318</v>
      </c>
      <c r="AM438" s="9">
        <v>520645</v>
      </c>
      <c r="AN438" s="9">
        <v>0</v>
      </c>
      <c r="AO438" s="9">
        <v>0</v>
      </c>
      <c r="AP438" s="11">
        <v>0</v>
      </c>
      <c r="AQ438" s="11">
        <v>0</v>
      </c>
      <c r="AR438" s="11">
        <v>1619963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129050</v>
      </c>
      <c r="BB438" s="11">
        <v>1000000</v>
      </c>
      <c r="BC438" s="11">
        <v>0</v>
      </c>
      <c r="BD438" s="11">
        <v>25000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779330</v>
      </c>
      <c r="BP438" s="11">
        <v>77930</v>
      </c>
      <c r="BQ438" s="11">
        <v>302570</v>
      </c>
      <c r="BR438" s="11">
        <v>302370</v>
      </c>
      <c r="BS438" s="11">
        <v>64290</v>
      </c>
      <c r="BT438" s="11">
        <v>12500</v>
      </c>
      <c r="BU438" s="11">
        <v>49150</v>
      </c>
      <c r="BV438" s="11">
        <v>0</v>
      </c>
      <c r="BW438" s="11">
        <v>930</v>
      </c>
      <c r="BX438" s="11">
        <v>0</v>
      </c>
      <c r="BY438" s="11">
        <v>0</v>
      </c>
      <c r="BZ438" s="11">
        <v>0</v>
      </c>
      <c r="CA438" s="11">
        <v>22000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242856.228</v>
      </c>
      <c r="CJ438" s="4">
        <v>30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20</v>
      </c>
      <c r="DC438" s="4">
        <v>0</v>
      </c>
      <c r="DD438" s="4">
        <v>17</v>
      </c>
      <c r="DE438" s="64">
        <v>37</v>
      </c>
      <c r="DF438" s="64">
        <v>16</v>
      </c>
      <c r="DG438" s="64">
        <v>0</v>
      </c>
      <c r="DH438" s="6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2</v>
      </c>
      <c r="DU438" s="4">
        <v>2</v>
      </c>
      <c r="EB438" s="4" t="b">
        <v>1</v>
      </c>
      <c r="EC438" s="4" t="s">
        <v>243</v>
      </c>
      <c r="EF438" s="7">
        <v>46174</v>
      </c>
      <c r="EG438" s="7">
        <v>46203</v>
      </c>
      <c r="EH438" s="4" t="s">
        <v>173</v>
      </c>
      <c r="EI438" s="4" t="b">
        <v>1</v>
      </c>
      <c r="EJ438" s="4" t="s">
        <v>174</v>
      </c>
      <c r="EN438" s="9">
        <f t="shared" si="37"/>
        <v>347097.30600000004</v>
      </c>
      <c r="EO438" s="4">
        <f t="shared" si="25"/>
        <v>25.553424657534247</v>
      </c>
      <c r="EP438" s="4">
        <f t="shared" si="26"/>
        <v>25</v>
      </c>
      <c r="EQ438" s="9">
        <f t="shared" si="27"/>
        <v>4338716.3250000002</v>
      </c>
    </row>
    <row r="439" spans="2:147">
      <c r="B439" s="4" t="s">
        <v>268</v>
      </c>
      <c r="C439" s="7">
        <v>46174</v>
      </c>
      <c r="D439" s="4">
        <v>7140</v>
      </c>
      <c r="G439" s="4" t="s">
        <v>176</v>
      </c>
      <c r="H439" s="4" t="s">
        <v>177</v>
      </c>
      <c r="I439" s="4">
        <v>11</v>
      </c>
      <c r="J439" s="16">
        <v>38224</v>
      </c>
      <c r="L439" s="4">
        <v>118803</v>
      </c>
      <c r="M439" s="4">
        <v>124303</v>
      </c>
      <c r="N439" s="4">
        <v>148127.742</v>
      </c>
      <c r="O439" s="64">
        <v>21</v>
      </c>
      <c r="P439" s="4">
        <v>8</v>
      </c>
      <c r="Q439" s="4">
        <v>1</v>
      </c>
      <c r="R439" s="4">
        <v>30</v>
      </c>
      <c r="S439" s="4">
        <v>100</v>
      </c>
      <c r="T439" s="4">
        <v>100</v>
      </c>
      <c r="U439" s="11">
        <v>6205203</v>
      </c>
      <c r="V439" s="11">
        <v>1395203</v>
      </c>
      <c r="W439" s="11">
        <v>4810000</v>
      </c>
      <c r="X439" s="11">
        <v>21</v>
      </c>
      <c r="Y439" s="62">
        <v>3564090</v>
      </c>
      <c r="Z439" s="11">
        <v>0</v>
      </c>
      <c r="AA439" s="11">
        <v>0</v>
      </c>
      <c r="AB439" s="11">
        <v>7500</v>
      </c>
      <c r="AC439" s="11">
        <v>157500</v>
      </c>
      <c r="AD439" s="11">
        <v>0</v>
      </c>
      <c r="AE439" s="11">
        <v>0</v>
      </c>
      <c r="AF439" s="11">
        <v>0</v>
      </c>
      <c r="AG439" s="11">
        <v>165000</v>
      </c>
      <c r="AH439" s="11">
        <v>0</v>
      </c>
      <c r="AI439" s="11">
        <v>466136</v>
      </c>
      <c r="AJ439" s="11">
        <v>0</v>
      </c>
      <c r="AK439" s="11">
        <v>361061</v>
      </c>
      <c r="AL439" s="9">
        <v>827197</v>
      </c>
      <c r="AM439" s="9">
        <v>444383</v>
      </c>
      <c r="AN439" s="9">
        <v>0</v>
      </c>
      <c r="AO439" s="9">
        <v>0</v>
      </c>
      <c r="AP439" s="11">
        <v>0</v>
      </c>
      <c r="AQ439" s="11">
        <v>0</v>
      </c>
      <c r="AR439" s="11">
        <v>1271580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179533</v>
      </c>
      <c r="BB439" s="11">
        <v>1000000</v>
      </c>
      <c r="BC439" s="11">
        <v>0</v>
      </c>
      <c r="BD439" s="11">
        <v>25000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606520</v>
      </c>
      <c r="BP439" s="11">
        <v>60650</v>
      </c>
      <c r="BQ439" s="11">
        <v>256640</v>
      </c>
      <c r="BR439" s="11">
        <v>274640</v>
      </c>
      <c r="BS439" s="11">
        <v>55850</v>
      </c>
      <c r="BT439" s="11">
        <v>10700</v>
      </c>
      <c r="BU439" s="11">
        <v>41950</v>
      </c>
      <c r="BV439" s="11">
        <v>0</v>
      </c>
      <c r="BW439" s="11">
        <v>2189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86064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198712.261</v>
      </c>
      <c r="CJ439" s="4">
        <v>30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20</v>
      </c>
      <c r="DC439" s="4">
        <v>0</v>
      </c>
      <c r="DD439" s="4">
        <v>13</v>
      </c>
      <c r="DE439" s="64">
        <v>33</v>
      </c>
      <c r="DF439" s="64">
        <v>16</v>
      </c>
      <c r="DG439" s="64">
        <v>0</v>
      </c>
      <c r="DH439" s="6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2</v>
      </c>
      <c r="DU439" s="4">
        <v>2</v>
      </c>
      <c r="EB439" s="4" t="b">
        <v>1</v>
      </c>
      <c r="EC439" s="4" t="s">
        <v>243</v>
      </c>
      <c r="EF439" s="7">
        <v>46174</v>
      </c>
      <c r="EG439" s="7">
        <v>46203</v>
      </c>
      <c r="EH439" s="4" t="s">
        <v>173</v>
      </c>
      <c r="EI439" s="4" t="b">
        <v>1</v>
      </c>
      <c r="EJ439" s="4" t="s">
        <v>174</v>
      </c>
      <c r="EN439" s="9">
        <f t="shared" si="37"/>
        <v>296255.484</v>
      </c>
      <c r="EO439" s="4">
        <f t="shared" si="25"/>
        <v>21.367123287671234</v>
      </c>
      <c r="EP439" s="4">
        <f t="shared" si="26"/>
        <v>25</v>
      </c>
      <c r="EQ439" s="9">
        <f t="shared" si="27"/>
        <v>3703193.55</v>
      </c>
    </row>
    <row r="440" spans="2:147">
      <c r="B440" s="4" t="s">
        <v>268</v>
      </c>
      <c r="C440" s="7">
        <v>46204</v>
      </c>
      <c r="D440" s="4">
        <v>7140</v>
      </c>
      <c r="G440" s="4" t="s">
        <v>170</v>
      </c>
      <c r="H440" s="4" t="s">
        <v>171</v>
      </c>
      <c r="I440" s="4">
        <v>25</v>
      </c>
      <c r="J440" s="16">
        <v>33451</v>
      </c>
      <c r="L440" s="4">
        <v>146268.25599999999</v>
      </c>
      <c r="M440" s="4">
        <v>154893.23300000001</v>
      </c>
      <c r="N440" s="4">
        <v>184581.103</v>
      </c>
      <c r="O440" s="64">
        <v>22</v>
      </c>
      <c r="P440" s="4">
        <v>8</v>
      </c>
      <c r="Q440" s="4">
        <v>1</v>
      </c>
      <c r="R440" s="4">
        <v>31</v>
      </c>
      <c r="S440" s="4">
        <v>100</v>
      </c>
      <c r="T440" s="4">
        <v>100</v>
      </c>
      <c r="U440" s="11">
        <v>6530020</v>
      </c>
      <c r="V440" s="11">
        <v>1392020</v>
      </c>
      <c r="W440" s="11">
        <v>5138000</v>
      </c>
      <c r="X440" s="11">
        <v>33</v>
      </c>
      <c r="Y440" s="62">
        <v>4534315</v>
      </c>
      <c r="Z440" s="11">
        <v>0</v>
      </c>
      <c r="AA440" s="11">
        <v>0</v>
      </c>
      <c r="AB440" s="11">
        <v>11250</v>
      </c>
      <c r="AC440" s="11">
        <v>247500</v>
      </c>
      <c r="AD440" s="11">
        <v>0</v>
      </c>
      <c r="AE440" s="11">
        <v>0</v>
      </c>
      <c r="AF440" s="11">
        <v>0</v>
      </c>
      <c r="AG440" s="11">
        <v>258750</v>
      </c>
      <c r="AH440" s="11">
        <v>0</v>
      </c>
      <c r="AI440" s="11">
        <v>580849</v>
      </c>
      <c r="AJ440" s="11">
        <v>0</v>
      </c>
      <c r="AK440" s="11">
        <v>484525</v>
      </c>
      <c r="AL440" s="9">
        <v>1065375</v>
      </c>
      <c r="AM440" s="9">
        <v>553743</v>
      </c>
      <c r="AN440" s="9">
        <v>0</v>
      </c>
      <c r="AO440" s="9">
        <v>0</v>
      </c>
      <c r="AP440" s="11">
        <v>0</v>
      </c>
      <c r="AQ440" s="11">
        <v>0</v>
      </c>
      <c r="AR440" s="11">
        <v>1619118</v>
      </c>
      <c r="AS440" s="11">
        <v>0</v>
      </c>
      <c r="AT440" s="11">
        <v>72837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45000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556220</v>
      </c>
      <c r="BP440" s="11">
        <v>55620</v>
      </c>
      <c r="BQ440" s="11">
        <v>313020</v>
      </c>
      <c r="BR440" s="11">
        <v>288630</v>
      </c>
      <c r="BS440" s="11">
        <v>58770</v>
      </c>
      <c r="BT440" s="11">
        <v>13610</v>
      </c>
      <c r="BU440" s="11">
        <v>53730</v>
      </c>
      <c r="BV440" s="11">
        <v>23000</v>
      </c>
      <c r="BW440" s="11">
        <v>7420</v>
      </c>
      <c r="BX440" s="11">
        <v>0</v>
      </c>
      <c r="BY440" s="11">
        <v>0</v>
      </c>
      <c r="BZ440" s="11">
        <v>0</v>
      </c>
      <c r="CA440" s="11">
        <v>22000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240563.62599999999</v>
      </c>
      <c r="CJ440" s="4">
        <v>31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20</v>
      </c>
      <c r="DC440" s="4">
        <v>0</v>
      </c>
      <c r="DD440" s="4">
        <v>14</v>
      </c>
      <c r="DE440" s="64">
        <v>34</v>
      </c>
      <c r="DF440" s="64">
        <v>16</v>
      </c>
      <c r="DG440" s="64">
        <v>0</v>
      </c>
      <c r="DH440" s="6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1</v>
      </c>
      <c r="DT440" s="4">
        <v>2</v>
      </c>
      <c r="DU440" s="4">
        <v>2</v>
      </c>
      <c r="EB440" s="4" t="b">
        <v>1</v>
      </c>
      <c r="EC440" s="4" t="s">
        <v>243</v>
      </c>
      <c r="EF440" s="7">
        <v>46204</v>
      </c>
      <c r="EG440" s="7">
        <v>46234</v>
      </c>
      <c r="EH440" s="4" t="s">
        <v>173</v>
      </c>
      <c r="EI440" s="4" t="b">
        <v>1</v>
      </c>
      <c r="EJ440" s="4" t="s">
        <v>174</v>
      </c>
      <c r="EN440" s="9">
        <f t="shared" si="37"/>
        <v>369162.20600000001</v>
      </c>
      <c r="EO440" s="4">
        <f t="shared" si="25"/>
        <v>34.443835616438356</v>
      </c>
      <c r="EP440" s="4">
        <f t="shared" si="26"/>
        <v>25</v>
      </c>
      <c r="EQ440" s="9">
        <f t="shared" si="27"/>
        <v>4614527.5750000002</v>
      </c>
    </row>
    <row r="441" spans="2:147">
      <c r="B441" s="4" t="s">
        <v>268</v>
      </c>
      <c r="C441" s="7">
        <v>46204</v>
      </c>
      <c r="D441" s="4">
        <v>7140</v>
      </c>
      <c r="G441" s="4" t="s">
        <v>170</v>
      </c>
      <c r="H441" s="4" t="s">
        <v>171</v>
      </c>
      <c r="I441" s="4">
        <v>11</v>
      </c>
      <c r="J441" s="16">
        <v>36696</v>
      </c>
      <c r="L441" s="4">
        <v>138885.25599999999</v>
      </c>
      <c r="M441" s="4">
        <v>145635.23300000001</v>
      </c>
      <c r="N441" s="4">
        <v>173548.65299999999</v>
      </c>
      <c r="O441" s="64">
        <v>22</v>
      </c>
      <c r="P441" s="4">
        <v>8</v>
      </c>
      <c r="Q441" s="4">
        <v>1</v>
      </c>
      <c r="R441" s="4">
        <v>31</v>
      </c>
      <c r="S441" s="4">
        <v>100</v>
      </c>
      <c r="T441" s="4">
        <v>100</v>
      </c>
      <c r="U441" s="11">
        <v>5990203</v>
      </c>
      <c r="V441" s="11">
        <v>1252203</v>
      </c>
      <c r="W441" s="11">
        <v>4738000</v>
      </c>
      <c r="X441" s="11">
        <v>26</v>
      </c>
      <c r="Y441" s="62">
        <v>4305442</v>
      </c>
      <c r="Z441" s="11">
        <v>0</v>
      </c>
      <c r="AA441" s="11">
        <v>0</v>
      </c>
      <c r="AB441" s="11">
        <v>7500</v>
      </c>
      <c r="AC441" s="11">
        <v>195000</v>
      </c>
      <c r="AD441" s="11">
        <v>0</v>
      </c>
      <c r="AE441" s="11">
        <v>0</v>
      </c>
      <c r="AF441" s="11">
        <v>0</v>
      </c>
      <c r="AG441" s="11">
        <v>202500</v>
      </c>
      <c r="AH441" s="11">
        <v>0</v>
      </c>
      <c r="AI441" s="11">
        <v>546132</v>
      </c>
      <c r="AJ441" s="11">
        <v>0</v>
      </c>
      <c r="AK441" s="11">
        <v>390484</v>
      </c>
      <c r="AL441" s="9">
        <v>936616</v>
      </c>
      <c r="AM441" s="9">
        <v>520645</v>
      </c>
      <c r="AN441" s="9">
        <v>0</v>
      </c>
      <c r="AO441" s="9">
        <v>0</v>
      </c>
      <c r="AP441" s="11">
        <v>0</v>
      </c>
      <c r="AQ441" s="11">
        <v>0</v>
      </c>
      <c r="AR441" s="11">
        <v>1457261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25000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513970</v>
      </c>
      <c r="BP441" s="11">
        <v>51390</v>
      </c>
      <c r="BQ441" s="11">
        <v>313020</v>
      </c>
      <c r="BR441" s="11">
        <v>255480</v>
      </c>
      <c r="BS441" s="11">
        <v>53910</v>
      </c>
      <c r="BT441" s="11">
        <v>12920</v>
      </c>
      <c r="BU441" s="11">
        <v>50540</v>
      </c>
      <c r="BV441" s="11">
        <v>0</v>
      </c>
      <c r="BW441" s="11">
        <v>973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236739.231</v>
      </c>
      <c r="CJ441" s="4">
        <v>31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20</v>
      </c>
      <c r="DC441" s="4">
        <v>0</v>
      </c>
      <c r="DD441" s="4">
        <v>12</v>
      </c>
      <c r="DE441" s="64">
        <v>32</v>
      </c>
      <c r="DF441" s="64">
        <v>16</v>
      </c>
      <c r="DG441" s="64">
        <v>0</v>
      </c>
      <c r="DH441" s="6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2</v>
      </c>
      <c r="DU441" s="4">
        <v>2</v>
      </c>
      <c r="EB441" s="4" t="b">
        <v>1</v>
      </c>
      <c r="EC441" s="4" t="s">
        <v>243</v>
      </c>
      <c r="EF441" s="7">
        <v>46204</v>
      </c>
      <c r="EG441" s="7">
        <v>46234</v>
      </c>
      <c r="EH441" s="4" t="s">
        <v>173</v>
      </c>
      <c r="EI441" s="4" t="b">
        <v>1</v>
      </c>
      <c r="EJ441" s="4" t="s">
        <v>174</v>
      </c>
      <c r="EN441" s="9">
        <f t="shared" si="37"/>
        <v>347097.30600000004</v>
      </c>
      <c r="EO441" s="4">
        <f t="shared" si="25"/>
        <v>25.553424657534247</v>
      </c>
      <c r="EP441" s="4">
        <f t="shared" si="26"/>
        <v>25</v>
      </c>
      <c r="EQ441" s="9">
        <f t="shared" si="27"/>
        <v>4338716.3250000002</v>
      </c>
    </row>
    <row r="442" spans="2:147">
      <c r="B442" s="4" t="s">
        <v>268</v>
      </c>
      <c r="C442" s="7">
        <v>46204</v>
      </c>
      <c r="D442" s="4">
        <v>7140</v>
      </c>
      <c r="G442" s="4" t="s">
        <v>176</v>
      </c>
      <c r="H442" s="4" t="s">
        <v>177</v>
      </c>
      <c r="I442" s="4">
        <v>11</v>
      </c>
      <c r="J442" s="16">
        <v>38224</v>
      </c>
      <c r="L442" s="4">
        <v>118803</v>
      </c>
      <c r="M442" s="4">
        <v>124303</v>
      </c>
      <c r="N442" s="4">
        <v>148127.742</v>
      </c>
      <c r="O442" s="64">
        <v>22</v>
      </c>
      <c r="P442" s="4">
        <v>8</v>
      </c>
      <c r="Q442" s="4">
        <v>1</v>
      </c>
      <c r="R442" s="4">
        <v>31</v>
      </c>
      <c r="S442" s="4">
        <v>100</v>
      </c>
      <c r="T442" s="4">
        <v>100</v>
      </c>
      <c r="U442" s="11">
        <v>5116699</v>
      </c>
      <c r="V442" s="11">
        <v>1036699</v>
      </c>
      <c r="W442" s="11">
        <v>4080000</v>
      </c>
      <c r="X442" s="11">
        <v>21</v>
      </c>
      <c r="Y442" s="62">
        <v>3682893</v>
      </c>
      <c r="Z442" s="11">
        <v>0</v>
      </c>
      <c r="AA442" s="11">
        <v>0</v>
      </c>
      <c r="AB442" s="11">
        <v>7500</v>
      </c>
      <c r="AC442" s="11">
        <v>157500</v>
      </c>
      <c r="AD442" s="11">
        <v>0</v>
      </c>
      <c r="AE442" s="11">
        <v>0</v>
      </c>
      <c r="AF442" s="11">
        <v>0</v>
      </c>
      <c r="AG442" s="11">
        <v>165000</v>
      </c>
      <c r="AH442" s="11">
        <v>0</v>
      </c>
      <c r="AI442" s="11">
        <v>466136</v>
      </c>
      <c r="AJ442" s="11">
        <v>0</v>
      </c>
      <c r="AK442" s="11">
        <v>333287</v>
      </c>
      <c r="AL442" s="9">
        <v>799423</v>
      </c>
      <c r="AM442" s="9">
        <v>444383</v>
      </c>
      <c r="AN442" s="9">
        <v>0</v>
      </c>
      <c r="AO442" s="9">
        <v>0</v>
      </c>
      <c r="AP442" s="11">
        <v>0</v>
      </c>
      <c r="AQ442" s="11">
        <v>0</v>
      </c>
      <c r="AR442" s="11">
        <v>1243806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25000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388070</v>
      </c>
      <c r="BP442" s="11">
        <v>38800</v>
      </c>
      <c r="BQ442" s="11">
        <v>269510</v>
      </c>
      <c r="BR442" s="11">
        <v>230370</v>
      </c>
      <c r="BS442" s="11">
        <v>46050</v>
      </c>
      <c r="BT442" s="11">
        <v>11050</v>
      </c>
      <c r="BU442" s="11">
        <v>43140</v>
      </c>
      <c r="BV442" s="11">
        <v>0</v>
      </c>
      <c r="BW442" s="11">
        <v>9709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193019.39600000001</v>
      </c>
      <c r="CJ442" s="4">
        <v>31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20</v>
      </c>
      <c r="DC442" s="4">
        <v>0</v>
      </c>
      <c r="DD442" s="4">
        <v>12</v>
      </c>
      <c r="DE442" s="64">
        <v>32</v>
      </c>
      <c r="DF442" s="64">
        <v>16</v>
      </c>
      <c r="DG442" s="64">
        <v>0</v>
      </c>
      <c r="DH442" s="6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2.5</v>
      </c>
      <c r="DT442" s="4">
        <v>2</v>
      </c>
      <c r="DU442" s="4">
        <v>2</v>
      </c>
      <c r="EB442" s="4" t="b">
        <v>1</v>
      </c>
      <c r="EC442" s="4" t="s">
        <v>243</v>
      </c>
      <c r="EF442" s="7">
        <v>46204</v>
      </c>
      <c r="EG442" s="7">
        <v>46234</v>
      </c>
      <c r="EH442" s="4" t="s">
        <v>173</v>
      </c>
      <c r="EI442" s="4" t="b">
        <v>1</v>
      </c>
      <c r="EJ442" s="4" t="s">
        <v>174</v>
      </c>
      <c r="EN442" s="9">
        <f t="shared" si="37"/>
        <v>296255.484</v>
      </c>
      <c r="EO442" s="4">
        <f t="shared" si="25"/>
        <v>21.367123287671234</v>
      </c>
      <c r="EP442" s="4">
        <f t="shared" si="26"/>
        <v>25</v>
      </c>
      <c r="EQ442" s="9">
        <f t="shared" si="27"/>
        <v>3703193.55</v>
      </c>
    </row>
    <row r="443" spans="2:147">
      <c r="B443" s="4" t="s">
        <v>268</v>
      </c>
      <c r="C443" s="7">
        <v>46235</v>
      </c>
      <c r="D443" s="4">
        <v>7140</v>
      </c>
      <c r="G443" s="4" t="s">
        <v>170</v>
      </c>
      <c r="H443" s="4" t="s">
        <v>171</v>
      </c>
      <c r="I443" s="4">
        <v>25</v>
      </c>
      <c r="J443" s="16">
        <v>33451</v>
      </c>
      <c r="L443" s="4">
        <v>146268.25599999999</v>
      </c>
      <c r="M443" s="4">
        <v>154893.23300000001</v>
      </c>
      <c r="N443" s="4">
        <v>184581.103</v>
      </c>
      <c r="O443" s="64">
        <v>15</v>
      </c>
      <c r="P443" s="4">
        <v>10</v>
      </c>
      <c r="Q443" s="4">
        <v>6</v>
      </c>
      <c r="R443" s="4">
        <v>31</v>
      </c>
      <c r="S443" s="4">
        <v>100</v>
      </c>
      <c r="T443" s="4">
        <v>100</v>
      </c>
      <c r="U443" s="11">
        <v>5860913</v>
      </c>
      <c r="V443" s="11">
        <v>1205913</v>
      </c>
      <c r="W443" s="11">
        <v>4655000</v>
      </c>
      <c r="X443" s="11">
        <v>33</v>
      </c>
      <c r="Y443" s="62">
        <v>4534315</v>
      </c>
      <c r="Z443" s="11">
        <v>0</v>
      </c>
      <c r="AA443" s="11">
        <v>0</v>
      </c>
      <c r="AB443" s="11">
        <v>11250</v>
      </c>
      <c r="AC443" s="11">
        <v>247500</v>
      </c>
      <c r="AD443" s="11">
        <v>0</v>
      </c>
      <c r="AE443" s="11">
        <v>0</v>
      </c>
      <c r="AF443" s="11">
        <v>0</v>
      </c>
      <c r="AG443" s="11">
        <v>258750</v>
      </c>
      <c r="AH443" s="11">
        <v>0</v>
      </c>
      <c r="AI443" s="11">
        <v>580849</v>
      </c>
      <c r="AJ443" s="11">
        <v>0</v>
      </c>
      <c r="AK443" s="11">
        <v>69217</v>
      </c>
      <c r="AL443" s="9">
        <v>650067</v>
      </c>
      <c r="AM443" s="9">
        <v>276871</v>
      </c>
      <c r="AN443" s="9">
        <v>0</v>
      </c>
      <c r="AO443" s="9">
        <v>0</v>
      </c>
      <c r="AP443" s="11">
        <v>0</v>
      </c>
      <c r="AQ443" s="11">
        <v>0</v>
      </c>
      <c r="AR443" s="11">
        <v>926938</v>
      </c>
      <c r="AS443" s="11">
        <v>0</v>
      </c>
      <c r="AT443" s="11">
        <v>72837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23073</v>
      </c>
      <c r="BB443" s="11">
        <v>0</v>
      </c>
      <c r="BC443" s="11">
        <v>0</v>
      </c>
      <c r="BD443" s="11">
        <v>45000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423850</v>
      </c>
      <c r="BP443" s="11">
        <v>42380</v>
      </c>
      <c r="BQ443" s="11">
        <v>313020</v>
      </c>
      <c r="BR443" s="11">
        <v>261420</v>
      </c>
      <c r="BS443" s="11">
        <v>52750</v>
      </c>
      <c r="BT443" s="11">
        <v>13610</v>
      </c>
      <c r="BU443" s="11">
        <v>53730</v>
      </c>
      <c r="BV443" s="11">
        <v>16000</v>
      </c>
      <c r="BW443" s="11">
        <v>7153</v>
      </c>
      <c r="BX443" s="11">
        <v>0</v>
      </c>
      <c r="BY443" s="11">
        <v>0</v>
      </c>
      <c r="BZ443" s="11">
        <v>0</v>
      </c>
      <c r="CA443" s="11">
        <v>22000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237128.261</v>
      </c>
      <c r="CJ443" s="4">
        <v>31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20</v>
      </c>
      <c r="DC443" s="4">
        <v>0</v>
      </c>
      <c r="DD443" s="4">
        <v>2</v>
      </c>
      <c r="DE443" s="64">
        <v>22</v>
      </c>
      <c r="DF443" s="64">
        <v>8</v>
      </c>
      <c r="DG443" s="64">
        <v>0</v>
      </c>
      <c r="DH443" s="6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2</v>
      </c>
      <c r="DU443" s="4">
        <v>2</v>
      </c>
      <c r="EB443" s="4" t="b">
        <v>1</v>
      </c>
      <c r="EC443" s="4" t="s">
        <v>243</v>
      </c>
      <c r="EF443" s="7">
        <v>46235</v>
      </c>
      <c r="EG443" s="7">
        <v>46265</v>
      </c>
      <c r="EH443" s="4" t="s">
        <v>173</v>
      </c>
      <c r="EI443" s="4" t="b">
        <v>1</v>
      </c>
      <c r="EJ443" s="4" t="s">
        <v>174</v>
      </c>
      <c r="EN443" s="9">
        <f t="shared" si="37"/>
        <v>369162.20600000001</v>
      </c>
      <c r="EO443" s="4">
        <f t="shared" si="25"/>
        <v>34.443835616438356</v>
      </c>
      <c r="EP443" s="4">
        <f t="shared" si="26"/>
        <v>25</v>
      </c>
      <c r="EQ443" s="9">
        <f t="shared" si="27"/>
        <v>4614527.5750000002</v>
      </c>
    </row>
    <row r="444" spans="2:147">
      <c r="B444" s="4" t="s">
        <v>268</v>
      </c>
      <c r="C444" s="7">
        <v>46235</v>
      </c>
      <c r="D444" s="4">
        <v>7140</v>
      </c>
      <c r="G444" s="4" t="s">
        <v>170</v>
      </c>
      <c r="H444" s="4" t="s">
        <v>171</v>
      </c>
      <c r="I444" s="4">
        <v>11</v>
      </c>
      <c r="J444" s="16">
        <v>36696</v>
      </c>
      <c r="L444" s="4">
        <v>138885.25599999999</v>
      </c>
      <c r="M444" s="4">
        <v>145635.23300000001</v>
      </c>
      <c r="N444" s="4">
        <v>173548.65299999999</v>
      </c>
      <c r="O444" s="64">
        <v>15</v>
      </c>
      <c r="P444" s="4">
        <v>10</v>
      </c>
      <c r="Q444" s="4">
        <v>6</v>
      </c>
      <c r="R444" s="4">
        <v>31</v>
      </c>
      <c r="S444" s="4">
        <v>100</v>
      </c>
      <c r="T444" s="4">
        <v>100</v>
      </c>
      <c r="U444" s="11">
        <v>5621413</v>
      </c>
      <c r="V444" s="11">
        <v>1146413</v>
      </c>
      <c r="W444" s="11">
        <v>4475000</v>
      </c>
      <c r="X444" s="11">
        <v>26</v>
      </c>
      <c r="Y444" s="62">
        <v>4305442</v>
      </c>
      <c r="Z444" s="11">
        <v>0</v>
      </c>
      <c r="AA444" s="11">
        <v>0</v>
      </c>
      <c r="AB444" s="11">
        <v>7500</v>
      </c>
      <c r="AC444" s="11">
        <v>195000</v>
      </c>
      <c r="AD444" s="11">
        <v>0</v>
      </c>
      <c r="AE444" s="11">
        <v>0</v>
      </c>
      <c r="AF444" s="11">
        <v>0</v>
      </c>
      <c r="AG444" s="11">
        <v>202500</v>
      </c>
      <c r="AH444" s="11">
        <v>0</v>
      </c>
      <c r="AI444" s="11">
        <v>546132</v>
      </c>
      <c r="AJ444" s="11">
        <v>0</v>
      </c>
      <c r="AK444" s="11">
        <v>0</v>
      </c>
      <c r="AL444" s="9">
        <v>546132</v>
      </c>
      <c r="AM444" s="9">
        <v>520645</v>
      </c>
      <c r="AN444" s="9">
        <v>0</v>
      </c>
      <c r="AO444" s="9">
        <v>0</v>
      </c>
      <c r="AP444" s="11">
        <v>0</v>
      </c>
      <c r="AQ444" s="11">
        <v>0</v>
      </c>
      <c r="AR444" s="11">
        <v>1066777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21694</v>
      </c>
      <c r="BB444" s="11">
        <v>0</v>
      </c>
      <c r="BC444" s="11">
        <v>0</v>
      </c>
      <c r="BD444" s="11">
        <v>25000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434720</v>
      </c>
      <c r="BP444" s="11">
        <v>43470</v>
      </c>
      <c r="BQ444" s="11">
        <v>313020</v>
      </c>
      <c r="BR444" s="11">
        <v>240490</v>
      </c>
      <c r="BS444" s="11">
        <v>50590</v>
      </c>
      <c r="BT444" s="11">
        <v>12920</v>
      </c>
      <c r="BU444" s="11">
        <v>50540</v>
      </c>
      <c r="BV444" s="11">
        <v>0</v>
      </c>
      <c r="BW444" s="11">
        <v>663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228067.70699999999</v>
      </c>
      <c r="CJ444" s="4">
        <v>31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20</v>
      </c>
      <c r="DC444" s="4">
        <v>0</v>
      </c>
      <c r="DD444" s="4">
        <v>0</v>
      </c>
      <c r="DE444" s="64">
        <v>20</v>
      </c>
      <c r="DF444" s="64">
        <v>16</v>
      </c>
      <c r="DG444" s="64">
        <v>0</v>
      </c>
      <c r="DH444" s="6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2</v>
      </c>
      <c r="DU444" s="4">
        <v>2</v>
      </c>
      <c r="EB444" s="4" t="b">
        <v>1</v>
      </c>
      <c r="EC444" s="4" t="s">
        <v>243</v>
      </c>
      <c r="EF444" s="7">
        <v>46235</v>
      </c>
      <c r="EG444" s="7">
        <v>46265</v>
      </c>
      <c r="EH444" s="4" t="s">
        <v>173</v>
      </c>
      <c r="EI444" s="4" t="b">
        <v>1</v>
      </c>
      <c r="EJ444" s="4" t="s">
        <v>174</v>
      </c>
      <c r="EN444" s="9">
        <f t="shared" si="37"/>
        <v>347097.30600000004</v>
      </c>
      <c r="EO444" s="4">
        <f t="shared" si="25"/>
        <v>25.553424657534247</v>
      </c>
      <c r="EP444" s="4">
        <f t="shared" si="26"/>
        <v>25</v>
      </c>
      <c r="EQ444" s="9">
        <f t="shared" si="27"/>
        <v>4338716.3250000002</v>
      </c>
    </row>
    <row r="445" spans="2:147">
      <c r="B445" s="4" t="s">
        <v>268</v>
      </c>
      <c r="C445" s="7">
        <v>46235</v>
      </c>
      <c r="D445" s="4">
        <v>7140</v>
      </c>
      <c r="G445" s="4" t="s">
        <v>176</v>
      </c>
      <c r="H445" s="4" t="s">
        <v>177</v>
      </c>
      <c r="I445" s="4">
        <v>11</v>
      </c>
      <c r="J445" s="16">
        <v>38224</v>
      </c>
      <c r="L445" s="4">
        <v>118803</v>
      </c>
      <c r="M445" s="4">
        <v>124553</v>
      </c>
      <c r="N445" s="4">
        <v>148425.658</v>
      </c>
      <c r="O445" s="64">
        <v>15</v>
      </c>
      <c r="P445" s="4">
        <v>10</v>
      </c>
      <c r="Q445" s="4">
        <v>6</v>
      </c>
      <c r="R445" s="4">
        <v>31</v>
      </c>
      <c r="S445" s="4">
        <v>100</v>
      </c>
      <c r="T445" s="4">
        <v>100</v>
      </c>
      <c r="U445" s="11">
        <v>4418755</v>
      </c>
      <c r="V445" s="11">
        <v>888755</v>
      </c>
      <c r="W445" s="11">
        <v>3530000</v>
      </c>
      <c r="X445" s="11">
        <v>22</v>
      </c>
      <c r="Y445" s="62">
        <v>3682893</v>
      </c>
      <c r="Z445" s="11">
        <v>0</v>
      </c>
      <c r="AA445" s="11">
        <v>0</v>
      </c>
      <c r="AB445" s="11">
        <v>7500</v>
      </c>
      <c r="AC445" s="11">
        <v>165000</v>
      </c>
      <c r="AD445" s="11">
        <v>0</v>
      </c>
      <c r="AE445" s="11">
        <v>0</v>
      </c>
      <c r="AF445" s="11">
        <v>0</v>
      </c>
      <c r="AG445" s="11">
        <v>172500</v>
      </c>
      <c r="AH445" s="11">
        <v>0</v>
      </c>
      <c r="AI445" s="11">
        <v>467073</v>
      </c>
      <c r="AJ445" s="11">
        <v>0</v>
      </c>
      <c r="AK445" s="11">
        <v>0</v>
      </c>
      <c r="AL445" s="9">
        <v>467073</v>
      </c>
      <c r="AM445" s="9">
        <v>0</v>
      </c>
      <c r="AN445" s="9">
        <v>0</v>
      </c>
      <c r="AO445" s="9">
        <v>0</v>
      </c>
      <c r="AP445" s="11">
        <v>0</v>
      </c>
      <c r="AQ445" s="11">
        <v>0</v>
      </c>
      <c r="AR445" s="11">
        <v>467073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71289</v>
      </c>
      <c r="BB445" s="11">
        <v>0</v>
      </c>
      <c r="BC445" s="11">
        <v>0</v>
      </c>
      <c r="BD445" s="11">
        <v>25000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  <c r="BO445" s="11">
        <v>288620</v>
      </c>
      <c r="BP445" s="11">
        <v>28860</v>
      </c>
      <c r="BQ445" s="11">
        <v>269510</v>
      </c>
      <c r="BR445" s="11">
        <v>202000</v>
      </c>
      <c r="BS445" s="11">
        <v>39770</v>
      </c>
      <c r="BT445" s="11">
        <v>11050</v>
      </c>
      <c r="BU445" s="11">
        <v>43220</v>
      </c>
      <c r="BV445" s="11">
        <v>0</v>
      </c>
      <c r="BW445" s="11">
        <v>5725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188748.272</v>
      </c>
      <c r="CJ445" s="4">
        <v>31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20</v>
      </c>
      <c r="DC445" s="4">
        <v>0</v>
      </c>
      <c r="DD445" s="4">
        <v>0</v>
      </c>
      <c r="DE445" s="64">
        <v>20</v>
      </c>
      <c r="DF445" s="64">
        <v>0</v>
      </c>
      <c r="DG445" s="64">
        <v>0</v>
      </c>
      <c r="DH445" s="6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2</v>
      </c>
      <c r="DU445" s="4">
        <v>2</v>
      </c>
      <c r="EB445" s="4" t="b">
        <v>1</v>
      </c>
      <c r="EC445" s="4" t="s">
        <v>243</v>
      </c>
      <c r="EF445" s="7">
        <v>46235</v>
      </c>
      <c r="EG445" s="7">
        <v>46265</v>
      </c>
      <c r="EH445" s="4" t="s">
        <v>173</v>
      </c>
      <c r="EI445" s="4" t="b">
        <v>1</v>
      </c>
      <c r="EJ445" s="4" t="s">
        <v>174</v>
      </c>
      <c r="EN445" s="9">
        <f t="shared" si="37"/>
        <v>296851.31600000005</v>
      </c>
      <c r="EO445" s="4">
        <f t="shared" si="25"/>
        <v>21.367123287671234</v>
      </c>
      <c r="EP445" s="4">
        <f t="shared" si="26"/>
        <v>25</v>
      </c>
      <c r="EQ445" s="9">
        <f t="shared" si="27"/>
        <v>3710641.4499999997</v>
      </c>
    </row>
    <row r="446" spans="2:147">
      <c r="B446" s="4" t="s">
        <v>268</v>
      </c>
      <c r="C446" s="7">
        <v>46023</v>
      </c>
      <c r="D446" s="4">
        <v>7210</v>
      </c>
      <c r="G446" s="4" t="s">
        <v>170</v>
      </c>
      <c r="H446" s="4" t="s">
        <v>171</v>
      </c>
      <c r="I446" s="4">
        <v>13</v>
      </c>
      <c r="J446" s="16">
        <v>35079</v>
      </c>
      <c r="L446" s="4">
        <v>137689.58900000001</v>
      </c>
      <c r="M446" s="4">
        <v>146189.56700000001</v>
      </c>
      <c r="N446" s="4">
        <v>174209.234</v>
      </c>
      <c r="O446" s="64">
        <v>20</v>
      </c>
      <c r="P446" s="4">
        <v>9</v>
      </c>
      <c r="Q446" s="4">
        <v>2</v>
      </c>
      <c r="R446" s="4">
        <v>31</v>
      </c>
      <c r="S446" s="4">
        <v>100</v>
      </c>
      <c r="T446" s="4">
        <v>100</v>
      </c>
      <c r="U446" s="11">
        <v>7897158</v>
      </c>
      <c r="V446" s="11">
        <v>1681158</v>
      </c>
      <c r="W446" s="11">
        <v>6216000</v>
      </c>
      <c r="X446" s="11">
        <v>30</v>
      </c>
      <c r="Y446" s="62">
        <v>4268377</v>
      </c>
      <c r="Z446" s="11">
        <v>0</v>
      </c>
      <c r="AA446" s="11">
        <v>0</v>
      </c>
      <c r="AB446" s="11">
        <v>30000</v>
      </c>
      <c r="AC446" s="11">
        <v>225000</v>
      </c>
      <c r="AD446" s="11">
        <v>0</v>
      </c>
      <c r="AE446" s="11">
        <v>0</v>
      </c>
      <c r="AF446" s="11">
        <v>0</v>
      </c>
      <c r="AG446" s="11">
        <v>255000</v>
      </c>
      <c r="AH446" s="11">
        <v>0</v>
      </c>
      <c r="AI446" s="11">
        <v>548210</v>
      </c>
      <c r="AJ446" s="11">
        <v>0</v>
      </c>
      <c r="AK446" s="11">
        <v>1110583</v>
      </c>
      <c r="AL446" s="9">
        <v>1658794</v>
      </c>
      <c r="AM446" s="9">
        <v>1567883</v>
      </c>
      <c r="AN446" s="9">
        <v>87104</v>
      </c>
      <c r="AO446" s="9">
        <v>0</v>
      </c>
      <c r="AP446" s="11">
        <v>0</v>
      </c>
      <c r="AQ446" s="11">
        <v>0</v>
      </c>
      <c r="AR446" s="11">
        <v>3313781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50000</v>
      </c>
      <c r="BE446" s="11">
        <v>0</v>
      </c>
      <c r="BF446" s="11">
        <v>0</v>
      </c>
      <c r="BG446" s="11">
        <v>10000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0</v>
      </c>
      <c r="BO446" s="11">
        <v>816270</v>
      </c>
      <c r="BP446" s="11">
        <v>81620</v>
      </c>
      <c r="BQ446" s="11">
        <v>302570</v>
      </c>
      <c r="BR446" s="11">
        <v>345340</v>
      </c>
      <c r="BS446" s="11">
        <v>71070</v>
      </c>
      <c r="BT446" s="11">
        <v>12810</v>
      </c>
      <c r="BU446" s="11">
        <v>50710</v>
      </c>
      <c r="BV446" s="11">
        <v>0</v>
      </c>
      <c r="BW446" s="11">
        <v>768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262552.95699999999</v>
      </c>
      <c r="CJ446" s="4">
        <v>31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20</v>
      </c>
      <c r="DC446" s="4">
        <v>0</v>
      </c>
      <c r="DD446" s="4">
        <v>34</v>
      </c>
      <c r="DE446" s="64">
        <v>54</v>
      </c>
      <c r="DF446" s="64">
        <v>48</v>
      </c>
      <c r="DG446" s="64">
        <v>2</v>
      </c>
      <c r="DH446" s="6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1</v>
      </c>
      <c r="DT446" s="4">
        <v>2</v>
      </c>
      <c r="DU446" s="4">
        <v>2</v>
      </c>
      <c r="EB446" s="4" t="b">
        <v>1</v>
      </c>
      <c r="EC446" s="4" t="s">
        <v>247</v>
      </c>
      <c r="EF446" s="7">
        <v>46023</v>
      </c>
      <c r="EG446" s="7">
        <v>46053</v>
      </c>
      <c r="EH446" s="4" t="s">
        <v>173</v>
      </c>
      <c r="EI446" s="4" t="b">
        <v>1</v>
      </c>
      <c r="EJ446" s="4" t="s">
        <v>174</v>
      </c>
      <c r="EN446" s="9">
        <f t="shared" si="37"/>
        <v>348418.46799999999</v>
      </c>
      <c r="EO446" s="4">
        <f t="shared" si="25"/>
        <v>29.983561643835618</v>
      </c>
      <c r="EP446" s="4">
        <f t="shared" si="26"/>
        <v>25</v>
      </c>
      <c r="EQ446" s="9">
        <f t="shared" si="27"/>
        <v>4355230.8499999996</v>
      </c>
    </row>
    <row r="447" spans="2:147">
      <c r="B447" s="4" t="s">
        <v>268</v>
      </c>
      <c r="C447" s="7">
        <v>46023</v>
      </c>
      <c r="D447" s="4">
        <v>7210</v>
      </c>
      <c r="G447" s="4" t="s">
        <v>176</v>
      </c>
      <c r="H447" s="4" t="s">
        <v>177</v>
      </c>
      <c r="I447" s="4">
        <v>5</v>
      </c>
      <c r="J447" s="16">
        <v>37963</v>
      </c>
      <c r="L447" s="4">
        <v>111809.333</v>
      </c>
      <c r="M447" s="4">
        <v>117559.3</v>
      </c>
      <c r="N447" s="4">
        <v>140091.49900000001</v>
      </c>
      <c r="O447" s="64">
        <v>20</v>
      </c>
      <c r="P447" s="4">
        <v>9</v>
      </c>
      <c r="Q447" s="4">
        <v>2</v>
      </c>
      <c r="R447" s="4">
        <v>31</v>
      </c>
      <c r="S447" s="4">
        <v>100</v>
      </c>
      <c r="T447" s="4">
        <v>100</v>
      </c>
      <c r="U447" s="11">
        <v>6581429</v>
      </c>
      <c r="V447" s="11">
        <v>1278429</v>
      </c>
      <c r="W447" s="11">
        <v>5303000</v>
      </c>
      <c r="X447" s="11">
        <v>22</v>
      </c>
      <c r="Y447" s="62">
        <v>3466089</v>
      </c>
      <c r="Z447" s="11">
        <v>0</v>
      </c>
      <c r="AA447" s="11">
        <v>0</v>
      </c>
      <c r="AB447" s="11">
        <v>7500</v>
      </c>
      <c r="AC447" s="11">
        <v>165000</v>
      </c>
      <c r="AD447" s="11">
        <v>0</v>
      </c>
      <c r="AE447" s="11">
        <v>0</v>
      </c>
      <c r="AF447" s="11">
        <v>0</v>
      </c>
      <c r="AG447" s="11">
        <v>172500</v>
      </c>
      <c r="AH447" s="11">
        <v>0</v>
      </c>
      <c r="AI447" s="11">
        <v>440847</v>
      </c>
      <c r="AJ447" s="11">
        <v>0</v>
      </c>
      <c r="AK447" s="11">
        <v>1024419</v>
      </c>
      <c r="AL447" s="9">
        <v>1465266</v>
      </c>
      <c r="AM447" s="9">
        <v>1260823</v>
      </c>
      <c r="AN447" s="9">
        <v>70045</v>
      </c>
      <c r="AO447" s="9">
        <v>101706</v>
      </c>
      <c r="AP447" s="11">
        <v>0</v>
      </c>
      <c r="AQ447" s="11">
        <v>10000</v>
      </c>
      <c r="AR447" s="11">
        <v>2907840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35000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560040</v>
      </c>
      <c r="BP447" s="11">
        <v>56000</v>
      </c>
      <c r="BQ447" s="11">
        <v>259110</v>
      </c>
      <c r="BR447" s="11">
        <v>286140</v>
      </c>
      <c r="BS447" s="11">
        <v>59230</v>
      </c>
      <c r="BT447" s="11">
        <v>10400</v>
      </c>
      <c r="BU447" s="11">
        <v>40790</v>
      </c>
      <c r="BV447" s="11">
        <v>0</v>
      </c>
      <c r="BW447" s="11">
        <v>6719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213082.261</v>
      </c>
      <c r="CJ447" s="4">
        <v>31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2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20</v>
      </c>
      <c r="DC447" s="4">
        <v>0</v>
      </c>
      <c r="DD447" s="4">
        <v>39</v>
      </c>
      <c r="DE447" s="64">
        <v>59</v>
      </c>
      <c r="DF447" s="64">
        <v>48</v>
      </c>
      <c r="DG447" s="64">
        <v>2</v>
      </c>
      <c r="DH447" s="64">
        <v>9.68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2</v>
      </c>
      <c r="DU447" s="4">
        <v>2</v>
      </c>
      <c r="EB447" s="4" t="b">
        <v>1</v>
      </c>
      <c r="EC447" s="4" t="s">
        <v>247</v>
      </c>
      <c r="EF447" s="7">
        <v>46023</v>
      </c>
      <c r="EG447" s="7">
        <v>46053</v>
      </c>
      <c r="EH447" s="4" t="s">
        <v>173</v>
      </c>
      <c r="EI447" s="4" t="b">
        <v>1</v>
      </c>
      <c r="EJ447" s="4" t="s">
        <v>174</v>
      </c>
      <c r="EN447" s="9">
        <f t="shared" si="37"/>
        <v>280182.99800000008</v>
      </c>
      <c r="EO447" s="4">
        <f t="shared" si="25"/>
        <v>22.082191780821919</v>
      </c>
      <c r="EP447" s="4">
        <f t="shared" si="26"/>
        <v>25</v>
      </c>
      <c r="EQ447" s="9">
        <f t="shared" si="27"/>
        <v>3502287.4750000001</v>
      </c>
    </row>
    <row r="448" spans="2:147">
      <c r="B448" s="4" t="s">
        <v>268</v>
      </c>
      <c r="C448" s="7">
        <v>46023</v>
      </c>
      <c r="D448" s="4">
        <v>7210</v>
      </c>
      <c r="G448" s="4" t="s">
        <v>176</v>
      </c>
      <c r="H448" s="4" t="s">
        <v>177</v>
      </c>
      <c r="I448" s="4">
        <v>15</v>
      </c>
      <c r="J448" s="16">
        <v>38096</v>
      </c>
      <c r="L448" s="4">
        <v>118421.333</v>
      </c>
      <c r="M448" s="4">
        <v>123671.3</v>
      </c>
      <c r="N448" s="4">
        <v>147374.96599999999</v>
      </c>
      <c r="O448" s="64">
        <v>20</v>
      </c>
      <c r="P448" s="4">
        <v>9</v>
      </c>
      <c r="Q448" s="4">
        <v>2</v>
      </c>
      <c r="R448" s="4">
        <v>31</v>
      </c>
      <c r="S448" s="4">
        <v>100</v>
      </c>
      <c r="T448" s="4">
        <v>100</v>
      </c>
      <c r="U448" s="11">
        <v>8220329</v>
      </c>
      <c r="V448" s="11">
        <v>1902250</v>
      </c>
      <c r="W448" s="11">
        <v>6318079</v>
      </c>
      <c r="X448" s="11">
        <v>21</v>
      </c>
      <c r="Y448" s="62">
        <v>3671061</v>
      </c>
      <c r="Z448" s="11">
        <v>0</v>
      </c>
      <c r="AA448" s="11">
        <v>0</v>
      </c>
      <c r="AB448" s="11">
        <v>0</v>
      </c>
      <c r="AC448" s="11">
        <v>157500</v>
      </c>
      <c r="AD448" s="11">
        <v>0</v>
      </c>
      <c r="AE448" s="11">
        <v>0</v>
      </c>
      <c r="AF448" s="11">
        <v>0</v>
      </c>
      <c r="AG448" s="11">
        <v>157500</v>
      </c>
      <c r="AH448" s="11">
        <v>0</v>
      </c>
      <c r="AI448" s="11">
        <v>463767</v>
      </c>
      <c r="AJ448" s="11">
        <v>0</v>
      </c>
      <c r="AK448" s="11">
        <v>1160577</v>
      </c>
      <c r="AL448" s="9">
        <v>1624345</v>
      </c>
      <c r="AM448" s="9">
        <v>1547437</v>
      </c>
      <c r="AN448" s="9">
        <v>221062</v>
      </c>
      <c r="AO448" s="9">
        <v>903924</v>
      </c>
      <c r="AP448" s="11">
        <v>0</v>
      </c>
      <c r="AQ448" s="11">
        <v>85000</v>
      </c>
      <c r="AR448" s="11">
        <v>4381768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10000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1032130</v>
      </c>
      <c r="BP448" s="11">
        <v>103210</v>
      </c>
      <c r="BQ448" s="11">
        <v>272650</v>
      </c>
      <c r="BR448" s="11">
        <v>351340</v>
      </c>
      <c r="BS448" s="11">
        <v>73980</v>
      </c>
      <c r="BT448" s="11">
        <v>11020</v>
      </c>
      <c r="BU448" s="11">
        <v>42920</v>
      </c>
      <c r="BV448" s="11">
        <v>5000</v>
      </c>
      <c r="BW448" s="11">
        <v>10000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239203.5</v>
      </c>
      <c r="CJ448" s="4">
        <v>31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17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20</v>
      </c>
      <c r="DC448" s="4">
        <v>0</v>
      </c>
      <c r="DD448" s="4">
        <v>42</v>
      </c>
      <c r="DE448" s="64">
        <v>62</v>
      </c>
      <c r="DF448" s="64">
        <v>56</v>
      </c>
      <c r="DG448" s="64">
        <v>6</v>
      </c>
      <c r="DH448" s="64">
        <v>81.78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1</v>
      </c>
      <c r="DT448" s="4">
        <v>2</v>
      </c>
      <c r="DU448" s="4">
        <v>2</v>
      </c>
      <c r="EB448" s="4" t="b">
        <v>1</v>
      </c>
      <c r="EC448" s="4" t="s">
        <v>247</v>
      </c>
      <c r="EF448" s="7">
        <v>46023</v>
      </c>
      <c r="EG448" s="7">
        <v>46053</v>
      </c>
      <c r="EH448" s="4" t="s">
        <v>173</v>
      </c>
      <c r="EI448" s="4" t="b">
        <v>1</v>
      </c>
      <c r="EJ448" s="4" t="s">
        <v>174</v>
      </c>
      <c r="EN448" s="9">
        <f t="shared" si="37"/>
        <v>294749.93199999997</v>
      </c>
      <c r="EO448" s="4">
        <f t="shared" si="25"/>
        <v>21.717808219178082</v>
      </c>
      <c r="EP448" s="4">
        <f t="shared" si="26"/>
        <v>25</v>
      </c>
      <c r="EQ448" s="9">
        <f t="shared" si="27"/>
        <v>3684374.1499999994</v>
      </c>
    </row>
    <row r="449" spans="2:147">
      <c r="B449" s="4" t="s">
        <v>268</v>
      </c>
      <c r="C449" s="7">
        <v>46054</v>
      </c>
      <c r="D449" s="4">
        <v>7210</v>
      </c>
      <c r="G449" s="4" t="s">
        <v>170</v>
      </c>
      <c r="H449" s="4" t="s">
        <v>171</v>
      </c>
      <c r="I449" s="4">
        <v>14</v>
      </c>
      <c r="J449" s="16">
        <v>34869</v>
      </c>
      <c r="L449" s="4">
        <v>138345.58900000001</v>
      </c>
      <c r="M449" s="4">
        <v>146095.56700000001</v>
      </c>
      <c r="N449" s="4">
        <v>174097.217</v>
      </c>
      <c r="O449" s="64">
        <v>16</v>
      </c>
      <c r="P449" s="4">
        <v>8</v>
      </c>
      <c r="Q449" s="4">
        <v>4</v>
      </c>
      <c r="R449" s="4">
        <v>28</v>
      </c>
      <c r="S449" s="4">
        <v>100</v>
      </c>
      <c r="T449" s="4">
        <v>100</v>
      </c>
      <c r="U449" s="11">
        <v>6210622</v>
      </c>
      <c r="V449" s="11">
        <v>1283622</v>
      </c>
      <c r="W449" s="11">
        <v>4927000</v>
      </c>
      <c r="X449" s="11">
        <v>30</v>
      </c>
      <c r="Y449" s="62">
        <v>3873676</v>
      </c>
      <c r="Z449" s="11">
        <v>0</v>
      </c>
      <c r="AA449" s="11">
        <v>0</v>
      </c>
      <c r="AB449" s="11">
        <v>7500</v>
      </c>
      <c r="AC449" s="11">
        <v>225000</v>
      </c>
      <c r="AD449" s="11">
        <v>0</v>
      </c>
      <c r="AE449" s="11">
        <v>0</v>
      </c>
      <c r="AF449" s="11">
        <v>0</v>
      </c>
      <c r="AG449" s="11">
        <v>232500</v>
      </c>
      <c r="AH449" s="11">
        <v>0</v>
      </c>
      <c r="AI449" s="11">
        <v>547858</v>
      </c>
      <c r="AJ449" s="11">
        <v>0</v>
      </c>
      <c r="AK449" s="11">
        <v>457005</v>
      </c>
      <c r="AL449" s="9">
        <v>1004863</v>
      </c>
      <c r="AM449" s="9">
        <v>1044583</v>
      </c>
      <c r="AN449" s="9">
        <v>0</v>
      </c>
      <c r="AO449" s="9">
        <v>0</v>
      </c>
      <c r="AP449" s="11">
        <v>0</v>
      </c>
      <c r="AQ449" s="11">
        <v>0</v>
      </c>
      <c r="AR449" s="11">
        <v>2049446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55000</v>
      </c>
      <c r="BE449" s="11">
        <v>0</v>
      </c>
      <c r="BF449" s="11">
        <v>0</v>
      </c>
      <c r="BG449" s="11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536730</v>
      </c>
      <c r="BP449" s="11">
        <v>53670</v>
      </c>
      <c r="BQ449" s="11">
        <v>302570</v>
      </c>
      <c r="BR449" s="11">
        <v>276170</v>
      </c>
      <c r="BS449" s="11">
        <v>55900</v>
      </c>
      <c r="BT449" s="11">
        <v>11630</v>
      </c>
      <c r="BU449" s="11">
        <v>46540</v>
      </c>
      <c r="BV449" s="11">
        <v>0</v>
      </c>
      <c r="BW449" s="11">
        <v>412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11">
        <v>0</v>
      </c>
      <c r="CI449" s="11">
        <v>253784.185</v>
      </c>
      <c r="CJ449" s="4">
        <v>28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  <c r="DA449" s="4">
        <v>0</v>
      </c>
      <c r="DB449" s="4">
        <v>20</v>
      </c>
      <c r="DC449" s="4">
        <v>0</v>
      </c>
      <c r="DD449" s="4">
        <v>14</v>
      </c>
      <c r="DE449" s="64">
        <v>34</v>
      </c>
      <c r="DF449" s="64">
        <v>32</v>
      </c>
      <c r="DG449" s="64">
        <v>0</v>
      </c>
      <c r="DH449" s="64">
        <v>0</v>
      </c>
      <c r="DI449" s="4">
        <v>0</v>
      </c>
      <c r="DJ449" s="4">
        <v>0</v>
      </c>
      <c r="DK449" s="4">
        <v>0</v>
      </c>
      <c r="DL449" s="4">
        <v>0</v>
      </c>
      <c r="DM449" s="4">
        <v>0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2</v>
      </c>
      <c r="DT449" s="4">
        <v>2</v>
      </c>
      <c r="DU449" s="4">
        <v>2</v>
      </c>
      <c r="EB449" s="4" t="b">
        <v>1</v>
      </c>
      <c r="EC449" s="4" t="s">
        <v>247</v>
      </c>
      <c r="EF449" s="7">
        <v>46054</v>
      </c>
      <c r="EG449" s="7">
        <v>46081</v>
      </c>
      <c r="EH449" s="4" t="s">
        <v>173</v>
      </c>
      <c r="EI449" s="4" t="b">
        <v>1</v>
      </c>
      <c r="EJ449" s="4" t="s">
        <v>174</v>
      </c>
      <c r="EN449" s="9">
        <f t="shared" si="37"/>
        <v>348194.43400000001</v>
      </c>
      <c r="EO449" s="4">
        <f t="shared" si="25"/>
        <v>30.55890410958904</v>
      </c>
      <c r="EP449" s="4">
        <f t="shared" si="26"/>
        <v>25</v>
      </c>
      <c r="EQ449" s="9">
        <f t="shared" si="27"/>
        <v>4352430.4249999998</v>
      </c>
    </row>
    <row r="450" spans="2:147">
      <c r="B450" s="4" t="s">
        <v>268</v>
      </c>
      <c r="C450" s="7">
        <v>46054</v>
      </c>
      <c r="D450" s="4">
        <v>7210</v>
      </c>
      <c r="G450" s="4" t="s">
        <v>170</v>
      </c>
      <c r="H450" s="4" t="s">
        <v>171</v>
      </c>
      <c r="I450" s="4">
        <v>13</v>
      </c>
      <c r="J450" s="16">
        <v>35079</v>
      </c>
      <c r="L450" s="4">
        <v>137689.58900000001</v>
      </c>
      <c r="M450" s="4">
        <v>146189.56700000001</v>
      </c>
      <c r="N450" s="4">
        <v>174209.234</v>
      </c>
      <c r="O450" s="64">
        <v>16</v>
      </c>
      <c r="P450" s="4">
        <v>8</v>
      </c>
      <c r="Q450" s="4">
        <v>4</v>
      </c>
      <c r="R450" s="4">
        <v>28</v>
      </c>
      <c r="S450" s="4">
        <v>100</v>
      </c>
      <c r="T450" s="4">
        <v>100</v>
      </c>
      <c r="U450" s="11">
        <v>6678372</v>
      </c>
      <c r="V450" s="11">
        <v>1309372</v>
      </c>
      <c r="W450" s="11">
        <v>5369000</v>
      </c>
      <c r="X450" s="11">
        <v>30</v>
      </c>
      <c r="Y450" s="62">
        <v>3855308</v>
      </c>
      <c r="Z450" s="11">
        <v>0</v>
      </c>
      <c r="AA450" s="11">
        <v>0</v>
      </c>
      <c r="AB450" s="11">
        <v>30000</v>
      </c>
      <c r="AC450" s="11">
        <v>225000</v>
      </c>
      <c r="AD450" s="11">
        <v>0</v>
      </c>
      <c r="AE450" s="11">
        <v>0</v>
      </c>
      <c r="AF450" s="11">
        <v>0</v>
      </c>
      <c r="AG450" s="11">
        <v>255000</v>
      </c>
      <c r="AH450" s="11">
        <v>0</v>
      </c>
      <c r="AI450" s="11">
        <v>548210</v>
      </c>
      <c r="AJ450" s="11">
        <v>0</v>
      </c>
      <c r="AK450" s="11">
        <v>653284</v>
      </c>
      <c r="AL450" s="9">
        <v>1201495</v>
      </c>
      <c r="AM450" s="9">
        <v>1306569</v>
      </c>
      <c r="AN450" s="9">
        <v>0</v>
      </c>
      <c r="AO450" s="9">
        <v>0</v>
      </c>
      <c r="AP450" s="11">
        <v>0</v>
      </c>
      <c r="AQ450" s="11">
        <v>0</v>
      </c>
      <c r="AR450" s="11">
        <v>2508064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50000</v>
      </c>
      <c r="BE450" s="11">
        <v>0</v>
      </c>
      <c r="BF450" s="11">
        <v>0</v>
      </c>
      <c r="BG450" s="11">
        <v>10000</v>
      </c>
      <c r="BH450" s="11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  <c r="BO450" s="11">
        <v>538380</v>
      </c>
      <c r="BP450" s="11">
        <v>53830</v>
      </c>
      <c r="BQ450" s="11">
        <v>302570</v>
      </c>
      <c r="BR450" s="11">
        <v>295770</v>
      </c>
      <c r="BS450" s="11">
        <v>60110</v>
      </c>
      <c r="BT450" s="11">
        <v>11570</v>
      </c>
      <c r="BU450" s="11">
        <v>46580</v>
      </c>
      <c r="BV450" s="11">
        <v>0</v>
      </c>
      <c r="BW450" s="11">
        <v>562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268775.70699999999</v>
      </c>
      <c r="CJ450" s="4">
        <v>28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20</v>
      </c>
      <c r="DC450" s="4">
        <v>0</v>
      </c>
      <c r="DD450" s="4">
        <v>20</v>
      </c>
      <c r="DE450" s="64">
        <v>40</v>
      </c>
      <c r="DF450" s="64">
        <v>40</v>
      </c>
      <c r="DG450" s="64">
        <v>0</v>
      </c>
      <c r="DH450" s="6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2</v>
      </c>
      <c r="DU450" s="4">
        <v>2</v>
      </c>
      <c r="EB450" s="4" t="b">
        <v>1</v>
      </c>
      <c r="EC450" s="4" t="s">
        <v>247</v>
      </c>
      <c r="EF450" s="7">
        <v>46054</v>
      </c>
      <c r="EG450" s="7">
        <v>46081</v>
      </c>
      <c r="EH450" s="4" t="s">
        <v>173</v>
      </c>
      <c r="EI450" s="4" t="b">
        <v>1</v>
      </c>
      <c r="EJ450" s="4" t="s">
        <v>174</v>
      </c>
      <c r="EN450" s="9">
        <f t="shared" si="37"/>
        <v>348418.46799999999</v>
      </c>
      <c r="EO450" s="4">
        <f t="shared" si="25"/>
        <v>29.983561643835618</v>
      </c>
      <c r="EP450" s="4">
        <f t="shared" si="26"/>
        <v>25</v>
      </c>
      <c r="EQ450" s="9">
        <f t="shared" si="27"/>
        <v>4355230.8499999996</v>
      </c>
    </row>
    <row r="451" spans="2:147">
      <c r="B451" s="4" t="s">
        <v>268</v>
      </c>
      <c r="C451" s="7">
        <v>46054</v>
      </c>
      <c r="D451" s="4">
        <v>7210</v>
      </c>
      <c r="G451" s="4" t="s">
        <v>176</v>
      </c>
      <c r="H451" s="4" t="s">
        <v>177</v>
      </c>
      <c r="I451" s="4">
        <v>5</v>
      </c>
      <c r="J451" s="16">
        <v>37963</v>
      </c>
      <c r="L451" s="4">
        <v>111809.333</v>
      </c>
      <c r="M451" s="4">
        <v>117559.3</v>
      </c>
      <c r="N451" s="4">
        <v>140091.49900000001</v>
      </c>
      <c r="O451" s="64">
        <v>16</v>
      </c>
      <c r="P451" s="4">
        <v>8</v>
      </c>
      <c r="Q451" s="4">
        <v>4</v>
      </c>
      <c r="R451" s="4">
        <v>28</v>
      </c>
      <c r="S451" s="4">
        <v>100</v>
      </c>
      <c r="T451" s="4">
        <v>100</v>
      </c>
      <c r="U451" s="11">
        <v>5355037</v>
      </c>
      <c r="V451" s="11">
        <v>955037</v>
      </c>
      <c r="W451" s="11">
        <v>4400000</v>
      </c>
      <c r="X451" s="11">
        <v>22</v>
      </c>
      <c r="Y451" s="62">
        <v>3130661</v>
      </c>
      <c r="Z451" s="11">
        <v>0</v>
      </c>
      <c r="AA451" s="11">
        <v>0</v>
      </c>
      <c r="AB451" s="11">
        <v>7500</v>
      </c>
      <c r="AC451" s="11">
        <v>165000</v>
      </c>
      <c r="AD451" s="11">
        <v>0</v>
      </c>
      <c r="AE451" s="11">
        <v>0</v>
      </c>
      <c r="AF451" s="11">
        <v>0</v>
      </c>
      <c r="AG451" s="11">
        <v>172500</v>
      </c>
      <c r="AH451" s="11">
        <v>0</v>
      </c>
      <c r="AI451" s="11">
        <v>440847</v>
      </c>
      <c r="AJ451" s="11">
        <v>0</v>
      </c>
      <c r="AK451" s="11">
        <v>525343</v>
      </c>
      <c r="AL451" s="9">
        <v>966190</v>
      </c>
      <c r="AM451" s="9">
        <v>1050686</v>
      </c>
      <c r="AN451" s="9">
        <v>0</v>
      </c>
      <c r="AO451" s="9">
        <v>0</v>
      </c>
      <c r="AP451" s="11">
        <v>0</v>
      </c>
      <c r="AQ451" s="11">
        <v>0</v>
      </c>
      <c r="AR451" s="11">
        <v>2016876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35000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  <c r="BO451" s="11">
        <v>325680</v>
      </c>
      <c r="BP451" s="11">
        <v>32560</v>
      </c>
      <c r="BQ451" s="11">
        <v>259110</v>
      </c>
      <c r="BR451" s="11">
        <v>236250</v>
      </c>
      <c r="BS451" s="11">
        <v>48200</v>
      </c>
      <c r="BT451" s="11">
        <v>9400</v>
      </c>
      <c r="BU451" s="11">
        <v>37440</v>
      </c>
      <c r="BV451" s="11">
        <v>0</v>
      </c>
      <c r="BW451" s="11">
        <v>6397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218457.696</v>
      </c>
      <c r="CJ451" s="4">
        <v>28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20</v>
      </c>
      <c r="DC451" s="4">
        <v>0</v>
      </c>
      <c r="DD451" s="4">
        <v>20</v>
      </c>
      <c r="DE451" s="64">
        <v>40</v>
      </c>
      <c r="DF451" s="64">
        <v>40</v>
      </c>
      <c r="DG451" s="64">
        <v>0</v>
      </c>
      <c r="DH451" s="6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2</v>
      </c>
      <c r="DU451" s="4">
        <v>2</v>
      </c>
      <c r="EB451" s="4" t="b">
        <v>1</v>
      </c>
      <c r="EC451" s="4" t="s">
        <v>247</v>
      </c>
      <c r="EF451" s="7">
        <v>46054</v>
      </c>
      <c r="EG451" s="7">
        <v>46081</v>
      </c>
      <c r="EH451" s="4" t="s">
        <v>173</v>
      </c>
      <c r="EI451" s="4" t="b">
        <v>1</v>
      </c>
      <c r="EJ451" s="4" t="s">
        <v>174</v>
      </c>
      <c r="EN451" s="9">
        <f t="shared" si="37"/>
        <v>280182.99800000008</v>
      </c>
      <c r="EO451" s="4">
        <f t="shared" si="25"/>
        <v>22.082191780821919</v>
      </c>
      <c r="EP451" s="4">
        <f t="shared" si="26"/>
        <v>25</v>
      </c>
      <c r="EQ451" s="9">
        <f t="shared" si="27"/>
        <v>3502287.4750000001</v>
      </c>
    </row>
    <row r="452" spans="2:147">
      <c r="B452" s="4" t="s">
        <v>268</v>
      </c>
      <c r="C452" s="7">
        <v>46054</v>
      </c>
      <c r="D452" s="4">
        <v>7210</v>
      </c>
      <c r="G452" s="4" t="s">
        <v>176</v>
      </c>
      <c r="H452" s="4" t="s">
        <v>177</v>
      </c>
      <c r="I452" s="4">
        <v>15</v>
      </c>
      <c r="J452" s="16">
        <v>38096</v>
      </c>
      <c r="L452" s="4">
        <v>118421.333</v>
      </c>
      <c r="M452" s="4">
        <v>123671.3</v>
      </c>
      <c r="N452" s="4">
        <v>147374.96599999999</v>
      </c>
      <c r="O452" s="64">
        <v>16</v>
      </c>
      <c r="P452" s="4">
        <v>8</v>
      </c>
      <c r="Q452" s="4">
        <v>4</v>
      </c>
      <c r="R452" s="4">
        <v>28</v>
      </c>
      <c r="S452" s="4">
        <v>100</v>
      </c>
      <c r="T452" s="4">
        <v>100</v>
      </c>
      <c r="U452" s="11">
        <v>6655170</v>
      </c>
      <c r="V452" s="11">
        <v>1493860</v>
      </c>
      <c r="W452" s="11">
        <v>5161310</v>
      </c>
      <c r="X452" s="11">
        <v>21</v>
      </c>
      <c r="Y452" s="62">
        <v>3315797</v>
      </c>
      <c r="Z452" s="11">
        <v>0</v>
      </c>
      <c r="AA452" s="11">
        <v>0</v>
      </c>
      <c r="AB452" s="11">
        <v>0</v>
      </c>
      <c r="AC452" s="11">
        <v>157500</v>
      </c>
      <c r="AD452" s="11">
        <v>0</v>
      </c>
      <c r="AE452" s="11">
        <v>0</v>
      </c>
      <c r="AF452" s="11">
        <v>0</v>
      </c>
      <c r="AG452" s="11">
        <v>157500</v>
      </c>
      <c r="AH452" s="11">
        <v>0</v>
      </c>
      <c r="AI452" s="11">
        <v>463767</v>
      </c>
      <c r="AJ452" s="11">
        <v>0</v>
      </c>
      <c r="AK452" s="11">
        <v>911882</v>
      </c>
      <c r="AL452" s="9">
        <v>1375649</v>
      </c>
      <c r="AM452" s="9">
        <v>1105312</v>
      </c>
      <c r="AN452" s="9">
        <v>0</v>
      </c>
      <c r="AO452" s="9">
        <v>630912</v>
      </c>
      <c r="AP452" s="11">
        <v>0</v>
      </c>
      <c r="AQ452" s="11">
        <v>60000</v>
      </c>
      <c r="AR452" s="11">
        <v>3171873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10000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675270</v>
      </c>
      <c r="BP452" s="11">
        <v>67520</v>
      </c>
      <c r="BQ452" s="11">
        <v>272650</v>
      </c>
      <c r="BR452" s="11">
        <v>287680</v>
      </c>
      <c r="BS452" s="11">
        <v>59900</v>
      </c>
      <c r="BT452" s="11">
        <v>9950</v>
      </c>
      <c r="BU452" s="11">
        <v>39370</v>
      </c>
      <c r="BV452" s="11">
        <v>5000</v>
      </c>
      <c r="BW452" s="11">
        <v>10000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66520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255999.848</v>
      </c>
      <c r="CJ452" s="4">
        <v>28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12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20</v>
      </c>
      <c r="DC452" s="4">
        <v>0</v>
      </c>
      <c r="DD452" s="4">
        <v>33</v>
      </c>
      <c r="DE452" s="64">
        <v>53</v>
      </c>
      <c r="DF452" s="64">
        <v>40</v>
      </c>
      <c r="DG452" s="64">
        <v>0</v>
      </c>
      <c r="DH452" s="64">
        <v>57.08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2</v>
      </c>
      <c r="DU452" s="4">
        <v>2</v>
      </c>
      <c r="EB452" s="4" t="b">
        <v>1</v>
      </c>
      <c r="EC452" s="4" t="s">
        <v>247</v>
      </c>
      <c r="EF452" s="7">
        <v>46054</v>
      </c>
      <c r="EG452" s="7">
        <v>46081</v>
      </c>
      <c r="EH452" s="4" t="s">
        <v>173</v>
      </c>
      <c r="EI452" s="4" t="b">
        <v>1</v>
      </c>
      <c r="EJ452" s="4" t="s">
        <v>174</v>
      </c>
      <c r="EN452" s="9">
        <f t="shared" si="37"/>
        <v>294749.93199999997</v>
      </c>
      <c r="EO452" s="4">
        <f t="shared" si="25"/>
        <v>21.717808219178082</v>
      </c>
      <c r="EP452" s="4">
        <f t="shared" si="26"/>
        <v>25</v>
      </c>
      <c r="EQ452" s="9">
        <f t="shared" si="27"/>
        <v>3684374.1499999994</v>
      </c>
    </row>
    <row r="453" spans="2:147">
      <c r="B453" s="4" t="s">
        <v>268</v>
      </c>
      <c r="C453" s="7">
        <v>46082</v>
      </c>
      <c r="D453" s="4">
        <v>7210</v>
      </c>
      <c r="G453" s="4" t="s">
        <v>170</v>
      </c>
      <c r="H453" s="4" t="s">
        <v>171</v>
      </c>
      <c r="I453" s="4">
        <v>14</v>
      </c>
      <c r="J453" s="16">
        <v>34869</v>
      </c>
      <c r="L453" s="4">
        <v>138345.58900000001</v>
      </c>
      <c r="M453" s="4">
        <v>146095.56700000001</v>
      </c>
      <c r="N453" s="4">
        <v>174097.217</v>
      </c>
      <c r="O453" s="64">
        <v>21</v>
      </c>
      <c r="P453" s="4">
        <v>9</v>
      </c>
      <c r="Q453" s="4">
        <v>1</v>
      </c>
      <c r="R453" s="4">
        <v>31</v>
      </c>
      <c r="S453" s="4">
        <v>100</v>
      </c>
      <c r="T453" s="4">
        <v>100</v>
      </c>
      <c r="U453" s="11">
        <v>9180594</v>
      </c>
      <c r="V453" s="11">
        <v>2188594</v>
      </c>
      <c r="W453" s="11">
        <v>6992000</v>
      </c>
      <c r="X453" s="11">
        <v>30</v>
      </c>
      <c r="Y453" s="62">
        <v>4288713</v>
      </c>
      <c r="Z453" s="11">
        <v>0</v>
      </c>
      <c r="AA453" s="11">
        <v>0</v>
      </c>
      <c r="AB453" s="11">
        <v>7500</v>
      </c>
      <c r="AC453" s="11">
        <v>225000</v>
      </c>
      <c r="AD453" s="11">
        <v>0</v>
      </c>
      <c r="AE453" s="11">
        <v>0</v>
      </c>
      <c r="AF453" s="11">
        <v>0</v>
      </c>
      <c r="AG453" s="11">
        <v>232500</v>
      </c>
      <c r="AH453" s="11">
        <v>0</v>
      </c>
      <c r="AI453" s="11">
        <v>547858</v>
      </c>
      <c r="AJ453" s="11">
        <v>0</v>
      </c>
      <c r="AK453" s="11">
        <v>881367</v>
      </c>
      <c r="AL453" s="9">
        <v>1429225</v>
      </c>
      <c r="AM453" s="9">
        <v>1175156</v>
      </c>
      <c r="AN453" s="9">
        <v>0</v>
      </c>
      <c r="AO453" s="9">
        <v>0</v>
      </c>
      <c r="AP453" s="11">
        <v>0</v>
      </c>
      <c r="AQ453" s="11">
        <v>0</v>
      </c>
      <c r="AR453" s="11">
        <v>2604381</v>
      </c>
      <c r="AS453" s="11">
        <v>2000000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55000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1219990</v>
      </c>
      <c r="BP453" s="11">
        <v>121990</v>
      </c>
      <c r="BQ453" s="11">
        <v>302570</v>
      </c>
      <c r="BR453" s="11">
        <v>396970</v>
      </c>
      <c r="BS453" s="11">
        <v>82630</v>
      </c>
      <c r="BT453" s="11">
        <v>12870</v>
      </c>
      <c r="BU453" s="11">
        <v>50690</v>
      </c>
      <c r="BV453" s="11">
        <v>0</v>
      </c>
      <c r="BW453" s="11">
        <v>884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249931.32199999999</v>
      </c>
      <c r="CJ453" s="4">
        <v>31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4">
        <v>0</v>
      </c>
      <c r="DB453" s="4">
        <v>20</v>
      </c>
      <c r="DC453" s="4">
        <v>0</v>
      </c>
      <c r="DD453" s="4">
        <v>27</v>
      </c>
      <c r="DE453" s="64">
        <v>47</v>
      </c>
      <c r="DF453" s="64">
        <v>36</v>
      </c>
      <c r="DG453" s="64">
        <v>0</v>
      </c>
      <c r="DH453" s="6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1</v>
      </c>
      <c r="DT453" s="4">
        <v>2</v>
      </c>
      <c r="DU453" s="4">
        <v>2</v>
      </c>
      <c r="EB453" s="4" t="b">
        <v>1</v>
      </c>
      <c r="EC453" s="4" t="s">
        <v>247</v>
      </c>
      <c r="EF453" s="7">
        <v>46082</v>
      </c>
      <c r="EG453" s="7">
        <v>46112</v>
      </c>
      <c r="EH453" s="4" t="s">
        <v>173</v>
      </c>
      <c r="EI453" s="4" t="b">
        <v>1</v>
      </c>
      <c r="EJ453" s="4" t="s">
        <v>174</v>
      </c>
      <c r="EN453" s="9">
        <f t="shared" si="37"/>
        <v>348194.43400000001</v>
      </c>
      <c r="EO453" s="4">
        <f t="shared" si="25"/>
        <v>30.55890410958904</v>
      </c>
      <c r="EP453" s="4">
        <f t="shared" si="26"/>
        <v>25</v>
      </c>
      <c r="EQ453" s="9">
        <f t="shared" si="27"/>
        <v>4352430.4249999998</v>
      </c>
    </row>
    <row r="454" spans="2:147">
      <c r="B454" s="4" t="s">
        <v>268</v>
      </c>
      <c r="C454" s="7">
        <v>46082</v>
      </c>
      <c r="D454" s="4">
        <v>7210</v>
      </c>
      <c r="G454" s="4" t="s">
        <v>170</v>
      </c>
      <c r="H454" s="4" t="s">
        <v>171</v>
      </c>
      <c r="I454" s="4">
        <v>13</v>
      </c>
      <c r="J454" s="16">
        <v>35079</v>
      </c>
      <c r="L454" s="4">
        <v>137689.58900000001</v>
      </c>
      <c r="M454" s="4">
        <v>146189.56700000001</v>
      </c>
      <c r="N454" s="4">
        <v>174209.234</v>
      </c>
      <c r="O454" s="64">
        <v>21</v>
      </c>
      <c r="P454" s="4">
        <v>9</v>
      </c>
      <c r="Q454" s="4">
        <v>1</v>
      </c>
      <c r="R454" s="4">
        <v>31</v>
      </c>
      <c r="S454" s="4">
        <v>100</v>
      </c>
      <c r="T454" s="4">
        <v>100</v>
      </c>
      <c r="U454" s="11">
        <v>7646733</v>
      </c>
      <c r="V454" s="11">
        <v>1605733</v>
      </c>
      <c r="W454" s="11">
        <v>6041000</v>
      </c>
      <c r="X454" s="11">
        <v>30</v>
      </c>
      <c r="Y454" s="62">
        <v>4268377</v>
      </c>
      <c r="Z454" s="11">
        <v>0</v>
      </c>
      <c r="AA454" s="11">
        <v>0</v>
      </c>
      <c r="AB454" s="11">
        <v>30000</v>
      </c>
      <c r="AC454" s="11">
        <v>225000</v>
      </c>
      <c r="AD454" s="11">
        <v>0</v>
      </c>
      <c r="AE454" s="11">
        <v>0</v>
      </c>
      <c r="AF454" s="11">
        <v>0</v>
      </c>
      <c r="AG454" s="11">
        <v>255000</v>
      </c>
      <c r="AH454" s="11">
        <v>0</v>
      </c>
      <c r="AI454" s="11">
        <v>548210</v>
      </c>
      <c r="AJ454" s="11">
        <v>0</v>
      </c>
      <c r="AK454" s="11">
        <v>947262</v>
      </c>
      <c r="AL454" s="9">
        <v>1495473</v>
      </c>
      <c r="AM454" s="9">
        <v>1567883</v>
      </c>
      <c r="AN454" s="9">
        <v>0</v>
      </c>
      <c r="AO454" s="9">
        <v>0</v>
      </c>
      <c r="AP454" s="11">
        <v>0</v>
      </c>
      <c r="AQ454" s="11">
        <v>0</v>
      </c>
      <c r="AR454" s="11">
        <v>3063356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50000</v>
      </c>
      <c r="BE454" s="11">
        <v>0</v>
      </c>
      <c r="BF454" s="11">
        <v>0</v>
      </c>
      <c r="BG454" s="11">
        <v>10000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759170</v>
      </c>
      <c r="BP454" s="11">
        <v>75910</v>
      </c>
      <c r="BQ454" s="11">
        <v>302570</v>
      </c>
      <c r="BR454" s="11">
        <v>335160</v>
      </c>
      <c r="BS454" s="11">
        <v>68820</v>
      </c>
      <c r="BT454" s="11">
        <v>12810</v>
      </c>
      <c r="BU454" s="11">
        <v>50710</v>
      </c>
      <c r="BV454" s="11">
        <v>0</v>
      </c>
      <c r="BW454" s="11">
        <v>583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262590.38900000002</v>
      </c>
      <c r="CJ454" s="4">
        <v>31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20</v>
      </c>
      <c r="DC454" s="4">
        <v>0</v>
      </c>
      <c r="DD454" s="4">
        <v>29</v>
      </c>
      <c r="DE454" s="64">
        <v>49</v>
      </c>
      <c r="DF454" s="64">
        <v>48</v>
      </c>
      <c r="DG454" s="64">
        <v>0</v>
      </c>
      <c r="DH454" s="6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2</v>
      </c>
      <c r="DU454" s="4">
        <v>2</v>
      </c>
      <c r="EB454" s="4" t="b">
        <v>1</v>
      </c>
      <c r="EC454" s="4" t="s">
        <v>247</v>
      </c>
      <c r="EF454" s="7">
        <v>46082</v>
      </c>
      <c r="EG454" s="7">
        <v>46112</v>
      </c>
      <c r="EH454" s="4" t="s">
        <v>173</v>
      </c>
      <c r="EI454" s="4" t="b">
        <v>1</v>
      </c>
      <c r="EJ454" s="4" t="s">
        <v>174</v>
      </c>
      <c r="EN454" s="9">
        <f t="shared" si="37"/>
        <v>348418.46799999999</v>
      </c>
      <c r="EO454" s="4">
        <f t="shared" si="25"/>
        <v>29.983561643835618</v>
      </c>
      <c r="EP454" s="4">
        <f t="shared" si="26"/>
        <v>25</v>
      </c>
      <c r="EQ454" s="9">
        <f t="shared" si="27"/>
        <v>4355230.8499999996</v>
      </c>
    </row>
    <row r="455" spans="2:147">
      <c r="B455" s="4" t="s">
        <v>268</v>
      </c>
      <c r="C455" s="7">
        <v>46082</v>
      </c>
      <c r="D455" s="4">
        <v>7210</v>
      </c>
      <c r="G455" s="4" t="s">
        <v>176</v>
      </c>
      <c r="H455" s="4" t="s">
        <v>177</v>
      </c>
      <c r="I455" s="4">
        <v>5</v>
      </c>
      <c r="J455" s="16">
        <v>37963</v>
      </c>
      <c r="L455" s="4">
        <v>111809.333</v>
      </c>
      <c r="M455" s="4">
        <v>117559.3</v>
      </c>
      <c r="N455" s="4">
        <v>140091.49900000001</v>
      </c>
      <c r="O455" s="64">
        <v>21</v>
      </c>
      <c r="P455" s="4">
        <v>9</v>
      </c>
      <c r="Q455" s="4">
        <v>1</v>
      </c>
      <c r="R455" s="4">
        <v>31</v>
      </c>
      <c r="S455" s="4">
        <v>100</v>
      </c>
      <c r="T455" s="4">
        <v>100</v>
      </c>
      <c r="U455" s="11">
        <v>5795534</v>
      </c>
      <c r="V455" s="11">
        <v>1050534</v>
      </c>
      <c r="W455" s="11">
        <v>4745000</v>
      </c>
      <c r="X455" s="11">
        <v>22</v>
      </c>
      <c r="Y455" s="62">
        <v>3466089</v>
      </c>
      <c r="Z455" s="11">
        <v>0</v>
      </c>
      <c r="AA455" s="11">
        <v>0</v>
      </c>
      <c r="AB455" s="11">
        <v>7500</v>
      </c>
      <c r="AC455" s="11">
        <v>165000</v>
      </c>
      <c r="AD455" s="11">
        <v>0</v>
      </c>
      <c r="AE455" s="11">
        <v>0</v>
      </c>
      <c r="AF455" s="11">
        <v>0</v>
      </c>
      <c r="AG455" s="11">
        <v>172500</v>
      </c>
      <c r="AH455" s="11">
        <v>0</v>
      </c>
      <c r="AI455" s="11">
        <v>440847</v>
      </c>
      <c r="AJ455" s="11">
        <v>0</v>
      </c>
      <c r="AK455" s="11">
        <v>630411</v>
      </c>
      <c r="AL455" s="9">
        <v>1071259</v>
      </c>
      <c r="AM455" s="9">
        <v>1050686</v>
      </c>
      <c r="AN455" s="9">
        <v>0</v>
      </c>
      <c r="AO455" s="9">
        <v>0</v>
      </c>
      <c r="AP455" s="11">
        <v>0</v>
      </c>
      <c r="AQ455" s="11">
        <v>0</v>
      </c>
      <c r="AR455" s="11">
        <v>2121945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35000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388450</v>
      </c>
      <c r="BP455" s="11">
        <v>38840</v>
      </c>
      <c r="BQ455" s="11">
        <v>259110</v>
      </c>
      <c r="BR455" s="11">
        <v>254180</v>
      </c>
      <c r="BS455" s="11">
        <v>52160</v>
      </c>
      <c r="BT455" s="11">
        <v>10400</v>
      </c>
      <c r="BU455" s="11">
        <v>40790</v>
      </c>
      <c r="BV455" s="11">
        <v>0</v>
      </c>
      <c r="BW455" s="11">
        <v>6604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213841.27799999999</v>
      </c>
      <c r="CJ455" s="4">
        <v>31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20</v>
      </c>
      <c r="DC455" s="4">
        <v>0</v>
      </c>
      <c r="DD455" s="4">
        <v>24</v>
      </c>
      <c r="DE455" s="64">
        <v>44</v>
      </c>
      <c r="DF455" s="64">
        <v>40</v>
      </c>
      <c r="DG455" s="64">
        <v>0</v>
      </c>
      <c r="DH455" s="6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1</v>
      </c>
      <c r="DT455" s="4">
        <v>2</v>
      </c>
      <c r="DU455" s="4">
        <v>2</v>
      </c>
      <c r="EB455" s="4" t="b">
        <v>1</v>
      </c>
      <c r="EC455" s="4" t="s">
        <v>247</v>
      </c>
      <c r="EF455" s="7">
        <v>46082</v>
      </c>
      <c r="EG455" s="7">
        <v>46112</v>
      </c>
      <c r="EH455" s="4" t="s">
        <v>173</v>
      </c>
      <c r="EI455" s="4" t="b">
        <v>1</v>
      </c>
      <c r="EJ455" s="4" t="s">
        <v>174</v>
      </c>
      <c r="EN455" s="9">
        <f t="shared" si="37"/>
        <v>280182.99800000008</v>
      </c>
      <c r="EO455" s="4">
        <f t="shared" ref="EO455:EO518" si="38">($EO$5-J455)/365</f>
        <v>22.082191780821919</v>
      </c>
      <c r="EP455" s="4">
        <f t="shared" ref="EP455:EP518" si="39">IF(EO455&gt;=21,25,IF(EO455&gt;=19,24,IF(EO455&gt;=17,23,IF(EO455&gt;=15,22,IF(EO455&gt;=13,21,IF(EO455&gt;=11,20,IF(EO455&gt;=10,19,IF(EO455&gt;=8,18))))))))</f>
        <v>25</v>
      </c>
      <c r="EQ455" s="9">
        <f t="shared" ref="EQ455:EQ518" si="40">EP455*N455</f>
        <v>3502287.4750000001</v>
      </c>
    </row>
    <row r="456" spans="2:147">
      <c r="B456" s="4" t="s">
        <v>268</v>
      </c>
      <c r="C456" s="7">
        <v>46082</v>
      </c>
      <c r="D456" s="4">
        <v>7210</v>
      </c>
      <c r="G456" s="4" t="s">
        <v>176</v>
      </c>
      <c r="H456" s="4" t="s">
        <v>177</v>
      </c>
      <c r="I456" s="4">
        <v>15</v>
      </c>
      <c r="J456" s="16">
        <v>38096</v>
      </c>
      <c r="L456" s="4">
        <v>118421.333</v>
      </c>
      <c r="M456" s="4">
        <v>123671.3</v>
      </c>
      <c r="N456" s="4">
        <v>147374.96599999999</v>
      </c>
      <c r="O456" s="64">
        <v>21</v>
      </c>
      <c r="P456" s="4">
        <v>9</v>
      </c>
      <c r="Q456" s="4">
        <v>1</v>
      </c>
      <c r="R456" s="4">
        <v>31</v>
      </c>
      <c r="S456" s="4">
        <v>100</v>
      </c>
      <c r="T456" s="4">
        <v>100</v>
      </c>
      <c r="U456" s="11">
        <v>7268339</v>
      </c>
      <c r="V456" s="11">
        <v>1619190</v>
      </c>
      <c r="W456" s="11">
        <v>5649149</v>
      </c>
      <c r="X456" s="11">
        <v>21</v>
      </c>
      <c r="Y456" s="62">
        <v>3671061</v>
      </c>
      <c r="Z456" s="11">
        <v>0</v>
      </c>
      <c r="AA456" s="11">
        <v>0</v>
      </c>
      <c r="AB456" s="11">
        <v>0</v>
      </c>
      <c r="AC456" s="11">
        <v>157500</v>
      </c>
      <c r="AD456" s="11">
        <v>0</v>
      </c>
      <c r="AE456" s="11">
        <v>0</v>
      </c>
      <c r="AF456" s="11">
        <v>0</v>
      </c>
      <c r="AG456" s="11">
        <v>157500</v>
      </c>
      <c r="AH456" s="11">
        <v>0</v>
      </c>
      <c r="AI456" s="11">
        <v>463767</v>
      </c>
      <c r="AJ456" s="11">
        <v>0</v>
      </c>
      <c r="AK456" s="11">
        <v>801351</v>
      </c>
      <c r="AL456" s="9">
        <v>1265118</v>
      </c>
      <c r="AM456" s="9">
        <v>1326374</v>
      </c>
      <c r="AN456" s="9">
        <v>147374</v>
      </c>
      <c r="AO456" s="9">
        <v>630912</v>
      </c>
      <c r="AP456" s="11">
        <v>0</v>
      </c>
      <c r="AQ456" s="11">
        <v>60000</v>
      </c>
      <c r="AR456" s="11">
        <v>3429778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10000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  <c r="BO456" s="11">
        <v>815070</v>
      </c>
      <c r="BP456" s="11">
        <v>81500</v>
      </c>
      <c r="BQ456" s="11">
        <v>272650</v>
      </c>
      <c r="BR456" s="11">
        <v>312610</v>
      </c>
      <c r="BS456" s="11">
        <v>65420</v>
      </c>
      <c r="BT456" s="11">
        <v>11020</v>
      </c>
      <c r="BU456" s="11">
        <v>42920</v>
      </c>
      <c r="BV456" s="11">
        <v>8000</v>
      </c>
      <c r="BW456" s="11">
        <v>10000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266143.85600000003</v>
      </c>
      <c r="CJ456" s="4">
        <v>31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12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20</v>
      </c>
      <c r="DC456" s="4">
        <v>0</v>
      </c>
      <c r="DD456" s="4">
        <v>29</v>
      </c>
      <c r="DE456" s="64">
        <v>49</v>
      </c>
      <c r="DF456" s="64">
        <v>48</v>
      </c>
      <c r="DG456" s="64">
        <v>4</v>
      </c>
      <c r="DH456" s="64">
        <v>57.08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1</v>
      </c>
      <c r="DT456" s="4">
        <v>2</v>
      </c>
      <c r="DU456" s="4">
        <v>2</v>
      </c>
      <c r="EB456" s="4" t="b">
        <v>1</v>
      </c>
      <c r="EC456" s="4" t="s">
        <v>247</v>
      </c>
      <c r="EF456" s="7">
        <v>46082</v>
      </c>
      <c r="EG456" s="7">
        <v>46112</v>
      </c>
      <c r="EH456" s="4" t="s">
        <v>173</v>
      </c>
      <c r="EI456" s="4" t="b">
        <v>1</v>
      </c>
      <c r="EJ456" s="4" t="s">
        <v>174</v>
      </c>
      <c r="EN456" s="9">
        <f t="shared" si="37"/>
        <v>294749.93199999997</v>
      </c>
      <c r="EO456" s="4">
        <f t="shared" si="38"/>
        <v>21.717808219178082</v>
      </c>
      <c r="EP456" s="4">
        <f t="shared" si="39"/>
        <v>25</v>
      </c>
      <c r="EQ456" s="9">
        <f t="shared" si="40"/>
        <v>3684374.1499999994</v>
      </c>
    </row>
    <row r="457" spans="2:147">
      <c r="B457" s="4" t="s">
        <v>268</v>
      </c>
      <c r="C457" s="7">
        <v>46113</v>
      </c>
      <c r="D457" s="4">
        <v>7210</v>
      </c>
      <c r="G457" s="4" t="s">
        <v>170</v>
      </c>
      <c r="H457" s="4" t="s">
        <v>171</v>
      </c>
      <c r="I457" s="4">
        <v>14</v>
      </c>
      <c r="J457" s="16">
        <v>34869</v>
      </c>
      <c r="L457" s="4">
        <v>138345.58900000001</v>
      </c>
      <c r="M457" s="4">
        <v>146095.56700000001</v>
      </c>
      <c r="N457" s="4">
        <v>174097.217</v>
      </c>
      <c r="O457" s="64">
        <v>22</v>
      </c>
      <c r="P457" s="4">
        <v>8</v>
      </c>
      <c r="Q457" s="4">
        <v>0</v>
      </c>
      <c r="R457" s="4">
        <v>30</v>
      </c>
      <c r="S457" s="4">
        <v>100</v>
      </c>
      <c r="T457" s="4">
        <v>100</v>
      </c>
      <c r="U457" s="11">
        <v>7401323</v>
      </c>
      <c r="V457" s="11">
        <v>1845323</v>
      </c>
      <c r="W457" s="11">
        <v>5556000</v>
      </c>
      <c r="X457" s="11">
        <v>30</v>
      </c>
      <c r="Y457" s="62">
        <v>4150367</v>
      </c>
      <c r="Z457" s="11">
        <v>0</v>
      </c>
      <c r="AA457" s="11">
        <v>0</v>
      </c>
      <c r="AB457" s="11">
        <v>7500</v>
      </c>
      <c r="AC457" s="11">
        <v>225000</v>
      </c>
      <c r="AD457" s="11">
        <v>0</v>
      </c>
      <c r="AE457" s="11">
        <v>0</v>
      </c>
      <c r="AF457" s="11">
        <v>0</v>
      </c>
      <c r="AG457" s="11">
        <v>232500</v>
      </c>
      <c r="AH457" s="11">
        <v>0</v>
      </c>
      <c r="AI457" s="11">
        <v>547858</v>
      </c>
      <c r="AJ457" s="11">
        <v>0</v>
      </c>
      <c r="AK457" s="11">
        <v>1371015</v>
      </c>
      <c r="AL457" s="9">
        <v>1918873</v>
      </c>
      <c r="AM457" s="9">
        <v>979296</v>
      </c>
      <c r="AN457" s="9">
        <v>0</v>
      </c>
      <c r="AO457" s="9">
        <v>0</v>
      </c>
      <c r="AP457" s="11">
        <v>0</v>
      </c>
      <c r="AQ457" s="11">
        <v>0</v>
      </c>
      <c r="AR457" s="11">
        <v>2898169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65287</v>
      </c>
      <c r="BB457" s="11">
        <v>0</v>
      </c>
      <c r="BC457" s="11">
        <v>0</v>
      </c>
      <c r="BD457" s="11">
        <v>55000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  <c r="BO457" s="11">
        <v>808210</v>
      </c>
      <c r="BP457" s="11">
        <v>80820</v>
      </c>
      <c r="BQ457" s="11">
        <v>302570</v>
      </c>
      <c r="BR457" s="11">
        <v>324600</v>
      </c>
      <c r="BS457" s="11">
        <v>66610</v>
      </c>
      <c r="BT457" s="11">
        <v>12460</v>
      </c>
      <c r="BU457" s="11">
        <v>49300</v>
      </c>
      <c r="BV457" s="11">
        <v>0</v>
      </c>
      <c r="BW457" s="11">
        <v>183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200570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11">
        <v>250627.42199999999</v>
      </c>
      <c r="CJ457" s="4">
        <v>30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20</v>
      </c>
      <c r="DC457" s="4">
        <v>0</v>
      </c>
      <c r="DD457" s="4">
        <v>42</v>
      </c>
      <c r="DE457" s="64">
        <v>62</v>
      </c>
      <c r="DF457" s="64">
        <v>30</v>
      </c>
      <c r="DG457" s="64">
        <v>0</v>
      </c>
      <c r="DH457" s="6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0.5</v>
      </c>
      <c r="DS457" s="4">
        <v>1</v>
      </c>
      <c r="DT457" s="4">
        <v>2</v>
      </c>
      <c r="DU457" s="4">
        <v>2</v>
      </c>
      <c r="EB457" s="4" t="b">
        <v>1</v>
      </c>
      <c r="EC457" s="4" t="s">
        <v>247</v>
      </c>
      <c r="EF457" s="7">
        <v>46113</v>
      </c>
      <c r="EG457" s="7">
        <v>46142</v>
      </c>
      <c r="EH457" s="4" t="s">
        <v>173</v>
      </c>
      <c r="EI457" s="4" t="b">
        <v>1</v>
      </c>
      <c r="EJ457" s="4" t="s">
        <v>174</v>
      </c>
      <c r="EN457" s="9">
        <f t="shared" si="37"/>
        <v>348194.43400000001</v>
      </c>
      <c r="EO457" s="4">
        <f t="shared" si="38"/>
        <v>30.55890410958904</v>
      </c>
      <c r="EP457" s="4">
        <f t="shared" si="39"/>
        <v>25</v>
      </c>
      <c r="EQ457" s="9">
        <f t="shared" si="40"/>
        <v>4352430.4249999998</v>
      </c>
    </row>
    <row r="458" spans="2:147">
      <c r="B458" s="4" t="s">
        <v>268</v>
      </c>
      <c r="C458" s="7">
        <v>46113</v>
      </c>
      <c r="D458" s="4">
        <v>7210</v>
      </c>
      <c r="G458" s="4" t="s">
        <v>170</v>
      </c>
      <c r="H458" s="4" t="s">
        <v>171</v>
      </c>
      <c r="I458" s="4">
        <v>13</v>
      </c>
      <c r="J458" s="16">
        <v>35079</v>
      </c>
      <c r="L458" s="4">
        <v>137689.58900000001</v>
      </c>
      <c r="M458" s="4">
        <v>146189.56700000001</v>
      </c>
      <c r="N458" s="4">
        <v>174209.234</v>
      </c>
      <c r="O458" s="64">
        <v>22</v>
      </c>
      <c r="P458" s="4">
        <v>8</v>
      </c>
      <c r="Q458" s="4">
        <v>0</v>
      </c>
      <c r="R458" s="4">
        <v>30</v>
      </c>
      <c r="S458" s="4">
        <v>100</v>
      </c>
      <c r="T458" s="4">
        <v>100</v>
      </c>
      <c r="U458" s="11">
        <v>7737693</v>
      </c>
      <c r="V458" s="11">
        <v>1694693</v>
      </c>
      <c r="W458" s="11">
        <v>6043000</v>
      </c>
      <c r="X458" s="11">
        <v>30</v>
      </c>
      <c r="Y458" s="62">
        <v>4130687</v>
      </c>
      <c r="Z458" s="11">
        <v>0</v>
      </c>
      <c r="AA458" s="11">
        <v>0</v>
      </c>
      <c r="AB458" s="11">
        <v>30000</v>
      </c>
      <c r="AC458" s="11">
        <v>225000</v>
      </c>
      <c r="AD458" s="11">
        <v>0</v>
      </c>
      <c r="AE458" s="11">
        <v>0</v>
      </c>
      <c r="AF458" s="11">
        <v>0</v>
      </c>
      <c r="AG458" s="11">
        <v>255000</v>
      </c>
      <c r="AH458" s="11">
        <v>0</v>
      </c>
      <c r="AI458" s="11">
        <v>548210</v>
      </c>
      <c r="AJ458" s="11">
        <v>0</v>
      </c>
      <c r="AK458" s="11">
        <v>1437226</v>
      </c>
      <c r="AL458" s="9">
        <v>1985437</v>
      </c>
      <c r="AM458" s="9">
        <v>1045255</v>
      </c>
      <c r="AN458" s="9">
        <v>0</v>
      </c>
      <c r="AO458" s="9">
        <v>0</v>
      </c>
      <c r="AP458" s="11">
        <v>0</v>
      </c>
      <c r="AQ458" s="11">
        <v>0</v>
      </c>
      <c r="AR458" s="11">
        <v>3030692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261314</v>
      </c>
      <c r="BB458" s="11">
        <v>0</v>
      </c>
      <c r="BC458" s="11">
        <v>0</v>
      </c>
      <c r="BD458" s="11">
        <v>50000</v>
      </c>
      <c r="BE458" s="11">
        <v>0</v>
      </c>
      <c r="BF458" s="11">
        <v>0</v>
      </c>
      <c r="BG458" s="11">
        <v>10000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779910</v>
      </c>
      <c r="BP458" s="11">
        <v>77990</v>
      </c>
      <c r="BQ458" s="11">
        <v>302570</v>
      </c>
      <c r="BR458" s="11">
        <v>338860</v>
      </c>
      <c r="BS458" s="11">
        <v>69640</v>
      </c>
      <c r="BT458" s="11">
        <v>12400</v>
      </c>
      <c r="BU458" s="11">
        <v>49330</v>
      </c>
      <c r="BV458" s="11">
        <v>0</v>
      </c>
      <c r="BW458" s="11">
        <v>747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63246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264913.59999999998</v>
      </c>
      <c r="CJ458" s="4">
        <v>30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20</v>
      </c>
      <c r="DC458" s="4">
        <v>0</v>
      </c>
      <c r="DD458" s="4">
        <v>44</v>
      </c>
      <c r="DE458" s="64">
        <v>64</v>
      </c>
      <c r="DF458" s="64">
        <v>32</v>
      </c>
      <c r="DG458" s="64">
        <v>0</v>
      </c>
      <c r="DH458" s="6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2</v>
      </c>
      <c r="DU458" s="4">
        <v>2</v>
      </c>
      <c r="EB458" s="4" t="b">
        <v>1</v>
      </c>
      <c r="EC458" s="4" t="s">
        <v>247</v>
      </c>
      <c r="EF458" s="7">
        <v>46113</v>
      </c>
      <c r="EG458" s="7">
        <v>46142</v>
      </c>
      <c r="EH458" s="4" t="s">
        <v>173</v>
      </c>
      <c r="EI458" s="4" t="b">
        <v>1</v>
      </c>
      <c r="EJ458" s="4" t="s">
        <v>174</v>
      </c>
      <c r="EN458" s="9">
        <f t="shared" si="37"/>
        <v>348418.46799999999</v>
      </c>
      <c r="EO458" s="4">
        <f t="shared" si="38"/>
        <v>29.983561643835618</v>
      </c>
      <c r="EP458" s="4">
        <f t="shared" si="39"/>
        <v>25</v>
      </c>
      <c r="EQ458" s="9">
        <f t="shared" si="40"/>
        <v>4355230.8499999996</v>
      </c>
    </row>
    <row r="459" spans="2:147">
      <c r="B459" s="4" t="s">
        <v>268</v>
      </c>
      <c r="C459" s="7">
        <v>46113</v>
      </c>
      <c r="D459" s="4">
        <v>7210</v>
      </c>
      <c r="G459" s="4" t="s">
        <v>176</v>
      </c>
      <c r="H459" s="4" t="s">
        <v>177</v>
      </c>
      <c r="I459" s="4">
        <v>5</v>
      </c>
      <c r="J459" s="16">
        <v>37963</v>
      </c>
      <c r="L459" s="4">
        <v>111809.333</v>
      </c>
      <c r="M459" s="4">
        <v>117559.3</v>
      </c>
      <c r="N459" s="4">
        <v>140091.49900000001</v>
      </c>
      <c r="O459" s="64">
        <v>22</v>
      </c>
      <c r="P459" s="4">
        <v>8</v>
      </c>
      <c r="Q459" s="4">
        <v>0</v>
      </c>
      <c r="R459" s="4">
        <v>30</v>
      </c>
      <c r="S459" s="4">
        <v>100</v>
      </c>
      <c r="T459" s="4">
        <v>100</v>
      </c>
      <c r="U459" s="11">
        <v>5946394</v>
      </c>
      <c r="V459" s="11">
        <v>1168394</v>
      </c>
      <c r="W459" s="11">
        <v>4778000</v>
      </c>
      <c r="X459" s="11">
        <v>22</v>
      </c>
      <c r="Y459" s="62">
        <v>3354279</v>
      </c>
      <c r="Z459" s="11">
        <v>0</v>
      </c>
      <c r="AA459" s="11">
        <v>0</v>
      </c>
      <c r="AB459" s="11">
        <v>7500</v>
      </c>
      <c r="AC459" s="11">
        <v>165000</v>
      </c>
      <c r="AD459" s="11">
        <v>0</v>
      </c>
      <c r="AE459" s="11">
        <v>0</v>
      </c>
      <c r="AF459" s="11">
        <v>0</v>
      </c>
      <c r="AG459" s="11">
        <v>172500</v>
      </c>
      <c r="AH459" s="11">
        <v>0</v>
      </c>
      <c r="AI459" s="11">
        <v>440847</v>
      </c>
      <c r="AJ459" s="11">
        <v>0</v>
      </c>
      <c r="AK459" s="11">
        <v>1103220</v>
      </c>
      <c r="AL459" s="9">
        <v>1544067</v>
      </c>
      <c r="AM459" s="9">
        <v>840548</v>
      </c>
      <c r="AN459" s="9">
        <v>0</v>
      </c>
      <c r="AO459" s="9">
        <v>0</v>
      </c>
      <c r="AP459" s="11">
        <v>0</v>
      </c>
      <c r="AQ459" s="11">
        <v>0</v>
      </c>
      <c r="AR459" s="11">
        <v>2384615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35000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423280</v>
      </c>
      <c r="BP459" s="11">
        <v>42320</v>
      </c>
      <c r="BQ459" s="11">
        <v>259110</v>
      </c>
      <c r="BR459" s="11">
        <v>260310</v>
      </c>
      <c r="BS459" s="11">
        <v>53520</v>
      </c>
      <c r="BT459" s="11">
        <v>10070</v>
      </c>
      <c r="BU459" s="11">
        <v>39670</v>
      </c>
      <c r="BV459" s="11">
        <v>0</v>
      </c>
      <c r="BW459" s="11">
        <v>6588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73526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210891.989</v>
      </c>
      <c r="CJ459" s="4">
        <v>30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20</v>
      </c>
      <c r="DC459" s="4">
        <v>0</v>
      </c>
      <c r="DD459" s="4">
        <v>42</v>
      </c>
      <c r="DE459" s="64">
        <v>62</v>
      </c>
      <c r="DF459" s="64">
        <v>32</v>
      </c>
      <c r="DG459" s="64">
        <v>0</v>
      </c>
      <c r="DH459" s="6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2</v>
      </c>
      <c r="DU459" s="4">
        <v>2</v>
      </c>
      <c r="EB459" s="4" t="b">
        <v>1</v>
      </c>
      <c r="EC459" s="4" t="s">
        <v>247</v>
      </c>
      <c r="EF459" s="7">
        <v>46113</v>
      </c>
      <c r="EG459" s="7">
        <v>46142</v>
      </c>
      <c r="EH459" s="4" t="s">
        <v>173</v>
      </c>
      <c r="EI459" s="4" t="b">
        <v>1</v>
      </c>
      <c r="EJ459" s="4" t="s">
        <v>174</v>
      </c>
      <c r="EN459" s="9">
        <f t="shared" si="37"/>
        <v>280182.99800000008</v>
      </c>
      <c r="EO459" s="4">
        <f t="shared" si="38"/>
        <v>22.082191780821919</v>
      </c>
      <c r="EP459" s="4">
        <f t="shared" si="39"/>
        <v>25</v>
      </c>
      <c r="EQ459" s="9">
        <f t="shared" si="40"/>
        <v>3502287.4750000001</v>
      </c>
    </row>
    <row r="460" spans="2:147">
      <c r="B460" s="4" t="s">
        <v>268</v>
      </c>
      <c r="C460" s="7">
        <v>46113</v>
      </c>
      <c r="D460" s="4">
        <v>7210</v>
      </c>
      <c r="G460" s="4" t="s">
        <v>176</v>
      </c>
      <c r="H460" s="4" t="s">
        <v>177</v>
      </c>
      <c r="I460" s="4">
        <v>15</v>
      </c>
      <c r="J460" s="16">
        <v>38096</v>
      </c>
      <c r="L460" s="4">
        <v>118421.333</v>
      </c>
      <c r="M460" s="4">
        <v>123921.3</v>
      </c>
      <c r="N460" s="4">
        <v>147672.883</v>
      </c>
      <c r="O460" s="64">
        <v>22</v>
      </c>
      <c r="P460" s="4">
        <v>8</v>
      </c>
      <c r="Q460" s="4">
        <v>0</v>
      </c>
      <c r="R460" s="4">
        <v>30</v>
      </c>
      <c r="S460" s="4">
        <v>100</v>
      </c>
      <c r="T460" s="4">
        <v>100</v>
      </c>
      <c r="U460" s="11">
        <v>6855499</v>
      </c>
      <c r="V460" s="11">
        <v>1699760</v>
      </c>
      <c r="W460" s="11">
        <v>5155739</v>
      </c>
      <c r="X460" s="11">
        <v>22</v>
      </c>
      <c r="Y460" s="62">
        <v>3552639</v>
      </c>
      <c r="Z460" s="11">
        <v>0</v>
      </c>
      <c r="AA460" s="11">
        <v>0</v>
      </c>
      <c r="AB460" s="11">
        <v>0</v>
      </c>
      <c r="AC460" s="11">
        <v>165000</v>
      </c>
      <c r="AD460" s="11">
        <v>0</v>
      </c>
      <c r="AE460" s="11">
        <v>0</v>
      </c>
      <c r="AF460" s="11">
        <v>0</v>
      </c>
      <c r="AG460" s="11">
        <v>165000</v>
      </c>
      <c r="AH460" s="11">
        <v>0</v>
      </c>
      <c r="AI460" s="11">
        <v>464704</v>
      </c>
      <c r="AJ460" s="11">
        <v>0</v>
      </c>
      <c r="AK460" s="11">
        <v>913725</v>
      </c>
      <c r="AL460" s="9">
        <v>1378430</v>
      </c>
      <c r="AM460" s="9">
        <v>830659</v>
      </c>
      <c r="AN460" s="9">
        <v>73836</v>
      </c>
      <c r="AO460" s="9">
        <v>724557</v>
      </c>
      <c r="AP460" s="11">
        <v>0</v>
      </c>
      <c r="AQ460" s="11">
        <v>65000</v>
      </c>
      <c r="AR460" s="11">
        <v>3072482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55378</v>
      </c>
      <c r="BB460" s="11">
        <v>0</v>
      </c>
      <c r="BC460" s="11">
        <v>0</v>
      </c>
      <c r="BD460" s="11">
        <v>10000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720950</v>
      </c>
      <c r="BP460" s="11">
        <v>72090</v>
      </c>
      <c r="BQ460" s="11">
        <v>272650</v>
      </c>
      <c r="BR460" s="11">
        <v>295840</v>
      </c>
      <c r="BS460" s="11">
        <v>61700</v>
      </c>
      <c r="BT460" s="11">
        <v>10660</v>
      </c>
      <c r="BU460" s="11">
        <v>41820</v>
      </c>
      <c r="BV460" s="11">
        <v>2000</v>
      </c>
      <c r="BW460" s="11">
        <v>10000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212050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261118.111</v>
      </c>
      <c r="CJ460" s="4">
        <v>30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13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20</v>
      </c>
      <c r="DC460" s="4">
        <v>0</v>
      </c>
      <c r="DD460" s="4">
        <v>33</v>
      </c>
      <c r="DE460" s="64">
        <v>53</v>
      </c>
      <c r="DF460" s="64">
        <v>30</v>
      </c>
      <c r="DG460" s="64">
        <v>2</v>
      </c>
      <c r="DH460" s="64">
        <v>65.42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2</v>
      </c>
      <c r="DU460" s="4">
        <v>2</v>
      </c>
      <c r="EB460" s="4" t="b">
        <v>1</v>
      </c>
      <c r="EC460" s="4" t="s">
        <v>247</v>
      </c>
      <c r="EF460" s="7">
        <v>46113</v>
      </c>
      <c r="EG460" s="7">
        <v>46142</v>
      </c>
      <c r="EH460" s="4" t="s">
        <v>173</v>
      </c>
      <c r="EI460" s="4" t="b">
        <v>1</v>
      </c>
      <c r="EJ460" s="4" t="s">
        <v>174</v>
      </c>
      <c r="EN460" s="9">
        <f t="shared" si="37"/>
        <v>295345.766</v>
      </c>
      <c r="EO460" s="4">
        <f t="shared" si="38"/>
        <v>21.717808219178082</v>
      </c>
      <c r="EP460" s="4">
        <f t="shared" si="39"/>
        <v>25</v>
      </c>
      <c r="EQ460" s="9">
        <f t="shared" si="40"/>
        <v>3691822.0750000002</v>
      </c>
    </row>
    <row r="461" spans="2:147">
      <c r="B461" s="4" t="s">
        <v>268</v>
      </c>
      <c r="C461" s="7">
        <v>46143</v>
      </c>
      <c r="D461" s="4">
        <v>7210</v>
      </c>
      <c r="G461" s="4" t="s">
        <v>170</v>
      </c>
      <c r="H461" s="4" t="s">
        <v>171</v>
      </c>
      <c r="I461" s="4">
        <v>14</v>
      </c>
      <c r="J461" s="16">
        <v>34869</v>
      </c>
      <c r="L461" s="4">
        <v>138345.58900000001</v>
      </c>
      <c r="M461" s="4">
        <v>146095.56700000001</v>
      </c>
      <c r="N461" s="4">
        <v>174097.217</v>
      </c>
      <c r="O461" s="64">
        <v>18</v>
      </c>
      <c r="P461" s="4">
        <v>10</v>
      </c>
      <c r="Q461" s="4">
        <v>3</v>
      </c>
      <c r="R461" s="4">
        <v>31</v>
      </c>
      <c r="S461" s="4">
        <v>100</v>
      </c>
      <c r="T461" s="4">
        <v>100</v>
      </c>
      <c r="U461" s="11">
        <v>7464473</v>
      </c>
      <c r="V461" s="11">
        <v>1665473</v>
      </c>
      <c r="W461" s="11">
        <v>5799000</v>
      </c>
      <c r="X461" s="11">
        <v>30</v>
      </c>
      <c r="Y461" s="62">
        <v>4288713</v>
      </c>
      <c r="Z461" s="11">
        <v>0</v>
      </c>
      <c r="AA461" s="11">
        <v>0</v>
      </c>
      <c r="AB461" s="11">
        <v>7500</v>
      </c>
      <c r="AC461" s="11">
        <v>225000</v>
      </c>
      <c r="AD461" s="11">
        <v>0</v>
      </c>
      <c r="AE461" s="11">
        <v>0</v>
      </c>
      <c r="AF461" s="11">
        <v>0</v>
      </c>
      <c r="AG461" s="11">
        <v>232500</v>
      </c>
      <c r="AH461" s="11">
        <v>0</v>
      </c>
      <c r="AI461" s="11">
        <v>547858</v>
      </c>
      <c r="AJ461" s="11">
        <v>0</v>
      </c>
      <c r="AK461" s="11">
        <v>734472</v>
      </c>
      <c r="AL461" s="9">
        <v>1282331</v>
      </c>
      <c r="AM461" s="9">
        <v>1501588</v>
      </c>
      <c r="AN461" s="9">
        <v>87048</v>
      </c>
      <c r="AO461" s="9">
        <v>0</v>
      </c>
      <c r="AP461" s="11">
        <v>0</v>
      </c>
      <c r="AQ461" s="11">
        <v>0</v>
      </c>
      <c r="AR461" s="11">
        <v>2870967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17293</v>
      </c>
      <c r="BB461" s="11">
        <v>0</v>
      </c>
      <c r="BC461" s="11">
        <v>0</v>
      </c>
      <c r="BD461" s="11">
        <v>55000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0</v>
      </c>
      <c r="BN461" s="11">
        <v>0</v>
      </c>
      <c r="BO461" s="11">
        <v>822610</v>
      </c>
      <c r="BP461" s="11">
        <v>82260</v>
      </c>
      <c r="BQ461" s="11">
        <v>302570</v>
      </c>
      <c r="BR461" s="11">
        <v>327170</v>
      </c>
      <c r="BS461" s="11">
        <v>67180</v>
      </c>
      <c r="BT461" s="11">
        <v>12870</v>
      </c>
      <c r="BU461" s="11">
        <v>50690</v>
      </c>
      <c r="BV461" s="11">
        <v>0</v>
      </c>
      <c r="BW461" s="11">
        <v>123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11">
        <v>251644.49400000001</v>
      </c>
      <c r="CJ461" s="4">
        <v>31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4">
        <v>0</v>
      </c>
      <c r="DB461" s="4">
        <v>20</v>
      </c>
      <c r="DC461" s="4">
        <v>0</v>
      </c>
      <c r="DD461" s="4">
        <v>22.5</v>
      </c>
      <c r="DE461" s="64">
        <v>42.5</v>
      </c>
      <c r="DF461" s="64">
        <v>46</v>
      </c>
      <c r="DG461" s="64">
        <v>2</v>
      </c>
      <c r="DH461" s="6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1</v>
      </c>
      <c r="DT461" s="4">
        <v>2</v>
      </c>
      <c r="DU461" s="4">
        <v>2</v>
      </c>
      <c r="EB461" s="4" t="b">
        <v>1</v>
      </c>
      <c r="EC461" s="4" t="s">
        <v>247</v>
      </c>
      <c r="EF461" s="7">
        <v>46143</v>
      </c>
      <c r="EG461" s="7">
        <v>46173</v>
      </c>
      <c r="EH461" s="4" t="s">
        <v>173</v>
      </c>
      <c r="EI461" s="4" t="b">
        <v>1</v>
      </c>
      <c r="EJ461" s="4" t="s">
        <v>174</v>
      </c>
      <c r="EN461" s="9">
        <f t="shared" si="37"/>
        <v>348194.43400000001</v>
      </c>
      <c r="EO461" s="4">
        <f t="shared" si="38"/>
        <v>30.55890410958904</v>
      </c>
      <c r="EP461" s="4">
        <f t="shared" si="39"/>
        <v>25</v>
      </c>
      <c r="EQ461" s="9">
        <f t="shared" si="40"/>
        <v>4352430.4249999998</v>
      </c>
    </row>
    <row r="462" spans="2:147">
      <c r="B462" s="4" t="s">
        <v>268</v>
      </c>
      <c r="C462" s="7">
        <v>46143</v>
      </c>
      <c r="D462" s="4">
        <v>7210</v>
      </c>
      <c r="G462" s="4" t="s">
        <v>170</v>
      </c>
      <c r="H462" s="4" t="s">
        <v>171</v>
      </c>
      <c r="I462" s="4">
        <v>13</v>
      </c>
      <c r="J462" s="16">
        <v>35079</v>
      </c>
      <c r="L462" s="4">
        <v>137689.58900000001</v>
      </c>
      <c r="M462" s="4">
        <v>146189.56700000001</v>
      </c>
      <c r="N462" s="4">
        <v>174209.234</v>
      </c>
      <c r="O462" s="64">
        <v>18</v>
      </c>
      <c r="P462" s="4">
        <v>10</v>
      </c>
      <c r="Q462" s="4">
        <v>3</v>
      </c>
      <c r="R462" s="4">
        <v>31</v>
      </c>
      <c r="S462" s="4">
        <v>100</v>
      </c>
      <c r="T462" s="4">
        <v>100</v>
      </c>
      <c r="U462" s="11">
        <v>7625836</v>
      </c>
      <c r="V462" s="11">
        <v>1662836</v>
      </c>
      <c r="W462" s="11">
        <v>5963000</v>
      </c>
      <c r="X462" s="11">
        <v>30</v>
      </c>
      <c r="Y462" s="62">
        <v>4268377</v>
      </c>
      <c r="Z462" s="11">
        <v>0</v>
      </c>
      <c r="AA462" s="11">
        <v>0</v>
      </c>
      <c r="AB462" s="11">
        <v>30000</v>
      </c>
      <c r="AC462" s="11">
        <v>225000</v>
      </c>
      <c r="AD462" s="11">
        <v>0</v>
      </c>
      <c r="AE462" s="11">
        <v>0</v>
      </c>
      <c r="AF462" s="11">
        <v>0</v>
      </c>
      <c r="AG462" s="11">
        <v>255000</v>
      </c>
      <c r="AH462" s="11">
        <v>0</v>
      </c>
      <c r="AI462" s="11">
        <v>548210</v>
      </c>
      <c r="AJ462" s="11">
        <v>0</v>
      </c>
      <c r="AK462" s="11">
        <v>734945</v>
      </c>
      <c r="AL462" s="9">
        <v>1283156</v>
      </c>
      <c r="AM462" s="9">
        <v>1567883</v>
      </c>
      <c r="AN462" s="9">
        <v>174209</v>
      </c>
      <c r="AO462" s="9">
        <v>0</v>
      </c>
      <c r="AP462" s="11">
        <v>0</v>
      </c>
      <c r="AQ462" s="11">
        <v>0</v>
      </c>
      <c r="AR462" s="11">
        <v>3025248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17211</v>
      </c>
      <c r="BB462" s="11">
        <v>0</v>
      </c>
      <c r="BC462" s="11">
        <v>0</v>
      </c>
      <c r="BD462" s="11">
        <v>50000</v>
      </c>
      <c r="BE462" s="11">
        <v>0</v>
      </c>
      <c r="BF462" s="11">
        <v>0</v>
      </c>
      <c r="BG462" s="11">
        <v>10000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  <c r="BO462" s="11">
        <v>754400</v>
      </c>
      <c r="BP462" s="11">
        <v>75440</v>
      </c>
      <c r="BQ462" s="11">
        <v>302570</v>
      </c>
      <c r="BR462" s="11">
        <v>334310</v>
      </c>
      <c r="BS462" s="11">
        <v>68630</v>
      </c>
      <c r="BT462" s="11">
        <v>12810</v>
      </c>
      <c r="BU462" s="11">
        <v>50710</v>
      </c>
      <c r="BV462" s="11">
        <v>0</v>
      </c>
      <c r="BW462" s="11">
        <v>720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63246</v>
      </c>
      <c r="CD462" s="11">
        <v>0</v>
      </c>
      <c r="CE462" s="11">
        <v>0</v>
      </c>
      <c r="CF462" s="11">
        <v>0</v>
      </c>
      <c r="CG462" s="11">
        <v>0</v>
      </c>
      <c r="CH462" s="11">
        <v>0</v>
      </c>
      <c r="CI462" s="11">
        <v>266098.41600000003</v>
      </c>
      <c r="CJ462" s="4">
        <v>31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20</v>
      </c>
      <c r="DC462" s="4">
        <v>0</v>
      </c>
      <c r="DD462" s="4">
        <v>22.5</v>
      </c>
      <c r="DE462" s="64">
        <v>42.5</v>
      </c>
      <c r="DF462" s="64">
        <v>48</v>
      </c>
      <c r="DG462" s="64">
        <v>4</v>
      </c>
      <c r="DH462" s="6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1</v>
      </c>
      <c r="DT462" s="4">
        <v>2</v>
      </c>
      <c r="DU462" s="4">
        <v>2</v>
      </c>
      <c r="EB462" s="4" t="b">
        <v>1</v>
      </c>
      <c r="EC462" s="4" t="s">
        <v>247</v>
      </c>
      <c r="EF462" s="7">
        <v>46143</v>
      </c>
      <c r="EG462" s="7">
        <v>46173</v>
      </c>
      <c r="EH462" s="4" t="s">
        <v>173</v>
      </c>
      <c r="EI462" s="4" t="b">
        <v>1</v>
      </c>
      <c r="EJ462" s="4" t="s">
        <v>174</v>
      </c>
      <c r="EN462" s="9">
        <f t="shared" ref="EN462:EN525" si="41">N462*30*80%/12</f>
        <v>348418.46799999999</v>
      </c>
      <c r="EO462" s="4">
        <f t="shared" si="38"/>
        <v>29.983561643835618</v>
      </c>
      <c r="EP462" s="4">
        <f t="shared" si="39"/>
        <v>25</v>
      </c>
      <c r="EQ462" s="9">
        <f t="shared" si="40"/>
        <v>4355230.8499999996</v>
      </c>
    </row>
    <row r="463" spans="2:147">
      <c r="B463" s="4" t="s">
        <v>268</v>
      </c>
      <c r="C463" s="7">
        <v>46143</v>
      </c>
      <c r="D463" s="4">
        <v>7210</v>
      </c>
      <c r="G463" s="4" t="s">
        <v>176</v>
      </c>
      <c r="H463" s="4" t="s">
        <v>177</v>
      </c>
      <c r="I463" s="4">
        <v>5</v>
      </c>
      <c r="J463" s="16">
        <v>37963</v>
      </c>
      <c r="L463" s="4">
        <v>111809.333</v>
      </c>
      <c r="M463" s="4">
        <v>117559.3</v>
      </c>
      <c r="N463" s="4">
        <v>140091.49900000001</v>
      </c>
      <c r="O463" s="64">
        <v>18</v>
      </c>
      <c r="P463" s="4">
        <v>10</v>
      </c>
      <c r="Q463" s="4">
        <v>3</v>
      </c>
      <c r="R463" s="4">
        <v>31</v>
      </c>
      <c r="S463" s="4">
        <v>100</v>
      </c>
      <c r="T463" s="4">
        <v>100</v>
      </c>
      <c r="U463" s="11">
        <v>6133471</v>
      </c>
      <c r="V463" s="11">
        <v>1217471</v>
      </c>
      <c r="W463" s="11">
        <v>4916000</v>
      </c>
      <c r="X463" s="11">
        <v>22</v>
      </c>
      <c r="Y463" s="62">
        <v>3466089</v>
      </c>
      <c r="Z463" s="11">
        <v>0</v>
      </c>
      <c r="AA463" s="11">
        <v>0</v>
      </c>
      <c r="AB463" s="11">
        <v>7500</v>
      </c>
      <c r="AC463" s="11">
        <v>165000</v>
      </c>
      <c r="AD463" s="11">
        <v>0</v>
      </c>
      <c r="AE463" s="11">
        <v>0</v>
      </c>
      <c r="AF463" s="11">
        <v>0</v>
      </c>
      <c r="AG463" s="11">
        <v>172500</v>
      </c>
      <c r="AH463" s="11">
        <v>0</v>
      </c>
      <c r="AI463" s="11">
        <v>440847</v>
      </c>
      <c r="AJ463" s="11">
        <v>0</v>
      </c>
      <c r="AK463" s="11">
        <v>630411</v>
      </c>
      <c r="AL463" s="9">
        <v>1071259</v>
      </c>
      <c r="AM463" s="9">
        <v>1234556</v>
      </c>
      <c r="AN463" s="9">
        <v>140091</v>
      </c>
      <c r="AO463" s="9">
        <v>0</v>
      </c>
      <c r="AP463" s="11">
        <v>0</v>
      </c>
      <c r="AQ463" s="11">
        <v>0</v>
      </c>
      <c r="AR463" s="11">
        <v>2445906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13976</v>
      </c>
      <c r="BB463" s="11">
        <v>0</v>
      </c>
      <c r="BC463" s="11">
        <v>0</v>
      </c>
      <c r="BD463" s="11">
        <v>35000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11">
        <v>0</v>
      </c>
      <c r="BL463" s="11">
        <v>0</v>
      </c>
      <c r="BM463" s="11">
        <v>0</v>
      </c>
      <c r="BN463" s="11">
        <v>0</v>
      </c>
      <c r="BO463" s="11">
        <v>457910</v>
      </c>
      <c r="BP463" s="11">
        <v>45790</v>
      </c>
      <c r="BQ463" s="11">
        <v>259110</v>
      </c>
      <c r="BR463" s="11">
        <v>267910</v>
      </c>
      <c r="BS463" s="11">
        <v>55200</v>
      </c>
      <c r="BT463" s="11">
        <v>10400</v>
      </c>
      <c r="BU463" s="11">
        <v>40790</v>
      </c>
      <c r="BV463" s="11">
        <v>0</v>
      </c>
      <c r="BW463" s="11">
        <v>6835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73526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11">
        <v>206126.337</v>
      </c>
      <c r="CJ463" s="4">
        <v>31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20</v>
      </c>
      <c r="DC463" s="4">
        <v>0</v>
      </c>
      <c r="DD463" s="4">
        <v>24</v>
      </c>
      <c r="DE463" s="64">
        <v>44</v>
      </c>
      <c r="DF463" s="64">
        <v>47</v>
      </c>
      <c r="DG463" s="64">
        <v>4</v>
      </c>
      <c r="DH463" s="6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2</v>
      </c>
      <c r="DU463" s="4">
        <v>2</v>
      </c>
      <c r="EB463" s="4" t="b">
        <v>1</v>
      </c>
      <c r="EC463" s="4" t="s">
        <v>247</v>
      </c>
      <c r="EF463" s="7">
        <v>46143</v>
      </c>
      <c r="EG463" s="7">
        <v>46173</v>
      </c>
      <c r="EH463" s="4" t="s">
        <v>173</v>
      </c>
      <c r="EI463" s="4" t="b">
        <v>1</v>
      </c>
      <c r="EJ463" s="4" t="s">
        <v>174</v>
      </c>
      <c r="EN463" s="9">
        <f t="shared" si="41"/>
        <v>280182.99800000008</v>
      </c>
      <c r="EO463" s="4">
        <f t="shared" si="38"/>
        <v>22.082191780821919</v>
      </c>
      <c r="EP463" s="4">
        <f t="shared" si="39"/>
        <v>25</v>
      </c>
      <c r="EQ463" s="9">
        <f t="shared" si="40"/>
        <v>3502287.4750000001</v>
      </c>
    </row>
    <row r="464" spans="2:147">
      <c r="B464" s="4" t="s">
        <v>268</v>
      </c>
      <c r="C464" s="7">
        <v>46143</v>
      </c>
      <c r="D464" s="4">
        <v>7210</v>
      </c>
      <c r="G464" s="4" t="s">
        <v>176</v>
      </c>
      <c r="H464" s="4" t="s">
        <v>177</v>
      </c>
      <c r="I464" s="4">
        <v>15</v>
      </c>
      <c r="J464" s="16">
        <v>38096</v>
      </c>
      <c r="L464" s="4">
        <v>118421.333</v>
      </c>
      <c r="M464" s="4">
        <v>123921.3</v>
      </c>
      <c r="N464" s="4">
        <v>147672.883</v>
      </c>
      <c r="O464" s="64">
        <v>18</v>
      </c>
      <c r="P464" s="4">
        <v>10</v>
      </c>
      <c r="Q464" s="4">
        <v>3</v>
      </c>
      <c r="R464" s="4">
        <v>31</v>
      </c>
      <c r="S464" s="4">
        <v>100</v>
      </c>
      <c r="T464" s="4">
        <v>100</v>
      </c>
      <c r="U464" s="11">
        <v>6099936</v>
      </c>
      <c r="V464" s="11">
        <v>1265230</v>
      </c>
      <c r="W464" s="11">
        <v>4834706</v>
      </c>
      <c r="X464" s="11">
        <v>22</v>
      </c>
      <c r="Y464" s="62">
        <v>3671061</v>
      </c>
      <c r="Z464" s="11">
        <v>0</v>
      </c>
      <c r="AA464" s="11">
        <v>0</v>
      </c>
      <c r="AB464" s="11">
        <v>0</v>
      </c>
      <c r="AC464" s="11">
        <v>165000</v>
      </c>
      <c r="AD464" s="11">
        <v>0</v>
      </c>
      <c r="AE464" s="11">
        <v>0</v>
      </c>
      <c r="AF464" s="11">
        <v>0</v>
      </c>
      <c r="AG464" s="11">
        <v>165000</v>
      </c>
      <c r="AH464" s="11">
        <v>0</v>
      </c>
      <c r="AI464" s="11">
        <v>464704</v>
      </c>
      <c r="AJ464" s="11">
        <v>0</v>
      </c>
      <c r="AK464" s="11">
        <v>290730</v>
      </c>
      <c r="AL464" s="9">
        <v>755435</v>
      </c>
      <c r="AM464" s="9">
        <v>1218301</v>
      </c>
      <c r="AN464" s="9">
        <v>0</v>
      </c>
      <c r="AO464" s="9">
        <v>240337</v>
      </c>
      <c r="AP464" s="11">
        <v>0</v>
      </c>
      <c r="AQ464" s="11">
        <v>25000</v>
      </c>
      <c r="AR464" s="11">
        <v>2239073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14802</v>
      </c>
      <c r="BB464" s="11">
        <v>0</v>
      </c>
      <c r="BC464" s="11">
        <v>0</v>
      </c>
      <c r="BD464" s="11">
        <v>10000</v>
      </c>
      <c r="BE464" s="11">
        <v>0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548680</v>
      </c>
      <c r="BP464" s="11">
        <v>54860</v>
      </c>
      <c r="BQ464" s="11">
        <v>272650</v>
      </c>
      <c r="BR464" s="11">
        <v>265120</v>
      </c>
      <c r="BS464" s="11">
        <v>54900</v>
      </c>
      <c r="BT464" s="11">
        <v>11020</v>
      </c>
      <c r="BU464" s="11">
        <v>43000</v>
      </c>
      <c r="BV464" s="11">
        <v>5000</v>
      </c>
      <c r="BW464" s="11">
        <v>10000</v>
      </c>
      <c r="BX464" s="11">
        <v>0</v>
      </c>
      <c r="BY464" s="11">
        <v>0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11">
        <v>248727.36</v>
      </c>
      <c r="CJ464" s="4">
        <v>31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4">
        <v>5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20</v>
      </c>
      <c r="DC464" s="4">
        <v>0</v>
      </c>
      <c r="DD464" s="4">
        <v>10.5</v>
      </c>
      <c r="DE464" s="64">
        <v>30.5</v>
      </c>
      <c r="DF464" s="64">
        <v>44</v>
      </c>
      <c r="DG464" s="64">
        <v>0</v>
      </c>
      <c r="DH464" s="64">
        <v>21.7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s="4">
        <v>1</v>
      </c>
      <c r="DT464" s="4">
        <v>2</v>
      </c>
      <c r="DU464" s="4">
        <v>2</v>
      </c>
      <c r="EB464" s="4" t="b">
        <v>1</v>
      </c>
      <c r="EC464" s="4" t="s">
        <v>247</v>
      </c>
      <c r="EF464" s="7">
        <v>46143</v>
      </c>
      <c r="EG464" s="7">
        <v>46173</v>
      </c>
      <c r="EH464" s="4" t="s">
        <v>173</v>
      </c>
      <c r="EI464" s="4" t="b">
        <v>1</v>
      </c>
      <c r="EJ464" s="4" t="s">
        <v>174</v>
      </c>
      <c r="EN464" s="9">
        <f t="shared" si="41"/>
        <v>295345.766</v>
      </c>
      <c r="EO464" s="4">
        <f t="shared" si="38"/>
        <v>21.717808219178082</v>
      </c>
      <c r="EP464" s="4">
        <f t="shared" si="39"/>
        <v>25</v>
      </c>
      <c r="EQ464" s="9">
        <f t="shared" si="40"/>
        <v>3691822.0750000002</v>
      </c>
    </row>
    <row r="465" spans="2:147">
      <c r="B465" s="4" t="s">
        <v>268</v>
      </c>
      <c r="C465" s="7">
        <v>46174</v>
      </c>
      <c r="D465" s="4">
        <v>7210</v>
      </c>
      <c r="G465" s="4" t="s">
        <v>170</v>
      </c>
      <c r="H465" s="4" t="s">
        <v>171</v>
      </c>
      <c r="I465" s="4">
        <v>14</v>
      </c>
      <c r="J465" s="16">
        <v>34869</v>
      </c>
      <c r="L465" s="4">
        <v>141012.25599999999</v>
      </c>
      <c r="M465" s="4">
        <v>149012.23300000001</v>
      </c>
      <c r="N465" s="4">
        <v>177572.91099999999</v>
      </c>
      <c r="O465" s="64">
        <v>21</v>
      </c>
      <c r="P465" s="4">
        <v>8</v>
      </c>
      <c r="Q465" s="4">
        <v>1</v>
      </c>
      <c r="R465" s="4">
        <v>30</v>
      </c>
      <c r="S465" s="4">
        <v>100</v>
      </c>
      <c r="T465" s="4">
        <v>100</v>
      </c>
      <c r="U465" s="11">
        <v>7984198</v>
      </c>
      <c r="V465" s="11">
        <v>1821198</v>
      </c>
      <c r="W465" s="11">
        <v>6163000</v>
      </c>
      <c r="X465" s="11">
        <v>31</v>
      </c>
      <c r="Y465" s="62">
        <v>4230367</v>
      </c>
      <c r="Z465" s="11">
        <v>0</v>
      </c>
      <c r="AA465" s="11">
        <v>0</v>
      </c>
      <c r="AB465" s="11">
        <v>7500</v>
      </c>
      <c r="AC465" s="11">
        <v>232500</v>
      </c>
      <c r="AD465" s="11">
        <v>0</v>
      </c>
      <c r="AE465" s="11">
        <v>0</v>
      </c>
      <c r="AF465" s="11">
        <v>0</v>
      </c>
      <c r="AG465" s="11">
        <v>240000</v>
      </c>
      <c r="AH465" s="11">
        <v>0</v>
      </c>
      <c r="AI465" s="11">
        <v>558795</v>
      </c>
      <c r="AJ465" s="11">
        <v>0</v>
      </c>
      <c r="AK465" s="11">
        <v>965552</v>
      </c>
      <c r="AL465" s="9">
        <v>1524348</v>
      </c>
      <c r="AM465" s="9">
        <v>799078</v>
      </c>
      <c r="AN465" s="9">
        <v>0</v>
      </c>
      <c r="AO465" s="9">
        <v>0</v>
      </c>
      <c r="AP465" s="11">
        <v>0</v>
      </c>
      <c r="AQ465" s="11">
        <v>0</v>
      </c>
      <c r="AR465" s="11">
        <v>2323426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135405</v>
      </c>
      <c r="BB465" s="11">
        <v>1000000</v>
      </c>
      <c r="BC465" s="11">
        <v>0</v>
      </c>
      <c r="BD465" s="11">
        <v>55000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941110</v>
      </c>
      <c r="BP465" s="11">
        <v>94110</v>
      </c>
      <c r="BQ465" s="11">
        <v>302570</v>
      </c>
      <c r="BR465" s="11">
        <v>348550</v>
      </c>
      <c r="BS465" s="11">
        <v>71860</v>
      </c>
      <c r="BT465" s="11">
        <v>12700</v>
      </c>
      <c r="BU465" s="11">
        <v>50290</v>
      </c>
      <c r="BV465" s="11">
        <v>0</v>
      </c>
      <c r="BW465" s="11">
        <v>8</v>
      </c>
      <c r="BX465" s="11">
        <v>0</v>
      </c>
      <c r="BY465" s="11">
        <v>0</v>
      </c>
      <c r="BZ465" s="11">
        <v>0</v>
      </c>
      <c r="CA465" s="11">
        <v>0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0</v>
      </c>
      <c r="CH465" s="11">
        <v>0</v>
      </c>
      <c r="CI465" s="11">
        <v>258656.283</v>
      </c>
      <c r="CJ465" s="4">
        <v>30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20</v>
      </c>
      <c r="DC465" s="4">
        <v>0</v>
      </c>
      <c r="DD465" s="4">
        <v>29</v>
      </c>
      <c r="DE465" s="64">
        <v>49</v>
      </c>
      <c r="DF465" s="64">
        <v>24</v>
      </c>
      <c r="DG465" s="64">
        <v>0</v>
      </c>
      <c r="DH465" s="6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2</v>
      </c>
      <c r="DU465" s="4">
        <v>2</v>
      </c>
      <c r="EB465" s="4" t="b">
        <v>1</v>
      </c>
      <c r="EC465" s="4" t="s">
        <v>247</v>
      </c>
      <c r="EF465" s="7">
        <v>46174</v>
      </c>
      <c r="EG465" s="7">
        <v>46203</v>
      </c>
      <c r="EH465" s="4" t="s">
        <v>173</v>
      </c>
      <c r="EI465" s="4" t="b">
        <v>1</v>
      </c>
      <c r="EJ465" s="4" t="s">
        <v>174</v>
      </c>
      <c r="EN465" s="9">
        <f t="shared" si="41"/>
        <v>355145.82199999999</v>
      </c>
      <c r="EO465" s="4">
        <f t="shared" si="38"/>
        <v>30.55890410958904</v>
      </c>
      <c r="EP465" s="4">
        <f t="shared" si="39"/>
        <v>25</v>
      </c>
      <c r="EQ465" s="9">
        <f t="shared" si="40"/>
        <v>4439322.7749999994</v>
      </c>
    </row>
    <row r="466" spans="2:147">
      <c r="B466" s="4" t="s">
        <v>268</v>
      </c>
      <c r="C466" s="7">
        <v>46174</v>
      </c>
      <c r="D466" s="4">
        <v>7210</v>
      </c>
      <c r="G466" s="4" t="s">
        <v>170</v>
      </c>
      <c r="H466" s="4" t="s">
        <v>171</v>
      </c>
      <c r="I466" s="4">
        <v>13</v>
      </c>
      <c r="J466" s="16">
        <v>35079</v>
      </c>
      <c r="L466" s="4">
        <v>140356.25599999999</v>
      </c>
      <c r="M466" s="4">
        <v>148856.23300000001</v>
      </c>
      <c r="N466" s="4">
        <v>177387.011</v>
      </c>
      <c r="O466" s="64">
        <v>21</v>
      </c>
      <c r="P466" s="4">
        <v>8</v>
      </c>
      <c r="Q466" s="4">
        <v>1</v>
      </c>
      <c r="R466" s="4">
        <v>30</v>
      </c>
      <c r="S466" s="4">
        <v>100</v>
      </c>
      <c r="T466" s="4">
        <v>100</v>
      </c>
      <c r="U466" s="11">
        <v>7918345</v>
      </c>
      <c r="V466" s="11">
        <v>1750345</v>
      </c>
      <c r="W466" s="11">
        <v>6168000</v>
      </c>
      <c r="X466" s="11">
        <v>30</v>
      </c>
      <c r="Y466" s="62">
        <v>4210687</v>
      </c>
      <c r="Z466" s="11">
        <v>0</v>
      </c>
      <c r="AA466" s="11">
        <v>0</v>
      </c>
      <c r="AB466" s="11">
        <v>30000</v>
      </c>
      <c r="AC466" s="11">
        <v>225000</v>
      </c>
      <c r="AD466" s="11">
        <v>0</v>
      </c>
      <c r="AE466" s="11">
        <v>0</v>
      </c>
      <c r="AF466" s="11">
        <v>0</v>
      </c>
      <c r="AG466" s="11">
        <v>255000</v>
      </c>
      <c r="AH466" s="11">
        <v>0</v>
      </c>
      <c r="AI466" s="11">
        <v>558210</v>
      </c>
      <c r="AJ466" s="11">
        <v>0</v>
      </c>
      <c r="AK466" s="11">
        <v>898021</v>
      </c>
      <c r="AL466" s="9">
        <v>1456232</v>
      </c>
      <c r="AM466" s="9">
        <v>798241</v>
      </c>
      <c r="AN466" s="9">
        <v>0</v>
      </c>
      <c r="AO466" s="9">
        <v>0</v>
      </c>
      <c r="AP466" s="11">
        <v>0</v>
      </c>
      <c r="AQ466" s="11">
        <v>0</v>
      </c>
      <c r="AR466" s="11">
        <v>2254473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  <c r="AX466" s="11">
        <v>0</v>
      </c>
      <c r="AY466" s="11">
        <v>0</v>
      </c>
      <c r="AZ466" s="11">
        <v>0</v>
      </c>
      <c r="BA466" s="11">
        <v>138185</v>
      </c>
      <c r="BB466" s="11">
        <v>1000000</v>
      </c>
      <c r="BC466" s="11">
        <v>0</v>
      </c>
      <c r="BD466" s="11">
        <v>50000</v>
      </c>
      <c r="BE466" s="11">
        <v>0</v>
      </c>
      <c r="BF466" s="11">
        <v>0</v>
      </c>
      <c r="BG466" s="11">
        <v>10000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  <c r="BO466" s="11">
        <v>821100</v>
      </c>
      <c r="BP466" s="11">
        <v>82110</v>
      </c>
      <c r="BQ466" s="11">
        <v>302570</v>
      </c>
      <c r="BR466" s="11">
        <v>346420</v>
      </c>
      <c r="BS466" s="11">
        <v>71270</v>
      </c>
      <c r="BT466" s="11">
        <v>12640</v>
      </c>
      <c r="BU466" s="11">
        <v>50230</v>
      </c>
      <c r="BV466" s="11">
        <v>0</v>
      </c>
      <c r="BW466" s="11">
        <v>757</v>
      </c>
      <c r="BX466" s="11">
        <v>0</v>
      </c>
      <c r="BY466" s="11">
        <v>0</v>
      </c>
      <c r="BZ466" s="11">
        <v>0</v>
      </c>
      <c r="CA466" s="11">
        <v>0</v>
      </c>
      <c r="CB466" s="11">
        <v>0</v>
      </c>
      <c r="CC466" s="11">
        <v>63248</v>
      </c>
      <c r="CD466" s="11">
        <v>0</v>
      </c>
      <c r="CE466" s="11">
        <v>0</v>
      </c>
      <c r="CF466" s="11">
        <v>0</v>
      </c>
      <c r="CG466" s="11">
        <v>0</v>
      </c>
      <c r="CH466" s="11">
        <v>0</v>
      </c>
      <c r="CI466" s="11">
        <v>269338.804</v>
      </c>
      <c r="CJ466" s="4">
        <v>30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20</v>
      </c>
      <c r="DC466" s="4">
        <v>0</v>
      </c>
      <c r="DD466" s="4">
        <v>27</v>
      </c>
      <c r="DE466" s="64">
        <v>47</v>
      </c>
      <c r="DF466" s="64">
        <v>24</v>
      </c>
      <c r="DG466" s="64">
        <v>0</v>
      </c>
      <c r="DH466" s="6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2</v>
      </c>
      <c r="DU466" s="4">
        <v>2</v>
      </c>
      <c r="EB466" s="4" t="b">
        <v>1</v>
      </c>
      <c r="EC466" s="4" t="s">
        <v>247</v>
      </c>
      <c r="EF466" s="7">
        <v>46174</v>
      </c>
      <c r="EG466" s="7">
        <v>46203</v>
      </c>
      <c r="EH466" s="4" t="s">
        <v>173</v>
      </c>
      <c r="EI466" s="4" t="b">
        <v>1</v>
      </c>
      <c r="EJ466" s="4" t="s">
        <v>174</v>
      </c>
      <c r="EN466" s="9">
        <f t="shared" si="41"/>
        <v>354774.02200000006</v>
      </c>
      <c r="EO466" s="4">
        <f t="shared" si="38"/>
        <v>29.983561643835618</v>
      </c>
      <c r="EP466" s="4">
        <f t="shared" si="39"/>
        <v>25</v>
      </c>
      <c r="EQ466" s="9">
        <f t="shared" si="40"/>
        <v>4434675.2750000004</v>
      </c>
    </row>
    <row r="467" spans="2:147">
      <c r="B467" s="4" t="s">
        <v>268</v>
      </c>
      <c r="C467" s="7">
        <v>46174</v>
      </c>
      <c r="D467" s="4">
        <v>7210</v>
      </c>
      <c r="G467" s="4" t="s">
        <v>176</v>
      </c>
      <c r="H467" s="4" t="s">
        <v>177</v>
      </c>
      <c r="I467" s="4">
        <v>5</v>
      </c>
      <c r="J467" s="16">
        <v>37963</v>
      </c>
      <c r="L467" s="4">
        <v>114476</v>
      </c>
      <c r="M467" s="4">
        <v>120226</v>
      </c>
      <c r="N467" s="4">
        <v>143269.31700000001</v>
      </c>
      <c r="O467" s="64">
        <v>21</v>
      </c>
      <c r="P467" s="4">
        <v>8</v>
      </c>
      <c r="Q467" s="4">
        <v>1</v>
      </c>
      <c r="R467" s="4">
        <v>30</v>
      </c>
      <c r="S467" s="4">
        <v>100</v>
      </c>
      <c r="T467" s="4">
        <v>100</v>
      </c>
      <c r="U467" s="11">
        <v>7451784</v>
      </c>
      <c r="V467" s="11">
        <v>1612784</v>
      </c>
      <c r="W467" s="11">
        <v>5839000</v>
      </c>
      <c r="X467" s="11">
        <v>22</v>
      </c>
      <c r="Y467" s="62">
        <v>3434280</v>
      </c>
      <c r="Z467" s="11">
        <v>0</v>
      </c>
      <c r="AA467" s="11">
        <v>0</v>
      </c>
      <c r="AB467" s="11">
        <v>7500</v>
      </c>
      <c r="AC467" s="11">
        <v>165000</v>
      </c>
      <c r="AD467" s="11">
        <v>0</v>
      </c>
      <c r="AE467" s="11">
        <v>0</v>
      </c>
      <c r="AF467" s="11">
        <v>0</v>
      </c>
      <c r="AG467" s="11">
        <v>172500</v>
      </c>
      <c r="AH467" s="11">
        <v>0</v>
      </c>
      <c r="AI467" s="11">
        <v>450847</v>
      </c>
      <c r="AJ467" s="11">
        <v>0</v>
      </c>
      <c r="AK467" s="11">
        <v>859615</v>
      </c>
      <c r="AL467" s="9">
        <v>1310463</v>
      </c>
      <c r="AM467" s="9">
        <v>1289423</v>
      </c>
      <c r="AN467" s="9">
        <v>71634</v>
      </c>
      <c r="AO467" s="9">
        <v>0</v>
      </c>
      <c r="AP467" s="11">
        <v>0</v>
      </c>
      <c r="AQ467" s="11">
        <v>0</v>
      </c>
      <c r="AR467" s="11">
        <v>2671520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138484</v>
      </c>
      <c r="BB467" s="11">
        <v>1000000</v>
      </c>
      <c r="BC467" s="11">
        <v>0</v>
      </c>
      <c r="BD467" s="11">
        <v>35000</v>
      </c>
      <c r="BE467" s="11">
        <v>0</v>
      </c>
      <c r="BF467" s="11">
        <v>0</v>
      </c>
      <c r="BG467" s="11">
        <v>0</v>
      </c>
      <c r="BH467" s="11">
        <v>0</v>
      </c>
      <c r="BI467" s="11">
        <v>0</v>
      </c>
      <c r="BJ467" s="11">
        <v>0</v>
      </c>
      <c r="BK467" s="11">
        <v>0</v>
      </c>
      <c r="BL467" s="11">
        <v>0</v>
      </c>
      <c r="BM467" s="11">
        <v>0</v>
      </c>
      <c r="BN467" s="11">
        <v>0</v>
      </c>
      <c r="BO467" s="11">
        <v>758480</v>
      </c>
      <c r="BP467" s="11">
        <v>75840</v>
      </c>
      <c r="BQ467" s="11">
        <v>259110</v>
      </c>
      <c r="BR467" s="11">
        <v>321750</v>
      </c>
      <c r="BS467" s="11">
        <v>67070</v>
      </c>
      <c r="BT467" s="11">
        <v>10310</v>
      </c>
      <c r="BU467" s="11">
        <v>40570</v>
      </c>
      <c r="BV467" s="11">
        <v>0</v>
      </c>
      <c r="BW467" s="11">
        <v>6126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73528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11">
        <v>209482.554</v>
      </c>
      <c r="CJ467" s="4">
        <v>30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0</v>
      </c>
      <c r="DB467" s="4">
        <v>20</v>
      </c>
      <c r="DC467" s="4">
        <v>0</v>
      </c>
      <c r="DD467" s="4">
        <v>32</v>
      </c>
      <c r="DE467" s="64">
        <v>52</v>
      </c>
      <c r="DF467" s="64">
        <v>48</v>
      </c>
      <c r="DG467" s="64">
        <v>2</v>
      </c>
      <c r="DH467" s="6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2</v>
      </c>
      <c r="DU467" s="4">
        <v>2</v>
      </c>
      <c r="EB467" s="4" t="b">
        <v>1</v>
      </c>
      <c r="EC467" s="4" t="s">
        <v>247</v>
      </c>
      <c r="EF467" s="7">
        <v>46174</v>
      </c>
      <c r="EG467" s="7">
        <v>46203</v>
      </c>
      <c r="EH467" s="4" t="s">
        <v>173</v>
      </c>
      <c r="EI467" s="4" t="b">
        <v>1</v>
      </c>
      <c r="EJ467" s="4" t="s">
        <v>174</v>
      </c>
      <c r="EN467" s="9">
        <f t="shared" si="41"/>
        <v>286538.63400000008</v>
      </c>
      <c r="EO467" s="4">
        <f t="shared" si="38"/>
        <v>22.082191780821919</v>
      </c>
      <c r="EP467" s="4">
        <f t="shared" si="39"/>
        <v>25</v>
      </c>
      <c r="EQ467" s="9">
        <f t="shared" si="40"/>
        <v>3581732.9250000003</v>
      </c>
    </row>
    <row r="468" spans="2:147">
      <c r="B468" s="4" t="s">
        <v>268</v>
      </c>
      <c r="C468" s="7">
        <v>46174</v>
      </c>
      <c r="D468" s="4">
        <v>7210</v>
      </c>
      <c r="G468" s="4" t="s">
        <v>176</v>
      </c>
      <c r="H468" s="4" t="s">
        <v>177</v>
      </c>
      <c r="I468" s="4">
        <v>15</v>
      </c>
      <c r="J468" s="16">
        <v>38096</v>
      </c>
      <c r="L468" s="4">
        <v>121088</v>
      </c>
      <c r="M468" s="4">
        <v>126588</v>
      </c>
      <c r="N468" s="4">
        <v>150850.70000000001</v>
      </c>
      <c r="O468" s="64">
        <v>21</v>
      </c>
      <c r="P468" s="4">
        <v>8</v>
      </c>
      <c r="Q468" s="4">
        <v>1</v>
      </c>
      <c r="R468" s="4">
        <v>30</v>
      </c>
      <c r="S468" s="4">
        <v>100</v>
      </c>
      <c r="T468" s="4">
        <v>100</v>
      </c>
      <c r="U468" s="11">
        <v>7808892</v>
      </c>
      <c r="V468" s="11">
        <v>1773530</v>
      </c>
      <c r="W468" s="11">
        <v>6035362</v>
      </c>
      <c r="X468" s="11">
        <v>22</v>
      </c>
      <c r="Y468" s="62">
        <v>3632640</v>
      </c>
      <c r="Z468" s="11">
        <v>0</v>
      </c>
      <c r="AA468" s="11">
        <v>0</v>
      </c>
      <c r="AB468" s="11">
        <v>0</v>
      </c>
      <c r="AC468" s="11">
        <v>165000</v>
      </c>
      <c r="AD468" s="11">
        <v>0</v>
      </c>
      <c r="AE468" s="11">
        <v>0</v>
      </c>
      <c r="AF468" s="11">
        <v>0</v>
      </c>
      <c r="AG468" s="11">
        <v>165000</v>
      </c>
      <c r="AH468" s="11">
        <v>0</v>
      </c>
      <c r="AI468" s="11">
        <v>474705</v>
      </c>
      <c r="AJ468" s="11">
        <v>0</v>
      </c>
      <c r="AK468" s="11">
        <v>593974</v>
      </c>
      <c r="AL468" s="9">
        <v>1068679</v>
      </c>
      <c r="AM468" s="9">
        <v>1131380</v>
      </c>
      <c r="AN468" s="9">
        <v>75425</v>
      </c>
      <c r="AO468" s="9">
        <v>540120</v>
      </c>
      <c r="AP468" s="11">
        <v>0</v>
      </c>
      <c r="AQ468" s="11">
        <v>55000</v>
      </c>
      <c r="AR468" s="11">
        <v>2870604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130648</v>
      </c>
      <c r="BB468" s="11">
        <v>1000000</v>
      </c>
      <c r="BC468" s="11">
        <v>0</v>
      </c>
      <c r="BD468" s="11">
        <v>10000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  <c r="BO468" s="11">
        <v>938320</v>
      </c>
      <c r="BP468" s="11">
        <v>93830</v>
      </c>
      <c r="BQ468" s="11">
        <v>272650</v>
      </c>
      <c r="BR468" s="11">
        <v>334830</v>
      </c>
      <c r="BS468" s="11">
        <v>70280</v>
      </c>
      <c r="BT468" s="11">
        <v>10900</v>
      </c>
      <c r="BU468" s="11">
        <v>42720</v>
      </c>
      <c r="BV468" s="11">
        <v>0</v>
      </c>
      <c r="BW468" s="11">
        <v>10000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11">
        <v>236120.13</v>
      </c>
      <c r="CJ468" s="4">
        <v>30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11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20</v>
      </c>
      <c r="DC468" s="4">
        <v>0</v>
      </c>
      <c r="DD468" s="4">
        <v>21</v>
      </c>
      <c r="DE468" s="64">
        <v>41</v>
      </c>
      <c r="DF468" s="64">
        <v>40</v>
      </c>
      <c r="DG468" s="64">
        <v>2</v>
      </c>
      <c r="DH468" s="64">
        <v>47.74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0.5</v>
      </c>
      <c r="DS468" s="4">
        <v>0</v>
      </c>
      <c r="DT468" s="4">
        <v>2</v>
      </c>
      <c r="DU468" s="4">
        <v>2</v>
      </c>
      <c r="EB468" s="4" t="b">
        <v>1</v>
      </c>
      <c r="EC468" s="4" t="s">
        <v>247</v>
      </c>
      <c r="EF468" s="7">
        <v>46174</v>
      </c>
      <c r="EG468" s="7">
        <v>46203</v>
      </c>
      <c r="EH468" s="4" t="s">
        <v>173</v>
      </c>
      <c r="EI468" s="4" t="b">
        <v>1</v>
      </c>
      <c r="EJ468" s="4" t="s">
        <v>174</v>
      </c>
      <c r="EN468" s="9">
        <f t="shared" si="41"/>
        <v>301701.40000000002</v>
      </c>
      <c r="EO468" s="4">
        <f t="shared" si="38"/>
        <v>21.717808219178082</v>
      </c>
      <c r="EP468" s="4">
        <f t="shared" si="39"/>
        <v>25</v>
      </c>
      <c r="EQ468" s="9">
        <f t="shared" si="40"/>
        <v>3771267.5000000005</v>
      </c>
    </row>
    <row r="469" spans="2:147">
      <c r="B469" s="4" t="s">
        <v>268</v>
      </c>
      <c r="C469" s="7">
        <v>46204</v>
      </c>
      <c r="D469" s="4">
        <v>7210</v>
      </c>
      <c r="G469" s="4" t="s">
        <v>170</v>
      </c>
      <c r="H469" s="4" t="s">
        <v>171</v>
      </c>
      <c r="I469" s="4">
        <v>14</v>
      </c>
      <c r="J469" s="16">
        <v>34869</v>
      </c>
      <c r="L469" s="4">
        <v>141012.25599999999</v>
      </c>
      <c r="M469" s="4">
        <v>149012.23300000001</v>
      </c>
      <c r="N469" s="4">
        <v>177572.91099999999</v>
      </c>
      <c r="O469" s="64">
        <v>22</v>
      </c>
      <c r="P469" s="4">
        <v>8</v>
      </c>
      <c r="Q469" s="4">
        <v>1</v>
      </c>
      <c r="R469" s="4">
        <v>31</v>
      </c>
      <c r="S469" s="4">
        <v>100</v>
      </c>
      <c r="T469" s="4">
        <v>100</v>
      </c>
      <c r="U469" s="11">
        <v>6930071</v>
      </c>
      <c r="V469" s="11">
        <v>1514071</v>
      </c>
      <c r="W469" s="11">
        <v>5416000</v>
      </c>
      <c r="X469" s="11">
        <v>31</v>
      </c>
      <c r="Y469" s="62">
        <v>4344940</v>
      </c>
      <c r="Z469" s="11">
        <v>0</v>
      </c>
      <c r="AA469" s="11">
        <v>0</v>
      </c>
      <c r="AB469" s="11">
        <v>7500</v>
      </c>
      <c r="AC469" s="11">
        <v>232500</v>
      </c>
      <c r="AD469" s="11">
        <v>0</v>
      </c>
      <c r="AE469" s="11">
        <v>0</v>
      </c>
      <c r="AF469" s="11">
        <v>0</v>
      </c>
      <c r="AG469" s="11">
        <v>240000</v>
      </c>
      <c r="AH469" s="11">
        <v>0</v>
      </c>
      <c r="AI469" s="11">
        <v>558795</v>
      </c>
      <c r="AJ469" s="11">
        <v>0</v>
      </c>
      <c r="AK469" s="11">
        <v>932257</v>
      </c>
      <c r="AL469" s="9">
        <v>1491053</v>
      </c>
      <c r="AM469" s="9">
        <v>799078</v>
      </c>
      <c r="AN469" s="9">
        <v>0</v>
      </c>
      <c r="AO469" s="9">
        <v>0</v>
      </c>
      <c r="AP469" s="11">
        <v>0</v>
      </c>
      <c r="AQ469" s="11">
        <v>0</v>
      </c>
      <c r="AR469" s="11">
        <v>2290131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55000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  <c r="BO469" s="11">
        <v>698260</v>
      </c>
      <c r="BP469" s="11">
        <v>69820</v>
      </c>
      <c r="BQ469" s="11">
        <v>313020</v>
      </c>
      <c r="BR469" s="11">
        <v>305680</v>
      </c>
      <c r="BS469" s="11">
        <v>62370</v>
      </c>
      <c r="BT469" s="11">
        <v>13040</v>
      </c>
      <c r="BU469" s="11">
        <v>51430</v>
      </c>
      <c r="BV469" s="11">
        <v>0</v>
      </c>
      <c r="BW469" s="11">
        <v>451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11">
        <v>259469.81299999999</v>
      </c>
      <c r="CJ469" s="4">
        <v>31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20</v>
      </c>
      <c r="DC469" s="4">
        <v>0</v>
      </c>
      <c r="DD469" s="4">
        <v>28</v>
      </c>
      <c r="DE469" s="64">
        <v>48</v>
      </c>
      <c r="DF469" s="64">
        <v>24</v>
      </c>
      <c r="DG469" s="64">
        <v>0</v>
      </c>
      <c r="DH469" s="64">
        <v>0</v>
      </c>
      <c r="DI469" s="4">
        <v>0</v>
      </c>
      <c r="DJ469" s="4">
        <v>0</v>
      </c>
      <c r="DK469" s="4">
        <v>0</v>
      </c>
      <c r="DL469" s="4">
        <v>1.5</v>
      </c>
      <c r="DM469" s="4">
        <v>0</v>
      </c>
      <c r="DN469" s="4">
        <v>0</v>
      </c>
      <c r="DO469" s="4">
        <v>0</v>
      </c>
      <c r="DP469" s="4">
        <v>1.5</v>
      </c>
      <c r="DQ469" s="4">
        <v>0</v>
      </c>
      <c r="DR469" s="4">
        <v>0</v>
      </c>
      <c r="DS469" s="4">
        <v>0</v>
      </c>
      <c r="DT469" s="4">
        <v>2</v>
      </c>
      <c r="DU469" s="4">
        <v>2</v>
      </c>
      <c r="EB469" s="4" t="b">
        <v>1</v>
      </c>
      <c r="EC469" s="4" t="s">
        <v>247</v>
      </c>
      <c r="EF469" s="7">
        <v>46204</v>
      </c>
      <c r="EG469" s="7">
        <v>46234</v>
      </c>
      <c r="EH469" s="4" t="s">
        <v>173</v>
      </c>
      <c r="EI469" s="4" t="b">
        <v>1</v>
      </c>
      <c r="EJ469" s="4" t="s">
        <v>174</v>
      </c>
      <c r="EN469" s="9">
        <f t="shared" si="41"/>
        <v>355145.82199999999</v>
      </c>
      <c r="EO469" s="4">
        <f t="shared" si="38"/>
        <v>30.55890410958904</v>
      </c>
      <c r="EP469" s="4">
        <f t="shared" si="39"/>
        <v>25</v>
      </c>
      <c r="EQ469" s="9">
        <f t="shared" si="40"/>
        <v>4439322.7749999994</v>
      </c>
    </row>
    <row r="470" spans="2:147">
      <c r="B470" s="4" t="s">
        <v>268</v>
      </c>
      <c r="C470" s="7">
        <v>46204</v>
      </c>
      <c r="D470" s="4">
        <v>7210</v>
      </c>
      <c r="G470" s="4" t="s">
        <v>170</v>
      </c>
      <c r="H470" s="4" t="s">
        <v>171</v>
      </c>
      <c r="I470" s="4">
        <v>13</v>
      </c>
      <c r="J470" s="16">
        <v>35079</v>
      </c>
      <c r="L470" s="4">
        <v>140356.25599999999</v>
      </c>
      <c r="M470" s="4">
        <v>148856.23300000001</v>
      </c>
      <c r="N470" s="4">
        <v>177387.011</v>
      </c>
      <c r="O470" s="64">
        <v>22</v>
      </c>
      <c r="P470" s="4">
        <v>8</v>
      </c>
      <c r="Q470" s="4">
        <v>1</v>
      </c>
      <c r="R470" s="4">
        <v>31</v>
      </c>
      <c r="S470" s="4">
        <v>100</v>
      </c>
      <c r="T470" s="4">
        <v>100</v>
      </c>
      <c r="U470" s="11">
        <v>7552457</v>
      </c>
      <c r="V470" s="11">
        <v>1586457</v>
      </c>
      <c r="W470" s="11">
        <v>5966000</v>
      </c>
      <c r="X470" s="11">
        <v>30</v>
      </c>
      <c r="Y470" s="62">
        <v>4351043</v>
      </c>
      <c r="Z470" s="11">
        <v>0</v>
      </c>
      <c r="AA470" s="11">
        <v>0</v>
      </c>
      <c r="AB470" s="11">
        <v>30000</v>
      </c>
      <c r="AC470" s="11">
        <v>225000</v>
      </c>
      <c r="AD470" s="11">
        <v>0</v>
      </c>
      <c r="AE470" s="11">
        <v>0</v>
      </c>
      <c r="AF470" s="11">
        <v>0</v>
      </c>
      <c r="AG470" s="11">
        <v>255000</v>
      </c>
      <c r="AH470" s="11">
        <v>0</v>
      </c>
      <c r="AI470" s="11">
        <v>558210</v>
      </c>
      <c r="AJ470" s="11">
        <v>0</v>
      </c>
      <c r="AK470" s="11">
        <v>997801</v>
      </c>
      <c r="AL470" s="9">
        <v>1556012</v>
      </c>
      <c r="AM470" s="9">
        <v>1330402</v>
      </c>
      <c r="AN470" s="9">
        <v>0</v>
      </c>
      <c r="AO470" s="9">
        <v>0</v>
      </c>
      <c r="AP470" s="11">
        <v>0</v>
      </c>
      <c r="AQ470" s="11">
        <v>0</v>
      </c>
      <c r="AR470" s="11">
        <v>2886414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50000</v>
      </c>
      <c r="BE470" s="11">
        <v>0</v>
      </c>
      <c r="BF470" s="11">
        <v>0</v>
      </c>
      <c r="BG470" s="11">
        <v>10000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735170</v>
      </c>
      <c r="BP470" s="11">
        <v>73510</v>
      </c>
      <c r="BQ470" s="11">
        <v>313020</v>
      </c>
      <c r="BR470" s="11">
        <v>331540</v>
      </c>
      <c r="BS470" s="11">
        <v>67970</v>
      </c>
      <c r="BT470" s="11">
        <v>13060</v>
      </c>
      <c r="BU470" s="11">
        <v>51640</v>
      </c>
      <c r="BV470" s="11">
        <v>0</v>
      </c>
      <c r="BW470" s="11">
        <v>547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264412.571</v>
      </c>
      <c r="CJ470" s="4">
        <v>31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20</v>
      </c>
      <c r="DC470" s="4">
        <v>0</v>
      </c>
      <c r="DD470" s="4">
        <v>30</v>
      </c>
      <c r="DE470" s="64">
        <v>50</v>
      </c>
      <c r="DF470" s="64">
        <v>40</v>
      </c>
      <c r="DG470" s="64">
        <v>0</v>
      </c>
      <c r="DH470" s="6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0.5</v>
      </c>
      <c r="DS470" s="4">
        <v>1</v>
      </c>
      <c r="DT470" s="4">
        <v>2</v>
      </c>
      <c r="DU470" s="4">
        <v>2</v>
      </c>
      <c r="EB470" s="4" t="b">
        <v>1</v>
      </c>
      <c r="EC470" s="4" t="s">
        <v>247</v>
      </c>
      <c r="EF470" s="7">
        <v>46204</v>
      </c>
      <c r="EG470" s="7">
        <v>46234</v>
      </c>
      <c r="EH470" s="4" t="s">
        <v>173</v>
      </c>
      <c r="EI470" s="4" t="b">
        <v>1</v>
      </c>
      <c r="EJ470" s="4" t="s">
        <v>174</v>
      </c>
      <c r="EN470" s="9">
        <f t="shared" si="41"/>
        <v>354774.02200000006</v>
      </c>
      <c r="EO470" s="4">
        <f t="shared" si="38"/>
        <v>29.983561643835618</v>
      </c>
      <c r="EP470" s="4">
        <f t="shared" si="39"/>
        <v>25</v>
      </c>
      <c r="EQ470" s="9">
        <f t="shared" si="40"/>
        <v>4434675.2750000004</v>
      </c>
    </row>
    <row r="471" spans="2:147">
      <c r="B471" s="4" t="s">
        <v>268</v>
      </c>
      <c r="C471" s="7">
        <v>46204</v>
      </c>
      <c r="D471" s="4">
        <v>7210</v>
      </c>
      <c r="G471" s="4" t="s">
        <v>176</v>
      </c>
      <c r="H471" s="4" t="s">
        <v>177</v>
      </c>
      <c r="I471" s="4">
        <v>5</v>
      </c>
      <c r="J471" s="16">
        <v>37963</v>
      </c>
      <c r="L471" s="4">
        <v>114476</v>
      </c>
      <c r="M471" s="4">
        <v>120226</v>
      </c>
      <c r="N471" s="4">
        <v>143269.31700000001</v>
      </c>
      <c r="O471" s="64">
        <v>22</v>
      </c>
      <c r="P471" s="4">
        <v>8</v>
      </c>
      <c r="Q471" s="4">
        <v>1</v>
      </c>
      <c r="R471" s="4">
        <v>31</v>
      </c>
      <c r="S471" s="4">
        <v>100</v>
      </c>
      <c r="T471" s="4">
        <v>100</v>
      </c>
      <c r="U471" s="11">
        <v>5335348</v>
      </c>
      <c r="V471" s="11">
        <v>991348</v>
      </c>
      <c r="W471" s="11">
        <v>4344000</v>
      </c>
      <c r="X471" s="11">
        <v>22</v>
      </c>
      <c r="Y471" s="62">
        <v>3548756</v>
      </c>
      <c r="Z471" s="11">
        <v>0</v>
      </c>
      <c r="AA471" s="11">
        <v>0</v>
      </c>
      <c r="AB471" s="11">
        <v>7500</v>
      </c>
      <c r="AC471" s="11">
        <v>165000</v>
      </c>
      <c r="AD471" s="11">
        <v>0</v>
      </c>
      <c r="AE471" s="11">
        <v>0</v>
      </c>
      <c r="AF471" s="11">
        <v>0</v>
      </c>
      <c r="AG471" s="11">
        <v>172500</v>
      </c>
      <c r="AH471" s="11">
        <v>0</v>
      </c>
      <c r="AI471" s="11">
        <v>450847</v>
      </c>
      <c r="AJ471" s="11">
        <v>0</v>
      </c>
      <c r="AK471" s="11">
        <v>698437</v>
      </c>
      <c r="AL471" s="9">
        <v>1149285</v>
      </c>
      <c r="AM471" s="9">
        <v>429807</v>
      </c>
      <c r="AN471" s="9">
        <v>0</v>
      </c>
      <c r="AO471" s="9">
        <v>0</v>
      </c>
      <c r="AP471" s="11">
        <v>0</v>
      </c>
      <c r="AQ471" s="11">
        <v>0</v>
      </c>
      <c r="AR471" s="11">
        <v>1579092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35000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  <c r="BN471" s="11">
        <v>0</v>
      </c>
      <c r="BO471" s="11">
        <v>316620</v>
      </c>
      <c r="BP471" s="11">
        <v>31660</v>
      </c>
      <c r="BQ471" s="11">
        <v>300810</v>
      </c>
      <c r="BR471" s="11">
        <v>235670</v>
      </c>
      <c r="BS471" s="11">
        <v>48020</v>
      </c>
      <c r="BT471" s="11">
        <v>10650</v>
      </c>
      <c r="BU471" s="11">
        <v>41720</v>
      </c>
      <c r="BV471" s="11">
        <v>0</v>
      </c>
      <c r="BW471" s="11">
        <v>6198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0</v>
      </c>
      <c r="CH471" s="11">
        <v>0</v>
      </c>
      <c r="CI471" s="11">
        <v>219108.549</v>
      </c>
      <c r="CJ471" s="4">
        <v>31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20</v>
      </c>
      <c r="DC471" s="4">
        <v>0</v>
      </c>
      <c r="DD471" s="4">
        <v>26</v>
      </c>
      <c r="DE471" s="64">
        <v>46</v>
      </c>
      <c r="DF471" s="64">
        <v>16</v>
      </c>
      <c r="DG471" s="64">
        <v>0</v>
      </c>
      <c r="DH471" s="6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2</v>
      </c>
      <c r="DU471" s="4">
        <v>2</v>
      </c>
      <c r="EB471" s="4" t="b">
        <v>1</v>
      </c>
      <c r="EC471" s="4" t="s">
        <v>247</v>
      </c>
      <c r="EF471" s="7">
        <v>46204</v>
      </c>
      <c r="EG471" s="7">
        <v>46234</v>
      </c>
      <c r="EH471" s="4" t="s">
        <v>173</v>
      </c>
      <c r="EI471" s="4" t="b">
        <v>1</v>
      </c>
      <c r="EJ471" s="4" t="s">
        <v>174</v>
      </c>
      <c r="EN471" s="9">
        <f t="shared" si="41"/>
        <v>286538.63400000008</v>
      </c>
      <c r="EO471" s="4">
        <f t="shared" si="38"/>
        <v>22.082191780821919</v>
      </c>
      <c r="EP471" s="4">
        <f t="shared" si="39"/>
        <v>25</v>
      </c>
      <c r="EQ471" s="9">
        <f t="shared" si="40"/>
        <v>3581732.9250000003</v>
      </c>
    </row>
    <row r="472" spans="2:147">
      <c r="B472" s="4" t="s">
        <v>268</v>
      </c>
      <c r="C472" s="7">
        <v>46204</v>
      </c>
      <c r="D472" s="4">
        <v>7210</v>
      </c>
      <c r="G472" s="4" t="s">
        <v>176</v>
      </c>
      <c r="H472" s="4" t="s">
        <v>177</v>
      </c>
      <c r="I472" s="4">
        <v>15</v>
      </c>
      <c r="J472" s="16">
        <v>38096</v>
      </c>
      <c r="L472" s="4">
        <v>121088</v>
      </c>
      <c r="M472" s="4">
        <v>126588</v>
      </c>
      <c r="N472" s="4">
        <v>150850.70000000001</v>
      </c>
      <c r="O472" s="64">
        <v>22</v>
      </c>
      <c r="P472" s="4">
        <v>8</v>
      </c>
      <c r="Q472" s="4">
        <v>1</v>
      </c>
      <c r="R472" s="4">
        <v>31</v>
      </c>
      <c r="S472" s="4">
        <v>100</v>
      </c>
      <c r="T472" s="4">
        <v>100</v>
      </c>
      <c r="U472" s="11">
        <v>6207826</v>
      </c>
      <c r="V472" s="11">
        <v>1327750</v>
      </c>
      <c r="W472" s="11">
        <v>4880076</v>
      </c>
      <c r="X472" s="11">
        <v>22</v>
      </c>
      <c r="Y472" s="62">
        <v>3753728</v>
      </c>
      <c r="Z472" s="11">
        <v>0</v>
      </c>
      <c r="AA472" s="11">
        <v>0</v>
      </c>
      <c r="AB472" s="11">
        <v>0</v>
      </c>
      <c r="AC472" s="11">
        <v>165000</v>
      </c>
      <c r="AD472" s="11">
        <v>0</v>
      </c>
      <c r="AE472" s="11">
        <v>0</v>
      </c>
      <c r="AF472" s="11">
        <v>0</v>
      </c>
      <c r="AG472" s="11">
        <v>165000</v>
      </c>
      <c r="AH472" s="11">
        <v>0</v>
      </c>
      <c r="AI472" s="11">
        <v>474705</v>
      </c>
      <c r="AJ472" s="11">
        <v>0</v>
      </c>
      <c r="AK472" s="11">
        <v>509121</v>
      </c>
      <c r="AL472" s="9">
        <v>983826</v>
      </c>
      <c r="AM472" s="9">
        <v>678828</v>
      </c>
      <c r="AN472" s="9">
        <v>75425</v>
      </c>
      <c r="AO472" s="9">
        <v>491019</v>
      </c>
      <c r="AP472" s="11">
        <v>0</v>
      </c>
      <c r="AQ472" s="11">
        <v>50000</v>
      </c>
      <c r="AR472" s="11">
        <v>2279098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10000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0</v>
      </c>
      <c r="BO472" s="11">
        <v>563590</v>
      </c>
      <c r="BP472" s="11">
        <v>56350</v>
      </c>
      <c r="BQ472" s="11">
        <v>313020</v>
      </c>
      <c r="BR472" s="11">
        <v>269720</v>
      </c>
      <c r="BS472" s="11">
        <v>55870</v>
      </c>
      <c r="BT472" s="11">
        <v>11270</v>
      </c>
      <c r="BU472" s="11">
        <v>43930</v>
      </c>
      <c r="BV472" s="11">
        <v>4000</v>
      </c>
      <c r="BW472" s="11">
        <v>10000</v>
      </c>
      <c r="BX472" s="11">
        <v>0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0</v>
      </c>
      <c r="CI472" s="11">
        <v>233785.802</v>
      </c>
      <c r="CJ472" s="4">
        <v>31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10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20</v>
      </c>
      <c r="DC472" s="4">
        <v>0</v>
      </c>
      <c r="DD472" s="4">
        <v>18</v>
      </c>
      <c r="DE472" s="64">
        <v>38</v>
      </c>
      <c r="DF472" s="64">
        <v>24</v>
      </c>
      <c r="DG472" s="64">
        <v>2</v>
      </c>
      <c r="DH472" s="64">
        <v>43.4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0.5</v>
      </c>
      <c r="DS472" s="4">
        <v>0</v>
      </c>
      <c r="DT472" s="4">
        <v>2</v>
      </c>
      <c r="DU472" s="4">
        <v>2</v>
      </c>
      <c r="EB472" s="4" t="b">
        <v>1</v>
      </c>
      <c r="EC472" s="4" t="s">
        <v>247</v>
      </c>
      <c r="EF472" s="7">
        <v>46204</v>
      </c>
      <c r="EG472" s="7">
        <v>46234</v>
      </c>
      <c r="EH472" s="4" t="s">
        <v>173</v>
      </c>
      <c r="EI472" s="4" t="b">
        <v>1</v>
      </c>
      <c r="EJ472" s="4" t="s">
        <v>174</v>
      </c>
      <c r="EN472" s="9">
        <f t="shared" si="41"/>
        <v>301701.40000000002</v>
      </c>
      <c r="EO472" s="4">
        <f t="shared" si="38"/>
        <v>21.717808219178082</v>
      </c>
      <c r="EP472" s="4">
        <f t="shared" si="39"/>
        <v>25</v>
      </c>
      <c r="EQ472" s="9">
        <f t="shared" si="40"/>
        <v>3771267.5000000005</v>
      </c>
    </row>
    <row r="473" spans="2:147">
      <c r="B473" s="4" t="s">
        <v>268</v>
      </c>
      <c r="C473" s="7">
        <v>46235</v>
      </c>
      <c r="D473" s="4">
        <v>7210</v>
      </c>
      <c r="G473" s="4" t="s">
        <v>170</v>
      </c>
      <c r="H473" s="4" t="s">
        <v>171</v>
      </c>
      <c r="I473" s="4">
        <v>14</v>
      </c>
      <c r="J473" s="16">
        <v>34869</v>
      </c>
      <c r="L473" s="4">
        <v>141012.25599999999</v>
      </c>
      <c r="M473" s="4">
        <v>149012.23300000001</v>
      </c>
      <c r="N473" s="4">
        <v>177572.91099999999</v>
      </c>
      <c r="O473" s="64">
        <v>15</v>
      </c>
      <c r="P473" s="4">
        <v>10</v>
      </c>
      <c r="Q473" s="4">
        <v>6</v>
      </c>
      <c r="R473" s="4">
        <v>31</v>
      </c>
      <c r="S473" s="4">
        <v>100</v>
      </c>
      <c r="T473" s="4">
        <v>100</v>
      </c>
      <c r="U473" s="11">
        <v>5580321</v>
      </c>
      <c r="V473" s="11">
        <v>1130321</v>
      </c>
      <c r="W473" s="11">
        <v>4450000</v>
      </c>
      <c r="X473" s="11">
        <v>31</v>
      </c>
      <c r="Y473" s="62">
        <v>4371379</v>
      </c>
      <c r="Z473" s="11">
        <v>0</v>
      </c>
      <c r="AA473" s="11">
        <v>0</v>
      </c>
      <c r="AB473" s="11">
        <v>7500</v>
      </c>
      <c r="AC473" s="11">
        <v>232500</v>
      </c>
      <c r="AD473" s="11">
        <v>0</v>
      </c>
      <c r="AE473" s="11">
        <v>0</v>
      </c>
      <c r="AF473" s="11">
        <v>0</v>
      </c>
      <c r="AG473" s="11">
        <v>240000</v>
      </c>
      <c r="AH473" s="11">
        <v>0</v>
      </c>
      <c r="AI473" s="11">
        <v>558795</v>
      </c>
      <c r="AJ473" s="11">
        <v>0</v>
      </c>
      <c r="AK473" s="11">
        <v>332949</v>
      </c>
      <c r="AL473" s="9">
        <v>891745</v>
      </c>
      <c r="AM473" s="9">
        <v>0</v>
      </c>
      <c r="AN473" s="9">
        <v>0</v>
      </c>
      <c r="AO473" s="9">
        <v>0</v>
      </c>
      <c r="AP473" s="11">
        <v>0</v>
      </c>
      <c r="AQ473" s="11">
        <v>0</v>
      </c>
      <c r="AR473" s="11">
        <v>891745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22197</v>
      </c>
      <c r="BB473" s="11">
        <v>0</v>
      </c>
      <c r="BC473" s="11">
        <v>0</v>
      </c>
      <c r="BD473" s="11">
        <v>55000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410110</v>
      </c>
      <c r="BP473" s="11">
        <v>41010</v>
      </c>
      <c r="BQ473" s="11">
        <v>313020</v>
      </c>
      <c r="BR473" s="11">
        <v>250770</v>
      </c>
      <c r="BS473" s="11">
        <v>50220</v>
      </c>
      <c r="BT473" s="11">
        <v>13120</v>
      </c>
      <c r="BU473" s="11">
        <v>51700</v>
      </c>
      <c r="BV473" s="11">
        <v>0</v>
      </c>
      <c r="BW473" s="11">
        <v>371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251655.13</v>
      </c>
      <c r="CJ473" s="4">
        <v>31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20</v>
      </c>
      <c r="DC473" s="4">
        <v>0</v>
      </c>
      <c r="DD473" s="4">
        <v>10</v>
      </c>
      <c r="DE473" s="64">
        <v>30</v>
      </c>
      <c r="DF473" s="64">
        <v>0</v>
      </c>
      <c r="DG473" s="64">
        <v>0</v>
      </c>
      <c r="DH473" s="6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2</v>
      </c>
      <c r="DU473" s="4">
        <v>2</v>
      </c>
      <c r="EB473" s="4" t="b">
        <v>1</v>
      </c>
      <c r="EC473" s="4" t="s">
        <v>247</v>
      </c>
      <c r="EF473" s="7">
        <v>46235</v>
      </c>
      <c r="EG473" s="7">
        <v>46265</v>
      </c>
      <c r="EH473" s="4" t="s">
        <v>173</v>
      </c>
      <c r="EI473" s="4" t="b">
        <v>1</v>
      </c>
      <c r="EJ473" s="4" t="s">
        <v>174</v>
      </c>
      <c r="EN473" s="9">
        <f t="shared" si="41"/>
        <v>355145.82199999999</v>
      </c>
      <c r="EO473" s="4">
        <f t="shared" si="38"/>
        <v>30.55890410958904</v>
      </c>
      <c r="EP473" s="4">
        <f t="shared" si="39"/>
        <v>25</v>
      </c>
      <c r="EQ473" s="9">
        <f t="shared" si="40"/>
        <v>4439322.7749999994</v>
      </c>
    </row>
    <row r="474" spans="2:147">
      <c r="B474" s="4" t="s">
        <v>268</v>
      </c>
      <c r="C474" s="7">
        <v>46235</v>
      </c>
      <c r="D474" s="4">
        <v>7210</v>
      </c>
      <c r="G474" s="4" t="s">
        <v>170</v>
      </c>
      <c r="H474" s="4" t="s">
        <v>171</v>
      </c>
      <c r="I474" s="4">
        <v>13</v>
      </c>
      <c r="J474" s="16">
        <v>35079</v>
      </c>
      <c r="L474" s="4">
        <v>140356.25599999999</v>
      </c>
      <c r="M474" s="4">
        <v>148856.23300000001</v>
      </c>
      <c r="N474" s="4">
        <v>177387.011</v>
      </c>
      <c r="O474" s="64">
        <v>15</v>
      </c>
      <c r="P474" s="4">
        <v>10</v>
      </c>
      <c r="Q474" s="4">
        <v>6</v>
      </c>
      <c r="R474" s="4">
        <v>31</v>
      </c>
      <c r="S474" s="4">
        <v>100</v>
      </c>
      <c r="T474" s="4">
        <v>100</v>
      </c>
      <c r="U474" s="11">
        <v>5379467</v>
      </c>
      <c r="V474" s="11">
        <v>986467</v>
      </c>
      <c r="W474" s="11">
        <v>4393000</v>
      </c>
      <c r="X474" s="11">
        <v>30</v>
      </c>
      <c r="Y474" s="62">
        <v>4351043</v>
      </c>
      <c r="Z474" s="11">
        <v>0</v>
      </c>
      <c r="AA474" s="11">
        <v>0</v>
      </c>
      <c r="AB474" s="11">
        <v>30000</v>
      </c>
      <c r="AC474" s="11">
        <v>225000</v>
      </c>
      <c r="AD474" s="11">
        <v>0</v>
      </c>
      <c r="AE474" s="11">
        <v>0</v>
      </c>
      <c r="AF474" s="11">
        <v>0</v>
      </c>
      <c r="AG474" s="11">
        <v>255000</v>
      </c>
      <c r="AH474" s="11">
        <v>0</v>
      </c>
      <c r="AI474" s="11">
        <v>558210</v>
      </c>
      <c r="AJ474" s="11">
        <v>0</v>
      </c>
      <c r="AK474" s="11">
        <v>133040</v>
      </c>
      <c r="AL474" s="9">
        <v>691251</v>
      </c>
      <c r="AM474" s="9">
        <v>0</v>
      </c>
      <c r="AN474" s="9">
        <v>0</v>
      </c>
      <c r="AO474" s="9">
        <v>0</v>
      </c>
      <c r="AP474" s="11">
        <v>0</v>
      </c>
      <c r="AQ474" s="11">
        <v>0</v>
      </c>
      <c r="AR474" s="11">
        <v>691251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22173</v>
      </c>
      <c r="BB474" s="11">
        <v>0</v>
      </c>
      <c r="BC474" s="11">
        <v>0</v>
      </c>
      <c r="BD474" s="11">
        <v>50000</v>
      </c>
      <c r="BE474" s="11">
        <v>0</v>
      </c>
      <c r="BF474" s="11">
        <v>0</v>
      </c>
      <c r="BG474" s="11">
        <v>10000</v>
      </c>
      <c r="BH474" s="11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  <c r="BO474" s="11">
        <v>287740</v>
      </c>
      <c r="BP474" s="11">
        <v>28770</v>
      </c>
      <c r="BQ474" s="11">
        <v>313020</v>
      </c>
      <c r="BR474" s="11">
        <v>243160</v>
      </c>
      <c r="BS474" s="11">
        <v>48420</v>
      </c>
      <c r="BT474" s="11">
        <v>13060</v>
      </c>
      <c r="BU474" s="11">
        <v>51640</v>
      </c>
      <c r="BV474" s="11">
        <v>0</v>
      </c>
      <c r="BW474" s="11">
        <v>657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11">
        <v>259642.065</v>
      </c>
      <c r="CJ474" s="4">
        <v>31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20</v>
      </c>
      <c r="DC474" s="4">
        <v>0</v>
      </c>
      <c r="DD474" s="4">
        <v>4</v>
      </c>
      <c r="DE474" s="64">
        <v>24</v>
      </c>
      <c r="DF474" s="64">
        <v>0</v>
      </c>
      <c r="DG474" s="64">
        <v>0</v>
      </c>
      <c r="DH474" s="6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2</v>
      </c>
      <c r="DU474" s="4">
        <v>2</v>
      </c>
      <c r="EB474" s="4" t="b">
        <v>1</v>
      </c>
      <c r="EC474" s="4" t="s">
        <v>247</v>
      </c>
      <c r="EF474" s="7">
        <v>46235</v>
      </c>
      <c r="EG474" s="7">
        <v>46265</v>
      </c>
      <c r="EH474" s="4" t="s">
        <v>173</v>
      </c>
      <c r="EI474" s="4" t="b">
        <v>1</v>
      </c>
      <c r="EJ474" s="4" t="s">
        <v>174</v>
      </c>
      <c r="EN474" s="9">
        <f t="shared" si="41"/>
        <v>354774.02200000006</v>
      </c>
      <c r="EO474" s="4">
        <f t="shared" si="38"/>
        <v>29.983561643835618</v>
      </c>
      <c r="EP474" s="4">
        <f t="shared" si="39"/>
        <v>25</v>
      </c>
      <c r="EQ474" s="9">
        <f t="shared" si="40"/>
        <v>4434675.2750000004</v>
      </c>
    </row>
    <row r="475" spans="2:147">
      <c r="B475" s="4" t="s">
        <v>268</v>
      </c>
      <c r="C475" s="7">
        <v>46235</v>
      </c>
      <c r="D475" s="4">
        <v>7210</v>
      </c>
      <c r="G475" s="4" t="s">
        <v>176</v>
      </c>
      <c r="H475" s="4" t="s">
        <v>177</v>
      </c>
      <c r="I475" s="4">
        <v>5</v>
      </c>
      <c r="J475" s="16">
        <v>37963</v>
      </c>
      <c r="L475" s="4">
        <v>114476</v>
      </c>
      <c r="M475" s="4">
        <v>120226</v>
      </c>
      <c r="N475" s="4">
        <v>143269.31700000001</v>
      </c>
      <c r="O475" s="64">
        <v>15</v>
      </c>
      <c r="P475" s="4">
        <v>10</v>
      </c>
      <c r="Q475" s="4">
        <v>6</v>
      </c>
      <c r="R475" s="4">
        <v>31</v>
      </c>
      <c r="S475" s="4">
        <v>100</v>
      </c>
      <c r="T475" s="4">
        <v>100</v>
      </c>
      <c r="U475" s="11">
        <v>4744363</v>
      </c>
      <c r="V475" s="11">
        <v>869363</v>
      </c>
      <c r="W475" s="11">
        <v>3875000</v>
      </c>
      <c r="X475" s="11">
        <v>22</v>
      </c>
      <c r="Y475" s="62">
        <v>3548756</v>
      </c>
      <c r="Z475" s="11">
        <v>0</v>
      </c>
      <c r="AA475" s="11">
        <v>0</v>
      </c>
      <c r="AB475" s="11">
        <v>7500</v>
      </c>
      <c r="AC475" s="11">
        <v>165000</v>
      </c>
      <c r="AD475" s="11">
        <v>0</v>
      </c>
      <c r="AE475" s="11">
        <v>0</v>
      </c>
      <c r="AF475" s="11">
        <v>0</v>
      </c>
      <c r="AG475" s="11">
        <v>172500</v>
      </c>
      <c r="AH475" s="11">
        <v>0</v>
      </c>
      <c r="AI475" s="11">
        <v>450847</v>
      </c>
      <c r="AJ475" s="11">
        <v>0</v>
      </c>
      <c r="AK475" s="11">
        <v>537259</v>
      </c>
      <c r="AL475" s="9">
        <v>988107</v>
      </c>
      <c r="AM475" s="9">
        <v>0</v>
      </c>
      <c r="AN475" s="9">
        <v>0</v>
      </c>
      <c r="AO475" s="9">
        <v>0</v>
      </c>
      <c r="AP475" s="11">
        <v>0</v>
      </c>
      <c r="AQ475" s="11">
        <v>0</v>
      </c>
      <c r="AR475" s="11">
        <v>988107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35000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  <c r="BO475" s="11">
        <v>232400</v>
      </c>
      <c r="BP475" s="11">
        <v>23240</v>
      </c>
      <c r="BQ475" s="11">
        <v>300810</v>
      </c>
      <c r="BR475" s="11">
        <v>211630</v>
      </c>
      <c r="BS475" s="11">
        <v>42700</v>
      </c>
      <c r="BT475" s="11">
        <v>10650</v>
      </c>
      <c r="BU475" s="11">
        <v>41720</v>
      </c>
      <c r="BV475" s="11">
        <v>0</v>
      </c>
      <c r="BW475" s="11">
        <v>6213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210196.359</v>
      </c>
      <c r="CJ475" s="4">
        <v>31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20</v>
      </c>
      <c r="DC475" s="4">
        <v>0</v>
      </c>
      <c r="DD475" s="4">
        <v>20</v>
      </c>
      <c r="DE475" s="64">
        <v>40</v>
      </c>
      <c r="DF475" s="64">
        <v>0</v>
      </c>
      <c r="DG475" s="64">
        <v>0</v>
      </c>
      <c r="DH475" s="6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1.5</v>
      </c>
      <c r="DT475" s="4">
        <v>2</v>
      </c>
      <c r="DU475" s="4">
        <v>2</v>
      </c>
      <c r="EB475" s="4" t="b">
        <v>1</v>
      </c>
      <c r="EC475" s="4" t="s">
        <v>247</v>
      </c>
      <c r="EF475" s="7">
        <v>46235</v>
      </c>
      <c r="EG475" s="7">
        <v>46265</v>
      </c>
      <c r="EH475" s="4" t="s">
        <v>173</v>
      </c>
      <c r="EI475" s="4" t="b">
        <v>1</v>
      </c>
      <c r="EJ475" s="4" t="s">
        <v>174</v>
      </c>
      <c r="EN475" s="9">
        <f t="shared" si="41"/>
        <v>286538.63400000008</v>
      </c>
      <c r="EO475" s="4">
        <f t="shared" si="38"/>
        <v>22.082191780821919</v>
      </c>
      <c r="EP475" s="4">
        <f t="shared" si="39"/>
        <v>25</v>
      </c>
      <c r="EQ475" s="9">
        <f t="shared" si="40"/>
        <v>3581732.9250000003</v>
      </c>
    </row>
    <row r="476" spans="2:147">
      <c r="B476" s="4" t="s">
        <v>268</v>
      </c>
      <c r="C476" s="7">
        <v>46235</v>
      </c>
      <c r="D476" s="4">
        <v>7210</v>
      </c>
      <c r="G476" s="4" t="s">
        <v>176</v>
      </c>
      <c r="H476" s="4" t="s">
        <v>177</v>
      </c>
      <c r="I476" s="4">
        <v>15</v>
      </c>
      <c r="J476" s="16">
        <v>38096</v>
      </c>
      <c r="L476" s="4">
        <v>121088</v>
      </c>
      <c r="M476" s="4">
        <v>126588</v>
      </c>
      <c r="N476" s="4">
        <v>150850.70000000001</v>
      </c>
      <c r="O476" s="64">
        <v>15</v>
      </c>
      <c r="P476" s="4">
        <v>10</v>
      </c>
      <c r="Q476" s="4">
        <v>6</v>
      </c>
      <c r="R476" s="4">
        <v>31</v>
      </c>
      <c r="S476" s="4">
        <v>100</v>
      </c>
      <c r="T476" s="4">
        <v>100</v>
      </c>
      <c r="U476" s="11">
        <v>5122722</v>
      </c>
      <c r="V476" s="11">
        <v>1053910</v>
      </c>
      <c r="W476" s="11">
        <v>4068812</v>
      </c>
      <c r="X476" s="11">
        <v>22</v>
      </c>
      <c r="Y476" s="62">
        <v>3753728</v>
      </c>
      <c r="Z476" s="11">
        <v>0</v>
      </c>
      <c r="AA476" s="11">
        <v>0</v>
      </c>
      <c r="AB476" s="11">
        <v>0</v>
      </c>
      <c r="AC476" s="11">
        <v>165000</v>
      </c>
      <c r="AD476" s="11">
        <v>0</v>
      </c>
      <c r="AE476" s="11">
        <v>0</v>
      </c>
      <c r="AF476" s="11">
        <v>0</v>
      </c>
      <c r="AG476" s="11">
        <v>165000</v>
      </c>
      <c r="AH476" s="11">
        <v>0</v>
      </c>
      <c r="AI476" s="11">
        <v>474705</v>
      </c>
      <c r="AJ476" s="11">
        <v>0</v>
      </c>
      <c r="AK476" s="11">
        <v>226276</v>
      </c>
      <c r="AL476" s="9">
        <v>700981</v>
      </c>
      <c r="AM476" s="9">
        <v>226276</v>
      </c>
      <c r="AN476" s="9">
        <v>0</v>
      </c>
      <c r="AO476" s="9">
        <v>222881</v>
      </c>
      <c r="AP476" s="11">
        <v>0</v>
      </c>
      <c r="AQ476" s="11">
        <v>25000</v>
      </c>
      <c r="AR476" s="11">
        <v>1175138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18856</v>
      </c>
      <c r="BB476" s="11">
        <v>0</v>
      </c>
      <c r="BC476" s="11">
        <v>0</v>
      </c>
      <c r="BD476" s="11">
        <v>10000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0</v>
      </c>
      <c r="BO476" s="11">
        <v>363650</v>
      </c>
      <c r="BP476" s="11">
        <v>36360</v>
      </c>
      <c r="BQ476" s="11">
        <v>313020</v>
      </c>
      <c r="BR476" s="11">
        <v>225580</v>
      </c>
      <c r="BS476" s="11">
        <v>46100</v>
      </c>
      <c r="BT476" s="11">
        <v>11270</v>
      </c>
      <c r="BU476" s="11">
        <v>43930</v>
      </c>
      <c r="BV476" s="11">
        <v>4000</v>
      </c>
      <c r="BW476" s="11">
        <v>10000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11">
        <v>224313.076</v>
      </c>
      <c r="CJ476" s="4">
        <v>31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5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20</v>
      </c>
      <c r="DC476" s="4">
        <v>0</v>
      </c>
      <c r="DD476" s="4">
        <v>8</v>
      </c>
      <c r="DE476" s="64">
        <v>28</v>
      </c>
      <c r="DF476" s="64">
        <v>8</v>
      </c>
      <c r="DG476" s="64">
        <v>0</v>
      </c>
      <c r="DH476" s="64">
        <v>19.7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0.5</v>
      </c>
      <c r="DS476" s="4">
        <v>0</v>
      </c>
      <c r="DT476" s="4">
        <v>2</v>
      </c>
      <c r="DU476" s="4">
        <v>2</v>
      </c>
      <c r="EB476" s="4" t="b">
        <v>1</v>
      </c>
      <c r="EC476" s="4" t="s">
        <v>247</v>
      </c>
      <c r="EF476" s="7">
        <v>46235</v>
      </c>
      <c r="EG476" s="7">
        <v>46265</v>
      </c>
      <c r="EH476" s="4" t="s">
        <v>173</v>
      </c>
      <c r="EI476" s="4" t="b">
        <v>1</v>
      </c>
      <c r="EJ476" s="4" t="s">
        <v>174</v>
      </c>
      <c r="EN476" s="9">
        <f t="shared" si="41"/>
        <v>301701.40000000002</v>
      </c>
      <c r="EO476" s="4">
        <f t="shared" si="38"/>
        <v>21.717808219178082</v>
      </c>
      <c r="EP476" s="4">
        <f t="shared" si="39"/>
        <v>25</v>
      </c>
      <c r="EQ476" s="9">
        <f t="shared" si="40"/>
        <v>3771267.5000000005</v>
      </c>
    </row>
    <row r="477" spans="2:147">
      <c r="B477" s="4" t="s">
        <v>268</v>
      </c>
      <c r="C477" s="7">
        <v>46023</v>
      </c>
      <c r="D477" s="4">
        <v>7220</v>
      </c>
      <c r="G477" s="4" t="s">
        <v>170</v>
      </c>
      <c r="H477" s="4" t="s">
        <v>171</v>
      </c>
      <c r="I477" s="4">
        <v>7</v>
      </c>
      <c r="J477" s="16">
        <v>35059</v>
      </c>
      <c r="L477" s="4">
        <v>132883.58900000001</v>
      </c>
      <c r="M477" s="4">
        <v>140633.56700000001</v>
      </c>
      <c r="N477" s="4">
        <v>167588.334</v>
      </c>
      <c r="O477" s="64">
        <v>20</v>
      </c>
      <c r="P477" s="4">
        <v>9</v>
      </c>
      <c r="Q477" s="4">
        <v>2</v>
      </c>
      <c r="R477" s="4">
        <v>31</v>
      </c>
      <c r="S477" s="4">
        <v>100</v>
      </c>
      <c r="T477" s="4">
        <v>100</v>
      </c>
      <c r="U477" s="11">
        <v>8196376</v>
      </c>
      <c r="V477" s="11">
        <v>1813376</v>
      </c>
      <c r="W477" s="11">
        <v>6383000</v>
      </c>
      <c r="X477" s="11">
        <v>30</v>
      </c>
      <c r="Y477" s="62">
        <v>4119391</v>
      </c>
      <c r="Z477" s="11">
        <v>0</v>
      </c>
      <c r="AA477" s="11">
        <v>0</v>
      </c>
      <c r="AB477" s="11">
        <v>7500</v>
      </c>
      <c r="AC477" s="11">
        <v>225000</v>
      </c>
      <c r="AD477" s="11">
        <v>0</v>
      </c>
      <c r="AE477" s="11">
        <v>0</v>
      </c>
      <c r="AF477" s="11">
        <v>0</v>
      </c>
      <c r="AG477" s="11">
        <v>232500</v>
      </c>
      <c r="AH477" s="11">
        <v>0</v>
      </c>
      <c r="AI477" s="11">
        <v>527375</v>
      </c>
      <c r="AJ477" s="11">
        <v>0</v>
      </c>
      <c r="AK477" s="11">
        <v>754147</v>
      </c>
      <c r="AL477" s="9">
        <v>1281523</v>
      </c>
      <c r="AM477" s="9">
        <v>1759677</v>
      </c>
      <c r="AN477" s="9">
        <v>0</v>
      </c>
      <c r="AO477" s="9">
        <v>688285</v>
      </c>
      <c r="AP477" s="11">
        <v>0</v>
      </c>
      <c r="AQ477" s="11">
        <v>70000</v>
      </c>
      <c r="AR477" s="11">
        <v>3799485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45000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0</v>
      </c>
      <c r="BO477" s="11">
        <v>917820</v>
      </c>
      <c r="BP477" s="11">
        <v>91780</v>
      </c>
      <c r="BQ477" s="11">
        <v>302570</v>
      </c>
      <c r="BR477" s="11">
        <v>358830</v>
      </c>
      <c r="BS477" s="11">
        <v>73770</v>
      </c>
      <c r="BT477" s="11">
        <v>12360</v>
      </c>
      <c r="BU477" s="11">
        <v>48790</v>
      </c>
      <c r="BV477" s="11">
        <v>7000</v>
      </c>
      <c r="BW477" s="11">
        <v>456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278416.011</v>
      </c>
      <c r="CJ477" s="4">
        <v>31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14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20</v>
      </c>
      <c r="DC477" s="4">
        <v>0</v>
      </c>
      <c r="DD477" s="4">
        <v>24</v>
      </c>
      <c r="DE477" s="64">
        <v>44</v>
      </c>
      <c r="DF477" s="64">
        <v>56</v>
      </c>
      <c r="DG477" s="64">
        <v>0</v>
      </c>
      <c r="DH477" s="64">
        <v>54.76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2</v>
      </c>
      <c r="DU477" s="4">
        <v>2</v>
      </c>
      <c r="EB477" s="4" t="b">
        <v>1</v>
      </c>
      <c r="EC477" s="4" t="s">
        <v>248</v>
      </c>
      <c r="EF477" s="7">
        <v>46023</v>
      </c>
      <c r="EG477" s="7">
        <v>46053</v>
      </c>
      <c r="EH477" s="4" t="s">
        <v>173</v>
      </c>
      <c r="EI477" s="4" t="b">
        <v>1</v>
      </c>
      <c r="EJ477" s="4" t="s">
        <v>174</v>
      </c>
      <c r="EN477" s="9">
        <f t="shared" si="41"/>
        <v>335176.66800000006</v>
      </c>
      <c r="EO477" s="4">
        <f t="shared" si="38"/>
        <v>30.038356164383561</v>
      </c>
      <c r="EP477" s="4">
        <f t="shared" si="39"/>
        <v>25</v>
      </c>
      <c r="EQ477" s="9">
        <f t="shared" si="40"/>
        <v>4189708.35</v>
      </c>
    </row>
    <row r="478" spans="2:147">
      <c r="B478" s="4" t="s">
        <v>268</v>
      </c>
      <c r="C478" s="7">
        <v>46023</v>
      </c>
      <c r="D478" s="4">
        <v>7220</v>
      </c>
      <c r="G478" s="4" t="s">
        <v>170</v>
      </c>
      <c r="H478" s="4" t="s">
        <v>171</v>
      </c>
      <c r="I478" s="4">
        <v>9</v>
      </c>
      <c r="J478" s="16">
        <v>35219</v>
      </c>
      <c r="L478" s="4">
        <v>134594.58900000001</v>
      </c>
      <c r="M478" s="4">
        <v>142094.56700000001</v>
      </c>
      <c r="N478" s="4">
        <v>169329.359</v>
      </c>
      <c r="O478" s="64">
        <v>20</v>
      </c>
      <c r="P478" s="4">
        <v>9</v>
      </c>
      <c r="Q478" s="4">
        <v>2</v>
      </c>
      <c r="R478" s="4">
        <v>31</v>
      </c>
      <c r="S478" s="4">
        <v>100</v>
      </c>
      <c r="T478" s="4">
        <v>100</v>
      </c>
      <c r="U478" s="11">
        <v>8355325</v>
      </c>
      <c r="V478" s="11">
        <v>1958325</v>
      </c>
      <c r="W478" s="11">
        <v>6397000</v>
      </c>
      <c r="X478" s="11">
        <v>29</v>
      </c>
      <c r="Y478" s="62">
        <v>4172432</v>
      </c>
      <c r="Z478" s="11">
        <v>0</v>
      </c>
      <c r="AA478" s="11">
        <v>0</v>
      </c>
      <c r="AB478" s="11">
        <v>7500</v>
      </c>
      <c r="AC478" s="11">
        <v>217500</v>
      </c>
      <c r="AD478" s="11">
        <v>0</v>
      </c>
      <c r="AE478" s="11">
        <v>0</v>
      </c>
      <c r="AF478" s="11">
        <v>0</v>
      </c>
      <c r="AG478" s="11">
        <v>225000</v>
      </c>
      <c r="AH478" s="11">
        <v>0</v>
      </c>
      <c r="AI478" s="11">
        <v>532854</v>
      </c>
      <c r="AJ478" s="11">
        <v>0</v>
      </c>
      <c r="AK478" s="11">
        <v>761982</v>
      </c>
      <c r="AL478" s="9">
        <v>1294836</v>
      </c>
      <c r="AM478" s="9">
        <v>1777958</v>
      </c>
      <c r="AN478" s="9">
        <v>84664</v>
      </c>
      <c r="AO478" s="9">
        <v>695435</v>
      </c>
      <c r="AP478" s="11">
        <v>0</v>
      </c>
      <c r="AQ478" s="11">
        <v>70000</v>
      </c>
      <c r="AR478" s="11">
        <v>3922893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35000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0</v>
      </c>
      <c r="BO478" s="11">
        <v>1045890</v>
      </c>
      <c r="BP478" s="11">
        <v>104580</v>
      </c>
      <c r="BQ478" s="11">
        <v>302570</v>
      </c>
      <c r="BR478" s="11">
        <v>359890</v>
      </c>
      <c r="BS478" s="11">
        <v>75200</v>
      </c>
      <c r="BT478" s="11">
        <v>12520</v>
      </c>
      <c r="BU478" s="11">
        <v>49300</v>
      </c>
      <c r="BV478" s="11">
        <v>0</v>
      </c>
      <c r="BW478" s="11">
        <v>8375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285751.54300000001</v>
      </c>
      <c r="CJ478" s="4">
        <v>31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14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20</v>
      </c>
      <c r="DC478" s="4">
        <v>0</v>
      </c>
      <c r="DD478" s="4">
        <v>24</v>
      </c>
      <c r="DE478" s="64">
        <v>44</v>
      </c>
      <c r="DF478" s="64">
        <v>56</v>
      </c>
      <c r="DG478" s="64">
        <v>2</v>
      </c>
      <c r="DH478" s="64">
        <v>54.76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2</v>
      </c>
      <c r="DU478" s="4">
        <v>2</v>
      </c>
      <c r="EB478" s="4" t="b">
        <v>1</v>
      </c>
      <c r="EC478" s="4" t="s">
        <v>248</v>
      </c>
      <c r="EF478" s="7">
        <v>46023</v>
      </c>
      <c r="EG478" s="7">
        <v>46053</v>
      </c>
      <c r="EH478" s="4" t="s">
        <v>173</v>
      </c>
      <c r="EI478" s="4" t="b">
        <v>1</v>
      </c>
      <c r="EJ478" s="4" t="s">
        <v>174</v>
      </c>
      <c r="EN478" s="9">
        <f t="shared" si="41"/>
        <v>338658.71799999999</v>
      </c>
      <c r="EO478" s="4">
        <f t="shared" si="38"/>
        <v>29.6</v>
      </c>
      <c r="EP478" s="4">
        <f t="shared" si="39"/>
        <v>25</v>
      </c>
      <c r="EQ478" s="9">
        <f t="shared" si="40"/>
        <v>4233233.9749999996</v>
      </c>
    </row>
    <row r="479" spans="2:147">
      <c r="B479" s="4" t="s">
        <v>268</v>
      </c>
      <c r="C479" s="7">
        <v>46023</v>
      </c>
      <c r="D479" s="4">
        <v>7220</v>
      </c>
      <c r="G479" s="4" t="s">
        <v>170</v>
      </c>
      <c r="H479" s="4" t="s">
        <v>171</v>
      </c>
      <c r="I479" s="4">
        <v>4</v>
      </c>
      <c r="J479" s="16">
        <v>35444</v>
      </c>
      <c r="L479" s="4">
        <v>130108.58900000001</v>
      </c>
      <c r="M479" s="4">
        <v>137358.56700000001</v>
      </c>
      <c r="N479" s="4">
        <v>163685.625</v>
      </c>
      <c r="O479" s="64">
        <v>20</v>
      </c>
      <c r="P479" s="4">
        <v>9</v>
      </c>
      <c r="Q479" s="4">
        <v>2</v>
      </c>
      <c r="R479" s="4">
        <v>31</v>
      </c>
      <c r="S479" s="4">
        <v>100</v>
      </c>
      <c r="T479" s="4">
        <v>100</v>
      </c>
      <c r="U479" s="11">
        <v>7867157</v>
      </c>
      <c r="V479" s="11">
        <v>1634500</v>
      </c>
      <c r="W479" s="11">
        <v>6232657</v>
      </c>
      <c r="X479" s="11">
        <v>29</v>
      </c>
      <c r="Y479" s="62">
        <v>4033366</v>
      </c>
      <c r="Z479" s="11">
        <v>0</v>
      </c>
      <c r="AA479" s="11">
        <v>0</v>
      </c>
      <c r="AB479" s="11">
        <v>0</v>
      </c>
      <c r="AC479" s="11">
        <v>217500</v>
      </c>
      <c r="AD479" s="11">
        <v>0</v>
      </c>
      <c r="AE479" s="11">
        <v>0</v>
      </c>
      <c r="AF479" s="11">
        <v>0</v>
      </c>
      <c r="AG479" s="11">
        <v>217500</v>
      </c>
      <c r="AH479" s="11">
        <v>0</v>
      </c>
      <c r="AI479" s="11">
        <v>515094</v>
      </c>
      <c r="AJ479" s="11">
        <v>0</v>
      </c>
      <c r="AK479" s="11">
        <v>583130</v>
      </c>
      <c r="AL479" s="9">
        <v>1098224</v>
      </c>
      <c r="AM479" s="9">
        <v>1718699</v>
      </c>
      <c r="AN479" s="9">
        <v>81842</v>
      </c>
      <c r="AO479" s="9">
        <v>602526</v>
      </c>
      <c r="AP479" s="11">
        <v>0</v>
      </c>
      <c r="AQ479" s="11">
        <v>60000</v>
      </c>
      <c r="AR479" s="11">
        <v>3561291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55000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  <c r="BN479" s="11">
        <v>0</v>
      </c>
      <c r="BO479" s="11">
        <v>782760</v>
      </c>
      <c r="BP479" s="11">
        <v>78270</v>
      </c>
      <c r="BQ479" s="11">
        <v>302570</v>
      </c>
      <c r="BR479" s="11">
        <v>340350</v>
      </c>
      <c r="BS479" s="11">
        <v>70800</v>
      </c>
      <c r="BT479" s="11">
        <v>12100</v>
      </c>
      <c r="BU479" s="11">
        <v>47650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249180.174</v>
      </c>
      <c r="CJ479" s="4">
        <v>31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12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20</v>
      </c>
      <c r="DC479" s="4">
        <v>0</v>
      </c>
      <c r="DD479" s="4">
        <v>19</v>
      </c>
      <c r="DE479" s="64">
        <v>39</v>
      </c>
      <c r="DF479" s="64">
        <v>56</v>
      </c>
      <c r="DG479" s="64">
        <v>2</v>
      </c>
      <c r="DH479" s="64">
        <v>49.08</v>
      </c>
      <c r="DI479" s="4">
        <v>0</v>
      </c>
      <c r="DJ479" s="4">
        <v>0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2</v>
      </c>
      <c r="DU479" s="4">
        <v>2</v>
      </c>
      <c r="EB479" s="4" t="b">
        <v>1</v>
      </c>
      <c r="EC479" s="4" t="s">
        <v>248</v>
      </c>
      <c r="EF479" s="7">
        <v>46023</v>
      </c>
      <c r="EG479" s="7">
        <v>46053</v>
      </c>
      <c r="EH479" s="4" t="s">
        <v>173</v>
      </c>
      <c r="EI479" s="4" t="b">
        <v>1</v>
      </c>
      <c r="EJ479" s="4" t="s">
        <v>174</v>
      </c>
      <c r="EN479" s="9">
        <f t="shared" si="41"/>
        <v>327371.25</v>
      </c>
      <c r="EO479" s="4">
        <f t="shared" si="38"/>
        <v>28.983561643835618</v>
      </c>
      <c r="EP479" s="4">
        <f t="shared" si="39"/>
        <v>25</v>
      </c>
      <c r="EQ479" s="9">
        <f t="shared" si="40"/>
        <v>4092140.625</v>
      </c>
    </row>
    <row r="480" spans="2:147">
      <c r="B480" s="4" t="s">
        <v>268</v>
      </c>
      <c r="C480" s="7">
        <v>46023</v>
      </c>
      <c r="D480" s="4">
        <v>7220</v>
      </c>
      <c r="G480" s="4" t="s">
        <v>176</v>
      </c>
      <c r="H480" s="4" t="s">
        <v>177</v>
      </c>
      <c r="I480" s="4">
        <v>9</v>
      </c>
      <c r="J480" s="16">
        <v>36549</v>
      </c>
      <c r="L480" s="4">
        <v>114832.333</v>
      </c>
      <c r="M480" s="4">
        <v>121707.3</v>
      </c>
      <c r="N480" s="4">
        <v>145034.533</v>
      </c>
      <c r="O480" s="64">
        <v>20</v>
      </c>
      <c r="P480" s="4">
        <v>9</v>
      </c>
      <c r="Q480" s="4">
        <v>2</v>
      </c>
      <c r="R480" s="4">
        <v>31</v>
      </c>
      <c r="S480" s="4">
        <v>100</v>
      </c>
      <c r="T480" s="4">
        <v>100</v>
      </c>
      <c r="U480" s="11">
        <v>6995107</v>
      </c>
      <c r="V480" s="11">
        <v>1337920</v>
      </c>
      <c r="W480" s="11">
        <v>5657187</v>
      </c>
      <c r="X480" s="11">
        <v>26</v>
      </c>
      <c r="Y480" s="62">
        <v>3559802</v>
      </c>
      <c r="Z480" s="11">
        <v>0</v>
      </c>
      <c r="AA480" s="11">
        <v>0</v>
      </c>
      <c r="AB480" s="11">
        <v>11250</v>
      </c>
      <c r="AC480" s="11">
        <v>195000</v>
      </c>
      <c r="AD480" s="11">
        <v>0</v>
      </c>
      <c r="AE480" s="11">
        <v>0</v>
      </c>
      <c r="AF480" s="11">
        <v>0</v>
      </c>
      <c r="AG480" s="11">
        <v>206250</v>
      </c>
      <c r="AH480" s="11">
        <v>0</v>
      </c>
      <c r="AI480" s="11">
        <v>456402</v>
      </c>
      <c r="AJ480" s="11">
        <v>0</v>
      </c>
      <c r="AK480" s="11">
        <v>652655</v>
      </c>
      <c r="AL480" s="9">
        <v>1109057</v>
      </c>
      <c r="AM480" s="9">
        <v>1522862</v>
      </c>
      <c r="AN480" s="9">
        <v>0</v>
      </c>
      <c r="AO480" s="9">
        <v>475785</v>
      </c>
      <c r="AP480" s="11">
        <v>0</v>
      </c>
      <c r="AQ480" s="11">
        <v>55000</v>
      </c>
      <c r="AR480" s="11">
        <v>3162704</v>
      </c>
      <c r="AS480" s="11">
        <v>0</v>
      </c>
      <c r="AT480" s="11">
        <v>21351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45000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629740</v>
      </c>
      <c r="BP480" s="11">
        <v>62970</v>
      </c>
      <c r="BQ480" s="11">
        <v>222820</v>
      </c>
      <c r="BR480" s="11">
        <v>306530</v>
      </c>
      <c r="BS480" s="11">
        <v>62960</v>
      </c>
      <c r="BT480" s="11">
        <v>10680</v>
      </c>
      <c r="BU480" s="11">
        <v>42220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0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11">
        <v>228995.87</v>
      </c>
      <c r="CJ480" s="4">
        <v>31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11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20</v>
      </c>
      <c r="DC480" s="4">
        <v>0</v>
      </c>
      <c r="DD480" s="4">
        <v>24</v>
      </c>
      <c r="DE480" s="64">
        <v>44</v>
      </c>
      <c r="DF480" s="64">
        <v>56</v>
      </c>
      <c r="DG480" s="64">
        <v>0</v>
      </c>
      <c r="DH480" s="64">
        <v>43.74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1</v>
      </c>
      <c r="DT480" s="4">
        <v>2</v>
      </c>
      <c r="DU480" s="4">
        <v>2</v>
      </c>
      <c r="EB480" s="4" t="b">
        <v>1</v>
      </c>
      <c r="EC480" s="4" t="s">
        <v>248</v>
      </c>
      <c r="EF480" s="7">
        <v>46023</v>
      </c>
      <c r="EG480" s="7">
        <v>46053</v>
      </c>
      <c r="EH480" s="4" t="s">
        <v>173</v>
      </c>
      <c r="EI480" s="4" t="b">
        <v>1</v>
      </c>
      <c r="EJ480" s="4" t="s">
        <v>174</v>
      </c>
      <c r="EN480" s="9">
        <f t="shared" si="41"/>
        <v>290069.06600000005</v>
      </c>
      <c r="EO480" s="4">
        <f t="shared" si="38"/>
        <v>25.956164383561642</v>
      </c>
      <c r="EP480" s="4">
        <f t="shared" si="39"/>
        <v>25</v>
      </c>
      <c r="EQ480" s="9">
        <f t="shared" si="40"/>
        <v>3625863.3249999997</v>
      </c>
    </row>
    <row r="481" spans="1:147">
      <c r="B481" s="4" t="s">
        <v>268</v>
      </c>
      <c r="C481" s="7">
        <v>46023</v>
      </c>
      <c r="D481" s="4">
        <v>7220</v>
      </c>
      <c r="G481" s="4" t="s">
        <v>176</v>
      </c>
      <c r="H481" s="4" t="s">
        <v>177</v>
      </c>
      <c r="I481" s="4">
        <v>5</v>
      </c>
      <c r="J481" s="16">
        <v>37683</v>
      </c>
      <c r="L481" s="4">
        <v>111809.333</v>
      </c>
      <c r="M481" s="4">
        <v>117559.3</v>
      </c>
      <c r="N481" s="4">
        <v>140091.49900000001</v>
      </c>
      <c r="O481" s="64">
        <v>20</v>
      </c>
      <c r="P481" s="4">
        <v>9</v>
      </c>
      <c r="Q481" s="4">
        <v>2</v>
      </c>
      <c r="R481" s="4">
        <v>31</v>
      </c>
      <c r="S481" s="4">
        <v>100</v>
      </c>
      <c r="T481" s="4">
        <v>100</v>
      </c>
      <c r="U481" s="11">
        <v>6790564</v>
      </c>
      <c r="V481" s="11">
        <v>1440564</v>
      </c>
      <c r="W481" s="11">
        <v>5350000</v>
      </c>
      <c r="X481" s="11">
        <v>22</v>
      </c>
      <c r="Y481" s="62">
        <v>3466089</v>
      </c>
      <c r="Z481" s="11">
        <v>0</v>
      </c>
      <c r="AA481" s="11">
        <v>0</v>
      </c>
      <c r="AB481" s="11">
        <v>7500</v>
      </c>
      <c r="AC481" s="11">
        <v>165000</v>
      </c>
      <c r="AD481" s="11">
        <v>0</v>
      </c>
      <c r="AE481" s="11">
        <v>0</v>
      </c>
      <c r="AF481" s="11">
        <v>0</v>
      </c>
      <c r="AG481" s="11">
        <v>172500</v>
      </c>
      <c r="AH481" s="11">
        <v>0</v>
      </c>
      <c r="AI481" s="11">
        <v>440847</v>
      </c>
      <c r="AJ481" s="11">
        <v>0</v>
      </c>
      <c r="AK481" s="11">
        <v>630411</v>
      </c>
      <c r="AL481" s="9">
        <v>1071259</v>
      </c>
      <c r="AM481" s="9">
        <v>1470960</v>
      </c>
      <c r="AN481" s="9">
        <v>0</v>
      </c>
      <c r="AO481" s="9">
        <v>529756</v>
      </c>
      <c r="AP481" s="11">
        <v>0</v>
      </c>
      <c r="AQ481" s="11">
        <v>65000</v>
      </c>
      <c r="AR481" s="11">
        <v>3136975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15000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  <c r="BO481" s="11">
        <v>672850</v>
      </c>
      <c r="BP481" s="11">
        <v>67280</v>
      </c>
      <c r="BQ481" s="11">
        <v>286370</v>
      </c>
      <c r="BR481" s="11">
        <v>297450</v>
      </c>
      <c r="BS481" s="11">
        <v>61120</v>
      </c>
      <c r="BT481" s="11">
        <v>10400</v>
      </c>
      <c r="BU481" s="11">
        <v>40790</v>
      </c>
      <c r="BV481" s="11">
        <v>0</v>
      </c>
      <c r="BW481" s="11">
        <v>4304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11">
        <v>229868.946</v>
      </c>
      <c r="CJ481" s="4">
        <v>31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13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20</v>
      </c>
      <c r="DC481" s="4">
        <v>0</v>
      </c>
      <c r="DD481" s="4">
        <v>24</v>
      </c>
      <c r="DE481" s="64">
        <v>44</v>
      </c>
      <c r="DF481" s="64">
        <v>56</v>
      </c>
      <c r="DG481" s="64">
        <v>0</v>
      </c>
      <c r="DH481" s="64">
        <v>50.42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2</v>
      </c>
      <c r="DU481" s="4">
        <v>2</v>
      </c>
      <c r="EB481" s="4" t="b">
        <v>1</v>
      </c>
      <c r="EC481" s="4" t="s">
        <v>248</v>
      </c>
      <c r="EF481" s="7">
        <v>46023</v>
      </c>
      <c r="EG481" s="7">
        <v>46053</v>
      </c>
      <c r="EH481" s="4" t="s">
        <v>173</v>
      </c>
      <c r="EI481" s="4" t="b">
        <v>1</v>
      </c>
      <c r="EJ481" s="4" t="s">
        <v>174</v>
      </c>
      <c r="EN481" s="9">
        <f t="shared" si="41"/>
        <v>280182.99800000008</v>
      </c>
      <c r="EO481" s="4">
        <f t="shared" si="38"/>
        <v>22.849315068493151</v>
      </c>
      <c r="EP481" s="4">
        <f t="shared" si="39"/>
        <v>25</v>
      </c>
      <c r="EQ481" s="9">
        <f t="shared" si="40"/>
        <v>3502287.4750000001</v>
      </c>
    </row>
    <row r="482" spans="1:147">
      <c r="B482" s="4" t="s">
        <v>268</v>
      </c>
      <c r="C482" s="7">
        <v>46023</v>
      </c>
      <c r="D482" s="4">
        <v>7220</v>
      </c>
      <c r="G482" s="4" t="s">
        <v>176</v>
      </c>
      <c r="H482" s="4" t="s">
        <v>177</v>
      </c>
      <c r="I482" s="4">
        <v>16</v>
      </c>
      <c r="J482" s="16">
        <v>37921</v>
      </c>
      <c r="L482" s="4">
        <v>118910.333</v>
      </c>
      <c r="M482" s="4">
        <v>124410.3</v>
      </c>
      <c r="N482" s="4">
        <v>148255.60800000001</v>
      </c>
      <c r="O482" s="64">
        <v>20</v>
      </c>
      <c r="P482" s="4">
        <v>9</v>
      </c>
      <c r="Q482" s="4">
        <v>2</v>
      </c>
      <c r="R482" s="4">
        <v>31</v>
      </c>
      <c r="S482" s="4">
        <v>100</v>
      </c>
      <c r="T482" s="4">
        <v>100</v>
      </c>
      <c r="U482" s="11">
        <v>7245327</v>
      </c>
      <c r="V482" s="11">
        <v>1545327</v>
      </c>
      <c r="W482" s="11">
        <v>5700000</v>
      </c>
      <c r="X482" s="11">
        <v>22</v>
      </c>
      <c r="Y482" s="62">
        <v>3686220</v>
      </c>
      <c r="Z482" s="11">
        <v>0</v>
      </c>
      <c r="AA482" s="11">
        <v>0</v>
      </c>
      <c r="AB482" s="11">
        <v>0</v>
      </c>
      <c r="AC482" s="11">
        <v>165000</v>
      </c>
      <c r="AD482" s="11">
        <v>0</v>
      </c>
      <c r="AE482" s="11">
        <v>0</v>
      </c>
      <c r="AF482" s="11">
        <v>0</v>
      </c>
      <c r="AG482" s="11">
        <v>165000</v>
      </c>
      <c r="AH482" s="11">
        <v>0</v>
      </c>
      <c r="AI482" s="11">
        <v>466538</v>
      </c>
      <c r="AJ482" s="11">
        <v>0</v>
      </c>
      <c r="AK482" s="11">
        <v>667150</v>
      </c>
      <c r="AL482" s="9">
        <v>1133688</v>
      </c>
      <c r="AM482" s="9">
        <v>1556683</v>
      </c>
      <c r="AN482" s="9">
        <v>74127</v>
      </c>
      <c r="AO482" s="9">
        <v>534609</v>
      </c>
      <c r="AP482" s="11">
        <v>0</v>
      </c>
      <c r="AQ482" s="11">
        <v>60000</v>
      </c>
      <c r="AR482" s="11">
        <v>3359107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35000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  <c r="BO482" s="11">
        <v>730980</v>
      </c>
      <c r="BP482" s="11">
        <v>73090</v>
      </c>
      <c r="BQ482" s="11">
        <v>302570</v>
      </c>
      <c r="BR482" s="11">
        <v>314770</v>
      </c>
      <c r="BS482" s="11">
        <v>65210</v>
      </c>
      <c r="BT482" s="11">
        <v>11060</v>
      </c>
      <c r="BU482" s="11">
        <v>43170</v>
      </c>
      <c r="BV482" s="11">
        <v>0</v>
      </c>
      <c r="BW482" s="11">
        <v>4477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0</v>
      </c>
      <c r="CH482" s="11">
        <v>0</v>
      </c>
      <c r="CI482" s="11">
        <v>240152.076</v>
      </c>
      <c r="CJ482" s="4">
        <v>31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12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20</v>
      </c>
      <c r="DC482" s="4">
        <v>0</v>
      </c>
      <c r="DD482" s="4">
        <v>24</v>
      </c>
      <c r="DE482" s="64">
        <v>44</v>
      </c>
      <c r="DF482" s="64">
        <v>56</v>
      </c>
      <c r="DG482" s="64">
        <v>2</v>
      </c>
      <c r="DH482" s="64">
        <v>48.08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2</v>
      </c>
      <c r="DU482" s="4">
        <v>2</v>
      </c>
      <c r="EB482" s="4" t="b">
        <v>1</v>
      </c>
      <c r="EC482" s="4" t="s">
        <v>248</v>
      </c>
      <c r="EF482" s="7">
        <v>46023</v>
      </c>
      <c r="EG482" s="7">
        <v>46053</v>
      </c>
      <c r="EH482" s="4" t="s">
        <v>173</v>
      </c>
      <c r="EI482" s="4" t="b">
        <v>1</v>
      </c>
      <c r="EJ482" s="4" t="s">
        <v>174</v>
      </c>
      <c r="EN482" s="9">
        <f t="shared" si="41"/>
        <v>296511.21600000001</v>
      </c>
      <c r="EO482" s="4">
        <f t="shared" si="38"/>
        <v>22.197260273972603</v>
      </c>
      <c r="EP482" s="4">
        <f t="shared" si="39"/>
        <v>25</v>
      </c>
      <c r="EQ482" s="9">
        <f t="shared" si="40"/>
        <v>3706390.2</v>
      </c>
    </row>
    <row r="483" spans="1:147">
      <c r="B483" s="4" t="s">
        <v>268</v>
      </c>
      <c r="C483" s="7">
        <v>46023</v>
      </c>
      <c r="D483" s="4">
        <v>7220</v>
      </c>
      <c r="G483" s="4" t="s">
        <v>176</v>
      </c>
      <c r="H483" s="4" t="s">
        <v>177</v>
      </c>
      <c r="I483" s="4">
        <v>7</v>
      </c>
      <c r="J483" s="16">
        <v>38224</v>
      </c>
      <c r="L483" s="4">
        <v>113366.333</v>
      </c>
      <c r="M483" s="4">
        <v>118991.3</v>
      </c>
      <c r="N483" s="4">
        <v>141797.96599999999</v>
      </c>
      <c r="O483" s="64">
        <v>20</v>
      </c>
      <c r="P483" s="4">
        <v>9</v>
      </c>
      <c r="Q483" s="4">
        <v>2</v>
      </c>
      <c r="R483" s="4">
        <v>31</v>
      </c>
      <c r="S483" s="4">
        <v>100</v>
      </c>
      <c r="T483" s="4">
        <v>100</v>
      </c>
      <c r="U483" s="11">
        <v>6348596</v>
      </c>
      <c r="V483" s="11">
        <v>1493802</v>
      </c>
      <c r="W483" s="11">
        <v>4854794</v>
      </c>
      <c r="X483" s="11">
        <v>21</v>
      </c>
      <c r="Y483" s="62">
        <v>3514356</v>
      </c>
      <c r="Z483" s="11">
        <v>0</v>
      </c>
      <c r="AA483" s="11">
        <v>0</v>
      </c>
      <c r="AB483" s="11">
        <v>11250</v>
      </c>
      <c r="AC483" s="11">
        <v>157500</v>
      </c>
      <c r="AD483" s="11">
        <v>0</v>
      </c>
      <c r="AE483" s="11">
        <v>0</v>
      </c>
      <c r="AF483" s="11">
        <v>0</v>
      </c>
      <c r="AG483" s="11">
        <v>168750</v>
      </c>
      <c r="AH483" s="11">
        <v>0</v>
      </c>
      <c r="AI483" s="11">
        <v>446217</v>
      </c>
      <c r="AJ483" s="11">
        <v>0</v>
      </c>
      <c r="AK483" s="11">
        <v>478568</v>
      </c>
      <c r="AL483" s="9">
        <v>924785</v>
      </c>
      <c r="AM483" s="9">
        <v>1063484</v>
      </c>
      <c r="AN483" s="9">
        <v>70898</v>
      </c>
      <c r="AO483" s="9">
        <v>511323</v>
      </c>
      <c r="AP483" s="11">
        <v>0</v>
      </c>
      <c r="AQ483" s="11">
        <v>60000</v>
      </c>
      <c r="AR483" s="11">
        <v>2630490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35000</v>
      </c>
      <c r="BE483" s="11">
        <v>0</v>
      </c>
      <c r="BF483" s="11">
        <v>0</v>
      </c>
      <c r="BG483" s="11">
        <v>0</v>
      </c>
      <c r="BH483" s="11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  <c r="BN483" s="11">
        <v>0</v>
      </c>
      <c r="BO483" s="11">
        <v>529780</v>
      </c>
      <c r="BP483" s="11">
        <v>52970</v>
      </c>
      <c r="BQ483" s="11">
        <v>289030</v>
      </c>
      <c r="BR483" s="11">
        <v>275000</v>
      </c>
      <c r="BS483" s="11">
        <v>57140</v>
      </c>
      <c r="BT483" s="11">
        <v>10550</v>
      </c>
      <c r="BU483" s="11">
        <v>41290</v>
      </c>
      <c r="BV483" s="11">
        <v>0</v>
      </c>
      <c r="BW483" s="11">
        <v>7500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230542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11">
        <v>206838.761</v>
      </c>
      <c r="CJ483" s="4">
        <v>31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12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20</v>
      </c>
      <c r="DC483" s="4">
        <v>0</v>
      </c>
      <c r="DD483" s="4">
        <v>18</v>
      </c>
      <c r="DE483" s="64">
        <v>38</v>
      </c>
      <c r="DF483" s="64">
        <v>40</v>
      </c>
      <c r="DG483" s="64">
        <v>2</v>
      </c>
      <c r="DH483" s="64">
        <v>48.08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0.5</v>
      </c>
      <c r="DS483" s="4">
        <v>0</v>
      </c>
      <c r="DT483" s="4">
        <v>2</v>
      </c>
      <c r="DU483" s="4">
        <v>2</v>
      </c>
      <c r="EB483" s="4" t="b">
        <v>1</v>
      </c>
      <c r="EC483" s="4" t="s">
        <v>248</v>
      </c>
      <c r="EF483" s="7">
        <v>46023</v>
      </c>
      <c r="EG483" s="7">
        <v>46053</v>
      </c>
      <c r="EH483" s="4" t="s">
        <v>173</v>
      </c>
      <c r="EI483" s="4" t="b">
        <v>1</v>
      </c>
      <c r="EJ483" s="4" t="s">
        <v>174</v>
      </c>
      <c r="EN483" s="9">
        <f t="shared" si="41"/>
        <v>283595.93199999997</v>
      </c>
      <c r="EO483" s="4">
        <f t="shared" si="38"/>
        <v>21.367123287671234</v>
      </c>
      <c r="EP483" s="4">
        <f t="shared" si="39"/>
        <v>25</v>
      </c>
      <c r="EQ483" s="9">
        <f t="shared" si="40"/>
        <v>3544949.1499999994</v>
      </c>
    </row>
    <row r="484" spans="1:147" s="58" customFormat="1">
      <c r="A484" s="14"/>
      <c r="B484" s="14" t="s">
        <v>268</v>
      </c>
      <c r="C484" s="16">
        <v>46023</v>
      </c>
      <c r="D484" s="14">
        <v>7220</v>
      </c>
      <c r="E484" s="14"/>
      <c r="F484" s="14"/>
      <c r="G484" s="14" t="s">
        <v>176</v>
      </c>
      <c r="H484" s="14" t="s">
        <v>177</v>
      </c>
      <c r="I484" s="14">
        <v>2</v>
      </c>
      <c r="J484" s="16">
        <v>38600</v>
      </c>
      <c r="K484" s="14"/>
      <c r="L484" s="14">
        <v>109205.333</v>
      </c>
      <c r="M484" s="14">
        <v>114455.3</v>
      </c>
      <c r="N484" s="14">
        <v>136392.56599999999</v>
      </c>
      <c r="O484" s="67">
        <v>15</v>
      </c>
      <c r="P484" s="14">
        <v>5</v>
      </c>
      <c r="Q484" s="14">
        <v>1</v>
      </c>
      <c r="R484" s="14">
        <v>21</v>
      </c>
      <c r="S484" s="14">
        <v>100</v>
      </c>
      <c r="T484" s="14">
        <v>100</v>
      </c>
      <c r="U484" s="12">
        <v>3872615</v>
      </c>
      <c r="V484" s="12">
        <v>631134</v>
      </c>
      <c r="W484" s="12">
        <v>3241481</v>
      </c>
      <c r="X484" s="12">
        <v>20</v>
      </c>
      <c r="Y484" s="63">
        <v>2293311</v>
      </c>
      <c r="Z484" s="12">
        <v>0</v>
      </c>
      <c r="AA484" s="12">
        <v>0</v>
      </c>
      <c r="AB484" s="12">
        <v>5000</v>
      </c>
      <c r="AC484" s="12">
        <v>100000</v>
      </c>
      <c r="AD484" s="12">
        <v>0</v>
      </c>
      <c r="AE484" s="12">
        <v>0</v>
      </c>
      <c r="AF484" s="12">
        <v>0</v>
      </c>
      <c r="AG484" s="12">
        <v>105000</v>
      </c>
      <c r="AH484" s="12">
        <v>0</v>
      </c>
      <c r="AI484" s="12">
        <v>276838</v>
      </c>
      <c r="AJ484" s="12">
        <v>0</v>
      </c>
      <c r="AK484" s="12">
        <v>204588</v>
      </c>
      <c r="AL484" s="15">
        <v>481427</v>
      </c>
      <c r="AM484" s="15">
        <v>613766</v>
      </c>
      <c r="AN484" s="15">
        <v>68196</v>
      </c>
      <c r="AO484" s="15">
        <v>245915</v>
      </c>
      <c r="AP484" s="12">
        <v>0</v>
      </c>
      <c r="AQ484" s="12">
        <v>30000</v>
      </c>
      <c r="AR484" s="12">
        <v>1439304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35000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172050</v>
      </c>
      <c r="BP484" s="12">
        <v>17200</v>
      </c>
      <c r="BQ484" s="60">
        <v>0</v>
      </c>
      <c r="BR484" s="12">
        <v>173460</v>
      </c>
      <c r="BS484" s="12">
        <v>34850</v>
      </c>
      <c r="BT484" s="12">
        <v>6880</v>
      </c>
      <c r="BU484" s="12">
        <v>26750</v>
      </c>
      <c r="BV484" s="12">
        <v>0</v>
      </c>
      <c r="BW484" s="12">
        <v>10000</v>
      </c>
      <c r="BX484" s="12">
        <v>0</v>
      </c>
      <c r="BY484" s="12">
        <v>0</v>
      </c>
      <c r="BZ484" s="12">
        <v>0</v>
      </c>
      <c r="CA484" s="12">
        <v>189944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196821.598</v>
      </c>
      <c r="CJ484" s="14">
        <v>31</v>
      </c>
      <c r="CK484" s="14">
        <v>0</v>
      </c>
      <c r="CL484" s="14">
        <v>0</v>
      </c>
      <c r="CM484" s="14">
        <v>0</v>
      </c>
      <c r="CN484" s="14">
        <v>0</v>
      </c>
      <c r="CO484" s="14">
        <v>0</v>
      </c>
      <c r="CP484" s="14">
        <v>0</v>
      </c>
      <c r="CQ484" s="14">
        <v>0</v>
      </c>
      <c r="CR484" s="14">
        <v>0</v>
      </c>
      <c r="CS484" s="14">
        <v>0</v>
      </c>
      <c r="CT484" s="14">
        <v>0</v>
      </c>
      <c r="CU484" s="14">
        <v>6</v>
      </c>
      <c r="CV484" s="14">
        <v>0</v>
      </c>
      <c r="CW484" s="14">
        <v>0</v>
      </c>
      <c r="CX484" s="14">
        <v>10</v>
      </c>
      <c r="CY484" s="14">
        <v>0</v>
      </c>
      <c r="CZ484" s="14">
        <v>0</v>
      </c>
      <c r="DA484" s="14">
        <v>0</v>
      </c>
      <c r="DB484" s="14">
        <v>12.9</v>
      </c>
      <c r="DC484" s="14">
        <v>0</v>
      </c>
      <c r="DD484" s="14">
        <v>8</v>
      </c>
      <c r="DE484" s="67">
        <v>20.9</v>
      </c>
      <c r="DF484" s="67">
        <v>24</v>
      </c>
      <c r="DG484" s="67">
        <v>2</v>
      </c>
      <c r="DH484" s="67">
        <v>24.04</v>
      </c>
      <c r="DI484" s="14">
        <v>0</v>
      </c>
      <c r="DJ484" s="14">
        <v>0</v>
      </c>
      <c r="DK484" s="14">
        <v>0</v>
      </c>
      <c r="DL484" s="14">
        <v>0</v>
      </c>
      <c r="DM484" s="14">
        <v>0</v>
      </c>
      <c r="DN484" s="14">
        <v>0</v>
      </c>
      <c r="DO484" s="14">
        <v>0</v>
      </c>
      <c r="DP484" s="14">
        <v>0</v>
      </c>
      <c r="DQ484" s="14">
        <v>0</v>
      </c>
      <c r="DR484" s="14">
        <v>0.5</v>
      </c>
      <c r="DS484" s="14">
        <v>1</v>
      </c>
      <c r="DT484" s="14">
        <v>2</v>
      </c>
      <c r="DU484" s="14">
        <v>2</v>
      </c>
      <c r="DV484" s="14"/>
      <c r="DW484" s="14"/>
      <c r="DX484" s="14"/>
      <c r="DY484" s="14"/>
      <c r="DZ484" s="14"/>
      <c r="EA484" s="14"/>
      <c r="EB484" s="14" t="b">
        <v>1</v>
      </c>
      <c r="EC484" s="14" t="s">
        <v>248</v>
      </c>
      <c r="ED484" s="14"/>
      <c r="EE484" s="14"/>
      <c r="EF484" s="16">
        <v>46023</v>
      </c>
      <c r="EG484" s="16">
        <v>46053</v>
      </c>
      <c r="EH484" s="14" t="s">
        <v>173</v>
      </c>
      <c r="EI484" s="14" t="b">
        <v>1</v>
      </c>
      <c r="EJ484" s="14" t="s">
        <v>174</v>
      </c>
      <c r="EK484" s="14"/>
      <c r="EL484" s="14"/>
      <c r="EM484" s="14"/>
      <c r="EN484" s="15">
        <f t="shared" si="41"/>
        <v>272785.13199999998</v>
      </c>
      <c r="EO484" s="58">
        <f t="shared" si="38"/>
        <v>20.336986301369862</v>
      </c>
      <c r="EP484" s="58">
        <f t="shared" si="39"/>
        <v>24</v>
      </c>
      <c r="EQ484" s="15">
        <f t="shared" si="40"/>
        <v>3273421.5839999998</v>
      </c>
    </row>
    <row r="485" spans="1:147">
      <c r="B485" s="4" t="s">
        <v>268</v>
      </c>
      <c r="C485" s="7">
        <v>46054</v>
      </c>
      <c r="D485" s="4">
        <v>7220</v>
      </c>
      <c r="G485" s="4" t="s">
        <v>170</v>
      </c>
      <c r="H485" s="4" t="s">
        <v>171</v>
      </c>
      <c r="I485" s="4">
        <v>7</v>
      </c>
      <c r="J485" s="16">
        <v>35059</v>
      </c>
      <c r="L485" s="4">
        <v>132883.58900000001</v>
      </c>
      <c r="M485" s="4">
        <v>140633.56700000001</v>
      </c>
      <c r="N485" s="4">
        <v>167588.334</v>
      </c>
      <c r="O485" s="64">
        <v>16</v>
      </c>
      <c r="P485" s="4">
        <v>8</v>
      </c>
      <c r="Q485" s="4">
        <v>4</v>
      </c>
      <c r="R485" s="4">
        <v>28</v>
      </c>
      <c r="S485" s="4">
        <v>100</v>
      </c>
      <c r="T485" s="4">
        <v>100</v>
      </c>
      <c r="U485" s="11">
        <v>7515227</v>
      </c>
      <c r="V485" s="11">
        <v>1706227</v>
      </c>
      <c r="W485" s="11">
        <v>5809000</v>
      </c>
      <c r="X485" s="11">
        <v>30</v>
      </c>
      <c r="Y485" s="62">
        <v>3720740</v>
      </c>
      <c r="Z485" s="11">
        <v>0</v>
      </c>
      <c r="AA485" s="11">
        <v>0</v>
      </c>
      <c r="AB485" s="11">
        <v>7500</v>
      </c>
      <c r="AC485" s="11">
        <v>225000</v>
      </c>
      <c r="AD485" s="11">
        <v>0</v>
      </c>
      <c r="AE485" s="11">
        <v>0</v>
      </c>
      <c r="AF485" s="11">
        <v>0</v>
      </c>
      <c r="AG485" s="11">
        <v>232500</v>
      </c>
      <c r="AH485" s="11">
        <v>0</v>
      </c>
      <c r="AI485" s="11">
        <v>527375</v>
      </c>
      <c r="AJ485" s="11">
        <v>0</v>
      </c>
      <c r="AK485" s="11">
        <v>816993</v>
      </c>
      <c r="AL485" s="9">
        <v>1344369</v>
      </c>
      <c r="AM485" s="9">
        <v>1508295</v>
      </c>
      <c r="AN485" s="9">
        <v>0</v>
      </c>
      <c r="AO485" s="9">
        <v>604323</v>
      </c>
      <c r="AP485" s="11">
        <v>0</v>
      </c>
      <c r="AQ485" s="11">
        <v>60000</v>
      </c>
      <c r="AR485" s="11">
        <v>3516987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45000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762520</v>
      </c>
      <c r="BP485" s="11">
        <v>76250</v>
      </c>
      <c r="BQ485" s="11">
        <v>302570</v>
      </c>
      <c r="BR485" s="11">
        <v>331120</v>
      </c>
      <c r="BS485" s="11">
        <v>67640</v>
      </c>
      <c r="BT485" s="11">
        <v>11170</v>
      </c>
      <c r="BU485" s="11">
        <v>44800</v>
      </c>
      <c r="BV485" s="11">
        <v>1000</v>
      </c>
      <c r="BW485" s="11">
        <v>957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108200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282218.565</v>
      </c>
      <c r="CJ485" s="4">
        <v>28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12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20</v>
      </c>
      <c r="DC485" s="4">
        <v>0</v>
      </c>
      <c r="DD485" s="4">
        <v>26</v>
      </c>
      <c r="DE485" s="64">
        <v>46</v>
      </c>
      <c r="DF485" s="64">
        <v>48</v>
      </c>
      <c r="DG485" s="64">
        <v>0</v>
      </c>
      <c r="DH485" s="64">
        <v>48.08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2</v>
      </c>
      <c r="DU485" s="4">
        <v>2</v>
      </c>
      <c r="EB485" s="4" t="b">
        <v>1</v>
      </c>
      <c r="EC485" s="4" t="s">
        <v>248</v>
      </c>
      <c r="EF485" s="7">
        <v>46054</v>
      </c>
      <c r="EG485" s="7">
        <v>46081</v>
      </c>
      <c r="EH485" s="4" t="s">
        <v>173</v>
      </c>
      <c r="EI485" s="4" t="b">
        <v>1</v>
      </c>
      <c r="EJ485" s="4" t="s">
        <v>174</v>
      </c>
      <c r="EN485" s="9">
        <f t="shared" si="41"/>
        <v>335176.66800000006</v>
      </c>
      <c r="EO485" s="4">
        <f t="shared" si="38"/>
        <v>30.038356164383561</v>
      </c>
      <c r="EP485" s="4">
        <f t="shared" si="39"/>
        <v>25</v>
      </c>
      <c r="EQ485" s="9">
        <f t="shared" si="40"/>
        <v>4189708.35</v>
      </c>
    </row>
    <row r="486" spans="1:147">
      <c r="B486" s="4" t="s">
        <v>268</v>
      </c>
      <c r="C486" s="7">
        <v>46054</v>
      </c>
      <c r="D486" s="4">
        <v>7220</v>
      </c>
      <c r="G486" s="4" t="s">
        <v>170</v>
      </c>
      <c r="H486" s="4" t="s">
        <v>171</v>
      </c>
      <c r="I486" s="4">
        <v>9</v>
      </c>
      <c r="J486" s="16">
        <v>35219</v>
      </c>
      <c r="L486" s="4">
        <v>134594.58900000001</v>
      </c>
      <c r="M486" s="4">
        <v>142094.56700000001</v>
      </c>
      <c r="N486" s="4">
        <v>169329.359</v>
      </c>
      <c r="O486" s="64">
        <v>16</v>
      </c>
      <c r="P486" s="4">
        <v>8</v>
      </c>
      <c r="Q486" s="4">
        <v>4</v>
      </c>
      <c r="R486" s="4">
        <v>28</v>
      </c>
      <c r="S486" s="4">
        <v>100</v>
      </c>
      <c r="T486" s="4">
        <v>100</v>
      </c>
      <c r="U486" s="11">
        <v>7710661</v>
      </c>
      <c r="V486" s="11">
        <v>1759661</v>
      </c>
      <c r="W486" s="11">
        <v>5951000</v>
      </c>
      <c r="X486" s="11">
        <v>29</v>
      </c>
      <c r="Y486" s="62">
        <v>3768648</v>
      </c>
      <c r="Z486" s="11">
        <v>0</v>
      </c>
      <c r="AA486" s="11">
        <v>0</v>
      </c>
      <c r="AB486" s="11">
        <v>7500</v>
      </c>
      <c r="AC486" s="11">
        <v>217500</v>
      </c>
      <c r="AD486" s="11">
        <v>0</v>
      </c>
      <c r="AE486" s="11">
        <v>0</v>
      </c>
      <c r="AF486" s="11">
        <v>0</v>
      </c>
      <c r="AG486" s="11">
        <v>225000</v>
      </c>
      <c r="AH486" s="11">
        <v>0</v>
      </c>
      <c r="AI486" s="11">
        <v>532854</v>
      </c>
      <c r="AJ486" s="11">
        <v>0</v>
      </c>
      <c r="AK486" s="11">
        <v>857229</v>
      </c>
      <c r="AL486" s="9">
        <v>1390084</v>
      </c>
      <c r="AM486" s="9">
        <v>1523964</v>
      </c>
      <c r="AN486" s="9">
        <v>84664</v>
      </c>
      <c r="AO486" s="9">
        <v>623301</v>
      </c>
      <c r="AP486" s="11">
        <v>0</v>
      </c>
      <c r="AQ486" s="11">
        <v>60000</v>
      </c>
      <c r="AR486" s="11">
        <v>3682013</v>
      </c>
      <c r="AS486" s="11">
        <v>0</v>
      </c>
      <c r="AT486" s="11">
        <v>0</v>
      </c>
      <c r="AU486" s="11">
        <v>0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35000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  <c r="BO486" s="11">
        <v>898740</v>
      </c>
      <c r="BP486" s="11">
        <v>89870</v>
      </c>
      <c r="BQ486" s="11">
        <v>302570</v>
      </c>
      <c r="BR486" s="11">
        <v>333680</v>
      </c>
      <c r="BS486" s="11">
        <v>69400</v>
      </c>
      <c r="BT486" s="11">
        <v>11310</v>
      </c>
      <c r="BU486" s="11">
        <v>45260</v>
      </c>
      <c r="BV486" s="11">
        <v>0</v>
      </c>
      <c r="BW486" s="11">
        <v>8831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288628.413</v>
      </c>
      <c r="CJ486" s="4">
        <v>28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12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20</v>
      </c>
      <c r="DC486" s="4">
        <v>0</v>
      </c>
      <c r="DD486" s="4">
        <v>27</v>
      </c>
      <c r="DE486" s="64">
        <v>47</v>
      </c>
      <c r="DF486" s="64">
        <v>48</v>
      </c>
      <c r="DG486" s="64">
        <v>2</v>
      </c>
      <c r="DH486" s="64">
        <v>49.08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2</v>
      </c>
      <c r="DU486" s="4">
        <v>2</v>
      </c>
      <c r="EB486" s="4" t="b">
        <v>1</v>
      </c>
      <c r="EC486" s="4" t="s">
        <v>248</v>
      </c>
      <c r="EF486" s="7">
        <v>46054</v>
      </c>
      <c r="EG486" s="7">
        <v>46081</v>
      </c>
      <c r="EH486" s="4" t="s">
        <v>173</v>
      </c>
      <c r="EI486" s="4" t="b">
        <v>1</v>
      </c>
      <c r="EJ486" s="4" t="s">
        <v>174</v>
      </c>
      <c r="EN486" s="9">
        <f t="shared" si="41"/>
        <v>338658.71799999999</v>
      </c>
      <c r="EO486" s="4">
        <f t="shared" si="38"/>
        <v>29.6</v>
      </c>
      <c r="EP486" s="4">
        <f t="shared" si="39"/>
        <v>25</v>
      </c>
      <c r="EQ486" s="9">
        <f t="shared" si="40"/>
        <v>4233233.9749999996</v>
      </c>
    </row>
    <row r="487" spans="1:147">
      <c r="B487" s="4" t="s">
        <v>268</v>
      </c>
      <c r="C487" s="7">
        <v>46054</v>
      </c>
      <c r="D487" s="4">
        <v>7220</v>
      </c>
      <c r="G487" s="4" t="s">
        <v>170</v>
      </c>
      <c r="H487" s="4" t="s">
        <v>171</v>
      </c>
      <c r="I487" s="4">
        <v>4</v>
      </c>
      <c r="J487" s="16">
        <v>35444</v>
      </c>
      <c r="L487" s="4">
        <v>130108.58900000001</v>
      </c>
      <c r="M487" s="4">
        <v>137358.56700000001</v>
      </c>
      <c r="N487" s="4">
        <v>163685.625</v>
      </c>
      <c r="O487" s="64">
        <v>16</v>
      </c>
      <c r="P487" s="4">
        <v>8</v>
      </c>
      <c r="Q487" s="4">
        <v>4</v>
      </c>
      <c r="R487" s="4">
        <v>28</v>
      </c>
      <c r="S487" s="4">
        <v>100</v>
      </c>
      <c r="T487" s="4">
        <v>100</v>
      </c>
      <c r="U487" s="11">
        <v>6304566</v>
      </c>
      <c r="V487" s="11">
        <v>1164110</v>
      </c>
      <c r="W487" s="11">
        <v>5140456</v>
      </c>
      <c r="X487" s="11">
        <v>29</v>
      </c>
      <c r="Y487" s="62">
        <v>3643040</v>
      </c>
      <c r="Z487" s="11">
        <v>0</v>
      </c>
      <c r="AA487" s="11">
        <v>0</v>
      </c>
      <c r="AB487" s="11">
        <v>0</v>
      </c>
      <c r="AC487" s="11">
        <v>217500</v>
      </c>
      <c r="AD487" s="11">
        <v>0</v>
      </c>
      <c r="AE487" s="11">
        <v>0</v>
      </c>
      <c r="AF487" s="11">
        <v>0</v>
      </c>
      <c r="AG487" s="11">
        <v>217500</v>
      </c>
      <c r="AH487" s="11">
        <v>0</v>
      </c>
      <c r="AI487" s="11">
        <v>515094</v>
      </c>
      <c r="AJ487" s="11">
        <v>0</v>
      </c>
      <c r="AK487" s="11">
        <v>368292</v>
      </c>
      <c r="AL487" s="9">
        <v>883387</v>
      </c>
      <c r="AM487" s="9">
        <v>982113</v>
      </c>
      <c r="AN487" s="9">
        <v>81842</v>
      </c>
      <c r="AO487" s="9">
        <v>401684</v>
      </c>
      <c r="AP487" s="11">
        <v>0</v>
      </c>
      <c r="AQ487" s="11">
        <v>40000</v>
      </c>
      <c r="AR487" s="11">
        <v>2389026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55000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430300</v>
      </c>
      <c r="BP487" s="11">
        <v>43030</v>
      </c>
      <c r="BQ487" s="11">
        <v>302570</v>
      </c>
      <c r="BR487" s="11">
        <v>276790</v>
      </c>
      <c r="BS487" s="11">
        <v>56740</v>
      </c>
      <c r="BT487" s="11">
        <v>10930</v>
      </c>
      <c r="BU487" s="11">
        <v>43750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11">
        <v>259126.54300000001</v>
      </c>
      <c r="CJ487" s="4">
        <v>28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8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20</v>
      </c>
      <c r="DC487" s="4">
        <v>0</v>
      </c>
      <c r="DD487" s="4">
        <v>12</v>
      </c>
      <c r="DE487" s="64">
        <v>32</v>
      </c>
      <c r="DF487" s="64">
        <v>32</v>
      </c>
      <c r="DG487" s="64">
        <v>2</v>
      </c>
      <c r="DH487" s="64">
        <v>32.72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5</v>
      </c>
      <c r="DT487" s="4">
        <v>2</v>
      </c>
      <c r="DU487" s="4">
        <v>2</v>
      </c>
      <c r="EB487" s="4" t="b">
        <v>1</v>
      </c>
      <c r="EC487" s="4" t="s">
        <v>248</v>
      </c>
      <c r="EF487" s="7">
        <v>46054</v>
      </c>
      <c r="EG487" s="7">
        <v>46081</v>
      </c>
      <c r="EH487" s="4" t="s">
        <v>173</v>
      </c>
      <c r="EI487" s="4" t="b">
        <v>1</v>
      </c>
      <c r="EJ487" s="4" t="s">
        <v>174</v>
      </c>
      <c r="EN487" s="9">
        <f t="shared" si="41"/>
        <v>327371.25</v>
      </c>
      <c r="EO487" s="4">
        <f t="shared" si="38"/>
        <v>28.983561643835618</v>
      </c>
      <c r="EP487" s="4">
        <f t="shared" si="39"/>
        <v>25</v>
      </c>
      <c r="EQ487" s="9">
        <f t="shared" si="40"/>
        <v>4092140.625</v>
      </c>
    </row>
    <row r="488" spans="1:147">
      <c r="B488" s="4" t="s">
        <v>268</v>
      </c>
      <c r="C488" s="7">
        <v>46054</v>
      </c>
      <c r="D488" s="4">
        <v>7220</v>
      </c>
      <c r="G488" s="4" t="s">
        <v>176</v>
      </c>
      <c r="H488" s="4" t="s">
        <v>177</v>
      </c>
      <c r="I488" s="4">
        <v>9</v>
      </c>
      <c r="J488" s="16">
        <v>36549</v>
      </c>
      <c r="L488" s="4">
        <v>114832.333</v>
      </c>
      <c r="M488" s="4">
        <v>121707.3</v>
      </c>
      <c r="N488" s="4">
        <v>145034.533</v>
      </c>
      <c r="O488" s="64">
        <v>16</v>
      </c>
      <c r="P488" s="4">
        <v>8</v>
      </c>
      <c r="Q488" s="4">
        <v>4</v>
      </c>
      <c r="R488" s="4">
        <v>28</v>
      </c>
      <c r="S488" s="4">
        <v>100</v>
      </c>
      <c r="T488" s="4">
        <v>100</v>
      </c>
      <c r="U488" s="11">
        <v>6594043</v>
      </c>
      <c r="V488" s="11">
        <v>1212930</v>
      </c>
      <c r="W488" s="11">
        <v>5381113</v>
      </c>
      <c r="X488" s="11">
        <v>26</v>
      </c>
      <c r="Y488" s="62">
        <v>3215305</v>
      </c>
      <c r="Z488" s="11">
        <v>0</v>
      </c>
      <c r="AA488" s="11">
        <v>0</v>
      </c>
      <c r="AB488" s="11">
        <v>11250</v>
      </c>
      <c r="AC488" s="11">
        <v>195000</v>
      </c>
      <c r="AD488" s="11">
        <v>0</v>
      </c>
      <c r="AE488" s="11">
        <v>0</v>
      </c>
      <c r="AF488" s="11">
        <v>0</v>
      </c>
      <c r="AG488" s="11">
        <v>206250</v>
      </c>
      <c r="AH488" s="11">
        <v>0</v>
      </c>
      <c r="AI488" s="11">
        <v>456402</v>
      </c>
      <c r="AJ488" s="11">
        <v>0</v>
      </c>
      <c r="AK488" s="11">
        <v>761431</v>
      </c>
      <c r="AL488" s="9">
        <v>1217833</v>
      </c>
      <c r="AM488" s="9">
        <v>1305310</v>
      </c>
      <c r="AN488" s="9">
        <v>0</v>
      </c>
      <c r="AO488" s="9">
        <v>522994</v>
      </c>
      <c r="AP488" s="11">
        <v>0</v>
      </c>
      <c r="AQ488" s="11">
        <v>60000</v>
      </c>
      <c r="AR488" s="11">
        <v>3106137</v>
      </c>
      <c r="AS488" s="11">
        <v>0</v>
      </c>
      <c r="AT488" s="11">
        <v>21351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45000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  <c r="BN488" s="11">
        <v>0</v>
      </c>
      <c r="BO488" s="11">
        <v>538300</v>
      </c>
      <c r="BP488" s="11">
        <v>53830</v>
      </c>
      <c r="BQ488" s="11">
        <v>222820</v>
      </c>
      <c r="BR488" s="11">
        <v>290210</v>
      </c>
      <c r="BS488" s="11">
        <v>59350</v>
      </c>
      <c r="BT488" s="11">
        <v>9650</v>
      </c>
      <c r="BU488" s="11">
        <v>38770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234115.152</v>
      </c>
      <c r="CJ488" s="4">
        <v>28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12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20</v>
      </c>
      <c r="DC488" s="4">
        <v>0</v>
      </c>
      <c r="DD488" s="4">
        <v>28</v>
      </c>
      <c r="DE488" s="64">
        <v>48</v>
      </c>
      <c r="DF488" s="64">
        <v>48</v>
      </c>
      <c r="DG488" s="64">
        <v>0</v>
      </c>
      <c r="DH488" s="64">
        <v>48.08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2</v>
      </c>
      <c r="DU488" s="4">
        <v>2</v>
      </c>
      <c r="EB488" s="4" t="b">
        <v>1</v>
      </c>
      <c r="EC488" s="4" t="s">
        <v>248</v>
      </c>
      <c r="EF488" s="7">
        <v>46054</v>
      </c>
      <c r="EG488" s="7">
        <v>46081</v>
      </c>
      <c r="EH488" s="4" t="s">
        <v>173</v>
      </c>
      <c r="EI488" s="4" t="b">
        <v>1</v>
      </c>
      <c r="EJ488" s="4" t="s">
        <v>174</v>
      </c>
      <c r="EN488" s="9">
        <f t="shared" si="41"/>
        <v>290069.06600000005</v>
      </c>
      <c r="EO488" s="4">
        <f t="shared" si="38"/>
        <v>25.956164383561642</v>
      </c>
      <c r="EP488" s="4">
        <f t="shared" si="39"/>
        <v>25</v>
      </c>
      <c r="EQ488" s="9">
        <f t="shared" si="40"/>
        <v>3625863.3249999997</v>
      </c>
    </row>
    <row r="489" spans="1:147">
      <c r="B489" s="4" t="s">
        <v>268</v>
      </c>
      <c r="C489" s="7">
        <v>46054</v>
      </c>
      <c r="D489" s="4">
        <v>7220</v>
      </c>
      <c r="G489" s="4" t="s">
        <v>176</v>
      </c>
      <c r="H489" s="4" t="s">
        <v>177</v>
      </c>
      <c r="I489" s="4">
        <v>5</v>
      </c>
      <c r="J489" s="16">
        <v>37683</v>
      </c>
      <c r="L489" s="4">
        <v>111809.333</v>
      </c>
      <c r="M489" s="4">
        <v>117809.3</v>
      </c>
      <c r="N489" s="4">
        <v>140389.416</v>
      </c>
      <c r="O489" s="64">
        <v>16</v>
      </c>
      <c r="P489" s="4">
        <v>8</v>
      </c>
      <c r="Q489" s="4">
        <v>4</v>
      </c>
      <c r="R489" s="4">
        <v>28</v>
      </c>
      <c r="S489" s="4">
        <v>100</v>
      </c>
      <c r="T489" s="4">
        <v>100</v>
      </c>
      <c r="U489" s="11">
        <v>5590951</v>
      </c>
      <c r="V489" s="11">
        <v>1090951</v>
      </c>
      <c r="W489" s="11">
        <v>4500000</v>
      </c>
      <c r="X489" s="11">
        <v>23</v>
      </c>
      <c r="Y489" s="62">
        <v>3130661</v>
      </c>
      <c r="Z489" s="11">
        <v>0</v>
      </c>
      <c r="AA489" s="11">
        <v>0</v>
      </c>
      <c r="AB489" s="11">
        <v>7500</v>
      </c>
      <c r="AC489" s="11">
        <v>172500</v>
      </c>
      <c r="AD489" s="11">
        <v>0</v>
      </c>
      <c r="AE489" s="11">
        <v>0</v>
      </c>
      <c r="AF489" s="11">
        <v>0</v>
      </c>
      <c r="AG489" s="11">
        <v>180000</v>
      </c>
      <c r="AH489" s="11">
        <v>0</v>
      </c>
      <c r="AI489" s="11">
        <v>441784</v>
      </c>
      <c r="AJ489" s="11">
        <v>0</v>
      </c>
      <c r="AK489" s="11">
        <v>526460</v>
      </c>
      <c r="AL489" s="9">
        <v>968245</v>
      </c>
      <c r="AM489" s="9">
        <v>842336</v>
      </c>
      <c r="AN489" s="9">
        <v>70194</v>
      </c>
      <c r="AO489" s="9">
        <v>344515</v>
      </c>
      <c r="AP489" s="11">
        <v>0</v>
      </c>
      <c r="AQ489" s="11">
        <v>40000</v>
      </c>
      <c r="AR489" s="11">
        <v>2265290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15000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  <c r="BO489" s="11">
        <v>415630</v>
      </c>
      <c r="BP489" s="11">
        <v>41560</v>
      </c>
      <c r="BQ489" s="11">
        <v>286370</v>
      </c>
      <c r="BR489" s="11">
        <v>248680</v>
      </c>
      <c r="BS489" s="11">
        <v>50320</v>
      </c>
      <c r="BT489" s="11">
        <v>9400</v>
      </c>
      <c r="BU489" s="11">
        <v>37520</v>
      </c>
      <c r="BV489" s="11">
        <v>0</v>
      </c>
      <c r="BW489" s="11">
        <v>1471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11">
        <v>231919.641</v>
      </c>
      <c r="CJ489" s="4">
        <v>28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8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20</v>
      </c>
      <c r="DC489" s="4">
        <v>0</v>
      </c>
      <c r="DD489" s="4">
        <v>20</v>
      </c>
      <c r="DE489" s="64">
        <v>40</v>
      </c>
      <c r="DF489" s="64">
        <v>32</v>
      </c>
      <c r="DG489" s="64">
        <v>2</v>
      </c>
      <c r="DH489" s="64">
        <v>32.72</v>
      </c>
      <c r="DI489" s="4">
        <v>0</v>
      </c>
      <c r="DJ489" s="4">
        <v>0</v>
      </c>
      <c r="DK489" s="4">
        <v>0</v>
      </c>
      <c r="DL489" s="4">
        <v>0</v>
      </c>
      <c r="DM489" s="4">
        <v>0</v>
      </c>
      <c r="DN489" s="4">
        <v>0</v>
      </c>
      <c r="DO489" s="4">
        <v>0</v>
      </c>
      <c r="DP489" s="4">
        <v>0</v>
      </c>
      <c r="DQ489" s="4">
        <v>0</v>
      </c>
      <c r="DR489" s="4">
        <v>0</v>
      </c>
      <c r="DS489" s="4">
        <v>0</v>
      </c>
      <c r="DT489" s="4">
        <v>2</v>
      </c>
      <c r="DU489" s="4">
        <v>2</v>
      </c>
      <c r="EB489" s="4" t="b">
        <v>1</v>
      </c>
      <c r="EC489" s="4" t="s">
        <v>248</v>
      </c>
      <c r="EF489" s="7">
        <v>46054</v>
      </c>
      <c r="EG489" s="7">
        <v>46081</v>
      </c>
      <c r="EH489" s="4" t="s">
        <v>173</v>
      </c>
      <c r="EI489" s="4" t="b">
        <v>1</v>
      </c>
      <c r="EJ489" s="4" t="s">
        <v>174</v>
      </c>
      <c r="EN489" s="9">
        <f t="shared" si="41"/>
        <v>280778.83199999999</v>
      </c>
      <c r="EO489" s="4">
        <f t="shared" si="38"/>
        <v>22.849315068493151</v>
      </c>
      <c r="EP489" s="4">
        <f t="shared" si="39"/>
        <v>25</v>
      </c>
      <c r="EQ489" s="9">
        <f t="shared" si="40"/>
        <v>3509735.4</v>
      </c>
    </row>
    <row r="490" spans="1:147">
      <c r="B490" s="4" t="s">
        <v>268</v>
      </c>
      <c r="C490" s="7">
        <v>46054</v>
      </c>
      <c r="D490" s="4">
        <v>7220</v>
      </c>
      <c r="G490" s="4" t="s">
        <v>176</v>
      </c>
      <c r="H490" s="4" t="s">
        <v>177</v>
      </c>
      <c r="I490" s="4">
        <v>16</v>
      </c>
      <c r="J490" s="16">
        <v>37921</v>
      </c>
      <c r="L490" s="4">
        <v>118910.333</v>
      </c>
      <c r="M490" s="4">
        <v>124410.3</v>
      </c>
      <c r="N490" s="4">
        <v>148255.60800000001</v>
      </c>
      <c r="O490" s="64">
        <v>16</v>
      </c>
      <c r="P490" s="4">
        <v>8</v>
      </c>
      <c r="Q490" s="4">
        <v>4</v>
      </c>
      <c r="R490" s="4">
        <v>28</v>
      </c>
      <c r="S490" s="4">
        <v>100</v>
      </c>
      <c r="T490" s="4">
        <v>100</v>
      </c>
      <c r="U490" s="11">
        <v>6030657</v>
      </c>
      <c r="V490" s="11">
        <v>1180657</v>
      </c>
      <c r="W490" s="11">
        <v>4850000</v>
      </c>
      <c r="X490" s="11">
        <v>22</v>
      </c>
      <c r="Y490" s="62">
        <v>3329489</v>
      </c>
      <c r="Z490" s="11">
        <v>0</v>
      </c>
      <c r="AA490" s="11">
        <v>0</v>
      </c>
      <c r="AB490" s="11">
        <v>0</v>
      </c>
      <c r="AC490" s="11">
        <v>165000</v>
      </c>
      <c r="AD490" s="11">
        <v>0</v>
      </c>
      <c r="AE490" s="11">
        <v>0</v>
      </c>
      <c r="AF490" s="11">
        <v>0</v>
      </c>
      <c r="AG490" s="11">
        <v>165000</v>
      </c>
      <c r="AH490" s="11">
        <v>0</v>
      </c>
      <c r="AI490" s="11">
        <v>466538</v>
      </c>
      <c r="AJ490" s="11">
        <v>0</v>
      </c>
      <c r="AK490" s="11">
        <v>444766</v>
      </c>
      <c r="AL490" s="9">
        <v>911305</v>
      </c>
      <c r="AM490" s="9">
        <v>1111917</v>
      </c>
      <c r="AN490" s="9">
        <v>74127</v>
      </c>
      <c r="AO490" s="9">
        <v>363819</v>
      </c>
      <c r="AP490" s="11">
        <v>0</v>
      </c>
      <c r="AQ490" s="11">
        <v>40000</v>
      </c>
      <c r="AR490" s="11">
        <v>2501168</v>
      </c>
      <c r="AS490" s="11">
        <v>0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35000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  <c r="BN490" s="11">
        <v>0</v>
      </c>
      <c r="BO490" s="11">
        <v>454040</v>
      </c>
      <c r="BP490" s="11">
        <v>45400</v>
      </c>
      <c r="BQ490" s="11">
        <v>302570</v>
      </c>
      <c r="BR490" s="11">
        <v>265380</v>
      </c>
      <c r="BS490" s="11">
        <v>54280</v>
      </c>
      <c r="BT490" s="11">
        <v>9990</v>
      </c>
      <c r="BU490" s="11">
        <v>39610</v>
      </c>
      <c r="BV490" s="11">
        <v>0</v>
      </c>
      <c r="BW490" s="11">
        <v>9387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11">
        <v>243948.739</v>
      </c>
      <c r="CJ490" s="4">
        <v>28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8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20</v>
      </c>
      <c r="DC490" s="4">
        <v>0</v>
      </c>
      <c r="DD490" s="4">
        <v>16</v>
      </c>
      <c r="DE490" s="64">
        <v>36</v>
      </c>
      <c r="DF490" s="64">
        <v>40</v>
      </c>
      <c r="DG490" s="64">
        <v>2</v>
      </c>
      <c r="DH490" s="64">
        <v>32.72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2</v>
      </c>
      <c r="DU490" s="4">
        <v>2</v>
      </c>
      <c r="EB490" s="4" t="b">
        <v>1</v>
      </c>
      <c r="EC490" s="4" t="s">
        <v>248</v>
      </c>
      <c r="EF490" s="7">
        <v>46054</v>
      </c>
      <c r="EG490" s="7">
        <v>46081</v>
      </c>
      <c r="EH490" s="4" t="s">
        <v>173</v>
      </c>
      <c r="EI490" s="4" t="b">
        <v>1</v>
      </c>
      <c r="EJ490" s="4" t="s">
        <v>174</v>
      </c>
      <c r="EN490" s="9">
        <f t="shared" si="41"/>
        <v>296511.21600000001</v>
      </c>
      <c r="EO490" s="4">
        <f t="shared" si="38"/>
        <v>22.197260273972603</v>
      </c>
      <c r="EP490" s="4">
        <f t="shared" si="39"/>
        <v>25</v>
      </c>
      <c r="EQ490" s="9">
        <f t="shared" si="40"/>
        <v>3706390.2</v>
      </c>
    </row>
    <row r="491" spans="1:147">
      <c r="B491" s="4" t="s">
        <v>268</v>
      </c>
      <c r="C491" s="7">
        <v>46054</v>
      </c>
      <c r="D491" s="4">
        <v>7220</v>
      </c>
      <c r="G491" s="4" t="s">
        <v>176</v>
      </c>
      <c r="H491" s="4" t="s">
        <v>177</v>
      </c>
      <c r="I491" s="4">
        <v>7</v>
      </c>
      <c r="J491" s="16">
        <v>38224</v>
      </c>
      <c r="L491" s="4">
        <v>113366.333</v>
      </c>
      <c r="M491" s="4">
        <v>118991.3</v>
      </c>
      <c r="N491" s="4">
        <v>141797.96599999999</v>
      </c>
      <c r="O491" s="64">
        <v>16</v>
      </c>
      <c r="P491" s="4">
        <v>8</v>
      </c>
      <c r="Q491" s="4">
        <v>4</v>
      </c>
      <c r="R491" s="4">
        <v>28</v>
      </c>
      <c r="S491" s="4">
        <v>100</v>
      </c>
      <c r="T491" s="4">
        <v>100</v>
      </c>
      <c r="U491" s="11">
        <v>5998109</v>
      </c>
      <c r="V491" s="11">
        <v>1384061</v>
      </c>
      <c r="W491" s="11">
        <v>4614048</v>
      </c>
      <c r="X491" s="11">
        <v>21</v>
      </c>
      <c r="Y491" s="62">
        <v>3174257</v>
      </c>
      <c r="Z491" s="11">
        <v>0</v>
      </c>
      <c r="AA491" s="11">
        <v>0</v>
      </c>
      <c r="AB491" s="11">
        <v>11250</v>
      </c>
      <c r="AC491" s="11">
        <v>157500</v>
      </c>
      <c r="AD491" s="11">
        <v>0</v>
      </c>
      <c r="AE491" s="11">
        <v>0</v>
      </c>
      <c r="AF491" s="11">
        <v>0</v>
      </c>
      <c r="AG491" s="11">
        <v>168750</v>
      </c>
      <c r="AH491" s="11">
        <v>0</v>
      </c>
      <c r="AI491" s="11">
        <v>446217</v>
      </c>
      <c r="AJ491" s="11">
        <v>0</v>
      </c>
      <c r="AK491" s="11">
        <v>558329</v>
      </c>
      <c r="AL491" s="9">
        <v>1004546</v>
      </c>
      <c r="AM491" s="9">
        <v>1063484</v>
      </c>
      <c r="AN491" s="9">
        <v>0</v>
      </c>
      <c r="AO491" s="9">
        <v>497072</v>
      </c>
      <c r="AP491" s="11">
        <v>0</v>
      </c>
      <c r="AQ491" s="11">
        <v>55000</v>
      </c>
      <c r="AR491" s="11">
        <v>2620102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35000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449860</v>
      </c>
      <c r="BP491" s="11">
        <v>44980</v>
      </c>
      <c r="BQ491" s="11">
        <v>289030</v>
      </c>
      <c r="BR491" s="11">
        <v>260750</v>
      </c>
      <c r="BS491" s="11">
        <v>53980</v>
      </c>
      <c r="BT491" s="11">
        <v>9530</v>
      </c>
      <c r="BU491" s="11">
        <v>37890</v>
      </c>
      <c r="BV491" s="11">
        <v>0</v>
      </c>
      <c r="BW491" s="11">
        <v>7500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230541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207740.696</v>
      </c>
      <c r="CJ491" s="4">
        <v>28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11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20</v>
      </c>
      <c r="DC491" s="4">
        <v>0</v>
      </c>
      <c r="DD491" s="4">
        <v>21</v>
      </c>
      <c r="DE491" s="64">
        <v>41</v>
      </c>
      <c r="DF491" s="64">
        <v>40</v>
      </c>
      <c r="DG491" s="64">
        <v>0</v>
      </c>
      <c r="DH491" s="64">
        <v>46.74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0.5</v>
      </c>
      <c r="DS491" s="4">
        <v>0</v>
      </c>
      <c r="DT491" s="4">
        <v>2</v>
      </c>
      <c r="DU491" s="4">
        <v>2</v>
      </c>
      <c r="EB491" s="4" t="b">
        <v>1</v>
      </c>
      <c r="EC491" s="4" t="s">
        <v>248</v>
      </c>
      <c r="EF491" s="7">
        <v>46054</v>
      </c>
      <c r="EG491" s="7">
        <v>46081</v>
      </c>
      <c r="EH491" s="4" t="s">
        <v>173</v>
      </c>
      <c r="EI491" s="4" t="b">
        <v>1</v>
      </c>
      <c r="EJ491" s="4" t="s">
        <v>174</v>
      </c>
      <c r="EN491" s="9">
        <f t="shared" si="41"/>
        <v>283595.93199999997</v>
      </c>
      <c r="EO491" s="4">
        <f t="shared" si="38"/>
        <v>21.367123287671234</v>
      </c>
      <c r="EP491" s="4">
        <f t="shared" si="39"/>
        <v>25</v>
      </c>
      <c r="EQ491" s="9">
        <f t="shared" si="40"/>
        <v>3544949.1499999994</v>
      </c>
    </row>
    <row r="492" spans="1:147" s="58" customFormat="1">
      <c r="A492" s="14"/>
      <c r="B492" s="14" t="s">
        <v>268</v>
      </c>
      <c r="C492" s="16">
        <v>46054</v>
      </c>
      <c r="D492" s="14">
        <v>7220</v>
      </c>
      <c r="E492" s="14"/>
      <c r="F492" s="14"/>
      <c r="G492" s="14" t="s">
        <v>176</v>
      </c>
      <c r="H492" s="14" t="s">
        <v>177</v>
      </c>
      <c r="I492" s="14">
        <v>2</v>
      </c>
      <c r="J492" s="16">
        <v>38600</v>
      </c>
      <c r="K492" s="14"/>
      <c r="L492" s="14">
        <v>109205.333</v>
      </c>
      <c r="M492" s="14">
        <v>114455.3</v>
      </c>
      <c r="N492" s="14">
        <v>136392.56599999999</v>
      </c>
      <c r="O492" s="67">
        <v>16</v>
      </c>
      <c r="P492" s="14">
        <v>8</v>
      </c>
      <c r="Q492" s="14">
        <v>4</v>
      </c>
      <c r="R492" s="14">
        <v>28</v>
      </c>
      <c r="S492" s="14">
        <v>100</v>
      </c>
      <c r="T492" s="14">
        <v>100</v>
      </c>
      <c r="U492" s="12">
        <v>5452186</v>
      </c>
      <c r="V492" s="12">
        <v>1185443</v>
      </c>
      <c r="W492" s="12">
        <v>4266743</v>
      </c>
      <c r="X492" s="12">
        <v>20</v>
      </c>
      <c r="Y492" s="63">
        <v>3057749</v>
      </c>
      <c r="Z492" s="12">
        <v>0</v>
      </c>
      <c r="AA492" s="12">
        <v>0</v>
      </c>
      <c r="AB492" s="12">
        <v>7500</v>
      </c>
      <c r="AC492" s="12">
        <v>150000</v>
      </c>
      <c r="AD492" s="12">
        <v>0</v>
      </c>
      <c r="AE492" s="12">
        <v>0</v>
      </c>
      <c r="AF492" s="12">
        <v>0</v>
      </c>
      <c r="AG492" s="12">
        <v>157500</v>
      </c>
      <c r="AH492" s="12">
        <v>0</v>
      </c>
      <c r="AI492" s="12">
        <v>429207</v>
      </c>
      <c r="AJ492" s="12">
        <v>0</v>
      </c>
      <c r="AK492" s="12">
        <v>306883</v>
      </c>
      <c r="AL492" s="15">
        <v>736090</v>
      </c>
      <c r="AM492" s="15">
        <v>1022944</v>
      </c>
      <c r="AN492" s="15">
        <v>68196</v>
      </c>
      <c r="AO492" s="15">
        <v>334707</v>
      </c>
      <c r="AP492" s="12">
        <v>0</v>
      </c>
      <c r="AQ492" s="12">
        <v>40000</v>
      </c>
      <c r="AR492" s="12">
        <v>2201937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35000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358300</v>
      </c>
      <c r="BP492" s="12">
        <v>35830</v>
      </c>
      <c r="BQ492" s="12">
        <v>258970</v>
      </c>
      <c r="BR492" s="12">
        <v>237710</v>
      </c>
      <c r="BS492" s="12">
        <v>49070</v>
      </c>
      <c r="BT492" s="12">
        <v>9180</v>
      </c>
      <c r="BU492" s="12">
        <v>36440</v>
      </c>
      <c r="BV492" s="12">
        <v>0</v>
      </c>
      <c r="BW492" s="12">
        <v>10000</v>
      </c>
      <c r="BX492" s="12">
        <v>0</v>
      </c>
      <c r="BY492" s="12">
        <v>0</v>
      </c>
      <c r="BZ492" s="12">
        <v>0</v>
      </c>
      <c r="CA492" s="12">
        <v>189943</v>
      </c>
      <c r="CB492" s="12">
        <v>0</v>
      </c>
      <c r="CC492" s="12">
        <v>0</v>
      </c>
      <c r="CD492" s="12">
        <v>0</v>
      </c>
      <c r="CE492" s="12">
        <v>0</v>
      </c>
      <c r="CF492" s="12">
        <v>0</v>
      </c>
      <c r="CG492" s="12">
        <v>0</v>
      </c>
      <c r="CH492" s="12">
        <v>0</v>
      </c>
      <c r="CI492" s="12">
        <v>196821.598</v>
      </c>
      <c r="CJ492" s="14">
        <v>28</v>
      </c>
      <c r="CK492" s="14">
        <v>0</v>
      </c>
      <c r="CL492" s="14">
        <v>0</v>
      </c>
      <c r="CM492" s="14">
        <v>0</v>
      </c>
      <c r="CN492" s="14">
        <v>0</v>
      </c>
      <c r="CO492" s="14">
        <v>0</v>
      </c>
      <c r="CP492" s="14">
        <v>0</v>
      </c>
      <c r="CQ492" s="14">
        <v>0</v>
      </c>
      <c r="CR492" s="14">
        <v>0</v>
      </c>
      <c r="CS492" s="14">
        <v>0</v>
      </c>
      <c r="CT492" s="14">
        <v>0</v>
      </c>
      <c r="CU492" s="14">
        <v>8</v>
      </c>
      <c r="CV492" s="14">
        <v>0</v>
      </c>
      <c r="CW492" s="14">
        <v>0</v>
      </c>
      <c r="CX492" s="14">
        <v>0</v>
      </c>
      <c r="CY492" s="14">
        <v>0</v>
      </c>
      <c r="CZ492" s="14">
        <v>0</v>
      </c>
      <c r="DA492" s="14">
        <v>0</v>
      </c>
      <c r="DB492" s="14">
        <v>20</v>
      </c>
      <c r="DC492" s="14">
        <v>0</v>
      </c>
      <c r="DD492" s="14">
        <v>12</v>
      </c>
      <c r="DE492" s="67">
        <v>32</v>
      </c>
      <c r="DF492" s="67">
        <v>40</v>
      </c>
      <c r="DG492" s="67">
        <v>2</v>
      </c>
      <c r="DH492" s="67">
        <v>32.72</v>
      </c>
      <c r="DI492" s="14">
        <v>0</v>
      </c>
      <c r="DJ492" s="14">
        <v>0</v>
      </c>
      <c r="DK492" s="14">
        <v>0</v>
      </c>
      <c r="DL492" s="14">
        <v>0</v>
      </c>
      <c r="DM492" s="14">
        <v>0</v>
      </c>
      <c r="DN492" s="14">
        <v>0</v>
      </c>
      <c r="DO492" s="14">
        <v>0</v>
      </c>
      <c r="DP492" s="14">
        <v>0</v>
      </c>
      <c r="DQ492" s="14">
        <v>0</v>
      </c>
      <c r="DR492" s="14">
        <v>0</v>
      </c>
      <c r="DS492" s="14">
        <v>0</v>
      </c>
      <c r="DT492" s="14">
        <v>2</v>
      </c>
      <c r="DU492" s="14">
        <v>2</v>
      </c>
      <c r="DV492" s="14"/>
      <c r="DW492" s="14"/>
      <c r="DX492" s="14"/>
      <c r="DY492" s="14"/>
      <c r="DZ492" s="14"/>
      <c r="EA492" s="14"/>
      <c r="EB492" s="14" t="b">
        <v>1</v>
      </c>
      <c r="EC492" s="14" t="s">
        <v>248</v>
      </c>
      <c r="ED492" s="14"/>
      <c r="EE492" s="14"/>
      <c r="EF492" s="16">
        <v>46054</v>
      </c>
      <c r="EG492" s="16">
        <v>46081</v>
      </c>
      <c r="EH492" s="14" t="s">
        <v>173</v>
      </c>
      <c r="EI492" s="14" t="b">
        <v>1</v>
      </c>
      <c r="EJ492" s="14" t="s">
        <v>174</v>
      </c>
      <c r="EK492" s="14"/>
      <c r="EL492" s="14"/>
      <c r="EM492" s="14"/>
      <c r="EN492" s="15">
        <f t="shared" si="41"/>
        <v>272785.13199999998</v>
      </c>
      <c r="EO492" s="58">
        <f t="shared" si="38"/>
        <v>20.336986301369862</v>
      </c>
      <c r="EP492" s="58">
        <f t="shared" si="39"/>
        <v>24</v>
      </c>
      <c r="EQ492" s="15">
        <f t="shared" si="40"/>
        <v>3273421.5839999998</v>
      </c>
    </row>
    <row r="493" spans="1:147">
      <c r="B493" s="4" t="s">
        <v>268</v>
      </c>
      <c r="C493" s="7">
        <v>46082</v>
      </c>
      <c r="D493" s="4">
        <v>7220</v>
      </c>
      <c r="G493" s="4" t="s">
        <v>170</v>
      </c>
      <c r="H493" s="4" t="s">
        <v>171</v>
      </c>
      <c r="I493" s="4">
        <v>7</v>
      </c>
      <c r="J493" s="16">
        <v>35059</v>
      </c>
      <c r="L493" s="4">
        <v>132883.58900000001</v>
      </c>
      <c r="M493" s="4">
        <v>140633.56700000001</v>
      </c>
      <c r="N493" s="4">
        <v>167588.334</v>
      </c>
      <c r="O493" s="64">
        <v>21</v>
      </c>
      <c r="P493" s="4">
        <v>9</v>
      </c>
      <c r="Q493" s="4">
        <v>1</v>
      </c>
      <c r="R493" s="4">
        <v>31</v>
      </c>
      <c r="S493" s="4">
        <v>100</v>
      </c>
      <c r="T493" s="4">
        <v>100</v>
      </c>
      <c r="U493" s="11">
        <v>10613558</v>
      </c>
      <c r="V493" s="11">
        <v>2814558</v>
      </c>
      <c r="W493" s="11">
        <v>7799000</v>
      </c>
      <c r="X493" s="11">
        <v>30</v>
      </c>
      <c r="Y493" s="62">
        <v>4119391</v>
      </c>
      <c r="Z493" s="11">
        <v>0</v>
      </c>
      <c r="AA493" s="11">
        <v>0</v>
      </c>
      <c r="AB493" s="11">
        <v>7500</v>
      </c>
      <c r="AC493" s="11">
        <v>225000</v>
      </c>
      <c r="AD493" s="11">
        <v>0</v>
      </c>
      <c r="AE493" s="11">
        <v>0</v>
      </c>
      <c r="AF493" s="11">
        <v>0</v>
      </c>
      <c r="AG493" s="11">
        <v>232500</v>
      </c>
      <c r="AH493" s="11">
        <v>0</v>
      </c>
      <c r="AI493" s="11">
        <v>527375</v>
      </c>
      <c r="AJ493" s="11">
        <v>0</v>
      </c>
      <c r="AK493" s="11">
        <v>879838</v>
      </c>
      <c r="AL493" s="9">
        <v>1407214</v>
      </c>
      <c r="AM493" s="9">
        <v>1759677</v>
      </c>
      <c r="AN493" s="9">
        <v>335176</v>
      </c>
      <c r="AO493" s="9">
        <v>654600</v>
      </c>
      <c r="AP493" s="11">
        <v>0</v>
      </c>
      <c r="AQ493" s="11">
        <v>60000</v>
      </c>
      <c r="AR493" s="11">
        <v>4216667</v>
      </c>
      <c r="AS493" s="11">
        <v>2000000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45000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1617670</v>
      </c>
      <c r="BP493" s="11">
        <v>161760</v>
      </c>
      <c r="BQ493" s="11">
        <v>302570</v>
      </c>
      <c r="BR493" s="11">
        <v>457150</v>
      </c>
      <c r="BS493" s="11">
        <v>95520</v>
      </c>
      <c r="BT493" s="11">
        <v>12360</v>
      </c>
      <c r="BU493" s="11">
        <v>48790</v>
      </c>
      <c r="BV493" s="11">
        <v>10000</v>
      </c>
      <c r="BW493" s="11">
        <v>538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108200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283544.75599999999</v>
      </c>
      <c r="CJ493" s="4">
        <v>31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12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20</v>
      </c>
      <c r="DC493" s="4">
        <v>0</v>
      </c>
      <c r="DD493" s="4">
        <v>28</v>
      </c>
      <c r="DE493" s="64">
        <v>48</v>
      </c>
      <c r="DF493" s="64">
        <v>56</v>
      </c>
      <c r="DG493" s="64">
        <v>8</v>
      </c>
      <c r="DH493" s="64">
        <v>52.08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2</v>
      </c>
      <c r="DU493" s="4">
        <v>2</v>
      </c>
      <c r="EB493" s="4" t="b">
        <v>1</v>
      </c>
      <c r="EC493" s="4" t="s">
        <v>248</v>
      </c>
      <c r="EF493" s="7">
        <v>46082</v>
      </c>
      <c r="EG493" s="7">
        <v>46112</v>
      </c>
      <c r="EH493" s="4" t="s">
        <v>173</v>
      </c>
      <c r="EI493" s="4" t="b">
        <v>1</v>
      </c>
      <c r="EJ493" s="4" t="s">
        <v>174</v>
      </c>
      <c r="EN493" s="9">
        <f t="shared" si="41"/>
        <v>335176.66800000006</v>
      </c>
      <c r="EO493" s="4">
        <f t="shared" si="38"/>
        <v>30.038356164383561</v>
      </c>
      <c r="EP493" s="4">
        <f t="shared" si="39"/>
        <v>25</v>
      </c>
      <c r="EQ493" s="9">
        <f t="shared" si="40"/>
        <v>4189708.35</v>
      </c>
    </row>
    <row r="494" spans="1:147">
      <c r="B494" s="4" t="s">
        <v>268</v>
      </c>
      <c r="C494" s="7">
        <v>46082</v>
      </c>
      <c r="D494" s="4">
        <v>7220</v>
      </c>
      <c r="G494" s="4" t="s">
        <v>170</v>
      </c>
      <c r="H494" s="4" t="s">
        <v>171</v>
      </c>
      <c r="I494" s="4">
        <v>9</v>
      </c>
      <c r="J494" s="16">
        <v>35219</v>
      </c>
      <c r="L494" s="4">
        <v>134594.58900000001</v>
      </c>
      <c r="M494" s="4">
        <v>142094.56700000001</v>
      </c>
      <c r="N494" s="4">
        <v>169329.359</v>
      </c>
      <c r="O494" s="64">
        <v>21</v>
      </c>
      <c r="P494" s="4">
        <v>9</v>
      </c>
      <c r="Q494" s="4">
        <v>1</v>
      </c>
      <c r="R494" s="4">
        <v>31</v>
      </c>
      <c r="S494" s="4">
        <v>100</v>
      </c>
      <c r="T494" s="4">
        <v>100</v>
      </c>
      <c r="U494" s="11">
        <v>8713448</v>
      </c>
      <c r="V494" s="11">
        <v>2068448</v>
      </c>
      <c r="W494" s="11">
        <v>6645000</v>
      </c>
      <c r="X494" s="11">
        <v>29</v>
      </c>
      <c r="Y494" s="62">
        <v>4172432</v>
      </c>
      <c r="Z494" s="11">
        <v>0</v>
      </c>
      <c r="AA494" s="11">
        <v>0</v>
      </c>
      <c r="AB494" s="11">
        <v>7500</v>
      </c>
      <c r="AC494" s="11">
        <v>217500</v>
      </c>
      <c r="AD494" s="11">
        <v>0</v>
      </c>
      <c r="AE494" s="11">
        <v>0</v>
      </c>
      <c r="AF494" s="11">
        <v>0</v>
      </c>
      <c r="AG494" s="11">
        <v>225000</v>
      </c>
      <c r="AH494" s="11">
        <v>0</v>
      </c>
      <c r="AI494" s="11">
        <v>532854</v>
      </c>
      <c r="AJ494" s="11">
        <v>0</v>
      </c>
      <c r="AK494" s="11">
        <v>1079474</v>
      </c>
      <c r="AL494" s="9">
        <v>1612329</v>
      </c>
      <c r="AM494" s="9">
        <v>1523964</v>
      </c>
      <c r="AN494" s="9">
        <v>423323</v>
      </c>
      <c r="AO494" s="9">
        <v>661400</v>
      </c>
      <c r="AP494" s="11">
        <v>0</v>
      </c>
      <c r="AQ494" s="11">
        <v>60000</v>
      </c>
      <c r="AR494" s="11">
        <v>4281016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35000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1130120</v>
      </c>
      <c r="BP494" s="11">
        <v>113010</v>
      </c>
      <c r="BQ494" s="11">
        <v>302570</v>
      </c>
      <c r="BR494" s="11">
        <v>374470</v>
      </c>
      <c r="BS494" s="11">
        <v>78420</v>
      </c>
      <c r="BT494" s="11">
        <v>12520</v>
      </c>
      <c r="BU494" s="11">
        <v>49300</v>
      </c>
      <c r="BV494" s="11">
        <v>0</v>
      </c>
      <c r="BW494" s="11">
        <v>8038</v>
      </c>
      <c r="BX494" s="11">
        <v>0</v>
      </c>
      <c r="BY494" s="11">
        <v>0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11">
        <v>291383.56699999998</v>
      </c>
      <c r="CJ494" s="4">
        <v>31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12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20</v>
      </c>
      <c r="DC494" s="4">
        <v>0</v>
      </c>
      <c r="DD494" s="4">
        <v>34</v>
      </c>
      <c r="DE494" s="64">
        <v>54</v>
      </c>
      <c r="DF494" s="64">
        <v>48</v>
      </c>
      <c r="DG494" s="64">
        <v>10</v>
      </c>
      <c r="DH494" s="64">
        <v>52.08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2</v>
      </c>
      <c r="DU494" s="4">
        <v>2</v>
      </c>
      <c r="EB494" s="4" t="b">
        <v>1</v>
      </c>
      <c r="EC494" s="4" t="s">
        <v>248</v>
      </c>
      <c r="EF494" s="7">
        <v>46082</v>
      </c>
      <c r="EG494" s="7">
        <v>46112</v>
      </c>
      <c r="EH494" s="4" t="s">
        <v>173</v>
      </c>
      <c r="EI494" s="4" t="b">
        <v>1</v>
      </c>
      <c r="EJ494" s="4" t="s">
        <v>174</v>
      </c>
      <c r="EN494" s="9">
        <f t="shared" si="41"/>
        <v>338658.71799999999</v>
      </c>
      <c r="EO494" s="4">
        <f t="shared" si="38"/>
        <v>29.6</v>
      </c>
      <c r="EP494" s="4">
        <f t="shared" si="39"/>
        <v>25</v>
      </c>
      <c r="EQ494" s="9">
        <f t="shared" si="40"/>
        <v>4233233.9749999996</v>
      </c>
    </row>
    <row r="495" spans="1:147">
      <c r="B495" s="4" t="s">
        <v>268</v>
      </c>
      <c r="C495" s="7">
        <v>46082</v>
      </c>
      <c r="D495" s="4">
        <v>7220</v>
      </c>
      <c r="G495" s="4" t="s">
        <v>170</v>
      </c>
      <c r="H495" s="4" t="s">
        <v>171</v>
      </c>
      <c r="I495" s="4">
        <v>4</v>
      </c>
      <c r="J495" s="16">
        <v>35444</v>
      </c>
      <c r="L495" s="4">
        <v>130108.58900000001</v>
      </c>
      <c r="M495" s="4">
        <v>137358.56700000001</v>
      </c>
      <c r="N495" s="4">
        <v>163685.625</v>
      </c>
      <c r="O495" s="64">
        <v>21</v>
      </c>
      <c r="P495" s="4">
        <v>9</v>
      </c>
      <c r="Q495" s="4">
        <v>1</v>
      </c>
      <c r="R495" s="4">
        <v>31</v>
      </c>
      <c r="S495" s="4">
        <v>100</v>
      </c>
      <c r="T495" s="4">
        <v>100</v>
      </c>
      <c r="U495" s="11">
        <v>8086053</v>
      </c>
      <c r="V495" s="11">
        <v>1700280</v>
      </c>
      <c r="W495" s="11">
        <v>6385773</v>
      </c>
      <c r="X495" s="11">
        <v>29</v>
      </c>
      <c r="Y495" s="62">
        <v>4033366</v>
      </c>
      <c r="Z495" s="11">
        <v>0</v>
      </c>
      <c r="AA495" s="11">
        <v>0</v>
      </c>
      <c r="AB495" s="11">
        <v>0</v>
      </c>
      <c r="AC495" s="11">
        <v>217500</v>
      </c>
      <c r="AD495" s="11">
        <v>0</v>
      </c>
      <c r="AE495" s="11">
        <v>0</v>
      </c>
      <c r="AF495" s="11">
        <v>0</v>
      </c>
      <c r="AG495" s="11">
        <v>217500</v>
      </c>
      <c r="AH495" s="11">
        <v>0</v>
      </c>
      <c r="AI495" s="11">
        <v>515094</v>
      </c>
      <c r="AJ495" s="11">
        <v>0</v>
      </c>
      <c r="AK495" s="11">
        <v>813312</v>
      </c>
      <c r="AL495" s="9">
        <v>1328407</v>
      </c>
      <c r="AM495" s="9">
        <v>1473170</v>
      </c>
      <c r="AN495" s="9">
        <v>245528</v>
      </c>
      <c r="AO495" s="9">
        <v>668082</v>
      </c>
      <c r="AP495" s="11">
        <v>0</v>
      </c>
      <c r="AQ495" s="11">
        <v>65000</v>
      </c>
      <c r="AR495" s="11">
        <v>3780187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55000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832670</v>
      </c>
      <c r="BP495" s="11">
        <v>83260</v>
      </c>
      <c r="BQ495" s="11">
        <v>302570</v>
      </c>
      <c r="BR495" s="11">
        <v>349260</v>
      </c>
      <c r="BS495" s="11">
        <v>72770</v>
      </c>
      <c r="BT495" s="11">
        <v>12100</v>
      </c>
      <c r="BU495" s="11">
        <v>47650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259266.83300000001</v>
      </c>
      <c r="CJ495" s="4">
        <v>31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13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20</v>
      </c>
      <c r="DC495" s="4">
        <v>0</v>
      </c>
      <c r="DD495" s="4">
        <v>26.5</v>
      </c>
      <c r="DE495" s="64">
        <v>46.5</v>
      </c>
      <c r="DF495" s="64">
        <v>48</v>
      </c>
      <c r="DG495" s="64">
        <v>6</v>
      </c>
      <c r="DH495" s="64">
        <v>54.42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1</v>
      </c>
      <c r="DT495" s="4">
        <v>2</v>
      </c>
      <c r="DU495" s="4">
        <v>2</v>
      </c>
      <c r="EB495" s="4" t="b">
        <v>1</v>
      </c>
      <c r="EC495" s="4" t="s">
        <v>248</v>
      </c>
      <c r="EF495" s="7">
        <v>46082</v>
      </c>
      <c r="EG495" s="7">
        <v>46112</v>
      </c>
      <c r="EH495" s="4" t="s">
        <v>173</v>
      </c>
      <c r="EI495" s="4" t="b">
        <v>1</v>
      </c>
      <c r="EJ495" s="4" t="s">
        <v>174</v>
      </c>
      <c r="EN495" s="9">
        <f t="shared" si="41"/>
        <v>327371.25</v>
      </c>
      <c r="EO495" s="4">
        <f t="shared" si="38"/>
        <v>28.983561643835618</v>
      </c>
      <c r="EP495" s="4">
        <f t="shared" si="39"/>
        <v>25</v>
      </c>
      <c r="EQ495" s="9">
        <f t="shared" si="40"/>
        <v>4092140.625</v>
      </c>
    </row>
    <row r="496" spans="1:147">
      <c r="B496" s="4" t="s">
        <v>268</v>
      </c>
      <c r="C496" s="7">
        <v>46082</v>
      </c>
      <c r="D496" s="4">
        <v>7220</v>
      </c>
      <c r="G496" s="4" t="s">
        <v>176</v>
      </c>
      <c r="H496" s="4" t="s">
        <v>177</v>
      </c>
      <c r="I496" s="4">
        <v>9</v>
      </c>
      <c r="J496" s="16">
        <v>36549</v>
      </c>
      <c r="L496" s="4">
        <v>114832.333</v>
      </c>
      <c r="M496" s="4">
        <v>121707.3</v>
      </c>
      <c r="N496" s="4">
        <v>145034.533</v>
      </c>
      <c r="O496" s="64">
        <v>21</v>
      </c>
      <c r="P496" s="4">
        <v>9</v>
      </c>
      <c r="Q496" s="4">
        <v>1</v>
      </c>
      <c r="R496" s="4">
        <v>31</v>
      </c>
      <c r="S496" s="4">
        <v>100</v>
      </c>
      <c r="T496" s="4">
        <v>100</v>
      </c>
      <c r="U496" s="11">
        <v>9580317</v>
      </c>
      <c r="V496" s="11">
        <v>2157250</v>
      </c>
      <c r="W496" s="11">
        <v>7423067</v>
      </c>
      <c r="X496" s="11">
        <v>26</v>
      </c>
      <c r="Y496" s="62">
        <v>3559802</v>
      </c>
      <c r="Z496" s="11">
        <v>0</v>
      </c>
      <c r="AA496" s="11">
        <v>0</v>
      </c>
      <c r="AB496" s="11">
        <v>11250</v>
      </c>
      <c r="AC496" s="11">
        <v>195000</v>
      </c>
      <c r="AD496" s="11">
        <v>0</v>
      </c>
      <c r="AE496" s="11">
        <v>0</v>
      </c>
      <c r="AF496" s="11">
        <v>0</v>
      </c>
      <c r="AG496" s="11">
        <v>206250</v>
      </c>
      <c r="AH496" s="11">
        <v>0</v>
      </c>
      <c r="AI496" s="11">
        <v>456402</v>
      </c>
      <c r="AJ496" s="11">
        <v>0</v>
      </c>
      <c r="AK496" s="11">
        <v>924595</v>
      </c>
      <c r="AL496" s="9">
        <v>1380997</v>
      </c>
      <c r="AM496" s="9">
        <v>1522862</v>
      </c>
      <c r="AN496" s="9">
        <v>217551</v>
      </c>
      <c r="AO496" s="9">
        <v>566504</v>
      </c>
      <c r="AP496" s="11">
        <v>0</v>
      </c>
      <c r="AQ496" s="11">
        <v>60000</v>
      </c>
      <c r="AR496" s="11">
        <v>3747914</v>
      </c>
      <c r="AS496" s="11">
        <v>2000000</v>
      </c>
      <c r="AT496" s="11">
        <v>21351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45000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  <c r="BN496" s="11">
        <v>0</v>
      </c>
      <c r="BO496" s="11">
        <v>1257850</v>
      </c>
      <c r="BP496" s="11">
        <v>125780</v>
      </c>
      <c r="BQ496" s="11">
        <v>222820</v>
      </c>
      <c r="BR496" s="11">
        <v>411680</v>
      </c>
      <c r="BS496" s="11">
        <v>86220</v>
      </c>
      <c r="BT496" s="11">
        <v>10680</v>
      </c>
      <c r="BU496" s="11">
        <v>42220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0</v>
      </c>
      <c r="CH496" s="11">
        <v>0</v>
      </c>
      <c r="CI496" s="11">
        <v>243461.26699999999</v>
      </c>
      <c r="CJ496" s="4">
        <v>31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12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20</v>
      </c>
      <c r="DC496" s="4">
        <v>0</v>
      </c>
      <c r="DD496" s="4">
        <v>34</v>
      </c>
      <c r="DE496" s="64">
        <v>54</v>
      </c>
      <c r="DF496" s="64">
        <v>56</v>
      </c>
      <c r="DG496" s="64">
        <v>6</v>
      </c>
      <c r="DH496" s="64">
        <v>52.08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2</v>
      </c>
      <c r="DU496" s="4">
        <v>2</v>
      </c>
      <c r="EB496" s="4" t="b">
        <v>1</v>
      </c>
      <c r="EC496" s="4" t="s">
        <v>248</v>
      </c>
      <c r="EF496" s="7">
        <v>46082</v>
      </c>
      <c r="EG496" s="7">
        <v>46112</v>
      </c>
      <c r="EH496" s="4" t="s">
        <v>173</v>
      </c>
      <c r="EI496" s="4" t="b">
        <v>1</v>
      </c>
      <c r="EJ496" s="4" t="s">
        <v>174</v>
      </c>
      <c r="EN496" s="9">
        <f t="shared" si="41"/>
        <v>290069.06600000005</v>
      </c>
      <c r="EO496" s="4">
        <f t="shared" si="38"/>
        <v>25.956164383561642</v>
      </c>
      <c r="EP496" s="4">
        <f t="shared" si="39"/>
        <v>25</v>
      </c>
      <c r="EQ496" s="9">
        <f t="shared" si="40"/>
        <v>3625863.3249999997</v>
      </c>
    </row>
    <row r="497" spans="2:147">
      <c r="B497" s="4" t="s">
        <v>268</v>
      </c>
      <c r="C497" s="7">
        <v>46082</v>
      </c>
      <c r="D497" s="4">
        <v>7220</v>
      </c>
      <c r="G497" s="4" t="s">
        <v>176</v>
      </c>
      <c r="H497" s="4" t="s">
        <v>177</v>
      </c>
      <c r="I497" s="4">
        <v>5</v>
      </c>
      <c r="J497" s="16">
        <v>37683</v>
      </c>
      <c r="L497" s="4">
        <v>111809.333</v>
      </c>
      <c r="M497" s="4">
        <v>117809.3</v>
      </c>
      <c r="N497" s="4">
        <v>140389.416</v>
      </c>
      <c r="O497" s="64">
        <v>21</v>
      </c>
      <c r="P497" s="4">
        <v>9</v>
      </c>
      <c r="Q497" s="4">
        <v>1</v>
      </c>
      <c r="R497" s="4">
        <v>31</v>
      </c>
      <c r="S497" s="4">
        <v>100</v>
      </c>
      <c r="T497" s="4">
        <v>100</v>
      </c>
      <c r="U497" s="11">
        <v>7162589</v>
      </c>
      <c r="V497" s="11">
        <v>1552589</v>
      </c>
      <c r="W497" s="11">
        <v>5610000</v>
      </c>
      <c r="X497" s="11">
        <v>23</v>
      </c>
      <c r="Y497" s="62">
        <v>3466089</v>
      </c>
      <c r="Z497" s="11">
        <v>0</v>
      </c>
      <c r="AA497" s="11">
        <v>0</v>
      </c>
      <c r="AB497" s="11">
        <v>7500</v>
      </c>
      <c r="AC497" s="11">
        <v>172500</v>
      </c>
      <c r="AD497" s="11">
        <v>0</v>
      </c>
      <c r="AE497" s="11">
        <v>0</v>
      </c>
      <c r="AF497" s="11">
        <v>0</v>
      </c>
      <c r="AG497" s="11">
        <v>180000</v>
      </c>
      <c r="AH497" s="11">
        <v>0</v>
      </c>
      <c r="AI497" s="11">
        <v>441784</v>
      </c>
      <c r="AJ497" s="11">
        <v>0</v>
      </c>
      <c r="AK497" s="11">
        <v>737044</v>
      </c>
      <c r="AL497" s="9">
        <v>1178829</v>
      </c>
      <c r="AM497" s="9">
        <v>1474088</v>
      </c>
      <c r="AN497" s="9">
        <v>210584</v>
      </c>
      <c r="AO497" s="9">
        <v>572999</v>
      </c>
      <c r="AP497" s="11">
        <v>0</v>
      </c>
      <c r="AQ497" s="11">
        <v>65000</v>
      </c>
      <c r="AR497" s="11">
        <v>3501500</v>
      </c>
      <c r="AS497" s="11">
        <v>0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15000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0</v>
      </c>
      <c r="BN497" s="11">
        <v>0</v>
      </c>
      <c r="BO497" s="11">
        <v>757670</v>
      </c>
      <c r="BP497" s="11">
        <v>75760</v>
      </c>
      <c r="BQ497" s="11">
        <v>286370</v>
      </c>
      <c r="BR497" s="11">
        <v>312600</v>
      </c>
      <c r="BS497" s="11">
        <v>64460</v>
      </c>
      <c r="BT497" s="11">
        <v>10400</v>
      </c>
      <c r="BU497" s="11">
        <v>40870</v>
      </c>
      <c r="BV497" s="11">
        <v>0</v>
      </c>
      <c r="BW497" s="11">
        <v>4459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0</v>
      </c>
      <c r="CH497" s="11">
        <v>0</v>
      </c>
      <c r="CI497" s="11">
        <v>230795.34400000001</v>
      </c>
      <c r="CJ497" s="4">
        <v>31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13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20</v>
      </c>
      <c r="DC497" s="4">
        <v>0</v>
      </c>
      <c r="DD497" s="4">
        <v>28</v>
      </c>
      <c r="DE497" s="64">
        <v>48</v>
      </c>
      <c r="DF497" s="64">
        <v>56</v>
      </c>
      <c r="DG497" s="64">
        <v>6</v>
      </c>
      <c r="DH497" s="64">
        <v>54.42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2</v>
      </c>
      <c r="DU497" s="4">
        <v>2</v>
      </c>
      <c r="EB497" s="4" t="b">
        <v>1</v>
      </c>
      <c r="EC497" s="4" t="s">
        <v>248</v>
      </c>
      <c r="EF497" s="7">
        <v>46082</v>
      </c>
      <c r="EG497" s="7">
        <v>46112</v>
      </c>
      <c r="EH497" s="4" t="s">
        <v>173</v>
      </c>
      <c r="EI497" s="4" t="b">
        <v>1</v>
      </c>
      <c r="EJ497" s="4" t="s">
        <v>174</v>
      </c>
      <c r="EN497" s="9">
        <f t="shared" si="41"/>
        <v>280778.83199999999</v>
      </c>
      <c r="EO497" s="4">
        <f t="shared" si="38"/>
        <v>22.849315068493151</v>
      </c>
      <c r="EP497" s="4">
        <f t="shared" si="39"/>
        <v>25</v>
      </c>
      <c r="EQ497" s="9">
        <f t="shared" si="40"/>
        <v>3509735.4</v>
      </c>
    </row>
    <row r="498" spans="2:147">
      <c r="B498" s="4" t="s">
        <v>268</v>
      </c>
      <c r="C498" s="7">
        <v>46082</v>
      </c>
      <c r="D498" s="4">
        <v>7220</v>
      </c>
      <c r="G498" s="4" t="s">
        <v>176</v>
      </c>
      <c r="H498" s="4" t="s">
        <v>177</v>
      </c>
      <c r="I498" s="4">
        <v>16</v>
      </c>
      <c r="J498" s="16">
        <v>37921</v>
      </c>
      <c r="L498" s="4">
        <v>118910.333</v>
      </c>
      <c r="M498" s="4">
        <v>124410.3</v>
      </c>
      <c r="N498" s="4">
        <v>148255.60800000001</v>
      </c>
      <c r="O498" s="64">
        <v>21</v>
      </c>
      <c r="P498" s="4">
        <v>9</v>
      </c>
      <c r="Q498" s="4">
        <v>1</v>
      </c>
      <c r="R498" s="4">
        <v>31</v>
      </c>
      <c r="S498" s="4">
        <v>100</v>
      </c>
      <c r="T498" s="4">
        <v>100</v>
      </c>
      <c r="U498" s="11">
        <v>9382465</v>
      </c>
      <c r="V498" s="11">
        <v>2212465</v>
      </c>
      <c r="W498" s="11">
        <v>7170000</v>
      </c>
      <c r="X498" s="11">
        <v>22</v>
      </c>
      <c r="Y498" s="62">
        <v>3686220</v>
      </c>
      <c r="Z498" s="11">
        <v>0</v>
      </c>
      <c r="AA498" s="11">
        <v>0</v>
      </c>
      <c r="AB498" s="11">
        <v>0</v>
      </c>
      <c r="AC498" s="11">
        <v>165000</v>
      </c>
      <c r="AD498" s="11">
        <v>0</v>
      </c>
      <c r="AE498" s="11">
        <v>0</v>
      </c>
      <c r="AF498" s="11">
        <v>0</v>
      </c>
      <c r="AG498" s="11">
        <v>165000</v>
      </c>
      <c r="AH498" s="11">
        <v>0</v>
      </c>
      <c r="AI498" s="11">
        <v>466538</v>
      </c>
      <c r="AJ498" s="11">
        <v>0</v>
      </c>
      <c r="AK498" s="11">
        <v>833937</v>
      </c>
      <c r="AL498" s="9">
        <v>1300476</v>
      </c>
      <c r="AM498" s="9">
        <v>1334300</v>
      </c>
      <c r="AN498" s="9">
        <v>222383</v>
      </c>
      <c r="AO498" s="9">
        <v>579086</v>
      </c>
      <c r="AP498" s="11">
        <v>0</v>
      </c>
      <c r="AQ498" s="11">
        <v>60000</v>
      </c>
      <c r="AR498" s="11">
        <v>3496245</v>
      </c>
      <c r="AS498" s="11">
        <v>2000000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35000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  <c r="BO498" s="11">
        <v>1239160</v>
      </c>
      <c r="BP498" s="11">
        <v>123910</v>
      </c>
      <c r="BQ498" s="11">
        <v>302570</v>
      </c>
      <c r="BR498" s="11">
        <v>401700</v>
      </c>
      <c r="BS498" s="11">
        <v>84440</v>
      </c>
      <c r="BT498" s="11">
        <v>11060</v>
      </c>
      <c r="BU498" s="11">
        <v>43170</v>
      </c>
      <c r="BV498" s="11">
        <v>0</v>
      </c>
      <c r="BW498" s="11">
        <v>6455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0</v>
      </c>
      <c r="CI498" s="11">
        <v>245415.3</v>
      </c>
      <c r="CJ498" s="4">
        <v>31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12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20</v>
      </c>
      <c r="DC498" s="4">
        <v>0</v>
      </c>
      <c r="DD498" s="4">
        <v>30</v>
      </c>
      <c r="DE498" s="64">
        <v>50</v>
      </c>
      <c r="DF498" s="64">
        <v>48</v>
      </c>
      <c r="DG498" s="64">
        <v>6</v>
      </c>
      <c r="DH498" s="64">
        <v>52.08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2</v>
      </c>
      <c r="DU498" s="4">
        <v>2</v>
      </c>
      <c r="EB498" s="4" t="b">
        <v>1</v>
      </c>
      <c r="EC498" s="4" t="s">
        <v>248</v>
      </c>
      <c r="EF498" s="7">
        <v>46082</v>
      </c>
      <c r="EG498" s="7">
        <v>46112</v>
      </c>
      <c r="EH498" s="4" t="s">
        <v>173</v>
      </c>
      <c r="EI498" s="4" t="b">
        <v>1</v>
      </c>
      <c r="EJ498" s="4" t="s">
        <v>174</v>
      </c>
      <c r="EN498" s="9">
        <f t="shared" si="41"/>
        <v>296511.21600000001</v>
      </c>
      <c r="EO498" s="4">
        <f t="shared" si="38"/>
        <v>22.197260273972603</v>
      </c>
      <c r="EP498" s="4">
        <f t="shared" si="39"/>
        <v>25</v>
      </c>
      <c r="EQ498" s="9">
        <f t="shared" si="40"/>
        <v>3706390.2</v>
      </c>
    </row>
    <row r="499" spans="2:147">
      <c r="B499" s="4" t="s">
        <v>268</v>
      </c>
      <c r="C499" s="7">
        <v>46082</v>
      </c>
      <c r="D499" s="4">
        <v>7220</v>
      </c>
      <c r="G499" s="4" t="s">
        <v>176</v>
      </c>
      <c r="H499" s="4" t="s">
        <v>177</v>
      </c>
      <c r="I499" s="4">
        <v>7</v>
      </c>
      <c r="J499" s="16">
        <v>38224</v>
      </c>
      <c r="L499" s="4">
        <v>113366.333</v>
      </c>
      <c r="M499" s="4">
        <v>118991.3</v>
      </c>
      <c r="N499" s="4">
        <v>141797.96599999999</v>
      </c>
      <c r="O499" s="64">
        <v>21</v>
      </c>
      <c r="P499" s="4">
        <v>9</v>
      </c>
      <c r="Q499" s="4">
        <v>1</v>
      </c>
      <c r="R499" s="4">
        <v>31</v>
      </c>
      <c r="S499" s="4">
        <v>100</v>
      </c>
      <c r="T499" s="4">
        <v>100</v>
      </c>
      <c r="U499" s="11">
        <v>8529389</v>
      </c>
      <c r="V499" s="11">
        <v>2150631</v>
      </c>
      <c r="W499" s="11">
        <v>6378758</v>
      </c>
      <c r="X499" s="11">
        <v>21</v>
      </c>
      <c r="Y499" s="62">
        <v>3514356</v>
      </c>
      <c r="Z499" s="11">
        <v>0</v>
      </c>
      <c r="AA499" s="11">
        <v>0</v>
      </c>
      <c r="AB499" s="11">
        <v>11250</v>
      </c>
      <c r="AC499" s="11">
        <v>157500</v>
      </c>
      <c r="AD499" s="11">
        <v>0</v>
      </c>
      <c r="AE499" s="11">
        <v>0</v>
      </c>
      <c r="AF499" s="11">
        <v>0</v>
      </c>
      <c r="AG499" s="11">
        <v>168750</v>
      </c>
      <c r="AH499" s="11">
        <v>0</v>
      </c>
      <c r="AI499" s="11">
        <v>446217</v>
      </c>
      <c r="AJ499" s="11">
        <v>0</v>
      </c>
      <c r="AK499" s="11">
        <v>531742</v>
      </c>
      <c r="AL499" s="9">
        <v>977959</v>
      </c>
      <c r="AM499" s="9">
        <v>1169833</v>
      </c>
      <c r="AN499" s="9">
        <v>70898</v>
      </c>
      <c r="AO499" s="9">
        <v>532593</v>
      </c>
      <c r="AP499" s="11">
        <v>0</v>
      </c>
      <c r="AQ499" s="11">
        <v>60000</v>
      </c>
      <c r="AR499" s="11">
        <v>2811283</v>
      </c>
      <c r="AS499" s="11">
        <v>2000000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35000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1028410</v>
      </c>
      <c r="BP499" s="11">
        <v>102840</v>
      </c>
      <c r="BQ499" s="11">
        <v>289030</v>
      </c>
      <c r="BR499" s="11">
        <v>363710</v>
      </c>
      <c r="BS499" s="11">
        <v>76760</v>
      </c>
      <c r="BT499" s="11">
        <v>10550</v>
      </c>
      <c r="BU499" s="11">
        <v>41290</v>
      </c>
      <c r="BV499" s="11">
        <v>0</v>
      </c>
      <c r="BW499" s="11">
        <v>7500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230541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219468.77799999999</v>
      </c>
      <c r="CJ499" s="4">
        <v>31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12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20</v>
      </c>
      <c r="DC499" s="4">
        <v>0</v>
      </c>
      <c r="DD499" s="4">
        <v>20</v>
      </c>
      <c r="DE499" s="64">
        <v>40</v>
      </c>
      <c r="DF499" s="64">
        <v>44</v>
      </c>
      <c r="DG499" s="64">
        <v>2</v>
      </c>
      <c r="DH499" s="64">
        <v>50.08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1</v>
      </c>
      <c r="DT499" s="4">
        <v>2</v>
      </c>
      <c r="DU499" s="4">
        <v>2</v>
      </c>
      <c r="EB499" s="4" t="b">
        <v>1</v>
      </c>
      <c r="EC499" s="4" t="s">
        <v>248</v>
      </c>
      <c r="EF499" s="7">
        <v>46082</v>
      </c>
      <c r="EG499" s="7">
        <v>46112</v>
      </c>
      <c r="EH499" s="4" t="s">
        <v>173</v>
      </c>
      <c r="EI499" s="4" t="b">
        <v>1</v>
      </c>
      <c r="EJ499" s="4" t="s">
        <v>174</v>
      </c>
      <c r="EN499" s="9">
        <f t="shared" si="41"/>
        <v>283595.93199999997</v>
      </c>
      <c r="EO499" s="4">
        <f t="shared" si="38"/>
        <v>21.367123287671234</v>
      </c>
      <c r="EP499" s="4">
        <f t="shared" si="39"/>
        <v>25</v>
      </c>
      <c r="EQ499" s="9">
        <f t="shared" si="40"/>
        <v>3544949.1499999994</v>
      </c>
    </row>
    <row r="500" spans="2:147">
      <c r="B500" s="4" t="s">
        <v>268</v>
      </c>
      <c r="C500" s="7">
        <v>46082</v>
      </c>
      <c r="D500" s="4">
        <v>7220</v>
      </c>
      <c r="G500" s="4" t="s">
        <v>176</v>
      </c>
      <c r="H500" s="4" t="s">
        <v>177</v>
      </c>
      <c r="I500" s="4">
        <v>2</v>
      </c>
      <c r="J500" s="16">
        <v>38600</v>
      </c>
      <c r="L500" s="4">
        <v>109205.333</v>
      </c>
      <c r="M500" s="4">
        <v>114455.3</v>
      </c>
      <c r="N500" s="4">
        <v>136392.56599999999</v>
      </c>
      <c r="O500" s="64">
        <v>21</v>
      </c>
      <c r="P500" s="4">
        <v>9</v>
      </c>
      <c r="Q500" s="4">
        <v>1</v>
      </c>
      <c r="R500" s="4">
        <v>31</v>
      </c>
      <c r="S500" s="4">
        <v>100</v>
      </c>
      <c r="T500" s="4">
        <v>100</v>
      </c>
      <c r="U500" s="11">
        <v>6776939</v>
      </c>
      <c r="V500" s="11">
        <v>1559483</v>
      </c>
      <c r="W500" s="11">
        <v>5217456</v>
      </c>
      <c r="X500" s="11">
        <v>20</v>
      </c>
      <c r="Y500" s="62">
        <v>3385365</v>
      </c>
      <c r="Z500" s="11">
        <v>0</v>
      </c>
      <c r="AA500" s="11">
        <v>0</v>
      </c>
      <c r="AB500" s="11">
        <v>7500</v>
      </c>
      <c r="AC500" s="11">
        <v>150000</v>
      </c>
      <c r="AD500" s="11">
        <v>0</v>
      </c>
      <c r="AE500" s="11">
        <v>0</v>
      </c>
      <c r="AF500" s="11">
        <v>0</v>
      </c>
      <c r="AG500" s="11">
        <v>157500</v>
      </c>
      <c r="AH500" s="11">
        <v>0</v>
      </c>
      <c r="AI500" s="11">
        <v>429207</v>
      </c>
      <c r="AJ500" s="11">
        <v>0</v>
      </c>
      <c r="AK500" s="11">
        <v>511472</v>
      </c>
      <c r="AL500" s="9">
        <v>940679</v>
      </c>
      <c r="AM500" s="9">
        <v>1432121</v>
      </c>
      <c r="AN500" s="9">
        <v>204588</v>
      </c>
      <c r="AO500" s="9">
        <v>556686</v>
      </c>
      <c r="AP500" s="11">
        <v>0</v>
      </c>
      <c r="AQ500" s="11">
        <v>65000</v>
      </c>
      <c r="AR500" s="11">
        <v>3199074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35000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  <c r="BO500" s="11">
        <v>634650</v>
      </c>
      <c r="BP500" s="11">
        <v>63460</v>
      </c>
      <c r="BQ500" s="11">
        <v>258970</v>
      </c>
      <c r="BR500" s="11">
        <v>291590</v>
      </c>
      <c r="BS500" s="11">
        <v>60990</v>
      </c>
      <c r="BT500" s="11">
        <v>10160</v>
      </c>
      <c r="BU500" s="11">
        <v>39720</v>
      </c>
      <c r="BV500" s="11">
        <v>0</v>
      </c>
      <c r="BW500" s="11">
        <v>10000</v>
      </c>
      <c r="BX500" s="11">
        <v>0</v>
      </c>
      <c r="BY500" s="11">
        <v>0</v>
      </c>
      <c r="BZ500" s="11">
        <v>0</v>
      </c>
      <c r="CA500" s="11">
        <v>189943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11">
        <v>0</v>
      </c>
      <c r="CI500" s="11">
        <v>192734.11199999999</v>
      </c>
      <c r="CJ500" s="4">
        <v>31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13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20</v>
      </c>
      <c r="DC500" s="4">
        <v>0</v>
      </c>
      <c r="DD500" s="4">
        <v>20</v>
      </c>
      <c r="DE500" s="64">
        <v>40</v>
      </c>
      <c r="DF500" s="64">
        <v>56</v>
      </c>
      <c r="DG500" s="64">
        <v>6</v>
      </c>
      <c r="DH500" s="64">
        <v>54.42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2</v>
      </c>
      <c r="DU500" s="4">
        <v>2</v>
      </c>
      <c r="EB500" s="4" t="b">
        <v>1</v>
      </c>
      <c r="EC500" s="4" t="s">
        <v>248</v>
      </c>
      <c r="EF500" s="7">
        <v>46082</v>
      </c>
      <c r="EG500" s="7">
        <v>46112</v>
      </c>
      <c r="EH500" s="4" t="s">
        <v>173</v>
      </c>
      <c r="EI500" s="4" t="b">
        <v>1</v>
      </c>
      <c r="EJ500" s="4" t="s">
        <v>174</v>
      </c>
      <c r="EN500" s="9">
        <f t="shared" si="41"/>
        <v>272785.13199999998</v>
      </c>
      <c r="EO500" s="4">
        <f t="shared" si="38"/>
        <v>20.336986301369862</v>
      </c>
      <c r="EP500" s="4">
        <f t="shared" si="39"/>
        <v>24</v>
      </c>
      <c r="EQ500" s="9">
        <f t="shared" si="40"/>
        <v>3273421.5839999998</v>
      </c>
    </row>
    <row r="501" spans="2:147">
      <c r="B501" s="4" t="s">
        <v>268</v>
      </c>
      <c r="C501" s="7">
        <v>46113</v>
      </c>
      <c r="D501" s="4">
        <v>7220</v>
      </c>
      <c r="G501" s="4" t="s">
        <v>170</v>
      </c>
      <c r="H501" s="4" t="s">
        <v>171</v>
      </c>
      <c r="I501" s="4">
        <v>7</v>
      </c>
      <c r="J501" s="16">
        <v>35059</v>
      </c>
      <c r="L501" s="4">
        <v>132883.58900000001</v>
      </c>
      <c r="M501" s="4">
        <v>140633.56700000001</v>
      </c>
      <c r="N501" s="4">
        <v>167588.334</v>
      </c>
      <c r="O501" s="64">
        <v>22</v>
      </c>
      <c r="P501" s="4">
        <v>8</v>
      </c>
      <c r="Q501" s="4">
        <v>0</v>
      </c>
      <c r="R501" s="4">
        <v>30</v>
      </c>
      <c r="S501" s="4">
        <v>100</v>
      </c>
      <c r="T501" s="4">
        <v>100</v>
      </c>
      <c r="U501" s="11">
        <v>7956962</v>
      </c>
      <c r="V501" s="11">
        <v>2068962</v>
      </c>
      <c r="W501" s="11">
        <v>5888000</v>
      </c>
      <c r="X501" s="11">
        <v>30</v>
      </c>
      <c r="Y501" s="62">
        <v>3986507</v>
      </c>
      <c r="Z501" s="11">
        <v>0</v>
      </c>
      <c r="AA501" s="11">
        <v>0</v>
      </c>
      <c r="AB501" s="11">
        <v>7500</v>
      </c>
      <c r="AC501" s="11">
        <v>225000</v>
      </c>
      <c r="AD501" s="11">
        <v>0</v>
      </c>
      <c r="AE501" s="11">
        <v>0</v>
      </c>
      <c r="AF501" s="11">
        <v>0</v>
      </c>
      <c r="AG501" s="11">
        <v>232500</v>
      </c>
      <c r="AH501" s="11">
        <v>0</v>
      </c>
      <c r="AI501" s="11">
        <v>527375</v>
      </c>
      <c r="AJ501" s="11">
        <v>0</v>
      </c>
      <c r="AK501" s="11">
        <v>879838</v>
      </c>
      <c r="AL501" s="9">
        <v>1407214</v>
      </c>
      <c r="AM501" s="9">
        <v>1005530</v>
      </c>
      <c r="AN501" s="9">
        <v>83794</v>
      </c>
      <c r="AO501" s="9">
        <v>713172</v>
      </c>
      <c r="AP501" s="11">
        <v>0</v>
      </c>
      <c r="AQ501" s="11">
        <v>60000</v>
      </c>
      <c r="AR501" s="11">
        <v>3269710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423245</v>
      </c>
      <c r="BB501" s="11">
        <v>0</v>
      </c>
      <c r="BC501" s="11">
        <v>0</v>
      </c>
      <c r="BD501" s="11">
        <v>45000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  <c r="BO501" s="11">
        <v>863230</v>
      </c>
      <c r="BP501" s="11">
        <v>86320</v>
      </c>
      <c r="BQ501" s="11">
        <v>302570</v>
      </c>
      <c r="BR501" s="11">
        <v>349090</v>
      </c>
      <c r="BS501" s="11">
        <v>71610</v>
      </c>
      <c r="BT501" s="11">
        <v>11960</v>
      </c>
      <c r="BU501" s="11">
        <v>47460</v>
      </c>
      <c r="BV501" s="11">
        <v>11000</v>
      </c>
      <c r="BW501" s="11">
        <v>722</v>
      </c>
      <c r="BX501" s="11">
        <v>0</v>
      </c>
      <c r="BY501" s="11">
        <v>0</v>
      </c>
      <c r="BZ501" s="11">
        <v>0</v>
      </c>
      <c r="CA501" s="11">
        <v>0</v>
      </c>
      <c r="CB501" s="11">
        <v>0</v>
      </c>
      <c r="CC501" s="11">
        <v>325000</v>
      </c>
      <c r="CD501" s="11">
        <v>0</v>
      </c>
      <c r="CE501" s="11">
        <v>0</v>
      </c>
      <c r="CF501" s="11">
        <v>0</v>
      </c>
      <c r="CG501" s="11">
        <v>0</v>
      </c>
      <c r="CH501" s="11">
        <v>0</v>
      </c>
      <c r="CI501" s="11">
        <v>289560.467</v>
      </c>
      <c r="CJ501" s="4">
        <v>30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12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20</v>
      </c>
      <c r="DC501" s="4">
        <v>0</v>
      </c>
      <c r="DD501" s="4">
        <v>28</v>
      </c>
      <c r="DE501" s="64">
        <v>48</v>
      </c>
      <c r="DF501" s="64">
        <v>32</v>
      </c>
      <c r="DG501" s="64">
        <v>2</v>
      </c>
      <c r="DH501" s="64">
        <v>56.74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2</v>
      </c>
      <c r="DU501" s="4">
        <v>2</v>
      </c>
      <c r="EB501" s="4" t="b">
        <v>1</v>
      </c>
      <c r="EC501" s="4" t="s">
        <v>248</v>
      </c>
      <c r="EF501" s="7">
        <v>46113</v>
      </c>
      <c r="EG501" s="7">
        <v>46142</v>
      </c>
      <c r="EH501" s="4" t="s">
        <v>173</v>
      </c>
      <c r="EI501" s="4" t="b">
        <v>1</v>
      </c>
      <c r="EJ501" s="4" t="s">
        <v>174</v>
      </c>
      <c r="EN501" s="9">
        <f t="shared" si="41"/>
        <v>335176.66800000006</v>
      </c>
      <c r="EO501" s="4">
        <f t="shared" si="38"/>
        <v>30.038356164383561</v>
      </c>
      <c r="EP501" s="4">
        <f t="shared" si="39"/>
        <v>25</v>
      </c>
      <c r="EQ501" s="9">
        <f t="shared" si="40"/>
        <v>4189708.35</v>
      </c>
    </row>
    <row r="502" spans="2:147">
      <c r="B502" s="4" t="s">
        <v>268</v>
      </c>
      <c r="C502" s="7">
        <v>46113</v>
      </c>
      <c r="D502" s="4">
        <v>7220</v>
      </c>
      <c r="G502" s="4" t="s">
        <v>170</v>
      </c>
      <c r="H502" s="4" t="s">
        <v>171</v>
      </c>
      <c r="I502" s="4">
        <v>9</v>
      </c>
      <c r="J502" s="16">
        <v>35219</v>
      </c>
      <c r="L502" s="4">
        <v>134594.58900000001</v>
      </c>
      <c r="M502" s="4">
        <v>142094.56700000001</v>
      </c>
      <c r="N502" s="4">
        <v>169329.359</v>
      </c>
      <c r="O502" s="64">
        <v>22</v>
      </c>
      <c r="P502" s="4">
        <v>8</v>
      </c>
      <c r="Q502" s="4">
        <v>0</v>
      </c>
      <c r="R502" s="4">
        <v>30</v>
      </c>
      <c r="S502" s="4">
        <v>100</v>
      </c>
      <c r="T502" s="4">
        <v>100</v>
      </c>
      <c r="U502" s="11">
        <v>7936668</v>
      </c>
      <c r="V502" s="11">
        <v>1997668</v>
      </c>
      <c r="W502" s="11">
        <v>5939000</v>
      </c>
      <c r="X502" s="11">
        <v>29</v>
      </c>
      <c r="Y502" s="62">
        <v>4037837</v>
      </c>
      <c r="Z502" s="11">
        <v>0</v>
      </c>
      <c r="AA502" s="11">
        <v>0</v>
      </c>
      <c r="AB502" s="11">
        <v>7500</v>
      </c>
      <c r="AC502" s="11">
        <v>217500</v>
      </c>
      <c r="AD502" s="11">
        <v>0</v>
      </c>
      <c r="AE502" s="11">
        <v>0</v>
      </c>
      <c r="AF502" s="11">
        <v>0</v>
      </c>
      <c r="AG502" s="11">
        <v>225000</v>
      </c>
      <c r="AH502" s="11">
        <v>0</v>
      </c>
      <c r="AI502" s="11">
        <v>532854</v>
      </c>
      <c r="AJ502" s="11">
        <v>0</v>
      </c>
      <c r="AK502" s="11">
        <v>1111223</v>
      </c>
      <c r="AL502" s="9">
        <v>1644078</v>
      </c>
      <c r="AM502" s="9">
        <v>888979</v>
      </c>
      <c r="AN502" s="9">
        <v>169329</v>
      </c>
      <c r="AO502" s="9">
        <v>669782</v>
      </c>
      <c r="AP502" s="11">
        <v>0</v>
      </c>
      <c r="AQ502" s="11">
        <v>55000</v>
      </c>
      <c r="AR502" s="11">
        <v>3427168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211663</v>
      </c>
      <c r="BB502" s="11">
        <v>0</v>
      </c>
      <c r="BC502" s="11">
        <v>0</v>
      </c>
      <c r="BD502" s="11">
        <v>35000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950270</v>
      </c>
      <c r="BP502" s="11">
        <v>95020</v>
      </c>
      <c r="BQ502" s="11">
        <v>302570</v>
      </c>
      <c r="BR502" s="11">
        <v>342870</v>
      </c>
      <c r="BS502" s="11">
        <v>71430</v>
      </c>
      <c r="BT502" s="11">
        <v>12120</v>
      </c>
      <c r="BU502" s="11">
        <v>47950</v>
      </c>
      <c r="BV502" s="11">
        <v>0</v>
      </c>
      <c r="BW502" s="11">
        <v>8758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166680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11">
        <v>293981.24400000001</v>
      </c>
      <c r="CJ502" s="4">
        <v>30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11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20</v>
      </c>
      <c r="DC502" s="4">
        <v>0</v>
      </c>
      <c r="DD502" s="4">
        <v>35</v>
      </c>
      <c r="DE502" s="64">
        <v>55</v>
      </c>
      <c r="DF502" s="64">
        <v>28</v>
      </c>
      <c r="DG502" s="64">
        <v>4</v>
      </c>
      <c r="DH502" s="64">
        <v>52.74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1</v>
      </c>
      <c r="DT502" s="4">
        <v>2</v>
      </c>
      <c r="DU502" s="4">
        <v>2</v>
      </c>
      <c r="EB502" s="4" t="b">
        <v>1</v>
      </c>
      <c r="EC502" s="4" t="s">
        <v>248</v>
      </c>
      <c r="EF502" s="7">
        <v>46113</v>
      </c>
      <c r="EG502" s="7">
        <v>46142</v>
      </c>
      <c r="EH502" s="4" t="s">
        <v>173</v>
      </c>
      <c r="EI502" s="4" t="b">
        <v>1</v>
      </c>
      <c r="EJ502" s="4" t="s">
        <v>174</v>
      </c>
      <c r="EN502" s="9">
        <f t="shared" si="41"/>
        <v>338658.71799999999</v>
      </c>
      <c r="EO502" s="4">
        <f t="shared" si="38"/>
        <v>29.6</v>
      </c>
      <c r="EP502" s="4">
        <f t="shared" si="39"/>
        <v>25</v>
      </c>
      <c r="EQ502" s="9">
        <f t="shared" si="40"/>
        <v>4233233.9749999996</v>
      </c>
    </row>
    <row r="503" spans="2:147">
      <c r="B503" s="4" t="s">
        <v>268</v>
      </c>
      <c r="C503" s="7">
        <v>46113</v>
      </c>
      <c r="D503" s="4">
        <v>7220</v>
      </c>
      <c r="G503" s="4" t="s">
        <v>170</v>
      </c>
      <c r="H503" s="4" t="s">
        <v>171</v>
      </c>
      <c r="I503" s="4">
        <v>4</v>
      </c>
      <c r="J503" s="16">
        <v>35444</v>
      </c>
      <c r="L503" s="4">
        <v>130108.58900000001</v>
      </c>
      <c r="M503" s="4">
        <v>137358.56700000001</v>
      </c>
      <c r="N503" s="4">
        <v>163685.625</v>
      </c>
      <c r="O503" s="64">
        <v>22</v>
      </c>
      <c r="P503" s="4">
        <v>8</v>
      </c>
      <c r="Q503" s="4">
        <v>0</v>
      </c>
      <c r="R503" s="4">
        <v>30</v>
      </c>
      <c r="S503" s="4">
        <v>100</v>
      </c>
      <c r="T503" s="4">
        <v>100</v>
      </c>
      <c r="U503" s="11">
        <v>8471522</v>
      </c>
      <c r="V503" s="11">
        <v>1885186</v>
      </c>
      <c r="W503" s="11">
        <v>6586336</v>
      </c>
      <c r="X503" s="11">
        <v>29</v>
      </c>
      <c r="Y503" s="62">
        <v>3903257</v>
      </c>
      <c r="Z503" s="11">
        <v>0</v>
      </c>
      <c r="AA503" s="11">
        <v>0</v>
      </c>
      <c r="AB503" s="11">
        <v>0</v>
      </c>
      <c r="AC503" s="11">
        <v>217500</v>
      </c>
      <c r="AD503" s="11">
        <v>0</v>
      </c>
      <c r="AE503" s="11">
        <v>0</v>
      </c>
      <c r="AF503" s="11">
        <v>0</v>
      </c>
      <c r="AG503" s="11">
        <v>217500</v>
      </c>
      <c r="AH503" s="11">
        <v>0</v>
      </c>
      <c r="AI503" s="11">
        <v>515094</v>
      </c>
      <c r="AJ503" s="11">
        <v>0</v>
      </c>
      <c r="AK503" s="11">
        <v>1074186</v>
      </c>
      <c r="AL503" s="9">
        <v>1589281</v>
      </c>
      <c r="AM503" s="9">
        <v>1289024</v>
      </c>
      <c r="AN503" s="9">
        <v>81842</v>
      </c>
      <c r="AO503" s="9">
        <v>856403</v>
      </c>
      <c r="AP503" s="11">
        <v>0</v>
      </c>
      <c r="AQ503" s="11">
        <v>70000</v>
      </c>
      <c r="AR503" s="11">
        <v>3886550</v>
      </c>
      <c r="AS503" s="11">
        <v>0</v>
      </c>
      <c r="AT503" s="11">
        <v>0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409215</v>
      </c>
      <c r="BB503" s="11">
        <v>0</v>
      </c>
      <c r="BC503" s="11">
        <v>0</v>
      </c>
      <c r="BD503" s="11">
        <v>55000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  <c r="BO503" s="11">
        <v>921550</v>
      </c>
      <c r="BP503" s="11">
        <v>92150</v>
      </c>
      <c r="BQ503" s="11">
        <v>302570</v>
      </c>
      <c r="BR503" s="11">
        <v>364940</v>
      </c>
      <c r="BS503" s="11">
        <v>76240</v>
      </c>
      <c r="BT503" s="11">
        <v>11710</v>
      </c>
      <c r="BU503" s="11">
        <v>46350</v>
      </c>
      <c r="BV503" s="11">
        <v>0</v>
      </c>
      <c r="BW503" s="11">
        <v>0</v>
      </c>
      <c r="BX503" s="11">
        <v>0</v>
      </c>
      <c r="BY503" s="11">
        <v>0</v>
      </c>
      <c r="BZ503" s="11">
        <v>0</v>
      </c>
      <c r="CA503" s="11">
        <v>0</v>
      </c>
      <c r="CB503" s="11">
        <v>0</v>
      </c>
      <c r="CC503" s="11">
        <v>69676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11">
        <v>264635.522</v>
      </c>
      <c r="CJ503" s="4">
        <v>30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14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20</v>
      </c>
      <c r="DC503" s="4">
        <v>0</v>
      </c>
      <c r="DD503" s="4">
        <v>35</v>
      </c>
      <c r="DE503" s="64">
        <v>55</v>
      </c>
      <c r="DF503" s="64">
        <v>42</v>
      </c>
      <c r="DG503" s="64">
        <v>2</v>
      </c>
      <c r="DH503" s="64">
        <v>69.760000000000005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2</v>
      </c>
      <c r="DU503" s="4">
        <v>2</v>
      </c>
      <c r="EB503" s="4" t="b">
        <v>1</v>
      </c>
      <c r="EC503" s="4" t="s">
        <v>248</v>
      </c>
      <c r="EF503" s="7">
        <v>46113</v>
      </c>
      <c r="EG503" s="7">
        <v>46142</v>
      </c>
      <c r="EH503" s="4" t="s">
        <v>173</v>
      </c>
      <c r="EI503" s="4" t="b">
        <v>1</v>
      </c>
      <c r="EJ503" s="4" t="s">
        <v>174</v>
      </c>
      <c r="EN503" s="9">
        <f t="shared" si="41"/>
        <v>327371.25</v>
      </c>
      <c r="EO503" s="4">
        <f t="shared" si="38"/>
        <v>28.983561643835618</v>
      </c>
      <c r="EP503" s="4">
        <f t="shared" si="39"/>
        <v>25</v>
      </c>
      <c r="EQ503" s="9">
        <f t="shared" si="40"/>
        <v>4092140.625</v>
      </c>
    </row>
    <row r="504" spans="2:147">
      <c r="B504" s="4" t="s">
        <v>268</v>
      </c>
      <c r="C504" s="7">
        <v>46113</v>
      </c>
      <c r="D504" s="4">
        <v>7220</v>
      </c>
      <c r="G504" s="4" t="s">
        <v>176</v>
      </c>
      <c r="H504" s="4" t="s">
        <v>177</v>
      </c>
      <c r="I504" s="4">
        <v>9</v>
      </c>
      <c r="J504" s="16">
        <v>36549</v>
      </c>
      <c r="L504" s="4">
        <v>114832.333</v>
      </c>
      <c r="M504" s="4">
        <v>121707.3</v>
      </c>
      <c r="N504" s="4">
        <v>145034.533</v>
      </c>
      <c r="O504" s="64">
        <v>22</v>
      </c>
      <c r="P504" s="4">
        <v>8</v>
      </c>
      <c r="Q504" s="4">
        <v>0</v>
      </c>
      <c r="R504" s="4">
        <v>30</v>
      </c>
      <c r="S504" s="4">
        <v>100</v>
      </c>
      <c r="T504" s="4">
        <v>100</v>
      </c>
      <c r="U504" s="11">
        <v>7193546</v>
      </c>
      <c r="V504" s="11">
        <v>1449240</v>
      </c>
      <c r="W504" s="11">
        <v>5744306</v>
      </c>
      <c r="X504" s="11">
        <v>26</v>
      </c>
      <c r="Y504" s="62">
        <v>3444969</v>
      </c>
      <c r="Z504" s="11">
        <v>0</v>
      </c>
      <c r="AA504" s="11">
        <v>0</v>
      </c>
      <c r="AB504" s="11">
        <v>11250</v>
      </c>
      <c r="AC504" s="11">
        <v>195000</v>
      </c>
      <c r="AD504" s="11">
        <v>0</v>
      </c>
      <c r="AE504" s="11">
        <v>0</v>
      </c>
      <c r="AF504" s="11">
        <v>0</v>
      </c>
      <c r="AG504" s="11">
        <v>206250</v>
      </c>
      <c r="AH504" s="11">
        <v>0</v>
      </c>
      <c r="AI504" s="11">
        <v>456402</v>
      </c>
      <c r="AJ504" s="11">
        <v>0</v>
      </c>
      <c r="AK504" s="11">
        <v>1033371</v>
      </c>
      <c r="AL504" s="9">
        <v>1489773</v>
      </c>
      <c r="AM504" s="9">
        <v>870207</v>
      </c>
      <c r="AN504" s="9">
        <v>72517</v>
      </c>
      <c r="AO504" s="9">
        <v>617194</v>
      </c>
      <c r="AP504" s="11">
        <v>0</v>
      </c>
      <c r="AQ504" s="11">
        <v>60000</v>
      </c>
      <c r="AR504" s="11">
        <v>3109691</v>
      </c>
      <c r="AS504" s="11">
        <v>0</v>
      </c>
      <c r="AT504" s="11">
        <v>21351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366285</v>
      </c>
      <c r="BB504" s="11">
        <v>0</v>
      </c>
      <c r="BC504" s="11">
        <v>0</v>
      </c>
      <c r="BD504" s="11">
        <v>45000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674980</v>
      </c>
      <c r="BP504" s="11">
        <v>67490</v>
      </c>
      <c r="BQ504" s="11">
        <v>222820</v>
      </c>
      <c r="BR504" s="11">
        <v>314590</v>
      </c>
      <c r="BS504" s="11">
        <v>64740</v>
      </c>
      <c r="BT504" s="11">
        <v>10340</v>
      </c>
      <c r="BU504" s="11">
        <v>41070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53210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251901.967</v>
      </c>
      <c r="CJ504" s="4">
        <v>30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12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20</v>
      </c>
      <c r="DC504" s="4">
        <v>0</v>
      </c>
      <c r="DD504" s="4">
        <v>38</v>
      </c>
      <c r="DE504" s="64">
        <v>58</v>
      </c>
      <c r="DF504" s="64">
        <v>32</v>
      </c>
      <c r="DG504" s="64">
        <v>2</v>
      </c>
      <c r="DH504" s="64">
        <v>56.74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2</v>
      </c>
      <c r="DU504" s="4">
        <v>2</v>
      </c>
      <c r="EB504" s="4" t="b">
        <v>1</v>
      </c>
      <c r="EC504" s="4" t="s">
        <v>248</v>
      </c>
      <c r="EF504" s="7">
        <v>46113</v>
      </c>
      <c r="EG504" s="7">
        <v>46142</v>
      </c>
      <c r="EH504" s="4" t="s">
        <v>173</v>
      </c>
      <c r="EI504" s="4" t="b">
        <v>1</v>
      </c>
      <c r="EJ504" s="4" t="s">
        <v>174</v>
      </c>
      <c r="EN504" s="9">
        <f t="shared" si="41"/>
        <v>290069.06600000005</v>
      </c>
      <c r="EO504" s="4">
        <f t="shared" si="38"/>
        <v>25.956164383561642</v>
      </c>
      <c r="EP504" s="4">
        <f t="shared" si="39"/>
        <v>25</v>
      </c>
      <c r="EQ504" s="9">
        <f t="shared" si="40"/>
        <v>3625863.3249999997</v>
      </c>
    </row>
    <row r="505" spans="2:147">
      <c r="B505" s="4" t="s">
        <v>268</v>
      </c>
      <c r="C505" s="7">
        <v>46113</v>
      </c>
      <c r="D505" s="4">
        <v>7220</v>
      </c>
      <c r="G505" s="4" t="s">
        <v>176</v>
      </c>
      <c r="H505" s="4" t="s">
        <v>177</v>
      </c>
      <c r="I505" s="4">
        <v>5</v>
      </c>
      <c r="J505" s="16">
        <v>37683</v>
      </c>
      <c r="L505" s="4">
        <v>111809.333</v>
      </c>
      <c r="M505" s="4">
        <v>117809.3</v>
      </c>
      <c r="N505" s="4">
        <v>140389.416</v>
      </c>
      <c r="O505" s="64">
        <v>22</v>
      </c>
      <c r="P505" s="4">
        <v>8</v>
      </c>
      <c r="Q505" s="4">
        <v>0</v>
      </c>
      <c r="R505" s="4">
        <v>30</v>
      </c>
      <c r="S505" s="4">
        <v>100</v>
      </c>
      <c r="T505" s="4">
        <v>100</v>
      </c>
      <c r="U505" s="11">
        <v>7278718</v>
      </c>
      <c r="V505" s="11">
        <v>1658718</v>
      </c>
      <c r="W505" s="11">
        <v>5620000</v>
      </c>
      <c r="X505" s="11">
        <v>23</v>
      </c>
      <c r="Y505" s="62">
        <v>3354279</v>
      </c>
      <c r="Z505" s="11">
        <v>0</v>
      </c>
      <c r="AA505" s="11">
        <v>0</v>
      </c>
      <c r="AB505" s="11">
        <v>7500</v>
      </c>
      <c r="AC505" s="11">
        <v>172500</v>
      </c>
      <c r="AD505" s="11">
        <v>0</v>
      </c>
      <c r="AE505" s="11">
        <v>0</v>
      </c>
      <c r="AF505" s="11">
        <v>0</v>
      </c>
      <c r="AG505" s="11">
        <v>180000</v>
      </c>
      <c r="AH505" s="11">
        <v>0</v>
      </c>
      <c r="AI505" s="11">
        <v>441784</v>
      </c>
      <c r="AJ505" s="11">
        <v>0</v>
      </c>
      <c r="AK505" s="11">
        <v>1079243</v>
      </c>
      <c r="AL505" s="9">
        <v>1521028</v>
      </c>
      <c r="AM505" s="9">
        <v>1052920</v>
      </c>
      <c r="AN505" s="9">
        <v>70194</v>
      </c>
      <c r="AO505" s="9">
        <v>734517</v>
      </c>
      <c r="AP505" s="11">
        <v>0</v>
      </c>
      <c r="AQ505" s="11">
        <v>70000</v>
      </c>
      <c r="AR505" s="11">
        <v>3448659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280780</v>
      </c>
      <c r="BB505" s="11">
        <v>0</v>
      </c>
      <c r="BC505" s="11">
        <v>0</v>
      </c>
      <c r="BD505" s="11">
        <v>15000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784150</v>
      </c>
      <c r="BP505" s="11">
        <v>78410</v>
      </c>
      <c r="BQ505" s="11">
        <v>286370</v>
      </c>
      <c r="BR505" s="11">
        <v>317330</v>
      </c>
      <c r="BS505" s="11">
        <v>65510</v>
      </c>
      <c r="BT505" s="11">
        <v>10070</v>
      </c>
      <c r="BU505" s="11">
        <v>39760</v>
      </c>
      <c r="BV505" s="11">
        <v>0</v>
      </c>
      <c r="BW505" s="11">
        <v>1648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75470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233857.77799999999</v>
      </c>
      <c r="CJ505" s="4">
        <v>30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14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20</v>
      </c>
      <c r="DC505" s="4">
        <v>0</v>
      </c>
      <c r="DD505" s="4">
        <v>41</v>
      </c>
      <c r="DE505" s="64">
        <v>61</v>
      </c>
      <c r="DF505" s="64">
        <v>40</v>
      </c>
      <c r="DG505" s="64">
        <v>2</v>
      </c>
      <c r="DH505" s="64">
        <v>69.760000000000005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2</v>
      </c>
      <c r="DU505" s="4">
        <v>2</v>
      </c>
      <c r="EB505" s="4" t="b">
        <v>1</v>
      </c>
      <c r="EC505" s="4" t="s">
        <v>248</v>
      </c>
      <c r="EF505" s="7">
        <v>46113</v>
      </c>
      <c r="EG505" s="7">
        <v>46142</v>
      </c>
      <c r="EH505" s="4" t="s">
        <v>173</v>
      </c>
      <c r="EI505" s="4" t="b">
        <v>1</v>
      </c>
      <c r="EJ505" s="4" t="s">
        <v>174</v>
      </c>
      <c r="EN505" s="9">
        <f t="shared" si="41"/>
        <v>280778.83199999999</v>
      </c>
      <c r="EO505" s="4">
        <f t="shared" si="38"/>
        <v>22.849315068493151</v>
      </c>
      <c r="EP505" s="4">
        <f t="shared" si="39"/>
        <v>25</v>
      </c>
      <c r="EQ505" s="9">
        <f t="shared" si="40"/>
        <v>3509735.4</v>
      </c>
    </row>
    <row r="506" spans="2:147">
      <c r="B506" s="4" t="s">
        <v>268</v>
      </c>
      <c r="C506" s="7">
        <v>46113</v>
      </c>
      <c r="D506" s="4">
        <v>7220</v>
      </c>
      <c r="G506" s="4" t="s">
        <v>176</v>
      </c>
      <c r="H506" s="4" t="s">
        <v>177</v>
      </c>
      <c r="I506" s="4">
        <v>16</v>
      </c>
      <c r="J506" s="16">
        <v>37921</v>
      </c>
      <c r="L506" s="4">
        <v>118910.333</v>
      </c>
      <c r="M506" s="4">
        <v>124410.3</v>
      </c>
      <c r="N506" s="4">
        <v>148255.60800000001</v>
      </c>
      <c r="O506" s="64">
        <v>22</v>
      </c>
      <c r="P506" s="4">
        <v>8</v>
      </c>
      <c r="Q506" s="4">
        <v>0</v>
      </c>
      <c r="R506" s="4">
        <v>30</v>
      </c>
      <c r="S506" s="4">
        <v>100</v>
      </c>
      <c r="T506" s="4">
        <v>100</v>
      </c>
      <c r="U506" s="11">
        <v>7590598</v>
      </c>
      <c r="V506" s="11">
        <v>1820598</v>
      </c>
      <c r="W506" s="11">
        <v>5770000</v>
      </c>
      <c r="X506" s="11">
        <v>22</v>
      </c>
      <c r="Y506" s="62">
        <v>3567309</v>
      </c>
      <c r="Z506" s="11">
        <v>0</v>
      </c>
      <c r="AA506" s="11">
        <v>0</v>
      </c>
      <c r="AB506" s="11">
        <v>0</v>
      </c>
      <c r="AC506" s="11">
        <v>165000</v>
      </c>
      <c r="AD506" s="11">
        <v>0</v>
      </c>
      <c r="AE506" s="11">
        <v>0</v>
      </c>
      <c r="AF506" s="11">
        <v>0</v>
      </c>
      <c r="AG506" s="11">
        <v>165000</v>
      </c>
      <c r="AH506" s="11">
        <v>0</v>
      </c>
      <c r="AI506" s="11">
        <v>466538</v>
      </c>
      <c r="AJ506" s="11">
        <v>0</v>
      </c>
      <c r="AK506" s="11">
        <v>1028523</v>
      </c>
      <c r="AL506" s="9">
        <v>1495061</v>
      </c>
      <c r="AM506" s="9">
        <v>1278704</v>
      </c>
      <c r="AN506" s="9">
        <v>74127</v>
      </c>
      <c r="AO506" s="9">
        <v>775673</v>
      </c>
      <c r="AP506" s="11">
        <v>0</v>
      </c>
      <c r="AQ506" s="11">
        <v>70000</v>
      </c>
      <c r="AR506" s="11">
        <v>3693565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129724</v>
      </c>
      <c r="BB506" s="11">
        <v>0</v>
      </c>
      <c r="BC506" s="11">
        <v>0</v>
      </c>
      <c r="BD506" s="11">
        <v>35000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809700</v>
      </c>
      <c r="BP506" s="11">
        <v>80970</v>
      </c>
      <c r="BQ506" s="11">
        <v>302570</v>
      </c>
      <c r="BR506" s="11">
        <v>328830</v>
      </c>
      <c r="BS506" s="11">
        <v>68320</v>
      </c>
      <c r="BT506" s="11">
        <v>10710</v>
      </c>
      <c r="BU506" s="11">
        <v>41980</v>
      </c>
      <c r="BV506" s="11">
        <v>0</v>
      </c>
      <c r="BW506" s="11">
        <v>3318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174200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11">
        <v>246549.389</v>
      </c>
      <c r="CJ506" s="4">
        <v>30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14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20</v>
      </c>
      <c r="DC506" s="4">
        <v>0</v>
      </c>
      <c r="DD506" s="4">
        <v>37</v>
      </c>
      <c r="DE506" s="64">
        <v>57</v>
      </c>
      <c r="DF506" s="64">
        <v>46</v>
      </c>
      <c r="DG506" s="64">
        <v>2</v>
      </c>
      <c r="DH506" s="64">
        <v>69.760000000000005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0.5</v>
      </c>
      <c r="DS506" s="4">
        <v>0</v>
      </c>
      <c r="DT506" s="4">
        <v>2</v>
      </c>
      <c r="DU506" s="4">
        <v>2</v>
      </c>
      <c r="EB506" s="4" t="b">
        <v>1</v>
      </c>
      <c r="EC506" s="4" t="s">
        <v>248</v>
      </c>
      <c r="EF506" s="7">
        <v>46113</v>
      </c>
      <c r="EG506" s="7">
        <v>46142</v>
      </c>
      <c r="EH506" s="4" t="s">
        <v>173</v>
      </c>
      <c r="EI506" s="4" t="b">
        <v>1</v>
      </c>
      <c r="EJ506" s="4" t="s">
        <v>174</v>
      </c>
      <c r="EN506" s="9">
        <f t="shared" si="41"/>
        <v>296511.21600000001</v>
      </c>
      <c r="EO506" s="4">
        <f t="shared" si="38"/>
        <v>22.197260273972603</v>
      </c>
      <c r="EP506" s="4">
        <f t="shared" si="39"/>
        <v>25</v>
      </c>
      <c r="EQ506" s="9">
        <f t="shared" si="40"/>
        <v>3706390.2</v>
      </c>
    </row>
    <row r="507" spans="2:147">
      <c r="B507" s="4" t="s">
        <v>268</v>
      </c>
      <c r="C507" s="7">
        <v>46113</v>
      </c>
      <c r="D507" s="4">
        <v>7220</v>
      </c>
      <c r="G507" s="4" t="s">
        <v>176</v>
      </c>
      <c r="H507" s="4" t="s">
        <v>177</v>
      </c>
      <c r="I507" s="4">
        <v>7</v>
      </c>
      <c r="J507" s="16">
        <v>38224</v>
      </c>
      <c r="L507" s="4">
        <v>113366.333</v>
      </c>
      <c r="M507" s="4">
        <v>118991.3</v>
      </c>
      <c r="N507" s="4">
        <v>141797.96599999999</v>
      </c>
      <c r="O507" s="64">
        <v>22</v>
      </c>
      <c r="P507" s="4">
        <v>8</v>
      </c>
      <c r="Q507" s="4">
        <v>0</v>
      </c>
      <c r="R507" s="4">
        <v>30</v>
      </c>
      <c r="S507" s="4">
        <v>100</v>
      </c>
      <c r="T507" s="4">
        <v>100</v>
      </c>
      <c r="U507" s="11">
        <v>5996438</v>
      </c>
      <c r="V507" s="11">
        <v>1569611</v>
      </c>
      <c r="W507" s="11">
        <v>4426827</v>
      </c>
      <c r="X507" s="11">
        <v>21</v>
      </c>
      <c r="Y507" s="62">
        <v>3400989</v>
      </c>
      <c r="Z507" s="11">
        <v>0</v>
      </c>
      <c r="AA507" s="11">
        <v>0</v>
      </c>
      <c r="AB507" s="11">
        <v>11250</v>
      </c>
      <c r="AC507" s="11">
        <v>157500</v>
      </c>
      <c r="AD507" s="11">
        <v>0</v>
      </c>
      <c r="AE507" s="11">
        <v>0</v>
      </c>
      <c r="AF507" s="11">
        <v>0</v>
      </c>
      <c r="AG507" s="11">
        <v>168750</v>
      </c>
      <c r="AH507" s="11">
        <v>0</v>
      </c>
      <c r="AI507" s="11">
        <v>446217</v>
      </c>
      <c r="AJ507" s="11">
        <v>0</v>
      </c>
      <c r="AK507" s="11">
        <v>611503</v>
      </c>
      <c r="AL507" s="9">
        <v>1057721</v>
      </c>
      <c r="AM507" s="9">
        <v>638090</v>
      </c>
      <c r="AN507" s="9">
        <v>141797</v>
      </c>
      <c r="AO507" s="9">
        <v>504091</v>
      </c>
      <c r="AP507" s="11">
        <v>0</v>
      </c>
      <c r="AQ507" s="11">
        <v>50000</v>
      </c>
      <c r="AR507" s="11">
        <v>2391699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35000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>
        <v>0</v>
      </c>
      <c r="BO507" s="11">
        <v>449480</v>
      </c>
      <c r="BP507" s="11">
        <v>44940</v>
      </c>
      <c r="BQ507" s="11">
        <v>289030</v>
      </c>
      <c r="BR507" s="11">
        <v>260680</v>
      </c>
      <c r="BS507" s="11">
        <v>53970</v>
      </c>
      <c r="BT507" s="11">
        <v>10210</v>
      </c>
      <c r="BU507" s="11">
        <v>40150</v>
      </c>
      <c r="BV507" s="11">
        <v>3000</v>
      </c>
      <c r="BW507" s="11">
        <v>7500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410651</v>
      </c>
      <c r="CD507" s="11">
        <v>0</v>
      </c>
      <c r="CE507" s="11">
        <v>0</v>
      </c>
      <c r="CF507" s="11">
        <v>0</v>
      </c>
      <c r="CG507" s="11">
        <v>0</v>
      </c>
      <c r="CH507" s="11">
        <v>0</v>
      </c>
      <c r="CI507" s="11">
        <v>223196.478</v>
      </c>
      <c r="CJ507" s="4">
        <v>30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10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20</v>
      </c>
      <c r="DC507" s="4">
        <v>0</v>
      </c>
      <c r="DD507" s="4">
        <v>23</v>
      </c>
      <c r="DE507" s="64">
        <v>43</v>
      </c>
      <c r="DF507" s="64">
        <v>24</v>
      </c>
      <c r="DG507" s="64">
        <v>4</v>
      </c>
      <c r="DH507" s="64">
        <v>47.4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1</v>
      </c>
      <c r="DT507" s="4">
        <v>2</v>
      </c>
      <c r="DU507" s="4">
        <v>2</v>
      </c>
      <c r="EB507" s="4" t="b">
        <v>1</v>
      </c>
      <c r="EC507" s="4" t="s">
        <v>248</v>
      </c>
      <c r="EF507" s="7">
        <v>46113</v>
      </c>
      <c r="EG507" s="7">
        <v>46142</v>
      </c>
      <c r="EH507" s="4" t="s">
        <v>173</v>
      </c>
      <c r="EI507" s="4" t="b">
        <v>1</v>
      </c>
      <c r="EJ507" s="4" t="s">
        <v>174</v>
      </c>
      <c r="EN507" s="9">
        <f t="shared" si="41"/>
        <v>283595.93199999997</v>
      </c>
      <c r="EO507" s="4">
        <f t="shared" si="38"/>
        <v>21.367123287671234</v>
      </c>
      <c r="EP507" s="4">
        <f t="shared" si="39"/>
        <v>25</v>
      </c>
      <c r="EQ507" s="9">
        <f t="shared" si="40"/>
        <v>3544949.1499999994</v>
      </c>
    </row>
    <row r="508" spans="2:147">
      <c r="B508" s="4" t="s">
        <v>268</v>
      </c>
      <c r="C508" s="7">
        <v>46113</v>
      </c>
      <c r="D508" s="4">
        <v>7220</v>
      </c>
      <c r="G508" s="4" t="s">
        <v>176</v>
      </c>
      <c r="H508" s="4" t="s">
        <v>177</v>
      </c>
      <c r="I508" s="4">
        <v>2</v>
      </c>
      <c r="J508" s="16">
        <v>38600</v>
      </c>
      <c r="L508" s="4">
        <v>109205.333</v>
      </c>
      <c r="M508" s="4">
        <v>114455.3</v>
      </c>
      <c r="N508" s="4">
        <v>136392.56599999999</v>
      </c>
      <c r="O508" s="64">
        <v>22</v>
      </c>
      <c r="P508" s="4">
        <v>8</v>
      </c>
      <c r="Q508" s="4">
        <v>0</v>
      </c>
      <c r="R508" s="4">
        <v>30</v>
      </c>
      <c r="S508" s="4">
        <v>100</v>
      </c>
      <c r="T508" s="4">
        <v>100</v>
      </c>
      <c r="U508" s="11">
        <v>6567145</v>
      </c>
      <c r="V508" s="11">
        <v>1674400</v>
      </c>
      <c r="W508" s="11">
        <v>4892745</v>
      </c>
      <c r="X508" s="11">
        <v>20</v>
      </c>
      <c r="Y508" s="62">
        <v>3276159</v>
      </c>
      <c r="Z508" s="11">
        <v>0</v>
      </c>
      <c r="AA508" s="11">
        <v>0</v>
      </c>
      <c r="AB508" s="11">
        <v>7500</v>
      </c>
      <c r="AC508" s="11">
        <v>150000</v>
      </c>
      <c r="AD508" s="11">
        <v>0</v>
      </c>
      <c r="AE508" s="11">
        <v>0</v>
      </c>
      <c r="AF508" s="11">
        <v>0</v>
      </c>
      <c r="AG508" s="11">
        <v>157500</v>
      </c>
      <c r="AH508" s="11">
        <v>0</v>
      </c>
      <c r="AI508" s="11">
        <v>429207</v>
      </c>
      <c r="AJ508" s="11">
        <v>0</v>
      </c>
      <c r="AK508" s="11">
        <v>843929</v>
      </c>
      <c r="AL508" s="9">
        <v>1273136</v>
      </c>
      <c r="AM508" s="9">
        <v>920649</v>
      </c>
      <c r="AN508" s="9">
        <v>0</v>
      </c>
      <c r="AO508" s="9">
        <v>669210</v>
      </c>
      <c r="AP508" s="11">
        <v>0</v>
      </c>
      <c r="AQ508" s="11">
        <v>65000</v>
      </c>
      <c r="AR508" s="11">
        <v>2927995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170491</v>
      </c>
      <c r="BB508" s="11">
        <v>0</v>
      </c>
      <c r="BC508" s="11">
        <v>0</v>
      </c>
      <c r="BD508" s="11">
        <v>35000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  <c r="BO508" s="11">
        <v>586820</v>
      </c>
      <c r="BP508" s="11">
        <v>58680</v>
      </c>
      <c r="BQ508" s="11">
        <v>258970</v>
      </c>
      <c r="BR508" s="11">
        <v>283060</v>
      </c>
      <c r="BS508" s="11">
        <v>59100</v>
      </c>
      <c r="BT508" s="11">
        <v>9830</v>
      </c>
      <c r="BU508" s="11">
        <v>38620</v>
      </c>
      <c r="BV508" s="11">
        <v>0</v>
      </c>
      <c r="BW508" s="11">
        <v>10000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369320</v>
      </c>
      <c r="CD508" s="11">
        <v>0</v>
      </c>
      <c r="CE508" s="11">
        <v>0</v>
      </c>
      <c r="CF508" s="11">
        <v>0</v>
      </c>
      <c r="CG508" s="11">
        <v>0</v>
      </c>
      <c r="CH508" s="11">
        <v>0</v>
      </c>
      <c r="CI508" s="11">
        <v>207484.76699999999</v>
      </c>
      <c r="CJ508" s="4">
        <v>30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13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20</v>
      </c>
      <c r="DC508" s="4">
        <v>0</v>
      </c>
      <c r="DD508" s="4">
        <v>33</v>
      </c>
      <c r="DE508" s="64">
        <v>53</v>
      </c>
      <c r="DF508" s="64">
        <v>36</v>
      </c>
      <c r="DG508" s="64">
        <v>0</v>
      </c>
      <c r="DH508" s="64">
        <v>65.42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2</v>
      </c>
      <c r="DU508" s="4">
        <v>2</v>
      </c>
      <c r="EB508" s="4" t="b">
        <v>1</v>
      </c>
      <c r="EC508" s="4" t="s">
        <v>248</v>
      </c>
      <c r="EF508" s="7">
        <v>46113</v>
      </c>
      <c r="EG508" s="7">
        <v>46142</v>
      </c>
      <c r="EH508" s="4" t="s">
        <v>173</v>
      </c>
      <c r="EI508" s="4" t="b">
        <v>1</v>
      </c>
      <c r="EJ508" s="4" t="s">
        <v>174</v>
      </c>
      <c r="EN508" s="9">
        <f t="shared" si="41"/>
        <v>272785.13199999998</v>
      </c>
      <c r="EO508" s="4">
        <f t="shared" si="38"/>
        <v>20.336986301369862</v>
      </c>
      <c r="EP508" s="4">
        <f t="shared" si="39"/>
        <v>24</v>
      </c>
      <c r="EQ508" s="9">
        <f t="shared" si="40"/>
        <v>3273421.5839999998</v>
      </c>
    </row>
    <row r="509" spans="2:147">
      <c r="B509" s="4" t="s">
        <v>268</v>
      </c>
      <c r="C509" s="7">
        <v>46143</v>
      </c>
      <c r="D509" s="4">
        <v>7220</v>
      </c>
      <c r="G509" s="4" t="s">
        <v>170</v>
      </c>
      <c r="H509" s="4" t="s">
        <v>171</v>
      </c>
      <c r="I509" s="4">
        <v>7</v>
      </c>
      <c r="J509" s="16">
        <v>35059</v>
      </c>
      <c r="L509" s="4">
        <v>132883.58900000001</v>
      </c>
      <c r="M509" s="4">
        <v>140633.56700000001</v>
      </c>
      <c r="N509" s="4">
        <v>167588.334</v>
      </c>
      <c r="O509" s="64">
        <v>18</v>
      </c>
      <c r="P509" s="4">
        <v>10</v>
      </c>
      <c r="Q509" s="4">
        <v>3</v>
      </c>
      <c r="R509" s="4">
        <v>31</v>
      </c>
      <c r="S509" s="4">
        <v>100</v>
      </c>
      <c r="T509" s="4">
        <v>100</v>
      </c>
      <c r="U509" s="11">
        <v>7766041</v>
      </c>
      <c r="V509" s="11">
        <v>1687041</v>
      </c>
      <c r="W509" s="11">
        <v>6079000</v>
      </c>
      <c r="X509" s="11">
        <v>30</v>
      </c>
      <c r="Y509" s="62">
        <v>4119391</v>
      </c>
      <c r="Z509" s="11">
        <v>0</v>
      </c>
      <c r="AA509" s="11">
        <v>0</v>
      </c>
      <c r="AB509" s="11">
        <v>7500</v>
      </c>
      <c r="AC509" s="11">
        <v>225000</v>
      </c>
      <c r="AD509" s="11">
        <v>0</v>
      </c>
      <c r="AE509" s="11">
        <v>0</v>
      </c>
      <c r="AF509" s="11">
        <v>0</v>
      </c>
      <c r="AG509" s="11">
        <v>232500</v>
      </c>
      <c r="AH509" s="11">
        <v>0</v>
      </c>
      <c r="AI509" s="11">
        <v>527375</v>
      </c>
      <c r="AJ509" s="11">
        <v>0</v>
      </c>
      <c r="AK509" s="11">
        <v>644167</v>
      </c>
      <c r="AL509" s="9">
        <v>1171543</v>
      </c>
      <c r="AM509" s="9">
        <v>1508295</v>
      </c>
      <c r="AN509" s="9">
        <v>83794</v>
      </c>
      <c r="AO509" s="9">
        <v>528908</v>
      </c>
      <c r="AP509" s="11">
        <v>0</v>
      </c>
      <c r="AQ509" s="11">
        <v>60000</v>
      </c>
      <c r="AR509" s="11">
        <v>3352540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16610</v>
      </c>
      <c r="BB509" s="11">
        <v>0</v>
      </c>
      <c r="BC509" s="11">
        <v>0</v>
      </c>
      <c r="BD509" s="11">
        <v>45000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819700</v>
      </c>
      <c r="BP509" s="11">
        <v>81970</v>
      </c>
      <c r="BQ509" s="11">
        <v>302570</v>
      </c>
      <c r="BR509" s="11">
        <v>341330</v>
      </c>
      <c r="BS509" s="11">
        <v>69890</v>
      </c>
      <c r="BT509" s="11">
        <v>12360</v>
      </c>
      <c r="BU509" s="11">
        <v>48790</v>
      </c>
      <c r="BV509" s="11">
        <v>10000</v>
      </c>
      <c r="BW509" s="11">
        <v>431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11">
        <v>290123.90999999997</v>
      </c>
      <c r="CJ509" s="4">
        <v>31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12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20</v>
      </c>
      <c r="DC509" s="4">
        <v>0</v>
      </c>
      <c r="DD509" s="4">
        <v>20.5</v>
      </c>
      <c r="DE509" s="64">
        <v>40.5</v>
      </c>
      <c r="DF509" s="64">
        <v>48</v>
      </c>
      <c r="DG509" s="64">
        <v>2</v>
      </c>
      <c r="DH509" s="64">
        <v>42.08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2</v>
      </c>
      <c r="DU509" s="4">
        <v>2</v>
      </c>
      <c r="EB509" s="4" t="b">
        <v>1</v>
      </c>
      <c r="EC509" s="4" t="s">
        <v>248</v>
      </c>
      <c r="EF509" s="7">
        <v>46143</v>
      </c>
      <c r="EG509" s="7">
        <v>46173</v>
      </c>
      <c r="EH509" s="4" t="s">
        <v>173</v>
      </c>
      <c r="EI509" s="4" t="b">
        <v>1</v>
      </c>
      <c r="EJ509" s="4" t="s">
        <v>174</v>
      </c>
      <c r="EN509" s="9">
        <f t="shared" si="41"/>
        <v>335176.66800000006</v>
      </c>
      <c r="EO509" s="4">
        <f t="shared" si="38"/>
        <v>30.038356164383561</v>
      </c>
      <c r="EP509" s="4">
        <f t="shared" si="39"/>
        <v>25</v>
      </c>
      <c r="EQ509" s="9">
        <f t="shared" si="40"/>
        <v>4189708.35</v>
      </c>
    </row>
    <row r="510" spans="2:147">
      <c r="B510" s="4" t="s">
        <v>268</v>
      </c>
      <c r="C510" s="7">
        <v>46143</v>
      </c>
      <c r="D510" s="4">
        <v>7220</v>
      </c>
      <c r="G510" s="4" t="s">
        <v>170</v>
      </c>
      <c r="H510" s="4" t="s">
        <v>171</v>
      </c>
      <c r="I510" s="4">
        <v>9</v>
      </c>
      <c r="J510" s="16">
        <v>35219</v>
      </c>
      <c r="L510" s="4">
        <v>134594.58900000001</v>
      </c>
      <c r="M510" s="4">
        <v>142344.56700000001</v>
      </c>
      <c r="N510" s="4">
        <v>169627.27499999999</v>
      </c>
      <c r="O510" s="64">
        <v>18</v>
      </c>
      <c r="P510" s="4">
        <v>10</v>
      </c>
      <c r="Q510" s="4">
        <v>3</v>
      </c>
      <c r="R510" s="4">
        <v>31</v>
      </c>
      <c r="S510" s="4">
        <v>100</v>
      </c>
      <c r="T510" s="4">
        <v>100</v>
      </c>
      <c r="U510" s="11">
        <v>8761100</v>
      </c>
      <c r="V510" s="11">
        <v>2084100</v>
      </c>
      <c r="W510" s="11">
        <v>6677000</v>
      </c>
      <c r="X510" s="11">
        <v>30</v>
      </c>
      <c r="Y510" s="62">
        <v>4172432</v>
      </c>
      <c r="Z510" s="11">
        <v>0</v>
      </c>
      <c r="AA510" s="11">
        <v>0</v>
      </c>
      <c r="AB510" s="11">
        <v>7500</v>
      </c>
      <c r="AC510" s="11">
        <v>225000</v>
      </c>
      <c r="AD510" s="11">
        <v>0</v>
      </c>
      <c r="AE510" s="11">
        <v>0</v>
      </c>
      <c r="AF510" s="11">
        <v>0</v>
      </c>
      <c r="AG510" s="11">
        <v>232500</v>
      </c>
      <c r="AH510" s="11">
        <v>0</v>
      </c>
      <c r="AI510" s="11">
        <v>533792</v>
      </c>
      <c r="AJ510" s="11">
        <v>0</v>
      </c>
      <c r="AK510" s="11">
        <v>588394</v>
      </c>
      <c r="AL510" s="9">
        <v>1122186</v>
      </c>
      <c r="AM510" s="9">
        <v>2289968</v>
      </c>
      <c r="AN510" s="9">
        <v>296847</v>
      </c>
      <c r="AO510" s="9">
        <v>535343</v>
      </c>
      <c r="AP510" s="11">
        <v>0</v>
      </c>
      <c r="AQ510" s="11">
        <v>60000</v>
      </c>
      <c r="AR510" s="11">
        <v>4304344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16824</v>
      </c>
      <c r="BB510" s="11">
        <v>0</v>
      </c>
      <c r="BC510" s="11">
        <v>0</v>
      </c>
      <c r="BD510" s="11">
        <v>35000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1141320</v>
      </c>
      <c r="BP510" s="11">
        <v>114130</v>
      </c>
      <c r="BQ510" s="11">
        <v>302570</v>
      </c>
      <c r="BR510" s="11">
        <v>376420</v>
      </c>
      <c r="BS510" s="11">
        <v>78850</v>
      </c>
      <c r="BT510" s="11">
        <v>12520</v>
      </c>
      <c r="BU510" s="11">
        <v>49380</v>
      </c>
      <c r="BV510" s="11">
        <v>0</v>
      </c>
      <c r="BW510" s="11">
        <v>8910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292580.39299999998</v>
      </c>
      <c r="CJ510" s="4">
        <v>31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12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20</v>
      </c>
      <c r="DC510" s="4">
        <v>0</v>
      </c>
      <c r="DD510" s="4">
        <v>18.5</v>
      </c>
      <c r="DE510" s="64">
        <v>38.5</v>
      </c>
      <c r="DF510" s="64">
        <v>72</v>
      </c>
      <c r="DG510" s="64">
        <v>7</v>
      </c>
      <c r="DH510" s="64">
        <v>42.08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1</v>
      </c>
      <c r="DT510" s="4">
        <v>2</v>
      </c>
      <c r="DU510" s="4">
        <v>2</v>
      </c>
      <c r="EB510" s="4" t="b">
        <v>1</v>
      </c>
      <c r="EC510" s="4" t="s">
        <v>248</v>
      </c>
      <c r="EF510" s="7">
        <v>46143</v>
      </c>
      <c r="EG510" s="7">
        <v>46173</v>
      </c>
      <c r="EH510" s="4" t="s">
        <v>173</v>
      </c>
      <c r="EI510" s="4" t="b">
        <v>1</v>
      </c>
      <c r="EJ510" s="4" t="s">
        <v>174</v>
      </c>
      <c r="EN510" s="9">
        <f t="shared" si="41"/>
        <v>339254.55</v>
      </c>
      <c r="EO510" s="4">
        <f t="shared" si="38"/>
        <v>29.6</v>
      </c>
      <c r="EP510" s="4">
        <f t="shared" si="39"/>
        <v>25</v>
      </c>
      <c r="EQ510" s="9">
        <f t="shared" si="40"/>
        <v>4240681.875</v>
      </c>
    </row>
    <row r="511" spans="2:147">
      <c r="B511" s="4" t="s">
        <v>268</v>
      </c>
      <c r="C511" s="7">
        <v>46143</v>
      </c>
      <c r="D511" s="4">
        <v>7220</v>
      </c>
      <c r="G511" s="4" t="s">
        <v>170</v>
      </c>
      <c r="H511" s="4" t="s">
        <v>171</v>
      </c>
      <c r="I511" s="4">
        <v>4</v>
      </c>
      <c r="J511" s="16">
        <v>35444</v>
      </c>
      <c r="L511" s="4">
        <v>130108.58900000001</v>
      </c>
      <c r="M511" s="4">
        <v>137358.56700000001</v>
      </c>
      <c r="N511" s="4">
        <v>163685.625</v>
      </c>
      <c r="O511" s="64">
        <v>18</v>
      </c>
      <c r="P511" s="4">
        <v>10</v>
      </c>
      <c r="Q511" s="4">
        <v>3</v>
      </c>
      <c r="R511" s="4">
        <v>31</v>
      </c>
      <c r="S511" s="4">
        <v>100</v>
      </c>
      <c r="T511" s="4">
        <v>100</v>
      </c>
      <c r="U511" s="11">
        <v>7928467</v>
      </c>
      <c r="V511" s="11">
        <v>1722606</v>
      </c>
      <c r="W511" s="11">
        <v>6205861</v>
      </c>
      <c r="X511" s="11">
        <v>29</v>
      </c>
      <c r="Y511" s="62">
        <v>4033366</v>
      </c>
      <c r="Z511" s="11">
        <v>0</v>
      </c>
      <c r="AA511" s="11">
        <v>0</v>
      </c>
      <c r="AB511" s="11">
        <v>0</v>
      </c>
      <c r="AC511" s="11">
        <v>217500</v>
      </c>
      <c r="AD511" s="11">
        <v>0</v>
      </c>
      <c r="AE511" s="11">
        <v>0</v>
      </c>
      <c r="AF511" s="11">
        <v>0</v>
      </c>
      <c r="AG511" s="11">
        <v>217500</v>
      </c>
      <c r="AH511" s="11">
        <v>0</v>
      </c>
      <c r="AI511" s="11">
        <v>515094</v>
      </c>
      <c r="AJ511" s="11">
        <v>0</v>
      </c>
      <c r="AK511" s="11">
        <v>690548</v>
      </c>
      <c r="AL511" s="9">
        <v>1205643</v>
      </c>
      <c r="AM511" s="9">
        <v>1595934</v>
      </c>
      <c r="AN511" s="9">
        <v>163685</v>
      </c>
      <c r="AO511" s="9">
        <v>586076</v>
      </c>
      <c r="AP511" s="11">
        <v>0</v>
      </c>
      <c r="AQ511" s="11">
        <v>55000</v>
      </c>
      <c r="AR511" s="11">
        <v>3606338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16263</v>
      </c>
      <c r="BB511" s="11">
        <v>0</v>
      </c>
      <c r="BC511" s="11">
        <v>0</v>
      </c>
      <c r="BD511" s="11">
        <v>55000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796740</v>
      </c>
      <c r="BP511" s="11">
        <v>79670</v>
      </c>
      <c r="BQ511" s="11">
        <v>302570</v>
      </c>
      <c r="BR511" s="11">
        <v>342840</v>
      </c>
      <c r="BS511" s="11">
        <v>71360</v>
      </c>
      <c r="BT511" s="11">
        <v>12100</v>
      </c>
      <c r="BU511" s="11">
        <v>47650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69676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11">
        <v>274399.57299999997</v>
      </c>
      <c r="CJ511" s="4">
        <v>31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11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20</v>
      </c>
      <c r="DC511" s="4">
        <v>0</v>
      </c>
      <c r="DD511" s="4">
        <v>22.5</v>
      </c>
      <c r="DE511" s="64">
        <v>42.5</v>
      </c>
      <c r="DF511" s="64">
        <v>52</v>
      </c>
      <c r="DG511" s="64">
        <v>4</v>
      </c>
      <c r="DH511" s="64">
        <v>47.74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2</v>
      </c>
      <c r="DU511" s="4">
        <v>2</v>
      </c>
      <c r="EB511" s="4" t="b">
        <v>1</v>
      </c>
      <c r="EC511" s="4" t="s">
        <v>248</v>
      </c>
      <c r="EF511" s="7">
        <v>46143</v>
      </c>
      <c r="EG511" s="7">
        <v>46173</v>
      </c>
      <c r="EH511" s="4" t="s">
        <v>173</v>
      </c>
      <c r="EI511" s="4" t="b">
        <v>1</v>
      </c>
      <c r="EJ511" s="4" t="s">
        <v>174</v>
      </c>
      <c r="EN511" s="9">
        <f t="shared" si="41"/>
        <v>327371.25</v>
      </c>
      <c r="EO511" s="4">
        <f t="shared" si="38"/>
        <v>28.983561643835618</v>
      </c>
      <c r="EP511" s="4">
        <f t="shared" si="39"/>
        <v>25</v>
      </c>
      <c r="EQ511" s="9">
        <f t="shared" si="40"/>
        <v>4092140.625</v>
      </c>
    </row>
    <row r="512" spans="2:147">
      <c r="B512" s="4" t="s">
        <v>268</v>
      </c>
      <c r="C512" s="7">
        <v>46143</v>
      </c>
      <c r="D512" s="4">
        <v>7220</v>
      </c>
      <c r="G512" s="4" t="s">
        <v>176</v>
      </c>
      <c r="H512" s="4" t="s">
        <v>177</v>
      </c>
      <c r="I512" s="4">
        <v>9</v>
      </c>
      <c r="J512" s="16">
        <v>36549</v>
      </c>
      <c r="L512" s="4">
        <v>114832.333</v>
      </c>
      <c r="M512" s="4">
        <v>121707.3</v>
      </c>
      <c r="N512" s="4">
        <v>145034.533</v>
      </c>
      <c r="O512" s="64">
        <v>18</v>
      </c>
      <c r="P512" s="4">
        <v>10</v>
      </c>
      <c r="Q512" s="4">
        <v>3</v>
      </c>
      <c r="R512" s="4">
        <v>31</v>
      </c>
      <c r="S512" s="4">
        <v>100</v>
      </c>
      <c r="T512" s="4">
        <v>100</v>
      </c>
      <c r="U512" s="11">
        <v>6883095</v>
      </c>
      <c r="V512" s="11">
        <v>1304260</v>
      </c>
      <c r="W512" s="11">
        <v>5578835</v>
      </c>
      <c r="X512" s="11">
        <v>26</v>
      </c>
      <c r="Y512" s="62">
        <v>3559802</v>
      </c>
      <c r="Z512" s="11">
        <v>0</v>
      </c>
      <c r="AA512" s="11">
        <v>0</v>
      </c>
      <c r="AB512" s="11">
        <v>11250</v>
      </c>
      <c r="AC512" s="11">
        <v>195000</v>
      </c>
      <c r="AD512" s="11">
        <v>0</v>
      </c>
      <c r="AE512" s="11">
        <v>0</v>
      </c>
      <c r="AF512" s="11">
        <v>0</v>
      </c>
      <c r="AG512" s="11">
        <v>206250</v>
      </c>
      <c r="AH512" s="11">
        <v>0</v>
      </c>
      <c r="AI512" s="11">
        <v>456402</v>
      </c>
      <c r="AJ512" s="11">
        <v>0</v>
      </c>
      <c r="AK512" s="11">
        <v>611864</v>
      </c>
      <c r="AL512" s="9">
        <v>1068266</v>
      </c>
      <c r="AM512" s="9">
        <v>1305310</v>
      </c>
      <c r="AN512" s="9">
        <v>145034</v>
      </c>
      <c r="AO512" s="9">
        <v>457728</v>
      </c>
      <c r="AP512" s="11">
        <v>0</v>
      </c>
      <c r="AQ512" s="11">
        <v>60000</v>
      </c>
      <c r="AR512" s="11">
        <v>3036338</v>
      </c>
      <c r="AS512" s="11">
        <v>0</v>
      </c>
      <c r="AT512" s="11">
        <v>21351</v>
      </c>
      <c r="AU512" s="11">
        <v>0</v>
      </c>
      <c r="AV512" s="11">
        <v>0</v>
      </c>
      <c r="AW512" s="11">
        <v>0</v>
      </c>
      <c r="AX512" s="11">
        <v>0</v>
      </c>
      <c r="AY512" s="11">
        <v>0</v>
      </c>
      <c r="AZ512" s="11">
        <v>0</v>
      </c>
      <c r="BA512" s="11">
        <v>14354</v>
      </c>
      <c r="BB512" s="11">
        <v>0</v>
      </c>
      <c r="BC512" s="11">
        <v>0</v>
      </c>
      <c r="BD512" s="11">
        <v>45000</v>
      </c>
      <c r="BE512" s="11">
        <v>0</v>
      </c>
      <c r="BF512" s="11">
        <v>0</v>
      </c>
      <c r="BG512" s="11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  <c r="BO512" s="11">
        <v>604200</v>
      </c>
      <c r="BP512" s="11">
        <v>60420</v>
      </c>
      <c r="BQ512" s="11">
        <v>222820</v>
      </c>
      <c r="BR512" s="11">
        <v>301970</v>
      </c>
      <c r="BS512" s="11">
        <v>61950</v>
      </c>
      <c r="BT512" s="11">
        <v>10680</v>
      </c>
      <c r="BU512" s="11">
        <v>42220</v>
      </c>
      <c r="BV512" s="11">
        <v>0</v>
      </c>
      <c r="BW512" s="11">
        <v>0</v>
      </c>
      <c r="BX512" s="11">
        <v>0</v>
      </c>
      <c r="BY512" s="11">
        <v>0</v>
      </c>
      <c r="BZ512" s="11">
        <v>0</v>
      </c>
      <c r="CA512" s="11">
        <v>0</v>
      </c>
      <c r="CB512" s="11">
        <v>0</v>
      </c>
      <c r="CC512" s="11">
        <v>0</v>
      </c>
      <c r="CD512" s="11">
        <v>0</v>
      </c>
      <c r="CE512" s="11">
        <v>0</v>
      </c>
      <c r="CF512" s="11">
        <v>0</v>
      </c>
      <c r="CG512" s="11">
        <v>0</v>
      </c>
      <c r="CH512" s="11">
        <v>0</v>
      </c>
      <c r="CI512" s="11">
        <v>256961.978</v>
      </c>
      <c r="CJ512" s="4">
        <v>31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12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20</v>
      </c>
      <c r="DC512" s="4">
        <v>0</v>
      </c>
      <c r="DD512" s="4">
        <v>22.5</v>
      </c>
      <c r="DE512" s="64">
        <v>42.5</v>
      </c>
      <c r="DF512" s="64">
        <v>48</v>
      </c>
      <c r="DG512" s="64">
        <v>4</v>
      </c>
      <c r="DH512" s="64">
        <v>42.08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2</v>
      </c>
      <c r="DU512" s="4">
        <v>2</v>
      </c>
      <c r="EB512" s="4" t="b">
        <v>1</v>
      </c>
      <c r="EC512" s="4" t="s">
        <v>248</v>
      </c>
      <c r="EF512" s="7">
        <v>46143</v>
      </c>
      <c r="EG512" s="7">
        <v>46173</v>
      </c>
      <c r="EH512" s="4" t="s">
        <v>173</v>
      </c>
      <c r="EI512" s="4" t="b">
        <v>1</v>
      </c>
      <c r="EJ512" s="4" t="s">
        <v>174</v>
      </c>
      <c r="EN512" s="9">
        <f t="shared" si="41"/>
        <v>290069.06600000005</v>
      </c>
      <c r="EO512" s="4">
        <f t="shared" si="38"/>
        <v>25.956164383561642</v>
      </c>
      <c r="EP512" s="4">
        <f t="shared" si="39"/>
        <v>25</v>
      </c>
      <c r="EQ512" s="9">
        <f t="shared" si="40"/>
        <v>3625863.3249999997</v>
      </c>
    </row>
    <row r="513" spans="2:147">
      <c r="B513" s="4" t="s">
        <v>268</v>
      </c>
      <c r="C513" s="7">
        <v>46143</v>
      </c>
      <c r="D513" s="4">
        <v>7220</v>
      </c>
      <c r="G513" s="4" t="s">
        <v>176</v>
      </c>
      <c r="H513" s="4" t="s">
        <v>177</v>
      </c>
      <c r="I513" s="4">
        <v>5</v>
      </c>
      <c r="J513" s="16">
        <v>37683</v>
      </c>
      <c r="L513" s="4">
        <v>111809.333</v>
      </c>
      <c r="M513" s="4">
        <v>117809.3</v>
      </c>
      <c r="N513" s="4">
        <v>140389.416</v>
      </c>
      <c r="O513" s="64">
        <v>18</v>
      </c>
      <c r="P513" s="4">
        <v>10</v>
      </c>
      <c r="Q513" s="4">
        <v>3</v>
      </c>
      <c r="R513" s="4">
        <v>31</v>
      </c>
      <c r="S513" s="4">
        <v>100</v>
      </c>
      <c r="T513" s="4">
        <v>100</v>
      </c>
      <c r="U513" s="11">
        <v>6986550</v>
      </c>
      <c r="V513" s="11">
        <v>1576550</v>
      </c>
      <c r="W513" s="11">
        <v>5410000</v>
      </c>
      <c r="X513" s="11">
        <v>23</v>
      </c>
      <c r="Y513" s="62">
        <v>3466089</v>
      </c>
      <c r="Z513" s="11">
        <v>0</v>
      </c>
      <c r="AA513" s="11">
        <v>0</v>
      </c>
      <c r="AB513" s="11">
        <v>7500</v>
      </c>
      <c r="AC513" s="11">
        <v>172500</v>
      </c>
      <c r="AD513" s="11">
        <v>0</v>
      </c>
      <c r="AE513" s="11">
        <v>0</v>
      </c>
      <c r="AF513" s="11">
        <v>0</v>
      </c>
      <c r="AG513" s="11">
        <v>180000</v>
      </c>
      <c r="AH513" s="11">
        <v>0</v>
      </c>
      <c r="AI513" s="11">
        <v>441784</v>
      </c>
      <c r="AJ513" s="11">
        <v>0</v>
      </c>
      <c r="AK513" s="11">
        <v>592267</v>
      </c>
      <c r="AL513" s="9">
        <v>1034052</v>
      </c>
      <c r="AM513" s="9">
        <v>1579380</v>
      </c>
      <c r="AN513" s="9">
        <v>140389</v>
      </c>
      <c r="AO513" s="9">
        <v>502664</v>
      </c>
      <c r="AP513" s="11">
        <v>0</v>
      </c>
      <c r="AQ513" s="11">
        <v>55000</v>
      </c>
      <c r="AR513" s="11">
        <v>3311485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11">
        <v>0</v>
      </c>
      <c r="AY513" s="11">
        <v>0</v>
      </c>
      <c r="AZ513" s="11">
        <v>0</v>
      </c>
      <c r="BA513" s="11">
        <v>13976</v>
      </c>
      <c r="BB513" s="11">
        <v>0</v>
      </c>
      <c r="BC513" s="11">
        <v>0</v>
      </c>
      <c r="BD513" s="11">
        <v>15000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717530</v>
      </c>
      <c r="BP513" s="11">
        <v>71750</v>
      </c>
      <c r="BQ513" s="11">
        <v>286370</v>
      </c>
      <c r="BR513" s="11">
        <v>305440</v>
      </c>
      <c r="BS513" s="11">
        <v>62880</v>
      </c>
      <c r="BT513" s="11">
        <v>10400</v>
      </c>
      <c r="BU513" s="11">
        <v>40870</v>
      </c>
      <c r="BV513" s="11">
        <v>0</v>
      </c>
      <c r="BW513" s="11">
        <v>5840</v>
      </c>
      <c r="BX513" s="11">
        <v>0</v>
      </c>
      <c r="BY513" s="11">
        <v>0</v>
      </c>
      <c r="BZ513" s="11">
        <v>0</v>
      </c>
      <c r="CA513" s="11">
        <v>0</v>
      </c>
      <c r="CB513" s="11">
        <v>0</v>
      </c>
      <c r="CC513" s="11">
        <v>75470</v>
      </c>
      <c r="CD513" s="11">
        <v>0</v>
      </c>
      <c r="CE513" s="11">
        <v>0</v>
      </c>
      <c r="CF513" s="11">
        <v>0</v>
      </c>
      <c r="CG513" s="11">
        <v>0</v>
      </c>
      <c r="CH513" s="11">
        <v>0</v>
      </c>
      <c r="CI513" s="11">
        <v>241982.573</v>
      </c>
      <c r="CJ513" s="4">
        <v>31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11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20</v>
      </c>
      <c r="DC513" s="4">
        <v>0</v>
      </c>
      <c r="DD513" s="4">
        <v>22.5</v>
      </c>
      <c r="DE513" s="64">
        <v>42.5</v>
      </c>
      <c r="DF513" s="64">
        <v>60</v>
      </c>
      <c r="DG513" s="64">
        <v>4</v>
      </c>
      <c r="DH513" s="64">
        <v>47.74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2</v>
      </c>
      <c r="DU513" s="4">
        <v>2</v>
      </c>
      <c r="EB513" s="4" t="b">
        <v>1</v>
      </c>
      <c r="EC513" s="4" t="s">
        <v>248</v>
      </c>
      <c r="EF513" s="7">
        <v>46143</v>
      </c>
      <c r="EG513" s="7">
        <v>46173</v>
      </c>
      <c r="EH513" s="4" t="s">
        <v>173</v>
      </c>
      <c r="EI513" s="4" t="b">
        <v>1</v>
      </c>
      <c r="EJ513" s="4" t="s">
        <v>174</v>
      </c>
      <c r="EN513" s="9">
        <f t="shared" si="41"/>
        <v>280778.83199999999</v>
      </c>
      <c r="EO513" s="4">
        <f t="shared" si="38"/>
        <v>22.849315068493151</v>
      </c>
      <c r="EP513" s="4">
        <f t="shared" si="39"/>
        <v>25</v>
      </c>
      <c r="EQ513" s="9">
        <f t="shared" si="40"/>
        <v>3509735.4</v>
      </c>
    </row>
    <row r="514" spans="2:147">
      <c r="B514" s="4" t="s">
        <v>268</v>
      </c>
      <c r="C514" s="7">
        <v>46143</v>
      </c>
      <c r="D514" s="4">
        <v>7220</v>
      </c>
      <c r="G514" s="4" t="s">
        <v>176</v>
      </c>
      <c r="H514" s="4" t="s">
        <v>177</v>
      </c>
      <c r="I514" s="4">
        <v>16</v>
      </c>
      <c r="J514" s="16">
        <v>37921</v>
      </c>
      <c r="L514" s="4">
        <v>118910.333</v>
      </c>
      <c r="M514" s="4">
        <v>124410.3</v>
      </c>
      <c r="N514" s="4">
        <v>148255.60800000001</v>
      </c>
      <c r="O514" s="64">
        <v>18</v>
      </c>
      <c r="P514" s="4">
        <v>10</v>
      </c>
      <c r="Q514" s="4">
        <v>3</v>
      </c>
      <c r="R514" s="4">
        <v>31</v>
      </c>
      <c r="S514" s="4">
        <v>100</v>
      </c>
      <c r="T514" s="4">
        <v>100</v>
      </c>
      <c r="U514" s="11">
        <v>6878477</v>
      </c>
      <c r="V514" s="11">
        <v>1438477</v>
      </c>
      <c r="W514" s="11">
        <v>5440000</v>
      </c>
      <c r="X514" s="11">
        <v>22</v>
      </c>
      <c r="Y514" s="62">
        <v>3686220</v>
      </c>
      <c r="Z514" s="11">
        <v>0</v>
      </c>
      <c r="AA514" s="11">
        <v>0</v>
      </c>
      <c r="AB514" s="11">
        <v>0</v>
      </c>
      <c r="AC514" s="11">
        <v>165000</v>
      </c>
      <c r="AD514" s="11">
        <v>0</v>
      </c>
      <c r="AE514" s="11">
        <v>0</v>
      </c>
      <c r="AF514" s="11">
        <v>0</v>
      </c>
      <c r="AG514" s="11">
        <v>165000</v>
      </c>
      <c r="AH514" s="11">
        <v>0</v>
      </c>
      <c r="AI514" s="11">
        <v>466538</v>
      </c>
      <c r="AJ514" s="11">
        <v>0</v>
      </c>
      <c r="AK514" s="11">
        <v>681049</v>
      </c>
      <c r="AL514" s="9">
        <v>1147587</v>
      </c>
      <c r="AM514" s="9">
        <v>1223108</v>
      </c>
      <c r="AN514" s="9">
        <v>74127</v>
      </c>
      <c r="AO514" s="9">
        <v>482572</v>
      </c>
      <c r="AP514" s="11">
        <v>0</v>
      </c>
      <c r="AQ514" s="11">
        <v>50000</v>
      </c>
      <c r="AR514" s="11">
        <v>2977394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14863</v>
      </c>
      <c r="BB514" s="11">
        <v>0</v>
      </c>
      <c r="BC514" s="11">
        <v>0</v>
      </c>
      <c r="BD514" s="11">
        <v>35000</v>
      </c>
      <c r="BE514" s="11">
        <v>0</v>
      </c>
      <c r="BF514" s="11">
        <v>0</v>
      </c>
      <c r="BG514" s="11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647340</v>
      </c>
      <c r="BP514" s="11">
        <v>64730</v>
      </c>
      <c r="BQ514" s="11">
        <v>302570</v>
      </c>
      <c r="BR514" s="11">
        <v>299860</v>
      </c>
      <c r="BS514" s="11">
        <v>61910</v>
      </c>
      <c r="BT514" s="11">
        <v>11060</v>
      </c>
      <c r="BU514" s="11">
        <v>43170</v>
      </c>
      <c r="BV514" s="11">
        <v>0</v>
      </c>
      <c r="BW514" s="11">
        <v>7837</v>
      </c>
      <c r="BX514" s="11">
        <v>0</v>
      </c>
      <c r="BY514" s="11">
        <v>0</v>
      </c>
      <c r="BZ514" s="11">
        <v>0</v>
      </c>
      <c r="CA514" s="11">
        <v>0</v>
      </c>
      <c r="CB514" s="11">
        <v>0</v>
      </c>
      <c r="CC514" s="11">
        <v>0</v>
      </c>
      <c r="CD514" s="11">
        <v>0</v>
      </c>
      <c r="CE514" s="11">
        <v>0</v>
      </c>
      <c r="CF514" s="11">
        <v>0</v>
      </c>
      <c r="CG514" s="11">
        <v>0</v>
      </c>
      <c r="CH514" s="11">
        <v>0</v>
      </c>
      <c r="CI514" s="11">
        <v>253199.05600000001</v>
      </c>
      <c r="CJ514" s="4">
        <v>31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10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20</v>
      </c>
      <c r="DC514" s="4">
        <v>0</v>
      </c>
      <c r="DD514" s="4">
        <v>24.5</v>
      </c>
      <c r="DE514" s="64">
        <v>44.5</v>
      </c>
      <c r="DF514" s="64">
        <v>44</v>
      </c>
      <c r="DG514" s="64">
        <v>2</v>
      </c>
      <c r="DH514" s="64">
        <v>43.4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2</v>
      </c>
      <c r="DU514" s="4">
        <v>2</v>
      </c>
      <c r="EB514" s="4" t="b">
        <v>1</v>
      </c>
      <c r="EC514" s="4" t="s">
        <v>248</v>
      </c>
      <c r="EF514" s="7">
        <v>46143</v>
      </c>
      <c r="EG514" s="7">
        <v>46173</v>
      </c>
      <c r="EH514" s="4" t="s">
        <v>173</v>
      </c>
      <c r="EI514" s="4" t="b">
        <v>1</v>
      </c>
      <c r="EJ514" s="4" t="s">
        <v>174</v>
      </c>
      <c r="EN514" s="9">
        <f t="shared" si="41"/>
        <v>296511.21600000001</v>
      </c>
      <c r="EO514" s="4">
        <f t="shared" si="38"/>
        <v>22.197260273972603</v>
      </c>
      <c r="EP514" s="4">
        <f t="shared" si="39"/>
        <v>25</v>
      </c>
      <c r="EQ514" s="9">
        <f t="shared" si="40"/>
        <v>3706390.2</v>
      </c>
    </row>
    <row r="515" spans="2:147">
      <c r="B515" s="4" t="s">
        <v>268</v>
      </c>
      <c r="C515" s="7">
        <v>46143</v>
      </c>
      <c r="D515" s="4">
        <v>7220</v>
      </c>
      <c r="G515" s="4" t="s">
        <v>176</v>
      </c>
      <c r="H515" s="4" t="s">
        <v>177</v>
      </c>
      <c r="I515" s="4">
        <v>7</v>
      </c>
      <c r="J515" s="16">
        <v>38224</v>
      </c>
      <c r="L515" s="4">
        <v>113366.333</v>
      </c>
      <c r="M515" s="4">
        <v>118991.3</v>
      </c>
      <c r="N515" s="4">
        <v>141797.96599999999</v>
      </c>
      <c r="O515" s="64">
        <v>18</v>
      </c>
      <c r="P515" s="4">
        <v>10</v>
      </c>
      <c r="Q515" s="4">
        <v>3</v>
      </c>
      <c r="R515" s="4">
        <v>31</v>
      </c>
      <c r="S515" s="4">
        <v>100</v>
      </c>
      <c r="T515" s="4">
        <v>100</v>
      </c>
      <c r="U515" s="11">
        <v>5926345</v>
      </c>
      <c r="V515" s="11">
        <v>1139690</v>
      </c>
      <c r="W515" s="11">
        <v>4786655</v>
      </c>
      <c r="X515" s="11">
        <v>21</v>
      </c>
      <c r="Y515" s="62">
        <v>3514356</v>
      </c>
      <c r="Z515" s="11">
        <v>0</v>
      </c>
      <c r="AA515" s="11">
        <v>0</v>
      </c>
      <c r="AB515" s="11">
        <v>11250</v>
      </c>
      <c r="AC515" s="11">
        <v>157500</v>
      </c>
      <c r="AD515" s="11">
        <v>0</v>
      </c>
      <c r="AE515" s="11">
        <v>0</v>
      </c>
      <c r="AF515" s="11">
        <v>0</v>
      </c>
      <c r="AG515" s="11">
        <v>168750</v>
      </c>
      <c r="AH515" s="11">
        <v>0</v>
      </c>
      <c r="AI515" s="11">
        <v>446217</v>
      </c>
      <c r="AJ515" s="11">
        <v>0</v>
      </c>
      <c r="AK515" s="11">
        <v>279164</v>
      </c>
      <c r="AL515" s="9">
        <v>725382</v>
      </c>
      <c r="AM515" s="9">
        <v>1063484</v>
      </c>
      <c r="AN515" s="9">
        <v>0</v>
      </c>
      <c r="AO515" s="9">
        <v>355203</v>
      </c>
      <c r="AP515" s="11">
        <v>0</v>
      </c>
      <c r="AQ515" s="11">
        <v>50000</v>
      </c>
      <c r="AR515" s="11">
        <v>2194069</v>
      </c>
      <c r="AS515" s="11">
        <v>0</v>
      </c>
      <c r="AT515" s="11">
        <v>0</v>
      </c>
      <c r="AU515" s="11">
        <v>0</v>
      </c>
      <c r="AV515" s="11">
        <v>0</v>
      </c>
      <c r="AW515" s="11">
        <v>0</v>
      </c>
      <c r="AX515" s="11">
        <v>0</v>
      </c>
      <c r="AY515" s="11">
        <v>0</v>
      </c>
      <c r="AZ515" s="11">
        <v>0</v>
      </c>
      <c r="BA515" s="11">
        <v>14170</v>
      </c>
      <c r="BB515" s="11">
        <v>0</v>
      </c>
      <c r="BC515" s="11">
        <v>0</v>
      </c>
      <c r="BD515" s="11">
        <v>35000</v>
      </c>
      <c r="BE515" s="11">
        <v>0</v>
      </c>
      <c r="BF515" s="11">
        <v>0</v>
      </c>
      <c r="BG515" s="11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1">
        <v>0</v>
      </c>
      <c r="BO515" s="11">
        <v>434690</v>
      </c>
      <c r="BP515" s="11">
        <v>43460</v>
      </c>
      <c r="BQ515" s="11">
        <v>289030</v>
      </c>
      <c r="BR515" s="11">
        <v>257830</v>
      </c>
      <c r="BS515" s="11">
        <v>53340</v>
      </c>
      <c r="BT515" s="11">
        <v>10550</v>
      </c>
      <c r="BU515" s="11">
        <v>41290</v>
      </c>
      <c r="BV515" s="11">
        <v>2000</v>
      </c>
      <c r="BW515" s="11">
        <v>7500</v>
      </c>
      <c r="BX515" s="11">
        <v>0</v>
      </c>
      <c r="BY515" s="11">
        <v>0</v>
      </c>
      <c r="BZ515" s="11">
        <v>0</v>
      </c>
      <c r="CA515" s="11">
        <v>0</v>
      </c>
      <c r="CB515" s="11">
        <v>0</v>
      </c>
      <c r="CC515" s="11">
        <v>0</v>
      </c>
      <c r="CD515" s="11">
        <v>0</v>
      </c>
      <c r="CE515" s="11">
        <v>0</v>
      </c>
      <c r="CF515" s="11">
        <v>0</v>
      </c>
      <c r="CG515" s="11">
        <v>0</v>
      </c>
      <c r="CH515" s="11">
        <v>0</v>
      </c>
      <c r="CI515" s="11">
        <v>221747.47200000001</v>
      </c>
      <c r="CJ515" s="4">
        <v>31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10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20</v>
      </c>
      <c r="DC515" s="4">
        <v>0</v>
      </c>
      <c r="DD515" s="4">
        <v>10.5</v>
      </c>
      <c r="DE515" s="64">
        <v>30.5</v>
      </c>
      <c r="DF515" s="64">
        <v>40</v>
      </c>
      <c r="DG515" s="64">
        <v>0</v>
      </c>
      <c r="DH515" s="64">
        <v>33.4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1</v>
      </c>
      <c r="DT515" s="4">
        <v>2</v>
      </c>
      <c r="DU515" s="4">
        <v>2</v>
      </c>
      <c r="EB515" s="4" t="b">
        <v>1</v>
      </c>
      <c r="EC515" s="4" t="s">
        <v>248</v>
      </c>
      <c r="EF515" s="7">
        <v>46143</v>
      </c>
      <c r="EG515" s="7">
        <v>46173</v>
      </c>
      <c r="EH515" s="4" t="s">
        <v>173</v>
      </c>
      <c r="EI515" s="4" t="b">
        <v>1</v>
      </c>
      <c r="EJ515" s="4" t="s">
        <v>174</v>
      </c>
      <c r="EN515" s="9">
        <f t="shared" si="41"/>
        <v>283595.93199999997</v>
      </c>
      <c r="EO515" s="4">
        <f t="shared" si="38"/>
        <v>21.367123287671234</v>
      </c>
      <c r="EP515" s="4">
        <f t="shared" si="39"/>
        <v>25</v>
      </c>
      <c r="EQ515" s="9">
        <f t="shared" si="40"/>
        <v>3544949.1499999994</v>
      </c>
    </row>
    <row r="516" spans="2:147">
      <c r="B516" s="4" t="s">
        <v>268</v>
      </c>
      <c r="C516" s="7">
        <v>46143</v>
      </c>
      <c r="D516" s="4">
        <v>7220</v>
      </c>
      <c r="G516" s="4" t="s">
        <v>176</v>
      </c>
      <c r="H516" s="4" t="s">
        <v>177</v>
      </c>
      <c r="I516" s="4">
        <v>2</v>
      </c>
      <c r="J516" s="16">
        <v>38600</v>
      </c>
      <c r="L516" s="4">
        <v>109205.333</v>
      </c>
      <c r="M516" s="4">
        <v>114455.3</v>
      </c>
      <c r="N516" s="4">
        <v>136392.56599999999</v>
      </c>
      <c r="O516" s="64">
        <v>18</v>
      </c>
      <c r="P516" s="4">
        <v>10</v>
      </c>
      <c r="Q516" s="4">
        <v>3</v>
      </c>
      <c r="R516" s="4">
        <v>31</v>
      </c>
      <c r="S516" s="4">
        <v>100</v>
      </c>
      <c r="T516" s="4">
        <v>100</v>
      </c>
      <c r="U516" s="11">
        <v>6503406</v>
      </c>
      <c r="V516" s="11">
        <v>1287360</v>
      </c>
      <c r="W516" s="11">
        <v>5216046</v>
      </c>
      <c r="X516" s="11">
        <v>20</v>
      </c>
      <c r="Y516" s="62">
        <v>3385365</v>
      </c>
      <c r="Z516" s="11">
        <v>0</v>
      </c>
      <c r="AA516" s="11">
        <v>0</v>
      </c>
      <c r="AB516" s="11">
        <v>7500</v>
      </c>
      <c r="AC516" s="11">
        <v>150000</v>
      </c>
      <c r="AD516" s="11">
        <v>0</v>
      </c>
      <c r="AE516" s="11">
        <v>0</v>
      </c>
      <c r="AF516" s="11">
        <v>0</v>
      </c>
      <c r="AG516" s="11">
        <v>157500</v>
      </c>
      <c r="AH516" s="11">
        <v>0</v>
      </c>
      <c r="AI516" s="11">
        <v>429207</v>
      </c>
      <c r="AJ516" s="11">
        <v>0</v>
      </c>
      <c r="AK516" s="11">
        <v>473111</v>
      </c>
      <c r="AL516" s="9">
        <v>902319</v>
      </c>
      <c r="AM516" s="9">
        <v>1329827</v>
      </c>
      <c r="AN516" s="9">
        <v>136392</v>
      </c>
      <c r="AO516" s="9">
        <v>488353</v>
      </c>
      <c r="AP516" s="11">
        <v>0</v>
      </c>
      <c r="AQ516" s="11">
        <v>55000</v>
      </c>
      <c r="AR516" s="11">
        <v>2911891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  <c r="AX516" s="11">
        <v>0</v>
      </c>
      <c r="AY516" s="11">
        <v>0</v>
      </c>
      <c r="AZ516" s="11">
        <v>0</v>
      </c>
      <c r="BA516" s="11">
        <v>13650</v>
      </c>
      <c r="BB516" s="11">
        <v>0</v>
      </c>
      <c r="BC516" s="11">
        <v>0</v>
      </c>
      <c r="BD516" s="11">
        <v>35000</v>
      </c>
      <c r="BE516" s="11">
        <v>0</v>
      </c>
      <c r="BF516" s="11">
        <v>0</v>
      </c>
      <c r="BG516" s="11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  <c r="BO516" s="11">
        <v>572290</v>
      </c>
      <c r="BP516" s="11">
        <v>57220</v>
      </c>
      <c r="BQ516" s="11">
        <v>258970</v>
      </c>
      <c r="BR516" s="11">
        <v>280470</v>
      </c>
      <c r="BS516" s="11">
        <v>58530</v>
      </c>
      <c r="BT516" s="11">
        <v>10160</v>
      </c>
      <c r="BU516" s="11">
        <v>39720</v>
      </c>
      <c r="BV516" s="11">
        <v>0</v>
      </c>
      <c r="BW516" s="11">
        <v>10000</v>
      </c>
      <c r="BX516" s="11">
        <v>0</v>
      </c>
      <c r="BY516" s="11">
        <v>0</v>
      </c>
      <c r="BZ516" s="11">
        <v>0</v>
      </c>
      <c r="CA516" s="11">
        <v>0</v>
      </c>
      <c r="CB516" s="11">
        <v>0</v>
      </c>
      <c r="CC516" s="11">
        <v>0</v>
      </c>
      <c r="CD516" s="11">
        <v>0</v>
      </c>
      <c r="CE516" s="11">
        <v>0</v>
      </c>
      <c r="CF516" s="11">
        <v>0</v>
      </c>
      <c r="CG516" s="11">
        <v>0</v>
      </c>
      <c r="CH516" s="11">
        <v>0</v>
      </c>
      <c r="CI516" s="11">
        <v>223285.663</v>
      </c>
      <c r="CJ516" s="4">
        <v>31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11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20</v>
      </c>
      <c r="DC516" s="4">
        <v>0</v>
      </c>
      <c r="DD516" s="4">
        <v>18.5</v>
      </c>
      <c r="DE516" s="64">
        <v>38.5</v>
      </c>
      <c r="DF516" s="64">
        <v>52</v>
      </c>
      <c r="DG516" s="64">
        <v>4</v>
      </c>
      <c r="DH516" s="64">
        <v>47.74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2</v>
      </c>
      <c r="DU516" s="4">
        <v>2</v>
      </c>
      <c r="EB516" s="4" t="b">
        <v>1</v>
      </c>
      <c r="EC516" s="4" t="s">
        <v>248</v>
      </c>
      <c r="EF516" s="7">
        <v>46143</v>
      </c>
      <c r="EG516" s="7">
        <v>46173</v>
      </c>
      <c r="EH516" s="4" t="s">
        <v>173</v>
      </c>
      <c r="EI516" s="4" t="b">
        <v>1</v>
      </c>
      <c r="EJ516" s="4" t="s">
        <v>174</v>
      </c>
      <c r="EN516" s="9">
        <f t="shared" si="41"/>
        <v>272785.13199999998</v>
      </c>
      <c r="EO516" s="4">
        <f t="shared" si="38"/>
        <v>20.336986301369862</v>
      </c>
      <c r="EP516" s="4">
        <f t="shared" si="39"/>
        <v>24</v>
      </c>
      <c r="EQ516" s="9">
        <f t="shared" si="40"/>
        <v>3273421.5839999998</v>
      </c>
    </row>
    <row r="517" spans="2:147">
      <c r="B517" s="4" t="s">
        <v>268</v>
      </c>
      <c r="C517" s="7">
        <v>46174</v>
      </c>
      <c r="D517" s="4">
        <v>7220</v>
      </c>
      <c r="G517" s="4" t="s">
        <v>170</v>
      </c>
      <c r="H517" s="4" t="s">
        <v>171</v>
      </c>
      <c r="I517" s="4">
        <v>7</v>
      </c>
      <c r="J517" s="16">
        <v>35059</v>
      </c>
      <c r="L517" s="4">
        <v>135550.25599999999</v>
      </c>
      <c r="M517" s="4">
        <v>143300.23300000001</v>
      </c>
      <c r="N517" s="4">
        <v>170766.111</v>
      </c>
      <c r="O517" s="64">
        <v>21</v>
      </c>
      <c r="P517" s="4">
        <v>8</v>
      </c>
      <c r="Q517" s="4">
        <v>1</v>
      </c>
      <c r="R517" s="4">
        <v>30</v>
      </c>
      <c r="S517" s="4">
        <v>100</v>
      </c>
      <c r="T517" s="4">
        <v>100</v>
      </c>
      <c r="U517" s="11">
        <v>9612842</v>
      </c>
      <c r="V517" s="11">
        <v>2279842</v>
      </c>
      <c r="W517" s="11">
        <v>7333000</v>
      </c>
      <c r="X517" s="11">
        <v>30</v>
      </c>
      <c r="Y517" s="62">
        <v>4066507</v>
      </c>
      <c r="Z517" s="11">
        <v>0</v>
      </c>
      <c r="AA517" s="11">
        <v>0</v>
      </c>
      <c r="AB517" s="11">
        <v>7500</v>
      </c>
      <c r="AC517" s="11">
        <v>225000</v>
      </c>
      <c r="AD517" s="11">
        <v>0</v>
      </c>
      <c r="AE517" s="11">
        <v>0</v>
      </c>
      <c r="AF517" s="11">
        <v>0</v>
      </c>
      <c r="AG517" s="11">
        <v>232500</v>
      </c>
      <c r="AH517" s="11">
        <v>0</v>
      </c>
      <c r="AI517" s="11">
        <v>537375</v>
      </c>
      <c r="AJ517" s="11">
        <v>0</v>
      </c>
      <c r="AK517" s="11">
        <v>928540</v>
      </c>
      <c r="AL517" s="9">
        <v>1465916</v>
      </c>
      <c r="AM517" s="9">
        <v>1664969</v>
      </c>
      <c r="AN517" s="9">
        <v>256149</v>
      </c>
      <c r="AO517" s="9">
        <v>671366</v>
      </c>
      <c r="AP517" s="11">
        <v>0</v>
      </c>
      <c r="AQ517" s="11">
        <v>65000</v>
      </c>
      <c r="AR517" s="11">
        <v>4123400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145435</v>
      </c>
      <c r="BB517" s="11">
        <v>1000000</v>
      </c>
      <c r="BC517" s="11">
        <v>0</v>
      </c>
      <c r="BD517" s="11">
        <v>45000</v>
      </c>
      <c r="BE517" s="11">
        <v>0</v>
      </c>
      <c r="BF517" s="11">
        <v>0</v>
      </c>
      <c r="BG517" s="11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1274430</v>
      </c>
      <c r="BP517" s="11">
        <v>127440</v>
      </c>
      <c r="BQ517" s="11">
        <v>302570</v>
      </c>
      <c r="BR517" s="11">
        <v>416660</v>
      </c>
      <c r="BS517" s="11">
        <v>86520</v>
      </c>
      <c r="BT517" s="11">
        <v>12200</v>
      </c>
      <c r="BU517" s="11">
        <v>48360</v>
      </c>
      <c r="BV517" s="11">
        <v>11000</v>
      </c>
      <c r="BW517" s="11">
        <v>662</v>
      </c>
      <c r="BX517" s="11">
        <v>0</v>
      </c>
      <c r="BY517" s="11">
        <v>0</v>
      </c>
      <c r="BZ517" s="11">
        <v>0</v>
      </c>
      <c r="CA517" s="11">
        <v>0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285098.891</v>
      </c>
      <c r="CJ517" s="4">
        <v>30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13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20</v>
      </c>
      <c r="DC517" s="4">
        <v>0</v>
      </c>
      <c r="DD517" s="4">
        <v>29</v>
      </c>
      <c r="DE517" s="64">
        <v>49</v>
      </c>
      <c r="DF517" s="64">
        <v>52</v>
      </c>
      <c r="DG517" s="64">
        <v>6</v>
      </c>
      <c r="DH517" s="64">
        <v>52.42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2</v>
      </c>
      <c r="DU517" s="4">
        <v>2</v>
      </c>
      <c r="EB517" s="4" t="b">
        <v>1</v>
      </c>
      <c r="EC517" s="4" t="s">
        <v>248</v>
      </c>
      <c r="EF517" s="7">
        <v>46174</v>
      </c>
      <c r="EG517" s="7">
        <v>46203</v>
      </c>
      <c r="EH517" s="4" t="s">
        <v>173</v>
      </c>
      <c r="EI517" s="4" t="b">
        <v>1</v>
      </c>
      <c r="EJ517" s="4" t="s">
        <v>174</v>
      </c>
      <c r="EN517" s="9">
        <f t="shared" si="41"/>
        <v>341532.22200000001</v>
      </c>
      <c r="EO517" s="4">
        <f t="shared" si="38"/>
        <v>30.038356164383561</v>
      </c>
      <c r="EP517" s="4">
        <f t="shared" si="39"/>
        <v>25</v>
      </c>
      <c r="EQ517" s="9">
        <f t="shared" si="40"/>
        <v>4269152.7750000004</v>
      </c>
    </row>
    <row r="518" spans="2:147">
      <c r="B518" s="4" t="s">
        <v>268</v>
      </c>
      <c r="C518" s="7">
        <v>46174</v>
      </c>
      <c r="D518" s="4">
        <v>7220</v>
      </c>
      <c r="G518" s="4" t="s">
        <v>170</v>
      </c>
      <c r="H518" s="4" t="s">
        <v>171</v>
      </c>
      <c r="I518" s="4">
        <v>9</v>
      </c>
      <c r="J518" s="16">
        <v>35219</v>
      </c>
      <c r="L518" s="4">
        <v>137261.25599999999</v>
      </c>
      <c r="M518" s="4">
        <v>145011.23300000001</v>
      </c>
      <c r="N518" s="4">
        <v>172805.05300000001</v>
      </c>
      <c r="O518" s="64">
        <v>21</v>
      </c>
      <c r="P518" s="4">
        <v>8</v>
      </c>
      <c r="Q518" s="4">
        <v>1</v>
      </c>
      <c r="R518" s="4">
        <v>30</v>
      </c>
      <c r="S518" s="4">
        <v>100</v>
      </c>
      <c r="T518" s="4">
        <v>100</v>
      </c>
      <c r="U518" s="11">
        <v>9837121</v>
      </c>
      <c r="V518" s="11">
        <v>2494121</v>
      </c>
      <c r="W518" s="11">
        <v>7343000</v>
      </c>
      <c r="X518" s="11">
        <v>30</v>
      </c>
      <c r="Y518" s="62">
        <v>4117837</v>
      </c>
      <c r="Z518" s="11">
        <v>0</v>
      </c>
      <c r="AA518" s="11">
        <v>0</v>
      </c>
      <c r="AB518" s="11">
        <v>7500</v>
      </c>
      <c r="AC518" s="11">
        <v>225000</v>
      </c>
      <c r="AD518" s="11">
        <v>0</v>
      </c>
      <c r="AE518" s="11">
        <v>0</v>
      </c>
      <c r="AF518" s="11">
        <v>0</v>
      </c>
      <c r="AG518" s="11">
        <v>232500</v>
      </c>
      <c r="AH518" s="11">
        <v>0</v>
      </c>
      <c r="AI518" s="11">
        <v>543792</v>
      </c>
      <c r="AJ518" s="11">
        <v>0</v>
      </c>
      <c r="AK518" s="11">
        <v>939627</v>
      </c>
      <c r="AL518" s="9">
        <v>1483419</v>
      </c>
      <c r="AM518" s="9">
        <v>1684849</v>
      </c>
      <c r="AN518" s="9">
        <v>302408</v>
      </c>
      <c r="AO518" s="9">
        <v>748591</v>
      </c>
      <c r="AP518" s="11">
        <v>0</v>
      </c>
      <c r="AQ518" s="11">
        <v>70000</v>
      </c>
      <c r="AR518" s="11">
        <v>4289267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  <c r="AX518" s="11">
        <v>0</v>
      </c>
      <c r="AY518" s="11">
        <v>0</v>
      </c>
      <c r="AZ518" s="11">
        <v>0</v>
      </c>
      <c r="BA518" s="11">
        <v>162517</v>
      </c>
      <c r="BB518" s="11">
        <v>1000000</v>
      </c>
      <c r="BC518" s="11">
        <v>0</v>
      </c>
      <c r="BD518" s="11">
        <v>35000</v>
      </c>
      <c r="BE518" s="11">
        <v>0</v>
      </c>
      <c r="BF518" s="11">
        <v>0</v>
      </c>
      <c r="BG518" s="11">
        <v>0</v>
      </c>
      <c r="BH518" s="11">
        <v>0</v>
      </c>
      <c r="BI518" s="11">
        <v>0</v>
      </c>
      <c r="BJ518" s="11">
        <v>0</v>
      </c>
      <c r="BK518" s="11">
        <v>0</v>
      </c>
      <c r="BL518" s="11">
        <v>0</v>
      </c>
      <c r="BM518" s="11">
        <v>0</v>
      </c>
      <c r="BN518" s="11">
        <v>0</v>
      </c>
      <c r="BO518" s="11">
        <v>1465940</v>
      </c>
      <c r="BP518" s="11">
        <v>146590</v>
      </c>
      <c r="BQ518" s="11">
        <v>302570</v>
      </c>
      <c r="BR518" s="11">
        <v>420400</v>
      </c>
      <c r="BS518" s="11">
        <v>88530</v>
      </c>
      <c r="BT518" s="11">
        <v>12360</v>
      </c>
      <c r="BU518" s="11">
        <v>48940</v>
      </c>
      <c r="BV518" s="11">
        <v>0</v>
      </c>
      <c r="BW518" s="11">
        <v>8791</v>
      </c>
      <c r="BX518" s="11">
        <v>0</v>
      </c>
      <c r="BY518" s="11">
        <v>0</v>
      </c>
      <c r="BZ518" s="11">
        <v>0</v>
      </c>
      <c r="CA518" s="11">
        <v>0</v>
      </c>
      <c r="CB518" s="11">
        <v>0</v>
      </c>
      <c r="CC518" s="11">
        <v>0</v>
      </c>
      <c r="CD518" s="11">
        <v>0</v>
      </c>
      <c r="CE518" s="11">
        <v>0</v>
      </c>
      <c r="CF518" s="11">
        <v>0</v>
      </c>
      <c r="CG518" s="11">
        <v>0</v>
      </c>
      <c r="CH518" s="11">
        <v>0</v>
      </c>
      <c r="CI518" s="11">
        <v>296356.70699999999</v>
      </c>
      <c r="CJ518" s="4">
        <v>30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14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20</v>
      </c>
      <c r="DC518" s="4">
        <v>0</v>
      </c>
      <c r="DD518" s="4">
        <v>29</v>
      </c>
      <c r="DE518" s="64">
        <v>49</v>
      </c>
      <c r="DF518" s="64">
        <v>52</v>
      </c>
      <c r="DG518" s="64">
        <v>7</v>
      </c>
      <c r="DH518" s="64">
        <v>57.76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2</v>
      </c>
      <c r="DU518" s="4">
        <v>2</v>
      </c>
      <c r="EB518" s="4" t="b">
        <v>1</v>
      </c>
      <c r="EC518" s="4" t="s">
        <v>248</v>
      </c>
      <c r="EF518" s="7">
        <v>46174</v>
      </c>
      <c r="EG518" s="7">
        <v>46203</v>
      </c>
      <c r="EH518" s="4" t="s">
        <v>173</v>
      </c>
      <c r="EI518" s="4" t="b">
        <v>1</v>
      </c>
      <c r="EJ518" s="4" t="s">
        <v>174</v>
      </c>
      <c r="EN518" s="9">
        <f t="shared" si="41"/>
        <v>345610.10600000009</v>
      </c>
      <c r="EO518" s="4">
        <f t="shared" si="38"/>
        <v>29.6</v>
      </c>
      <c r="EP518" s="4">
        <f t="shared" si="39"/>
        <v>25</v>
      </c>
      <c r="EQ518" s="9">
        <f t="shared" si="40"/>
        <v>4320126.3250000002</v>
      </c>
    </row>
    <row r="519" spans="2:147">
      <c r="B519" s="4" t="s">
        <v>268</v>
      </c>
      <c r="C519" s="7">
        <v>46174</v>
      </c>
      <c r="D519" s="4">
        <v>7220</v>
      </c>
      <c r="G519" s="4" t="s">
        <v>170</v>
      </c>
      <c r="H519" s="4" t="s">
        <v>171</v>
      </c>
      <c r="I519" s="4">
        <v>4</v>
      </c>
      <c r="J519" s="16">
        <v>35444</v>
      </c>
      <c r="L519" s="4">
        <v>132775.25599999999</v>
      </c>
      <c r="M519" s="4">
        <v>140025.23300000001</v>
      </c>
      <c r="N519" s="4">
        <v>166863.40299999999</v>
      </c>
      <c r="O519" s="64">
        <v>21</v>
      </c>
      <c r="P519" s="4">
        <v>8</v>
      </c>
      <c r="Q519" s="4">
        <v>1</v>
      </c>
      <c r="R519" s="4">
        <v>30</v>
      </c>
      <c r="S519" s="4">
        <v>100</v>
      </c>
      <c r="T519" s="4">
        <v>100</v>
      </c>
      <c r="U519" s="11">
        <v>8561369</v>
      </c>
      <c r="V519" s="11">
        <v>1914248</v>
      </c>
      <c r="W519" s="11">
        <v>6647121</v>
      </c>
      <c r="X519" s="11">
        <v>29</v>
      </c>
      <c r="Y519" s="62">
        <v>3983257</v>
      </c>
      <c r="Z519" s="11">
        <v>0</v>
      </c>
      <c r="AA519" s="11">
        <v>0</v>
      </c>
      <c r="AB519" s="11">
        <v>0</v>
      </c>
      <c r="AC519" s="11">
        <v>217500</v>
      </c>
      <c r="AD519" s="11">
        <v>0</v>
      </c>
      <c r="AE519" s="11">
        <v>0</v>
      </c>
      <c r="AF519" s="11">
        <v>0</v>
      </c>
      <c r="AG519" s="11">
        <v>217500</v>
      </c>
      <c r="AH519" s="11">
        <v>0</v>
      </c>
      <c r="AI519" s="11">
        <v>525094</v>
      </c>
      <c r="AJ519" s="11">
        <v>0</v>
      </c>
      <c r="AK519" s="11">
        <v>531877</v>
      </c>
      <c r="AL519" s="9">
        <v>1056971</v>
      </c>
      <c r="AM519" s="9">
        <v>1251475</v>
      </c>
      <c r="AN519" s="9">
        <v>166863</v>
      </c>
      <c r="AO519" s="9">
        <v>618354</v>
      </c>
      <c r="AP519" s="11">
        <v>0</v>
      </c>
      <c r="AQ519" s="11">
        <v>60000</v>
      </c>
      <c r="AR519" s="11">
        <v>3153663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151949</v>
      </c>
      <c r="BB519" s="11">
        <v>1000000</v>
      </c>
      <c r="BC519" s="11">
        <v>0</v>
      </c>
      <c r="BD519" s="11">
        <v>55000</v>
      </c>
      <c r="BE519" s="11">
        <v>0</v>
      </c>
      <c r="BF519" s="11">
        <v>0</v>
      </c>
      <c r="BG519" s="11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942680</v>
      </c>
      <c r="BP519" s="11">
        <v>94260</v>
      </c>
      <c r="BQ519" s="11">
        <v>302570</v>
      </c>
      <c r="BR519" s="11">
        <v>368810</v>
      </c>
      <c r="BS519" s="11">
        <v>77050</v>
      </c>
      <c r="BT519" s="11">
        <v>11950</v>
      </c>
      <c r="BU519" s="11">
        <v>47250</v>
      </c>
      <c r="BV519" s="11">
        <v>0</v>
      </c>
      <c r="BW519" s="11">
        <v>0</v>
      </c>
      <c r="BX519" s="11">
        <v>0</v>
      </c>
      <c r="BY519" s="11">
        <v>0</v>
      </c>
      <c r="BZ519" s="11">
        <v>0</v>
      </c>
      <c r="CA519" s="11">
        <v>0</v>
      </c>
      <c r="CB519" s="11">
        <v>0</v>
      </c>
      <c r="CC519" s="11">
        <v>69678</v>
      </c>
      <c r="CD519" s="11">
        <v>0</v>
      </c>
      <c r="CE519" s="11">
        <v>0</v>
      </c>
      <c r="CF519" s="11">
        <v>0</v>
      </c>
      <c r="CG519" s="11">
        <v>0</v>
      </c>
      <c r="CH519" s="11">
        <v>0</v>
      </c>
      <c r="CI519" s="11">
        <v>284875.783</v>
      </c>
      <c r="CJ519" s="4">
        <v>30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12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20</v>
      </c>
      <c r="DC519" s="4">
        <v>0</v>
      </c>
      <c r="DD519" s="4">
        <v>17</v>
      </c>
      <c r="DE519" s="64">
        <v>37</v>
      </c>
      <c r="DF519" s="64">
        <v>40</v>
      </c>
      <c r="DG519" s="64">
        <v>4</v>
      </c>
      <c r="DH519" s="64">
        <v>49.41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1</v>
      </c>
      <c r="DT519" s="4">
        <v>2</v>
      </c>
      <c r="DU519" s="4">
        <v>2</v>
      </c>
      <c r="EB519" s="4" t="b">
        <v>1</v>
      </c>
      <c r="EC519" s="4" t="s">
        <v>248</v>
      </c>
      <c r="EF519" s="7">
        <v>46174</v>
      </c>
      <c r="EG519" s="7">
        <v>46203</v>
      </c>
      <c r="EH519" s="4" t="s">
        <v>173</v>
      </c>
      <c r="EI519" s="4" t="b">
        <v>1</v>
      </c>
      <c r="EJ519" s="4" t="s">
        <v>174</v>
      </c>
      <c r="EN519" s="9">
        <f t="shared" si="41"/>
        <v>333726.80600000004</v>
      </c>
      <c r="EO519" s="4">
        <f t="shared" ref="EO519:EO585" si="42">($EO$5-J519)/365</f>
        <v>28.983561643835618</v>
      </c>
      <c r="EP519" s="4">
        <f t="shared" ref="EP519:EP585" si="43">IF(EO519&gt;=21,25,IF(EO519&gt;=19,24,IF(EO519&gt;=17,23,IF(EO519&gt;=15,22,IF(EO519&gt;=13,21,IF(EO519&gt;=11,20,IF(EO519&gt;=10,19,IF(EO519&gt;=8,18))))))))</f>
        <v>25</v>
      </c>
      <c r="EQ519" s="9">
        <f t="shared" ref="EQ519:EQ585" si="44">EP519*N519</f>
        <v>4171585.0749999997</v>
      </c>
    </row>
    <row r="520" spans="2:147">
      <c r="B520" s="4" t="s">
        <v>268</v>
      </c>
      <c r="C520" s="7">
        <v>46174</v>
      </c>
      <c r="D520" s="4">
        <v>7220</v>
      </c>
      <c r="G520" s="4" t="s">
        <v>176</v>
      </c>
      <c r="H520" s="4" t="s">
        <v>177</v>
      </c>
      <c r="I520" s="4">
        <v>9</v>
      </c>
      <c r="J520" s="16">
        <v>36549</v>
      </c>
      <c r="L520" s="4">
        <v>117499</v>
      </c>
      <c r="M520" s="4">
        <v>124374</v>
      </c>
      <c r="N520" s="4">
        <v>148212.35</v>
      </c>
      <c r="O520" s="64">
        <v>21</v>
      </c>
      <c r="P520" s="4">
        <v>8</v>
      </c>
      <c r="Q520" s="4">
        <v>1</v>
      </c>
      <c r="R520" s="4">
        <v>30</v>
      </c>
      <c r="S520" s="4">
        <v>100</v>
      </c>
      <c r="T520" s="4">
        <v>100</v>
      </c>
      <c r="U520" s="11">
        <v>8477599</v>
      </c>
      <c r="V520" s="11">
        <v>1784360</v>
      </c>
      <c r="W520" s="11">
        <v>6693239</v>
      </c>
      <c r="X520" s="11">
        <v>26</v>
      </c>
      <c r="Y520" s="62">
        <v>3524970</v>
      </c>
      <c r="Z520" s="11">
        <v>0</v>
      </c>
      <c r="AA520" s="11">
        <v>0</v>
      </c>
      <c r="AB520" s="11">
        <v>11250</v>
      </c>
      <c r="AC520" s="11">
        <v>195000</v>
      </c>
      <c r="AD520" s="11">
        <v>0</v>
      </c>
      <c r="AE520" s="11">
        <v>0</v>
      </c>
      <c r="AF520" s="11">
        <v>0</v>
      </c>
      <c r="AG520" s="11">
        <v>206250</v>
      </c>
      <c r="AH520" s="11">
        <v>0</v>
      </c>
      <c r="AI520" s="11">
        <v>466402</v>
      </c>
      <c r="AJ520" s="11">
        <v>0</v>
      </c>
      <c r="AK520" s="11">
        <v>750325</v>
      </c>
      <c r="AL520" s="9">
        <v>1216727</v>
      </c>
      <c r="AM520" s="9">
        <v>1445070</v>
      </c>
      <c r="AN520" s="9">
        <v>222318</v>
      </c>
      <c r="AO520" s="9">
        <v>582696</v>
      </c>
      <c r="AP520" s="11">
        <v>0</v>
      </c>
      <c r="AQ520" s="11">
        <v>65000</v>
      </c>
      <c r="AR520" s="11">
        <v>3531811</v>
      </c>
      <c r="AS520" s="11">
        <v>0</v>
      </c>
      <c r="AT520" s="11">
        <v>21351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148217</v>
      </c>
      <c r="BB520" s="11">
        <v>1000000</v>
      </c>
      <c r="BC520" s="11">
        <v>0</v>
      </c>
      <c r="BD520" s="11">
        <v>45000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968780</v>
      </c>
      <c r="BP520" s="11">
        <v>96870</v>
      </c>
      <c r="BQ520" s="11">
        <v>222820</v>
      </c>
      <c r="BR520" s="11">
        <v>367040</v>
      </c>
      <c r="BS520" s="11">
        <v>76300</v>
      </c>
      <c r="BT520" s="11">
        <v>10580</v>
      </c>
      <c r="BU520" s="11">
        <v>41970</v>
      </c>
      <c r="BV520" s="11">
        <v>0</v>
      </c>
      <c r="BW520" s="11">
        <v>0</v>
      </c>
      <c r="BX520" s="11">
        <v>0</v>
      </c>
      <c r="BY520" s="11">
        <v>0</v>
      </c>
      <c r="BZ520" s="11">
        <v>0</v>
      </c>
      <c r="CA520" s="11">
        <v>0</v>
      </c>
      <c r="CB520" s="11">
        <v>0</v>
      </c>
      <c r="CC520" s="11">
        <v>0</v>
      </c>
      <c r="CD520" s="11">
        <v>0</v>
      </c>
      <c r="CE520" s="11">
        <v>0</v>
      </c>
      <c r="CF520" s="11">
        <v>0</v>
      </c>
      <c r="CG520" s="11">
        <v>0</v>
      </c>
      <c r="CH520" s="11">
        <v>0</v>
      </c>
      <c r="CI520" s="11">
        <v>253465.641</v>
      </c>
      <c r="CJ520" s="4">
        <v>30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13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20</v>
      </c>
      <c r="DC520" s="4">
        <v>0</v>
      </c>
      <c r="DD520" s="4">
        <v>27</v>
      </c>
      <c r="DE520" s="64">
        <v>47</v>
      </c>
      <c r="DF520" s="64">
        <v>52</v>
      </c>
      <c r="DG520" s="64">
        <v>6</v>
      </c>
      <c r="DH520" s="64">
        <v>52.42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2</v>
      </c>
      <c r="DU520" s="4">
        <v>2</v>
      </c>
      <c r="EB520" s="4" t="b">
        <v>1</v>
      </c>
      <c r="EC520" s="4" t="s">
        <v>248</v>
      </c>
      <c r="EF520" s="7">
        <v>46174</v>
      </c>
      <c r="EG520" s="7">
        <v>46203</v>
      </c>
      <c r="EH520" s="4" t="s">
        <v>173</v>
      </c>
      <c r="EI520" s="4" t="b">
        <v>1</v>
      </c>
      <c r="EJ520" s="4" t="s">
        <v>174</v>
      </c>
      <c r="EN520" s="9">
        <f t="shared" si="41"/>
        <v>296424.7</v>
      </c>
      <c r="EO520" s="4">
        <f t="shared" si="42"/>
        <v>25.956164383561642</v>
      </c>
      <c r="EP520" s="4">
        <f t="shared" si="43"/>
        <v>25</v>
      </c>
      <c r="EQ520" s="9">
        <f t="shared" si="44"/>
        <v>3705308.75</v>
      </c>
    </row>
    <row r="521" spans="2:147">
      <c r="B521" s="4" t="s">
        <v>268</v>
      </c>
      <c r="C521" s="7">
        <v>46174</v>
      </c>
      <c r="D521" s="4">
        <v>7220</v>
      </c>
      <c r="G521" s="4" t="s">
        <v>176</v>
      </c>
      <c r="H521" s="4" t="s">
        <v>177</v>
      </c>
      <c r="I521" s="4">
        <v>5</v>
      </c>
      <c r="J521" s="16">
        <v>37683</v>
      </c>
      <c r="L521" s="4">
        <v>114476</v>
      </c>
      <c r="M521" s="4">
        <v>120476</v>
      </c>
      <c r="N521" s="4">
        <v>143567.23300000001</v>
      </c>
      <c r="O521" s="64">
        <v>21</v>
      </c>
      <c r="P521" s="4">
        <v>8</v>
      </c>
      <c r="Q521" s="4">
        <v>1</v>
      </c>
      <c r="R521" s="4">
        <v>30</v>
      </c>
      <c r="S521" s="4">
        <v>100</v>
      </c>
      <c r="T521" s="4">
        <v>100</v>
      </c>
      <c r="U521" s="11">
        <v>7547263</v>
      </c>
      <c r="V521" s="11">
        <v>1747263</v>
      </c>
      <c r="W521" s="11">
        <v>5800000</v>
      </c>
      <c r="X521" s="11">
        <v>23</v>
      </c>
      <c r="Y521" s="62">
        <v>3434280</v>
      </c>
      <c r="Z521" s="11">
        <v>0</v>
      </c>
      <c r="AA521" s="11">
        <v>0</v>
      </c>
      <c r="AB521" s="11">
        <v>7500</v>
      </c>
      <c r="AC521" s="11">
        <v>172500</v>
      </c>
      <c r="AD521" s="11">
        <v>0</v>
      </c>
      <c r="AE521" s="11">
        <v>0</v>
      </c>
      <c r="AF521" s="11">
        <v>0</v>
      </c>
      <c r="AG521" s="11">
        <v>180000</v>
      </c>
      <c r="AH521" s="11">
        <v>0</v>
      </c>
      <c r="AI521" s="11">
        <v>451785</v>
      </c>
      <c r="AJ521" s="11">
        <v>0</v>
      </c>
      <c r="AK521" s="11">
        <v>511458</v>
      </c>
      <c r="AL521" s="9">
        <v>963243</v>
      </c>
      <c r="AM521" s="9">
        <v>1076754</v>
      </c>
      <c r="AN521" s="9">
        <v>143567</v>
      </c>
      <c r="AO521" s="9">
        <v>517703</v>
      </c>
      <c r="AP521" s="11">
        <v>0</v>
      </c>
      <c r="AQ521" s="11">
        <v>60000</v>
      </c>
      <c r="AR521" s="11">
        <v>2761267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AZ521" s="11">
        <v>0</v>
      </c>
      <c r="BA521" s="11">
        <v>156716</v>
      </c>
      <c r="BB521" s="11">
        <v>1000000</v>
      </c>
      <c r="BC521" s="11">
        <v>0</v>
      </c>
      <c r="BD521" s="11">
        <v>15000</v>
      </c>
      <c r="BE521" s="11">
        <v>0</v>
      </c>
      <c r="BF521" s="11">
        <v>0</v>
      </c>
      <c r="BG521" s="11">
        <v>0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845380</v>
      </c>
      <c r="BP521" s="11">
        <v>84530</v>
      </c>
      <c r="BQ521" s="11">
        <v>286370</v>
      </c>
      <c r="BR521" s="11">
        <v>328460</v>
      </c>
      <c r="BS521" s="11">
        <v>67930</v>
      </c>
      <c r="BT521" s="11">
        <v>10310</v>
      </c>
      <c r="BU521" s="11">
        <v>40660</v>
      </c>
      <c r="BV521" s="11">
        <v>0</v>
      </c>
      <c r="BW521" s="11">
        <v>8153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75470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251091.88</v>
      </c>
      <c r="CJ521" s="4">
        <v>30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12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20</v>
      </c>
      <c r="DC521" s="4">
        <v>0</v>
      </c>
      <c r="DD521" s="4">
        <v>19</v>
      </c>
      <c r="DE521" s="64">
        <v>39</v>
      </c>
      <c r="DF521" s="64">
        <v>40</v>
      </c>
      <c r="DG521" s="64">
        <v>4</v>
      </c>
      <c r="DH521" s="64">
        <v>48.08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2</v>
      </c>
      <c r="DU521" s="4">
        <v>2</v>
      </c>
      <c r="EB521" s="4" t="b">
        <v>1</v>
      </c>
      <c r="EC521" s="4" t="s">
        <v>248</v>
      </c>
      <c r="EF521" s="7">
        <v>46174</v>
      </c>
      <c r="EG521" s="7">
        <v>46203</v>
      </c>
      <c r="EH521" s="4" t="s">
        <v>173</v>
      </c>
      <c r="EI521" s="4" t="b">
        <v>1</v>
      </c>
      <c r="EJ521" s="4" t="s">
        <v>174</v>
      </c>
      <c r="EN521" s="9">
        <f t="shared" si="41"/>
        <v>287134.46600000001</v>
      </c>
      <c r="EO521" s="4">
        <f t="shared" si="42"/>
        <v>22.849315068493151</v>
      </c>
      <c r="EP521" s="4">
        <f t="shared" si="43"/>
        <v>25</v>
      </c>
      <c r="EQ521" s="9">
        <f t="shared" si="44"/>
        <v>3589180.8250000002</v>
      </c>
    </row>
    <row r="522" spans="2:147">
      <c r="B522" s="4" t="s">
        <v>268</v>
      </c>
      <c r="C522" s="7">
        <v>46174</v>
      </c>
      <c r="D522" s="4">
        <v>7220</v>
      </c>
      <c r="G522" s="4" t="s">
        <v>176</v>
      </c>
      <c r="H522" s="4" t="s">
        <v>177</v>
      </c>
      <c r="I522" s="4">
        <v>16</v>
      </c>
      <c r="J522" s="16">
        <v>37921</v>
      </c>
      <c r="L522" s="4">
        <v>121577</v>
      </c>
      <c r="M522" s="4">
        <v>127077</v>
      </c>
      <c r="N522" s="4">
        <v>151433.42499999999</v>
      </c>
      <c r="O522" s="64">
        <v>21</v>
      </c>
      <c r="P522" s="4">
        <v>8</v>
      </c>
      <c r="Q522" s="4">
        <v>1</v>
      </c>
      <c r="R522" s="4">
        <v>30</v>
      </c>
      <c r="S522" s="4">
        <v>100</v>
      </c>
      <c r="T522" s="4">
        <v>100</v>
      </c>
      <c r="U522" s="11">
        <v>7917438</v>
      </c>
      <c r="V522" s="11">
        <v>1747438</v>
      </c>
      <c r="W522" s="11">
        <v>6170000</v>
      </c>
      <c r="X522" s="11">
        <v>22</v>
      </c>
      <c r="Y522" s="62">
        <v>3647310</v>
      </c>
      <c r="Z522" s="11">
        <v>0</v>
      </c>
      <c r="AA522" s="11">
        <v>0</v>
      </c>
      <c r="AB522" s="11">
        <v>0</v>
      </c>
      <c r="AC522" s="11">
        <v>165000</v>
      </c>
      <c r="AD522" s="11">
        <v>0</v>
      </c>
      <c r="AE522" s="11">
        <v>0</v>
      </c>
      <c r="AF522" s="11">
        <v>0</v>
      </c>
      <c r="AG522" s="11">
        <v>165000</v>
      </c>
      <c r="AH522" s="11">
        <v>0</v>
      </c>
      <c r="AI522" s="11">
        <v>476538</v>
      </c>
      <c r="AJ522" s="11">
        <v>0</v>
      </c>
      <c r="AK522" s="11">
        <v>539481</v>
      </c>
      <c r="AL522" s="9">
        <v>1016020</v>
      </c>
      <c r="AM522" s="9">
        <v>1135750</v>
      </c>
      <c r="AN522" s="9">
        <v>151433</v>
      </c>
      <c r="AO522" s="9">
        <v>561174</v>
      </c>
      <c r="AP522" s="11">
        <v>0</v>
      </c>
      <c r="AQ522" s="11">
        <v>60000</v>
      </c>
      <c r="AR522" s="11">
        <v>2924377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145751</v>
      </c>
      <c r="BB522" s="11">
        <v>1000000</v>
      </c>
      <c r="BC522" s="11">
        <v>0</v>
      </c>
      <c r="BD522" s="11">
        <v>35000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884220</v>
      </c>
      <c r="BP522" s="11">
        <v>88420</v>
      </c>
      <c r="BQ522" s="11">
        <v>302570</v>
      </c>
      <c r="BR522" s="11">
        <v>342330</v>
      </c>
      <c r="BS522" s="11">
        <v>71260</v>
      </c>
      <c r="BT522" s="11">
        <v>10950</v>
      </c>
      <c r="BU522" s="11">
        <v>42880</v>
      </c>
      <c r="BV522" s="11">
        <v>0</v>
      </c>
      <c r="BW522" s="11">
        <v>4808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255869.304</v>
      </c>
      <c r="CJ522" s="4">
        <v>30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12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20</v>
      </c>
      <c r="DC522" s="4">
        <v>0</v>
      </c>
      <c r="DD522" s="4">
        <v>19</v>
      </c>
      <c r="DE522" s="64">
        <v>39</v>
      </c>
      <c r="DF522" s="64">
        <v>40</v>
      </c>
      <c r="DG522" s="64">
        <v>4</v>
      </c>
      <c r="DH522" s="64">
        <v>49.41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2</v>
      </c>
      <c r="DU522" s="4">
        <v>2</v>
      </c>
      <c r="EB522" s="4" t="b">
        <v>1</v>
      </c>
      <c r="EC522" s="4" t="s">
        <v>248</v>
      </c>
      <c r="EF522" s="7">
        <v>46174</v>
      </c>
      <c r="EG522" s="7">
        <v>46203</v>
      </c>
      <c r="EH522" s="4" t="s">
        <v>173</v>
      </c>
      <c r="EI522" s="4" t="b">
        <v>1</v>
      </c>
      <c r="EJ522" s="4" t="s">
        <v>174</v>
      </c>
      <c r="EN522" s="9">
        <f t="shared" si="41"/>
        <v>302866.85000000003</v>
      </c>
      <c r="EO522" s="4">
        <f t="shared" si="42"/>
        <v>22.197260273972603</v>
      </c>
      <c r="EP522" s="4">
        <f t="shared" si="43"/>
        <v>25</v>
      </c>
      <c r="EQ522" s="9">
        <f t="shared" si="44"/>
        <v>3785835.6249999995</v>
      </c>
    </row>
    <row r="523" spans="2:147">
      <c r="B523" s="4" t="s">
        <v>268</v>
      </c>
      <c r="C523" s="7">
        <v>46174</v>
      </c>
      <c r="D523" s="4">
        <v>7220</v>
      </c>
      <c r="G523" s="4" t="s">
        <v>176</v>
      </c>
      <c r="H523" s="4" t="s">
        <v>177</v>
      </c>
      <c r="I523" s="4">
        <v>7</v>
      </c>
      <c r="J523" s="16">
        <v>38224</v>
      </c>
      <c r="L523" s="4">
        <v>116033</v>
      </c>
      <c r="M523" s="4">
        <v>121658</v>
      </c>
      <c r="N523" s="4">
        <v>144975.783</v>
      </c>
      <c r="O523" s="64">
        <v>21</v>
      </c>
      <c r="P523" s="4">
        <v>8</v>
      </c>
      <c r="Q523" s="4">
        <v>1</v>
      </c>
      <c r="R523" s="4">
        <v>30</v>
      </c>
      <c r="S523" s="4">
        <v>100</v>
      </c>
      <c r="T523" s="4">
        <v>100</v>
      </c>
      <c r="U523" s="11">
        <v>6911302</v>
      </c>
      <c r="V523" s="11">
        <v>1433210</v>
      </c>
      <c r="W523" s="11">
        <v>5478092</v>
      </c>
      <c r="X523" s="11">
        <v>21</v>
      </c>
      <c r="Y523" s="62">
        <v>3480990</v>
      </c>
      <c r="Z523" s="11">
        <v>0</v>
      </c>
      <c r="AA523" s="11">
        <v>0</v>
      </c>
      <c r="AB523" s="11">
        <v>11250</v>
      </c>
      <c r="AC523" s="11">
        <v>157500</v>
      </c>
      <c r="AD523" s="11">
        <v>0</v>
      </c>
      <c r="AE523" s="11">
        <v>0</v>
      </c>
      <c r="AF523" s="11">
        <v>0</v>
      </c>
      <c r="AG523" s="11">
        <v>168750</v>
      </c>
      <c r="AH523" s="11">
        <v>0</v>
      </c>
      <c r="AI523" s="11">
        <v>456217</v>
      </c>
      <c r="AJ523" s="11">
        <v>0</v>
      </c>
      <c r="AK523" s="11">
        <v>462110</v>
      </c>
      <c r="AL523" s="9">
        <v>918327</v>
      </c>
      <c r="AM523" s="9">
        <v>543659</v>
      </c>
      <c r="AN523" s="9">
        <v>72487</v>
      </c>
      <c r="AO523" s="9">
        <v>501036</v>
      </c>
      <c r="AP523" s="11">
        <v>0</v>
      </c>
      <c r="AQ523" s="11">
        <v>60000</v>
      </c>
      <c r="AR523" s="11">
        <v>2095509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131053</v>
      </c>
      <c r="BB523" s="11">
        <v>1000000</v>
      </c>
      <c r="BC523" s="11">
        <v>0</v>
      </c>
      <c r="BD523" s="11">
        <v>35000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658070</v>
      </c>
      <c r="BP523" s="11">
        <v>65800</v>
      </c>
      <c r="BQ523" s="11">
        <v>289030</v>
      </c>
      <c r="BR523" s="11">
        <v>298110</v>
      </c>
      <c r="BS523" s="11">
        <v>62200</v>
      </c>
      <c r="BT523" s="11">
        <v>10450</v>
      </c>
      <c r="BU523" s="11">
        <v>41050</v>
      </c>
      <c r="BV523" s="11">
        <v>1000</v>
      </c>
      <c r="BW523" s="11">
        <v>7500</v>
      </c>
      <c r="BX523" s="11">
        <v>0</v>
      </c>
      <c r="BY523" s="11">
        <v>0</v>
      </c>
      <c r="BZ523" s="11">
        <v>0</v>
      </c>
      <c r="CA523" s="11">
        <v>0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215267.924</v>
      </c>
      <c r="CJ523" s="4">
        <v>30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12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20</v>
      </c>
      <c r="DC523" s="4">
        <v>0</v>
      </c>
      <c r="DD523" s="4">
        <v>17</v>
      </c>
      <c r="DE523" s="64">
        <v>37</v>
      </c>
      <c r="DF523" s="64">
        <v>20</v>
      </c>
      <c r="DG523" s="64">
        <v>2</v>
      </c>
      <c r="DH523" s="64">
        <v>46.08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2</v>
      </c>
      <c r="DU523" s="4">
        <v>2</v>
      </c>
      <c r="EB523" s="4" t="b">
        <v>1</v>
      </c>
      <c r="EC523" s="4" t="s">
        <v>248</v>
      </c>
      <c r="EF523" s="7">
        <v>46174</v>
      </c>
      <c r="EG523" s="7">
        <v>46203</v>
      </c>
      <c r="EH523" s="4" t="s">
        <v>173</v>
      </c>
      <c r="EI523" s="4" t="b">
        <v>1</v>
      </c>
      <c r="EJ523" s="4" t="s">
        <v>174</v>
      </c>
      <c r="EN523" s="9">
        <f t="shared" si="41"/>
        <v>289951.56600000005</v>
      </c>
      <c r="EO523" s="4">
        <f t="shared" si="42"/>
        <v>21.367123287671234</v>
      </c>
      <c r="EP523" s="4">
        <f t="shared" si="43"/>
        <v>25</v>
      </c>
      <c r="EQ523" s="9">
        <f t="shared" si="44"/>
        <v>3624394.5749999997</v>
      </c>
    </row>
    <row r="524" spans="2:147">
      <c r="B524" s="4" t="s">
        <v>268</v>
      </c>
      <c r="C524" s="7">
        <v>46174</v>
      </c>
      <c r="D524" s="4">
        <v>7220</v>
      </c>
      <c r="G524" s="4" t="s">
        <v>176</v>
      </c>
      <c r="H524" s="4" t="s">
        <v>177</v>
      </c>
      <c r="I524" s="4">
        <v>2</v>
      </c>
      <c r="J524" s="16">
        <v>38600</v>
      </c>
      <c r="L524" s="4">
        <v>111872</v>
      </c>
      <c r="M524" s="4">
        <v>117122</v>
      </c>
      <c r="N524" s="4">
        <v>139570.383</v>
      </c>
      <c r="O524" s="64">
        <v>21</v>
      </c>
      <c r="P524" s="4">
        <v>8</v>
      </c>
      <c r="Q524" s="4">
        <v>1</v>
      </c>
      <c r="R524" s="4">
        <v>30</v>
      </c>
      <c r="S524" s="4">
        <v>100</v>
      </c>
      <c r="T524" s="4">
        <v>100</v>
      </c>
      <c r="U524" s="11">
        <v>7101661</v>
      </c>
      <c r="V524" s="11">
        <v>1467040</v>
      </c>
      <c r="W524" s="11">
        <v>5634621</v>
      </c>
      <c r="X524" s="11">
        <v>20</v>
      </c>
      <c r="Y524" s="62">
        <v>3356160</v>
      </c>
      <c r="Z524" s="11">
        <v>0</v>
      </c>
      <c r="AA524" s="11">
        <v>0</v>
      </c>
      <c r="AB524" s="11">
        <v>7500</v>
      </c>
      <c r="AC524" s="11">
        <v>150000</v>
      </c>
      <c r="AD524" s="11">
        <v>0</v>
      </c>
      <c r="AE524" s="11">
        <v>0</v>
      </c>
      <c r="AF524" s="11">
        <v>0</v>
      </c>
      <c r="AG524" s="11">
        <v>157500</v>
      </c>
      <c r="AH524" s="11">
        <v>0</v>
      </c>
      <c r="AI524" s="11">
        <v>439207</v>
      </c>
      <c r="AJ524" s="11">
        <v>0</v>
      </c>
      <c r="AK524" s="11">
        <v>444880</v>
      </c>
      <c r="AL524" s="9">
        <v>884088</v>
      </c>
      <c r="AM524" s="9">
        <v>837422</v>
      </c>
      <c r="AN524" s="9">
        <v>139570</v>
      </c>
      <c r="AO524" s="9">
        <v>482355</v>
      </c>
      <c r="AP524" s="11">
        <v>0</v>
      </c>
      <c r="AQ524" s="11">
        <v>60000</v>
      </c>
      <c r="AR524" s="11">
        <v>2403435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149566</v>
      </c>
      <c r="BB524" s="11">
        <v>1000000</v>
      </c>
      <c r="BC524" s="11">
        <v>0</v>
      </c>
      <c r="BD524" s="11">
        <v>35000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708690</v>
      </c>
      <c r="BP524" s="11">
        <v>70860</v>
      </c>
      <c r="BQ524" s="11">
        <v>258970</v>
      </c>
      <c r="BR524" s="11">
        <v>305020</v>
      </c>
      <c r="BS524" s="11">
        <v>63910</v>
      </c>
      <c r="BT524" s="11">
        <v>10070</v>
      </c>
      <c r="BU524" s="11">
        <v>39520</v>
      </c>
      <c r="BV524" s="11">
        <v>0</v>
      </c>
      <c r="BW524" s="11">
        <v>10000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229156.348</v>
      </c>
      <c r="CJ524" s="4">
        <v>30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12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20</v>
      </c>
      <c r="DC524" s="4">
        <v>0</v>
      </c>
      <c r="DD524" s="4">
        <v>17</v>
      </c>
      <c r="DE524" s="64">
        <v>37</v>
      </c>
      <c r="DF524" s="64">
        <v>32</v>
      </c>
      <c r="DG524" s="64">
        <v>4</v>
      </c>
      <c r="DH524" s="64">
        <v>46.08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2</v>
      </c>
      <c r="DU524" s="4">
        <v>2</v>
      </c>
      <c r="EB524" s="4" t="b">
        <v>1</v>
      </c>
      <c r="EC524" s="4" t="s">
        <v>248</v>
      </c>
      <c r="EF524" s="7">
        <v>46174</v>
      </c>
      <c r="EG524" s="7">
        <v>46203</v>
      </c>
      <c r="EH524" s="4" t="s">
        <v>173</v>
      </c>
      <c r="EI524" s="4" t="b">
        <v>1</v>
      </c>
      <c r="EJ524" s="4" t="s">
        <v>174</v>
      </c>
      <c r="EN524" s="9">
        <f t="shared" si="41"/>
        <v>279140.766</v>
      </c>
      <c r="EO524" s="4">
        <f t="shared" si="42"/>
        <v>20.336986301369862</v>
      </c>
      <c r="EP524" s="4">
        <f t="shared" si="43"/>
        <v>24</v>
      </c>
      <c r="EQ524" s="9">
        <f t="shared" si="44"/>
        <v>3349689.1919999998</v>
      </c>
    </row>
    <row r="525" spans="2:147">
      <c r="B525" s="4" t="s">
        <v>268</v>
      </c>
      <c r="C525" s="7">
        <v>46204</v>
      </c>
      <c r="D525" s="4">
        <v>7220</v>
      </c>
      <c r="G525" s="4" t="s">
        <v>170</v>
      </c>
      <c r="H525" s="4" t="s">
        <v>171</v>
      </c>
      <c r="I525" s="4">
        <v>7</v>
      </c>
      <c r="J525" s="16">
        <v>35059</v>
      </c>
      <c r="L525" s="4">
        <v>135550.25599999999</v>
      </c>
      <c r="M525" s="4">
        <v>143300.23300000001</v>
      </c>
      <c r="N525" s="4">
        <v>170766.111</v>
      </c>
      <c r="O525" s="64">
        <v>22</v>
      </c>
      <c r="P525" s="4">
        <v>8</v>
      </c>
      <c r="Q525" s="4">
        <v>1</v>
      </c>
      <c r="R525" s="4">
        <v>31</v>
      </c>
      <c r="S525" s="4">
        <v>100</v>
      </c>
      <c r="T525" s="4">
        <v>100</v>
      </c>
      <c r="U525" s="11">
        <v>7529265</v>
      </c>
      <c r="V525" s="11">
        <v>1623265</v>
      </c>
      <c r="W525" s="11">
        <v>5906000</v>
      </c>
      <c r="X525" s="11">
        <v>30</v>
      </c>
      <c r="Y525" s="62">
        <v>4202057</v>
      </c>
      <c r="Z525" s="11">
        <v>0</v>
      </c>
      <c r="AA525" s="11">
        <v>0</v>
      </c>
      <c r="AB525" s="11">
        <v>7500</v>
      </c>
      <c r="AC525" s="11">
        <v>225000</v>
      </c>
      <c r="AD525" s="11">
        <v>0</v>
      </c>
      <c r="AE525" s="11">
        <v>0</v>
      </c>
      <c r="AF525" s="11">
        <v>0</v>
      </c>
      <c r="AG525" s="11">
        <v>232500</v>
      </c>
      <c r="AH525" s="11">
        <v>0</v>
      </c>
      <c r="AI525" s="11">
        <v>537375</v>
      </c>
      <c r="AJ525" s="11">
        <v>0</v>
      </c>
      <c r="AK525" s="11">
        <v>896522</v>
      </c>
      <c r="AL525" s="9">
        <v>1433897</v>
      </c>
      <c r="AM525" s="9">
        <v>768447</v>
      </c>
      <c r="AN525" s="9">
        <v>85383</v>
      </c>
      <c r="AO525" s="9">
        <v>696981</v>
      </c>
      <c r="AP525" s="11">
        <v>0</v>
      </c>
      <c r="AQ525" s="11">
        <v>65000</v>
      </c>
      <c r="AR525" s="11">
        <v>3049708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45000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763210</v>
      </c>
      <c r="BP525" s="11">
        <v>76320</v>
      </c>
      <c r="BQ525" s="11">
        <v>313020</v>
      </c>
      <c r="BR525" s="11">
        <v>331910</v>
      </c>
      <c r="BS525" s="11">
        <v>67760</v>
      </c>
      <c r="BT525" s="11">
        <v>12610</v>
      </c>
      <c r="BU525" s="11">
        <v>49710</v>
      </c>
      <c r="BV525" s="11">
        <v>8000</v>
      </c>
      <c r="BW525" s="11">
        <v>725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288353.87900000002</v>
      </c>
      <c r="CJ525" s="4">
        <v>31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13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20</v>
      </c>
      <c r="DC525" s="4">
        <v>0</v>
      </c>
      <c r="DD525" s="4">
        <v>28</v>
      </c>
      <c r="DE525" s="64">
        <v>48</v>
      </c>
      <c r="DF525" s="64">
        <v>24</v>
      </c>
      <c r="DG525" s="64">
        <v>2</v>
      </c>
      <c r="DH525" s="64">
        <v>54.42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2</v>
      </c>
      <c r="DU525" s="4">
        <v>2</v>
      </c>
      <c r="EB525" s="4" t="b">
        <v>1</v>
      </c>
      <c r="EC525" s="4" t="s">
        <v>248</v>
      </c>
      <c r="EF525" s="7">
        <v>46204</v>
      </c>
      <c r="EG525" s="7">
        <v>46234</v>
      </c>
      <c r="EH525" s="4" t="s">
        <v>173</v>
      </c>
      <c r="EI525" s="4" t="b">
        <v>1</v>
      </c>
      <c r="EJ525" s="4" t="s">
        <v>174</v>
      </c>
      <c r="EN525" s="9">
        <f t="shared" si="41"/>
        <v>341532.22200000001</v>
      </c>
      <c r="EO525" s="4">
        <f t="shared" si="42"/>
        <v>30.038356164383561</v>
      </c>
      <c r="EP525" s="4">
        <f t="shared" si="43"/>
        <v>25</v>
      </c>
      <c r="EQ525" s="9">
        <f t="shared" si="44"/>
        <v>4269152.7750000004</v>
      </c>
    </row>
    <row r="526" spans="2:147">
      <c r="B526" s="4" t="s">
        <v>268</v>
      </c>
      <c r="C526" s="7">
        <v>46204</v>
      </c>
      <c r="D526" s="4">
        <v>7220</v>
      </c>
      <c r="G526" s="4" t="s">
        <v>170</v>
      </c>
      <c r="H526" s="4" t="s">
        <v>171</v>
      </c>
      <c r="I526" s="4">
        <v>9</v>
      </c>
      <c r="J526" s="16">
        <v>35219</v>
      </c>
      <c r="L526" s="4">
        <v>137261.25599999999</v>
      </c>
      <c r="M526" s="4">
        <v>145011.23300000001</v>
      </c>
      <c r="N526" s="4">
        <v>172805.05300000001</v>
      </c>
      <c r="O526" s="64">
        <v>22</v>
      </c>
      <c r="P526" s="4">
        <v>8</v>
      </c>
      <c r="Q526" s="4">
        <v>1</v>
      </c>
      <c r="R526" s="4">
        <v>31</v>
      </c>
      <c r="S526" s="4">
        <v>100</v>
      </c>
      <c r="T526" s="4">
        <v>100</v>
      </c>
      <c r="U526" s="11">
        <v>7996755</v>
      </c>
      <c r="V526" s="11">
        <v>1859755</v>
      </c>
      <c r="W526" s="11">
        <v>6137000</v>
      </c>
      <c r="X526" s="11">
        <v>30</v>
      </c>
      <c r="Y526" s="62">
        <v>4255098</v>
      </c>
      <c r="Z526" s="11">
        <v>0</v>
      </c>
      <c r="AA526" s="11">
        <v>0</v>
      </c>
      <c r="AB526" s="11">
        <v>7500</v>
      </c>
      <c r="AC526" s="11">
        <v>225000</v>
      </c>
      <c r="AD526" s="11">
        <v>0</v>
      </c>
      <c r="AE526" s="11">
        <v>0</v>
      </c>
      <c r="AF526" s="11">
        <v>0</v>
      </c>
      <c r="AG526" s="11">
        <v>232500</v>
      </c>
      <c r="AH526" s="11">
        <v>0</v>
      </c>
      <c r="AI526" s="11">
        <v>543792</v>
      </c>
      <c r="AJ526" s="11">
        <v>0</v>
      </c>
      <c r="AK526" s="11">
        <v>1036830</v>
      </c>
      <c r="AL526" s="9">
        <v>1580622</v>
      </c>
      <c r="AM526" s="9">
        <v>1036830</v>
      </c>
      <c r="AN526" s="9">
        <v>86402</v>
      </c>
      <c r="AO526" s="9">
        <v>705303</v>
      </c>
      <c r="AP526" s="11">
        <v>0</v>
      </c>
      <c r="AQ526" s="11">
        <v>65000</v>
      </c>
      <c r="AR526" s="11">
        <v>3474157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35000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961460</v>
      </c>
      <c r="BP526" s="11">
        <v>96140</v>
      </c>
      <c r="BQ526" s="11">
        <v>313020</v>
      </c>
      <c r="BR526" s="11">
        <v>345550</v>
      </c>
      <c r="BS526" s="11">
        <v>71970</v>
      </c>
      <c r="BT526" s="11">
        <v>12770</v>
      </c>
      <c r="BU526" s="11">
        <v>50310</v>
      </c>
      <c r="BV526" s="11">
        <v>0</v>
      </c>
      <c r="BW526" s="11">
        <v>8535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301106.549</v>
      </c>
      <c r="CJ526" s="4">
        <v>31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13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20</v>
      </c>
      <c r="DC526" s="4">
        <v>0</v>
      </c>
      <c r="DD526" s="4">
        <v>32</v>
      </c>
      <c r="DE526" s="64">
        <v>52</v>
      </c>
      <c r="DF526" s="64">
        <v>32</v>
      </c>
      <c r="DG526" s="64">
        <v>2</v>
      </c>
      <c r="DH526" s="64">
        <v>54.42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2</v>
      </c>
      <c r="DT526" s="4">
        <v>2</v>
      </c>
      <c r="DU526" s="4">
        <v>2</v>
      </c>
      <c r="EB526" s="4" t="b">
        <v>1</v>
      </c>
      <c r="EC526" s="4" t="s">
        <v>248</v>
      </c>
      <c r="EF526" s="7">
        <v>46204</v>
      </c>
      <c r="EG526" s="7">
        <v>46234</v>
      </c>
      <c r="EH526" s="4" t="s">
        <v>173</v>
      </c>
      <c r="EI526" s="4" t="b">
        <v>1</v>
      </c>
      <c r="EJ526" s="4" t="s">
        <v>174</v>
      </c>
      <c r="EN526" s="9">
        <f t="shared" ref="EN526:EN580" si="45">N526*30*80%/12</f>
        <v>345610.10600000009</v>
      </c>
      <c r="EO526" s="4">
        <f t="shared" si="42"/>
        <v>29.6</v>
      </c>
      <c r="EP526" s="4">
        <f t="shared" si="43"/>
        <v>25</v>
      </c>
      <c r="EQ526" s="9">
        <f t="shared" si="44"/>
        <v>4320126.3250000002</v>
      </c>
    </row>
    <row r="527" spans="2:147">
      <c r="B527" s="4" t="s">
        <v>268</v>
      </c>
      <c r="C527" s="7">
        <v>46204</v>
      </c>
      <c r="D527" s="4">
        <v>7220</v>
      </c>
      <c r="G527" s="4" t="s">
        <v>170</v>
      </c>
      <c r="H527" s="4" t="s">
        <v>171</v>
      </c>
      <c r="I527" s="4">
        <v>4</v>
      </c>
      <c r="J527" s="16">
        <v>35444</v>
      </c>
      <c r="L527" s="4">
        <v>132775.25599999999</v>
      </c>
      <c r="M527" s="4">
        <v>140025.23300000001</v>
      </c>
      <c r="N527" s="4">
        <v>166863.40299999999</v>
      </c>
      <c r="O527" s="64">
        <v>22</v>
      </c>
      <c r="P527" s="4">
        <v>8</v>
      </c>
      <c r="Q527" s="4">
        <v>1</v>
      </c>
      <c r="R527" s="4">
        <v>31</v>
      </c>
      <c r="S527" s="4">
        <v>100</v>
      </c>
      <c r="T527" s="4">
        <v>100</v>
      </c>
      <c r="U527" s="11">
        <v>7339003</v>
      </c>
      <c r="V527" s="11">
        <v>1484890</v>
      </c>
      <c r="W527" s="11">
        <v>5854113</v>
      </c>
      <c r="X527" s="11">
        <v>29</v>
      </c>
      <c r="Y527" s="62">
        <v>4116032</v>
      </c>
      <c r="Z527" s="11">
        <v>0</v>
      </c>
      <c r="AA527" s="11">
        <v>0</v>
      </c>
      <c r="AB527" s="11">
        <v>0</v>
      </c>
      <c r="AC527" s="11">
        <v>217500</v>
      </c>
      <c r="AD527" s="11">
        <v>0</v>
      </c>
      <c r="AE527" s="11">
        <v>0</v>
      </c>
      <c r="AF527" s="11">
        <v>0</v>
      </c>
      <c r="AG527" s="11">
        <v>217500</v>
      </c>
      <c r="AH527" s="11">
        <v>0</v>
      </c>
      <c r="AI527" s="11">
        <v>525094</v>
      </c>
      <c r="AJ527" s="11">
        <v>0</v>
      </c>
      <c r="AK527" s="11">
        <v>688311</v>
      </c>
      <c r="AL527" s="9">
        <v>1213406</v>
      </c>
      <c r="AM527" s="9">
        <v>1001180</v>
      </c>
      <c r="AN527" s="9">
        <v>83431</v>
      </c>
      <c r="AO527" s="9">
        <v>597454</v>
      </c>
      <c r="AP527" s="11">
        <v>0</v>
      </c>
      <c r="AQ527" s="11">
        <v>55000</v>
      </c>
      <c r="AR527" s="11">
        <v>2950471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55000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659830</v>
      </c>
      <c r="BP527" s="11">
        <v>65980</v>
      </c>
      <c r="BQ527" s="11">
        <v>313020</v>
      </c>
      <c r="BR527" s="11">
        <v>319080</v>
      </c>
      <c r="BS527" s="11">
        <v>66050</v>
      </c>
      <c r="BT527" s="11">
        <v>12350</v>
      </c>
      <c r="BU527" s="11">
        <v>48580</v>
      </c>
      <c r="BV527" s="11">
        <v>0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282363.16499999998</v>
      </c>
      <c r="CJ527" s="4">
        <v>31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11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20</v>
      </c>
      <c r="DC527" s="4">
        <v>0</v>
      </c>
      <c r="DD527" s="4">
        <v>22</v>
      </c>
      <c r="DE527" s="64">
        <v>42</v>
      </c>
      <c r="DF527" s="64">
        <v>32</v>
      </c>
      <c r="DG527" s="64">
        <v>2</v>
      </c>
      <c r="DH527" s="64">
        <v>47.74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2</v>
      </c>
      <c r="DU527" s="4">
        <v>2</v>
      </c>
      <c r="EB527" s="4" t="b">
        <v>1</v>
      </c>
      <c r="EC527" s="4" t="s">
        <v>248</v>
      </c>
      <c r="EF527" s="7">
        <v>46204</v>
      </c>
      <c r="EG527" s="7">
        <v>46234</v>
      </c>
      <c r="EH527" s="4" t="s">
        <v>173</v>
      </c>
      <c r="EI527" s="4" t="b">
        <v>1</v>
      </c>
      <c r="EJ527" s="4" t="s">
        <v>174</v>
      </c>
      <c r="EN527" s="9">
        <f t="shared" si="45"/>
        <v>333726.80600000004</v>
      </c>
      <c r="EO527" s="4">
        <f t="shared" si="42"/>
        <v>28.983561643835618</v>
      </c>
      <c r="EP527" s="4">
        <f t="shared" si="43"/>
        <v>25</v>
      </c>
      <c r="EQ527" s="9">
        <f t="shared" si="44"/>
        <v>4171585.0749999997</v>
      </c>
    </row>
    <row r="528" spans="2:147">
      <c r="B528" s="4" t="s">
        <v>268</v>
      </c>
      <c r="C528" s="7">
        <v>46204</v>
      </c>
      <c r="D528" s="4">
        <v>7220</v>
      </c>
      <c r="G528" s="4" t="s">
        <v>176</v>
      </c>
      <c r="H528" s="4" t="s">
        <v>177</v>
      </c>
      <c r="I528" s="4">
        <v>9</v>
      </c>
      <c r="J528" s="16">
        <v>36549</v>
      </c>
      <c r="L528" s="4">
        <v>117499</v>
      </c>
      <c r="M528" s="4">
        <v>124374</v>
      </c>
      <c r="N528" s="4">
        <v>148212.35</v>
      </c>
      <c r="O528" s="64">
        <v>22</v>
      </c>
      <c r="P528" s="4">
        <v>8</v>
      </c>
      <c r="Q528" s="4">
        <v>1</v>
      </c>
      <c r="R528" s="4">
        <v>31</v>
      </c>
      <c r="S528" s="4">
        <v>100</v>
      </c>
      <c r="T528" s="4">
        <v>100</v>
      </c>
      <c r="U528" s="11">
        <v>6539565</v>
      </c>
      <c r="V528" s="11">
        <v>1268820</v>
      </c>
      <c r="W528" s="11">
        <v>5270745</v>
      </c>
      <c r="X528" s="11">
        <v>26</v>
      </c>
      <c r="Y528" s="62">
        <v>3642469</v>
      </c>
      <c r="Z528" s="11">
        <v>0</v>
      </c>
      <c r="AA528" s="11">
        <v>0</v>
      </c>
      <c r="AB528" s="11">
        <v>11250</v>
      </c>
      <c r="AC528" s="11">
        <v>195000</v>
      </c>
      <c r="AD528" s="11">
        <v>0</v>
      </c>
      <c r="AE528" s="11">
        <v>0</v>
      </c>
      <c r="AF528" s="11">
        <v>0</v>
      </c>
      <c r="AG528" s="11">
        <v>206250</v>
      </c>
      <c r="AH528" s="11">
        <v>0</v>
      </c>
      <c r="AI528" s="11">
        <v>466402</v>
      </c>
      <c r="AJ528" s="11">
        <v>0</v>
      </c>
      <c r="AK528" s="11">
        <v>778114</v>
      </c>
      <c r="AL528" s="9">
        <v>1244517</v>
      </c>
      <c r="AM528" s="9">
        <v>666955</v>
      </c>
      <c r="AN528" s="9">
        <v>74106</v>
      </c>
      <c r="AO528" s="9">
        <v>578917</v>
      </c>
      <c r="AP528" s="11">
        <v>0</v>
      </c>
      <c r="AQ528" s="11">
        <v>60000</v>
      </c>
      <c r="AR528" s="11">
        <v>2624495</v>
      </c>
      <c r="AS528" s="11">
        <v>0</v>
      </c>
      <c r="AT528" s="11">
        <v>21351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45000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504230</v>
      </c>
      <c r="BP528" s="11">
        <v>50420</v>
      </c>
      <c r="BQ528" s="11">
        <v>313020</v>
      </c>
      <c r="BR528" s="11">
        <v>288210</v>
      </c>
      <c r="BS528" s="11">
        <v>58860</v>
      </c>
      <c r="BT528" s="11">
        <v>10930</v>
      </c>
      <c r="BU528" s="11">
        <v>43150</v>
      </c>
      <c r="BV528" s="11">
        <v>0</v>
      </c>
      <c r="BW528" s="11">
        <v>0</v>
      </c>
      <c r="BX528" s="11">
        <v>0</v>
      </c>
      <c r="BY528" s="11">
        <v>0</v>
      </c>
      <c r="BZ528" s="11">
        <v>0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255253.571</v>
      </c>
      <c r="CJ528" s="4">
        <v>31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12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20</v>
      </c>
      <c r="DC528" s="4">
        <v>0</v>
      </c>
      <c r="DD528" s="4">
        <v>28</v>
      </c>
      <c r="DE528" s="64">
        <v>48</v>
      </c>
      <c r="DF528" s="64">
        <v>24</v>
      </c>
      <c r="DG528" s="64">
        <v>2</v>
      </c>
      <c r="DH528" s="64">
        <v>52.08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1</v>
      </c>
      <c r="DT528" s="4">
        <v>2</v>
      </c>
      <c r="DU528" s="4">
        <v>2</v>
      </c>
      <c r="EB528" s="4" t="b">
        <v>1</v>
      </c>
      <c r="EC528" s="4" t="s">
        <v>248</v>
      </c>
      <c r="EF528" s="7">
        <v>46204</v>
      </c>
      <c r="EG528" s="7">
        <v>46234</v>
      </c>
      <c r="EH528" s="4" t="s">
        <v>173</v>
      </c>
      <c r="EI528" s="4" t="b">
        <v>1</v>
      </c>
      <c r="EJ528" s="4" t="s">
        <v>174</v>
      </c>
      <c r="EN528" s="9">
        <f t="shared" si="45"/>
        <v>296424.7</v>
      </c>
      <c r="EO528" s="4">
        <f t="shared" si="42"/>
        <v>25.956164383561642</v>
      </c>
      <c r="EP528" s="4">
        <f t="shared" si="43"/>
        <v>25</v>
      </c>
      <c r="EQ528" s="9">
        <f t="shared" si="44"/>
        <v>3705308.75</v>
      </c>
    </row>
    <row r="529" spans="2:147">
      <c r="B529" s="4" t="s">
        <v>268</v>
      </c>
      <c r="C529" s="7">
        <v>46204</v>
      </c>
      <c r="D529" s="4">
        <v>7220</v>
      </c>
      <c r="G529" s="4" t="s">
        <v>176</v>
      </c>
      <c r="H529" s="4" t="s">
        <v>177</v>
      </c>
      <c r="I529" s="4">
        <v>5</v>
      </c>
      <c r="J529" s="16">
        <v>37683</v>
      </c>
      <c r="L529" s="4">
        <v>114476</v>
      </c>
      <c r="M529" s="4">
        <v>120476</v>
      </c>
      <c r="N529" s="4">
        <v>143567.23300000001</v>
      </c>
      <c r="O529" s="64">
        <v>22</v>
      </c>
      <c r="P529" s="4">
        <v>8</v>
      </c>
      <c r="Q529" s="4">
        <v>1</v>
      </c>
      <c r="R529" s="4">
        <v>31</v>
      </c>
      <c r="S529" s="4">
        <v>100</v>
      </c>
      <c r="T529" s="4">
        <v>100</v>
      </c>
      <c r="U529" s="11">
        <v>6397659</v>
      </c>
      <c r="V529" s="11">
        <v>1347659</v>
      </c>
      <c r="W529" s="11">
        <v>5050000</v>
      </c>
      <c r="X529" s="11">
        <v>23</v>
      </c>
      <c r="Y529" s="62">
        <v>3548756</v>
      </c>
      <c r="Z529" s="11">
        <v>0</v>
      </c>
      <c r="AA529" s="11">
        <v>0</v>
      </c>
      <c r="AB529" s="11">
        <v>7500</v>
      </c>
      <c r="AC529" s="11">
        <v>172500</v>
      </c>
      <c r="AD529" s="11">
        <v>0</v>
      </c>
      <c r="AE529" s="11">
        <v>0</v>
      </c>
      <c r="AF529" s="11">
        <v>0</v>
      </c>
      <c r="AG529" s="11">
        <v>180000</v>
      </c>
      <c r="AH529" s="11">
        <v>0</v>
      </c>
      <c r="AI529" s="11">
        <v>451785</v>
      </c>
      <c r="AJ529" s="11">
        <v>0</v>
      </c>
      <c r="AK529" s="11">
        <v>699890</v>
      </c>
      <c r="AL529" s="9">
        <v>1151675</v>
      </c>
      <c r="AM529" s="9">
        <v>861403</v>
      </c>
      <c r="AN529" s="9">
        <v>71783</v>
      </c>
      <c r="AO529" s="9">
        <v>514042</v>
      </c>
      <c r="AP529" s="11">
        <v>0</v>
      </c>
      <c r="AQ529" s="11">
        <v>55000</v>
      </c>
      <c r="AR529" s="11">
        <v>2653903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15000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576870</v>
      </c>
      <c r="BP529" s="11">
        <v>57680</v>
      </c>
      <c r="BQ529" s="11">
        <v>313020</v>
      </c>
      <c r="BR529" s="11">
        <v>281700</v>
      </c>
      <c r="BS529" s="11">
        <v>57580</v>
      </c>
      <c r="BT529" s="11">
        <v>10650</v>
      </c>
      <c r="BU529" s="11">
        <v>41800</v>
      </c>
      <c r="BV529" s="11">
        <v>0</v>
      </c>
      <c r="BW529" s="11">
        <v>8359</v>
      </c>
      <c r="BX529" s="11">
        <v>0</v>
      </c>
      <c r="BY529" s="11">
        <v>0</v>
      </c>
      <c r="BZ529" s="11">
        <v>0</v>
      </c>
      <c r="CA529" s="11">
        <v>0</v>
      </c>
      <c r="CB529" s="11">
        <v>0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247217.758</v>
      </c>
      <c r="CJ529" s="4">
        <v>31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11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20</v>
      </c>
      <c r="DC529" s="4">
        <v>0</v>
      </c>
      <c r="DD529" s="4">
        <v>26</v>
      </c>
      <c r="DE529" s="64">
        <v>46</v>
      </c>
      <c r="DF529" s="64">
        <v>32</v>
      </c>
      <c r="DG529" s="64">
        <v>2</v>
      </c>
      <c r="DH529" s="64">
        <v>47.74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2</v>
      </c>
      <c r="DU529" s="4">
        <v>2</v>
      </c>
      <c r="EB529" s="4" t="b">
        <v>1</v>
      </c>
      <c r="EC529" s="4" t="s">
        <v>248</v>
      </c>
      <c r="EF529" s="7">
        <v>46204</v>
      </c>
      <c r="EG529" s="7">
        <v>46234</v>
      </c>
      <c r="EH529" s="4" t="s">
        <v>173</v>
      </c>
      <c r="EI529" s="4" t="b">
        <v>1</v>
      </c>
      <c r="EJ529" s="4" t="s">
        <v>174</v>
      </c>
      <c r="EN529" s="9">
        <f t="shared" si="45"/>
        <v>287134.46600000001</v>
      </c>
      <c r="EO529" s="4">
        <f t="shared" si="42"/>
        <v>22.849315068493151</v>
      </c>
      <c r="EP529" s="4">
        <f t="shared" si="43"/>
        <v>25</v>
      </c>
      <c r="EQ529" s="9">
        <f t="shared" si="44"/>
        <v>3589180.8250000002</v>
      </c>
    </row>
    <row r="530" spans="2:147">
      <c r="B530" s="4" t="s">
        <v>268</v>
      </c>
      <c r="C530" s="7">
        <v>46204</v>
      </c>
      <c r="D530" s="4">
        <v>7220</v>
      </c>
      <c r="G530" s="4" t="s">
        <v>176</v>
      </c>
      <c r="H530" s="4" t="s">
        <v>177</v>
      </c>
      <c r="I530" s="4">
        <v>16</v>
      </c>
      <c r="J530" s="16">
        <v>37921</v>
      </c>
      <c r="L530" s="4">
        <v>121577</v>
      </c>
      <c r="M530" s="4">
        <v>127077</v>
      </c>
      <c r="N530" s="4">
        <v>151433.42499999999</v>
      </c>
      <c r="O530" s="64">
        <v>22</v>
      </c>
      <c r="P530" s="4">
        <v>8</v>
      </c>
      <c r="Q530" s="4">
        <v>1</v>
      </c>
      <c r="R530" s="4">
        <v>31</v>
      </c>
      <c r="S530" s="4">
        <v>100</v>
      </c>
      <c r="T530" s="4">
        <v>100</v>
      </c>
      <c r="U530" s="11">
        <v>6765186</v>
      </c>
      <c r="V530" s="11">
        <v>1415186</v>
      </c>
      <c r="W530" s="11">
        <v>5350000</v>
      </c>
      <c r="X530" s="11">
        <v>22</v>
      </c>
      <c r="Y530" s="62">
        <v>3768887</v>
      </c>
      <c r="Z530" s="11">
        <v>0</v>
      </c>
      <c r="AA530" s="11">
        <v>0</v>
      </c>
      <c r="AB530" s="11">
        <v>0</v>
      </c>
      <c r="AC530" s="11">
        <v>165000</v>
      </c>
      <c r="AD530" s="11">
        <v>0</v>
      </c>
      <c r="AE530" s="11">
        <v>0</v>
      </c>
      <c r="AF530" s="11">
        <v>0</v>
      </c>
      <c r="AG530" s="11">
        <v>165000</v>
      </c>
      <c r="AH530" s="11">
        <v>0</v>
      </c>
      <c r="AI530" s="11">
        <v>476538</v>
      </c>
      <c r="AJ530" s="11">
        <v>0</v>
      </c>
      <c r="AK530" s="11">
        <v>738237</v>
      </c>
      <c r="AL530" s="9">
        <v>1214776</v>
      </c>
      <c r="AM530" s="9">
        <v>908600</v>
      </c>
      <c r="AN530" s="9">
        <v>75716</v>
      </c>
      <c r="AO530" s="9">
        <v>542207</v>
      </c>
      <c r="AP530" s="11">
        <v>0</v>
      </c>
      <c r="AQ530" s="11">
        <v>55000</v>
      </c>
      <c r="AR530" s="11">
        <v>2796299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35000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619000</v>
      </c>
      <c r="BP530" s="11">
        <v>61900</v>
      </c>
      <c r="BQ530" s="11">
        <v>313020</v>
      </c>
      <c r="BR530" s="11">
        <v>295460</v>
      </c>
      <c r="BS530" s="11">
        <v>60890</v>
      </c>
      <c r="BT530" s="11">
        <v>11310</v>
      </c>
      <c r="BU530" s="11">
        <v>44100</v>
      </c>
      <c r="BV530" s="11">
        <v>0</v>
      </c>
      <c r="BW530" s="11">
        <v>9506</v>
      </c>
      <c r="BX530" s="11">
        <v>0</v>
      </c>
      <c r="BY530" s="11">
        <v>0</v>
      </c>
      <c r="BZ530" s="11">
        <v>0</v>
      </c>
      <c r="CA530" s="11">
        <v>0</v>
      </c>
      <c r="CB530" s="11">
        <v>0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253699.31899999999</v>
      </c>
      <c r="CJ530" s="4">
        <v>31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11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20</v>
      </c>
      <c r="DC530" s="4">
        <v>0</v>
      </c>
      <c r="DD530" s="4">
        <v>26</v>
      </c>
      <c r="DE530" s="64">
        <v>46</v>
      </c>
      <c r="DF530" s="64">
        <v>32</v>
      </c>
      <c r="DG530" s="64">
        <v>2</v>
      </c>
      <c r="DH530" s="64">
        <v>47.74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2</v>
      </c>
      <c r="DU530" s="4">
        <v>2</v>
      </c>
      <c r="EB530" s="4" t="b">
        <v>1</v>
      </c>
      <c r="EC530" s="4" t="s">
        <v>248</v>
      </c>
      <c r="EF530" s="7">
        <v>46204</v>
      </c>
      <c r="EG530" s="7">
        <v>46234</v>
      </c>
      <c r="EH530" s="4" t="s">
        <v>173</v>
      </c>
      <c r="EI530" s="4" t="b">
        <v>1</v>
      </c>
      <c r="EJ530" s="4" t="s">
        <v>174</v>
      </c>
      <c r="EN530" s="9">
        <f t="shared" si="45"/>
        <v>302866.85000000003</v>
      </c>
      <c r="EO530" s="4">
        <f t="shared" si="42"/>
        <v>22.197260273972603</v>
      </c>
      <c r="EP530" s="4">
        <f t="shared" si="43"/>
        <v>25</v>
      </c>
      <c r="EQ530" s="9">
        <f t="shared" si="44"/>
        <v>3785835.6249999995</v>
      </c>
    </row>
    <row r="531" spans="2:147">
      <c r="B531" s="4" t="s">
        <v>268</v>
      </c>
      <c r="C531" s="7">
        <v>46204</v>
      </c>
      <c r="D531" s="4">
        <v>7220</v>
      </c>
      <c r="G531" s="4" t="s">
        <v>176</v>
      </c>
      <c r="H531" s="4" t="s">
        <v>177</v>
      </c>
      <c r="I531" s="4">
        <v>7</v>
      </c>
      <c r="J531" s="16">
        <v>38224</v>
      </c>
      <c r="L531" s="4">
        <v>116033</v>
      </c>
      <c r="M531" s="4">
        <v>121658</v>
      </c>
      <c r="N531" s="4">
        <v>144975.783</v>
      </c>
      <c r="O531" s="64">
        <v>22</v>
      </c>
      <c r="P531" s="4">
        <v>8</v>
      </c>
      <c r="Q531" s="4">
        <v>1</v>
      </c>
      <c r="R531" s="4">
        <v>31</v>
      </c>
      <c r="S531" s="4">
        <v>100</v>
      </c>
      <c r="T531" s="4">
        <v>100</v>
      </c>
      <c r="U531" s="11">
        <v>6214865</v>
      </c>
      <c r="V531" s="11">
        <v>1236640</v>
      </c>
      <c r="W531" s="11">
        <v>4978225</v>
      </c>
      <c r="X531" s="11">
        <v>21</v>
      </c>
      <c r="Y531" s="62">
        <v>3597023</v>
      </c>
      <c r="Z531" s="11">
        <v>0</v>
      </c>
      <c r="AA531" s="11">
        <v>0</v>
      </c>
      <c r="AB531" s="11">
        <v>11250</v>
      </c>
      <c r="AC531" s="11">
        <v>157500</v>
      </c>
      <c r="AD531" s="11">
        <v>0</v>
      </c>
      <c r="AE531" s="11">
        <v>0</v>
      </c>
      <c r="AF531" s="11">
        <v>0</v>
      </c>
      <c r="AG531" s="11">
        <v>168750</v>
      </c>
      <c r="AH531" s="11">
        <v>0</v>
      </c>
      <c r="AI531" s="11">
        <v>456217</v>
      </c>
      <c r="AJ531" s="11">
        <v>0</v>
      </c>
      <c r="AK531" s="11">
        <v>598025</v>
      </c>
      <c r="AL531" s="9">
        <v>1054242</v>
      </c>
      <c r="AM531" s="9">
        <v>652391</v>
      </c>
      <c r="AN531" s="9">
        <v>72487</v>
      </c>
      <c r="AO531" s="9">
        <v>569972</v>
      </c>
      <c r="AP531" s="11">
        <v>0</v>
      </c>
      <c r="AQ531" s="11">
        <v>65000</v>
      </c>
      <c r="AR531" s="11">
        <v>2414092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35000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495320</v>
      </c>
      <c r="BP531" s="11">
        <v>49530</v>
      </c>
      <c r="BQ531" s="11">
        <v>305560</v>
      </c>
      <c r="BR531" s="11">
        <v>269790</v>
      </c>
      <c r="BS531" s="11">
        <v>55930</v>
      </c>
      <c r="BT531" s="11">
        <v>10800</v>
      </c>
      <c r="BU531" s="11">
        <v>42210</v>
      </c>
      <c r="BV531" s="11">
        <v>0</v>
      </c>
      <c r="BW531" s="11">
        <v>7500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210949.41800000001</v>
      </c>
      <c r="CJ531" s="4">
        <v>31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13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20</v>
      </c>
      <c r="DC531" s="4">
        <v>0</v>
      </c>
      <c r="DD531" s="4">
        <v>22</v>
      </c>
      <c r="DE531" s="64">
        <v>42</v>
      </c>
      <c r="DF531" s="64">
        <v>24</v>
      </c>
      <c r="DG531" s="64">
        <v>2</v>
      </c>
      <c r="DH531" s="64">
        <v>52.42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2</v>
      </c>
      <c r="DU531" s="4">
        <v>2</v>
      </c>
      <c r="EB531" s="4" t="b">
        <v>1</v>
      </c>
      <c r="EC531" s="4" t="s">
        <v>248</v>
      </c>
      <c r="EF531" s="7">
        <v>46204</v>
      </c>
      <c r="EG531" s="7">
        <v>46234</v>
      </c>
      <c r="EH531" s="4" t="s">
        <v>173</v>
      </c>
      <c r="EI531" s="4" t="b">
        <v>1</v>
      </c>
      <c r="EJ531" s="4" t="s">
        <v>174</v>
      </c>
      <c r="EN531" s="9">
        <f t="shared" si="45"/>
        <v>289951.56600000005</v>
      </c>
      <c r="EO531" s="4">
        <f t="shared" si="42"/>
        <v>21.367123287671234</v>
      </c>
      <c r="EP531" s="4">
        <f t="shared" si="43"/>
        <v>25</v>
      </c>
      <c r="EQ531" s="9">
        <f t="shared" si="44"/>
        <v>3624394.5749999997</v>
      </c>
    </row>
    <row r="532" spans="2:147">
      <c r="B532" s="4" t="s">
        <v>268</v>
      </c>
      <c r="C532" s="7">
        <v>46204</v>
      </c>
      <c r="D532" s="4">
        <v>7220</v>
      </c>
      <c r="G532" s="4" t="s">
        <v>176</v>
      </c>
      <c r="H532" s="4" t="s">
        <v>177</v>
      </c>
      <c r="I532" s="4">
        <v>2</v>
      </c>
      <c r="J532" s="16">
        <v>38600</v>
      </c>
      <c r="L532" s="4">
        <v>111872</v>
      </c>
      <c r="M532" s="4">
        <v>117122</v>
      </c>
      <c r="N532" s="4">
        <v>139570.383</v>
      </c>
      <c r="O532" s="64">
        <v>22</v>
      </c>
      <c r="P532" s="4">
        <v>8</v>
      </c>
      <c r="Q532" s="4">
        <v>1</v>
      </c>
      <c r="R532" s="4">
        <v>31</v>
      </c>
      <c r="S532" s="4">
        <v>100</v>
      </c>
      <c r="T532" s="4">
        <v>100</v>
      </c>
      <c r="U532" s="11">
        <v>6085066</v>
      </c>
      <c r="V532" s="11">
        <v>1163060</v>
      </c>
      <c r="W532" s="11">
        <v>4922006</v>
      </c>
      <c r="X532" s="11">
        <v>20</v>
      </c>
      <c r="Y532" s="62">
        <v>3468032</v>
      </c>
      <c r="Z532" s="11">
        <v>0</v>
      </c>
      <c r="AA532" s="11">
        <v>0</v>
      </c>
      <c r="AB532" s="11">
        <v>7500</v>
      </c>
      <c r="AC532" s="11">
        <v>150000</v>
      </c>
      <c r="AD532" s="11">
        <v>0</v>
      </c>
      <c r="AE532" s="11">
        <v>0</v>
      </c>
      <c r="AF532" s="11">
        <v>0</v>
      </c>
      <c r="AG532" s="11">
        <v>157500</v>
      </c>
      <c r="AH532" s="11">
        <v>0</v>
      </c>
      <c r="AI532" s="11">
        <v>439207</v>
      </c>
      <c r="AJ532" s="11">
        <v>0</v>
      </c>
      <c r="AK532" s="11">
        <v>523388</v>
      </c>
      <c r="AL532" s="9">
        <v>962596</v>
      </c>
      <c r="AM532" s="9">
        <v>837422</v>
      </c>
      <c r="AN532" s="9">
        <v>69785</v>
      </c>
      <c r="AO532" s="9">
        <v>499731</v>
      </c>
      <c r="AP532" s="11">
        <v>0</v>
      </c>
      <c r="AQ532" s="11">
        <v>55000</v>
      </c>
      <c r="AR532" s="11">
        <v>2424534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35000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476910</v>
      </c>
      <c r="BP532" s="11">
        <v>47690</v>
      </c>
      <c r="BQ532" s="11">
        <v>258970</v>
      </c>
      <c r="BR532" s="11">
        <v>263670</v>
      </c>
      <c r="BS532" s="11">
        <v>54770</v>
      </c>
      <c r="BT532" s="11">
        <v>10410</v>
      </c>
      <c r="BU532" s="11">
        <v>40640</v>
      </c>
      <c r="BV532" s="11">
        <v>0</v>
      </c>
      <c r="BW532" s="11">
        <v>10000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224354.72500000001</v>
      </c>
      <c r="CJ532" s="4">
        <v>31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11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20</v>
      </c>
      <c r="DC532" s="4">
        <v>0</v>
      </c>
      <c r="DD532" s="4">
        <v>20</v>
      </c>
      <c r="DE532" s="64">
        <v>40</v>
      </c>
      <c r="DF532" s="64">
        <v>32</v>
      </c>
      <c r="DG532" s="64">
        <v>2</v>
      </c>
      <c r="DH532" s="64">
        <v>47.74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2</v>
      </c>
      <c r="DU532" s="4">
        <v>2</v>
      </c>
      <c r="EB532" s="4" t="b">
        <v>1</v>
      </c>
      <c r="EC532" s="4" t="s">
        <v>248</v>
      </c>
      <c r="EF532" s="7">
        <v>46204</v>
      </c>
      <c r="EG532" s="7">
        <v>46234</v>
      </c>
      <c r="EH532" s="4" t="s">
        <v>173</v>
      </c>
      <c r="EI532" s="4" t="b">
        <v>1</v>
      </c>
      <c r="EJ532" s="4" t="s">
        <v>174</v>
      </c>
      <c r="EN532" s="9">
        <f t="shared" si="45"/>
        <v>279140.766</v>
      </c>
      <c r="EO532" s="4">
        <f t="shared" si="42"/>
        <v>20.336986301369862</v>
      </c>
      <c r="EP532" s="4">
        <f t="shared" si="43"/>
        <v>24</v>
      </c>
      <c r="EQ532" s="9">
        <f t="shared" si="44"/>
        <v>3349689.1919999998</v>
      </c>
    </row>
    <row r="533" spans="2:147">
      <c r="B533" s="4" t="s">
        <v>268</v>
      </c>
      <c r="C533" s="7">
        <v>46235</v>
      </c>
      <c r="D533" s="4">
        <v>7220</v>
      </c>
      <c r="G533" s="4" t="s">
        <v>170</v>
      </c>
      <c r="H533" s="4" t="s">
        <v>171</v>
      </c>
      <c r="I533" s="4">
        <v>7</v>
      </c>
      <c r="J533" s="16">
        <v>35059</v>
      </c>
      <c r="L533" s="4">
        <v>135550.25599999999</v>
      </c>
      <c r="M533" s="4">
        <v>143300.23300000001</v>
      </c>
      <c r="N533" s="4">
        <v>170766.111</v>
      </c>
      <c r="O533" s="64">
        <v>15</v>
      </c>
      <c r="P533" s="4">
        <v>10</v>
      </c>
      <c r="Q533" s="4">
        <v>6</v>
      </c>
      <c r="R533" s="4">
        <v>31</v>
      </c>
      <c r="S533" s="4">
        <v>100</v>
      </c>
      <c r="T533" s="4">
        <v>100</v>
      </c>
      <c r="U533" s="11">
        <v>6220457</v>
      </c>
      <c r="V533" s="11">
        <v>1226457</v>
      </c>
      <c r="W533" s="11">
        <v>4994000</v>
      </c>
      <c r="X533" s="11">
        <v>30</v>
      </c>
      <c r="Y533" s="62">
        <v>4202057</v>
      </c>
      <c r="Z533" s="11">
        <v>0</v>
      </c>
      <c r="AA533" s="11">
        <v>0</v>
      </c>
      <c r="AB533" s="11">
        <v>7500</v>
      </c>
      <c r="AC533" s="11">
        <v>225000</v>
      </c>
      <c r="AD533" s="11">
        <v>0</v>
      </c>
      <c r="AE533" s="11">
        <v>0</v>
      </c>
      <c r="AF533" s="11">
        <v>0</v>
      </c>
      <c r="AG533" s="11">
        <v>232500</v>
      </c>
      <c r="AH533" s="11">
        <v>0</v>
      </c>
      <c r="AI533" s="11">
        <v>537375</v>
      </c>
      <c r="AJ533" s="11">
        <v>0</v>
      </c>
      <c r="AK533" s="11">
        <v>448261</v>
      </c>
      <c r="AL533" s="9">
        <v>985636</v>
      </c>
      <c r="AM533" s="9">
        <v>256149</v>
      </c>
      <c r="AN533" s="9">
        <v>0</v>
      </c>
      <c r="AO533" s="9">
        <v>427769</v>
      </c>
      <c r="AP533" s="11">
        <v>0</v>
      </c>
      <c r="AQ533" s="11">
        <v>50000</v>
      </c>
      <c r="AR533" s="11">
        <v>1719554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21346</v>
      </c>
      <c r="BB533" s="11">
        <v>0</v>
      </c>
      <c r="BC533" s="11">
        <v>0</v>
      </c>
      <c r="BD533" s="11">
        <v>45000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464800</v>
      </c>
      <c r="BP533" s="11">
        <v>46480</v>
      </c>
      <c r="BQ533" s="11">
        <v>313020</v>
      </c>
      <c r="BR533" s="11">
        <v>278680</v>
      </c>
      <c r="BS533" s="11">
        <v>55980</v>
      </c>
      <c r="BT533" s="11">
        <v>12610</v>
      </c>
      <c r="BU533" s="11">
        <v>49710</v>
      </c>
      <c r="BV533" s="11">
        <v>5000</v>
      </c>
      <c r="BW533" s="11">
        <v>177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280699.20699999999</v>
      </c>
      <c r="CJ533" s="4">
        <v>31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10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20</v>
      </c>
      <c r="DC533" s="4">
        <v>0</v>
      </c>
      <c r="DD533" s="4">
        <v>14</v>
      </c>
      <c r="DE533" s="64">
        <v>34</v>
      </c>
      <c r="DF533" s="64">
        <v>8</v>
      </c>
      <c r="DG533" s="64">
        <v>0</v>
      </c>
      <c r="DH533" s="64">
        <v>33.4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2</v>
      </c>
      <c r="DU533" s="4">
        <v>2</v>
      </c>
      <c r="EB533" s="4" t="b">
        <v>1</v>
      </c>
      <c r="EC533" s="4" t="s">
        <v>248</v>
      </c>
      <c r="EF533" s="7">
        <v>46235</v>
      </c>
      <c r="EG533" s="7">
        <v>46265</v>
      </c>
      <c r="EH533" s="4" t="s">
        <v>173</v>
      </c>
      <c r="EI533" s="4" t="b">
        <v>1</v>
      </c>
      <c r="EJ533" s="4" t="s">
        <v>174</v>
      </c>
      <c r="EN533" s="9">
        <f t="shared" si="45"/>
        <v>341532.22200000001</v>
      </c>
      <c r="EO533" s="4">
        <f t="shared" si="42"/>
        <v>30.038356164383561</v>
      </c>
      <c r="EP533" s="4">
        <f t="shared" si="43"/>
        <v>25</v>
      </c>
      <c r="EQ533" s="9">
        <f t="shared" si="44"/>
        <v>4269152.7750000004</v>
      </c>
    </row>
    <row r="534" spans="2:147">
      <c r="B534" s="4" t="s">
        <v>268</v>
      </c>
      <c r="C534" s="7">
        <v>46235</v>
      </c>
      <c r="D534" s="4">
        <v>7220</v>
      </c>
      <c r="G534" s="4" t="s">
        <v>170</v>
      </c>
      <c r="H534" s="4" t="s">
        <v>171</v>
      </c>
      <c r="I534" s="4">
        <v>9</v>
      </c>
      <c r="J534" s="16">
        <v>35219</v>
      </c>
      <c r="L534" s="4">
        <v>137261.25599999999</v>
      </c>
      <c r="M534" s="4">
        <v>145011.23300000001</v>
      </c>
      <c r="N534" s="4">
        <v>172805.05300000001</v>
      </c>
      <c r="O534" s="64">
        <v>15</v>
      </c>
      <c r="P534" s="4">
        <v>10</v>
      </c>
      <c r="Q534" s="4">
        <v>6</v>
      </c>
      <c r="R534" s="4">
        <v>31</v>
      </c>
      <c r="S534" s="4">
        <v>100</v>
      </c>
      <c r="T534" s="4">
        <v>100</v>
      </c>
      <c r="U534" s="11">
        <v>6802102</v>
      </c>
      <c r="V534" s="11">
        <v>1523102</v>
      </c>
      <c r="W534" s="11">
        <v>5279000</v>
      </c>
      <c r="X534" s="11">
        <v>30</v>
      </c>
      <c r="Y534" s="62">
        <v>4255098</v>
      </c>
      <c r="Z534" s="11">
        <v>0</v>
      </c>
      <c r="AA534" s="11">
        <v>0</v>
      </c>
      <c r="AB534" s="11">
        <v>7500</v>
      </c>
      <c r="AC534" s="11">
        <v>225000</v>
      </c>
      <c r="AD534" s="11">
        <v>0</v>
      </c>
      <c r="AE534" s="11">
        <v>0</v>
      </c>
      <c r="AF534" s="11">
        <v>0</v>
      </c>
      <c r="AG534" s="11">
        <v>232500</v>
      </c>
      <c r="AH534" s="11">
        <v>0</v>
      </c>
      <c r="AI534" s="11">
        <v>543792</v>
      </c>
      <c r="AJ534" s="11">
        <v>0</v>
      </c>
      <c r="AK534" s="11">
        <v>842424</v>
      </c>
      <c r="AL534" s="9">
        <v>1386216</v>
      </c>
      <c r="AM534" s="9">
        <v>259207</v>
      </c>
      <c r="AN534" s="9">
        <v>0</v>
      </c>
      <c r="AO534" s="9">
        <v>562480</v>
      </c>
      <c r="AP534" s="11">
        <v>0</v>
      </c>
      <c r="AQ534" s="11">
        <v>50000</v>
      </c>
      <c r="AR534" s="11">
        <v>2257903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21601</v>
      </c>
      <c r="BB534" s="11">
        <v>0</v>
      </c>
      <c r="BC534" s="11">
        <v>0</v>
      </c>
      <c r="BD534" s="11">
        <v>35000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689080</v>
      </c>
      <c r="BP534" s="11">
        <v>68900</v>
      </c>
      <c r="BQ534" s="11">
        <v>313020</v>
      </c>
      <c r="BR534" s="11">
        <v>296950</v>
      </c>
      <c r="BS534" s="11">
        <v>61220</v>
      </c>
      <c r="BT534" s="11">
        <v>12770</v>
      </c>
      <c r="BU534" s="11">
        <v>50310</v>
      </c>
      <c r="BV534" s="11">
        <v>0</v>
      </c>
      <c r="BW534" s="11">
        <v>8852</v>
      </c>
      <c r="BX534" s="11">
        <v>0</v>
      </c>
      <c r="BY534" s="11">
        <v>0</v>
      </c>
      <c r="BZ534" s="11">
        <v>0</v>
      </c>
      <c r="CA534" s="11">
        <v>22000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298619.446</v>
      </c>
      <c r="CJ534" s="4">
        <v>31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10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20</v>
      </c>
      <c r="DC534" s="4">
        <v>0</v>
      </c>
      <c r="DD534" s="4">
        <v>26</v>
      </c>
      <c r="DE534" s="64">
        <v>46</v>
      </c>
      <c r="DF534" s="64">
        <v>8</v>
      </c>
      <c r="DG534" s="64">
        <v>0</v>
      </c>
      <c r="DH534" s="64">
        <v>43.4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2</v>
      </c>
      <c r="DU534" s="4">
        <v>2</v>
      </c>
      <c r="EB534" s="4" t="b">
        <v>1</v>
      </c>
      <c r="EC534" s="4" t="s">
        <v>248</v>
      </c>
      <c r="EF534" s="7">
        <v>46235</v>
      </c>
      <c r="EG534" s="7">
        <v>46265</v>
      </c>
      <c r="EH534" s="4" t="s">
        <v>173</v>
      </c>
      <c r="EI534" s="4" t="b">
        <v>1</v>
      </c>
      <c r="EJ534" s="4" t="s">
        <v>174</v>
      </c>
      <c r="EN534" s="9">
        <f t="shared" si="45"/>
        <v>345610.10600000009</v>
      </c>
      <c r="EO534" s="4">
        <f t="shared" si="42"/>
        <v>29.6</v>
      </c>
      <c r="EP534" s="4">
        <f t="shared" si="43"/>
        <v>25</v>
      </c>
      <c r="EQ534" s="9">
        <f t="shared" si="44"/>
        <v>4320126.3250000002</v>
      </c>
    </row>
    <row r="535" spans="2:147">
      <c r="B535" s="4" t="s">
        <v>268</v>
      </c>
      <c r="C535" s="7">
        <v>46235</v>
      </c>
      <c r="D535" s="4">
        <v>7220</v>
      </c>
      <c r="G535" s="4" t="s">
        <v>170</v>
      </c>
      <c r="H535" s="4" t="s">
        <v>171</v>
      </c>
      <c r="I535" s="4">
        <v>4</v>
      </c>
      <c r="J535" s="16">
        <v>35444</v>
      </c>
      <c r="L535" s="4">
        <v>132775.25599999999</v>
      </c>
      <c r="M535" s="4">
        <v>140025.23300000001</v>
      </c>
      <c r="N535" s="4">
        <v>166863.40299999999</v>
      </c>
      <c r="O535" s="64">
        <v>15</v>
      </c>
      <c r="P535" s="4">
        <v>10</v>
      </c>
      <c r="Q535" s="4">
        <v>6</v>
      </c>
      <c r="R535" s="4">
        <v>31</v>
      </c>
      <c r="S535" s="4">
        <v>100</v>
      </c>
      <c r="T535" s="4">
        <v>100</v>
      </c>
      <c r="U535" s="11">
        <v>5356201</v>
      </c>
      <c r="V535" s="11">
        <v>968880</v>
      </c>
      <c r="W535" s="11">
        <v>4387321</v>
      </c>
      <c r="X535" s="11">
        <v>29</v>
      </c>
      <c r="Y535" s="62">
        <v>4116032</v>
      </c>
      <c r="Z535" s="11">
        <v>0</v>
      </c>
      <c r="AA535" s="11">
        <v>0</v>
      </c>
      <c r="AB535" s="11">
        <v>0</v>
      </c>
      <c r="AC535" s="11">
        <v>217500</v>
      </c>
      <c r="AD535" s="11">
        <v>0</v>
      </c>
      <c r="AE535" s="11">
        <v>0</v>
      </c>
      <c r="AF535" s="11">
        <v>0</v>
      </c>
      <c r="AG535" s="11">
        <v>217500</v>
      </c>
      <c r="AH535" s="11">
        <v>0</v>
      </c>
      <c r="AI535" s="11">
        <v>525094</v>
      </c>
      <c r="AJ535" s="11">
        <v>0</v>
      </c>
      <c r="AK535" s="11">
        <v>0</v>
      </c>
      <c r="AL535" s="9">
        <v>525094</v>
      </c>
      <c r="AM535" s="9">
        <v>250295</v>
      </c>
      <c r="AN535" s="9">
        <v>0</v>
      </c>
      <c r="AO535" s="9">
        <v>146422</v>
      </c>
      <c r="AP535" s="11">
        <v>0</v>
      </c>
      <c r="AQ535" s="11">
        <v>25000</v>
      </c>
      <c r="AR535" s="11">
        <v>946811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20858</v>
      </c>
      <c r="BB535" s="11">
        <v>0</v>
      </c>
      <c r="BC535" s="11">
        <v>0</v>
      </c>
      <c r="BD535" s="11">
        <v>55000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280260</v>
      </c>
      <c r="BP535" s="11">
        <v>28020</v>
      </c>
      <c r="BQ535" s="11">
        <v>313020</v>
      </c>
      <c r="BR535" s="11">
        <v>238440</v>
      </c>
      <c r="BS535" s="11">
        <v>48210</v>
      </c>
      <c r="BT535" s="11">
        <v>12350</v>
      </c>
      <c r="BU535" s="11">
        <v>48580</v>
      </c>
      <c r="BV535" s="11">
        <v>0</v>
      </c>
      <c r="BW535" s="11">
        <v>0</v>
      </c>
      <c r="BX535" s="11">
        <v>0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1">
        <v>0</v>
      </c>
      <c r="CG535" s="11">
        <v>0</v>
      </c>
      <c r="CH535" s="11">
        <v>0</v>
      </c>
      <c r="CI535" s="11">
        <v>267105.315</v>
      </c>
      <c r="CJ535" s="4">
        <v>31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5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20</v>
      </c>
      <c r="DC535" s="4">
        <v>0</v>
      </c>
      <c r="DD535" s="4">
        <v>0</v>
      </c>
      <c r="DE535" s="64">
        <v>20</v>
      </c>
      <c r="DF535" s="64">
        <v>8</v>
      </c>
      <c r="DG535" s="64">
        <v>0</v>
      </c>
      <c r="DH535" s="64">
        <v>11.7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2</v>
      </c>
      <c r="DU535" s="4">
        <v>2</v>
      </c>
      <c r="EB535" s="4" t="b">
        <v>1</v>
      </c>
      <c r="EC535" s="4" t="s">
        <v>248</v>
      </c>
      <c r="EF535" s="7">
        <v>46235</v>
      </c>
      <c r="EG535" s="7">
        <v>46265</v>
      </c>
      <c r="EH535" s="4" t="s">
        <v>173</v>
      </c>
      <c r="EI535" s="4" t="b">
        <v>1</v>
      </c>
      <c r="EJ535" s="4" t="s">
        <v>174</v>
      </c>
      <c r="EN535" s="9">
        <f t="shared" si="45"/>
        <v>333726.80600000004</v>
      </c>
      <c r="EO535" s="4">
        <f t="shared" si="42"/>
        <v>28.983561643835618</v>
      </c>
      <c r="EP535" s="4">
        <f t="shared" si="43"/>
        <v>25</v>
      </c>
      <c r="EQ535" s="9">
        <f t="shared" si="44"/>
        <v>4171585.0749999997</v>
      </c>
    </row>
    <row r="536" spans="2:147">
      <c r="B536" s="4" t="s">
        <v>268</v>
      </c>
      <c r="C536" s="7">
        <v>46235</v>
      </c>
      <c r="D536" s="4">
        <v>7220</v>
      </c>
      <c r="G536" s="4" t="s">
        <v>176</v>
      </c>
      <c r="H536" s="4" t="s">
        <v>177</v>
      </c>
      <c r="I536" s="4">
        <v>9</v>
      </c>
      <c r="J536" s="16">
        <v>36549</v>
      </c>
      <c r="L536" s="4">
        <v>117499</v>
      </c>
      <c r="M536" s="4">
        <v>124374</v>
      </c>
      <c r="N536" s="4">
        <v>148212.35</v>
      </c>
      <c r="O536" s="64">
        <v>15</v>
      </c>
      <c r="P536" s="4">
        <v>10</v>
      </c>
      <c r="Q536" s="4">
        <v>6</v>
      </c>
      <c r="R536" s="4">
        <v>31</v>
      </c>
      <c r="S536" s="4">
        <v>100</v>
      </c>
      <c r="T536" s="4">
        <v>100</v>
      </c>
      <c r="U536" s="11">
        <v>5045925</v>
      </c>
      <c r="V536" s="11">
        <v>904200</v>
      </c>
      <c r="W536" s="11">
        <v>4141725</v>
      </c>
      <c r="X536" s="11">
        <v>26</v>
      </c>
      <c r="Y536" s="62">
        <v>3642469</v>
      </c>
      <c r="Z536" s="11">
        <v>0</v>
      </c>
      <c r="AA536" s="11">
        <v>0</v>
      </c>
      <c r="AB536" s="11">
        <v>11250</v>
      </c>
      <c r="AC536" s="11">
        <v>195000</v>
      </c>
      <c r="AD536" s="11">
        <v>0</v>
      </c>
      <c r="AE536" s="11">
        <v>0</v>
      </c>
      <c r="AF536" s="11">
        <v>0</v>
      </c>
      <c r="AG536" s="11">
        <v>206250</v>
      </c>
      <c r="AH536" s="11">
        <v>0</v>
      </c>
      <c r="AI536" s="11">
        <v>466402</v>
      </c>
      <c r="AJ536" s="11">
        <v>0</v>
      </c>
      <c r="AK536" s="11">
        <v>277898</v>
      </c>
      <c r="AL536" s="9">
        <v>744300</v>
      </c>
      <c r="AM536" s="9">
        <v>0</v>
      </c>
      <c r="AN536" s="9">
        <v>0</v>
      </c>
      <c r="AO536" s="9">
        <v>323028</v>
      </c>
      <c r="AP536" s="11">
        <v>0</v>
      </c>
      <c r="AQ536" s="11">
        <v>45000</v>
      </c>
      <c r="AR536" s="11">
        <v>1112328</v>
      </c>
      <c r="AS536" s="11">
        <v>0</v>
      </c>
      <c r="AT536" s="11">
        <v>21351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18527</v>
      </c>
      <c r="BB536" s="11">
        <v>0</v>
      </c>
      <c r="BC536" s="11">
        <v>0</v>
      </c>
      <c r="BD536" s="11">
        <v>45000</v>
      </c>
      <c r="BE536" s="11">
        <v>0</v>
      </c>
      <c r="BF536" s="11">
        <v>0</v>
      </c>
      <c r="BG536" s="11">
        <v>0</v>
      </c>
      <c r="BH536" s="11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0</v>
      </c>
      <c r="BO536" s="11">
        <v>240210</v>
      </c>
      <c r="BP536" s="11">
        <v>24020</v>
      </c>
      <c r="BQ536" s="11">
        <v>313020</v>
      </c>
      <c r="BR536" s="11">
        <v>227460</v>
      </c>
      <c r="BS536" s="11">
        <v>45410</v>
      </c>
      <c r="BT536" s="11">
        <v>10930</v>
      </c>
      <c r="BU536" s="11">
        <v>43150</v>
      </c>
      <c r="BV536" s="11">
        <v>0</v>
      </c>
      <c r="BW536" s="11">
        <v>0</v>
      </c>
      <c r="BX536" s="11">
        <v>0</v>
      </c>
      <c r="BY536" s="11">
        <v>0</v>
      </c>
      <c r="BZ536" s="11">
        <v>0</v>
      </c>
      <c r="CA536" s="11">
        <v>0</v>
      </c>
      <c r="CB536" s="11">
        <v>0</v>
      </c>
      <c r="CC536" s="11">
        <v>0</v>
      </c>
      <c r="CD536" s="11">
        <v>0</v>
      </c>
      <c r="CE536" s="11">
        <v>0</v>
      </c>
      <c r="CF536" s="11">
        <v>0</v>
      </c>
      <c r="CG536" s="11">
        <v>0</v>
      </c>
      <c r="CH536" s="11">
        <v>0</v>
      </c>
      <c r="CI536" s="11">
        <v>245500.522</v>
      </c>
      <c r="CJ536" s="4">
        <v>31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9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20</v>
      </c>
      <c r="DC536" s="4">
        <v>0</v>
      </c>
      <c r="DD536" s="4">
        <v>10</v>
      </c>
      <c r="DE536" s="64">
        <v>30</v>
      </c>
      <c r="DF536" s="64">
        <v>0</v>
      </c>
      <c r="DG536" s="64">
        <v>0</v>
      </c>
      <c r="DH536" s="64">
        <v>29.06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0.5</v>
      </c>
      <c r="DT536" s="4">
        <v>2</v>
      </c>
      <c r="DU536" s="4">
        <v>2</v>
      </c>
      <c r="EB536" s="4" t="b">
        <v>1</v>
      </c>
      <c r="EC536" s="4" t="s">
        <v>248</v>
      </c>
      <c r="EF536" s="7">
        <v>46235</v>
      </c>
      <c r="EG536" s="7">
        <v>46265</v>
      </c>
      <c r="EH536" s="4" t="s">
        <v>173</v>
      </c>
      <c r="EI536" s="4" t="b">
        <v>1</v>
      </c>
      <c r="EJ536" s="4" t="s">
        <v>174</v>
      </c>
      <c r="EN536" s="9">
        <f t="shared" si="45"/>
        <v>296424.7</v>
      </c>
      <c r="EO536" s="4">
        <f t="shared" si="42"/>
        <v>25.956164383561642</v>
      </c>
      <c r="EP536" s="4">
        <f t="shared" si="43"/>
        <v>25</v>
      </c>
      <c r="EQ536" s="9">
        <f t="shared" si="44"/>
        <v>3705308.75</v>
      </c>
    </row>
    <row r="537" spans="2:147">
      <c r="B537" s="4" t="s">
        <v>268</v>
      </c>
      <c r="C537" s="7">
        <v>46235</v>
      </c>
      <c r="D537" s="4">
        <v>7220</v>
      </c>
      <c r="G537" s="4" t="s">
        <v>176</v>
      </c>
      <c r="H537" s="4" t="s">
        <v>177</v>
      </c>
      <c r="I537" s="4">
        <v>5</v>
      </c>
      <c r="J537" s="16">
        <v>37683</v>
      </c>
      <c r="L537" s="4">
        <v>114476</v>
      </c>
      <c r="M537" s="4">
        <v>120476</v>
      </c>
      <c r="N537" s="4">
        <v>143567.23300000001</v>
      </c>
      <c r="O537" s="64">
        <v>15</v>
      </c>
      <c r="P537" s="4">
        <v>10</v>
      </c>
      <c r="Q537" s="4">
        <v>6</v>
      </c>
      <c r="R537" s="4">
        <v>31</v>
      </c>
      <c r="S537" s="4">
        <v>100</v>
      </c>
      <c r="T537" s="4">
        <v>100</v>
      </c>
      <c r="U537" s="11">
        <v>4890316</v>
      </c>
      <c r="V537" s="11">
        <v>980316</v>
      </c>
      <c r="W537" s="11">
        <v>3910000</v>
      </c>
      <c r="X537" s="11">
        <v>23</v>
      </c>
      <c r="Y537" s="62">
        <v>3548756</v>
      </c>
      <c r="Z537" s="11">
        <v>0</v>
      </c>
      <c r="AA537" s="11">
        <v>0</v>
      </c>
      <c r="AB537" s="11">
        <v>7500</v>
      </c>
      <c r="AC537" s="11">
        <v>172500</v>
      </c>
      <c r="AD537" s="11">
        <v>0</v>
      </c>
      <c r="AE537" s="11">
        <v>0</v>
      </c>
      <c r="AF537" s="11">
        <v>0</v>
      </c>
      <c r="AG537" s="11">
        <v>180000</v>
      </c>
      <c r="AH537" s="11">
        <v>0</v>
      </c>
      <c r="AI537" s="11">
        <v>451785</v>
      </c>
      <c r="AJ537" s="11">
        <v>0</v>
      </c>
      <c r="AK537" s="11">
        <v>107675</v>
      </c>
      <c r="AL537" s="9">
        <v>559460</v>
      </c>
      <c r="AM537" s="9">
        <v>215350</v>
      </c>
      <c r="AN537" s="9">
        <v>179459</v>
      </c>
      <c r="AO537" s="9">
        <v>149345</v>
      </c>
      <c r="AP537" s="11">
        <v>0</v>
      </c>
      <c r="AQ537" s="11">
        <v>25000</v>
      </c>
      <c r="AR537" s="11">
        <v>1128614</v>
      </c>
      <c r="AS537" s="11">
        <v>0</v>
      </c>
      <c r="AT537" s="11">
        <v>0</v>
      </c>
      <c r="AU537" s="11">
        <v>0</v>
      </c>
      <c r="AV537" s="11">
        <v>0</v>
      </c>
      <c r="AW537" s="11">
        <v>0</v>
      </c>
      <c r="AX537" s="11">
        <v>0</v>
      </c>
      <c r="AY537" s="11">
        <v>0</v>
      </c>
      <c r="AZ537" s="11">
        <v>0</v>
      </c>
      <c r="BA537" s="11">
        <v>17946</v>
      </c>
      <c r="BB537" s="11">
        <v>0</v>
      </c>
      <c r="BC537" s="11">
        <v>0</v>
      </c>
      <c r="BD537" s="11">
        <v>15000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311790</v>
      </c>
      <c r="BP537" s="11">
        <v>31170</v>
      </c>
      <c r="BQ537" s="11">
        <v>313020</v>
      </c>
      <c r="BR537" s="11">
        <v>220390</v>
      </c>
      <c r="BS537" s="11">
        <v>44010</v>
      </c>
      <c r="BT537" s="11">
        <v>10650</v>
      </c>
      <c r="BU537" s="11">
        <v>41800</v>
      </c>
      <c r="BV537" s="11">
        <v>0</v>
      </c>
      <c r="BW537" s="11">
        <v>7486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235080.935</v>
      </c>
      <c r="CJ537" s="4">
        <v>31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5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20</v>
      </c>
      <c r="DC537" s="4">
        <v>0</v>
      </c>
      <c r="DD537" s="4">
        <v>4</v>
      </c>
      <c r="DE537" s="64">
        <v>24</v>
      </c>
      <c r="DF537" s="64">
        <v>8</v>
      </c>
      <c r="DG537" s="64">
        <v>5</v>
      </c>
      <c r="DH537" s="64">
        <v>13.87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2</v>
      </c>
      <c r="DU537" s="4">
        <v>2</v>
      </c>
      <c r="EB537" s="4" t="b">
        <v>1</v>
      </c>
      <c r="EC537" s="4" t="s">
        <v>248</v>
      </c>
      <c r="EF537" s="7">
        <v>46235</v>
      </c>
      <c r="EG537" s="7">
        <v>46265</v>
      </c>
      <c r="EH537" s="4" t="s">
        <v>173</v>
      </c>
      <c r="EI537" s="4" t="b">
        <v>1</v>
      </c>
      <c r="EJ537" s="4" t="s">
        <v>174</v>
      </c>
      <c r="EN537" s="9">
        <f t="shared" si="45"/>
        <v>287134.46600000001</v>
      </c>
      <c r="EO537" s="4">
        <f t="shared" si="42"/>
        <v>22.849315068493151</v>
      </c>
      <c r="EP537" s="4">
        <f t="shared" si="43"/>
        <v>25</v>
      </c>
      <c r="EQ537" s="9">
        <f t="shared" si="44"/>
        <v>3589180.8250000002</v>
      </c>
    </row>
    <row r="538" spans="2:147">
      <c r="B538" s="4" t="s">
        <v>268</v>
      </c>
      <c r="C538" s="7">
        <v>46235</v>
      </c>
      <c r="D538" s="4">
        <v>7220</v>
      </c>
      <c r="G538" s="4" t="s">
        <v>176</v>
      </c>
      <c r="H538" s="4" t="s">
        <v>177</v>
      </c>
      <c r="I538" s="4">
        <v>16</v>
      </c>
      <c r="J538" s="16">
        <v>37921</v>
      </c>
      <c r="L538" s="4">
        <v>121577</v>
      </c>
      <c r="M538" s="4">
        <v>127077</v>
      </c>
      <c r="N538" s="4">
        <v>151433.42499999999</v>
      </c>
      <c r="O538" s="64">
        <v>15</v>
      </c>
      <c r="P538" s="4">
        <v>10</v>
      </c>
      <c r="Q538" s="4">
        <v>6</v>
      </c>
      <c r="R538" s="4">
        <v>31</v>
      </c>
      <c r="S538" s="4">
        <v>100</v>
      </c>
      <c r="T538" s="4">
        <v>100</v>
      </c>
      <c r="U538" s="11">
        <v>5108113</v>
      </c>
      <c r="V538" s="11">
        <v>978113</v>
      </c>
      <c r="W538" s="11">
        <v>4130000</v>
      </c>
      <c r="X538" s="11">
        <v>22</v>
      </c>
      <c r="Y538" s="62">
        <v>3768887</v>
      </c>
      <c r="Z538" s="11">
        <v>0</v>
      </c>
      <c r="AA538" s="11">
        <v>0</v>
      </c>
      <c r="AB538" s="11">
        <v>0</v>
      </c>
      <c r="AC538" s="11">
        <v>165000</v>
      </c>
      <c r="AD538" s="11">
        <v>0</v>
      </c>
      <c r="AE538" s="11">
        <v>0</v>
      </c>
      <c r="AF538" s="11">
        <v>0</v>
      </c>
      <c r="AG538" s="11">
        <v>165000</v>
      </c>
      <c r="AH538" s="11">
        <v>0</v>
      </c>
      <c r="AI538" s="11">
        <v>476538</v>
      </c>
      <c r="AJ538" s="11">
        <v>0</v>
      </c>
      <c r="AK538" s="11">
        <v>0</v>
      </c>
      <c r="AL538" s="9">
        <v>476538</v>
      </c>
      <c r="AM538" s="9">
        <v>454300</v>
      </c>
      <c r="AN538" s="9">
        <v>0</v>
      </c>
      <c r="AO538" s="9">
        <v>159459</v>
      </c>
      <c r="AP538" s="11">
        <v>0</v>
      </c>
      <c r="AQ538" s="11">
        <v>30000</v>
      </c>
      <c r="AR538" s="11">
        <v>1120297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18929</v>
      </c>
      <c r="BB538" s="11">
        <v>0</v>
      </c>
      <c r="BC538" s="11">
        <v>0</v>
      </c>
      <c r="BD538" s="11">
        <v>35000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301160</v>
      </c>
      <c r="BP538" s="11">
        <v>30110</v>
      </c>
      <c r="BQ538" s="11">
        <v>313020</v>
      </c>
      <c r="BR538" s="11">
        <v>228060</v>
      </c>
      <c r="BS538" s="11">
        <v>45970</v>
      </c>
      <c r="BT538" s="11">
        <v>11310</v>
      </c>
      <c r="BU538" s="11">
        <v>44100</v>
      </c>
      <c r="BV538" s="11">
        <v>0</v>
      </c>
      <c r="BW538" s="11">
        <v>4383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1">
        <v>0</v>
      </c>
      <c r="CE538" s="11">
        <v>0</v>
      </c>
      <c r="CF538" s="11">
        <v>0</v>
      </c>
      <c r="CG538" s="11">
        <v>0</v>
      </c>
      <c r="CH538" s="11">
        <v>0</v>
      </c>
      <c r="CI538" s="11">
        <v>242096.902</v>
      </c>
      <c r="CJ538" s="4">
        <v>31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6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20</v>
      </c>
      <c r="DC538" s="4">
        <v>0</v>
      </c>
      <c r="DD538" s="4">
        <v>0</v>
      </c>
      <c r="DE538" s="64">
        <v>20</v>
      </c>
      <c r="DF538" s="64">
        <v>16</v>
      </c>
      <c r="DG538" s="64">
        <v>0</v>
      </c>
      <c r="DH538" s="64">
        <v>14.04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2</v>
      </c>
      <c r="DU538" s="4">
        <v>2</v>
      </c>
      <c r="EB538" s="4" t="b">
        <v>1</v>
      </c>
      <c r="EC538" s="4" t="s">
        <v>248</v>
      </c>
      <c r="EF538" s="7">
        <v>46235</v>
      </c>
      <c r="EG538" s="7">
        <v>46265</v>
      </c>
      <c r="EH538" s="4" t="s">
        <v>173</v>
      </c>
      <c r="EI538" s="4" t="b">
        <v>1</v>
      </c>
      <c r="EJ538" s="4" t="s">
        <v>174</v>
      </c>
      <c r="EN538" s="9">
        <f t="shared" si="45"/>
        <v>302866.85000000003</v>
      </c>
      <c r="EO538" s="4">
        <f t="shared" si="42"/>
        <v>22.197260273972603</v>
      </c>
      <c r="EP538" s="4">
        <f t="shared" si="43"/>
        <v>25</v>
      </c>
      <c r="EQ538" s="9">
        <f t="shared" si="44"/>
        <v>3785835.6249999995</v>
      </c>
    </row>
    <row r="539" spans="2:147">
      <c r="B539" s="4" t="s">
        <v>268</v>
      </c>
      <c r="C539" s="7">
        <v>46235</v>
      </c>
      <c r="D539" s="4">
        <v>7220</v>
      </c>
      <c r="G539" s="4" t="s">
        <v>176</v>
      </c>
      <c r="H539" s="4" t="s">
        <v>177</v>
      </c>
      <c r="I539" s="4">
        <v>7</v>
      </c>
      <c r="J539" s="16">
        <v>38224</v>
      </c>
      <c r="L539" s="4">
        <v>116033</v>
      </c>
      <c r="M539" s="4">
        <v>121908</v>
      </c>
      <c r="N539" s="4">
        <v>145273.70000000001</v>
      </c>
      <c r="O539" s="64">
        <v>15</v>
      </c>
      <c r="P539" s="4">
        <v>10</v>
      </c>
      <c r="Q539" s="4">
        <v>6</v>
      </c>
      <c r="R539" s="4">
        <v>31</v>
      </c>
      <c r="S539" s="4">
        <v>100</v>
      </c>
      <c r="T539" s="4">
        <v>100</v>
      </c>
      <c r="U539" s="11">
        <v>4969885</v>
      </c>
      <c r="V539" s="11">
        <v>940890</v>
      </c>
      <c r="W539" s="11">
        <v>4028995</v>
      </c>
      <c r="X539" s="11">
        <v>22</v>
      </c>
      <c r="Y539" s="62">
        <v>3597023</v>
      </c>
      <c r="Z539" s="11">
        <v>0</v>
      </c>
      <c r="AA539" s="11">
        <v>0</v>
      </c>
      <c r="AB539" s="11">
        <v>11250</v>
      </c>
      <c r="AC539" s="11">
        <v>165000</v>
      </c>
      <c r="AD539" s="11">
        <v>0</v>
      </c>
      <c r="AE539" s="11">
        <v>0</v>
      </c>
      <c r="AF539" s="11">
        <v>0</v>
      </c>
      <c r="AG539" s="11">
        <v>176250</v>
      </c>
      <c r="AH539" s="11">
        <v>0</v>
      </c>
      <c r="AI539" s="11">
        <v>457155</v>
      </c>
      <c r="AJ539" s="11">
        <v>0</v>
      </c>
      <c r="AK539" s="11">
        <v>272388</v>
      </c>
      <c r="AL539" s="9">
        <v>729543</v>
      </c>
      <c r="AM539" s="9">
        <v>0</v>
      </c>
      <c r="AN539" s="9">
        <v>0</v>
      </c>
      <c r="AO539" s="9">
        <v>363910</v>
      </c>
      <c r="AP539" s="11">
        <v>0</v>
      </c>
      <c r="AQ539" s="11">
        <v>50000</v>
      </c>
      <c r="AR539" s="11">
        <v>1143453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0</v>
      </c>
      <c r="AZ539" s="11">
        <v>0</v>
      </c>
      <c r="BA539" s="11">
        <v>18159</v>
      </c>
      <c r="BB539" s="11">
        <v>0</v>
      </c>
      <c r="BC539" s="11">
        <v>0</v>
      </c>
      <c r="BD539" s="11">
        <v>35000</v>
      </c>
      <c r="BE539" s="11">
        <v>0</v>
      </c>
      <c r="BF539" s="11">
        <v>0</v>
      </c>
      <c r="BG539" s="11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282580</v>
      </c>
      <c r="BP539" s="11">
        <v>28250</v>
      </c>
      <c r="BQ539" s="11">
        <v>305560</v>
      </c>
      <c r="BR539" s="11">
        <v>219170</v>
      </c>
      <c r="BS539" s="11">
        <v>44730</v>
      </c>
      <c r="BT539" s="11">
        <v>10800</v>
      </c>
      <c r="BU539" s="11">
        <v>42300</v>
      </c>
      <c r="BV539" s="11">
        <v>0</v>
      </c>
      <c r="BW539" s="11">
        <v>7500</v>
      </c>
      <c r="BX539" s="11">
        <v>0</v>
      </c>
      <c r="BY539" s="11">
        <v>0</v>
      </c>
      <c r="BZ539" s="11">
        <v>0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211137.598</v>
      </c>
      <c r="CJ539" s="4">
        <v>31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10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20</v>
      </c>
      <c r="DC539" s="4">
        <v>0</v>
      </c>
      <c r="DD539" s="4">
        <v>10</v>
      </c>
      <c r="DE539" s="64">
        <v>30</v>
      </c>
      <c r="DF539" s="64">
        <v>0</v>
      </c>
      <c r="DG539" s="64">
        <v>0</v>
      </c>
      <c r="DH539" s="64">
        <v>33.4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2</v>
      </c>
      <c r="DU539" s="4">
        <v>2</v>
      </c>
      <c r="EB539" s="4" t="b">
        <v>1</v>
      </c>
      <c r="EC539" s="4" t="s">
        <v>248</v>
      </c>
      <c r="EF539" s="7">
        <v>46235</v>
      </c>
      <c r="EG539" s="7">
        <v>46265</v>
      </c>
      <c r="EH539" s="4" t="s">
        <v>173</v>
      </c>
      <c r="EI539" s="4" t="b">
        <v>1</v>
      </c>
      <c r="EJ539" s="4" t="s">
        <v>174</v>
      </c>
      <c r="EN539" s="9">
        <f t="shared" si="45"/>
        <v>290547.40000000002</v>
      </c>
      <c r="EO539" s="4">
        <f t="shared" si="42"/>
        <v>21.367123287671234</v>
      </c>
      <c r="EP539" s="4">
        <f t="shared" si="43"/>
        <v>25</v>
      </c>
      <c r="EQ539" s="9">
        <f t="shared" si="44"/>
        <v>3631842.5000000005</v>
      </c>
    </row>
    <row r="540" spans="2:147">
      <c r="B540" s="4" t="s">
        <v>268</v>
      </c>
      <c r="C540" s="7">
        <v>46235</v>
      </c>
      <c r="D540" s="4">
        <v>7220</v>
      </c>
      <c r="G540" s="4" t="s">
        <v>176</v>
      </c>
      <c r="H540" s="4" t="s">
        <v>177</v>
      </c>
      <c r="I540" s="4">
        <v>2</v>
      </c>
      <c r="J540" s="16">
        <v>38600</v>
      </c>
      <c r="L540" s="4">
        <v>111872</v>
      </c>
      <c r="M540" s="4">
        <v>117372</v>
      </c>
      <c r="N540" s="4">
        <v>139868.29999999999</v>
      </c>
      <c r="O540" s="64">
        <v>15</v>
      </c>
      <c r="P540" s="4">
        <v>10</v>
      </c>
      <c r="Q540" s="4">
        <v>6</v>
      </c>
      <c r="R540" s="4">
        <v>31</v>
      </c>
      <c r="S540" s="4">
        <v>100</v>
      </c>
      <c r="T540" s="4">
        <v>100</v>
      </c>
      <c r="U540" s="11">
        <v>4273395</v>
      </c>
      <c r="V540" s="11">
        <v>757920</v>
      </c>
      <c r="W540" s="11">
        <v>3515475</v>
      </c>
      <c r="X540" s="11">
        <v>21</v>
      </c>
      <c r="Y540" s="62">
        <v>3468032</v>
      </c>
      <c r="Z540" s="11">
        <v>0</v>
      </c>
      <c r="AA540" s="11">
        <v>0</v>
      </c>
      <c r="AB540" s="11">
        <v>7500</v>
      </c>
      <c r="AC540" s="11">
        <v>157500</v>
      </c>
      <c r="AD540" s="11">
        <v>0</v>
      </c>
      <c r="AE540" s="11">
        <v>0</v>
      </c>
      <c r="AF540" s="11">
        <v>0</v>
      </c>
      <c r="AG540" s="11">
        <v>165000</v>
      </c>
      <c r="AH540" s="11">
        <v>0</v>
      </c>
      <c r="AI540" s="11">
        <v>440145</v>
      </c>
      <c r="AJ540" s="11">
        <v>0</v>
      </c>
      <c r="AK540" s="11">
        <v>0</v>
      </c>
      <c r="AL540" s="9">
        <v>440145</v>
      </c>
      <c r="AM540" s="9">
        <v>0</v>
      </c>
      <c r="AN540" s="9">
        <v>0</v>
      </c>
      <c r="AO540" s="9">
        <v>122734</v>
      </c>
      <c r="AP540" s="11">
        <v>0</v>
      </c>
      <c r="AQ540" s="11">
        <v>25000</v>
      </c>
      <c r="AR540" s="11">
        <v>587879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  <c r="AX540" s="11">
        <v>0</v>
      </c>
      <c r="AY540" s="11">
        <v>0</v>
      </c>
      <c r="AZ540" s="11">
        <v>0</v>
      </c>
      <c r="BA540" s="11">
        <v>17484</v>
      </c>
      <c r="BB540" s="11">
        <v>0</v>
      </c>
      <c r="BC540" s="11">
        <v>0</v>
      </c>
      <c r="BD540" s="11">
        <v>35000</v>
      </c>
      <c r="BE540" s="11">
        <v>0</v>
      </c>
      <c r="BF540" s="11">
        <v>0</v>
      </c>
      <c r="BG540" s="11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  <c r="BO540" s="11">
        <v>190320</v>
      </c>
      <c r="BP540" s="11">
        <v>19030</v>
      </c>
      <c r="BQ540" s="11">
        <v>258970</v>
      </c>
      <c r="BR540" s="11">
        <v>190000</v>
      </c>
      <c r="BS540" s="11">
        <v>38460</v>
      </c>
      <c r="BT540" s="11">
        <v>10410</v>
      </c>
      <c r="BU540" s="11">
        <v>40730</v>
      </c>
      <c r="BV540" s="11">
        <v>0</v>
      </c>
      <c r="BW540" s="11">
        <v>10000</v>
      </c>
      <c r="BX540" s="11">
        <v>0</v>
      </c>
      <c r="BY540" s="11">
        <v>0</v>
      </c>
      <c r="BZ540" s="11">
        <v>0</v>
      </c>
      <c r="CA540" s="11">
        <v>0</v>
      </c>
      <c r="CB540" s="11">
        <v>0</v>
      </c>
      <c r="CC540" s="11">
        <v>0</v>
      </c>
      <c r="CD540" s="11">
        <v>0</v>
      </c>
      <c r="CE540" s="11">
        <v>0</v>
      </c>
      <c r="CF540" s="11">
        <v>0</v>
      </c>
      <c r="CG540" s="11">
        <v>0</v>
      </c>
      <c r="CH540" s="11">
        <v>0</v>
      </c>
      <c r="CI540" s="11">
        <v>216775.815</v>
      </c>
      <c r="CJ540" s="4">
        <v>31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5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20</v>
      </c>
      <c r="DC540" s="4">
        <v>0</v>
      </c>
      <c r="DD540" s="4">
        <v>0</v>
      </c>
      <c r="DE540" s="64">
        <v>20</v>
      </c>
      <c r="DF540" s="64">
        <v>0</v>
      </c>
      <c r="DG540" s="64">
        <v>0</v>
      </c>
      <c r="DH540" s="64">
        <v>11.7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2</v>
      </c>
      <c r="DU540" s="4">
        <v>2</v>
      </c>
      <c r="EB540" s="4" t="b">
        <v>1</v>
      </c>
      <c r="EC540" s="4" t="s">
        <v>248</v>
      </c>
      <c r="EF540" s="7">
        <v>46235</v>
      </c>
      <c r="EG540" s="7">
        <v>46265</v>
      </c>
      <c r="EH540" s="4" t="s">
        <v>173</v>
      </c>
      <c r="EI540" s="4" t="b">
        <v>1</v>
      </c>
      <c r="EJ540" s="4" t="s">
        <v>174</v>
      </c>
      <c r="EN540" s="9">
        <f t="shared" si="45"/>
        <v>279736.60000000003</v>
      </c>
      <c r="EO540" s="4">
        <f t="shared" si="42"/>
        <v>20.336986301369862</v>
      </c>
      <c r="EP540" s="4">
        <f t="shared" si="43"/>
        <v>24</v>
      </c>
      <c r="EQ540" s="9">
        <f t="shared" si="44"/>
        <v>3356839.1999999997</v>
      </c>
    </row>
    <row r="541" spans="2:147">
      <c r="B541" s="4" t="s">
        <v>268</v>
      </c>
      <c r="C541" s="7">
        <v>46023</v>
      </c>
      <c r="D541" s="4">
        <v>7250</v>
      </c>
      <c r="G541" s="4" t="s">
        <v>176</v>
      </c>
      <c r="H541" s="4" t="s">
        <v>177</v>
      </c>
      <c r="I541" s="4">
        <v>3</v>
      </c>
      <c r="J541" s="16">
        <v>41640</v>
      </c>
      <c r="L541" s="4">
        <v>110095.333</v>
      </c>
      <c r="M541" s="4">
        <v>113095.3</v>
      </c>
      <c r="N541" s="4">
        <v>134771.899</v>
      </c>
      <c r="O541" s="64">
        <v>20</v>
      </c>
      <c r="P541" s="4">
        <v>9</v>
      </c>
      <c r="Q541" s="4">
        <v>2</v>
      </c>
      <c r="R541" s="4">
        <v>31</v>
      </c>
      <c r="S541" s="4">
        <v>100</v>
      </c>
      <c r="T541" s="4">
        <v>100</v>
      </c>
      <c r="U541" s="11">
        <v>7353445</v>
      </c>
      <c r="V541" s="11">
        <v>1533445</v>
      </c>
      <c r="W541" s="11">
        <v>5820000</v>
      </c>
      <c r="X541" s="11">
        <v>12</v>
      </c>
      <c r="Y541" s="62">
        <v>3412955</v>
      </c>
      <c r="Z541" s="11">
        <v>0</v>
      </c>
      <c r="AA541" s="11">
        <v>0</v>
      </c>
      <c r="AB541" s="11">
        <v>0</v>
      </c>
      <c r="AC541" s="11">
        <v>90000</v>
      </c>
      <c r="AD541" s="11">
        <v>0</v>
      </c>
      <c r="AE541" s="11">
        <v>0</v>
      </c>
      <c r="AF541" s="11">
        <v>0</v>
      </c>
      <c r="AG541" s="11">
        <v>90000</v>
      </c>
      <c r="AH541" s="11">
        <v>0</v>
      </c>
      <c r="AI541" s="11">
        <v>424107</v>
      </c>
      <c r="AJ541" s="11">
        <v>0</v>
      </c>
      <c r="AK541" s="11">
        <v>884440</v>
      </c>
      <c r="AL541" s="9">
        <v>1308547</v>
      </c>
      <c r="AM541" s="9">
        <v>1617262</v>
      </c>
      <c r="AN541" s="9">
        <v>134771</v>
      </c>
      <c r="AO541" s="9">
        <v>684910</v>
      </c>
      <c r="AP541" s="11">
        <v>0</v>
      </c>
      <c r="AQ541" s="11">
        <v>70000</v>
      </c>
      <c r="AR541" s="11">
        <v>3815490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35000</v>
      </c>
      <c r="BE541" s="11">
        <v>0</v>
      </c>
      <c r="BF541" s="11">
        <v>0</v>
      </c>
      <c r="BG541" s="11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764550</v>
      </c>
      <c r="BP541" s="11">
        <v>76450</v>
      </c>
      <c r="BQ541" s="11">
        <v>265430</v>
      </c>
      <c r="BR541" s="11">
        <v>308280</v>
      </c>
      <c r="BS541" s="11">
        <v>66180</v>
      </c>
      <c r="BT541" s="11">
        <v>10240</v>
      </c>
      <c r="BU541" s="11">
        <v>39270</v>
      </c>
      <c r="BV541" s="11">
        <v>0</v>
      </c>
      <c r="BW541" s="11">
        <v>3045</v>
      </c>
      <c r="BX541" s="11">
        <v>0</v>
      </c>
      <c r="BY541" s="11">
        <v>0</v>
      </c>
      <c r="BZ541" s="11">
        <v>0</v>
      </c>
      <c r="CA541" s="11">
        <v>0</v>
      </c>
      <c r="CB541" s="11">
        <v>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203564.033</v>
      </c>
      <c r="CJ541" s="4">
        <v>31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14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20</v>
      </c>
      <c r="DC541" s="4">
        <v>0</v>
      </c>
      <c r="DD541" s="4">
        <v>35</v>
      </c>
      <c r="DE541" s="64">
        <v>55</v>
      </c>
      <c r="DF541" s="64">
        <v>64</v>
      </c>
      <c r="DG541" s="64">
        <v>4</v>
      </c>
      <c r="DH541" s="64">
        <v>67.760000000000005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2</v>
      </c>
      <c r="DU541" s="4">
        <v>2</v>
      </c>
      <c r="EB541" s="4" t="b">
        <v>1</v>
      </c>
      <c r="EC541" s="4" t="s">
        <v>249</v>
      </c>
      <c r="EF541" s="7">
        <v>46023</v>
      </c>
      <c r="EG541" s="7">
        <v>46053</v>
      </c>
      <c r="EH541" s="4" t="s">
        <v>173</v>
      </c>
      <c r="EI541" s="4" t="b">
        <v>1</v>
      </c>
      <c r="EJ541" s="4" t="s">
        <v>174</v>
      </c>
      <c r="EN541" s="9">
        <f t="shared" si="45"/>
        <v>269543.79800000001</v>
      </c>
      <c r="EO541" s="4">
        <f t="shared" si="42"/>
        <v>12.008219178082191</v>
      </c>
      <c r="EP541" s="4">
        <f t="shared" si="43"/>
        <v>20</v>
      </c>
      <c r="EQ541" s="9">
        <f t="shared" si="44"/>
        <v>2695437.98</v>
      </c>
    </row>
    <row r="542" spans="2:147">
      <c r="B542" s="4" t="s">
        <v>268</v>
      </c>
      <c r="C542" s="7">
        <v>46023</v>
      </c>
      <c r="D542" s="4">
        <v>7250</v>
      </c>
      <c r="G542" s="4" t="s">
        <v>176</v>
      </c>
      <c r="H542" s="4" t="s">
        <v>177</v>
      </c>
      <c r="I542" s="4">
        <v>1</v>
      </c>
      <c r="J542" s="16">
        <v>41640</v>
      </c>
      <c r="L542" s="4">
        <v>108315.333</v>
      </c>
      <c r="M542" s="4">
        <v>111315.3</v>
      </c>
      <c r="N542" s="4">
        <v>132650.73300000001</v>
      </c>
      <c r="O542" s="64">
        <v>20</v>
      </c>
      <c r="P542" s="4">
        <v>9</v>
      </c>
      <c r="Q542" s="4">
        <v>2</v>
      </c>
      <c r="R542" s="4">
        <v>31</v>
      </c>
      <c r="S542" s="4">
        <v>100</v>
      </c>
      <c r="T542" s="4">
        <v>100</v>
      </c>
      <c r="U542" s="11">
        <v>6759752</v>
      </c>
      <c r="V542" s="11">
        <v>1349752</v>
      </c>
      <c r="W542" s="11">
        <v>5410000</v>
      </c>
      <c r="X542" s="11">
        <v>12</v>
      </c>
      <c r="Y542" s="62">
        <v>3357775</v>
      </c>
      <c r="Z542" s="11">
        <v>0</v>
      </c>
      <c r="AA542" s="11">
        <v>0</v>
      </c>
      <c r="AB542" s="11">
        <v>0</v>
      </c>
      <c r="AC542" s="11">
        <v>90000</v>
      </c>
      <c r="AD542" s="11">
        <v>0</v>
      </c>
      <c r="AE542" s="11">
        <v>0</v>
      </c>
      <c r="AF542" s="11">
        <v>0</v>
      </c>
      <c r="AG542" s="11">
        <v>90000</v>
      </c>
      <c r="AH542" s="11">
        <v>0</v>
      </c>
      <c r="AI542" s="11">
        <v>417432</v>
      </c>
      <c r="AJ542" s="11">
        <v>0</v>
      </c>
      <c r="AK542" s="11">
        <v>721288</v>
      </c>
      <c r="AL542" s="9">
        <v>1138720</v>
      </c>
      <c r="AM542" s="9">
        <v>1392832</v>
      </c>
      <c r="AN542" s="9">
        <v>132650</v>
      </c>
      <c r="AO542" s="9">
        <v>587775</v>
      </c>
      <c r="AP542" s="11">
        <v>0</v>
      </c>
      <c r="AQ542" s="11">
        <v>60000</v>
      </c>
      <c r="AR542" s="11">
        <v>3311977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0</v>
      </c>
      <c r="BI542" s="11">
        <v>0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  <c r="BO542" s="11">
        <v>636250</v>
      </c>
      <c r="BP542" s="11">
        <v>63620</v>
      </c>
      <c r="BQ542" s="11">
        <v>242910</v>
      </c>
      <c r="BR542" s="11">
        <v>292590</v>
      </c>
      <c r="BS542" s="11">
        <v>60840</v>
      </c>
      <c r="BT542" s="11">
        <v>10080</v>
      </c>
      <c r="BU542" s="11">
        <v>38650</v>
      </c>
      <c r="BV542" s="11">
        <v>0</v>
      </c>
      <c r="BW542" s="11">
        <v>4812</v>
      </c>
      <c r="BX542" s="11">
        <v>0</v>
      </c>
      <c r="BY542" s="11">
        <v>0</v>
      </c>
      <c r="BZ542" s="11">
        <v>0</v>
      </c>
      <c r="CA542" s="11">
        <v>0</v>
      </c>
      <c r="CB542" s="11">
        <v>0</v>
      </c>
      <c r="CC542" s="11">
        <v>0</v>
      </c>
      <c r="CD542" s="11">
        <v>0</v>
      </c>
      <c r="CE542" s="11">
        <v>0</v>
      </c>
      <c r="CF542" s="11">
        <v>0</v>
      </c>
      <c r="CG542" s="11">
        <v>0</v>
      </c>
      <c r="CH542" s="11">
        <v>0</v>
      </c>
      <c r="CI542" s="11">
        <v>201749.511</v>
      </c>
      <c r="CJ542" s="4">
        <v>31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12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20</v>
      </c>
      <c r="DC542" s="4">
        <v>0</v>
      </c>
      <c r="DD542" s="4">
        <v>29</v>
      </c>
      <c r="DE542" s="64">
        <v>49</v>
      </c>
      <c r="DF542" s="64">
        <v>56</v>
      </c>
      <c r="DG542" s="64">
        <v>4</v>
      </c>
      <c r="DH542" s="64">
        <v>59.08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2</v>
      </c>
      <c r="DU542" s="4">
        <v>2</v>
      </c>
      <c r="EB542" s="4" t="b">
        <v>1</v>
      </c>
      <c r="EC542" s="4" t="s">
        <v>249</v>
      </c>
      <c r="EF542" s="7">
        <v>46023</v>
      </c>
      <c r="EG542" s="7">
        <v>46053</v>
      </c>
      <c r="EH542" s="4" t="s">
        <v>173</v>
      </c>
      <c r="EI542" s="4" t="b">
        <v>1</v>
      </c>
      <c r="EJ542" s="4" t="s">
        <v>174</v>
      </c>
      <c r="EN542" s="9">
        <f t="shared" si="45"/>
        <v>265301.46600000001</v>
      </c>
      <c r="EO542" s="4">
        <f t="shared" si="42"/>
        <v>12.008219178082191</v>
      </c>
      <c r="EP542" s="4">
        <f t="shared" si="43"/>
        <v>20</v>
      </c>
      <c r="EQ542" s="9">
        <f t="shared" si="44"/>
        <v>2653014.66</v>
      </c>
    </row>
    <row r="543" spans="2:147">
      <c r="B543" s="4" t="s">
        <v>268</v>
      </c>
      <c r="C543" s="7">
        <v>46054</v>
      </c>
      <c r="D543" s="4">
        <v>7250</v>
      </c>
      <c r="G543" s="4" t="s">
        <v>176</v>
      </c>
      <c r="H543" s="4" t="s">
        <v>177</v>
      </c>
      <c r="I543" s="4">
        <v>3</v>
      </c>
      <c r="J543" s="16">
        <v>41640</v>
      </c>
      <c r="L543" s="4">
        <v>110095.333</v>
      </c>
      <c r="M543" s="4">
        <v>113095.3</v>
      </c>
      <c r="N543" s="4">
        <v>134771.899</v>
      </c>
      <c r="O543" s="64">
        <v>16</v>
      </c>
      <c r="P543" s="4">
        <v>8</v>
      </c>
      <c r="Q543" s="4">
        <v>4</v>
      </c>
      <c r="R543" s="4">
        <v>28</v>
      </c>
      <c r="S543" s="4">
        <v>100</v>
      </c>
      <c r="T543" s="4">
        <v>100</v>
      </c>
      <c r="U543" s="11">
        <v>5326611</v>
      </c>
      <c r="V543" s="11">
        <v>966611</v>
      </c>
      <c r="W543" s="11">
        <v>4360000</v>
      </c>
      <c r="X543" s="11">
        <v>12</v>
      </c>
      <c r="Y543" s="62">
        <v>3082669</v>
      </c>
      <c r="Z543" s="11">
        <v>0</v>
      </c>
      <c r="AA543" s="11">
        <v>0</v>
      </c>
      <c r="AB543" s="11">
        <v>0</v>
      </c>
      <c r="AC543" s="11">
        <v>90000</v>
      </c>
      <c r="AD543" s="11">
        <v>0</v>
      </c>
      <c r="AE543" s="11">
        <v>0</v>
      </c>
      <c r="AF543" s="11">
        <v>0</v>
      </c>
      <c r="AG543" s="11">
        <v>90000</v>
      </c>
      <c r="AH543" s="11">
        <v>0</v>
      </c>
      <c r="AI543" s="11">
        <v>424107</v>
      </c>
      <c r="AJ543" s="11">
        <v>0</v>
      </c>
      <c r="AK543" s="11">
        <v>454855</v>
      </c>
      <c r="AL543" s="9">
        <v>878962</v>
      </c>
      <c r="AM543" s="9">
        <v>808631</v>
      </c>
      <c r="AN543" s="9">
        <v>67385</v>
      </c>
      <c r="AO543" s="9">
        <v>283425</v>
      </c>
      <c r="AP543" s="11">
        <v>0</v>
      </c>
      <c r="AQ543" s="11">
        <v>30000</v>
      </c>
      <c r="AR543" s="11">
        <v>2068403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AZ543" s="11">
        <v>0</v>
      </c>
      <c r="BA543" s="11">
        <v>50539</v>
      </c>
      <c r="BB543" s="11">
        <v>0</v>
      </c>
      <c r="BC543" s="11">
        <v>0</v>
      </c>
      <c r="BD543" s="11">
        <v>35000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339430</v>
      </c>
      <c r="BP543" s="11">
        <v>33940</v>
      </c>
      <c r="BQ543" s="11">
        <v>265430</v>
      </c>
      <c r="BR543" s="11">
        <v>225850</v>
      </c>
      <c r="BS543" s="11">
        <v>47940</v>
      </c>
      <c r="BT543" s="11">
        <v>9250</v>
      </c>
      <c r="BU543" s="11">
        <v>35960</v>
      </c>
      <c r="BV543" s="11">
        <v>0</v>
      </c>
      <c r="BW543" s="11">
        <v>8811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226444.978</v>
      </c>
      <c r="CJ543" s="4">
        <v>28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6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20</v>
      </c>
      <c r="DC543" s="4">
        <v>0</v>
      </c>
      <c r="DD543" s="4">
        <v>18</v>
      </c>
      <c r="DE543" s="64">
        <v>38</v>
      </c>
      <c r="DF543" s="64">
        <v>32</v>
      </c>
      <c r="DG543" s="64">
        <v>2</v>
      </c>
      <c r="DH543" s="64">
        <v>28.04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1</v>
      </c>
      <c r="DT543" s="4">
        <v>2</v>
      </c>
      <c r="DU543" s="4">
        <v>2</v>
      </c>
      <c r="EB543" s="4" t="b">
        <v>1</v>
      </c>
      <c r="EC543" s="4" t="s">
        <v>249</v>
      </c>
      <c r="EF543" s="7">
        <v>46054</v>
      </c>
      <c r="EG543" s="7">
        <v>46081</v>
      </c>
      <c r="EH543" s="4" t="s">
        <v>173</v>
      </c>
      <c r="EI543" s="4" t="b">
        <v>1</v>
      </c>
      <c r="EJ543" s="4" t="s">
        <v>174</v>
      </c>
      <c r="EN543" s="9">
        <f t="shared" si="45"/>
        <v>269543.79800000001</v>
      </c>
      <c r="EO543" s="4">
        <f t="shared" si="42"/>
        <v>12.008219178082191</v>
      </c>
      <c r="EP543" s="4">
        <f t="shared" si="43"/>
        <v>20</v>
      </c>
      <c r="EQ543" s="9">
        <f t="shared" si="44"/>
        <v>2695437.98</v>
      </c>
    </row>
    <row r="544" spans="2:147">
      <c r="B544" s="4" t="s">
        <v>268</v>
      </c>
      <c r="C544" s="7">
        <v>46054</v>
      </c>
      <c r="D544" s="4">
        <v>7250</v>
      </c>
      <c r="G544" s="4" t="s">
        <v>176</v>
      </c>
      <c r="H544" s="4" t="s">
        <v>177</v>
      </c>
      <c r="I544" s="4">
        <v>1</v>
      </c>
      <c r="J544" s="16">
        <v>41640</v>
      </c>
      <c r="L544" s="4">
        <v>108315.333</v>
      </c>
      <c r="M544" s="4">
        <v>111315.3</v>
      </c>
      <c r="N544" s="4">
        <v>132650.73300000001</v>
      </c>
      <c r="O544" s="64">
        <v>16</v>
      </c>
      <c r="P544" s="4">
        <v>8</v>
      </c>
      <c r="Q544" s="4">
        <v>4</v>
      </c>
      <c r="R544" s="4">
        <v>28</v>
      </c>
      <c r="S544" s="4">
        <v>100</v>
      </c>
      <c r="T544" s="4">
        <v>100</v>
      </c>
      <c r="U544" s="11">
        <v>6033538</v>
      </c>
      <c r="V544" s="11">
        <v>1133538</v>
      </c>
      <c r="W544" s="11">
        <v>4900000</v>
      </c>
      <c r="X544" s="11">
        <v>12</v>
      </c>
      <c r="Y544" s="62">
        <v>3032829</v>
      </c>
      <c r="Z544" s="11">
        <v>0</v>
      </c>
      <c r="AA544" s="11">
        <v>0</v>
      </c>
      <c r="AB544" s="11">
        <v>0</v>
      </c>
      <c r="AC544" s="11">
        <v>90000</v>
      </c>
      <c r="AD544" s="11">
        <v>0</v>
      </c>
      <c r="AE544" s="11">
        <v>0</v>
      </c>
      <c r="AF544" s="11">
        <v>0</v>
      </c>
      <c r="AG544" s="11">
        <v>90000</v>
      </c>
      <c r="AH544" s="11">
        <v>0</v>
      </c>
      <c r="AI544" s="11">
        <v>417432</v>
      </c>
      <c r="AJ544" s="11">
        <v>0</v>
      </c>
      <c r="AK544" s="11">
        <v>870520</v>
      </c>
      <c r="AL544" s="9">
        <v>1287952</v>
      </c>
      <c r="AM544" s="9">
        <v>994880</v>
      </c>
      <c r="AN544" s="9">
        <v>0</v>
      </c>
      <c r="AO544" s="9">
        <v>567877</v>
      </c>
      <c r="AP544" s="11">
        <v>0</v>
      </c>
      <c r="AQ544" s="11">
        <v>60000</v>
      </c>
      <c r="AR544" s="11">
        <v>2910709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473550</v>
      </c>
      <c r="BP544" s="11">
        <v>47350</v>
      </c>
      <c r="BQ544" s="11">
        <v>242910</v>
      </c>
      <c r="BR544" s="11">
        <v>263050</v>
      </c>
      <c r="BS544" s="11">
        <v>54300</v>
      </c>
      <c r="BT544" s="11">
        <v>9100</v>
      </c>
      <c r="BU544" s="11">
        <v>35400</v>
      </c>
      <c r="BV544" s="11">
        <v>0</v>
      </c>
      <c r="BW544" s="11">
        <v>7878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212308.783</v>
      </c>
      <c r="CJ544" s="4">
        <v>28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12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20</v>
      </c>
      <c r="DC544" s="4">
        <v>0</v>
      </c>
      <c r="DD544" s="4">
        <v>35</v>
      </c>
      <c r="DE544" s="64">
        <v>55</v>
      </c>
      <c r="DF544" s="64">
        <v>40</v>
      </c>
      <c r="DG544" s="64">
        <v>0</v>
      </c>
      <c r="DH544" s="64">
        <v>57.08</v>
      </c>
      <c r="DI544" s="4">
        <v>0</v>
      </c>
      <c r="DJ544" s="4">
        <v>0</v>
      </c>
      <c r="DK544" s="4">
        <v>0</v>
      </c>
      <c r="DL544" s="4">
        <v>0</v>
      </c>
      <c r="DM544" s="4">
        <v>0</v>
      </c>
      <c r="DN544" s="4">
        <v>0</v>
      </c>
      <c r="DO544" s="4">
        <v>0</v>
      </c>
      <c r="DP544" s="4">
        <v>0</v>
      </c>
      <c r="DQ544" s="4">
        <v>0</v>
      </c>
      <c r="DR544" s="4">
        <v>0</v>
      </c>
      <c r="DS544" s="4">
        <v>1</v>
      </c>
      <c r="DT544" s="4">
        <v>2</v>
      </c>
      <c r="DU544" s="4">
        <v>2</v>
      </c>
      <c r="EB544" s="4" t="b">
        <v>1</v>
      </c>
      <c r="EC544" s="4" t="s">
        <v>249</v>
      </c>
      <c r="EF544" s="7">
        <v>46054</v>
      </c>
      <c r="EG544" s="7">
        <v>46081</v>
      </c>
      <c r="EH544" s="4" t="s">
        <v>173</v>
      </c>
      <c r="EI544" s="4" t="b">
        <v>1</v>
      </c>
      <c r="EJ544" s="4" t="s">
        <v>174</v>
      </c>
      <c r="EN544" s="9">
        <f t="shared" si="45"/>
        <v>265301.46600000001</v>
      </c>
      <c r="EO544" s="4">
        <f t="shared" si="42"/>
        <v>12.008219178082191</v>
      </c>
      <c r="EP544" s="4">
        <f t="shared" si="43"/>
        <v>20</v>
      </c>
      <c r="EQ544" s="9">
        <f t="shared" si="44"/>
        <v>2653014.66</v>
      </c>
    </row>
    <row r="545" spans="2:147">
      <c r="B545" s="4" t="s">
        <v>268</v>
      </c>
      <c r="C545" s="7">
        <v>46082</v>
      </c>
      <c r="D545" s="4">
        <v>7250</v>
      </c>
      <c r="G545" s="4" t="s">
        <v>176</v>
      </c>
      <c r="H545" s="4" t="s">
        <v>177</v>
      </c>
      <c r="I545" s="4">
        <v>3</v>
      </c>
      <c r="J545" s="16">
        <v>41640</v>
      </c>
      <c r="L545" s="4">
        <v>110095.333</v>
      </c>
      <c r="M545" s="4">
        <v>113095.3</v>
      </c>
      <c r="N545" s="4">
        <v>134771.899</v>
      </c>
      <c r="O545" s="64">
        <v>21</v>
      </c>
      <c r="P545" s="4">
        <v>9</v>
      </c>
      <c r="Q545" s="4">
        <v>1</v>
      </c>
      <c r="R545" s="4">
        <v>31</v>
      </c>
      <c r="S545" s="4">
        <v>100</v>
      </c>
      <c r="T545" s="4">
        <v>100</v>
      </c>
      <c r="U545" s="11">
        <v>6900262</v>
      </c>
      <c r="V545" s="11">
        <v>1400262</v>
      </c>
      <c r="W545" s="11">
        <v>5500000</v>
      </c>
      <c r="X545" s="11">
        <v>12</v>
      </c>
      <c r="Y545" s="62">
        <v>3412955</v>
      </c>
      <c r="Z545" s="11">
        <v>0</v>
      </c>
      <c r="AA545" s="11">
        <v>0</v>
      </c>
      <c r="AB545" s="11">
        <v>0</v>
      </c>
      <c r="AC545" s="11">
        <v>90000</v>
      </c>
      <c r="AD545" s="11">
        <v>0</v>
      </c>
      <c r="AE545" s="11">
        <v>0</v>
      </c>
      <c r="AF545" s="11">
        <v>0</v>
      </c>
      <c r="AG545" s="11">
        <v>90000</v>
      </c>
      <c r="AH545" s="11">
        <v>0</v>
      </c>
      <c r="AI545" s="11">
        <v>424107</v>
      </c>
      <c r="AJ545" s="11">
        <v>0</v>
      </c>
      <c r="AK545" s="11">
        <v>732822</v>
      </c>
      <c r="AL545" s="9">
        <v>1156929</v>
      </c>
      <c r="AM545" s="9">
        <v>1415104</v>
      </c>
      <c r="AN545" s="9">
        <v>134771</v>
      </c>
      <c r="AO545" s="9">
        <v>590503</v>
      </c>
      <c r="AP545" s="11">
        <v>0</v>
      </c>
      <c r="AQ545" s="11">
        <v>65000</v>
      </c>
      <c r="AR545" s="11">
        <v>3362307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35000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661220</v>
      </c>
      <c r="BP545" s="11">
        <v>66120</v>
      </c>
      <c r="BQ545" s="11">
        <v>265430</v>
      </c>
      <c r="BR545" s="11">
        <v>289850</v>
      </c>
      <c r="BS545" s="11">
        <v>62100</v>
      </c>
      <c r="BT545" s="11">
        <v>10240</v>
      </c>
      <c r="BU545" s="11">
        <v>39270</v>
      </c>
      <c r="BV545" s="11">
        <v>0</v>
      </c>
      <c r="BW545" s="11">
        <v>6032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227420.55600000001</v>
      </c>
      <c r="CJ545" s="4">
        <v>31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13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20</v>
      </c>
      <c r="DC545" s="4">
        <v>0</v>
      </c>
      <c r="DD545" s="4">
        <v>29</v>
      </c>
      <c r="DE545" s="64">
        <v>49</v>
      </c>
      <c r="DF545" s="64">
        <v>56</v>
      </c>
      <c r="DG545" s="64">
        <v>4</v>
      </c>
      <c r="DH545" s="64">
        <v>58.42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2</v>
      </c>
      <c r="DU545" s="4">
        <v>2</v>
      </c>
      <c r="EB545" s="4" t="b">
        <v>1</v>
      </c>
      <c r="EC545" s="4" t="s">
        <v>249</v>
      </c>
      <c r="EF545" s="7">
        <v>46082</v>
      </c>
      <c r="EG545" s="7">
        <v>46112</v>
      </c>
      <c r="EH545" s="4" t="s">
        <v>173</v>
      </c>
      <c r="EI545" s="4" t="b">
        <v>1</v>
      </c>
      <c r="EJ545" s="4" t="s">
        <v>174</v>
      </c>
      <c r="EN545" s="9">
        <f t="shared" si="45"/>
        <v>269543.79800000001</v>
      </c>
      <c r="EO545" s="4">
        <f t="shared" si="42"/>
        <v>12.008219178082191</v>
      </c>
      <c r="EP545" s="4">
        <f t="shared" si="43"/>
        <v>20</v>
      </c>
      <c r="EQ545" s="9">
        <f t="shared" si="44"/>
        <v>2695437.98</v>
      </c>
    </row>
    <row r="546" spans="2:147">
      <c r="B546" s="4" t="s">
        <v>268</v>
      </c>
      <c r="C546" s="7">
        <v>46082</v>
      </c>
      <c r="D546" s="4">
        <v>7250</v>
      </c>
      <c r="G546" s="4" t="s">
        <v>176</v>
      </c>
      <c r="H546" s="4" t="s">
        <v>177</v>
      </c>
      <c r="I546" s="4">
        <v>1</v>
      </c>
      <c r="J546" s="16">
        <v>41640</v>
      </c>
      <c r="L546" s="4">
        <v>108315.333</v>
      </c>
      <c r="M546" s="4">
        <v>111315.3</v>
      </c>
      <c r="N546" s="4">
        <v>132650.73300000001</v>
      </c>
      <c r="O546" s="64">
        <v>21</v>
      </c>
      <c r="P546" s="4">
        <v>9</v>
      </c>
      <c r="Q546" s="4">
        <v>1</v>
      </c>
      <c r="R546" s="4">
        <v>31</v>
      </c>
      <c r="S546" s="4">
        <v>100</v>
      </c>
      <c r="T546" s="4">
        <v>100</v>
      </c>
      <c r="U546" s="11">
        <v>6228320</v>
      </c>
      <c r="V546" s="11">
        <v>1188320</v>
      </c>
      <c r="W546" s="11">
        <v>5040000</v>
      </c>
      <c r="X546" s="11">
        <v>12</v>
      </c>
      <c r="Y546" s="62">
        <v>3357775</v>
      </c>
      <c r="Z546" s="11">
        <v>0</v>
      </c>
      <c r="AA546" s="11">
        <v>0</v>
      </c>
      <c r="AB546" s="11">
        <v>0</v>
      </c>
      <c r="AC546" s="11">
        <v>90000</v>
      </c>
      <c r="AD546" s="11">
        <v>0</v>
      </c>
      <c r="AE546" s="11">
        <v>0</v>
      </c>
      <c r="AF546" s="11">
        <v>0</v>
      </c>
      <c r="AG546" s="11">
        <v>90000</v>
      </c>
      <c r="AH546" s="11">
        <v>0</v>
      </c>
      <c r="AI546" s="11">
        <v>417432</v>
      </c>
      <c r="AJ546" s="11">
        <v>0</v>
      </c>
      <c r="AK546" s="11">
        <v>447696</v>
      </c>
      <c r="AL546" s="9">
        <v>865128</v>
      </c>
      <c r="AM546" s="9">
        <v>1330652</v>
      </c>
      <c r="AN546" s="9">
        <v>66325</v>
      </c>
      <c r="AO546" s="9">
        <v>458440</v>
      </c>
      <c r="AP546" s="11">
        <v>0</v>
      </c>
      <c r="AQ546" s="11">
        <v>60000</v>
      </c>
      <c r="AR546" s="11">
        <v>2780545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515090</v>
      </c>
      <c r="BP546" s="11">
        <v>51500</v>
      </c>
      <c r="BQ546" s="11">
        <v>242910</v>
      </c>
      <c r="BR546" s="11">
        <v>270980</v>
      </c>
      <c r="BS546" s="11">
        <v>56050</v>
      </c>
      <c r="BT546" s="11">
        <v>10080</v>
      </c>
      <c r="BU546" s="11">
        <v>38650</v>
      </c>
      <c r="BV546" s="11">
        <v>0</v>
      </c>
      <c r="BW546" s="11">
        <v>3060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223852.7</v>
      </c>
      <c r="CJ546" s="4">
        <v>31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12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20</v>
      </c>
      <c r="DC546" s="4">
        <v>0</v>
      </c>
      <c r="DD546" s="4">
        <v>18</v>
      </c>
      <c r="DE546" s="64">
        <v>38</v>
      </c>
      <c r="DF546" s="64">
        <v>53.5</v>
      </c>
      <c r="DG546" s="64">
        <v>2</v>
      </c>
      <c r="DH546" s="64">
        <v>46.08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2</v>
      </c>
      <c r="DU546" s="4">
        <v>2</v>
      </c>
      <c r="EB546" s="4" t="b">
        <v>1</v>
      </c>
      <c r="EC546" s="4" t="s">
        <v>249</v>
      </c>
      <c r="EF546" s="7">
        <v>46082</v>
      </c>
      <c r="EG546" s="7">
        <v>46112</v>
      </c>
      <c r="EH546" s="4" t="s">
        <v>173</v>
      </c>
      <c r="EI546" s="4" t="b">
        <v>1</v>
      </c>
      <c r="EJ546" s="4" t="s">
        <v>174</v>
      </c>
      <c r="EN546" s="9">
        <f t="shared" si="45"/>
        <v>265301.46600000001</v>
      </c>
      <c r="EO546" s="4">
        <f t="shared" si="42"/>
        <v>12.008219178082191</v>
      </c>
      <c r="EP546" s="4">
        <f t="shared" si="43"/>
        <v>20</v>
      </c>
      <c r="EQ546" s="9">
        <f t="shared" si="44"/>
        <v>2653014.66</v>
      </c>
    </row>
    <row r="547" spans="2:147">
      <c r="B547" s="4" t="s">
        <v>268</v>
      </c>
      <c r="C547" s="7">
        <v>46113</v>
      </c>
      <c r="D547" s="4">
        <v>7250</v>
      </c>
      <c r="G547" s="4" t="s">
        <v>176</v>
      </c>
      <c r="H547" s="4" t="s">
        <v>177</v>
      </c>
      <c r="I547" s="4">
        <v>3</v>
      </c>
      <c r="J547" s="16">
        <v>41640</v>
      </c>
      <c r="L547" s="4">
        <v>110095.333</v>
      </c>
      <c r="M547" s="4">
        <v>113095.3</v>
      </c>
      <c r="N547" s="4">
        <v>134771.899</v>
      </c>
      <c r="O547" s="64">
        <v>22</v>
      </c>
      <c r="P547" s="4">
        <v>8</v>
      </c>
      <c r="Q547" s="4">
        <v>0</v>
      </c>
      <c r="R547" s="4">
        <v>30</v>
      </c>
      <c r="S547" s="4">
        <v>100</v>
      </c>
      <c r="T547" s="4">
        <v>100</v>
      </c>
      <c r="U547" s="11">
        <v>6645300</v>
      </c>
      <c r="V547" s="11">
        <v>1505300</v>
      </c>
      <c r="W547" s="11">
        <v>5140000</v>
      </c>
      <c r="X547" s="11">
        <v>12</v>
      </c>
      <c r="Y547" s="62">
        <v>3302859</v>
      </c>
      <c r="Z547" s="11">
        <v>0</v>
      </c>
      <c r="AA547" s="11">
        <v>0</v>
      </c>
      <c r="AB547" s="11">
        <v>0</v>
      </c>
      <c r="AC547" s="11">
        <v>90000</v>
      </c>
      <c r="AD547" s="11">
        <v>0</v>
      </c>
      <c r="AE547" s="11">
        <v>0</v>
      </c>
      <c r="AF547" s="11">
        <v>0</v>
      </c>
      <c r="AG547" s="11">
        <v>90000</v>
      </c>
      <c r="AH547" s="11">
        <v>0</v>
      </c>
      <c r="AI547" s="11">
        <v>424107</v>
      </c>
      <c r="AJ547" s="11">
        <v>0</v>
      </c>
      <c r="AK547" s="11">
        <v>960249</v>
      </c>
      <c r="AL547" s="9">
        <v>1384357</v>
      </c>
      <c r="AM547" s="9">
        <v>960249</v>
      </c>
      <c r="AN547" s="9">
        <v>67385</v>
      </c>
      <c r="AO547" s="9">
        <v>684910</v>
      </c>
      <c r="AP547" s="11">
        <v>0</v>
      </c>
      <c r="AQ547" s="11">
        <v>70000</v>
      </c>
      <c r="AR547" s="11">
        <v>3166901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50540</v>
      </c>
      <c r="BB547" s="11">
        <v>0</v>
      </c>
      <c r="BC547" s="11">
        <v>0</v>
      </c>
      <c r="BD547" s="11">
        <v>35000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603090</v>
      </c>
      <c r="BP547" s="11">
        <v>60300</v>
      </c>
      <c r="BQ547" s="11">
        <v>265430</v>
      </c>
      <c r="BR547" s="11">
        <v>279480</v>
      </c>
      <c r="BS547" s="11">
        <v>59810</v>
      </c>
      <c r="BT547" s="11">
        <v>9910</v>
      </c>
      <c r="BU547" s="11">
        <v>38160</v>
      </c>
      <c r="BV547" s="11">
        <v>0</v>
      </c>
      <c r="BW547" s="11">
        <v>9100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180020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230296.32199999999</v>
      </c>
      <c r="CJ547" s="4">
        <v>30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14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20</v>
      </c>
      <c r="DC547" s="4">
        <v>0</v>
      </c>
      <c r="DD547" s="4">
        <v>38</v>
      </c>
      <c r="DE547" s="64">
        <v>58</v>
      </c>
      <c r="DF547" s="64">
        <v>38</v>
      </c>
      <c r="DG547" s="64">
        <v>2</v>
      </c>
      <c r="DH547" s="64">
        <v>67.760000000000005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2</v>
      </c>
      <c r="DU547" s="4">
        <v>2</v>
      </c>
      <c r="EB547" s="4" t="b">
        <v>1</v>
      </c>
      <c r="EC547" s="4" t="s">
        <v>249</v>
      </c>
      <c r="EF547" s="7">
        <v>46113</v>
      </c>
      <c r="EG547" s="7">
        <v>46142</v>
      </c>
      <c r="EH547" s="4" t="s">
        <v>173</v>
      </c>
      <c r="EI547" s="4" t="b">
        <v>1</v>
      </c>
      <c r="EJ547" s="4" t="s">
        <v>174</v>
      </c>
      <c r="EN547" s="9">
        <f t="shared" si="45"/>
        <v>269543.79800000001</v>
      </c>
      <c r="EO547" s="4">
        <f t="shared" si="42"/>
        <v>12.008219178082191</v>
      </c>
      <c r="EP547" s="4">
        <f t="shared" si="43"/>
        <v>20</v>
      </c>
      <c r="EQ547" s="9">
        <f t="shared" si="44"/>
        <v>2695437.98</v>
      </c>
    </row>
    <row r="548" spans="2:147">
      <c r="B548" s="4" t="s">
        <v>268</v>
      </c>
      <c r="C548" s="7">
        <v>46113</v>
      </c>
      <c r="D548" s="4">
        <v>7250</v>
      </c>
      <c r="G548" s="4" t="s">
        <v>176</v>
      </c>
      <c r="H548" s="4" t="s">
        <v>177</v>
      </c>
      <c r="I548" s="4">
        <v>1</v>
      </c>
      <c r="J548" s="16">
        <v>41640</v>
      </c>
      <c r="L548" s="4">
        <v>108315.333</v>
      </c>
      <c r="M548" s="4">
        <v>111315.3</v>
      </c>
      <c r="N548" s="4">
        <v>132650.73300000001</v>
      </c>
      <c r="O548" s="64">
        <v>22</v>
      </c>
      <c r="P548" s="4">
        <v>8</v>
      </c>
      <c r="Q548" s="4">
        <v>0</v>
      </c>
      <c r="R548" s="4">
        <v>30</v>
      </c>
      <c r="S548" s="4">
        <v>100</v>
      </c>
      <c r="T548" s="4">
        <v>100</v>
      </c>
      <c r="U548" s="11">
        <v>5646515</v>
      </c>
      <c r="V548" s="11">
        <v>1246515</v>
      </c>
      <c r="W548" s="11">
        <v>4400000</v>
      </c>
      <c r="X548" s="11">
        <v>12</v>
      </c>
      <c r="Y548" s="62">
        <v>3249459</v>
      </c>
      <c r="Z548" s="11">
        <v>0</v>
      </c>
      <c r="AA548" s="11">
        <v>0</v>
      </c>
      <c r="AB548" s="11">
        <v>0</v>
      </c>
      <c r="AC548" s="11">
        <v>90000</v>
      </c>
      <c r="AD548" s="11">
        <v>0</v>
      </c>
      <c r="AE548" s="11">
        <v>0</v>
      </c>
      <c r="AF548" s="11">
        <v>0</v>
      </c>
      <c r="AG548" s="11">
        <v>90000</v>
      </c>
      <c r="AH548" s="11">
        <v>0</v>
      </c>
      <c r="AI548" s="11">
        <v>417432</v>
      </c>
      <c r="AJ548" s="11">
        <v>0</v>
      </c>
      <c r="AK548" s="11">
        <v>646672</v>
      </c>
      <c r="AL548" s="9">
        <v>1064104</v>
      </c>
      <c r="AM548" s="9">
        <v>596928</v>
      </c>
      <c r="AN548" s="9">
        <v>66325</v>
      </c>
      <c r="AO548" s="9">
        <v>524699</v>
      </c>
      <c r="AP548" s="11">
        <v>0</v>
      </c>
      <c r="AQ548" s="11">
        <v>55000</v>
      </c>
      <c r="AR548" s="11">
        <v>2307056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405060</v>
      </c>
      <c r="BP548" s="11">
        <v>40500</v>
      </c>
      <c r="BQ548" s="11">
        <v>242910</v>
      </c>
      <c r="BR548" s="11">
        <v>247310</v>
      </c>
      <c r="BS548" s="11">
        <v>50820</v>
      </c>
      <c r="BT548" s="11">
        <v>9750</v>
      </c>
      <c r="BU548" s="11">
        <v>37560</v>
      </c>
      <c r="BV548" s="11">
        <v>0</v>
      </c>
      <c r="BW548" s="11">
        <v>6115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206490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225957.489</v>
      </c>
      <c r="CJ548" s="4">
        <v>30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11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20</v>
      </c>
      <c r="DC548" s="4">
        <v>0</v>
      </c>
      <c r="DD548" s="4">
        <v>26</v>
      </c>
      <c r="DE548" s="64">
        <v>46</v>
      </c>
      <c r="DF548" s="64">
        <v>24</v>
      </c>
      <c r="DG548" s="64">
        <v>2</v>
      </c>
      <c r="DH548" s="64">
        <v>52.74</v>
      </c>
      <c r="DI548" s="4">
        <v>0</v>
      </c>
      <c r="DJ548" s="4">
        <v>0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2</v>
      </c>
      <c r="DU548" s="4">
        <v>2</v>
      </c>
      <c r="EB548" s="4" t="b">
        <v>1</v>
      </c>
      <c r="EC548" s="4" t="s">
        <v>249</v>
      </c>
      <c r="EF548" s="7">
        <v>46113</v>
      </c>
      <c r="EG548" s="7">
        <v>46142</v>
      </c>
      <c r="EH548" s="4" t="s">
        <v>173</v>
      </c>
      <c r="EI548" s="4" t="b">
        <v>1</v>
      </c>
      <c r="EJ548" s="4" t="s">
        <v>174</v>
      </c>
      <c r="EN548" s="9">
        <f t="shared" si="45"/>
        <v>265301.46600000001</v>
      </c>
      <c r="EO548" s="4">
        <f t="shared" si="42"/>
        <v>12.008219178082191</v>
      </c>
      <c r="EP548" s="4">
        <f t="shared" si="43"/>
        <v>20</v>
      </c>
      <c r="EQ548" s="9">
        <f t="shared" si="44"/>
        <v>2653014.66</v>
      </c>
    </row>
    <row r="549" spans="2:147">
      <c r="B549" s="4" t="s">
        <v>268</v>
      </c>
      <c r="C549" s="7">
        <v>46143</v>
      </c>
      <c r="D549" s="4">
        <v>7250</v>
      </c>
      <c r="G549" s="4" t="s">
        <v>176</v>
      </c>
      <c r="H549" s="4" t="s">
        <v>177</v>
      </c>
      <c r="I549" s="4">
        <v>3</v>
      </c>
      <c r="J549" s="16">
        <v>41640</v>
      </c>
      <c r="L549" s="4">
        <v>110095.333</v>
      </c>
      <c r="M549" s="4">
        <v>113095.3</v>
      </c>
      <c r="N549" s="4">
        <v>134771.899</v>
      </c>
      <c r="O549" s="64">
        <v>18</v>
      </c>
      <c r="P549" s="4">
        <v>10</v>
      </c>
      <c r="Q549" s="4">
        <v>3</v>
      </c>
      <c r="R549" s="4">
        <v>31</v>
      </c>
      <c r="S549" s="4">
        <v>100</v>
      </c>
      <c r="T549" s="4">
        <v>100</v>
      </c>
      <c r="U549" s="11">
        <v>6603167</v>
      </c>
      <c r="V549" s="11">
        <v>1313167</v>
      </c>
      <c r="W549" s="11">
        <v>5290000</v>
      </c>
      <c r="X549" s="11">
        <v>12</v>
      </c>
      <c r="Y549" s="62">
        <v>3385431</v>
      </c>
      <c r="Z549" s="11">
        <v>0</v>
      </c>
      <c r="AA549" s="11">
        <v>0</v>
      </c>
      <c r="AB549" s="11">
        <v>0</v>
      </c>
      <c r="AC549" s="11">
        <v>90000</v>
      </c>
      <c r="AD549" s="11">
        <v>0</v>
      </c>
      <c r="AE549" s="11">
        <v>0</v>
      </c>
      <c r="AF549" s="11">
        <v>0</v>
      </c>
      <c r="AG549" s="11">
        <v>90000</v>
      </c>
      <c r="AH549" s="11">
        <v>0</v>
      </c>
      <c r="AI549" s="11">
        <v>424107</v>
      </c>
      <c r="AJ549" s="11">
        <v>0</v>
      </c>
      <c r="AK549" s="11">
        <v>631743</v>
      </c>
      <c r="AL549" s="9">
        <v>1055850</v>
      </c>
      <c r="AM549" s="9">
        <v>1314026</v>
      </c>
      <c r="AN549" s="9">
        <v>134771</v>
      </c>
      <c r="AO549" s="9">
        <v>482550</v>
      </c>
      <c r="AP549" s="11">
        <v>0</v>
      </c>
      <c r="AQ549" s="11">
        <v>55000</v>
      </c>
      <c r="AR549" s="11">
        <v>3042197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50539</v>
      </c>
      <c r="BB549" s="11">
        <v>0</v>
      </c>
      <c r="BC549" s="11">
        <v>0</v>
      </c>
      <c r="BD549" s="11">
        <v>35000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593480</v>
      </c>
      <c r="BP549" s="11">
        <v>59340</v>
      </c>
      <c r="BQ549" s="11">
        <v>265430</v>
      </c>
      <c r="BR549" s="11">
        <v>277770</v>
      </c>
      <c r="BS549" s="11">
        <v>59430</v>
      </c>
      <c r="BT549" s="11">
        <v>10160</v>
      </c>
      <c r="BU549" s="11">
        <v>38990</v>
      </c>
      <c r="BV549" s="11">
        <v>0</v>
      </c>
      <c r="BW549" s="11">
        <v>8567</v>
      </c>
      <c r="BX549" s="11">
        <v>0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224927.236</v>
      </c>
      <c r="CJ549" s="4">
        <v>31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11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20</v>
      </c>
      <c r="DC549" s="4">
        <v>0</v>
      </c>
      <c r="DD549" s="4">
        <v>25</v>
      </c>
      <c r="DE549" s="64">
        <v>45</v>
      </c>
      <c r="DF549" s="64">
        <v>52</v>
      </c>
      <c r="DG549" s="64">
        <v>4</v>
      </c>
      <c r="DH549" s="64">
        <v>47.74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2</v>
      </c>
      <c r="DO549" s="4">
        <v>0</v>
      </c>
      <c r="DP549" s="4">
        <v>2</v>
      </c>
      <c r="DQ549" s="4">
        <v>0</v>
      </c>
      <c r="DR549" s="4">
        <v>0</v>
      </c>
      <c r="DS549" s="4">
        <v>0</v>
      </c>
      <c r="DT549" s="4">
        <v>2</v>
      </c>
      <c r="DU549" s="4">
        <v>2</v>
      </c>
      <c r="EB549" s="4" t="b">
        <v>1</v>
      </c>
      <c r="EC549" s="4" t="s">
        <v>249</v>
      </c>
      <c r="EF549" s="7">
        <v>46143</v>
      </c>
      <c r="EG549" s="7">
        <v>46173</v>
      </c>
      <c r="EH549" s="4" t="s">
        <v>173</v>
      </c>
      <c r="EI549" s="4" t="b">
        <v>1</v>
      </c>
      <c r="EJ549" s="4" t="s">
        <v>174</v>
      </c>
      <c r="EN549" s="9">
        <f t="shared" si="45"/>
        <v>269543.79800000001</v>
      </c>
      <c r="EO549" s="4">
        <f t="shared" si="42"/>
        <v>12.008219178082191</v>
      </c>
      <c r="EP549" s="4">
        <f t="shared" si="43"/>
        <v>20</v>
      </c>
      <c r="EQ549" s="9">
        <f t="shared" si="44"/>
        <v>2695437.98</v>
      </c>
    </row>
    <row r="550" spans="2:147">
      <c r="B550" s="4" t="s">
        <v>268</v>
      </c>
      <c r="C550" s="7">
        <v>46143</v>
      </c>
      <c r="D550" s="4">
        <v>7250</v>
      </c>
      <c r="G550" s="4" t="s">
        <v>176</v>
      </c>
      <c r="H550" s="4" t="s">
        <v>177</v>
      </c>
      <c r="I550" s="4">
        <v>1</v>
      </c>
      <c r="J550" s="16">
        <v>41640</v>
      </c>
      <c r="L550" s="4">
        <v>108315.333</v>
      </c>
      <c r="M550" s="4">
        <v>111315.3</v>
      </c>
      <c r="N550" s="4">
        <v>132650.73300000001</v>
      </c>
      <c r="O550" s="64">
        <v>18</v>
      </c>
      <c r="P550" s="4">
        <v>10</v>
      </c>
      <c r="Q550" s="4">
        <v>3</v>
      </c>
      <c r="R550" s="4">
        <v>31</v>
      </c>
      <c r="S550" s="4">
        <v>100</v>
      </c>
      <c r="T550" s="4">
        <v>100</v>
      </c>
      <c r="U550" s="11">
        <v>5978216</v>
      </c>
      <c r="V550" s="11">
        <v>1128216</v>
      </c>
      <c r="W550" s="11">
        <v>4850000</v>
      </c>
      <c r="X550" s="11">
        <v>12</v>
      </c>
      <c r="Y550" s="62">
        <v>3357775</v>
      </c>
      <c r="Z550" s="11">
        <v>0</v>
      </c>
      <c r="AA550" s="11">
        <v>0</v>
      </c>
      <c r="AB550" s="11">
        <v>0</v>
      </c>
      <c r="AC550" s="11">
        <v>90000</v>
      </c>
      <c r="AD550" s="11">
        <v>0</v>
      </c>
      <c r="AE550" s="11">
        <v>0</v>
      </c>
      <c r="AF550" s="11">
        <v>0</v>
      </c>
      <c r="AG550" s="11">
        <v>90000</v>
      </c>
      <c r="AH550" s="11">
        <v>0</v>
      </c>
      <c r="AI550" s="11">
        <v>417432</v>
      </c>
      <c r="AJ550" s="11">
        <v>0</v>
      </c>
      <c r="AK550" s="11">
        <v>360644</v>
      </c>
      <c r="AL550" s="9">
        <v>778076</v>
      </c>
      <c r="AM550" s="9">
        <v>1193856</v>
      </c>
      <c r="AN550" s="9">
        <v>66325</v>
      </c>
      <c r="AO550" s="9">
        <v>418645</v>
      </c>
      <c r="AP550" s="11">
        <v>0</v>
      </c>
      <c r="AQ550" s="11">
        <v>60000</v>
      </c>
      <c r="AR550" s="11">
        <v>2516902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13539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465660</v>
      </c>
      <c r="BP550" s="11">
        <v>46560</v>
      </c>
      <c r="BQ550" s="11">
        <v>242910</v>
      </c>
      <c r="BR550" s="11">
        <v>260810</v>
      </c>
      <c r="BS550" s="11">
        <v>53800</v>
      </c>
      <c r="BT550" s="11">
        <v>10080</v>
      </c>
      <c r="BU550" s="11">
        <v>38650</v>
      </c>
      <c r="BV550" s="11">
        <v>0</v>
      </c>
      <c r="BW550" s="11">
        <v>9746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215988.05600000001</v>
      </c>
      <c r="CJ550" s="4">
        <v>31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0</v>
      </c>
      <c r="CU550" s="4">
        <v>12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20</v>
      </c>
      <c r="DC550" s="4">
        <v>0</v>
      </c>
      <c r="DD550" s="4">
        <v>14.5</v>
      </c>
      <c r="DE550" s="64">
        <v>34.5</v>
      </c>
      <c r="DF550" s="64">
        <v>48</v>
      </c>
      <c r="DG550" s="64">
        <v>2</v>
      </c>
      <c r="DH550" s="64">
        <v>42.08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2</v>
      </c>
      <c r="DU550" s="4">
        <v>2</v>
      </c>
      <c r="EB550" s="4" t="b">
        <v>1</v>
      </c>
      <c r="EC550" s="4" t="s">
        <v>249</v>
      </c>
      <c r="EF550" s="7">
        <v>46143</v>
      </c>
      <c r="EG550" s="7">
        <v>46173</v>
      </c>
      <c r="EH550" s="4" t="s">
        <v>173</v>
      </c>
      <c r="EI550" s="4" t="b">
        <v>1</v>
      </c>
      <c r="EJ550" s="4" t="s">
        <v>174</v>
      </c>
      <c r="EN550" s="9">
        <f t="shared" si="45"/>
        <v>265301.46600000001</v>
      </c>
      <c r="EO550" s="4">
        <f t="shared" si="42"/>
        <v>12.008219178082191</v>
      </c>
      <c r="EP550" s="4">
        <f t="shared" si="43"/>
        <v>20</v>
      </c>
      <c r="EQ550" s="9">
        <f t="shared" si="44"/>
        <v>2653014.66</v>
      </c>
    </row>
    <row r="551" spans="2:147">
      <c r="B551" s="4" t="s">
        <v>268</v>
      </c>
      <c r="C551" s="7">
        <v>46174</v>
      </c>
      <c r="D551" s="4">
        <v>7250</v>
      </c>
      <c r="G551" s="4" t="s">
        <v>176</v>
      </c>
      <c r="H551" s="4" t="s">
        <v>177</v>
      </c>
      <c r="I551" s="4">
        <v>3</v>
      </c>
      <c r="J551" s="16">
        <v>41640</v>
      </c>
      <c r="L551" s="4">
        <v>112762</v>
      </c>
      <c r="M551" s="4">
        <v>115762</v>
      </c>
      <c r="N551" s="4">
        <v>137949.717</v>
      </c>
      <c r="O551" s="64">
        <v>21</v>
      </c>
      <c r="P551" s="4">
        <v>8</v>
      </c>
      <c r="Q551" s="4">
        <v>1</v>
      </c>
      <c r="R551" s="4">
        <v>30</v>
      </c>
      <c r="S551" s="4">
        <v>100</v>
      </c>
      <c r="T551" s="4">
        <v>100</v>
      </c>
      <c r="U551" s="11">
        <v>7343030</v>
      </c>
      <c r="V551" s="11">
        <v>1553030</v>
      </c>
      <c r="W551" s="11">
        <v>5790000</v>
      </c>
      <c r="X551" s="11">
        <v>12</v>
      </c>
      <c r="Y551" s="62">
        <v>3382860</v>
      </c>
      <c r="Z551" s="11">
        <v>0</v>
      </c>
      <c r="AA551" s="11">
        <v>0</v>
      </c>
      <c r="AB551" s="11">
        <v>0</v>
      </c>
      <c r="AC551" s="11">
        <v>90000</v>
      </c>
      <c r="AD551" s="11">
        <v>0</v>
      </c>
      <c r="AE551" s="11">
        <v>0</v>
      </c>
      <c r="AF551" s="11">
        <v>0</v>
      </c>
      <c r="AG551" s="11">
        <v>90000</v>
      </c>
      <c r="AH551" s="11">
        <v>0</v>
      </c>
      <c r="AI551" s="11">
        <v>434107</v>
      </c>
      <c r="AJ551" s="11">
        <v>0</v>
      </c>
      <c r="AK551" s="11">
        <v>543177</v>
      </c>
      <c r="AL551" s="9">
        <v>977284</v>
      </c>
      <c r="AM551" s="9">
        <v>1034622</v>
      </c>
      <c r="AN551" s="9">
        <v>68974</v>
      </c>
      <c r="AO551" s="9">
        <v>493928</v>
      </c>
      <c r="AP551" s="11">
        <v>0</v>
      </c>
      <c r="AQ551" s="11">
        <v>55000</v>
      </c>
      <c r="AR551" s="11">
        <v>2629808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AZ551" s="11">
        <v>0</v>
      </c>
      <c r="BA551" s="11">
        <v>205362</v>
      </c>
      <c r="BB551" s="11">
        <v>1000000</v>
      </c>
      <c r="BC551" s="11">
        <v>0</v>
      </c>
      <c r="BD551" s="11">
        <v>35000</v>
      </c>
      <c r="BE551" s="11">
        <v>0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762170</v>
      </c>
      <c r="BP551" s="11">
        <v>76210</v>
      </c>
      <c r="BQ551" s="11">
        <v>265430</v>
      </c>
      <c r="BR551" s="11">
        <v>308080</v>
      </c>
      <c r="BS551" s="11">
        <v>66090</v>
      </c>
      <c r="BT551" s="11">
        <v>10150</v>
      </c>
      <c r="BU551" s="11">
        <v>39060</v>
      </c>
      <c r="BV551" s="11">
        <v>0</v>
      </c>
      <c r="BW551" s="11">
        <v>2840</v>
      </c>
      <c r="BX551" s="11">
        <v>0</v>
      </c>
      <c r="BY551" s="11">
        <v>0</v>
      </c>
      <c r="BZ551" s="11">
        <v>0</v>
      </c>
      <c r="CA551" s="11">
        <v>23000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233245.076</v>
      </c>
      <c r="CJ551" s="4">
        <v>30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11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20</v>
      </c>
      <c r="DC551" s="4">
        <v>0</v>
      </c>
      <c r="DD551" s="4">
        <v>21</v>
      </c>
      <c r="DE551" s="64">
        <v>41</v>
      </c>
      <c r="DF551" s="64">
        <v>40</v>
      </c>
      <c r="DG551" s="64">
        <v>2</v>
      </c>
      <c r="DH551" s="64">
        <v>47.74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2</v>
      </c>
      <c r="DU551" s="4">
        <v>2</v>
      </c>
      <c r="EB551" s="4" t="b">
        <v>1</v>
      </c>
      <c r="EC551" s="4" t="s">
        <v>249</v>
      </c>
      <c r="EF551" s="7">
        <v>46174</v>
      </c>
      <c r="EG551" s="7">
        <v>46203</v>
      </c>
      <c r="EH551" s="4" t="s">
        <v>173</v>
      </c>
      <c r="EI551" s="4" t="b">
        <v>1</v>
      </c>
      <c r="EJ551" s="4" t="s">
        <v>174</v>
      </c>
      <c r="EN551" s="9">
        <f t="shared" si="45"/>
        <v>275899.43400000007</v>
      </c>
      <c r="EO551" s="4">
        <f t="shared" si="42"/>
        <v>12.008219178082191</v>
      </c>
      <c r="EP551" s="4">
        <f t="shared" si="43"/>
        <v>20</v>
      </c>
      <c r="EQ551" s="9">
        <f t="shared" si="44"/>
        <v>2758994.34</v>
      </c>
    </row>
    <row r="552" spans="2:147">
      <c r="B552" s="4" t="s">
        <v>268</v>
      </c>
      <c r="C552" s="7">
        <v>46174</v>
      </c>
      <c r="D552" s="4">
        <v>7250</v>
      </c>
      <c r="G552" s="4" t="s">
        <v>176</v>
      </c>
      <c r="H552" s="4" t="s">
        <v>177</v>
      </c>
      <c r="I552" s="4">
        <v>1</v>
      </c>
      <c r="J552" s="16">
        <v>41640</v>
      </c>
      <c r="L552" s="4">
        <v>110982</v>
      </c>
      <c r="M552" s="4">
        <v>113982</v>
      </c>
      <c r="N552" s="4">
        <v>135828.54999999999</v>
      </c>
      <c r="O552" s="64">
        <v>21</v>
      </c>
      <c r="P552" s="4">
        <v>8</v>
      </c>
      <c r="Q552" s="4">
        <v>1</v>
      </c>
      <c r="R552" s="4">
        <v>30</v>
      </c>
      <c r="S552" s="4">
        <v>100</v>
      </c>
      <c r="T552" s="4">
        <v>100</v>
      </c>
      <c r="U552" s="11">
        <v>7448612</v>
      </c>
      <c r="V552" s="11">
        <v>1558612</v>
      </c>
      <c r="W552" s="11">
        <v>5890000</v>
      </c>
      <c r="X552" s="11">
        <v>12</v>
      </c>
      <c r="Y552" s="62">
        <v>3329460</v>
      </c>
      <c r="Z552" s="11">
        <v>0</v>
      </c>
      <c r="AA552" s="11">
        <v>0</v>
      </c>
      <c r="AB552" s="11">
        <v>0</v>
      </c>
      <c r="AC552" s="11">
        <v>90000</v>
      </c>
      <c r="AD552" s="11">
        <v>0</v>
      </c>
      <c r="AE552" s="11">
        <v>0</v>
      </c>
      <c r="AF552" s="11">
        <v>0</v>
      </c>
      <c r="AG552" s="11">
        <v>90000</v>
      </c>
      <c r="AH552" s="11">
        <v>0</v>
      </c>
      <c r="AI552" s="11">
        <v>427432</v>
      </c>
      <c r="AJ552" s="11">
        <v>0</v>
      </c>
      <c r="AK552" s="11">
        <v>611228</v>
      </c>
      <c r="AL552" s="9">
        <v>1038660</v>
      </c>
      <c r="AM552" s="9">
        <v>1018714</v>
      </c>
      <c r="AN552" s="9">
        <v>169785</v>
      </c>
      <c r="AO552" s="9">
        <v>595132</v>
      </c>
      <c r="AP552" s="11">
        <v>0</v>
      </c>
      <c r="AQ552" s="11">
        <v>65000</v>
      </c>
      <c r="AR552" s="11">
        <v>2887291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141861</v>
      </c>
      <c r="BB552" s="11">
        <v>1000000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793310</v>
      </c>
      <c r="BP552" s="11">
        <v>79330</v>
      </c>
      <c r="BQ552" s="11">
        <v>242910</v>
      </c>
      <c r="BR552" s="11">
        <v>320830</v>
      </c>
      <c r="BS552" s="11">
        <v>67040</v>
      </c>
      <c r="BT552" s="11">
        <v>9990</v>
      </c>
      <c r="BU552" s="11">
        <v>38460</v>
      </c>
      <c r="BV552" s="11">
        <v>0</v>
      </c>
      <c r="BW552" s="11">
        <v>6742</v>
      </c>
      <c r="BX552" s="11">
        <v>0</v>
      </c>
      <c r="BY552" s="11">
        <v>0</v>
      </c>
      <c r="BZ552" s="11">
        <v>0</v>
      </c>
      <c r="CA552" s="11">
        <v>0</v>
      </c>
      <c r="CB552" s="11">
        <v>0</v>
      </c>
      <c r="CC552" s="11">
        <v>0</v>
      </c>
      <c r="CD552" s="11">
        <v>0</v>
      </c>
      <c r="CE552" s="11">
        <v>0</v>
      </c>
      <c r="CF552" s="11">
        <v>0</v>
      </c>
      <c r="CG552" s="11">
        <v>0</v>
      </c>
      <c r="CH552" s="11">
        <v>0</v>
      </c>
      <c r="CI552" s="11">
        <v>209999.70699999999</v>
      </c>
      <c r="CJ552" s="4">
        <v>30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13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20</v>
      </c>
      <c r="DC552" s="4">
        <v>0</v>
      </c>
      <c r="DD552" s="4">
        <v>24</v>
      </c>
      <c r="DE552" s="64">
        <v>44</v>
      </c>
      <c r="DF552" s="64">
        <v>40</v>
      </c>
      <c r="DG552" s="64">
        <v>5</v>
      </c>
      <c r="DH552" s="64">
        <v>58.42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2</v>
      </c>
      <c r="DU552" s="4">
        <v>2</v>
      </c>
      <c r="EB552" s="4" t="b">
        <v>1</v>
      </c>
      <c r="EC552" s="4" t="s">
        <v>249</v>
      </c>
      <c r="EF552" s="7">
        <v>46174</v>
      </c>
      <c r="EG552" s="7">
        <v>46203</v>
      </c>
      <c r="EH552" s="4" t="s">
        <v>173</v>
      </c>
      <c r="EI552" s="4" t="b">
        <v>1</v>
      </c>
      <c r="EJ552" s="4" t="s">
        <v>174</v>
      </c>
      <c r="EN552" s="9">
        <f t="shared" si="45"/>
        <v>271657.09999999998</v>
      </c>
      <c r="EO552" s="4">
        <f t="shared" si="42"/>
        <v>12.008219178082191</v>
      </c>
      <c r="EP552" s="4">
        <f t="shared" si="43"/>
        <v>20</v>
      </c>
      <c r="EQ552" s="9">
        <f t="shared" si="44"/>
        <v>2716571</v>
      </c>
    </row>
    <row r="553" spans="2:147">
      <c r="B553" s="4" t="s">
        <v>268</v>
      </c>
      <c r="C553" s="7">
        <v>46204</v>
      </c>
      <c r="D553" s="4">
        <v>7250</v>
      </c>
      <c r="G553" s="4" t="s">
        <v>176</v>
      </c>
      <c r="H553" s="4" t="s">
        <v>177</v>
      </c>
      <c r="I553" s="4">
        <v>3</v>
      </c>
      <c r="J553" s="16">
        <v>41640</v>
      </c>
      <c r="L553" s="4">
        <v>112762</v>
      </c>
      <c r="M553" s="4">
        <v>115762</v>
      </c>
      <c r="N553" s="4">
        <v>137949.717</v>
      </c>
      <c r="O553" s="64">
        <v>22</v>
      </c>
      <c r="P553" s="4">
        <v>8</v>
      </c>
      <c r="Q553" s="4">
        <v>1</v>
      </c>
      <c r="R553" s="4">
        <v>31</v>
      </c>
      <c r="S553" s="4">
        <v>100</v>
      </c>
      <c r="T553" s="4">
        <v>100</v>
      </c>
      <c r="U553" s="11">
        <v>5888312</v>
      </c>
      <c r="V553" s="11">
        <v>1118312</v>
      </c>
      <c r="W553" s="11">
        <v>4770000</v>
      </c>
      <c r="X553" s="11">
        <v>12</v>
      </c>
      <c r="Y553" s="62">
        <v>3495622</v>
      </c>
      <c r="Z553" s="11">
        <v>0</v>
      </c>
      <c r="AA553" s="11">
        <v>0</v>
      </c>
      <c r="AB553" s="11">
        <v>0</v>
      </c>
      <c r="AC553" s="11">
        <v>90000</v>
      </c>
      <c r="AD553" s="11">
        <v>0</v>
      </c>
      <c r="AE553" s="11">
        <v>0</v>
      </c>
      <c r="AF553" s="11">
        <v>0</v>
      </c>
      <c r="AG553" s="11">
        <v>90000</v>
      </c>
      <c r="AH553" s="11">
        <v>0</v>
      </c>
      <c r="AI553" s="11">
        <v>434107</v>
      </c>
      <c r="AJ553" s="11">
        <v>0</v>
      </c>
      <c r="AK553" s="11">
        <v>594908</v>
      </c>
      <c r="AL553" s="9">
        <v>1029015</v>
      </c>
      <c r="AM553" s="9">
        <v>620773</v>
      </c>
      <c r="AN553" s="9">
        <v>68974</v>
      </c>
      <c r="AO553" s="9">
        <v>493928</v>
      </c>
      <c r="AP553" s="11">
        <v>0</v>
      </c>
      <c r="AQ553" s="11">
        <v>55000</v>
      </c>
      <c r="AR553" s="11">
        <v>2267690</v>
      </c>
      <c r="AS553" s="11">
        <v>0</v>
      </c>
      <c r="AT553" s="11">
        <v>0</v>
      </c>
      <c r="AU553" s="11">
        <v>0</v>
      </c>
      <c r="AV553" s="11">
        <v>0</v>
      </c>
      <c r="AW553" s="11">
        <v>0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35000</v>
      </c>
      <c r="BE553" s="11">
        <v>0</v>
      </c>
      <c r="BF553" s="11">
        <v>0</v>
      </c>
      <c r="BG553" s="11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429550</v>
      </c>
      <c r="BP553" s="11">
        <v>42950</v>
      </c>
      <c r="BQ553" s="11">
        <v>287180</v>
      </c>
      <c r="BR553" s="11">
        <v>248900</v>
      </c>
      <c r="BS553" s="11">
        <v>52990</v>
      </c>
      <c r="BT553" s="11">
        <v>10490</v>
      </c>
      <c r="BU553" s="11">
        <v>40190</v>
      </c>
      <c r="BV553" s="11">
        <v>0</v>
      </c>
      <c r="BW553" s="11">
        <v>6062</v>
      </c>
      <c r="BX553" s="11">
        <v>0</v>
      </c>
      <c r="BY553" s="11">
        <v>0</v>
      </c>
      <c r="BZ553" s="11">
        <v>0</v>
      </c>
      <c r="CA553" s="11">
        <v>0</v>
      </c>
      <c r="CB553" s="11">
        <v>0</v>
      </c>
      <c r="CC553" s="11">
        <v>0</v>
      </c>
      <c r="CD553" s="11">
        <v>0</v>
      </c>
      <c r="CE553" s="11">
        <v>0</v>
      </c>
      <c r="CF553" s="11">
        <v>0</v>
      </c>
      <c r="CG553" s="11">
        <v>0</v>
      </c>
      <c r="CH553" s="11">
        <v>0</v>
      </c>
      <c r="CI553" s="11">
        <v>229792.86799999999</v>
      </c>
      <c r="CJ553" s="4">
        <v>31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11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20</v>
      </c>
      <c r="DC553" s="4">
        <v>0</v>
      </c>
      <c r="DD553" s="4">
        <v>23</v>
      </c>
      <c r="DE553" s="64">
        <v>43</v>
      </c>
      <c r="DF553" s="64">
        <v>24</v>
      </c>
      <c r="DG553" s="64">
        <v>2</v>
      </c>
      <c r="DH553" s="64">
        <v>47.74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2</v>
      </c>
      <c r="DU553" s="4">
        <v>2</v>
      </c>
      <c r="EB553" s="4" t="b">
        <v>1</v>
      </c>
      <c r="EC553" s="4" t="s">
        <v>249</v>
      </c>
      <c r="EF553" s="7">
        <v>46204</v>
      </c>
      <c r="EG553" s="7">
        <v>46234</v>
      </c>
      <c r="EH553" s="4" t="s">
        <v>173</v>
      </c>
      <c r="EI553" s="4" t="b">
        <v>1</v>
      </c>
      <c r="EJ553" s="4" t="s">
        <v>174</v>
      </c>
      <c r="EN553" s="9">
        <f t="shared" si="45"/>
        <v>275899.43400000007</v>
      </c>
      <c r="EO553" s="4">
        <f t="shared" si="42"/>
        <v>12.008219178082191</v>
      </c>
      <c r="EP553" s="4">
        <f t="shared" si="43"/>
        <v>20</v>
      </c>
      <c r="EQ553" s="9">
        <f t="shared" si="44"/>
        <v>2758994.34</v>
      </c>
    </row>
    <row r="554" spans="2:147">
      <c r="B554" s="4" t="s">
        <v>268</v>
      </c>
      <c r="C554" s="7">
        <v>46204</v>
      </c>
      <c r="D554" s="4">
        <v>7250</v>
      </c>
      <c r="G554" s="4" t="s">
        <v>176</v>
      </c>
      <c r="H554" s="4" t="s">
        <v>177</v>
      </c>
      <c r="I554" s="4">
        <v>1</v>
      </c>
      <c r="J554" s="16">
        <v>41640</v>
      </c>
      <c r="L554" s="4">
        <v>110982</v>
      </c>
      <c r="M554" s="4">
        <v>113982</v>
      </c>
      <c r="N554" s="4">
        <v>135828.54999999999</v>
      </c>
      <c r="O554" s="64">
        <v>22</v>
      </c>
      <c r="P554" s="4">
        <v>8</v>
      </c>
      <c r="Q554" s="4">
        <v>1</v>
      </c>
      <c r="R554" s="4">
        <v>31</v>
      </c>
      <c r="S554" s="4">
        <v>100</v>
      </c>
      <c r="T554" s="4">
        <v>100</v>
      </c>
      <c r="U554" s="11">
        <v>5587482</v>
      </c>
      <c r="V554" s="11">
        <v>1057482</v>
      </c>
      <c r="W554" s="11">
        <v>4530000</v>
      </c>
      <c r="X554" s="11">
        <v>12</v>
      </c>
      <c r="Y554" s="62">
        <v>3440442</v>
      </c>
      <c r="Z554" s="11">
        <v>0</v>
      </c>
      <c r="AA554" s="11">
        <v>0</v>
      </c>
      <c r="AB554" s="11">
        <v>0</v>
      </c>
      <c r="AC554" s="11">
        <v>90000</v>
      </c>
      <c r="AD554" s="11">
        <v>0</v>
      </c>
      <c r="AE554" s="11">
        <v>0</v>
      </c>
      <c r="AF554" s="11">
        <v>0</v>
      </c>
      <c r="AG554" s="11">
        <v>90000</v>
      </c>
      <c r="AH554" s="11">
        <v>0</v>
      </c>
      <c r="AI554" s="11">
        <v>427432</v>
      </c>
      <c r="AJ554" s="11">
        <v>0</v>
      </c>
      <c r="AK554" s="11">
        <v>560292</v>
      </c>
      <c r="AL554" s="9">
        <v>987725</v>
      </c>
      <c r="AM554" s="9">
        <v>382017</v>
      </c>
      <c r="AN554" s="9">
        <v>67914</v>
      </c>
      <c r="AO554" s="9">
        <v>554384</v>
      </c>
      <c r="AP554" s="11">
        <v>0</v>
      </c>
      <c r="AQ554" s="11">
        <v>65000</v>
      </c>
      <c r="AR554" s="11">
        <v>2057040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0</v>
      </c>
      <c r="BF554" s="11">
        <v>0</v>
      </c>
      <c r="BG554" s="11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391260</v>
      </c>
      <c r="BP554" s="11">
        <v>39120</v>
      </c>
      <c r="BQ554" s="11">
        <v>278870</v>
      </c>
      <c r="BR554" s="11">
        <v>245120</v>
      </c>
      <c r="BS554" s="11">
        <v>50290</v>
      </c>
      <c r="BT554" s="11">
        <v>10330</v>
      </c>
      <c r="BU554" s="11">
        <v>39570</v>
      </c>
      <c r="BV554" s="11">
        <v>0</v>
      </c>
      <c r="BW554" s="11">
        <v>2922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0</v>
      </c>
      <c r="CH554" s="11">
        <v>0</v>
      </c>
      <c r="CI554" s="11">
        <v>214843.538</v>
      </c>
      <c r="CJ554" s="4">
        <v>31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13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20</v>
      </c>
      <c r="DC554" s="4">
        <v>0</v>
      </c>
      <c r="DD554" s="4">
        <v>22</v>
      </c>
      <c r="DE554" s="64">
        <v>42</v>
      </c>
      <c r="DF554" s="64">
        <v>15</v>
      </c>
      <c r="DG554" s="64">
        <v>2</v>
      </c>
      <c r="DH554" s="64">
        <v>54.42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2</v>
      </c>
      <c r="DU554" s="4">
        <v>2</v>
      </c>
      <c r="EB554" s="4" t="b">
        <v>1</v>
      </c>
      <c r="EC554" s="4" t="s">
        <v>249</v>
      </c>
      <c r="EF554" s="7">
        <v>46204</v>
      </c>
      <c r="EG554" s="7">
        <v>46234</v>
      </c>
      <c r="EH554" s="4" t="s">
        <v>173</v>
      </c>
      <c r="EI554" s="4" t="b">
        <v>1</v>
      </c>
      <c r="EJ554" s="4" t="s">
        <v>174</v>
      </c>
      <c r="EN554" s="9">
        <f t="shared" si="45"/>
        <v>271657.09999999998</v>
      </c>
      <c r="EO554" s="4">
        <f t="shared" si="42"/>
        <v>12.008219178082191</v>
      </c>
      <c r="EP554" s="4">
        <f t="shared" si="43"/>
        <v>20</v>
      </c>
      <c r="EQ554" s="9">
        <f t="shared" si="44"/>
        <v>2716571</v>
      </c>
    </row>
    <row r="555" spans="2:147">
      <c r="B555" s="4" t="s">
        <v>268</v>
      </c>
      <c r="C555" s="7">
        <v>46235</v>
      </c>
      <c r="D555" s="4">
        <v>7250</v>
      </c>
      <c r="G555" s="4" t="s">
        <v>176</v>
      </c>
      <c r="H555" s="4" t="s">
        <v>177</v>
      </c>
      <c r="I555" s="4">
        <v>3</v>
      </c>
      <c r="J555" s="16">
        <v>41640</v>
      </c>
      <c r="L555" s="4">
        <v>112762</v>
      </c>
      <c r="M555" s="4">
        <v>115762</v>
      </c>
      <c r="N555" s="4">
        <v>137949.717</v>
      </c>
      <c r="O555" s="64">
        <v>15</v>
      </c>
      <c r="P555" s="4">
        <v>10</v>
      </c>
      <c r="Q555" s="4">
        <v>6</v>
      </c>
      <c r="R555" s="4">
        <v>31</v>
      </c>
      <c r="S555" s="4">
        <v>100</v>
      </c>
      <c r="T555" s="4">
        <v>100</v>
      </c>
      <c r="U555" s="11">
        <v>4631706</v>
      </c>
      <c r="V555" s="11">
        <v>841706</v>
      </c>
      <c r="W555" s="11">
        <v>3790000</v>
      </c>
      <c r="X555" s="11">
        <v>12</v>
      </c>
      <c r="Y555" s="62">
        <v>3495622</v>
      </c>
      <c r="Z555" s="11">
        <v>0</v>
      </c>
      <c r="AA555" s="11">
        <v>0</v>
      </c>
      <c r="AB555" s="11">
        <v>0</v>
      </c>
      <c r="AC555" s="11">
        <v>90000</v>
      </c>
      <c r="AD555" s="11">
        <v>0</v>
      </c>
      <c r="AE555" s="11">
        <v>0</v>
      </c>
      <c r="AF555" s="11">
        <v>0</v>
      </c>
      <c r="AG555" s="11">
        <v>90000</v>
      </c>
      <c r="AH555" s="11">
        <v>0</v>
      </c>
      <c r="AI555" s="11">
        <v>434107</v>
      </c>
      <c r="AJ555" s="11">
        <v>0</v>
      </c>
      <c r="AK555" s="11">
        <v>310386</v>
      </c>
      <c r="AL555" s="9">
        <v>744494</v>
      </c>
      <c r="AM555" s="9">
        <v>0</v>
      </c>
      <c r="AN555" s="9">
        <v>0</v>
      </c>
      <c r="AO555" s="9">
        <v>162435</v>
      </c>
      <c r="AP555" s="11">
        <v>0</v>
      </c>
      <c r="AQ555" s="11">
        <v>25000</v>
      </c>
      <c r="AR555" s="11">
        <v>931929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0</v>
      </c>
      <c r="BA555" s="11">
        <v>79155</v>
      </c>
      <c r="BB555" s="11">
        <v>0</v>
      </c>
      <c r="BC555" s="11">
        <v>0</v>
      </c>
      <c r="BD555" s="11">
        <v>35000</v>
      </c>
      <c r="BE555" s="11">
        <v>0</v>
      </c>
      <c r="BF555" s="11">
        <v>0</v>
      </c>
      <c r="BG555" s="11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237150</v>
      </c>
      <c r="BP555" s="11">
        <v>23710</v>
      </c>
      <c r="BQ555" s="11">
        <v>287180</v>
      </c>
      <c r="BR555" s="11">
        <v>197800</v>
      </c>
      <c r="BS555" s="11">
        <v>41690</v>
      </c>
      <c r="BT555" s="11">
        <v>10490</v>
      </c>
      <c r="BU555" s="11">
        <v>40190</v>
      </c>
      <c r="BV555" s="11">
        <v>0</v>
      </c>
      <c r="BW555" s="11">
        <v>3496</v>
      </c>
      <c r="BX555" s="11">
        <v>0</v>
      </c>
      <c r="BY555" s="11">
        <v>0</v>
      </c>
      <c r="BZ555" s="11">
        <v>0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0</v>
      </c>
      <c r="CG555" s="11">
        <v>0</v>
      </c>
      <c r="CH555" s="11">
        <v>0</v>
      </c>
      <c r="CI555" s="11">
        <v>219173.902</v>
      </c>
      <c r="CJ555" s="4">
        <v>31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5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20</v>
      </c>
      <c r="DC555" s="4">
        <v>0</v>
      </c>
      <c r="DD555" s="4">
        <v>12</v>
      </c>
      <c r="DE555" s="64">
        <v>32</v>
      </c>
      <c r="DF555" s="64">
        <v>0</v>
      </c>
      <c r="DG555" s="64">
        <v>0</v>
      </c>
      <c r="DH555" s="64">
        <v>15.7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1</v>
      </c>
      <c r="DT555" s="4">
        <v>2</v>
      </c>
      <c r="DU555" s="4">
        <v>2</v>
      </c>
      <c r="EB555" s="4" t="b">
        <v>1</v>
      </c>
      <c r="EC555" s="4" t="s">
        <v>249</v>
      </c>
      <c r="EF555" s="7">
        <v>46235</v>
      </c>
      <c r="EG555" s="7">
        <v>46265</v>
      </c>
      <c r="EH555" s="4" t="s">
        <v>173</v>
      </c>
      <c r="EI555" s="4" t="b">
        <v>1</v>
      </c>
      <c r="EJ555" s="4" t="s">
        <v>174</v>
      </c>
      <c r="EN555" s="9">
        <f t="shared" si="45"/>
        <v>275899.43400000007</v>
      </c>
      <c r="EO555" s="4">
        <f t="shared" si="42"/>
        <v>12.008219178082191</v>
      </c>
      <c r="EP555" s="4">
        <f t="shared" si="43"/>
        <v>20</v>
      </c>
      <c r="EQ555" s="9">
        <f t="shared" si="44"/>
        <v>2758994.34</v>
      </c>
    </row>
    <row r="556" spans="2:147">
      <c r="B556" s="4" t="s">
        <v>268</v>
      </c>
      <c r="C556" s="7">
        <v>46235</v>
      </c>
      <c r="D556" s="4">
        <v>7250</v>
      </c>
      <c r="G556" s="4" t="s">
        <v>176</v>
      </c>
      <c r="H556" s="4" t="s">
        <v>177</v>
      </c>
      <c r="I556" s="4">
        <v>1</v>
      </c>
      <c r="J556" s="16">
        <v>41640</v>
      </c>
      <c r="L556" s="4">
        <v>110982</v>
      </c>
      <c r="M556" s="4">
        <v>113982</v>
      </c>
      <c r="N556" s="4">
        <v>135828.54999999999</v>
      </c>
      <c r="O556" s="64">
        <v>15</v>
      </c>
      <c r="P556" s="4">
        <v>10</v>
      </c>
      <c r="Q556" s="4">
        <v>6</v>
      </c>
      <c r="R556" s="4">
        <v>31</v>
      </c>
      <c r="S556" s="4">
        <v>100</v>
      </c>
      <c r="T556" s="4">
        <v>100</v>
      </c>
      <c r="U556" s="11">
        <v>4691091</v>
      </c>
      <c r="V556" s="11">
        <v>871091</v>
      </c>
      <c r="W556" s="11">
        <v>3820000</v>
      </c>
      <c r="X556" s="11">
        <v>12</v>
      </c>
      <c r="Y556" s="62">
        <v>3440442</v>
      </c>
      <c r="Z556" s="11">
        <v>0</v>
      </c>
      <c r="AA556" s="11">
        <v>0</v>
      </c>
      <c r="AB556" s="11">
        <v>0</v>
      </c>
      <c r="AC556" s="11">
        <v>90000</v>
      </c>
      <c r="AD556" s="11">
        <v>0</v>
      </c>
      <c r="AE556" s="11">
        <v>0</v>
      </c>
      <c r="AF556" s="11">
        <v>0</v>
      </c>
      <c r="AG556" s="11">
        <v>90000</v>
      </c>
      <c r="AH556" s="11">
        <v>0</v>
      </c>
      <c r="AI556" s="11">
        <v>427432</v>
      </c>
      <c r="AJ556" s="11">
        <v>0</v>
      </c>
      <c r="AK556" s="11">
        <v>305614</v>
      </c>
      <c r="AL556" s="9">
        <v>733046</v>
      </c>
      <c r="AM556" s="9">
        <v>0</v>
      </c>
      <c r="AN556" s="9">
        <v>0</v>
      </c>
      <c r="AO556" s="9">
        <v>360624</v>
      </c>
      <c r="AP556" s="11">
        <v>0</v>
      </c>
      <c r="AQ556" s="11">
        <v>50000</v>
      </c>
      <c r="AR556" s="11">
        <v>1143670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16979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0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  <c r="BO556" s="11">
        <v>263520</v>
      </c>
      <c r="BP556" s="11">
        <v>26350</v>
      </c>
      <c r="BQ556" s="11">
        <v>278870</v>
      </c>
      <c r="BR556" s="11">
        <v>208670</v>
      </c>
      <c r="BS556" s="11">
        <v>42220</v>
      </c>
      <c r="BT556" s="11">
        <v>10330</v>
      </c>
      <c r="BU556" s="11">
        <v>39570</v>
      </c>
      <c r="BV556" s="11">
        <v>0</v>
      </c>
      <c r="BW556" s="11">
        <v>1561</v>
      </c>
      <c r="BX556" s="11">
        <v>0</v>
      </c>
      <c r="BY556" s="11">
        <v>0</v>
      </c>
      <c r="BZ556" s="11">
        <v>0</v>
      </c>
      <c r="CA556" s="11">
        <v>0</v>
      </c>
      <c r="CB556" s="11">
        <v>0</v>
      </c>
      <c r="CC556" s="11">
        <v>0</v>
      </c>
      <c r="CD556" s="11">
        <v>0</v>
      </c>
      <c r="CE556" s="11">
        <v>0</v>
      </c>
      <c r="CF556" s="11">
        <v>0</v>
      </c>
      <c r="CG556" s="11">
        <v>0</v>
      </c>
      <c r="CH556" s="11">
        <v>0</v>
      </c>
      <c r="CI556" s="11">
        <v>211980.717</v>
      </c>
      <c r="CJ556" s="4">
        <v>31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10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20</v>
      </c>
      <c r="DC556" s="4">
        <v>0</v>
      </c>
      <c r="DD556" s="4">
        <v>12</v>
      </c>
      <c r="DE556" s="64">
        <v>32</v>
      </c>
      <c r="DF556" s="64">
        <v>0</v>
      </c>
      <c r="DG556" s="64">
        <v>0</v>
      </c>
      <c r="DH556" s="64">
        <v>35.4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2</v>
      </c>
      <c r="DU556" s="4">
        <v>2</v>
      </c>
      <c r="EB556" s="4" t="b">
        <v>1</v>
      </c>
      <c r="EC556" s="4" t="s">
        <v>249</v>
      </c>
      <c r="EF556" s="7">
        <v>46235</v>
      </c>
      <c r="EG556" s="7">
        <v>46265</v>
      </c>
      <c r="EH556" s="4" t="s">
        <v>173</v>
      </c>
      <c r="EI556" s="4" t="b">
        <v>1</v>
      </c>
      <c r="EJ556" s="4" t="s">
        <v>174</v>
      </c>
      <c r="EN556" s="9">
        <f t="shared" si="45"/>
        <v>271657.09999999998</v>
      </c>
      <c r="EO556" s="4">
        <f t="shared" si="42"/>
        <v>12.008219178082191</v>
      </c>
      <c r="EP556" s="4">
        <f t="shared" si="43"/>
        <v>20</v>
      </c>
      <c r="EQ556" s="9">
        <f t="shared" si="44"/>
        <v>2716571</v>
      </c>
    </row>
    <row r="557" spans="2:147">
      <c r="B557" s="4" t="s">
        <v>268</v>
      </c>
      <c r="C557" s="7">
        <v>46023</v>
      </c>
      <c r="D557" s="4">
        <v>7270</v>
      </c>
      <c r="G557" s="4" t="s">
        <v>176</v>
      </c>
      <c r="H557" s="4" t="s">
        <v>177</v>
      </c>
      <c r="I557" s="4">
        <v>4</v>
      </c>
      <c r="J557" s="16">
        <v>41673</v>
      </c>
      <c r="L557" s="4">
        <v>110985.333</v>
      </c>
      <c r="M557" s="4">
        <v>114235.3</v>
      </c>
      <c r="N557" s="4">
        <v>136130.399</v>
      </c>
      <c r="O557" s="64">
        <v>20</v>
      </c>
      <c r="P557" s="4">
        <v>9</v>
      </c>
      <c r="Q557" s="4">
        <v>2</v>
      </c>
      <c r="R557" s="4">
        <v>31</v>
      </c>
      <c r="S557" s="4">
        <v>100</v>
      </c>
      <c r="T557" s="4">
        <v>100</v>
      </c>
      <c r="U557" s="11">
        <v>7055549</v>
      </c>
      <c r="V557" s="11">
        <v>1565549</v>
      </c>
      <c r="W557" s="11">
        <v>5490000</v>
      </c>
      <c r="X557" s="11">
        <v>12</v>
      </c>
      <c r="Y557" s="62">
        <v>3412798</v>
      </c>
      <c r="Z557" s="11">
        <v>0</v>
      </c>
      <c r="AA557" s="11">
        <v>0</v>
      </c>
      <c r="AB557" s="11">
        <v>7500</v>
      </c>
      <c r="AC557" s="11">
        <v>90000</v>
      </c>
      <c r="AD557" s="11">
        <v>0</v>
      </c>
      <c r="AE557" s="11">
        <v>0</v>
      </c>
      <c r="AF557" s="11">
        <v>0</v>
      </c>
      <c r="AG557" s="11">
        <v>97500</v>
      </c>
      <c r="AH557" s="11">
        <v>0</v>
      </c>
      <c r="AI557" s="11">
        <v>428382</v>
      </c>
      <c r="AJ557" s="11">
        <v>0</v>
      </c>
      <c r="AK557" s="11">
        <v>867831</v>
      </c>
      <c r="AL557" s="9">
        <v>1296213</v>
      </c>
      <c r="AM557" s="9">
        <v>1429369</v>
      </c>
      <c r="AN557" s="9">
        <v>68065</v>
      </c>
      <c r="AO557" s="9">
        <v>681604</v>
      </c>
      <c r="AP557" s="11">
        <v>0</v>
      </c>
      <c r="AQ557" s="11">
        <v>70000</v>
      </c>
      <c r="AR557" s="11">
        <v>3545251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801480</v>
      </c>
      <c r="BP557" s="11">
        <v>80140</v>
      </c>
      <c r="BQ557" s="11">
        <v>252130</v>
      </c>
      <c r="BR557" s="11">
        <v>296260</v>
      </c>
      <c r="BS557" s="11">
        <v>63500</v>
      </c>
      <c r="BT557" s="11">
        <v>10240</v>
      </c>
      <c r="BU557" s="11">
        <v>39380</v>
      </c>
      <c r="BV557" s="11">
        <v>21000</v>
      </c>
      <c r="BW557" s="11">
        <v>1419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0</v>
      </c>
      <c r="CH557" s="11">
        <v>0</v>
      </c>
      <c r="CI557" s="11">
        <v>219018.761</v>
      </c>
      <c r="CJ557" s="4">
        <v>31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14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  <c r="DA557" s="4">
        <v>0</v>
      </c>
      <c r="DB557" s="4">
        <v>20</v>
      </c>
      <c r="DC557" s="4">
        <v>0</v>
      </c>
      <c r="DD557" s="4">
        <v>34</v>
      </c>
      <c r="DE557" s="64">
        <v>54</v>
      </c>
      <c r="DF557" s="64">
        <v>56</v>
      </c>
      <c r="DG557" s="64">
        <v>2</v>
      </c>
      <c r="DH557" s="64">
        <v>66.760000000000005</v>
      </c>
      <c r="DI557" s="4">
        <v>0</v>
      </c>
      <c r="DJ557" s="4">
        <v>0</v>
      </c>
      <c r="DK557" s="4">
        <v>0</v>
      </c>
      <c r="DL557" s="4">
        <v>2</v>
      </c>
      <c r="DM557" s="4">
        <v>0</v>
      </c>
      <c r="DN557" s="4">
        <v>0</v>
      </c>
      <c r="DO557" s="4">
        <v>0</v>
      </c>
      <c r="DP557" s="4">
        <v>2</v>
      </c>
      <c r="DQ557" s="4">
        <v>0</v>
      </c>
      <c r="DR557" s="4">
        <v>0</v>
      </c>
      <c r="DS557" s="4">
        <v>1</v>
      </c>
      <c r="DT557" s="4">
        <v>2</v>
      </c>
      <c r="DU557" s="4">
        <v>2</v>
      </c>
      <c r="EB557" s="4" t="b">
        <v>1</v>
      </c>
      <c r="EC557" s="4" t="s">
        <v>250</v>
      </c>
      <c r="EF557" s="7">
        <v>46023</v>
      </c>
      <c r="EG557" s="7">
        <v>46053</v>
      </c>
      <c r="EH557" s="4" t="s">
        <v>173</v>
      </c>
      <c r="EI557" s="4" t="b">
        <v>1</v>
      </c>
      <c r="EJ557" s="4" t="s">
        <v>174</v>
      </c>
      <c r="EN557" s="9">
        <f t="shared" si="45"/>
        <v>272260.79800000001</v>
      </c>
      <c r="EO557" s="4">
        <f t="shared" si="42"/>
        <v>11.917808219178083</v>
      </c>
      <c r="EP557" s="4">
        <f t="shared" si="43"/>
        <v>20</v>
      </c>
      <c r="EQ557" s="9">
        <f t="shared" si="44"/>
        <v>2722607.98</v>
      </c>
    </row>
    <row r="558" spans="2:147">
      <c r="B558" s="4" t="s">
        <v>268</v>
      </c>
      <c r="C558" s="7">
        <v>46023</v>
      </c>
      <c r="D558" s="4">
        <v>7270</v>
      </c>
      <c r="G558" s="4" t="s">
        <v>179</v>
      </c>
      <c r="H558" s="4" t="s">
        <v>180</v>
      </c>
      <c r="I558" s="4">
        <v>19</v>
      </c>
      <c r="J558" s="16">
        <v>41640</v>
      </c>
      <c r="L558" s="4">
        <v>105328.299</v>
      </c>
      <c r="M558" s="4">
        <v>108578.26700000001</v>
      </c>
      <c r="N558" s="4">
        <v>129389.101</v>
      </c>
      <c r="O558" s="64">
        <v>20</v>
      </c>
      <c r="P558" s="4">
        <v>9</v>
      </c>
      <c r="Q558" s="4">
        <v>2</v>
      </c>
      <c r="R558" s="4">
        <v>31</v>
      </c>
      <c r="S558" s="4">
        <v>100</v>
      </c>
      <c r="T558" s="4">
        <v>100</v>
      </c>
      <c r="U558" s="11">
        <v>5581292</v>
      </c>
      <c r="V558" s="11">
        <v>1020390</v>
      </c>
      <c r="W558" s="11">
        <v>4560902</v>
      </c>
      <c r="X558" s="11">
        <v>12</v>
      </c>
      <c r="Y558" s="62">
        <v>3265177</v>
      </c>
      <c r="Z558" s="11">
        <v>0</v>
      </c>
      <c r="AA558" s="11">
        <v>0</v>
      </c>
      <c r="AB558" s="11">
        <v>7500</v>
      </c>
      <c r="AC558" s="11">
        <v>90000</v>
      </c>
      <c r="AD558" s="11">
        <v>0</v>
      </c>
      <c r="AE558" s="11">
        <v>0</v>
      </c>
      <c r="AF558" s="11">
        <v>0</v>
      </c>
      <c r="AG558" s="11">
        <v>97500</v>
      </c>
      <c r="AH558" s="11">
        <v>0</v>
      </c>
      <c r="AI558" s="11">
        <v>407168</v>
      </c>
      <c r="AJ558" s="11">
        <v>0</v>
      </c>
      <c r="AK558" s="11">
        <v>776334</v>
      </c>
      <c r="AL558" s="9">
        <v>1183503</v>
      </c>
      <c r="AM558" s="9">
        <v>970418</v>
      </c>
      <c r="AN558" s="9">
        <v>64694</v>
      </c>
      <c r="AO558" s="9">
        <v>0</v>
      </c>
      <c r="AP558" s="11">
        <v>0</v>
      </c>
      <c r="AQ558" s="11">
        <v>0</v>
      </c>
      <c r="AR558" s="11">
        <v>2218615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419380</v>
      </c>
      <c r="BP558" s="11">
        <v>41930</v>
      </c>
      <c r="BQ558" s="11">
        <v>210520</v>
      </c>
      <c r="BR558" s="11">
        <v>235840</v>
      </c>
      <c r="BS558" s="11">
        <v>50230</v>
      </c>
      <c r="BT558" s="11">
        <v>9800</v>
      </c>
      <c r="BU558" s="11">
        <v>37690</v>
      </c>
      <c r="BV558" s="11">
        <v>0</v>
      </c>
      <c r="BW558" s="11">
        <v>15000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0</v>
      </c>
      <c r="CG558" s="11">
        <v>0</v>
      </c>
      <c r="CH558" s="11">
        <v>0</v>
      </c>
      <c r="CI558" s="11">
        <v>179899.913</v>
      </c>
      <c r="CJ558" s="4">
        <v>31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  <c r="DA558" s="4">
        <v>0</v>
      </c>
      <c r="DB558" s="4">
        <v>20</v>
      </c>
      <c r="DC558" s="4">
        <v>0</v>
      </c>
      <c r="DD558" s="4">
        <v>32</v>
      </c>
      <c r="DE558" s="64">
        <v>52</v>
      </c>
      <c r="DF558" s="64">
        <v>40</v>
      </c>
      <c r="DG558" s="64">
        <v>2</v>
      </c>
      <c r="DH558" s="6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2</v>
      </c>
      <c r="DU558" s="4">
        <v>2</v>
      </c>
      <c r="EB558" s="4" t="b">
        <v>1</v>
      </c>
      <c r="EC558" s="4" t="s">
        <v>250</v>
      </c>
      <c r="EF558" s="7">
        <v>46023</v>
      </c>
      <c r="EG558" s="7">
        <v>46053</v>
      </c>
      <c r="EH558" s="4" t="s">
        <v>173</v>
      </c>
      <c r="EI558" s="4" t="b">
        <v>1</v>
      </c>
      <c r="EJ558" s="4" t="s">
        <v>174</v>
      </c>
      <c r="EN558" s="9">
        <f t="shared" si="45"/>
        <v>258778.20200000002</v>
      </c>
      <c r="EO558" s="4">
        <f t="shared" si="42"/>
        <v>12.008219178082191</v>
      </c>
      <c r="EP558" s="4">
        <f t="shared" si="43"/>
        <v>20</v>
      </c>
      <c r="EQ558" s="9">
        <f t="shared" si="44"/>
        <v>2587782.02</v>
      </c>
    </row>
    <row r="559" spans="2:147">
      <c r="B559" s="4" t="s">
        <v>268</v>
      </c>
      <c r="C559" s="7">
        <v>46023</v>
      </c>
      <c r="D559" s="4">
        <v>7270</v>
      </c>
      <c r="G559" s="4" t="s">
        <v>179</v>
      </c>
      <c r="H559" s="4" t="s">
        <v>180</v>
      </c>
      <c r="I559" s="4">
        <v>17</v>
      </c>
      <c r="J559" s="16">
        <v>41640</v>
      </c>
      <c r="L559" s="4">
        <v>104068.299</v>
      </c>
      <c r="M559" s="4">
        <v>107068.26700000001</v>
      </c>
      <c r="N559" s="4">
        <v>127589.68399999999</v>
      </c>
      <c r="O559" s="64">
        <v>20</v>
      </c>
      <c r="P559" s="4">
        <v>9</v>
      </c>
      <c r="Q559" s="4">
        <v>2</v>
      </c>
      <c r="R559" s="4">
        <v>31</v>
      </c>
      <c r="S559" s="4">
        <v>100</v>
      </c>
      <c r="T559" s="4">
        <v>100</v>
      </c>
      <c r="U559" s="11">
        <v>6682647</v>
      </c>
      <c r="V559" s="11">
        <v>1442647</v>
      </c>
      <c r="W559" s="11">
        <v>5240000</v>
      </c>
      <c r="X559" s="11">
        <v>12</v>
      </c>
      <c r="Y559" s="62">
        <v>3226117</v>
      </c>
      <c r="Z559" s="11">
        <v>0</v>
      </c>
      <c r="AA559" s="11">
        <v>0</v>
      </c>
      <c r="AB559" s="11">
        <v>0</v>
      </c>
      <c r="AC559" s="11">
        <v>90000</v>
      </c>
      <c r="AD559" s="11">
        <v>0</v>
      </c>
      <c r="AE559" s="11">
        <v>0</v>
      </c>
      <c r="AF559" s="11">
        <v>0</v>
      </c>
      <c r="AG559" s="11">
        <v>90000</v>
      </c>
      <c r="AH559" s="11">
        <v>0</v>
      </c>
      <c r="AI559" s="11">
        <v>401506</v>
      </c>
      <c r="AJ559" s="11">
        <v>0</v>
      </c>
      <c r="AK559" s="11">
        <v>789461</v>
      </c>
      <c r="AL559" s="9">
        <v>1190967</v>
      </c>
      <c r="AM559" s="9">
        <v>1339691</v>
      </c>
      <c r="AN559" s="9">
        <v>191384</v>
      </c>
      <c r="AO559" s="9">
        <v>584488</v>
      </c>
      <c r="AP559" s="11">
        <v>0</v>
      </c>
      <c r="AQ559" s="11">
        <v>60000</v>
      </c>
      <c r="AR559" s="11">
        <v>3366530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717420</v>
      </c>
      <c r="BP559" s="11">
        <v>71740</v>
      </c>
      <c r="BQ559" s="11">
        <v>248140</v>
      </c>
      <c r="BR559" s="11">
        <v>297600</v>
      </c>
      <c r="BS559" s="11">
        <v>60140</v>
      </c>
      <c r="BT559" s="11">
        <v>9680</v>
      </c>
      <c r="BU559" s="11">
        <v>37170</v>
      </c>
      <c r="BV559" s="11">
        <v>0</v>
      </c>
      <c r="BW559" s="11">
        <v>757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214993.739</v>
      </c>
      <c r="CJ559" s="4">
        <v>31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12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20</v>
      </c>
      <c r="DC559" s="4">
        <v>0</v>
      </c>
      <c r="DD559" s="4">
        <v>33</v>
      </c>
      <c r="DE559" s="64">
        <v>53</v>
      </c>
      <c r="DF559" s="64">
        <v>56</v>
      </c>
      <c r="DG559" s="64">
        <v>6</v>
      </c>
      <c r="DH559" s="64">
        <v>61.08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2</v>
      </c>
      <c r="DU559" s="4">
        <v>2</v>
      </c>
      <c r="EB559" s="4" t="b">
        <v>1</v>
      </c>
      <c r="EC559" s="4" t="s">
        <v>250</v>
      </c>
      <c r="EF559" s="7">
        <v>46023</v>
      </c>
      <c r="EG559" s="7">
        <v>46053</v>
      </c>
      <c r="EH559" s="4" t="s">
        <v>173</v>
      </c>
      <c r="EI559" s="4" t="b">
        <v>1</v>
      </c>
      <c r="EJ559" s="4" t="s">
        <v>174</v>
      </c>
      <c r="EN559" s="9">
        <f t="shared" si="45"/>
        <v>255179.36800000002</v>
      </c>
      <c r="EO559" s="4">
        <f t="shared" si="42"/>
        <v>12.008219178082191</v>
      </c>
      <c r="EP559" s="4">
        <f t="shared" si="43"/>
        <v>20</v>
      </c>
      <c r="EQ559" s="9">
        <f t="shared" si="44"/>
        <v>2551793.6799999997</v>
      </c>
    </row>
    <row r="560" spans="2:147">
      <c r="B560" s="4" t="s">
        <v>268</v>
      </c>
      <c r="C560" s="7">
        <v>46054</v>
      </c>
      <c r="D560" s="4">
        <v>7270</v>
      </c>
      <c r="G560" s="4" t="s">
        <v>176</v>
      </c>
      <c r="H560" s="4" t="s">
        <v>177</v>
      </c>
      <c r="I560" s="4">
        <v>4</v>
      </c>
      <c r="J560" s="16">
        <v>41673</v>
      </c>
      <c r="L560" s="4">
        <v>110985.333</v>
      </c>
      <c r="M560" s="4">
        <v>114235.3</v>
      </c>
      <c r="N560" s="4">
        <v>136130.399</v>
      </c>
      <c r="O560" s="64">
        <v>16</v>
      </c>
      <c r="P560" s="4">
        <v>8</v>
      </c>
      <c r="Q560" s="4">
        <v>4</v>
      </c>
      <c r="R560" s="4">
        <v>28</v>
      </c>
      <c r="S560" s="4">
        <v>100</v>
      </c>
      <c r="T560" s="4">
        <v>100</v>
      </c>
      <c r="U560" s="11">
        <v>5884285</v>
      </c>
      <c r="V560" s="11">
        <v>1214285</v>
      </c>
      <c r="W560" s="11">
        <v>4670000</v>
      </c>
      <c r="X560" s="11">
        <v>12</v>
      </c>
      <c r="Y560" s="62">
        <v>3107589</v>
      </c>
      <c r="Z560" s="11">
        <v>0</v>
      </c>
      <c r="AA560" s="11">
        <v>0</v>
      </c>
      <c r="AB560" s="11">
        <v>7500</v>
      </c>
      <c r="AC560" s="11">
        <v>90000</v>
      </c>
      <c r="AD560" s="11">
        <v>0</v>
      </c>
      <c r="AE560" s="11">
        <v>0</v>
      </c>
      <c r="AF560" s="11">
        <v>0</v>
      </c>
      <c r="AG560" s="11">
        <v>97500</v>
      </c>
      <c r="AH560" s="11">
        <v>0</v>
      </c>
      <c r="AI560" s="11">
        <v>428382</v>
      </c>
      <c r="AJ560" s="11">
        <v>0</v>
      </c>
      <c r="AK560" s="11">
        <v>791257</v>
      </c>
      <c r="AL560" s="9">
        <v>1219640</v>
      </c>
      <c r="AM560" s="9">
        <v>816782</v>
      </c>
      <c r="AN560" s="9">
        <v>0</v>
      </c>
      <c r="AO560" s="9">
        <v>582774</v>
      </c>
      <c r="AP560" s="11">
        <v>0</v>
      </c>
      <c r="AQ560" s="11">
        <v>60000</v>
      </c>
      <c r="AR560" s="11">
        <v>2679196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534430</v>
      </c>
      <c r="BP560" s="11">
        <v>53440</v>
      </c>
      <c r="BQ560" s="11">
        <v>252130</v>
      </c>
      <c r="BR560" s="11">
        <v>248620</v>
      </c>
      <c r="BS560" s="11">
        <v>52960</v>
      </c>
      <c r="BT560" s="11">
        <v>9330</v>
      </c>
      <c r="BU560" s="11">
        <v>36330</v>
      </c>
      <c r="BV560" s="11">
        <v>19000</v>
      </c>
      <c r="BW560" s="11">
        <v>8045</v>
      </c>
      <c r="BX560" s="11">
        <v>0</v>
      </c>
      <c r="BY560" s="11">
        <v>0</v>
      </c>
      <c r="BZ560" s="11">
        <v>0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228162.978</v>
      </c>
      <c r="CJ560" s="4">
        <v>28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12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20</v>
      </c>
      <c r="DC560" s="4">
        <v>0</v>
      </c>
      <c r="DD560" s="4">
        <v>31</v>
      </c>
      <c r="DE560" s="64">
        <v>51</v>
      </c>
      <c r="DF560" s="64">
        <v>32</v>
      </c>
      <c r="DG560" s="64">
        <v>0</v>
      </c>
      <c r="DH560" s="64">
        <v>57.08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0.5</v>
      </c>
      <c r="DS560" s="4">
        <v>0</v>
      </c>
      <c r="DT560" s="4">
        <v>2</v>
      </c>
      <c r="DU560" s="4">
        <v>2</v>
      </c>
      <c r="EB560" s="4" t="b">
        <v>1</v>
      </c>
      <c r="EC560" s="4" t="s">
        <v>250</v>
      </c>
      <c r="EF560" s="7">
        <v>46054</v>
      </c>
      <c r="EG560" s="7">
        <v>46081</v>
      </c>
      <c r="EH560" s="4" t="s">
        <v>173</v>
      </c>
      <c r="EI560" s="4" t="b">
        <v>1</v>
      </c>
      <c r="EJ560" s="4" t="s">
        <v>174</v>
      </c>
      <c r="EN560" s="9">
        <f t="shared" si="45"/>
        <v>272260.79800000001</v>
      </c>
      <c r="EO560" s="4">
        <f t="shared" si="42"/>
        <v>11.917808219178083</v>
      </c>
      <c r="EP560" s="4">
        <f t="shared" si="43"/>
        <v>20</v>
      </c>
      <c r="EQ560" s="9">
        <f t="shared" si="44"/>
        <v>2722607.98</v>
      </c>
    </row>
    <row r="561" spans="2:147">
      <c r="B561" s="4" t="s">
        <v>268</v>
      </c>
      <c r="C561" s="7">
        <v>46054</v>
      </c>
      <c r="D561" s="4">
        <v>7270</v>
      </c>
      <c r="G561" s="4" t="s">
        <v>179</v>
      </c>
      <c r="H561" s="4" t="s">
        <v>180</v>
      </c>
      <c r="I561" s="4">
        <v>19</v>
      </c>
      <c r="J561" s="16">
        <v>41640</v>
      </c>
      <c r="L561" s="4">
        <v>105328.299</v>
      </c>
      <c r="M561" s="4">
        <v>108578.26700000001</v>
      </c>
      <c r="N561" s="4">
        <v>129389.101</v>
      </c>
      <c r="O561" s="64">
        <v>16</v>
      </c>
      <c r="P561" s="4">
        <v>8</v>
      </c>
      <c r="Q561" s="4">
        <v>4</v>
      </c>
      <c r="R561" s="4">
        <v>28</v>
      </c>
      <c r="S561" s="4">
        <v>100</v>
      </c>
      <c r="T561" s="4">
        <v>100</v>
      </c>
      <c r="U561" s="11">
        <v>4860966</v>
      </c>
      <c r="V561" s="11">
        <v>867580</v>
      </c>
      <c r="W561" s="11">
        <v>3993386</v>
      </c>
      <c r="X561" s="11">
        <v>12</v>
      </c>
      <c r="Y561" s="62">
        <v>2949192</v>
      </c>
      <c r="Z561" s="11">
        <v>0</v>
      </c>
      <c r="AA561" s="11">
        <v>0</v>
      </c>
      <c r="AB561" s="11">
        <v>7500</v>
      </c>
      <c r="AC561" s="11">
        <v>90000</v>
      </c>
      <c r="AD561" s="11">
        <v>0</v>
      </c>
      <c r="AE561" s="11">
        <v>0</v>
      </c>
      <c r="AF561" s="11">
        <v>0</v>
      </c>
      <c r="AG561" s="11">
        <v>97500</v>
      </c>
      <c r="AH561" s="11">
        <v>0</v>
      </c>
      <c r="AI561" s="11">
        <v>407168</v>
      </c>
      <c r="AJ561" s="11">
        <v>0</v>
      </c>
      <c r="AK561" s="11">
        <v>436688</v>
      </c>
      <c r="AL561" s="9">
        <v>843856</v>
      </c>
      <c r="AM561" s="9">
        <v>970418</v>
      </c>
      <c r="AN561" s="9">
        <v>0</v>
      </c>
      <c r="AO561" s="9">
        <v>0</v>
      </c>
      <c r="AP561" s="11">
        <v>0</v>
      </c>
      <c r="AQ561" s="11">
        <v>0</v>
      </c>
      <c r="AR561" s="11">
        <v>1814274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316730</v>
      </c>
      <c r="BP561" s="11">
        <v>31670</v>
      </c>
      <c r="BQ561" s="11">
        <v>210520</v>
      </c>
      <c r="BR561" s="11">
        <v>206530</v>
      </c>
      <c r="BS561" s="11">
        <v>43750</v>
      </c>
      <c r="BT561" s="11">
        <v>8850</v>
      </c>
      <c r="BU561" s="11">
        <v>34530</v>
      </c>
      <c r="BV561" s="11">
        <v>0</v>
      </c>
      <c r="BW561" s="11">
        <v>15000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185108.087</v>
      </c>
      <c r="CJ561" s="4">
        <v>28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20</v>
      </c>
      <c r="DC561" s="4">
        <v>0</v>
      </c>
      <c r="DD561" s="4">
        <v>18</v>
      </c>
      <c r="DE561" s="64">
        <v>38</v>
      </c>
      <c r="DF561" s="64">
        <v>40</v>
      </c>
      <c r="DG561" s="64">
        <v>0</v>
      </c>
      <c r="DH561" s="6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2</v>
      </c>
      <c r="DT561" s="4">
        <v>2</v>
      </c>
      <c r="DU561" s="4">
        <v>2</v>
      </c>
      <c r="EB561" s="4" t="b">
        <v>1</v>
      </c>
      <c r="EC561" s="4" t="s">
        <v>250</v>
      </c>
      <c r="EF561" s="7">
        <v>46054</v>
      </c>
      <c r="EG561" s="7">
        <v>46081</v>
      </c>
      <c r="EH561" s="4" t="s">
        <v>173</v>
      </c>
      <c r="EI561" s="4" t="b">
        <v>1</v>
      </c>
      <c r="EJ561" s="4" t="s">
        <v>174</v>
      </c>
      <c r="EN561" s="9">
        <f t="shared" si="45"/>
        <v>258778.20200000002</v>
      </c>
      <c r="EO561" s="4">
        <f t="shared" si="42"/>
        <v>12.008219178082191</v>
      </c>
      <c r="EP561" s="4">
        <f t="shared" si="43"/>
        <v>20</v>
      </c>
      <c r="EQ561" s="9">
        <f t="shared" si="44"/>
        <v>2587782.02</v>
      </c>
    </row>
    <row r="562" spans="2:147">
      <c r="B562" s="4" t="s">
        <v>268</v>
      </c>
      <c r="C562" s="7">
        <v>46054</v>
      </c>
      <c r="D562" s="4">
        <v>7270</v>
      </c>
      <c r="G562" s="4" t="s">
        <v>179</v>
      </c>
      <c r="H562" s="4" t="s">
        <v>180</v>
      </c>
      <c r="I562" s="4">
        <v>17</v>
      </c>
      <c r="J562" s="16">
        <v>41640</v>
      </c>
      <c r="L562" s="4">
        <v>104068.299</v>
      </c>
      <c r="M562" s="4">
        <v>107068.26700000001</v>
      </c>
      <c r="N562" s="4">
        <v>127589.68399999999</v>
      </c>
      <c r="O562" s="64">
        <v>16</v>
      </c>
      <c r="P562" s="4">
        <v>8</v>
      </c>
      <c r="Q562" s="4">
        <v>4</v>
      </c>
      <c r="R562" s="4">
        <v>28</v>
      </c>
      <c r="S562" s="4">
        <v>100</v>
      </c>
      <c r="T562" s="4">
        <v>100</v>
      </c>
      <c r="U562" s="11">
        <v>5184336</v>
      </c>
      <c r="V562" s="11">
        <v>1884336</v>
      </c>
      <c r="W562" s="11">
        <v>3300000</v>
      </c>
      <c r="X562" s="11">
        <v>12</v>
      </c>
      <c r="Y562" s="62">
        <v>2913912</v>
      </c>
      <c r="Z562" s="11">
        <v>0</v>
      </c>
      <c r="AA562" s="11">
        <v>0</v>
      </c>
      <c r="AB562" s="11">
        <v>0</v>
      </c>
      <c r="AC562" s="11">
        <v>90000</v>
      </c>
      <c r="AD562" s="11">
        <v>0</v>
      </c>
      <c r="AE562" s="11">
        <v>0</v>
      </c>
      <c r="AF562" s="11">
        <v>0</v>
      </c>
      <c r="AG562" s="11">
        <v>90000</v>
      </c>
      <c r="AH562" s="11">
        <v>0</v>
      </c>
      <c r="AI562" s="11">
        <v>401506</v>
      </c>
      <c r="AJ562" s="11">
        <v>0</v>
      </c>
      <c r="AK562" s="11">
        <v>430615</v>
      </c>
      <c r="AL562" s="9">
        <v>832121</v>
      </c>
      <c r="AM562" s="9">
        <v>956922</v>
      </c>
      <c r="AN562" s="9">
        <v>0</v>
      </c>
      <c r="AO562" s="9">
        <v>351381</v>
      </c>
      <c r="AP562" s="11">
        <v>0</v>
      </c>
      <c r="AQ562" s="11">
        <v>40000</v>
      </c>
      <c r="AR562" s="11">
        <v>2180424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400920</v>
      </c>
      <c r="BP562" s="11">
        <v>40090</v>
      </c>
      <c r="BQ562" s="11">
        <v>248140</v>
      </c>
      <c r="BR562" s="11">
        <v>236660</v>
      </c>
      <c r="BS562" s="11">
        <v>46660</v>
      </c>
      <c r="BT562" s="11">
        <v>8750</v>
      </c>
      <c r="BU562" s="11">
        <v>34050</v>
      </c>
      <c r="BV562" s="11">
        <v>0</v>
      </c>
      <c r="BW562" s="11">
        <v>9246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859820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222445.663</v>
      </c>
      <c r="CJ562" s="4">
        <v>28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8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20</v>
      </c>
      <c r="DC562" s="4">
        <v>0</v>
      </c>
      <c r="DD562" s="4">
        <v>18</v>
      </c>
      <c r="DE562" s="64">
        <v>38</v>
      </c>
      <c r="DF562" s="64">
        <v>40</v>
      </c>
      <c r="DG562" s="64">
        <v>0</v>
      </c>
      <c r="DH562" s="64">
        <v>36.72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2</v>
      </c>
      <c r="DU562" s="4">
        <v>2</v>
      </c>
      <c r="EB562" s="4" t="b">
        <v>1</v>
      </c>
      <c r="EC562" s="4" t="s">
        <v>250</v>
      </c>
      <c r="EF562" s="7">
        <v>46054</v>
      </c>
      <c r="EG562" s="7">
        <v>46081</v>
      </c>
      <c r="EH562" s="4" t="s">
        <v>173</v>
      </c>
      <c r="EI562" s="4" t="b">
        <v>1</v>
      </c>
      <c r="EJ562" s="4" t="s">
        <v>174</v>
      </c>
      <c r="EN562" s="9">
        <f t="shared" si="45"/>
        <v>255179.36800000002</v>
      </c>
      <c r="EO562" s="4">
        <f t="shared" si="42"/>
        <v>12.008219178082191</v>
      </c>
      <c r="EP562" s="4">
        <f t="shared" si="43"/>
        <v>20</v>
      </c>
      <c r="EQ562" s="9">
        <f t="shared" si="44"/>
        <v>2551793.6799999997</v>
      </c>
    </row>
    <row r="563" spans="2:147">
      <c r="B563" s="4" t="s">
        <v>268</v>
      </c>
      <c r="C563" s="7">
        <v>46082</v>
      </c>
      <c r="D563" s="4">
        <v>7270</v>
      </c>
      <c r="G563" s="4" t="s">
        <v>176</v>
      </c>
      <c r="H563" s="4" t="s">
        <v>177</v>
      </c>
      <c r="I563" s="4">
        <v>4</v>
      </c>
      <c r="J563" s="16">
        <v>41673</v>
      </c>
      <c r="L563" s="4">
        <v>110985.333</v>
      </c>
      <c r="M563" s="4">
        <v>114235.3</v>
      </c>
      <c r="N563" s="4">
        <v>136130.399</v>
      </c>
      <c r="O563" s="64">
        <v>21</v>
      </c>
      <c r="P563" s="4">
        <v>9</v>
      </c>
      <c r="Q563" s="4">
        <v>1</v>
      </c>
      <c r="R563" s="4">
        <v>31</v>
      </c>
      <c r="S563" s="4">
        <v>100</v>
      </c>
      <c r="T563" s="4">
        <v>100</v>
      </c>
      <c r="U563" s="11">
        <v>6503151</v>
      </c>
      <c r="V563" s="11">
        <v>1413151</v>
      </c>
      <c r="W563" s="11">
        <v>5090000</v>
      </c>
      <c r="X563" s="11">
        <v>12</v>
      </c>
      <c r="Y563" s="62">
        <v>3440545</v>
      </c>
      <c r="Z563" s="11">
        <v>0</v>
      </c>
      <c r="AA563" s="11">
        <v>0</v>
      </c>
      <c r="AB563" s="11">
        <v>7500</v>
      </c>
      <c r="AC563" s="11">
        <v>90000</v>
      </c>
      <c r="AD563" s="11">
        <v>0</v>
      </c>
      <c r="AE563" s="11">
        <v>0</v>
      </c>
      <c r="AF563" s="11">
        <v>0</v>
      </c>
      <c r="AG563" s="11">
        <v>97500</v>
      </c>
      <c r="AH563" s="11">
        <v>0</v>
      </c>
      <c r="AI563" s="11">
        <v>428382</v>
      </c>
      <c r="AJ563" s="11">
        <v>0</v>
      </c>
      <c r="AK563" s="11">
        <v>612586</v>
      </c>
      <c r="AL563" s="9">
        <v>1040969</v>
      </c>
      <c r="AM563" s="9">
        <v>1225173</v>
      </c>
      <c r="AN563" s="9">
        <v>136130</v>
      </c>
      <c r="AO563" s="9">
        <v>507834</v>
      </c>
      <c r="AP563" s="11">
        <v>0</v>
      </c>
      <c r="AQ563" s="11">
        <v>55000</v>
      </c>
      <c r="AR563" s="11">
        <v>2965106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675540</v>
      </c>
      <c r="BP563" s="11">
        <v>67550</v>
      </c>
      <c r="BQ563" s="11">
        <v>252130</v>
      </c>
      <c r="BR563" s="11">
        <v>273790</v>
      </c>
      <c r="BS563" s="11">
        <v>58530</v>
      </c>
      <c r="BT563" s="11">
        <v>10330</v>
      </c>
      <c r="BU563" s="11">
        <v>39660</v>
      </c>
      <c r="BV563" s="11">
        <v>26000</v>
      </c>
      <c r="BW563" s="11">
        <v>9621</v>
      </c>
      <c r="BX563" s="11">
        <v>0</v>
      </c>
      <c r="BY563" s="11">
        <v>0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230091.633</v>
      </c>
      <c r="CJ563" s="4">
        <v>31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11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20</v>
      </c>
      <c r="DC563" s="4">
        <v>0</v>
      </c>
      <c r="DD563" s="4">
        <v>24</v>
      </c>
      <c r="DE563" s="64">
        <v>44</v>
      </c>
      <c r="DF563" s="64">
        <v>48</v>
      </c>
      <c r="DG563" s="64">
        <v>4</v>
      </c>
      <c r="DH563" s="64">
        <v>49.74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0.5</v>
      </c>
      <c r="DS563" s="4">
        <v>0</v>
      </c>
      <c r="DT563" s="4">
        <v>2</v>
      </c>
      <c r="DU563" s="4">
        <v>2</v>
      </c>
      <c r="EB563" s="4" t="b">
        <v>1</v>
      </c>
      <c r="EC563" s="4" t="s">
        <v>250</v>
      </c>
      <c r="EF563" s="7">
        <v>46082</v>
      </c>
      <c r="EG563" s="7">
        <v>46112</v>
      </c>
      <c r="EH563" s="4" t="s">
        <v>173</v>
      </c>
      <c r="EI563" s="4" t="b">
        <v>1</v>
      </c>
      <c r="EJ563" s="4" t="s">
        <v>174</v>
      </c>
      <c r="EN563" s="9">
        <f t="shared" si="45"/>
        <v>272260.79800000001</v>
      </c>
      <c r="EO563" s="4">
        <f t="shared" si="42"/>
        <v>11.917808219178083</v>
      </c>
      <c r="EP563" s="4">
        <f t="shared" si="43"/>
        <v>20</v>
      </c>
      <c r="EQ563" s="9">
        <f t="shared" si="44"/>
        <v>2722607.98</v>
      </c>
    </row>
    <row r="564" spans="2:147">
      <c r="B564" s="4" t="s">
        <v>268</v>
      </c>
      <c r="C564" s="7">
        <v>46082</v>
      </c>
      <c r="D564" s="4">
        <v>7270</v>
      </c>
      <c r="G564" s="4" t="s">
        <v>179</v>
      </c>
      <c r="H564" s="4" t="s">
        <v>180</v>
      </c>
      <c r="I564" s="4">
        <v>19</v>
      </c>
      <c r="J564" s="16">
        <v>41640</v>
      </c>
      <c r="L564" s="4">
        <v>105328.299</v>
      </c>
      <c r="M564" s="4">
        <v>108578.26700000001</v>
      </c>
      <c r="N564" s="4">
        <v>129389.101</v>
      </c>
      <c r="O564" s="64">
        <v>21</v>
      </c>
      <c r="P564" s="4">
        <v>9</v>
      </c>
      <c r="Q564" s="4">
        <v>1</v>
      </c>
      <c r="R564" s="4">
        <v>31</v>
      </c>
      <c r="S564" s="4">
        <v>100</v>
      </c>
      <c r="T564" s="4">
        <v>100</v>
      </c>
      <c r="U564" s="11">
        <v>4885826</v>
      </c>
      <c r="V564" s="11">
        <v>876820</v>
      </c>
      <c r="W564" s="11">
        <v>4009006</v>
      </c>
      <c r="X564" s="11">
        <v>12</v>
      </c>
      <c r="Y564" s="62">
        <v>3265177</v>
      </c>
      <c r="Z564" s="11">
        <v>0</v>
      </c>
      <c r="AA564" s="11">
        <v>0</v>
      </c>
      <c r="AB564" s="11">
        <v>7500</v>
      </c>
      <c r="AC564" s="11">
        <v>90000</v>
      </c>
      <c r="AD564" s="11">
        <v>0</v>
      </c>
      <c r="AE564" s="11">
        <v>0</v>
      </c>
      <c r="AF564" s="11">
        <v>0</v>
      </c>
      <c r="AG564" s="11">
        <v>97500</v>
      </c>
      <c r="AH564" s="11">
        <v>0</v>
      </c>
      <c r="AI564" s="11">
        <v>407168</v>
      </c>
      <c r="AJ564" s="11">
        <v>0</v>
      </c>
      <c r="AK564" s="11">
        <v>145562</v>
      </c>
      <c r="AL564" s="9">
        <v>552731</v>
      </c>
      <c r="AM564" s="9">
        <v>970418</v>
      </c>
      <c r="AN564" s="9">
        <v>0</v>
      </c>
      <c r="AO564" s="9">
        <v>0</v>
      </c>
      <c r="AP564" s="11">
        <v>0</v>
      </c>
      <c r="AQ564" s="11">
        <v>0</v>
      </c>
      <c r="AR564" s="11">
        <v>1523149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320270</v>
      </c>
      <c r="BP564" s="11">
        <v>32020</v>
      </c>
      <c r="BQ564" s="11">
        <v>210520</v>
      </c>
      <c r="BR564" s="11">
        <v>207550</v>
      </c>
      <c r="BS564" s="11">
        <v>43970</v>
      </c>
      <c r="BT564" s="11">
        <v>9800</v>
      </c>
      <c r="BU564" s="11">
        <v>37690</v>
      </c>
      <c r="BV564" s="11">
        <v>0</v>
      </c>
      <c r="BW564" s="11">
        <v>15000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183286.6</v>
      </c>
      <c r="CJ564" s="4">
        <v>31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  <c r="DA564" s="4">
        <v>0</v>
      </c>
      <c r="DB564" s="4">
        <v>20</v>
      </c>
      <c r="DC564" s="4">
        <v>0</v>
      </c>
      <c r="DD564" s="4">
        <v>6</v>
      </c>
      <c r="DE564" s="64">
        <v>26</v>
      </c>
      <c r="DF564" s="64">
        <v>40</v>
      </c>
      <c r="DG564" s="64">
        <v>0</v>
      </c>
      <c r="DH564" s="64">
        <v>0</v>
      </c>
      <c r="DI564" s="4">
        <v>0</v>
      </c>
      <c r="DJ564" s="4">
        <v>0</v>
      </c>
      <c r="DK564" s="4">
        <v>0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0</v>
      </c>
      <c r="DS564" s="4">
        <v>2</v>
      </c>
      <c r="DT564" s="4">
        <v>2</v>
      </c>
      <c r="DU564" s="4">
        <v>2</v>
      </c>
      <c r="EB564" s="4" t="b">
        <v>1</v>
      </c>
      <c r="EC564" s="4" t="s">
        <v>250</v>
      </c>
      <c r="EF564" s="7">
        <v>46082</v>
      </c>
      <c r="EG564" s="7">
        <v>46112</v>
      </c>
      <c r="EH564" s="4" t="s">
        <v>173</v>
      </c>
      <c r="EI564" s="4" t="b">
        <v>1</v>
      </c>
      <c r="EJ564" s="4" t="s">
        <v>174</v>
      </c>
      <c r="EN564" s="9">
        <f t="shared" si="45"/>
        <v>258778.20200000002</v>
      </c>
      <c r="EO564" s="4">
        <f t="shared" si="42"/>
        <v>12.008219178082191</v>
      </c>
      <c r="EP564" s="4">
        <f t="shared" si="43"/>
        <v>20</v>
      </c>
      <c r="EQ564" s="9">
        <f t="shared" si="44"/>
        <v>2587782.02</v>
      </c>
    </row>
    <row r="565" spans="2:147">
      <c r="B565" s="4" t="s">
        <v>268</v>
      </c>
      <c r="C565" s="7">
        <v>46082</v>
      </c>
      <c r="D565" s="4">
        <v>7270</v>
      </c>
      <c r="G565" s="4" t="s">
        <v>179</v>
      </c>
      <c r="H565" s="4" t="s">
        <v>180</v>
      </c>
      <c r="I565" s="4">
        <v>17</v>
      </c>
      <c r="J565" s="16">
        <v>41640</v>
      </c>
      <c r="L565" s="4">
        <v>104068.299</v>
      </c>
      <c r="M565" s="4">
        <v>107068.26700000001</v>
      </c>
      <c r="N565" s="4">
        <v>127589.68399999999</v>
      </c>
      <c r="O565" s="64">
        <v>21</v>
      </c>
      <c r="P565" s="4">
        <v>9</v>
      </c>
      <c r="Q565" s="4">
        <v>1</v>
      </c>
      <c r="R565" s="4">
        <v>31</v>
      </c>
      <c r="S565" s="4">
        <v>100</v>
      </c>
      <c r="T565" s="4">
        <v>100</v>
      </c>
      <c r="U565" s="11">
        <v>6488101</v>
      </c>
      <c r="V565" s="11">
        <v>1388101</v>
      </c>
      <c r="W565" s="11">
        <v>5100000</v>
      </c>
      <c r="X565" s="11">
        <v>12</v>
      </c>
      <c r="Y565" s="62">
        <v>3213108</v>
      </c>
      <c r="Z565" s="11">
        <v>0</v>
      </c>
      <c r="AA565" s="11">
        <v>0</v>
      </c>
      <c r="AB565" s="11">
        <v>0</v>
      </c>
      <c r="AC565" s="11">
        <v>90000</v>
      </c>
      <c r="AD565" s="11">
        <v>0</v>
      </c>
      <c r="AE565" s="11">
        <v>0</v>
      </c>
      <c r="AF565" s="11">
        <v>0</v>
      </c>
      <c r="AG565" s="11">
        <v>90000</v>
      </c>
      <c r="AH565" s="11">
        <v>0</v>
      </c>
      <c r="AI565" s="11">
        <v>401506</v>
      </c>
      <c r="AJ565" s="11">
        <v>0</v>
      </c>
      <c r="AK565" s="11">
        <v>717691</v>
      </c>
      <c r="AL565" s="9">
        <v>1119197</v>
      </c>
      <c r="AM565" s="9">
        <v>1339691</v>
      </c>
      <c r="AN565" s="9">
        <v>63794</v>
      </c>
      <c r="AO565" s="9">
        <v>597311</v>
      </c>
      <c r="AP565" s="11">
        <v>0</v>
      </c>
      <c r="AQ565" s="11">
        <v>65000</v>
      </c>
      <c r="AR565" s="11">
        <v>3184993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673060</v>
      </c>
      <c r="BP565" s="11">
        <v>67300</v>
      </c>
      <c r="BQ565" s="11">
        <v>248140</v>
      </c>
      <c r="BR565" s="11">
        <v>289690</v>
      </c>
      <c r="BS565" s="11">
        <v>58390</v>
      </c>
      <c r="BT565" s="11">
        <v>9640</v>
      </c>
      <c r="BU565" s="11">
        <v>37040</v>
      </c>
      <c r="BV565" s="11">
        <v>0</v>
      </c>
      <c r="BW565" s="11">
        <v>4841</v>
      </c>
      <c r="BX565" s="11">
        <v>0</v>
      </c>
      <c r="BY565" s="11">
        <v>0</v>
      </c>
      <c r="BZ565" s="11">
        <v>0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218011.83300000001</v>
      </c>
      <c r="CJ565" s="4">
        <v>31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13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20</v>
      </c>
      <c r="DC565" s="4">
        <v>0</v>
      </c>
      <c r="DD565" s="4">
        <v>30</v>
      </c>
      <c r="DE565" s="64">
        <v>50</v>
      </c>
      <c r="DF565" s="64">
        <v>56</v>
      </c>
      <c r="DG565" s="64">
        <v>2</v>
      </c>
      <c r="DH565" s="64">
        <v>62.42</v>
      </c>
      <c r="DI565" s="4">
        <v>0</v>
      </c>
      <c r="DJ565" s="4">
        <v>0</v>
      </c>
      <c r="DK565" s="4">
        <v>0</v>
      </c>
      <c r="DL565" s="4">
        <v>1</v>
      </c>
      <c r="DM565" s="4">
        <v>0</v>
      </c>
      <c r="DN565" s="4">
        <v>0</v>
      </c>
      <c r="DO565" s="4">
        <v>0</v>
      </c>
      <c r="DP565" s="4">
        <v>1</v>
      </c>
      <c r="DQ565" s="4">
        <v>0</v>
      </c>
      <c r="DR565" s="4">
        <v>0</v>
      </c>
      <c r="DS565" s="4">
        <v>0</v>
      </c>
      <c r="DT565" s="4">
        <v>2</v>
      </c>
      <c r="DU565" s="4">
        <v>2</v>
      </c>
      <c r="EB565" s="4" t="b">
        <v>1</v>
      </c>
      <c r="EC565" s="4" t="s">
        <v>250</v>
      </c>
      <c r="EF565" s="7">
        <v>46082</v>
      </c>
      <c r="EG565" s="7">
        <v>46112</v>
      </c>
      <c r="EH565" s="4" t="s">
        <v>173</v>
      </c>
      <c r="EI565" s="4" t="b">
        <v>1</v>
      </c>
      <c r="EJ565" s="4" t="s">
        <v>174</v>
      </c>
      <c r="EN565" s="9">
        <f t="shared" si="45"/>
        <v>255179.36800000002</v>
      </c>
      <c r="EO565" s="4">
        <f t="shared" si="42"/>
        <v>12.008219178082191</v>
      </c>
      <c r="EP565" s="4">
        <f t="shared" si="43"/>
        <v>20</v>
      </c>
      <c r="EQ565" s="9">
        <f t="shared" si="44"/>
        <v>2551793.6799999997</v>
      </c>
    </row>
    <row r="566" spans="2:147">
      <c r="B566" s="4" t="s">
        <v>268</v>
      </c>
      <c r="C566" s="7">
        <v>46113</v>
      </c>
      <c r="D566" s="4">
        <v>7270</v>
      </c>
      <c r="G566" s="4" t="s">
        <v>176</v>
      </c>
      <c r="H566" s="4" t="s">
        <v>177</v>
      </c>
      <c r="I566" s="4">
        <v>4</v>
      </c>
      <c r="J566" s="16">
        <v>41673</v>
      </c>
      <c r="L566" s="4">
        <v>110985.333</v>
      </c>
      <c r="M566" s="4">
        <v>114235.3</v>
      </c>
      <c r="N566" s="4">
        <v>136130.399</v>
      </c>
      <c r="O566" s="64">
        <v>22</v>
      </c>
      <c r="P566" s="4">
        <v>8</v>
      </c>
      <c r="Q566" s="4">
        <v>0</v>
      </c>
      <c r="R566" s="4">
        <v>30</v>
      </c>
      <c r="S566" s="4">
        <v>100</v>
      </c>
      <c r="T566" s="4">
        <v>100</v>
      </c>
      <c r="U566" s="11">
        <v>6383620</v>
      </c>
      <c r="V566" s="11">
        <v>1423620</v>
      </c>
      <c r="W566" s="11">
        <v>4960000</v>
      </c>
      <c r="X566" s="11">
        <v>12</v>
      </c>
      <c r="Y566" s="62">
        <v>3329559</v>
      </c>
      <c r="Z566" s="11">
        <v>0</v>
      </c>
      <c r="AA566" s="11">
        <v>0</v>
      </c>
      <c r="AB566" s="11">
        <v>7500</v>
      </c>
      <c r="AC566" s="11">
        <v>90000</v>
      </c>
      <c r="AD566" s="11">
        <v>0</v>
      </c>
      <c r="AE566" s="11">
        <v>0</v>
      </c>
      <c r="AF566" s="11">
        <v>0</v>
      </c>
      <c r="AG566" s="11">
        <v>97500</v>
      </c>
      <c r="AH566" s="11">
        <v>0</v>
      </c>
      <c r="AI566" s="11">
        <v>428382</v>
      </c>
      <c r="AJ566" s="11">
        <v>0</v>
      </c>
      <c r="AK566" s="11">
        <v>816782</v>
      </c>
      <c r="AL566" s="9">
        <v>1245164</v>
      </c>
      <c r="AM566" s="9">
        <v>918880</v>
      </c>
      <c r="AN566" s="9">
        <v>68065</v>
      </c>
      <c r="AO566" s="9">
        <v>562354</v>
      </c>
      <c r="AP566" s="11">
        <v>0</v>
      </c>
      <c r="AQ566" s="11">
        <v>60000</v>
      </c>
      <c r="AR566" s="11">
        <v>2854463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AZ566" s="11">
        <v>0</v>
      </c>
      <c r="BA566" s="11">
        <v>102098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648280</v>
      </c>
      <c r="BP566" s="11">
        <v>64820</v>
      </c>
      <c r="BQ566" s="11">
        <v>252130</v>
      </c>
      <c r="BR566" s="11">
        <v>268930</v>
      </c>
      <c r="BS566" s="11">
        <v>57450</v>
      </c>
      <c r="BT566" s="11">
        <v>9990</v>
      </c>
      <c r="BU566" s="11">
        <v>38550</v>
      </c>
      <c r="BV566" s="11">
        <v>19000</v>
      </c>
      <c r="BW566" s="11">
        <v>4564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59906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225539.56700000001</v>
      </c>
      <c r="CJ566" s="4">
        <v>30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12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20</v>
      </c>
      <c r="DC566" s="4">
        <v>0</v>
      </c>
      <c r="DD566" s="4">
        <v>32</v>
      </c>
      <c r="DE566" s="64">
        <v>52</v>
      </c>
      <c r="DF566" s="64">
        <v>36</v>
      </c>
      <c r="DG566" s="64">
        <v>2</v>
      </c>
      <c r="DH566" s="64">
        <v>55.08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3</v>
      </c>
      <c r="DT566" s="4">
        <v>2</v>
      </c>
      <c r="DU566" s="4">
        <v>2</v>
      </c>
      <c r="EB566" s="4" t="b">
        <v>1</v>
      </c>
      <c r="EC566" s="4" t="s">
        <v>250</v>
      </c>
      <c r="EF566" s="7">
        <v>46113</v>
      </c>
      <c r="EG566" s="7">
        <v>46142</v>
      </c>
      <c r="EH566" s="4" t="s">
        <v>173</v>
      </c>
      <c r="EI566" s="4" t="b">
        <v>1</v>
      </c>
      <c r="EJ566" s="4" t="s">
        <v>174</v>
      </c>
      <c r="EN566" s="9">
        <f t="shared" si="45"/>
        <v>272260.79800000001</v>
      </c>
      <c r="EO566" s="4">
        <f t="shared" si="42"/>
        <v>11.917808219178083</v>
      </c>
      <c r="EP566" s="4">
        <f t="shared" si="43"/>
        <v>20</v>
      </c>
      <c r="EQ566" s="9">
        <f t="shared" si="44"/>
        <v>2722607.98</v>
      </c>
    </row>
    <row r="567" spans="2:147">
      <c r="B567" s="4" t="s">
        <v>268</v>
      </c>
      <c r="C567" s="7">
        <v>46113</v>
      </c>
      <c r="D567" s="4">
        <v>7270</v>
      </c>
      <c r="G567" s="4" t="s">
        <v>179</v>
      </c>
      <c r="H567" s="4" t="s">
        <v>180</v>
      </c>
      <c r="I567" s="4">
        <v>19</v>
      </c>
      <c r="J567" s="16">
        <v>41640</v>
      </c>
      <c r="L567" s="4">
        <v>105328.299</v>
      </c>
      <c r="M567" s="4">
        <v>108578.26700000001</v>
      </c>
      <c r="N567" s="4">
        <v>129389.101</v>
      </c>
      <c r="O567" s="64">
        <v>22</v>
      </c>
      <c r="P567" s="4">
        <v>8</v>
      </c>
      <c r="Q567" s="4">
        <v>0</v>
      </c>
      <c r="R567" s="4">
        <v>30</v>
      </c>
      <c r="S567" s="4">
        <v>100</v>
      </c>
      <c r="T567" s="4">
        <v>100</v>
      </c>
      <c r="U567" s="11">
        <v>5508310</v>
      </c>
      <c r="V567" s="11">
        <v>1170160</v>
      </c>
      <c r="W567" s="11">
        <v>4338150</v>
      </c>
      <c r="X567" s="11">
        <v>12</v>
      </c>
      <c r="Y567" s="62">
        <v>3159848</v>
      </c>
      <c r="Z567" s="11">
        <v>0</v>
      </c>
      <c r="AA567" s="11">
        <v>0</v>
      </c>
      <c r="AB567" s="11">
        <v>7500</v>
      </c>
      <c r="AC567" s="11">
        <v>90000</v>
      </c>
      <c r="AD567" s="11">
        <v>0</v>
      </c>
      <c r="AE567" s="11">
        <v>0</v>
      </c>
      <c r="AF567" s="11">
        <v>0</v>
      </c>
      <c r="AG567" s="11">
        <v>97500</v>
      </c>
      <c r="AH567" s="11">
        <v>0</v>
      </c>
      <c r="AI567" s="11">
        <v>407168</v>
      </c>
      <c r="AJ567" s="11">
        <v>0</v>
      </c>
      <c r="AK567" s="11">
        <v>1067460</v>
      </c>
      <c r="AL567" s="9">
        <v>1474628</v>
      </c>
      <c r="AM567" s="9">
        <v>727813</v>
      </c>
      <c r="AN567" s="9">
        <v>0</v>
      </c>
      <c r="AO567" s="9">
        <v>0</v>
      </c>
      <c r="AP567" s="11">
        <v>0</v>
      </c>
      <c r="AQ567" s="11">
        <v>0</v>
      </c>
      <c r="AR567" s="11">
        <v>2202441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48521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408980</v>
      </c>
      <c r="BP567" s="11">
        <v>40890</v>
      </c>
      <c r="BQ567" s="11">
        <v>210520</v>
      </c>
      <c r="BR567" s="11">
        <v>232870</v>
      </c>
      <c r="BS567" s="11">
        <v>49570</v>
      </c>
      <c r="BT567" s="11">
        <v>9480</v>
      </c>
      <c r="BU567" s="11">
        <v>36640</v>
      </c>
      <c r="BV567" s="11">
        <v>0</v>
      </c>
      <c r="BW567" s="11">
        <v>15000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166210</v>
      </c>
      <c r="CD567" s="11">
        <v>0</v>
      </c>
      <c r="CE567" s="11">
        <v>0</v>
      </c>
      <c r="CF567" s="11">
        <v>0</v>
      </c>
      <c r="CG567" s="11">
        <v>0</v>
      </c>
      <c r="CH567" s="11">
        <v>0</v>
      </c>
      <c r="CI567" s="11">
        <v>177550.611</v>
      </c>
      <c r="CJ567" s="4">
        <v>30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20</v>
      </c>
      <c r="DC567" s="4">
        <v>0</v>
      </c>
      <c r="DD567" s="4">
        <v>44</v>
      </c>
      <c r="DE567" s="64">
        <v>64</v>
      </c>
      <c r="DF567" s="64">
        <v>30</v>
      </c>
      <c r="DG567" s="64">
        <v>0</v>
      </c>
      <c r="DH567" s="6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1</v>
      </c>
      <c r="DT567" s="4">
        <v>2</v>
      </c>
      <c r="DU567" s="4">
        <v>2</v>
      </c>
      <c r="EB567" s="4" t="b">
        <v>1</v>
      </c>
      <c r="EC567" s="4" t="s">
        <v>250</v>
      </c>
      <c r="EF567" s="7">
        <v>46113</v>
      </c>
      <c r="EG567" s="7">
        <v>46142</v>
      </c>
      <c r="EH567" s="4" t="s">
        <v>173</v>
      </c>
      <c r="EI567" s="4" t="b">
        <v>1</v>
      </c>
      <c r="EJ567" s="4" t="s">
        <v>174</v>
      </c>
      <c r="EN567" s="9">
        <f t="shared" si="45"/>
        <v>258778.20200000002</v>
      </c>
      <c r="EO567" s="4">
        <f t="shared" si="42"/>
        <v>12.008219178082191</v>
      </c>
      <c r="EP567" s="4">
        <f t="shared" si="43"/>
        <v>20</v>
      </c>
      <c r="EQ567" s="9">
        <f t="shared" si="44"/>
        <v>2587782.02</v>
      </c>
    </row>
    <row r="568" spans="2:147">
      <c r="B568" s="4" t="s">
        <v>268</v>
      </c>
      <c r="C568" s="7">
        <v>46113</v>
      </c>
      <c r="D568" s="4">
        <v>7270</v>
      </c>
      <c r="G568" s="4" t="s">
        <v>179</v>
      </c>
      <c r="H568" s="4" t="s">
        <v>180</v>
      </c>
      <c r="I568" s="4">
        <v>17</v>
      </c>
      <c r="J568" s="16">
        <v>41640</v>
      </c>
      <c r="L568" s="4">
        <v>104068.299</v>
      </c>
      <c r="M568" s="4">
        <v>107068.26700000001</v>
      </c>
      <c r="N568" s="4">
        <v>127589.68399999999</v>
      </c>
      <c r="O568" s="64">
        <v>22</v>
      </c>
      <c r="P568" s="4">
        <v>8</v>
      </c>
      <c r="Q568" s="4">
        <v>0</v>
      </c>
      <c r="R568" s="4">
        <v>30</v>
      </c>
      <c r="S568" s="4">
        <v>100</v>
      </c>
      <c r="T568" s="4">
        <v>100</v>
      </c>
      <c r="U568" s="11">
        <v>6142142</v>
      </c>
      <c r="V568" s="11">
        <v>1662142</v>
      </c>
      <c r="W568" s="11">
        <v>4480000</v>
      </c>
      <c r="X568" s="11">
        <v>12</v>
      </c>
      <c r="Y568" s="62">
        <v>3122048</v>
      </c>
      <c r="Z568" s="11">
        <v>0</v>
      </c>
      <c r="AA568" s="11">
        <v>0</v>
      </c>
      <c r="AB568" s="11">
        <v>0</v>
      </c>
      <c r="AC568" s="11">
        <v>90000</v>
      </c>
      <c r="AD568" s="11">
        <v>0</v>
      </c>
      <c r="AE568" s="11">
        <v>0</v>
      </c>
      <c r="AF568" s="11">
        <v>0</v>
      </c>
      <c r="AG568" s="11">
        <v>90000</v>
      </c>
      <c r="AH568" s="11">
        <v>0</v>
      </c>
      <c r="AI568" s="11">
        <v>401506</v>
      </c>
      <c r="AJ568" s="11">
        <v>0</v>
      </c>
      <c r="AK568" s="11">
        <v>789461</v>
      </c>
      <c r="AL568" s="9">
        <v>1190967</v>
      </c>
      <c r="AM568" s="9">
        <v>909076</v>
      </c>
      <c r="AN568" s="9">
        <v>63794</v>
      </c>
      <c r="AO568" s="9">
        <v>648410</v>
      </c>
      <c r="AP568" s="11">
        <v>0</v>
      </c>
      <c r="AQ568" s="11">
        <v>70000</v>
      </c>
      <c r="AR568" s="11">
        <v>2882247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1">
        <v>0</v>
      </c>
      <c r="AY568" s="11">
        <v>0</v>
      </c>
      <c r="AZ568" s="11">
        <v>0</v>
      </c>
      <c r="BA568" s="11">
        <v>47847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0</v>
      </c>
      <c r="BI568" s="11">
        <v>0</v>
      </c>
      <c r="BJ568" s="11">
        <v>0</v>
      </c>
      <c r="BK568" s="11">
        <v>0</v>
      </c>
      <c r="BL568" s="11">
        <v>0</v>
      </c>
      <c r="BM568" s="11">
        <v>0</v>
      </c>
      <c r="BN568" s="11">
        <v>0</v>
      </c>
      <c r="BO568" s="11">
        <v>594180</v>
      </c>
      <c r="BP568" s="11">
        <v>59410</v>
      </c>
      <c r="BQ568" s="11">
        <v>248140</v>
      </c>
      <c r="BR568" s="11">
        <v>275620</v>
      </c>
      <c r="BS568" s="11">
        <v>55280</v>
      </c>
      <c r="BT568" s="11">
        <v>9370</v>
      </c>
      <c r="BU568" s="11">
        <v>36130</v>
      </c>
      <c r="BV568" s="11">
        <v>0</v>
      </c>
      <c r="BW568" s="11">
        <v>1602</v>
      </c>
      <c r="BX568" s="11">
        <v>0</v>
      </c>
      <c r="BY568" s="11">
        <v>0</v>
      </c>
      <c r="BZ568" s="11">
        <v>0</v>
      </c>
      <c r="CA568" s="11">
        <v>0</v>
      </c>
      <c r="CB568" s="11">
        <v>0</v>
      </c>
      <c r="CC568" s="11">
        <v>382410</v>
      </c>
      <c r="CD568" s="11">
        <v>0</v>
      </c>
      <c r="CE568" s="11">
        <v>0</v>
      </c>
      <c r="CF568" s="11">
        <v>0</v>
      </c>
      <c r="CG568" s="11">
        <v>0</v>
      </c>
      <c r="CH568" s="11">
        <v>0</v>
      </c>
      <c r="CI568" s="11">
        <v>218171.57800000001</v>
      </c>
      <c r="CJ568" s="4">
        <v>30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14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20</v>
      </c>
      <c r="DC568" s="4">
        <v>0</v>
      </c>
      <c r="DD568" s="4">
        <v>33</v>
      </c>
      <c r="DE568" s="64">
        <v>53</v>
      </c>
      <c r="DF568" s="64">
        <v>38</v>
      </c>
      <c r="DG568" s="64">
        <v>2</v>
      </c>
      <c r="DH568" s="64">
        <v>67.760000000000005</v>
      </c>
      <c r="DI568" s="4">
        <v>0</v>
      </c>
      <c r="DJ568" s="4">
        <v>0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1</v>
      </c>
      <c r="DT568" s="4">
        <v>2</v>
      </c>
      <c r="DU568" s="4">
        <v>2</v>
      </c>
      <c r="EB568" s="4" t="b">
        <v>1</v>
      </c>
      <c r="EC568" s="4" t="s">
        <v>250</v>
      </c>
      <c r="EF568" s="7">
        <v>46113</v>
      </c>
      <c r="EG568" s="7">
        <v>46142</v>
      </c>
      <c r="EH568" s="4" t="s">
        <v>173</v>
      </c>
      <c r="EI568" s="4" t="b">
        <v>1</v>
      </c>
      <c r="EJ568" s="4" t="s">
        <v>174</v>
      </c>
      <c r="EN568" s="9">
        <f t="shared" si="45"/>
        <v>255179.36800000002</v>
      </c>
      <c r="EO568" s="4">
        <f t="shared" si="42"/>
        <v>12.008219178082191</v>
      </c>
      <c r="EP568" s="4">
        <f t="shared" si="43"/>
        <v>20</v>
      </c>
      <c r="EQ568" s="9">
        <f t="shared" si="44"/>
        <v>2551793.6799999997</v>
      </c>
    </row>
    <row r="569" spans="2:147">
      <c r="B569" s="4" t="s">
        <v>268</v>
      </c>
      <c r="C569" s="7">
        <v>46143</v>
      </c>
      <c r="D569" s="4">
        <v>7270</v>
      </c>
      <c r="G569" s="4" t="s">
        <v>176</v>
      </c>
      <c r="H569" s="4" t="s">
        <v>177</v>
      </c>
      <c r="I569" s="4">
        <v>4</v>
      </c>
      <c r="J569" s="16">
        <v>41673</v>
      </c>
      <c r="L569" s="4">
        <v>110985.333</v>
      </c>
      <c r="M569" s="4">
        <v>114235.3</v>
      </c>
      <c r="N569" s="4">
        <v>136130.399</v>
      </c>
      <c r="O569" s="64">
        <v>18</v>
      </c>
      <c r="P569" s="4">
        <v>10</v>
      </c>
      <c r="Q569" s="4">
        <v>3</v>
      </c>
      <c r="R569" s="4">
        <v>31</v>
      </c>
      <c r="S569" s="4">
        <v>100</v>
      </c>
      <c r="T569" s="4">
        <v>100</v>
      </c>
      <c r="U569" s="11">
        <v>6643758</v>
      </c>
      <c r="V569" s="11">
        <v>1503758</v>
      </c>
      <c r="W569" s="11">
        <v>5140000</v>
      </c>
      <c r="X569" s="11">
        <v>12</v>
      </c>
      <c r="Y569" s="62">
        <v>3440545</v>
      </c>
      <c r="Z569" s="11">
        <v>0</v>
      </c>
      <c r="AA569" s="11">
        <v>0</v>
      </c>
      <c r="AB569" s="11">
        <v>7500</v>
      </c>
      <c r="AC569" s="11">
        <v>90000</v>
      </c>
      <c r="AD569" s="11">
        <v>0</v>
      </c>
      <c r="AE569" s="11">
        <v>0</v>
      </c>
      <c r="AF569" s="11">
        <v>0</v>
      </c>
      <c r="AG569" s="11">
        <v>97500</v>
      </c>
      <c r="AH569" s="11">
        <v>0</v>
      </c>
      <c r="AI569" s="11">
        <v>428382</v>
      </c>
      <c r="AJ569" s="11">
        <v>0</v>
      </c>
      <c r="AK569" s="11">
        <v>472202</v>
      </c>
      <c r="AL569" s="9">
        <v>900584</v>
      </c>
      <c r="AM569" s="9">
        <v>1633564</v>
      </c>
      <c r="AN569" s="9">
        <v>68065</v>
      </c>
      <c r="AO569" s="9">
        <v>429627</v>
      </c>
      <c r="AP569" s="11">
        <v>0</v>
      </c>
      <c r="AQ569" s="11">
        <v>60000</v>
      </c>
      <c r="AR569" s="11">
        <v>3091840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13873</v>
      </c>
      <c r="BB569" s="11">
        <v>0</v>
      </c>
      <c r="BC569" s="11">
        <v>0</v>
      </c>
      <c r="BD569" s="11">
        <v>0</v>
      </c>
      <c r="BE569" s="11">
        <v>0</v>
      </c>
      <c r="BF569" s="11">
        <v>0</v>
      </c>
      <c r="BG569" s="11">
        <v>0</v>
      </c>
      <c r="BH569" s="11">
        <v>0</v>
      </c>
      <c r="BI569" s="11">
        <v>0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707590</v>
      </c>
      <c r="BP569" s="11">
        <v>70750</v>
      </c>
      <c r="BQ569" s="11">
        <v>252130</v>
      </c>
      <c r="BR569" s="11">
        <v>279510</v>
      </c>
      <c r="BS569" s="11">
        <v>59790</v>
      </c>
      <c r="BT569" s="11">
        <v>10330</v>
      </c>
      <c r="BU569" s="11">
        <v>39660</v>
      </c>
      <c r="BV569" s="11">
        <v>18000</v>
      </c>
      <c r="BW569" s="11">
        <v>6092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59906</v>
      </c>
      <c r="CD569" s="11">
        <v>0</v>
      </c>
      <c r="CE569" s="11">
        <v>0</v>
      </c>
      <c r="CF569" s="11">
        <v>0</v>
      </c>
      <c r="CG569" s="11">
        <v>0</v>
      </c>
      <c r="CH569" s="11">
        <v>0</v>
      </c>
      <c r="CI569" s="11">
        <v>220523.95499999999</v>
      </c>
      <c r="CJ569" s="4">
        <v>31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12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20</v>
      </c>
      <c r="DC569" s="4">
        <v>0</v>
      </c>
      <c r="DD569" s="4">
        <v>18.5</v>
      </c>
      <c r="DE569" s="64">
        <v>38.5</v>
      </c>
      <c r="DF569" s="64">
        <v>64</v>
      </c>
      <c r="DG569" s="64">
        <v>2</v>
      </c>
      <c r="DH569" s="64">
        <v>42.08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4</v>
      </c>
      <c r="DT569" s="4">
        <v>2</v>
      </c>
      <c r="DU569" s="4">
        <v>2</v>
      </c>
      <c r="EB569" s="4" t="b">
        <v>1</v>
      </c>
      <c r="EC569" s="4" t="s">
        <v>250</v>
      </c>
      <c r="EF569" s="7">
        <v>46143</v>
      </c>
      <c r="EG569" s="7">
        <v>46173</v>
      </c>
      <c r="EH569" s="4" t="s">
        <v>173</v>
      </c>
      <c r="EI569" s="4" t="b">
        <v>1</v>
      </c>
      <c r="EJ569" s="4" t="s">
        <v>174</v>
      </c>
      <c r="EN569" s="9">
        <f t="shared" si="45"/>
        <v>272260.79800000001</v>
      </c>
      <c r="EO569" s="4">
        <f t="shared" si="42"/>
        <v>11.917808219178083</v>
      </c>
      <c r="EP569" s="4">
        <f t="shared" si="43"/>
        <v>20</v>
      </c>
      <c r="EQ569" s="9">
        <f t="shared" si="44"/>
        <v>2722607.98</v>
      </c>
    </row>
    <row r="570" spans="2:147">
      <c r="B570" s="4" t="s">
        <v>268</v>
      </c>
      <c r="C570" s="7">
        <v>46143</v>
      </c>
      <c r="D570" s="4">
        <v>7270</v>
      </c>
      <c r="G570" s="4" t="s">
        <v>179</v>
      </c>
      <c r="H570" s="4" t="s">
        <v>180</v>
      </c>
      <c r="I570" s="4">
        <v>19</v>
      </c>
      <c r="J570" s="16">
        <v>41640</v>
      </c>
      <c r="L570" s="4">
        <v>105328.299</v>
      </c>
      <c r="M570" s="4">
        <v>108578.26700000001</v>
      </c>
      <c r="N570" s="4">
        <v>129389.101</v>
      </c>
      <c r="O570" s="64">
        <v>18</v>
      </c>
      <c r="P570" s="4">
        <v>10</v>
      </c>
      <c r="Q570" s="4">
        <v>3</v>
      </c>
      <c r="R570" s="4">
        <v>31</v>
      </c>
      <c r="S570" s="4">
        <v>100</v>
      </c>
      <c r="T570" s="4">
        <v>100</v>
      </c>
      <c r="U570" s="11">
        <v>5428678</v>
      </c>
      <c r="V570" s="11">
        <v>988880</v>
      </c>
      <c r="W570" s="11">
        <v>4439798</v>
      </c>
      <c r="X570" s="11">
        <v>12</v>
      </c>
      <c r="Y570" s="62">
        <v>3265177</v>
      </c>
      <c r="Z570" s="11">
        <v>0</v>
      </c>
      <c r="AA570" s="11">
        <v>0</v>
      </c>
      <c r="AB570" s="11">
        <v>7500</v>
      </c>
      <c r="AC570" s="11">
        <v>90000</v>
      </c>
      <c r="AD570" s="11">
        <v>0</v>
      </c>
      <c r="AE570" s="11">
        <v>0</v>
      </c>
      <c r="AF570" s="11">
        <v>0</v>
      </c>
      <c r="AG570" s="11">
        <v>97500</v>
      </c>
      <c r="AH570" s="11">
        <v>0</v>
      </c>
      <c r="AI570" s="11">
        <v>407168</v>
      </c>
      <c r="AJ570" s="11">
        <v>0</v>
      </c>
      <c r="AK570" s="11">
        <v>545860</v>
      </c>
      <c r="AL570" s="9">
        <v>953028</v>
      </c>
      <c r="AM570" s="9">
        <v>970418</v>
      </c>
      <c r="AN570" s="9">
        <v>129389</v>
      </c>
      <c r="AO570" s="9">
        <v>0</v>
      </c>
      <c r="AP570" s="11">
        <v>0</v>
      </c>
      <c r="AQ570" s="11">
        <v>0</v>
      </c>
      <c r="AR570" s="11">
        <v>2052835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13166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397630</v>
      </c>
      <c r="BP570" s="11">
        <v>39760</v>
      </c>
      <c r="BQ570" s="11">
        <v>210520</v>
      </c>
      <c r="BR570" s="11">
        <v>229620</v>
      </c>
      <c r="BS570" s="11">
        <v>48860</v>
      </c>
      <c r="BT570" s="11">
        <v>9800</v>
      </c>
      <c r="BU570" s="11">
        <v>37690</v>
      </c>
      <c r="BV570" s="11">
        <v>0</v>
      </c>
      <c r="BW570" s="11">
        <v>15000</v>
      </c>
      <c r="BX570" s="11">
        <v>0</v>
      </c>
      <c r="BY570" s="11">
        <v>0</v>
      </c>
      <c r="BZ570" s="11">
        <v>0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1">
        <v>0</v>
      </c>
      <c r="CG570" s="11">
        <v>0</v>
      </c>
      <c r="CH570" s="11">
        <v>0</v>
      </c>
      <c r="CI570" s="11">
        <v>178725.53899999999</v>
      </c>
      <c r="CJ570" s="4">
        <v>31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4">
        <v>0</v>
      </c>
      <c r="DB570" s="4">
        <v>20</v>
      </c>
      <c r="DC570" s="4">
        <v>0</v>
      </c>
      <c r="DD570" s="4">
        <v>22.5</v>
      </c>
      <c r="DE570" s="64">
        <v>42.5</v>
      </c>
      <c r="DF570" s="64">
        <v>40</v>
      </c>
      <c r="DG570" s="64">
        <v>4</v>
      </c>
      <c r="DH570" s="64">
        <v>0</v>
      </c>
      <c r="DI570" s="4">
        <v>0</v>
      </c>
      <c r="DJ570" s="4">
        <v>0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s="4">
        <v>1</v>
      </c>
      <c r="DT570" s="4">
        <v>2</v>
      </c>
      <c r="DU570" s="4">
        <v>2</v>
      </c>
      <c r="EB570" s="4" t="b">
        <v>1</v>
      </c>
      <c r="EC570" s="4" t="s">
        <v>250</v>
      </c>
      <c r="EF570" s="7">
        <v>46143</v>
      </c>
      <c r="EG570" s="7">
        <v>46173</v>
      </c>
      <c r="EH570" s="4" t="s">
        <v>173</v>
      </c>
      <c r="EI570" s="4" t="b">
        <v>1</v>
      </c>
      <c r="EJ570" s="4" t="s">
        <v>174</v>
      </c>
      <c r="EN570" s="9">
        <f t="shared" si="45"/>
        <v>258778.20200000002</v>
      </c>
      <c r="EO570" s="4">
        <f t="shared" si="42"/>
        <v>12.008219178082191</v>
      </c>
      <c r="EP570" s="4">
        <f t="shared" si="43"/>
        <v>20</v>
      </c>
      <c r="EQ570" s="9">
        <f t="shared" si="44"/>
        <v>2587782.02</v>
      </c>
    </row>
    <row r="571" spans="2:147">
      <c r="B571" s="4" t="s">
        <v>268</v>
      </c>
      <c r="C571" s="7">
        <v>46143</v>
      </c>
      <c r="D571" s="4">
        <v>7270</v>
      </c>
      <c r="G571" s="4" t="s">
        <v>179</v>
      </c>
      <c r="H571" s="4" t="s">
        <v>180</v>
      </c>
      <c r="I571" s="4">
        <v>17</v>
      </c>
      <c r="J571" s="16">
        <v>41640</v>
      </c>
      <c r="L571" s="4">
        <v>104068.299</v>
      </c>
      <c r="M571" s="4">
        <v>107068.26700000001</v>
      </c>
      <c r="N571" s="4">
        <v>127589.68399999999</v>
      </c>
      <c r="O571" s="64">
        <v>18</v>
      </c>
      <c r="P571" s="4">
        <v>10</v>
      </c>
      <c r="Q571" s="4">
        <v>3</v>
      </c>
      <c r="R571" s="4">
        <v>31</v>
      </c>
      <c r="S571" s="4">
        <v>100</v>
      </c>
      <c r="T571" s="4">
        <v>100</v>
      </c>
      <c r="U571" s="11">
        <v>6188206</v>
      </c>
      <c r="V571" s="11">
        <v>1298206</v>
      </c>
      <c r="W571" s="11">
        <v>4890000</v>
      </c>
      <c r="X571" s="11">
        <v>12</v>
      </c>
      <c r="Y571" s="62">
        <v>3226117</v>
      </c>
      <c r="Z571" s="11">
        <v>0</v>
      </c>
      <c r="AA571" s="11">
        <v>0</v>
      </c>
      <c r="AB571" s="11">
        <v>0</v>
      </c>
      <c r="AC571" s="11">
        <v>90000</v>
      </c>
      <c r="AD571" s="11">
        <v>0</v>
      </c>
      <c r="AE571" s="11">
        <v>0</v>
      </c>
      <c r="AF571" s="11">
        <v>0</v>
      </c>
      <c r="AG571" s="11">
        <v>90000</v>
      </c>
      <c r="AH571" s="11">
        <v>0</v>
      </c>
      <c r="AI571" s="11">
        <v>401506</v>
      </c>
      <c r="AJ571" s="11">
        <v>0</v>
      </c>
      <c r="AK571" s="11">
        <v>574153</v>
      </c>
      <c r="AL571" s="9">
        <v>975659</v>
      </c>
      <c r="AM571" s="9">
        <v>1243999</v>
      </c>
      <c r="AN571" s="9">
        <v>127589</v>
      </c>
      <c r="AO571" s="9">
        <v>456834</v>
      </c>
      <c r="AP571" s="11">
        <v>0</v>
      </c>
      <c r="AQ571" s="11">
        <v>55000</v>
      </c>
      <c r="AR571" s="11">
        <v>2859081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13008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11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0</v>
      </c>
      <c r="BN571" s="11">
        <v>0</v>
      </c>
      <c r="BO571" s="11">
        <v>604690</v>
      </c>
      <c r="BP571" s="11">
        <v>60460</v>
      </c>
      <c r="BQ571" s="11">
        <v>248140</v>
      </c>
      <c r="BR571" s="11">
        <v>277490</v>
      </c>
      <c r="BS571" s="11">
        <v>55690</v>
      </c>
      <c r="BT571" s="11">
        <v>9680</v>
      </c>
      <c r="BU571" s="11">
        <v>37170</v>
      </c>
      <c r="BV571" s="11">
        <v>0</v>
      </c>
      <c r="BW571" s="11">
        <v>4886</v>
      </c>
      <c r="BX571" s="11">
        <v>0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214549.85399999999</v>
      </c>
      <c r="CJ571" s="4">
        <v>31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11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20</v>
      </c>
      <c r="DC571" s="4">
        <v>0</v>
      </c>
      <c r="DD571" s="4">
        <v>24</v>
      </c>
      <c r="DE571" s="64">
        <v>44</v>
      </c>
      <c r="DF571" s="64">
        <v>52</v>
      </c>
      <c r="DG571" s="64">
        <v>4</v>
      </c>
      <c r="DH571" s="64">
        <v>47.74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1</v>
      </c>
      <c r="DT571" s="4">
        <v>2</v>
      </c>
      <c r="DU571" s="4">
        <v>2</v>
      </c>
      <c r="EB571" s="4" t="b">
        <v>1</v>
      </c>
      <c r="EC571" s="4" t="s">
        <v>250</v>
      </c>
      <c r="EF571" s="7">
        <v>46143</v>
      </c>
      <c r="EG571" s="7">
        <v>46173</v>
      </c>
      <c r="EH571" s="4" t="s">
        <v>173</v>
      </c>
      <c r="EI571" s="4" t="b">
        <v>1</v>
      </c>
      <c r="EJ571" s="4" t="s">
        <v>174</v>
      </c>
      <c r="EN571" s="9">
        <f t="shared" si="45"/>
        <v>255179.36800000002</v>
      </c>
      <c r="EO571" s="4">
        <f t="shared" si="42"/>
        <v>12.008219178082191</v>
      </c>
      <c r="EP571" s="4">
        <f t="shared" si="43"/>
        <v>20</v>
      </c>
      <c r="EQ571" s="9">
        <f t="shared" si="44"/>
        <v>2551793.6799999997</v>
      </c>
    </row>
    <row r="572" spans="2:147">
      <c r="B572" s="4" t="s">
        <v>268</v>
      </c>
      <c r="C572" s="7">
        <v>46174</v>
      </c>
      <c r="D572" s="4">
        <v>7270</v>
      </c>
      <c r="G572" s="4" t="s">
        <v>176</v>
      </c>
      <c r="H572" s="4" t="s">
        <v>177</v>
      </c>
      <c r="I572" s="4">
        <v>4</v>
      </c>
      <c r="J572" s="16">
        <v>41673</v>
      </c>
      <c r="L572" s="4">
        <v>113652</v>
      </c>
      <c r="M572" s="4">
        <v>116902</v>
      </c>
      <c r="N572" s="4">
        <v>139308.217</v>
      </c>
      <c r="O572" s="64">
        <v>21</v>
      </c>
      <c r="P572" s="4">
        <v>8</v>
      </c>
      <c r="Q572" s="4">
        <v>1</v>
      </c>
      <c r="R572" s="4">
        <v>30</v>
      </c>
      <c r="S572" s="4">
        <v>100</v>
      </c>
      <c r="T572" s="4">
        <v>100</v>
      </c>
      <c r="U572" s="11">
        <v>7136490</v>
      </c>
      <c r="V572" s="11">
        <v>1656490</v>
      </c>
      <c r="W572" s="11">
        <v>5480000</v>
      </c>
      <c r="X572" s="11">
        <v>12</v>
      </c>
      <c r="Y572" s="62">
        <v>3409560</v>
      </c>
      <c r="Z572" s="11">
        <v>0</v>
      </c>
      <c r="AA572" s="11">
        <v>0</v>
      </c>
      <c r="AB572" s="11">
        <v>7500</v>
      </c>
      <c r="AC572" s="11">
        <v>90000</v>
      </c>
      <c r="AD572" s="11">
        <v>0</v>
      </c>
      <c r="AE572" s="11">
        <v>0</v>
      </c>
      <c r="AF572" s="11">
        <v>0</v>
      </c>
      <c r="AG572" s="11">
        <v>97500</v>
      </c>
      <c r="AH572" s="11">
        <v>0</v>
      </c>
      <c r="AI572" s="11">
        <v>438382</v>
      </c>
      <c r="AJ572" s="11">
        <v>0</v>
      </c>
      <c r="AK572" s="11">
        <v>653007</v>
      </c>
      <c r="AL572" s="9">
        <v>1091389</v>
      </c>
      <c r="AM572" s="9">
        <v>731368</v>
      </c>
      <c r="AN572" s="9">
        <v>69654</v>
      </c>
      <c r="AO572" s="9">
        <v>523241</v>
      </c>
      <c r="AP572" s="11">
        <v>0</v>
      </c>
      <c r="AQ572" s="11">
        <v>60000</v>
      </c>
      <c r="AR572" s="11">
        <v>2475652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153778</v>
      </c>
      <c r="BB572" s="11">
        <v>1000000</v>
      </c>
      <c r="BC572" s="11">
        <v>0</v>
      </c>
      <c r="BD572" s="11">
        <v>0</v>
      </c>
      <c r="BE572" s="11">
        <v>0</v>
      </c>
      <c r="BF572" s="11">
        <v>0</v>
      </c>
      <c r="BG572" s="11">
        <v>0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819940</v>
      </c>
      <c r="BP572" s="11">
        <v>81990</v>
      </c>
      <c r="BQ572" s="11">
        <v>252130</v>
      </c>
      <c r="BR572" s="11">
        <v>299770</v>
      </c>
      <c r="BS572" s="11">
        <v>64230</v>
      </c>
      <c r="BT572" s="11">
        <v>10230</v>
      </c>
      <c r="BU572" s="11">
        <v>39450</v>
      </c>
      <c r="BV572" s="11">
        <v>22000</v>
      </c>
      <c r="BW572" s="11">
        <v>6842</v>
      </c>
      <c r="BX572" s="11">
        <v>0</v>
      </c>
      <c r="BY572" s="11">
        <v>0</v>
      </c>
      <c r="BZ572" s="11">
        <v>0</v>
      </c>
      <c r="CA572" s="11">
        <v>0</v>
      </c>
      <c r="CB572" s="11">
        <v>0</v>
      </c>
      <c r="CC572" s="11">
        <v>59908</v>
      </c>
      <c r="CD572" s="11">
        <v>0</v>
      </c>
      <c r="CE572" s="11">
        <v>0</v>
      </c>
      <c r="CF572" s="11">
        <v>0</v>
      </c>
      <c r="CG572" s="11">
        <v>0</v>
      </c>
      <c r="CH572" s="11">
        <v>0</v>
      </c>
      <c r="CI572" s="11">
        <v>223331.95699999999</v>
      </c>
      <c r="CJ572" s="4">
        <v>30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12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20</v>
      </c>
      <c r="DC572" s="4">
        <v>0</v>
      </c>
      <c r="DD572" s="4">
        <v>25</v>
      </c>
      <c r="DE572" s="64">
        <v>45</v>
      </c>
      <c r="DF572" s="64">
        <v>28</v>
      </c>
      <c r="DG572" s="64">
        <v>2</v>
      </c>
      <c r="DH572" s="64">
        <v>50.08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1</v>
      </c>
      <c r="DT572" s="4">
        <v>2</v>
      </c>
      <c r="DU572" s="4">
        <v>2</v>
      </c>
      <c r="EB572" s="4" t="b">
        <v>1</v>
      </c>
      <c r="EC572" s="4" t="s">
        <v>250</v>
      </c>
      <c r="EF572" s="7">
        <v>46174</v>
      </c>
      <c r="EG572" s="7">
        <v>46203</v>
      </c>
      <c r="EH572" s="4" t="s">
        <v>173</v>
      </c>
      <c r="EI572" s="4" t="b">
        <v>1</v>
      </c>
      <c r="EJ572" s="4" t="s">
        <v>174</v>
      </c>
      <c r="EN572" s="9">
        <f t="shared" si="45"/>
        <v>278616.43400000007</v>
      </c>
      <c r="EO572" s="4">
        <f t="shared" si="42"/>
        <v>11.917808219178083</v>
      </c>
      <c r="EP572" s="4">
        <f t="shared" si="43"/>
        <v>20</v>
      </c>
      <c r="EQ572" s="9">
        <f t="shared" si="44"/>
        <v>2786164.34</v>
      </c>
    </row>
    <row r="573" spans="2:147">
      <c r="B573" s="4" t="s">
        <v>268</v>
      </c>
      <c r="C573" s="7">
        <v>46174</v>
      </c>
      <c r="D573" s="4">
        <v>7270</v>
      </c>
      <c r="G573" s="4" t="s">
        <v>179</v>
      </c>
      <c r="H573" s="4" t="s">
        <v>180</v>
      </c>
      <c r="I573" s="4">
        <v>19</v>
      </c>
      <c r="J573" s="16">
        <v>41640</v>
      </c>
      <c r="L573" s="4">
        <v>107994.966</v>
      </c>
      <c r="M573" s="4">
        <v>111244.933</v>
      </c>
      <c r="N573" s="4">
        <v>132566.87899999999</v>
      </c>
      <c r="O573" s="64">
        <v>21</v>
      </c>
      <c r="P573" s="4">
        <v>8</v>
      </c>
      <c r="Q573" s="4">
        <v>1</v>
      </c>
      <c r="R573" s="4">
        <v>30</v>
      </c>
      <c r="S573" s="4">
        <v>100</v>
      </c>
      <c r="T573" s="4">
        <v>100</v>
      </c>
      <c r="U573" s="11">
        <v>6056180</v>
      </c>
      <c r="V573" s="11">
        <v>1147620</v>
      </c>
      <c r="W573" s="11">
        <v>4908560</v>
      </c>
      <c r="X573" s="11">
        <v>12</v>
      </c>
      <c r="Y573" s="62">
        <v>3239848</v>
      </c>
      <c r="Z573" s="11">
        <v>0</v>
      </c>
      <c r="AA573" s="11">
        <v>0</v>
      </c>
      <c r="AB573" s="11">
        <v>7500</v>
      </c>
      <c r="AC573" s="11">
        <v>90000</v>
      </c>
      <c r="AD573" s="11">
        <v>0</v>
      </c>
      <c r="AE573" s="11">
        <v>0</v>
      </c>
      <c r="AF573" s="11">
        <v>0</v>
      </c>
      <c r="AG573" s="11">
        <v>97500</v>
      </c>
      <c r="AH573" s="11">
        <v>0</v>
      </c>
      <c r="AI573" s="11">
        <v>417168</v>
      </c>
      <c r="AJ573" s="11">
        <v>0</v>
      </c>
      <c r="AK573" s="11">
        <v>571694</v>
      </c>
      <c r="AL573" s="9">
        <v>988863</v>
      </c>
      <c r="AM573" s="9">
        <v>596550</v>
      </c>
      <c r="AN573" s="9">
        <v>0</v>
      </c>
      <c r="AO573" s="9">
        <v>0</v>
      </c>
      <c r="AP573" s="11">
        <v>0</v>
      </c>
      <c r="AQ573" s="11">
        <v>0</v>
      </c>
      <c r="AR573" s="11">
        <v>1585413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133419</v>
      </c>
      <c r="BB573" s="11">
        <v>1000000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513610</v>
      </c>
      <c r="BP573" s="11">
        <v>51360</v>
      </c>
      <c r="BQ573" s="11">
        <v>210520</v>
      </c>
      <c r="BR573" s="11">
        <v>255360</v>
      </c>
      <c r="BS573" s="11">
        <v>54510</v>
      </c>
      <c r="BT573" s="11">
        <v>9720</v>
      </c>
      <c r="BU573" s="11">
        <v>37540</v>
      </c>
      <c r="BV573" s="11">
        <v>0</v>
      </c>
      <c r="BW573" s="11">
        <v>15000</v>
      </c>
      <c r="BX573" s="11">
        <v>0</v>
      </c>
      <c r="BY573" s="11">
        <v>0</v>
      </c>
      <c r="BZ573" s="11">
        <v>0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1">
        <v>0</v>
      </c>
      <c r="CG573" s="11">
        <v>0</v>
      </c>
      <c r="CH573" s="11">
        <v>0</v>
      </c>
      <c r="CI573" s="11">
        <v>180576.489</v>
      </c>
      <c r="CJ573" s="4">
        <v>30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20</v>
      </c>
      <c r="DC573" s="4">
        <v>0</v>
      </c>
      <c r="DD573" s="4">
        <v>23</v>
      </c>
      <c r="DE573" s="64">
        <v>43</v>
      </c>
      <c r="DF573" s="64">
        <v>24</v>
      </c>
      <c r="DG573" s="64">
        <v>0</v>
      </c>
      <c r="DH573" s="6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2</v>
      </c>
      <c r="DT573" s="4">
        <v>2</v>
      </c>
      <c r="DU573" s="4">
        <v>2</v>
      </c>
      <c r="EB573" s="4" t="b">
        <v>1</v>
      </c>
      <c r="EC573" s="4" t="s">
        <v>250</v>
      </c>
      <c r="EF573" s="7">
        <v>46174</v>
      </c>
      <c r="EG573" s="7">
        <v>46203</v>
      </c>
      <c r="EH573" s="4" t="s">
        <v>173</v>
      </c>
      <c r="EI573" s="4" t="b">
        <v>1</v>
      </c>
      <c r="EJ573" s="4" t="s">
        <v>174</v>
      </c>
      <c r="EN573" s="9">
        <f t="shared" si="45"/>
        <v>265133.75799999997</v>
      </c>
      <c r="EO573" s="4">
        <f t="shared" si="42"/>
        <v>12.008219178082191</v>
      </c>
      <c r="EP573" s="4">
        <f t="shared" si="43"/>
        <v>20</v>
      </c>
      <c r="EQ573" s="9">
        <f t="shared" si="44"/>
        <v>2651337.5799999996</v>
      </c>
    </row>
    <row r="574" spans="2:147">
      <c r="B574" s="4" t="s">
        <v>268</v>
      </c>
      <c r="C574" s="7">
        <v>46174</v>
      </c>
      <c r="D574" s="4">
        <v>7270</v>
      </c>
      <c r="G574" s="4" t="s">
        <v>179</v>
      </c>
      <c r="H574" s="4" t="s">
        <v>180</v>
      </c>
      <c r="I574" s="4">
        <v>17</v>
      </c>
      <c r="J574" s="16">
        <v>41640</v>
      </c>
      <c r="L574" s="4">
        <v>106734.966</v>
      </c>
      <c r="M574" s="4">
        <v>109734.933</v>
      </c>
      <c r="N574" s="4">
        <v>130767.462</v>
      </c>
      <c r="O574" s="64">
        <v>21</v>
      </c>
      <c r="P574" s="4">
        <v>8</v>
      </c>
      <c r="Q574" s="4">
        <v>1</v>
      </c>
      <c r="R574" s="4">
        <v>30</v>
      </c>
      <c r="S574" s="4">
        <v>100</v>
      </c>
      <c r="T574" s="4">
        <v>100</v>
      </c>
      <c r="U574" s="11">
        <v>6940643</v>
      </c>
      <c r="V574" s="11">
        <v>1520643</v>
      </c>
      <c r="W574" s="11">
        <v>5420000</v>
      </c>
      <c r="X574" s="11">
        <v>12</v>
      </c>
      <c r="Y574" s="62">
        <v>3202048</v>
      </c>
      <c r="Z574" s="11">
        <v>0</v>
      </c>
      <c r="AA574" s="11">
        <v>0</v>
      </c>
      <c r="AB574" s="11">
        <v>0</v>
      </c>
      <c r="AC574" s="11">
        <v>90000</v>
      </c>
      <c r="AD574" s="11">
        <v>0</v>
      </c>
      <c r="AE574" s="11">
        <v>0</v>
      </c>
      <c r="AF574" s="11">
        <v>0</v>
      </c>
      <c r="AG574" s="11">
        <v>90000</v>
      </c>
      <c r="AH574" s="11">
        <v>0</v>
      </c>
      <c r="AI574" s="11">
        <v>411505</v>
      </c>
      <c r="AJ574" s="11">
        <v>0</v>
      </c>
      <c r="AK574" s="11">
        <v>514896</v>
      </c>
      <c r="AL574" s="9">
        <v>926402</v>
      </c>
      <c r="AM574" s="9">
        <v>980755</v>
      </c>
      <c r="AN574" s="9">
        <v>65383</v>
      </c>
      <c r="AO574" s="9">
        <v>468212</v>
      </c>
      <c r="AP574" s="11">
        <v>0</v>
      </c>
      <c r="AQ574" s="11">
        <v>55000</v>
      </c>
      <c r="AR574" s="11">
        <v>2495752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152843</v>
      </c>
      <c r="BB574" s="11">
        <v>1000000</v>
      </c>
      <c r="BC574" s="11">
        <v>0</v>
      </c>
      <c r="BD574" s="11">
        <v>0</v>
      </c>
      <c r="BE574" s="11">
        <v>0</v>
      </c>
      <c r="BF574" s="11">
        <v>0</v>
      </c>
      <c r="BG574" s="11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776240</v>
      </c>
      <c r="BP574" s="11">
        <v>77620</v>
      </c>
      <c r="BQ574" s="11">
        <v>248140</v>
      </c>
      <c r="BR574" s="11">
        <v>308310</v>
      </c>
      <c r="BS574" s="11">
        <v>62470</v>
      </c>
      <c r="BT574" s="11">
        <v>9610</v>
      </c>
      <c r="BU574" s="11">
        <v>37030</v>
      </c>
      <c r="BV574" s="11">
        <v>0</v>
      </c>
      <c r="BW574" s="11">
        <v>1223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220242.174</v>
      </c>
      <c r="CJ574" s="4">
        <v>30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11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20</v>
      </c>
      <c r="DC574" s="4">
        <v>0</v>
      </c>
      <c r="DD574" s="4">
        <v>21</v>
      </c>
      <c r="DE574" s="64">
        <v>41</v>
      </c>
      <c r="DF574" s="64">
        <v>40</v>
      </c>
      <c r="DG574" s="64">
        <v>2</v>
      </c>
      <c r="DH574" s="64">
        <v>47.74</v>
      </c>
      <c r="DI574" s="4">
        <v>0</v>
      </c>
      <c r="DJ574" s="4">
        <v>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2</v>
      </c>
      <c r="DU574" s="4">
        <v>2</v>
      </c>
      <c r="EB574" s="4" t="b">
        <v>1</v>
      </c>
      <c r="EC574" s="4" t="s">
        <v>250</v>
      </c>
      <c r="EF574" s="7">
        <v>46174</v>
      </c>
      <c r="EG574" s="7">
        <v>46203</v>
      </c>
      <c r="EH574" s="4" t="s">
        <v>173</v>
      </c>
      <c r="EI574" s="4" t="b">
        <v>1</v>
      </c>
      <c r="EJ574" s="4" t="s">
        <v>174</v>
      </c>
      <c r="EN574" s="9">
        <f t="shared" si="45"/>
        <v>261534.924</v>
      </c>
      <c r="EO574" s="4">
        <f t="shared" si="42"/>
        <v>12.008219178082191</v>
      </c>
      <c r="EP574" s="4">
        <f t="shared" si="43"/>
        <v>20</v>
      </c>
      <c r="EQ574" s="9">
        <f t="shared" si="44"/>
        <v>2615349.2400000002</v>
      </c>
    </row>
    <row r="575" spans="2:147">
      <c r="B575" s="4" t="s">
        <v>268</v>
      </c>
      <c r="C575" s="7">
        <v>46204</v>
      </c>
      <c r="D575" s="4">
        <v>7270</v>
      </c>
      <c r="G575" s="4" t="s">
        <v>176</v>
      </c>
      <c r="H575" s="4" t="s">
        <v>177</v>
      </c>
      <c r="I575" s="4">
        <v>4</v>
      </c>
      <c r="J575" s="16">
        <v>41673</v>
      </c>
      <c r="L575" s="4">
        <v>113652</v>
      </c>
      <c r="M575" s="4">
        <v>116902</v>
      </c>
      <c r="N575" s="4">
        <v>139308.217</v>
      </c>
      <c r="O575" s="64">
        <v>22</v>
      </c>
      <c r="P575" s="4">
        <v>8</v>
      </c>
      <c r="Q575" s="4">
        <v>1</v>
      </c>
      <c r="R575" s="4">
        <v>31</v>
      </c>
      <c r="S575" s="4">
        <v>100</v>
      </c>
      <c r="T575" s="4">
        <v>100</v>
      </c>
      <c r="U575" s="11">
        <v>5956762</v>
      </c>
      <c r="V575" s="11">
        <v>1276762</v>
      </c>
      <c r="W575" s="11">
        <v>4680000</v>
      </c>
      <c r="X575" s="11">
        <v>12</v>
      </c>
      <c r="Y575" s="62">
        <v>3516108</v>
      </c>
      <c r="Z575" s="11">
        <v>0</v>
      </c>
      <c r="AA575" s="11">
        <v>0</v>
      </c>
      <c r="AB575" s="11">
        <v>7500</v>
      </c>
      <c r="AC575" s="11">
        <v>90000</v>
      </c>
      <c r="AD575" s="11">
        <v>0</v>
      </c>
      <c r="AE575" s="11">
        <v>0</v>
      </c>
      <c r="AF575" s="11">
        <v>0</v>
      </c>
      <c r="AG575" s="11">
        <v>97500</v>
      </c>
      <c r="AH575" s="11">
        <v>0</v>
      </c>
      <c r="AI575" s="11">
        <v>438382</v>
      </c>
      <c r="AJ575" s="11">
        <v>0</v>
      </c>
      <c r="AK575" s="11">
        <v>574646</v>
      </c>
      <c r="AL575" s="9">
        <v>1013028</v>
      </c>
      <c r="AM575" s="9">
        <v>626886</v>
      </c>
      <c r="AN575" s="9">
        <v>69654</v>
      </c>
      <c r="AO575" s="9">
        <v>568586</v>
      </c>
      <c r="AP575" s="11">
        <v>0</v>
      </c>
      <c r="AQ575" s="11">
        <v>65000</v>
      </c>
      <c r="AR575" s="11">
        <v>2343154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540350</v>
      </c>
      <c r="BP575" s="11">
        <v>54030</v>
      </c>
      <c r="BQ575" s="11">
        <v>296350</v>
      </c>
      <c r="BR575" s="11">
        <v>251790</v>
      </c>
      <c r="BS575" s="11">
        <v>53610</v>
      </c>
      <c r="BT575" s="11">
        <v>10550</v>
      </c>
      <c r="BU575" s="11">
        <v>40510</v>
      </c>
      <c r="BV575" s="11">
        <v>24000</v>
      </c>
      <c r="BW575" s="11">
        <v>5572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0</v>
      </c>
      <c r="CI575" s="11">
        <v>221830.06599999999</v>
      </c>
      <c r="CJ575" s="4">
        <v>31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13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20</v>
      </c>
      <c r="DC575" s="4">
        <v>0</v>
      </c>
      <c r="DD575" s="4">
        <v>22</v>
      </c>
      <c r="DE575" s="64">
        <v>42</v>
      </c>
      <c r="DF575" s="64">
        <v>24</v>
      </c>
      <c r="DG575" s="64">
        <v>2</v>
      </c>
      <c r="DH575" s="64">
        <v>54.42</v>
      </c>
      <c r="DI575" s="4">
        <v>0</v>
      </c>
      <c r="DJ575" s="4">
        <v>0</v>
      </c>
      <c r="DK575" s="4">
        <v>0</v>
      </c>
      <c r="DL575" s="4">
        <v>0.5</v>
      </c>
      <c r="DM575" s="4">
        <v>0</v>
      </c>
      <c r="DN575" s="4">
        <v>0</v>
      </c>
      <c r="DO575" s="4">
        <v>0</v>
      </c>
      <c r="DP575" s="4">
        <v>0.5</v>
      </c>
      <c r="DQ575" s="4">
        <v>0</v>
      </c>
      <c r="DR575" s="4">
        <v>0</v>
      </c>
      <c r="DS575" s="4">
        <v>0</v>
      </c>
      <c r="DT575" s="4">
        <v>2</v>
      </c>
      <c r="DU575" s="4">
        <v>2</v>
      </c>
      <c r="EB575" s="4" t="b">
        <v>1</v>
      </c>
      <c r="EC575" s="4" t="s">
        <v>250</v>
      </c>
      <c r="EF575" s="7">
        <v>46204</v>
      </c>
      <c r="EG575" s="7">
        <v>46234</v>
      </c>
      <c r="EH575" s="4" t="s">
        <v>173</v>
      </c>
      <c r="EI575" s="4" t="b">
        <v>1</v>
      </c>
      <c r="EJ575" s="4" t="s">
        <v>174</v>
      </c>
      <c r="EN575" s="9">
        <f t="shared" si="45"/>
        <v>278616.43400000007</v>
      </c>
      <c r="EO575" s="4">
        <f t="shared" si="42"/>
        <v>11.917808219178083</v>
      </c>
      <c r="EP575" s="4">
        <f t="shared" si="43"/>
        <v>20</v>
      </c>
      <c r="EQ575" s="9">
        <f t="shared" si="44"/>
        <v>2786164.34</v>
      </c>
    </row>
    <row r="576" spans="2:147">
      <c r="B576" s="4" t="s">
        <v>268</v>
      </c>
      <c r="C576" s="7">
        <v>46204</v>
      </c>
      <c r="D576" s="4">
        <v>7270</v>
      </c>
      <c r="G576" s="4" t="s">
        <v>179</v>
      </c>
      <c r="H576" s="4" t="s">
        <v>180</v>
      </c>
      <c r="I576" s="4">
        <v>19</v>
      </c>
      <c r="J576" s="16">
        <v>41640</v>
      </c>
      <c r="L576" s="4">
        <v>107994.966</v>
      </c>
      <c r="M576" s="4">
        <v>111244.933</v>
      </c>
      <c r="N576" s="4">
        <v>132566.87899999999</v>
      </c>
      <c r="O576" s="64">
        <v>22</v>
      </c>
      <c r="P576" s="4">
        <v>8</v>
      </c>
      <c r="Q576" s="4">
        <v>1</v>
      </c>
      <c r="R576" s="4">
        <v>31</v>
      </c>
      <c r="S576" s="4">
        <v>100</v>
      </c>
      <c r="T576" s="4">
        <v>100</v>
      </c>
      <c r="U576" s="11">
        <v>5155037</v>
      </c>
      <c r="V576" s="11">
        <v>945820</v>
      </c>
      <c r="W576" s="11">
        <v>4209217</v>
      </c>
      <c r="X576" s="11">
        <v>12</v>
      </c>
      <c r="Y576" s="62">
        <v>3347843</v>
      </c>
      <c r="Z576" s="11">
        <v>0</v>
      </c>
      <c r="AA576" s="11">
        <v>0</v>
      </c>
      <c r="AB576" s="11">
        <v>7500</v>
      </c>
      <c r="AC576" s="11">
        <v>90000</v>
      </c>
      <c r="AD576" s="11">
        <v>0</v>
      </c>
      <c r="AE576" s="11">
        <v>0</v>
      </c>
      <c r="AF576" s="11">
        <v>0</v>
      </c>
      <c r="AG576" s="11">
        <v>97500</v>
      </c>
      <c r="AH576" s="11">
        <v>0</v>
      </c>
      <c r="AI576" s="11">
        <v>417168</v>
      </c>
      <c r="AJ576" s="11">
        <v>0</v>
      </c>
      <c r="AK576" s="11">
        <v>695976</v>
      </c>
      <c r="AL576" s="9">
        <v>1113144</v>
      </c>
      <c r="AM576" s="9">
        <v>596550</v>
      </c>
      <c r="AN576" s="9">
        <v>0</v>
      </c>
      <c r="AO576" s="9">
        <v>0</v>
      </c>
      <c r="AP576" s="11">
        <v>0</v>
      </c>
      <c r="AQ576" s="11">
        <v>0</v>
      </c>
      <c r="AR576" s="11">
        <v>1709694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356480</v>
      </c>
      <c r="BP576" s="11">
        <v>35640</v>
      </c>
      <c r="BQ576" s="11">
        <v>224910</v>
      </c>
      <c r="BR576" s="11">
        <v>218720</v>
      </c>
      <c r="BS576" s="11">
        <v>46400</v>
      </c>
      <c r="BT576" s="11">
        <v>10050</v>
      </c>
      <c r="BU576" s="11">
        <v>38620</v>
      </c>
      <c r="BV576" s="11">
        <v>0</v>
      </c>
      <c r="BW576" s="11">
        <v>15000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184491.473</v>
      </c>
      <c r="CJ576" s="4">
        <v>31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20</v>
      </c>
      <c r="DC576" s="4">
        <v>0</v>
      </c>
      <c r="DD576" s="4">
        <v>28</v>
      </c>
      <c r="DE576" s="64">
        <v>48</v>
      </c>
      <c r="DF576" s="64">
        <v>24</v>
      </c>
      <c r="DG576" s="64">
        <v>0</v>
      </c>
      <c r="DH576" s="6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3</v>
      </c>
      <c r="DT576" s="4">
        <v>2</v>
      </c>
      <c r="DU576" s="4">
        <v>2</v>
      </c>
      <c r="EB576" s="4" t="b">
        <v>1</v>
      </c>
      <c r="EC576" s="4" t="s">
        <v>250</v>
      </c>
      <c r="EF576" s="7">
        <v>46204</v>
      </c>
      <c r="EG576" s="7">
        <v>46234</v>
      </c>
      <c r="EH576" s="4" t="s">
        <v>173</v>
      </c>
      <c r="EI576" s="4" t="b">
        <v>1</v>
      </c>
      <c r="EJ576" s="4" t="s">
        <v>174</v>
      </c>
      <c r="EN576" s="9">
        <f t="shared" si="45"/>
        <v>265133.75799999997</v>
      </c>
      <c r="EO576" s="4">
        <f t="shared" si="42"/>
        <v>12.008219178082191</v>
      </c>
      <c r="EP576" s="4">
        <f t="shared" si="43"/>
        <v>20</v>
      </c>
      <c r="EQ576" s="9">
        <f t="shared" si="44"/>
        <v>2651337.5799999996</v>
      </c>
    </row>
    <row r="577" spans="2:147">
      <c r="B577" s="4" t="s">
        <v>268</v>
      </c>
      <c r="C577" s="7">
        <v>46204</v>
      </c>
      <c r="D577" s="4">
        <v>7270</v>
      </c>
      <c r="G577" s="4" t="s">
        <v>179</v>
      </c>
      <c r="H577" s="4" t="s">
        <v>180</v>
      </c>
      <c r="I577" s="4">
        <v>17</v>
      </c>
      <c r="J577" s="16">
        <v>41640</v>
      </c>
      <c r="L577" s="4">
        <v>106734.966</v>
      </c>
      <c r="M577" s="4">
        <v>109734.933</v>
      </c>
      <c r="N577" s="4">
        <v>130767.462</v>
      </c>
      <c r="O577" s="64">
        <v>22</v>
      </c>
      <c r="P577" s="4">
        <v>8</v>
      </c>
      <c r="Q577" s="4">
        <v>1</v>
      </c>
      <c r="R577" s="4">
        <v>31</v>
      </c>
      <c r="S577" s="4">
        <v>100</v>
      </c>
      <c r="T577" s="4">
        <v>100</v>
      </c>
      <c r="U577" s="11">
        <v>5477714</v>
      </c>
      <c r="V577" s="11">
        <v>1127714</v>
      </c>
      <c r="W577" s="11">
        <v>4350000</v>
      </c>
      <c r="X577" s="11">
        <v>12</v>
      </c>
      <c r="Y577" s="62">
        <v>3308783</v>
      </c>
      <c r="Z577" s="11">
        <v>0</v>
      </c>
      <c r="AA577" s="11">
        <v>0</v>
      </c>
      <c r="AB577" s="11">
        <v>0</v>
      </c>
      <c r="AC577" s="11">
        <v>90000</v>
      </c>
      <c r="AD577" s="11">
        <v>0</v>
      </c>
      <c r="AE577" s="11">
        <v>0</v>
      </c>
      <c r="AF577" s="11">
        <v>0</v>
      </c>
      <c r="AG577" s="11">
        <v>90000</v>
      </c>
      <c r="AH577" s="11">
        <v>0</v>
      </c>
      <c r="AI577" s="11">
        <v>411505</v>
      </c>
      <c r="AJ577" s="11">
        <v>0</v>
      </c>
      <c r="AK577" s="11">
        <v>490377</v>
      </c>
      <c r="AL577" s="9">
        <v>901883</v>
      </c>
      <c r="AM577" s="9">
        <v>588453</v>
      </c>
      <c r="AN577" s="9">
        <v>65383</v>
      </c>
      <c r="AO577" s="9">
        <v>468212</v>
      </c>
      <c r="AP577" s="11">
        <v>0</v>
      </c>
      <c r="AQ577" s="11">
        <v>55000</v>
      </c>
      <c r="AR577" s="11">
        <v>2078931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434830</v>
      </c>
      <c r="BP577" s="11">
        <v>43480</v>
      </c>
      <c r="BQ577" s="11">
        <v>300770</v>
      </c>
      <c r="BR577" s="11">
        <v>248800</v>
      </c>
      <c r="BS577" s="11">
        <v>49300</v>
      </c>
      <c r="BT577" s="11">
        <v>9930</v>
      </c>
      <c r="BU577" s="11">
        <v>38100</v>
      </c>
      <c r="BV577" s="11">
        <v>0</v>
      </c>
      <c r="BW577" s="11">
        <v>2504</v>
      </c>
      <c r="BX577" s="11">
        <v>0</v>
      </c>
      <c r="BY577" s="11">
        <v>0</v>
      </c>
      <c r="BZ577" s="11">
        <v>0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216763.209</v>
      </c>
      <c r="CJ577" s="4">
        <v>31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11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20</v>
      </c>
      <c r="DC577" s="4">
        <v>0</v>
      </c>
      <c r="DD577" s="4">
        <v>20</v>
      </c>
      <c r="DE577" s="64">
        <v>40</v>
      </c>
      <c r="DF577" s="64">
        <v>24</v>
      </c>
      <c r="DG577" s="64">
        <v>2</v>
      </c>
      <c r="DH577" s="64">
        <v>47.74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2</v>
      </c>
      <c r="DU577" s="4">
        <v>2</v>
      </c>
      <c r="EB577" s="4" t="b">
        <v>1</v>
      </c>
      <c r="EC577" s="4" t="s">
        <v>250</v>
      </c>
      <c r="EF577" s="7">
        <v>46204</v>
      </c>
      <c r="EG577" s="7">
        <v>46234</v>
      </c>
      <c r="EH577" s="4" t="s">
        <v>173</v>
      </c>
      <c r="EI577" s="4" t="b">
        <v>1</v>
      </c>
      <c r="EJ577" s="4" t="s">
        <v>174</v>
      </c>
      <c r="EN577" s="9">
        <f t="shared" si="45"/>
        <v>261534.924</v>
      </c>
      <c r="EO577" s="4">
        <f t="shared" si="42"/>
        <v>12.008219178082191</v>
      </c>
      <c r="EP577" s="4">
        <f t="shared" si="43"/>
        <v>20</v>
      </c>
      <c r="EQ577" s="9">
        <f t="shared" si="44"/>
        <v>2615349.2400000002</v>
      </c>
    </row>
    <row r="578" spans="2:147">
      <c r="B578" s="4" t="s">
        <v>268</v>
      </c>
      <c r="C578" s="7">
        <v>46235</v>
      </c>
      <c r="D578" s="4">
        <v>7270</v>
      </c>
      <c r="G578" s="4" t="s">
        <v>176</v>
      </c>
      <c r="H578" s="4" t="s">
        <v>177</v>
      </c>
      <c r="I578" s="4">
        <v>4</v>
      </c>
      <c r="J578" s="16">
        <v>41673</v>
      </c>
      <c r="L578" s="4">
        <v>113652</v>
      </c>
      <c r="M578" s="4">
        <v>116902</v>
      </c>
      <c r="N578" s="4">
        <v>139308.217</v>
      </c>
      <c r="O578" s="64">
        <v>15</v>
      </c>
      <c r="P578" s="4">
        <v>10</v>
      </c>
      <c r="Q578" s="4">
        <v>6</v>
      </c>
      <c r="R578" s="4">
        <v>31</v>
      </c>
      <c r="S578" s="4">
        <v>100</v>
      </c>
      <c r="T578" s="4">
        <v>100</v>
      </c>
      <c r="U578" s="11">
        <v>5476597</v>
      </c>
      <c r="V578" s="11">
        <v>1126597</v>
      </c>
      <c r="W578" s="11">
        <v>4350000</v>
      </c>
      <c r="X578" s="11">
        <v>12</v>
      </c>
      <c r="Y578" s="62">
        <v>3523212</v>
      </c>
      <c r="Z578" s="11">
        <v>0</v>
      </c>
      <c r="AA578" s="11">
        <v>0</v>
      </c>
      <c r="AB578" s="11">
        <v>7500</v>
      </c>
      <c r="AC578" s="11">
        <v>90000</v>
      </c>
      <c r="AD578" s="11">
        <v>0</v>
      </c>
      <c r="AE578" s="11">
        <v>0</v>
      </c>
      <c r="AF578" s="11">
        <v>0</v>
      </c>
      <c r="AG578" s="11">
        <v>97500</v>
      </c>
      <c r="AH578" s="11">
        <v>0</v>
      </c>
      <c r="AI578" s="11">
        <v>438382</v>
      </c>
      <c r="AJ578" s="11">
        <v>0</v>
      </c>
      <c r="AK578" s="11">
        <v>470165</v>
      </c>
      <c r="AL578" s="9">
        <v>908547</v>
      </c>
      <c r="AM578" s="9">
        <v>417924</v>
      </c>
      <c r="AN578" s="9">
        <v>0</v>
      </c>
      <c r="AO578" s="9">
        <v>457000</v>
      </c>
      <c r="AP578" s="11">
        <v>0</v>
      </c>
      <c r="AQ578" s="11">
        <v>55000</v>
      </c>
      <c r="AR578" s="11">
        <v>1838471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AZ578" s="11">
        <v>0</v>
      </c>
      <c r="BA578" s="11">
        <v>17414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435330</v>
      </c>
      <c r="BP578" s="11">
        <v>43530</v>
      </c>
      <c r="BQ578" s="11">
        <v>296350</v>
      </c>
      <c r="BR578" s="11">
        <v>232250</v>
      </c>
      <c r="BS578" s="11">
        <v>49290</v>
      </c>
      <c r="BT578" s="11">
        <v>10570</v>
      </c>
      <c r="BU578" s="11">
        <v>40590</v>
      </c>
      <c r="BV578" s="11">
        <v>12000</v>
      </c>
      <c r="BW578" s="11">
        <v>6687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214851.467</v>
      </c>
      <c r="CJ578" s="4">
        <v>31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4">
        <v>11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20</v>
      </c>
      <c r="DC578" s="4">
        <v>0</v>
      </c>
      <c r="DD578" s="4">
        <v>18</v>
      </c>
      <c r="DE578" s="64">
        <v>38</v>
      </c>
      <c r="DF578" s="64">
        <v>16</v>
      </c>
      <c r="DG578" s="64">
        <v>0</v>
      </c>
      <c r="DH578" s="64">
        <v>43.74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2</v>
      </c>
      <c r="DU578" s="4">
        <v>2</v>
      </c>
      <c r="EB578" s="4" t="b">
        <v>1</v>
      </c>
      <c r="EC578" s="4" t="s">
        <v>250</v>
      </c>
      <c r="EF578" s="7">
        <v>46235</v>
      </c>
      <c r="EG578" s="7">
        <v>46265</v>
      </c>
      <c r="EH578" s="4" t="s">
        <v>173</v>
      </c>
      <c r="EI578" s="4" t="b">
        <v>1</v>
      </c>
      <c r="EJ578" s="4" t="s">
        <v>174</v>
      </c>
      <c r="EN578" s="9">
        <f t="shared" si="45"/>
        <v>278616.43400000007</v>
      </c>
      <c r="EO578" s="4">
        <f t="shared" si="42"/>
        <v>11.917808219178083</v>
      </c>
      <c r="EP578" s="4">
        <f t="shared" si="43"/>
        <v>20</v>
      </c>
      <c r="EQ578" s="9">
        <f t="shared" si="44"/>
        <v>2786164.34</v>
      </c>
    </row>
    <row r="579" spans="2:147">
      <c r="B579" s="4" t="s">
        <v>268</v>
      </c>
      <c r="C579" s="7">
        <v>46235</v>
      </c>
      <c r="D579" s="4">
        <v>7270</v>
      </c>
      <c r="G579" s="4" t="s">
        <v>179</v>
      </c>
      <c r="H579" s="4" t="s">
        <v>180</v>
      </c>
      <c r="I579" s="4">
        <v>19</v>
      </c>
      <c r="J579" s="16">
        <v>41640</v>
      </c>
      <c r="L579" s="4">
        <v>107994.966</v>
      </c>
      <c r="M579" s="4">
        <v>111244.933</v>
      </c>
      <c r="N579" s="4">
        <v>132566.87899999999</v>
      </c>
      <c r="O579" s="64">
        <v>15</v>
      </c>
      <c r="P579" s="4">
        <v>10</v>
      </c>
      <c r="Q579" s="4">
        <v>6</v>
      </c>
      <c r="R579" s="4">
        <v>31</v>
      </c>
      <c r="S579" s="4">
        <v>100</v>
      </c>
      <c r="T579" s="4">
        <v>100</v>
      </c>
      <c r="U579" s="11">
        <v>3961936</v>
      </c>
      <c r="V579" s="11">
        <v>699530</v>
      </c>
      <c r="W579" s="11">
        <v>3262406</v>
      </c>
      <c r="X579" s="11">
        <v>12</v>
      </c>
      <c r="Y579" s="62">
        <v>3347843</v>
      </c>
      <c r="Z579" s="11">
        <v>0</v>
      </c>
      <c r="AA579" s="11">
        <v>0</v>
      </c>
      <c r="AB579" s="11">
        <v>7500</v>
      </c>
      <c r="AC579" s="11">
        <v>90000</v>
      </c>
      <c r="AD579" s="11">
        <v>0</v>
      </c>
      <c r="AE579" s="11">
        <v>0</v>
      </c>
      <c r="AF579" s="11">
        <v>0</v>
      </c>
      <c r="AG579" s="11">
        <v>97500</v>
      </c>
      <c r="AH579" s="11">
        <v>0</v>
      </c>
      <c r="AI579" s="11">
        <v>417168</v>
      </c>
      <c r="AJ579" s="11">
        <v>0</v>
      </c>
      <c r="AK579" s="11">
        <v>99425</v>
      </c>
      <c r="AL579" s="9">
        <v>516593</v>
      </c>
      <c r="AM579" s="9">
        <v>0</v>
      </c>
      <c r="AN579" s="9">
        <v>0</v>
      </c>
      <c r="AO579" s="9">
        <v>0</v>
      </c>
      <c r="AP579" s="11">
        <v>0</v>
      </c>
      <c r="AQ579" s="11">
        <v>0</v>
      </c>
      <c r="AR579" s="11">
        <v>516593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186460</v>
      </c>
      <c r="BP579" s="11">
        <v>18640</v>
      </c>
      <c r="BQ579" s="11">
        <v>224910</v>
      </c>
      <c r="BR579" s="11">
        <v>170190</v>
      </c>
      <c r="BS579" s="11">
        <v>35660</v>
      </c>
      <c r="BT579" s="11">
        <v>10050</v>
      </c>
      <c r="BU579" s="11">
        <v>38620</v>
      </c>
      <c r="BV579" s="11">
        <v>0</v>
      </c>
      <c r="BW579" s="11">
        <v>15000</v>
      </c>
      <c r="BX579" s="11">
        <v>0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0</v>
      </c>
      <c r="CI579" s="11">
        <v>178704.174</v>
      </c>
      <c r="CJ579" s="4">
        <v>31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20</v>
      </c>
      <c r="DC579" s="4">
        <v>0</v>
      </c>
      <c r="DD579" s="4">
        <v>4</v>
      </c>
      <c r="DE579" s="64">
        <v>24</v>
      </c>
      <c r="DF579" s="64">
        <v>0</v>
      </c>
      <c r="DG579" s="64">
        <v>0</v>
      </c>
      <c r="DH579" s="6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1</v>
      </c>
      <c r="DT579" s="4">
        <v>2</v>
      </c>
      <c r="DU579" s="4">
        <v>2</v>
      </c>
      <c r="EB579" s="4" t="b">
        <v>1</v>
      </c>
      <c r="EC579" s="4" t="s">
        <v>250</v>
      </c>
      <c r="EF579" s="7">
        <v>46235</v>
      </c>
      <c r="EG579" s="7">
        <v>46265</v>
      </c>
      <c r="EH579" s="4" t="s">
        <v>173</v>
      </c>
      <c r="EI579" s="4" t="b">
        <v>1</v>
      </c>
      <c r="EJ579" s="4" t="s">
        <v>174</v>
      </c>
      <c r="EN579" s="9">
        <f t="shared" si="45"/>
        <v>265133.75799999997</v>
      </c>
      <c r="EO579" s="4">
        <f t="shared" si="42"/>
        <v>12.008219178082191</v>
      </c>
      <c r="EP579" s="4">
        <f t="shared" si="43"/>
        <v>20</v>
      </c>
      <c r="EQ579" s="9">
        <f t="shared" si="44"/>
        <v>2651337.5799999996</v>
      </c>
    </row>
    <row r="580" spans="2:147">
      <c r="B580" s="4" t="s">
        <v>268</v>
      </c>
      <c r="C580" s="7">
        <v>46235</v>
      </c>
      <c r="D580" s="4">
        <v>7270</v>
      </c>
      <c r="G580" s="4" t="s">
        <v>179</v>
      </c>
      <c r="H580" s="4" t="s">
        <v>180</v>
      </c>
      <c r="I580" s="4">
        <v>17</v>
      </c>
      <c r="J580" s="16">
        <v>41640</v>
      </c>
      <c r="L580" s="4">
        <v>106734.966</v>
      </c>
      <c r="M580" s="4">
        <v>109734.933</v>
      </c>
      <c r="N580" s="4">
        <v>130767.462</v>
      </c>
      <c r="O580" s="64">
        <v>15</v>
      </c>
      <c r="P580" s="4">
        <v>10</v>
      </c>
      <c r="Q580" s="4">
        <v>6</v>
      </c>
      <c r="R580" s="4">
        <v>31</v>
      </c>
      <c r="S580" s="4">
        <v>100</v>
      </c>
      <c r="T580" s="4">
        <v>100</v>
      </c>
      <c r="U580" s="11">
        <v>4729898</v>
      </c>
      <c r="V580" s="11">
        <v>979898</v>
      </c>
      <c r="W580" s="11">
        <v>3750000</v>
      </c>
      <c r="X580" s="11">
        <v>12</v>
      </c>
      <c r="Y580" s="62">
        <v>3308783</v>
      </c>
      <c r="Z580" s="11">
        <v>0</v>
      </c>
      <c r="AA580" s="11">
        <v>0</v>
      </c>
      <c r="AB580" s="11">
        <v>0</v>
      </c>
      <c r="AC580" s="11">
        <v>90000</v>
      </c>
      <c r="AD580" s="11">
        <v>0</v>
      </c>
      <c r="AE580" s="11">
        <v>0</v>
      </c>
      <c r="AF580" s="11">
        <v>0</v>
      </c>
      <c r="AG580" s="11">
        <v>90000</v>
      </c>
      <c r="AH580" s="11">
        <v>0</v>
      </c>
      <c r="AI580" s="11">
        <v>411505</v>
      </c>
      <c r="AJ580" s="11">
        <v>0</v>
      </c>
      <c r="AK580" s="11">
        <v>245188</v>
      </c>
      <c r="AL580" s="9">
        <v>656694</v>
      </c>
      <c r="AM580" s="9">
        <v>392302</v>
      </c>
      <c r="AN580" s="9">
        <v>0</v>
      </c>
      <c r="AO580" s="9">
        <v>235773</v>
      </c>
      <c r="AP580" s="11">
        <v>0</v>
      </c>
      <c r="AQ580" s="11">
        <v>30000</v>
      </c>
      <c r="AR580" s="11">
        <v>1314769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16346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328270</v>
      </c>
      <c r="BP580" s="11">
        <v>32820</v>
      </c>
      <c r="BQ580" s="11">
        <v>300770</v>
      </c>
      <c r="BR580" s="11">
        <v>218390</v>
      </c>
      <c r="BS580" s="11">
        <v>42570</v>
      </c>
      <c r="BT580" s="11">
        <v>9930</v>
      </c>
      <c r="BU580" s="11">
        <v>38100</v>
      </c>
      <c r="BV580" s="11">
        <v>0</v>
      </c>
      <c r="BW580" s="11">
        <v>9048</v>
      </c>
      <c r="BX580" s="11">
        <v>0</v>
      </c>
      <c r="BY580" s="11">
        <v>0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207300.587</v>
      </c>
      <c r="CJ580" s="4">
        <v>31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6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20</v>
      </c>
      <c r="DC580" s="4">
        <v>0</v>
      </c>
      <c r="DD580" s="4">
        <v>10</v>
      </c>
      <c r="DE580" s="64">
        <v>30</v>
      </c>
      <c r="DF580" s="64">
        <v>16</v>
      </c>
      <c r="DG580" s="64">
        <v>0</v>
      </c>
      <c r="DH580" s="64">
        <v>24.04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2</v>
      </c>
      <c r="DU580" s="4">
        <v>2</v>
      </c>
      <c r="EB580" s="4" t="b">
        <v>1</v>
      </c>
      <c r="EC580" s="4" t="s">
        <v>250</v>
      </c>
      <c r="EF580" s="7">
        <v>46235</v>
      </c>
      <c r="EG580" s="7">
        <v>46265</v>
      </c>
      <c r="EH580" s="4" t="s">
        <v>173</v>
      </c>
      <c r="EI580" s="4" t="b">
        <v>1</v>
      </c>
      <c r="EJ580" s="4" t="s">
        <v>174</v>
      </c>
      <c r="EN580" s="9">
        <f t="shared" si="45"/>
        <v>261534.924</v>
      </c>
      <c r="EO580" s="4">
        <f t="shared" si="42"/>
        <v>12.008219178082191</v>
      </c>
      <c r="EP580" s="4">
        <f t="shared" si="43"/>
        <v>20</v>
      </c>
      <c r="EQ580" s="9">
        <f t="shared" si="44"/>
        <v>2615349.2400000002</v>
      </c>
    </row>
    <row r="581" spans="2:147">
      <c r="C581" s="5"/>
      <c r="D581" s="6"/>
      <c r="E581" s="6"/>
      <c r="F581" s="6"/>
      <c r="G581" s="6"/>
      <c r="H581" s="6"/>
      <c r="I581" s="6"/>
      <c r="J581" s="16"/>
      <c r="K581" s="6"/>
      <c r="L581" s="6"/>
      <c r="M581" s="6"/>
      <c r="N581" s="6" t="s">
        <v>271</v>
      </c>
      <c r="O581" s="66">
        <f>SUM(O398:O580)</f>
        <v>3530</v>
      </c>
      <c r="P581" s="10">
        <f t="shared" ref="P581:CA581" si="46">SUM(P398:P580)</f>
        <v>1593</v>
      </c>
      <c r="Q581" s="10">
        <f t="shared" si="46"/>
        <v>411</v>
      </c>
      <c r="R581" s="10">
        <f t="shared" si="46"/>
        <v>5534</v>
      </c>
      <c r="S581" s="10">
        <f t="shared" si="46"/>
        <v>18300</v>
      </c>
      <c r="T581" s="10">
        <f t="shared" si="46"/>
        <v>18300</v>
      </c>
      <c r="U581" s="10">
        <f t="shared" si="46"/>
        <v>1228291022</v>
      </c>
      <c r="V581" s="10">
        <f t="shared" si="46"/>
        <v>265990542</v>
      </c>
      <c r="W581" s="10">
        <f t="shared" si="46"/>
        <v>962300480</v>
      </c>
      <c r="X581" s="10">
        <f t="shared" si="46"/>
        <v>4040</v>
      </c>
      <c r="Y581" s="63">
        <f t="shared" si="46"/>
        <v>666671974</v>
      </c>
      <c r="Z581" s="10">
        <f t="shared" si="46"/>
        <v>0</v>
      </c>
      <c r="AA581" s="10">
        <f t="shared" si="46"/>
        <v>0</v>
      </c>
      <c r="AB581" s="10">
        <f t="shared" si="46"/>
        <v>1306500</v>
      </c>
      <c r="AC581" s="10">
        <f t="shared" si="46"/>
        <v>30173000</v>
      </c>
      <c r="AD581" s="10">
        <f t="shared" si="46"/>
        <v>0</v>
      </c>
      <c r="AE581" s="10">
        <f t="shared" si="46"/>
        <v>0</v>
      </c>
      <c r="AF581" s="10">
        <f t="shared" si="46"/>
        <v>0</v>
      </c>
      <c r="AG581" s="10">
        <f t="shared" si="46"/>
        <v>31479500</v>
      </c>
      <c r="AH581" s="10">
        <f t="shared" si="46"/>
        <v>0</v>
      </c>
      <c r="AI581" s="10">
        <f t="shared" si="46"/>
        <v>86246866</v>
      </c>
      <c r="AJ581" s="10">
        <f t="shared" si="46"/>
        <v>0</v>
      </c>
      <c r="AK581" s="10">
        <f t="shared" si="46"/>
        <v>125802826</v>
      </c>
      <c r="AL581" s="8">
        <f t="shared" si="46"/>
        <v>212049777</v>
      </c>
      <c r="AM581" s="8">
        <f t="shared" si="46"/>
        <v>183495502</v>
      </c>
      <c r="AN581" s="8">
        <f t="shared" si="46"/>
        <v>14320813</v>
      </c>
      <c r="AO581" s="8">
        <f t="shared" si="46"/>
        <v>57276038</v>
      </c>
      <c r="AP581" s="10">
        <f t="shared" si="46"/>
        <v>0</v>
      </c>
      <c r="AQ581" s="10">
        <f t="shared" si="46"/>
        <v>6130000</v>
      </c>
      <c r="AR581" s="10">
        <f t="shared" si="46"/>
        <v>473272130</v>
      </c>
      <c r="AS581" s="10">
        <f t="shared" si="46"/>
        <v>16000000</v>
      </c>
      <c r="AT581" s="10">
        <f t="shared" si="46"/>
        <v>753504</v>
      </c>
      <c r="AU581" s="10">
        <f t="shared" si="46"/>
        <v>0</v>
      </c>
      <c r="AV581" s="10">
        <f t="shared" si="46"/>
        <v>0</v>
      </c>
      <c r="AW581" s="10">
        <f t="shared" si="46"/>
        <v>0</v>
      </c>
      <c r="AX581" s="10">
        <f t="shared" si="46"/>
        <v>0</v>
      </c>
      <c r="AY581" s="10">
        <f t="shared" si="46"/>
        <v>1977372</v>
      </c>
      <c r="AZ581" s="10">
        <f t="shared" si="46"/>
        <v>0</v>
      </c>
      <c r="BA581" s="10">
        <f t="shared" si="46"/>
        <v>9591542</v>
      </c>
      <c r="BB581" s="10">
        <f t="shared" si="46"/>
        <v>23000000</v>
      </c>
      <c r="BC581" s="10">
        <f t="shared" si="46"/>
        <v>0</v>
      </c>
      <c r="BD581" s="10">
        <f t="shared" si="46"/>
        <v>5465000</v>
      </c>
      <c r="BE581" s="10">
        <f t="shared" si="46"/>
        <v>0</v>
      </c>
      <c r="BF581" s="10">
        <f t="shared" si="46"/>
        <v>0</v>
      </c>
      <c r="BG581" s="10">
        <f t="shared" si="46"/>
        <v>80000</v>
      </c>
      <c r="BH581" s="10">
        <f t="shared" si="46"/>
        <v>0</v>
      </c>
      <c r="BI581" s="10">
        <f t="shared" si="46"/>
        <v>0</v>
      </c>
      <c r="BJ581" s="10">
        <f t="shared" si="46"/>
        <v>0</v>
      </c>
      <c r="BK581" s="10">
        <f t="shared" si="46"/>
        <v>0</v>
      </c>
      <c r="BL581" s="10">
        <f t="shared" si="46"/>
        <v>0</v>
      </c>
      <c r="BM581" s="10">
        <f t="shared" si="46"/>
        <v>0</v>
      </c>
      <c r="BN581" s="10">
        <f t="shared" si="46"/>
        <v>0</v>
      </c>
      <c r="BO581" s="10">
        <f t="shared" si="46"/>
        <v>117433610</v>
      </c>
      <c r="BP581" s="10">
        <f t="shared" si="46"/>
        <v>11742500</v>
      </c>
      <c r="BQ581" s="10">
        <f t="shared" si="46"/>
        <v>51247720</v>
      </c>
      <c r="BR581" s="10">
        <f t="shared" si="46"/>
        <v>53528560</v>
      </c>
      <c r="BS581" s="10">
        <f t="shared" si="46"/>
        <v>11054630</v>
      </c>
      <c r="BT581" s="10">
        <f t="shared" si="46"/>
        <v>2000800</v>
      </c>
      <c r="BU581" s="10">
        <f t="shared" si="46"/>
        <v>7843060</v>
      </c>
      <c r="BV581" s="10">
        <f t="shared" si="46"/>
        <v>600000</v>
      </c>
      <c r="BW581" s="10">
        <f t="shared" si="46"/>
        <v>945927</v>
      </c>
      <c r="BX581" s="10">
        <f t="shared" si="46"/>
        <v>0</v>
      </c>
      <c r="BY581" s="10">
        <f t="shared" si="46"/>
        <v>0</v>
      </c>
      <c r="BZ581" s="10">
        <f t="shared" si="46"/>
        <v>0</v>
      </c>
      <c r="CA581" s="10">
        <f t="shared" si="46"/>
        <v>680830</v>
      </c>
      <c r="CB581" s="10">
        <f t="shared" ref="CB581:EF581" si="47">SUM(CB398:CB580)</f>
        <v>0</v>
      </c>
      <c r="CC581" s="10">
        <f t="shared" si="47"/>
        <v>8912905</v>
      </c>
      <c r="CD581" s="10">
        <f t="shared" si="47"/>
        <v>0</v>
      </c>
      <c r="CE581" s="10">
        <f t="shared" si="47"/>
        <v>0</v>
      </c>
      <c r="CF581" s="10">
        <f t="shared" si="47"/>
        <v>0</v>
      </c>
      <c r="CG581" s="10">
        <f t="shared" si="47"/>
        <v>0</v>
      </c>
      <c r="CH581" s="10">
        <f t="shared" si="47"/>
        <v>0</v>
      </c>
      <c r="CI581" s="10">
        <f t="shared" si="47"/>
        <v>43280572.923000015</v>
      </c>
      <c r="CJ581" s="10">
        <f t="shared" si="47"/>
        <v>5558</v>
      </c>
      <c r="CK581" s="10">
        <f t="shared" si="47"/>
        <v>0</v>
      </c>
      <c r="CL581" s="10">
        <f t="shared" si="47"/>
        <v>0</v>
      </c>
      <c r="CM581" s="10">
        <f t="shared" si="47"/>
        <v>0</v>
      </c>
      <c r="CN581" s="10">
        <f t="shared" si="47"/>
        <v>0</v>
      </c>
      <c r="CO581" s="10">
        <f t="shared" si="47"/>
        <v>0</v>
      </c>
      <c r="CP581" s="10">
        <f t="shared" si="47"/>
        <v>0</v>
      </c>
      <c r="CQ581" s="10">
        <f t="shared" si="47"/>
        <v>0</v>
      </c>
      <c r="CR581" s="10">
        <f t="shared" si="47"/>
        <v>0</v>
      </c>
      <c r="CS581" s="10">
        <f t="shared" si="47"/>
        <v>0</v>
      </c>
      <c r="CT581" s="10">
        <f t="shared" si="47"/>
        <v>0</v>
      </c>
      <c r="CU581" s="10">
        <f t="shared" si="47"/>
        <v>1226</v>
      </c>
      <c r="CV581" s="10">
        <f t="shared" si="47"/>
        <v>0</v>
      </c>
      <c r="CW581" s="10">
        <f t="shared" si="47"/>
        <v>0</v>
      </c>
      <c r="CX581" s="10">
        <f t="shared" si="47"/>
        <v>10</v>
      </c>
      <c r="CY581" s="10">
        <f t="shared" si="47"/>
        <v>14</v>
      </c>
      <c r="CZ581" s="10">
        <f t="shared" si="47"/>
        <v>0</v>
      </c>
      <c r="DA581" s="10">
        <f t="shared" si="47"/>
        <v>0</v>
      </c>
      <c r="DB581" s="10">
        <f t="shared" si="47"/>
        <v>3643.57</v>
      </c>
      <c r="DC581" s="10">
        <f t="shared" si="47"/>
        <v>0</v>
      </c>
      <c r="DD581" s="10">
        <f t="shared" si="47"/>
        <v>4488.5</v>
      </c>
      <c r="DE581" s="66">
        <f t="shared" si="47"/>
        <v>8132.07</v>
      </c>
      <c r="DF581" s="66">
        <f t="shared" si="47"/>
        <v>6547.5</v>
      </c>
      <c r="DG581" s="66">
        <f t="shared" si="47"/>
        <v>388</v>
      </c>
      <c r="DH581" s="66">
        <f t="shared" si="47"/>
        <v>5216.9899999999971</v>
      </c>
      <c r="DI581" s="10">
        <f t="shared" si="47"/>
        <v>0</v>
      </c>
      <c r="DJ581" s="10">
        <f t="shared" si="47"/>
        <v>0</v>
      </c>
      <c r="DK581" s="10">
        <f t="shared" si="47"/>
        <v>0</v>
      </c>
      <c r="DL581" s="10">
        <f t="shared" si="47"/>
        <v>7</v>
      </c>
      <c r="DM581" s="10">
        <f t="shared" si="47"/>
        <v>0</v>
      </c>
      <c r="DN581" s="10">
        <f t="shared" si="47"/>
        <v>2</v>
      </c>
      <c r="DO581" s="10">
        <f t="shared" si="47"/>
        <v>0</v>
      </c>
      <c r="DP581" s="10">
        <f t="shared" si="47"/>
        <v>9</v>
      </c>
      <c r="DQ581" s="10">
        <f t="shared" si="47"/>
        <v>0</v>
      </c>
      <c r="DR581" s="10">
        <f t="shared" si="47"/>
        <v>6</v>
      </c>
      <c r="DS581" s="10">
        <f t="shared" si="47"/>
        <v>79.5</v>
      </c>
      <c r="DT581" s="10">
        <f t="shared" si="47"/>
        <v>366</v>
      </c>
      <c r="DU581" s="10">
        <f t="shared" si="47"/>
        <v>366</v>
      </c>
      <c r="DV581" s="10">
        <f t="shared" si="47"/>
        <v>0</v>
      </c>
      <c r="DW581" s="10">
        <f t="shared" si="47"/>
        <v>0</v>
      </c>
      <c r="DX581" s="10">
        <f t="shared" si="47"/>
        <v>0</v>
      </c>
      <c r="DY581" s="10">
        <f t="shared" si="47"/>
        <v>0</v>
      </c>
      <c r="DZ581" s="10">
        <f t="shared" si="47"/>
        <v>0</v>
      </c>
      <c r="EA581" s="10">
        <f t="shared" si="47"/>
        <v>0</v>
      </c>
      <c r="EB581" s="10">
        <f t="shared" si="47"/>
        <v>0</v>
      </c>
      <c r="EC581" s="10">
        <f t="shared" si="47"/>
        <v>0</v>
      </c>
      <c r="ED581" s="10">
        <f t="shared" si="47"/>
        <v>0</v>
      </c>
      <c r="EE581" s="10">
        <f t="shared" si="47"/>
        <v>0</v>
      </c>
      <c r="EF581" s="10">
        <f t="shared" si="47"/>
        <v>8441621</v>
      </c>
      <c r="EG581" s="10"/>
      <c r="EH581" s="10"/>
      <c r="EI581" s="10"/>
      <c r="EJ581" s="10"/>
      <c r="EK581" s="10"/>
      <c r="EL581" s="10"/>
      <c r="EM581" s="10"/>
      <c r="EN581" s="8">
        <f t="shared" ref="EN581:EQ581" si="48">SUM(EN398:EN580)</f>
        <v>55044006.737999998</v>
      </c>
      <c r="EO581" s="10">
        <f t="shared" si="48"/>
        <v>4067.8301369862943</v>
      </c>
      <c r="EP581" s="10">
        <f t="shared" si="48"/>
        <v>4367</v>
      </c>
      <c r="EQ581" s="8">
        <f t="shared" si="48"/>
        <v>660289504.55399954</v>
      </c>
    </row>
    <row r="582" spans="2:147">
      <c r="C582" s="5"/>
      <c r="D582" s="6"/>
      <c r="E582" s="6"/>
      <c r="F582" s="6"/>
      <c r="G582" s="6"/>
      <c r="H582" s="6"/>
      <c r="I582" s="6"/>
      <c r="J582" s="16"/>
      <c r="K582" s="6"/>
      <c r="L582" s="6"/>
      <c r="M582" s="6"/>
      <c r="N582" s="6" t="s">
        <v>272</v>
      </c>
      <c r="O582" s="65"/>
      <c r="P582" s="6"/>
      <c r="Q582" s="6"/>
      <c r="R582" s="59">
        <f>R581/(31+28+31+30+31+30+31+31)</f>
        <v>22.773662551440328</v>
      </c>
      <c r="S582" s="6"/>
      <c r="T582" s="6"/>
      <c r="U582" s="10"/>
      <c r="V582" s="10"/>
      <c r="W582" s="10"/>
      <c r="X582" s="10"/>
      <c r="Y582" s="63">
        <f>Y581/$R$582/8</f>
        <v>3659226.8178984462</v>
      </c>
      <c r="Z582" s="12">
        <f t="shared" ref="Z582:CK582" si="49">Z581/$R$582/8</f>
        <v>0</v>
      </c>
      <c r="AA582" s="12">
        <f t="shared" si="49"/>
        <v>0</v>
      </c>
      <c r="AB582" s="12">
        <f t="shared" si="49"/>
        <v>7171.1126671485372</v>
      </c>
      <c r="AC582" s="12">
        <f t="shared" si="49"/>
        <v>165613.45771593784</v>
      </c>
      <c r="AD582" s="12">
        <f t="shared" si="49"/>
        <v>0</v>
      </c>
      <c r="AE582" s="12">
        <f t="shared" si="49"/>
        <v>0</v>
      </c>
      <c r="AF582" s="12">
        <f t="shared" si="49"/>
        <v>0</v>
      </c>
      <c r="AG582" s="12">
        <f t="shared" si="49"/>
        <v>172784.57038308639</v>
      </c>
      <c r="AH582" s="12">
        <f t="shared" si="49"/>
        <v>0</v>
      </c>
      <c r="AI582" s="12">
        <f t="shared" si="49"/>
        <v>473391.498870618</v>
      </c>
      <c r="AJ582" s="12">
        <f t="shared" si="49"/>
        <v>0</v>
      </c>
      <c r="AK582" s="12">
        <f t="shared" si="49"/>
        <v>690506.11488073727</v>
      </c>
      <c r="AL582" s="15">
        <f t="shared" si="49"/>
        <v>1163898.0802990603</v>
      </c>
      <c r="AM582" s="15">
        <f t="shared" si="49"/>
        <v>1007169.4747470185</v>
      </c>
      <c r="AN582" s="15">
        <f t="shared" si="49"/>
        <v>78604.028708890502</v>
      </c>
      <c r="AO582" s="15">
        <f t="shared" si="49"/>
        <v>314376.51865739067</v>
      </c>
      <c r="AP582" s="12">
        <f t="shared" si="49"/>
        <v>0</v>
      </c>
      <c r="AQ582" s="12">
        <f t="shared" si="49"/>
        <v>33646.322732200941</v>
      </c>
      <c r="AR582" s="12">
        <f t="shared" si="49"/>
        <v>2597694.4251445611</v>
      </c>
      <c r="AS582" s="12">
        <f t="shared" si="49"/>
        <v>87820.744488615834</v>
      </c>
      <c r="AT582" s="12">
        <f t="shared" si="49"/>
        <v>4135.8301409468741</v>
      </c>
      <c r="AU582" s="12">
        <f t="shared" si="49"/>
        <v>0</v>
      </c>
      <c r="AV582" s="12">
        <f t="shared" si="49"/>
        <v>0</v>
      </c>
      <c r="AW582" s="12">
        <f t="shared" si="49"/>
        <v>0</v>
      </c>
      <c r="AX582" s="12">
        <f t="shared" si="49"/>
        <v>0</v>
      </c>
      <c r="AY582" s="12">
        <f t="shared" si="49"/>
        <v>10853.392573183954</v>
      </c>
      <c r="AZ582" s="12">
        <f t="shared" si="49"/>
        <v>0</v>
      </c>
      <c r="BA582" s="12">
        <f t="shared" si="49"/>
        <v>52646.022452114208</v>
      </c>
      <c r="BB582" s="12">
        <f t="shared" si="49"/>
        <v>126242.32020238526</v>
      </c>
      <c r="BC582" s="12">
        <f t="shared" si="49"/>
        <v>0</v>
      </c>
      <c r="BD582" s="12">
        <f t="shared" si="49"/>
        <v>29996.273039392847</v>
      </c>
      <c r="BE582" s="12">
        <f t="shared" si="49"/>
        <v>0</v>
      </c>
      <c r="BF582" s="12">
        <f t="shared" si="49"/>
        <v>0</v>
      </c>
      <c r="BG582" s="12">
        <f t="shared" si="49"/>
        <v>439.10372244307916</v>
      </c>
      <c r="BH582" s="12">
        <f t="shared" si="49"/>
        <v>0</v>
      </c>
      <c r="BI582" s="12">
        <f t="shared" si="49"/>
        <v>0</v>
      </c>
      <c r="BJ582" s="12">
        <f t="shared" si="49"/>
        <v>0</v>
      </c>
      <c r="BK582" s="12">
        <f t="shared" si="49"/>
        <v>0</v>
      </c>
      <c r="BL582" s="12">
        <f t="shared" si="49"/>
        <v>0</v>
      </c>
      <c r="BM582" s="12">
        <f t="shared" si="49"/>
        <v>0</v>
      </c>
      <c r="BN582" s="12">
        <f t="shared" si="49"/>
        <v>0</v>
      </c>
      <c r="BO582" s="12">
        <f t="shared" si="49"/>
        <v>644569.19113661011</v>
      </c>
      <c r="BP582" s="12">
        <f t="shared" si="49"/>
        <v>64452.193259848216</v>
      </c>
      <c r="BQ582" s="12">
        <f t="shared" si="49"/>
        <v>281288.30773400795</v>
      </c>
      <c r="BR582" s="12">
        <f t="shared" si="49"/>
        <v>293807.37441272137</v>
      </c>
      <c r="BS582" s="12">
        <f t="shared" si="49"/>
        <v>60676.614790386702</v>
      </c>
      <c r="BT582" s="12">
        <f t="shared" si="49"/>
        <v>10981.984098301411</v>
      </c>
      <c r="BU582" s="12">
        <f t="shared" si="49"/>
        <v>43048.960516805208</v>
      </c>
      <c r="BV582" s="12">
        <f t="shared" si="49"/>
        <v>3293.2779183230937</v>
      </c>
      <c r="BW582" s="12">
        <f t="shared" si="49"/>
        <v>5192.0008357426823</v>
      </c>
      <c r="BX582" s="12">
        <f t="shared" si="49"/>
        <v>0</v>
      </c>
      <c r="BY582" s="12">
        <f t="shared" si="49"/>
        <v>0</v>
      </c>
      <c r="BZ582" s="12">
        <f t="shared" si="49"/>
        <v>0</v>
      </c>
      <c r="CA582" s="12">
        <f t="shared" si="49"/>
        <v>3736.9373418865198</v>
      </c>
      <c r="CB582" s="12">
        <f t="shared" si="49"/>
        <v>0</v>
      </c>
      <c r="CC582" s="12">
        <f t="shared" si="49"/>
        <v>48921.12204101916</v>
      </c>
      <c r="CD582" s="12">
        <f t="shared" si="49"/>
        <v>0</v>
      </c>
      <c r="CE582" s="12">
        <f t="shared" si="49"/>
        <v>0</v>
      </c>
      <c r="CF582" s="12">
        <f t="shared" si="49"/>
        <v>0</v>
      </c>
      <c r="CG582" s="12">
        <f t="shared" si="49"/>
        <v>0</v>
      </c>
      <c r="CH582" s="12">
        <f t="shared" si="49"/>
        <v>0</v>
      </c>
      <c r="CI582" s="12">
        <f t="shared" si="49"/>
        <v>237558.25849948058</v>
      </c>
      <c r="CJ582" s="12">
        <f t="shared" si="49"/>
        <v>30.506731116732926</v>
      </c>
      <c r="CK582" s="12">
        <f t="shared" si="49"/>
        <v>0</v>
      </c>
      <c r="CL582" s="12">
        <f t="shared" ref="CL582:EP582" si="50">CL581/$R$582/8</f>
        <v>0</v>
      </c>
      <c r="CM582" s="12">
        <f t="shared" si="50"/>
        <v>0</v>
      </c>
      <c r="CN582" s="12">
        <f t="shared" si="50"/>
        <v>0</v>
      </c>
      <c r="CO582" s="12">
        <f t="shared" si="50"/>
        <v>0</v>
      </c>
      <c r="CP582" s="12">
        <f t="shared" si="50"/>
        <v>0</v>
      </c>
      <c r="CQ582" s="12">
        <f t="shared" si="50"/>
        <v>0</v>
      </c>
      <c r="CR582" s="12">
        <f t="shared" si="50"/>
        <v>0</v>
      </c>
      <c r="CS582" s="12">
        <f t="shared" si="50"/>
        <v>0</v>
      </c>
      <c r="CT582" s="12">
        <f t="shared" si="50"/>
        <v>0</v>
      </c>
      <c r="CU582" s="12">
        <f t="shared" si="50"/>
        <v>6.7292645464401879</v>
      </c>
      <c r="CV582" s="12">
        <f t="shared" si="50"/>
        <v>0</v>
      </c>
      <c r="CW582" s="12">
        <f t="shared" si="50"/>
        <v>0</v>
      </c>
      <c r="CX582" s="12">
        <f t="shared" si="50"/>
        <v>5.4887965305384895E-2</v>
      </c>
      <c r="CY582" s="12">
        <f t="shared" si="50"/>
        <v>7.684315142753885E-2</v>
      </c>
      <c r="CZ582" s="12">
        <f t="shared" si="50"/>
        <v>0</v>
      </c>
      <c r="DA582" s="12">
        <f t="shared" si="50"/>
        <v>0</v>
      </c>
      <c r="DB582" s="12">
        <f t="shared" si="50"/>
        <v>19.998814374774124</v>
      </c>
      <c r="DC582" s="12">
        <f t="shared" si="50"/>
        <v>0</v>
      </c>
      <c r="DD582" s="12">
        <f t="shared" si="50"/>
        <v>24.636463227322011</v>
      </c>
      <c r="DE582" s="68">
        <f t="shared" si="50"/>
        <v>44.635277602096131</v>
      </c>
      <c r="DF582" s="68">
        <f t="shared" si="50"/>
        <v>35.937895283700762</v>
      </c>
      <c r="DG582" s="68">
        <f t="shared" si="50"/>
        <v>2.129653053848934</v>
      </c>
      <c r="DH582" s="68">
        <f t="shared" si="50"/>
        <v>28.634996611853978</v>
      </c>
      <c r="DI582" s="12">
        <f t="shared" si="50"/>
        <v>0</v>
      </c>
      <c r="DJ582" s="12">
        <f t="shared" si="50"/>
        <v>0</v>
      </c>
      <c r="DK582" s="12">
        <f t="shared" si="50"/>
        <v>0</v>
      </c>
      <c r="DL582" s="12">
        <f t="shared" si="50"/>
        <v>3.8421575713769425E-2</v>
      </c>
      <c r="DM582" s="12">
        <f t="shared" si="50"/>
        <v>0</v>
      </c>
      <c r="DN582" s="12">
        <f t="shared" si="50"/>
        <v>1.0977593061076979E-2</v>
      </c>
      <c r="DO582" s="12">
        <f t="shared" si="50"/>
        <v>0</v>
      </c>
      <c r="DP582" s="12">
        <f t="shared" si="50"/>
        <v>4.939916877484641E-2</v>
      </c>
      <c r="DQ582" s="12">
        <f t="shared" si="50"/>
        <v>0</v>
      </c>
      <c r="DR582" s="12">
        <f t="shared" si="50"/>
        <v>3.293277918323094E-2</v>
      </c>
      <c r="DS582" s="12">
        <f t="shared" si="50"/>
        <v>0.43635932417780993</v>
      </c>
      <c r="DT582" s="12">
        <f t="shared" si="50"/>
        <v>2.0088995301770871</v>
      </c>
      <c r="DU582" s="12">
        <f t="shared" si="50"/>
        <v>2.0088995301770871</v>
      </c>
      <c r="DV582" s="12">
        <f t="shared" si="50"/>
        <v>0</v>
      </c>
      <c r="DW582" s="12">
        <f t="shared" si="50"/>
        <v>0</v>
      </c>
      <c r="DX582" s="12">
        <f t="shared" si="50"/>
        <v>0</v>
      </c>
      <c r="DY582" s="12">
        <f t="shared" si="50"/>
        <v>0</v>
      </c>
      <c r="DZ582" s="12">
        <f t="shared" si="50"/>
        <v>0</v>
      </c>
      <c r="EA582" s="12">
        <f t="shared" si="50"/>
        <v>0</v>
      </c>
      <c r="EB582" s="12">
        <f t="shared" si="50"/>
        <v>0</v>
      </c>
      <c r="EC582" s="12">
        <f t="shared" si="50"/>
        <v>0</v>
      </c>
      <c r="ED582" s="12">
        <f t="shared" si="50"/>
        <v>0</v>
      </c>
      <c r="EE582" s="12">
        <f t="shared" si="50"/>
        <v>0</v>
      </c>
      <c r="EF582" s="12">
        <f t="shared" si="50"/>
        <v>46334.340056920853</v>
      </c>
      <c r="EG582" s="12"/>
      <c r="EH582" s="12"/>
      <c r="EI582" s="12"/>
      <c r="EJ582" s="12"/>
      <c r="EK582" s="12"/>
      <c r="EL582" s="12"/>
      <c r="EM582" s="12"/>
      <c r="EN582" s="15">
        <f t="shared" si="50"/>
        <v>302125.35321047163</v>
      </c>
      <c r="EO582" s="12">
        <f t="shared" si="50"/>
        <v>22.327491942710282</v>
      </c>
      <c r="EP582" s="12">
        <f t="shared" si="50"/>
        <v>23.969574448861586</v>
      </c>
      <c r="EQ582" s="15">
        <f>EQ581/$R$582/8/12</f>
        <v>302016.22847891424</v>
      </c>
    </row>
    <row r="583" spans="2:147">
      <c r="C583" s="5"/>
      <c r="D583" s="6"/>
      <c r="E583" s="6"/>
      <c r="F583" s="6"/>
      <c r="G583" s="6"/>
      <c r="H583" s="6"/>
      <c r="I583" s="6"/>
      <c r="J583" s="16"/>
      <c r="K583" s="6"/>
      <c r="L583" s="6"/>
      <c r="M583" s="6"/>
      <c r="N583" s="6" t="s">
        <v>281</v>
      </c>
      <c r="O583" s="65">
        <f>O581/8/$R$582</f>
        <v>19.375451752800867</v>
      </c>
      <c r="P583" s="6">
        <f t="shared" ref="P583:R583" si="51">P581/8/$R$582</f>
        <v>8.7436528731478145</v>
      </c>
      <c r="Q583" s="6">
        <f t="shared" si="51"/>
        <v>2.2558953740513195</v>
      </c>
      <c r="R583" s="6">
        <f t="shared" si="51"/>
        <v>30.375</v>
      </c>
      <c r="S583" s="6"/>
      <c r="T583" s="6"/>
      <c r="U583" s="10"/>
      <c r="V583" s="10"/>
      <c r="W583" s="10"/>
      <c r="X583" s="10"/>
      <c r="Y583" s="63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8"/>
      <c r="AM583" s="8"/>
      <c r="AN583" s="8"/>
      <c r="AO583" s="8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5"/>
      <c r="DF583" s="65"/>
      <c r="DG583" s="65"/>
      <c r="DH583" s="65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5"/>
      <c r="EG583" s="5"/>
      <c r="EH583" s="6"/>
      <c r="EI583" s="6"/>
      <c r="EJ583" s="6"/>
      <c r="EK583" s="6"/>
      <c r="EL583" s="6"/>
      <c r="EM583" s="6"/>
    </row>
    <row r="584" spans="2:147">
      <c r="J584" s="16"/>
      <c r="EF584" s="7"/>
      <c r="EG584" s="7"/>
      <c r="EO584" s="4">
        <f t="shared" si="42"/>
        <v>126.09041095890412</v>
      </c>
      <c r="EP584" s="4">
        <f t="shared" si="43"/>
        <v>25</v>
      </c>
      <c r="EQ584" s="9">
        <f t="shared" si="44"/>
        <v>0</v>
      </c>
    </row>
    <row r="585" spans="2:147">
      <c r="J585" s="16"/>
      <c r="EF585" s="7"/>
      <c r="EG585" s="7"/>
      <c r="EO585" s="4">
        <f t="shared" si="42"/>
        <v>126.09041095890412</v>
      </c>
      <c r="EP585" s="4">
        <f t="shared" si="43"/>
        <v>25</v>
      </c>
      <c r="EQ585" s="9">
        <f t="shared" si="44"/>
        <v>0</v>
      </c>
    </row>
    <row r="586" spans="2:147">
      <c r="J586" s="16"/>
      <c r="EF586" s="7"/>
      <c r="EG586" s="7"/>
      <c r="EO586" s="4">
        <f t="shared" ref="EO586:EO649" si="52">($EO$5-J586)/365</f>
        <v>126.09041095890412</v>
      </c>
      <c r="EP586" s="4">
        <f t="shared" ref="EP586:EP649" si="53">IF(EO586&gt;=21,25,IF(EO586&gt;=19,24,IF(EO586&gt;=17,23,IF(EO586&gt;=15,22,IF(EO586&gt;=13,21,IF(EO586&gt;=11,20,IF(EO586&gt;=10,19,IF(EO586&gt;=8,18))))))))</f>
        <v>25</v>
      </c>
      <c r="EQ586" s="9">
        <f t="shared" ref="EQ586:EQ649" si="54">EP586*N586</f>
        <v>0</v>
      </c>
    </row>
    <row r="587" spans="2:147">
      <c r="J587" s="16"/>
      <c r="EF587" s="7"/>
      <c r="EG587" s="7"/>
      <c r="EO587" s="4">
        <f t="shared" si="52"/>
        <v>126.09041095890412</v>
      </c>
      <c r="EP587" s="4">
        <f t="shared" si="53"/>
        <v>25</v>
      </c>
      <c r="EQ587" s="9">
        <f t="shared" si="54"/>
        <v>0</v>
      </c>
    </row>
    <row r="588" spans="2:147">
      <c r="C588" s="7">
        <v>46023</v>
      </c>
      <c r="D588" s="4">
        <v>2300</v>
      </c>
      <c r="G588" s="4" t="s">
        <v>170</v>
      </c>
      <c r="H588" s="4" t="s">
        <v>171</v>
      </c>
      <c r="I588" s="4">
        <v>3</v>
      </c>
      <c r="J588" s="16">
        <v>37935</v>
      </c>
      <c r="L588" s="4">
        <v>129126.58900000001</v>
      </c>
      <c r="M588" s="4">
        <v>134876.56700000001</v>
      </c>
      <c r="N588" s="4">
        <v>160727.90900000001</v>
      </c>
      <c r="O588" s="64">
        <v>20</v>
      </c>
      <c r="P588" s="4">
        <v>9</v>
      </c>
      <c r="Q588" s="4">
        <v>2</v>
      </c>
      <c r="R588" s="4">
        <v>31</v>
      </c>
      <c r="S588" s="4">
        <v>100</v>
      </c>
      <c r="T588" s="4">
        <v>100</v>
      </c>
      <c r="U588" s="11">
        <v>6715171</v>
      </c>
      <c r="V588" s="11">
        <v>1399320</v>
      </c>
      <c r="W588" s="11">
        <v>5315851</v>
      </c>
      <c r="X588" s="11">
        <v>22</v>
      </c>
      <c r="Y588" s="62">
        <v>4002924</v>
      </c>
      <c r="Z588" s="11">
        <v>0</v>
      </c>
      <c r="AA588" s="11">
        <v>0</v>
      </c>
      <c r="AB588" s="11">
        <v>7500</v>
      </c>
      <c r="AC588" s="11">
        <v>165000</v>
      </c>
      <c r="AD588" s="11">
        <v>0</v>
      </c>
      <c r="AE588" s="11">
        <v>0</v>
      </c>
      <c r="AF588" s="11">
        <v>0</v>
      </c>
      <c r="AG588" s="11">
        <v>172500</v>
      </c>
      <c r="AH588" s="11">
        <v>0</v>
      </c>
      <c r="AI588" s="11">
        <v>505787</v>
      </c>
      <c r="AJ588" s="11">
        <v>0</v>
      </c>
      <c r="AK588" s="11">
        <v>1295868</v>
      </c>
      <c r="AL588" s="9">
        <v>1801655</v>
      </c>
      <c r="AM588" s="9">
        <v>542456</v>
      </c>
      <c r="AN588" s="9">
        <v>80363</v>
      </c>
      <c r="AO588" s="9">
        <v>0</v>
      </c>
      <c r="AP588" s="11">
        <v>0</v>
      </c>
      <c r="AQ588" s="11">
        <v>0</v>
      </c>
      <c r="AR588" s="11">
        <v>2424474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60273</v>
      </c>
      <c r="BB588" s="11">
        <v>0</v>
      </c>
      <c r="BC588" s="11">
        <v>0</v>
      </c>
      <c r="BD588" s="11">
        <v>55000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637170</v>
      </c>
      <c r="BP588" s="11">
        <v>63710</v>
      </c>
      <c r="BQ588" s="11">
        <v>276590</v>
      </c>
      <c r="BR588" s="11">
        <v>295090</v>
      </c>
      <c r="BS588" s="11">
        <v>60440</v>
      </c>
      <c r="BT588" s="11">
        <v>12010</v>
      </c>
      <c r="BU588" s="11">
        <v>46810</v>
      </c>
      <c r="BV588" s="11">
        <v>0</v>
      </c>
      <c r="BW588" s="11">
        <v>7500</v>
      </c>
      <c r="BX588" s="11">
        <v>0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221759</v>
      </c>
      <c r="CJ588" s="4">
        <v>31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20</v>
      </c>
      <c r="DC588" s="4">
        <v>0</v>
      </c>
      <c r="DD588" s="4">
        <v>43</v>
      </c>
      <c r="DE588" s="64">
        <v>63</v>
      </c>
      <c r="DF588" s="64">
        <v>18</v>
      </c>
      <c r="DG588" s="64">
        <v>2</v>
      </c>
      <c r="DH588" s="6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0.5</v>
      </c>
      <c r="DT588" s="4">
        <v>2</v>
      </c>
      <c r="DU588" s="4">
        <v>2</v>
      </c>
      <c r="EB588" s="4" t="b">
        <v>1</v>
      </c>
      <c r="EC588" s="4" t="s">
        <v>172</v>
      </c>
      <c r="EF588" s="7">
        <v>46023</v>
      </c>
      <c r="EG588" s="7">
        <v>46053</v>
      </c>
      <c r="EH588" s="4" t="s">
        <v>173</v>
      </c>
      <c r="EI588" s="4" t="b">
        <v>1</v>
      </c>
      <c r="EJ588" s="4" t="s">
        <v>174</v>
      </c>
      <c r="EO588" s="4">
        <f t="shared" si="52"/>
        <v>22.158904109589042</v>
      </c>
      <c r="EP588" s="4">
        <f t="shared" si="53"/>
        <v>25</v>
      </c>
      <c r="EQ588" s="9">
        <f t="shared" si="54"/>
        <v>4018197.7250000006</v>
      </c>
    </row>
    <row r="589" spans="2:147">
      <c r="C589" s="7">
        <v>46054</v>
      </c>
      <c r="D589" s="4">
        <v>2300</v>
      </c>
      <c r="G589" s="4" t="s">
        <v>170</v>
      </c>
      <c r="H589" s="4" t="s">
        <v>171</v>
      </c>
      <c r="I589" s="4">
        <v>3</v>
      </c>
      <c r="J589" s="16">
        <v>37935</v>
      </c>
      <c r="L589" s="4">
        <v>129126.58900000001</v>
      </c>
      <c r="M589" s="4">
        <v>134876.56700000001</v>
      </c>
      <c r="N589" s="4">
        <v>160727.90900000001</v>
      </c>
      <c r="O589" s="64">
        <v>16</v>
      </c>
      <c r="P589" s="4">
        <v>8</v>
      </c>
      <c r="Q589" s="4">
        <v>4</v>
      </c>
      <c r="R589" s="4">
        <v>28</v>
      </c>
      <c r="S589" s="4">
        <v>100</v>
      </c>
      <c r="T589" s="4">
        <v>100</v>
      </c>
      <c r="U589" s="11">
        <v>5674835</v>
      </c>
      <c r="V589" s="11">
        <v>1091740</v>
      </c>
      <c r="W589" s="11">
        <v>4583095</v>
      </c>
      <c r="X589" s="11">
        <v>22</v>
      </c>
      <c r="Y589" s="62">
        <v>3615544</v>
      </c>
      <c r="Z589" s="11">
        <v>0</v>
      </c>
      <c r="AA589" s="11">
        <v>0</v>
      </c>
      <c r="AB589" s="11">
        <v>7500</v>
      </c>
      <c r="AC589" s="11">
        <v>165000</v>
      </c>
      <c r="AD589" s="11">
        <v>0</v>
      </c>
      <c r="AE589" s="11">
        <v>0</v>
      </c>
      <c r="AF589" s="11">
        <v>0</v>
      </c>
      <c r="AG589" s="11">
        <v>172500</v>
      </c>
      <c r="AH589" s="11">
        <v>0</v>
      </c>
      <c r="AI589" s="11">
        <v>505787</v>
      </c>
      <c r="AJ589" s="11">
        <v>0</v>
      </c>
      <c r="AK589" s="11">
        <v>1099981</v>
      </c>
      <c r="AL589" s="9">
        <v>1605768</v>
      </c>
      <c r="AM589" s="9">
        <v>226023</v>
      </c>
      <c r="AN589" s="9">
        <v>0</v>
      </c>
      <c r="AO589" s="9">
        <v>0</v>
      </c>
      <c r="AP589" s="11">
        <v>0</v>
      </c>
      <c r="AQ589" s="11">
        <v>0</v>
      </c>
      <c r="AR589" s="11">
        <v>1831791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55000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408210</v>
      </c>
      <c r="BP589" s="11">
        <v>40820</v>
      </c>
      <c r="BQ589" s="11">
        <v>276590</v>
      </c>
      <c r="BR589" s="11">
        <v>252770</v>
      </c>
      <c r="BS589" s="11">
        <v>51070</v>
      </c>
      <c r="BT589" s="11">
        <v>10850</v>
      </c>
      <c r="BU589" s="11">
        <v>42930</v>
      </c>
      <c r="BV589" s="11">
        <v>1000</v>
      </c>
      <c r="BW589" s="11">
        <v>7500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224471.011</v>
      </c>
      <c r="CJ589" s="4">
        <v>28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20</v>
      </c>
      <c r="DC589" s="4">
        <v>0</v>
      </c>
      <c r="DD589" s="4">
        <v>36.5</v>
      </c>
      <c r="DE589" s="64">
        <v>56.5</v>
      </c>
      <c r="DF589" s="64">
        <v>7.5</v>
      </c>
      <c r="DG589" s="64">
        <v>0</v>
      </c>
      <c r="DH589" s="6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1.5</v>
      </c>
      <c r="DT589" s="4">
        <v>2</v>
      </c>
      <c r="DU589" s="4">
        <v>2</v>
      </c>
      <c r="EB589" s="4" t="b">
        <v>1</v>
      </c>
      <c r="EC589" s="4" t="s">
        <v>172</v>
      </c>
      <c r="EF589" s="7">
        <v>46054</v>
      </c>
      <c r="EG589" s="7">
        <v>46081</v>
      </c>
      <c r="EH589" s="4" t="s">
        <v>173</v>
      </c>
      <c r="EI589" s="4" t="b">
        <v>1</v>
      </c>
      <c r="EJ589" s="4" t="s">
        <v>174</v>
      </c>
      <c r="EO589" s="4">
        <f t="shared" si="52"/>
        <v>22.158904109589042</v>
      </c>
      <c r="EP589" s="4">
        <f t="shared" si="53"/>
        <v>25</v>
      </c>
      <c r="EQ589" s="9">
        <f t="shared" si="54"/>
        <v>4018197.7250000006</v>
      </c>
    </row>
    <row r="590" spans="2:147">
      <c r="C590" s="7">
        <v>46082</v>
      </c>
      <c r="D590" s="4">
        <v>2300</v>
      </c>
      <c r="G590" s="4" t="s">
        <v>170</v>
      </c>
      <c r="H590" s="4" t="s">
        <v>171</v>
      </c>
      <c r="I590" s="4">
        <v>3</v>
      </c>
      <c r="J590" s="16">
        <v>37935</v>
      </c>
      <c r="L590" s="4">
        <v>129126.58900000001</v>
      </c>
      <c r="M590" s="4">
        <v>134876.56700000001</v>
      </c>
      <c r="N590" s="4">
        <v>160727.90900000001</v>
      </c>
      <c r="O590" s="64">
        <v>21</v>
      </c>
      <c r="P590" s="4">
        <v>9</v>
      </c>
      <c r="Q590" s="4">
        <v>1</v>
      </c>
      <c r="R590" s="4">
        <v>31</v>
      </c>
      <c r="S590" s="4">
        <v>100</v>
      </c>
      <c r="T590" s="4">
        <v>100</v>
      </c>
      <c r="U590" s="11">
        <v>6152625</v>
      </c>
      <c r="V590" s="11">
        <v>1231290</v>
      </c>
      <c r="W590" s="11">
        <v>4921335</v>
      </c>
      <c r="X590" s="11">
        <v>22</v>
      </c>
      <c r="Y590" s="62">
        <v>4002924</v>
      </c>
      <c r="Z590" s="11">
        <v>0</v>
      </c>
      <c r="AA590" s="11">
        <v>0</v>
      </c>
      <c r="AB590" s="11">
        <v>7500</v>
      </c>
      <c r="AC590" s="11">
        <v>165000</v>
      </c>
      <c r="AD590" s="11">
        <v>0</v>
      </c>
      <c r="AE590" s="11">
        <v>0</v>
      </c>
      <c r="AF590" s="11">
        <v>0</v>
      </c>
      <c r="AG590" s="11">
        <v>172500</v>
      </c>
      <c r="AH590" s="11">
        <v>0</v>
      </c>
      <c r="AI590" s="11">
        <v>505787</v>
      </c>
      <c r="AJ590" s="11">
        <v>0</v>
      </c>
      <c r="AK590" s="11">
        <v>1250664</v>
      </c>
      <c r="AL590" s="9">
        <v>1756451</v>
      </c>
      <c r="AM590" s="9">
        <v>165750</v>
      </c>
      <c r="AN590" s="9">
        <v>0</v>
      </c>
      <c r="AO590" s="9">
        <v>0</v>
      </c>
      <c r="AP590" s="11">
        <v>0</v>
      </c>
      <c r="AQ590" s="11">
        <v>0</v>
      </c>
      <c r="AR590" s="11">
        <v>1922201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55000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508910</v>
      </c>
      <c r="BP590" s="11">
        <v>50890</v>
      </c>
      <c r="BQ590" s="11">
        <v>276590</v>
      </c>
      <c r="BR590" s="11">
        <v>272210</v>
      </c>
      <c r="BS590" s="11">
        <v>55370</v>
      </c>
      <c r="BT590" s="11">
        <v>12010</v>
      </c>
      <c r="BU590" s="11">
        <v>46810</v>
      </c>
      <c r="BV590" s="11">
        <v>1000</v>
      </c>
      <c r="BW590" s="11">
        <v>7500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223903.05600000001</v>
      </c>
      <c r="CJ590" s="4">
        <v>31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20</v>
      </c>
      <c r="DC590" s="4">
        <v>0</v>
      </c>
      <c r="DD590" s="4">
        <v>41.5</v>
      </c>
      <c r="DE590" s="64">
        <v>61.5</v>
      </c>
      <c r="DF590" s="64">
        <v>5.5</v>
      </c>
      <c r="DG590" s="64">
        <v>0</v>
      </c>
      <c r="DH590" s="6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s="4">
        <v>0</v>
      </c>
      <c r="DT590" s="4">
        <v>2</v>
      </c>
      <c r="DU590" s="4">
        <v>2</v>
      </c>
      <c r="EB590" s="4" t="b">
        <v>1</v>
      </c>
      <c r="EC590" s="4" t="s">
        <v>172</v>
      </c>
      <c r="EF590" s="7">
        <v>46082</v>
      </c>
      <c r="EG590" s="7">
        <v>46112</v>
      </c>
      <c r="EH590" s="4" t="s">
        <v>173</v>
      </c>
      <c r="EI590" s="4" t="b">
        <v>1</v>
      </c>
      <c r="EJ590" s="4" t="s">
        <v>174</v>
      </c>
      <c r="EO590" s="4">
        <f t="shared" si="52"/>
        <v>22.158904109589042</v>
      </c>
      <c r="EP590" s="4">
        <f t="shared" si="53"/>
        <v>25</v>
      </c>
      <c r="EQ590" s="9">
        <f t="shared" si="54"/>
        <v>4018197.7250000006</v>
      </c>
    </row>
    <row r="591" spans="2:147">
      <c r="C591" s="7">
        <v>46113</v>
      </c>
      <c r="D591" s="4">
        <v>2300</v>
      </c>
      <c r="G591" s="4" t="s">
        <v>170</v>
      </c>
      <c r="H591" s="4" t="s">
        <v>171</v>
      </c>
      <c r="I591" s="4">
        <v>3</v>
      </c>
      <c r="J591" s="16">
        <v>37935</v>
      </c>
      <c r="L591" s="4">
        <v>129126.58900000001</v>
      </c>
      <c r="M591" s="4">
        <v>134876.56700000001</v>
      </c>
      <c r="N591" s="4">
        <v>160727.90900000001</v>
      </c>
      <c r="O591" s="64">
        <v>22</v>
      </c>
      <c r="P591" s="4">
        <v>8</v>
      </c>
      <c r="Q591" s="4">
        <v>0</v>
      </c>
      <c r="R591" s="4">
        <v>30</v>
      </c>
      <c r="S591" s="4">
        <v>100</v>
      </c>
      <c r="T591" s="4">
        <v>100</v>
      </c>
      <c r="U591" s="11">
        <v>6636273</v>
      </c>
      <c r="V591" s="11">
        <v>1440156</v>
      </c>
      <c r="W591" s="11">
        <v>5196117</v>
      </c>
      <c r="X591" s="11">
        <v>22</v>
      </c>
      <c r="Y591" s="62">
        <v>3873797</v>
      </c>
      <c r="Z591" s="11">
        <v>0</v>
      </c>
      <c r="AA591" s="11">
        <v>0</v>
      </c>
      <c r="AB591" s="11">
        <v>7500</v>
      </c>
      <c r="AC591" s="11">
        <v>165000</v>
      </c>
      <c r="AD591" s="11">
        <v>0</v>
      </c>
      <c r="AE591" s="11">
        <v>0</v>
      </c>
      <c r="AF591" s="11">
        <v>0</v>
      </c>
      <c r="AG591" s="11">
        <v>172500</v>
      </c>
      <c r="AH591" s="11">
        <v>0</v>
      </c>
      <c r="AI591" s="11">
        <v>505787</v>
      </c>
      <c r="AJ591" s="11">
        <v>0</v>
      </c>
      <c r="AK591" s="11">
        <v>1205459</v>
      </c>
      <c r="AL591" s="9">
        <v>1711246</v>
      </c>
      <c r="AM591" s="9">
        <v>693139</v>
      </c>
      <c r="AN591" s="9">
        <v>40181</v>
      </c>
      <c r="AO591" s="9">
        <v>0</v>
      </c>
      <c r="AP591" s="11">
        <v>0</v>
      </c>
      <c r="AQ591" s="11">
        <v>0</v>
      </c>
      <c r="AR591" s="11">
        <v>2444566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90410</v>
      </c>
      <c r="BB591" s="11">
        <v>0</v>
      </c>
      <c r="BC591" s="11">
        <v>0</v>
      </c>
      <c r="BD591" s="11">
        <v>55000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619180</v>
      </c>
      <c r="BP591" s="11">
        <v>61910</v>
      </c>
      <c r="BQ591" s="11">
        <v>276590</v>
      </c>
      <c r="BR591" s="11">
        <v>291870</v>
      </c>
      <c r="BS591" s="11">
        <v>59730</v>
      </c>
      <c r="BT591" s="11">
        <v>11630</v>
      </c>
      <c r="BU591" s="11">
        <v>45520</v>
      </c>
      <c r="BV591" s="11">
        <v>0</v>
      </c>
      <c r="BW591" s="11">
        <v>7500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66226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223233.16699999999</v>
      </c>
      <c r="CJ591" s="4">
        <v>30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20</v>
      </c>
      <c r="DC591" s="4">
        <v>0</v>
      </c>
      <c r="DD591" s="4">
        <v>40</v>
      </c>
      <c r="DE591" s="64">
        <v>60</v>
      </c>
      <c r="DF591" s="64">
        <v>23</v>
      </c>
      <c r="DG591" s="64">
        <v>1</v>
      </c>
      <c r="DH591" s="6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3</v>
      </c>
      <c r="DT591" s="4">
        <v>2</v>
      </c>
      <c r="DU591" s="4">
        <v>2</v>
      </c>
      <c r="EB591" s="4" t="b">
        <v>1</v>
      </c>
      <c r="EC591" s="4" t="s">
        <v>172</v>
      </c>
      <c r="EF591" s="7">
        <v>46113</v>
      </c>
      <c r="EG591" s="7">
        <v>46142</v>
      </c>
      <c r="EH591" s="4" t="s">
        <v>173</v>
      </c>
      <c r="EI591" s="4" t="b">
        <v>1</v>
      </c>
      <c r="EJ591" s="4" t="s">
        <v>174</v>
      </c>
      <c r="EO591" s="4">
        <f t="shared" si="52"/>
        <v>22.158904109589042</v>
      </c>
      <c r="EP591" s="4">
        <f t="shared" si="53"/>
        <v>25</v>
      </c>
      <c r="EQ591" s="9">
        <f t="shared" si="54"/>
        <v>4018197.7250000006</v>
      </c>
    </row>
    <row r="592" spans="2:147">
      <c r="C592" s="7">
        <v>46143</v>
      </c>
      <c r="D592" s="4">
        <v>2300</v>
      </c>
      <c r="G592" s="4" t="s">
        <v>170</v>
      </c>
      <c r="H592" s="4" t="s">
        <v>171</v>
      </c>
      <c r="I592" s="4">
        <v>3</v>
      </c>
      <c r="J592" s="16">
        <v>37935</v>
      </c>
      <c r="L592" s="4">
        <v>129126.58900000001</v>
      </c>
      <c r="M592" s="4">
        <v>134876.56700000001</v>
      </c>
      <c r="N592" s="4">
        <v>160727.90900000001</v>
      </c>
      <c r="O592" s="64">
        <v>18</v>
      </c>
      <c r="P592" s="4">
        <v>10</v>
      </c>
      <c r="Q592" s="4">
        <v>3</v>
      </c>
      <c r="R592" s="4">
        <v>31</v>
      </c>
      <c r="S592" s="4">
        <v>100</v>
      </c>
      <c r="T592" s="4">
        <v>100</v>
      </c>
      <c r="U592" s="11">
        <v>6635881</v>
      </c>
      <c r="V592" s="11">
        <v>1443726</v>
      </c>
      <c r="W592" s="11">
        <v>5192155</v>
      </c>
      <c r="X592" s="11">
        <v>22</v>
      </c>
      <c r="Y592" s="62">
        <v>4002924</v>
      </c>
      <c r="Z592" s="11">
        <v>0</v>
      </c>
      <c r="AA592" s="11">
        <v>0</v>
      </c>
      <c r="AB592" s="11">
        <v>7500</v>
      </c>
      <c r="AC592" s="11">
        <v>165000</v>
      </c>
      <c r="AD592" s="11">
        <v>0</v>
      </c>
      <c r="AE592" s="11">
        <v>0</v>
      </c>
      <c r="AF592" s="11">
        <v>0</v>
      </c>
      <c r="AG592" s="11">
        <v>172500</v>
      </c>
      <c r="AH592" s="11">
        <v>0</v>
      </c>
      <c r="AI592" s="11">
        <v>505787</v>
      </c>
      <c r="AJ592" s="11">
        <v>0</v>
      </c>
      <c r="AK592" s="11">
        <v>1431482</v>
      </c>
      <c r="AL592" s="9">
        <v>1937270</v>
      </c>
      <c r="AM592" s="9">
        <v>452047</v>
      </c>
      <c r="AN592" s="9">
        <v>0</v>
      </c>
      <c r="AO592" s="9">
        <v>0</v>
      </c>
      <c r="AP592" s="11">
        <v>0</v>
      </c>
      <c r="AQ592" s="11">
        <v>0</v>
      </c>
      <c r="AR592" s="11">
        <v>2389317</v>
      </c>
      <c r="AS592" s="11">
        <v>0</v>
      </c>
      <c r="AT592" s="11">
        <v>0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AZ592" s="11">
        <v>0</v>
      </c>
      <c r="BA592" s="11">
        <v>16140</v>
      </c>
      <c r="BB592" s="11">
        <v>0</v>
      </c>
      <c r="BC592" s="11">
        <v>0</v>
      </c>
      <c r="BD592" s="11">
        <v>55000</v>
      </c>
      <c r="BE592" s="11">
        <v>0</v>
      </c>
      <c r="BF592" s="11">
        <v>0</v>
      </c>
      <c r="BG592" s="11">
        <v>0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619100</v>
      </c>
      <c r="BP592" s="11">
        <v>61910</v>
      </c>
      <c r="BQ592" s="11">
        <v>276590</v>
      </c>
      <c r="BR592" s="11">
        <v>291860</v>
      </c>
      <c r="BS592" s="11">
        <v>59720</v>
      </c>
      <c r="BT592" s="11">
        <v>12010</v>
      </c>
      <c r="BU592" s="11">
        <v>46810</v>
      </c>
      <c r="BV592" s="11">
        <v>2000</v>
      </c>
      <c r="BW592" s="11">
        <v>7500</v>
      </c>
      <c r="BX592" s="11">
        <v>0</v>
      </c>
      <c r="BY592" s="11">
        <v>0</v>
      </c>
      <c r="BZ592" s="11">
        <v>0</v>
      </c>
      <c r="CA592" s="11">
        <v>0</v>
      </c>
      <c r="CB592" s="11">
        <v>0</v>
      </c>
      <c r="CC592" s="11">
        <v>66226</v>
      </c>
      <c r="CD592" s="11">
        <v>0</v>
      </c>
      <c r="CE592" s="11">
        <v>0</v>
      </c>
      <c r="CF592" s="11">
        <v>0</v>
      </c>
      <c r="CG592" s="11">
        <v>0</v>
      </c>
      <c r="CH592" s="11">
        <v>0</v>
      </c>
      <c r="CI592" s="11">
        <v>224854.91</v>
      </c>
      <c r="CJ592" s="4">
        <v>31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20</v>
      </c>
      <c r="DC592" s="4">
        <v>0</v>
      </c>
      <c r="DD592" s="4">
        <v>47.5</v>
      </c>
      <c r="DE592" s="64">
        <v>67.5</v>
      </c>
      <c r="DF592" s="64">
        <v>15</v>
      </c>
      <c r="DG592" s="64">
        <v>0</v>
      </c>
      <c r="DH592" s="64">
        <v>0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2</v>
      </c>
      <c r="DU592" s="4">
        <v>2</v>
      </c>
      <c r="EB592" s="4" t="b">
        <v>1</v>
      </c>
      <c r="EC592" s="4" t="s">
        <v>172</v>
      </c>
      <c r="EF592" s="7">
        <v>46143</v>
      </c>
      <c r="EG592" s="7">
        <v>46173</v>
      </c>
      <c r="EH592" s="4" t="s">
        <v>173</v>
      </c>
      <c r="EI592" s="4" t="b">
        <v>1</v>
      </c>
      <c r="EJ592" s="4" t="s">
        <v>174</v>
      </c>
      <c r="EO592" s="4">
        <f t="shared" si="52"/>
        <v>22.158904109589042</v>
      </c>
      <c r="EP592" s="4">
        <f t="shared" si="53"/>
        <v>25</v>
      </c>
      <c r="EQ592" s="9">
        <f t="shared" si="54"/>
        <v>4018197.7250000006</v>
      </c>
    </row>
    <row r="593" spans="2:147">
      <c r="C593" s="7">
        <v>46174</v>
      </c>
      <c r="D593" s="4">
        <v>2300</v>
      </c>
      <c r="G593" s="4" t="s">
        <v>170</v>
      </c>
      <c r="H593" s="4" t="s">
        <v>171</v>
      </c>
      <c r="I593" s="4">
        <v>3</v>
      </c>
      <c r="J593" s="16">
        <v>37935</v>
      </c>
      <c r="L593" s="4">
        <v>131793.25599999999</v>
      </c>
      <c r="M593" s="4">
        <v>137543.23300000001</v>
      </c>
      <c r="N593" s="4">
        <v>163905.68599999999</v>
      </c>
      <c r="O593" s="64">
        <v>21</v>
      </c>
      <c r="P593" s="4">
        <v>8</v>
      </c>
      <c r="Q593" s="4">
        <v>1</v>
      </c>
      <c r="R593" s="4">
        <v>30</v>
      </c>
      <c r="S593" s="4">
        <v>100</v>
      </c>
      <c r="T593" s="4">
        <v>100</v>
      </c>
      <c r="U593" s="11">
        <v>7609799</v>
      </c>
      <c r="V593" s="11">
        <v>1737048</v>
      </c>
      <c r="W593" s="11">
        <v>5872751</v>
      </c>
      <c r="X593" s="11">
        <v>22</v>
      </c>
      <c r="Y593" s="62">
        <v>3953797</v>
      </c>
      <c r="Z593" s="11">
        <v>0</v>
      </c>
      <c r="AA593" s="11">
        <v>0</v>
      </c>
      <c r="AB593" s="11">
        <v>7500</v>
      </c>
      <c r="AC593" s="11">
        <v>165000</v>
      </c>
      <c r="AD593" s="11">
        <v>0</v>
      </c>
      <c r="AE593" s="11">
        <v>0</v>
      </c>
      <c r="AF593" s="11">
        <v>0</v>
      </c>
      <c r="AG593" s="11">
        <v>172500</v>
      </c>
      <c r="AH593" s="11">
        <v>0</v>
      </c>
      <c r="AI593" s="11">
        <v>515787</v>
      </c>
      <c r="AJ593" s="11">
        <v>0</v>
      </c>
      <c r="AK593" s="11">
        <v>1782474</v>
      </c>
      <c r="AL593" s="9">
        <v>2298261</v>
      </c>
      <c r="AM593" s="9">
        <v>0</v>
      </c>
      <c r="AN593" s="9">
        <v>0</v>
      </c>
      <c r="AO593" s="9">
        <v>0</v>
      </c>
      <c r="AP593" s="11">
        <v>0</v>
      </c>
      <c r="AQ593" s="11">
        <v>0</v>
      </c>
      <c r="AR593" s="11">
        <v>2298261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130241</v>
      </c>
      <c r="BB593" s="11">
        <v>1000000</v>
      </c>
      <c r="BC593" s="11">
        <v>0</v>
      </c>
      <c r="BD593" s="11">
        <v>55000</v>
      </c>
      <c r="BE593" s="11">
        <v>0</v>
      </c>
      <c r="BF593" s="11">
        <v>0</v>
      </c>
      <c r="BG593" s="11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0</v>
      </c>
      <c r="BM593" s="11">
        <v>0</v>
      </c>
      <c r="BN593" s="11">
        <v>0</v>
      </c>
      <c r="BO593" s="11">
        <v>841150</v>
      </c>
      <c r="BP593" s="11">
        <v>84110</v>
      </c>
      <c r="BQ593" s="11">
        <v>276590</v>
      </c>
      <c r="BR593" s="11">
        <v>331690</v>
      </c>
      <c r="BS593" s="11">
        <v>68490</v>
      </c>
      <c r="BT593" s="11">
        <v>11870</v>
      </c>
      <c r="BU593" s="11">
        <v>46420</v>
      </c>
      <c r="BV593" s="11">
        <v>3000</v>
      </c>
      <c r="BW593" s="11">
        <v>7500</v>
      </c>
      <c r="BX593" s="11">
        <v>0</v>
      </c>
      <c r="BY593" s="11">
        <v>0</v>
      </c>
      <c r="BZ593" s="11">
        <v>0</v>
      </c>
      <c r="CA593" s="11">
        <v>0</v>
      </c>
      <c r="CB593" s="11">
        <v>0</v>
      </c>
      <c r="CC593" s="11">
        <v>66228</v>
      </c>
      <c r="CD593" s="11">
        <v>0</v>
      </c>
      <c r="CE593" s="11">
        <v>0</v>
      </c>
      <c r="CF593" s="11">
        <v>0</v>
      </c>
      <c r="CG593" s="11">
        <v>0</v>
      </c>
      <c r="CH593" s="11">
        <v>0</v>
      </c>
      <c r="CI593" s="11">
        <v>229507.239</v>
      </c>
      <c r="CJ593" s="4">
        <v>30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20</v>
      </c>
      <c r="DC593" s="4">
        <v>0</v>
      </c>
      <c r="DD593" s="4">
        <v>58</v>
      </c>
      <c r="DE593" s="64">
        <v>78</v>
      </c>
      <c r="DF593" s="64">
        <v>0</v>
      </c>
      <c r="DG593" s="64">
        <v>0</v>
      </c>
      <c r="DH593" s="6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0</v>
      </c>
      <c r="DQ593" s="4">
        <v>0</v>
      </c>
      <c r="DR593" s="4">
        <v>0</v>
      </c>
      <c r="DS593" s="4">
        <v>0</v>
      </c>
      <c r="DT593" s="4">
        <v>2</v>
      </c>
      <c r="DU593" s="4">
        <v>2</v>
      </c>
      <c r="EB593" s="4" t="b">
        <v>1</v>
      </c>
      <c r="EC593" s="4" t="s">
        <v>172</v>
      </c>
      <c r="EF593" s="7">
        <v>46174</v>
      </c>
      <c r="EG593" s="7">
        <v>46203</v>
      </c>
      <c r="EH593" s="4" t="s">
        <v>173</v>
      </c>
      <c r="EI593" s="4" t="b">
        <v>1</v>
      </c>
      <c r="EJ593" s="4" t="s">
        <v>174</v>
      </c>
      <c r="EO593" s="4">
        <f t="shared" si="52"/>
        <v>22.158904109589042</v>
      </c>
      <c r="EP593" s="4">
        <f t="shared" si="53"/>
        <v>25</v>
      </c>
      <c r="EQ593" s="9">
        <f t="shared" si="54"/>
        <v>4097642.1499999994</v>
      </c>
    </row>
    <row r="594" spans="2:147">
      <c r="C594" s="7">
        <v>46204</v>
      </c>
      <c r="D594" s="4">
        <v>2300</v>
      </c>
      <c r="G594" s="4" t="s">
        <v>170</v>
      </c>
      <c r="H594" s="4" t="s">
        <v>171</v>
      </c>
      <c r="I594" s="4">
        <v>3</v>
      </c>
      <c r="J594" s="16">
        <v>37935</v>
      </c>
      <c r="L594" s="4">
        <v>131793.25599999999</v>
      </c>
      <c r="M594" s="4">
        <v>137543.23300000001</v>
      </c>
      <c r="N594" s="4">
        <v>163905.68599999999</v>
      </c>
      <c r="O594" s="64">
        <v>22</v>
      </c>
      <c r="P594" s="4">
        <v>8</v>
      </c>
      <c r="Q594" s="4">
        <v>1</v>
      </c>
      <c r="R594" s="4">
        <v>31</v>
      </c>
      <c r="S594" s="4">
        <v>100</v>
      </c>
      <c r="T594" s="4">
        <v>100</v>
      </c>
      <c r="U594" s="11">
        <v>6903308</v>
      </c>
      <c r="V594" s="11">
        <v>1486060</v>
      </c>
      <c r="W594" s="11">
        <v>5417248</v>
      </c>
      <c r="X594" s="11">
        <v>22</v>
      </c>
      <c r="Y594" s="62">
        <v>4085590</v>
      </c>
      <c r="Z594" s="11">
        <v>0</v>
      </c>
      <c r="AA594" s="11">
        <v>0</v>
      </c>
      <c r="AB594" s="11">
        <v>7500</v>
      </c>
      <c r="AC594" s="11">
        <v>165000</v>
      </c>
      <c r="AD594" s="11">
        <v>0</v>
      </c>
      <c r="AE594" s="11">
        <v>0</v>
      </c>
      <c r="AF594" s="11">
        <v>0</v>
      </c>
      <c r="AG594" s="11">
        <v>172500</v>
      </c>
      <c r="AH594" s="11">
        <v>0</v>
      </c>
      <c r="AI594" s="11">
        <v>515787</v>
      </c>
      <c r="AJ594" s="11">
        <v>0</v>
      </c>
      <c r="AK594" s="11">
        <v>1859305</v>
      </c>
      <c r="AL594" s="9">
        <v>2375092</v>
      </c>
      <c r="AM594" s="9">
        <v>215126</v>
      </c>
      <c r="AN594" s="9">
        <v>0</v>
      </c>
      <c r="AO594" s="9">
        <v>0</v>
      </c>
      <c r="AP594" s="11">
        <v>0</v>
      </c>
      <c r="AQ594" s="11">
        <v>0</v>
      </c>
      <c r="AR594" s="11">
        <v>2590218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55000</v>
      </c>
      <c r="BE594" s="11">
        <v>0</v>
      </c>
      <c r="BF594" s="11">
        <v>0</v>
      </c>
      <c r="BG594" s="11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671330</v>
      </c>
      <c r="BP594" s="11">
        <v>67130</v>
      </c>
      <c r="BQ594" s="11">
        <v>313020</v>
      </c>
      <c r="BR594" s="11">
        <v>302960</v>
      </c>
      <c r="BS594" s="11">
        <v>62130</v>
      </c>
      <c r="BT594" s="11">
        <v>12260</v>
      </c>
      <c r="BU594" s="11">
        <v>47730</v>
      </c>
      <c r="BV594" s="11">
        <v>2000</v>
      </c>
      <c r="BW594" s="11">
        <v>7500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1">
        <v>0</v>
      </c>
      <c r="CI594" s="11">
        <v>237177.27499999999</v>
      </c>
      <c r="CJ594" s="4">
        <v>31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20</v>
      </c>
      <c r="DC594" s="4">
        <v>0</v>
      </c>
      <c r="DD594" s="4">
        <v>60.5</v>
      </c>
      <c r="DE594" s="64">
        <v>80.5</v>
      </c>
      <c r="DF594" s="64">
        <v>7</v>
      </c>
      <c r="DG594" s="64">
        <v>0</v>
      </c>
      <c r="DH594" s="64">
        <v>0</v>
      </c>
      <c r="DI594" s="4">
        <v>0</v>
      </c>
      <c r="DJ594" s="4">
        <v>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s="4">
        <v>1</v>
      </c>
      <c r="DT594" s="4">
        <v>2</v>
      </c>
      <c r="DU594" s="4">
        <v>2</v>
      </c>
      <c r="EB594" s="4" t="b">
        <v>1</v>
      </c>
      <c r="EC594" s="4" t="s">
        <v>172</v>
      </c>
      <c r="EF594" s="7">
        <v>46204</v>
      </c>
      <c r="EG594" s="7">
        <v>46234</v>
      </c>
      <c r="EH594" s="4" t="s">
        <v>173</v>
      </c>
      <c r="EI594" s="4" t="b">
        <v>1</v>
      </c>
      <c r="EJ594" s="4" t="s">
        <v>174</v>
      </c>
      <c r="EO594" s="4">
        <f t="shared" si="52"/>
        <v>22.158904109589042</v>
      </c>
      <c r="EP594" s="4">
        <f t="shared" si="53"/>
        <v>25</v>
      </c>
      <c r="EQ594" s="9">
        <f t="shared" si="54"/>
        <v>4097642.1499999994</v>
      </c>
    </row>
    <row r="595" spans="2:147">
      <c r="C595" s="7">
        <v>46235</v>
      </c>
      <c r="D595" s="4">
        <v>2300</v>
      </c>
      <c r="G595" s="4" t="s">
        <v>170</v>
      </c>
      <c r="H595" s="4" t="s">
        <v>171</v>
      </c>
      <c r="I595" s="4">
        <v>3</v>
      </c>
      <c r="J595" s="16">
        <v>37935</v>
      </c>
      <c r="L595" s="4">
        <v>131793.25599999999</v>
      </c>
      <c r="M595" s="4">
        <v>137543.23300000001</v>
      </c>
      <c r="N595" s="4">
        <v>163905.68599999999</v>
      </c>
      <c r="O595" s="64">
        <v>15</v>
      </c>
      <c r="P595" s="4">
        <v>10</v>
      </c>
      <c r="Q595" s="4">
        <v>6</v>
      </c>
      <c r="R595" s="4">
        <v>31</v>
      </c>
      <c r="S595" s="4">
        <v>100</v>
      </c>
      <c r="T595" s="4">
        <v>100</v>
      </c>
      <c r="U595" s="11">
        <v>6631839</v>
      </c>
      <c r="V595" s="11">
        <v>1403490</v>
      </c>
      <c r="W595" s="11">
        <v>5228349</v>
      </c>
      <c r="X595" s="11">
        <v>22</v>
      </c>
      <c r="Y595" s="62">
        <v>4085590</v>
      </c>
      <c r="Z595" s="11">
        <v>0</v>
      </c>
      <c r="AA595" s="11">
        <v>0</v>
      </c>
      <c r="AB595" s="11">
        <v>7500</v>
      </c>
      <c r="AC595" s="11">
        <v>165000</v>
      </c>
      <c r="AD595" s="11">
        <v>0</v>
      </c>
      <c r="AE595" s="11">
        <v>0</v>
      </c>
      <c r="AF595" s="11">
        <v>0</v>
      </c>
      <c r="AG595" s="11">
        <v>172500</v>
      </c>
      <c r="AH595" s="11">
        <v>0</v>
      </c>
      <c r="AI595" s="11">
        <v>515787</v>
      </c>
      <c r="AJ595" s="11">
        <v>0</v>
      </c>
      <c r="AK595" s="11">
        <v>1782474</v>
      </c>
      <c r="AL595" s="9">
        <v>2298261</v>
      </c>
      <c r="AM595" s="9">
        <v>0</v>
      </c>
      <c r="AN595" s="9">
        <v>0</v>
      </c>
      <c r="AO595" s="9">
        <v>0</v>
      </c>
      <c r="AP595" s="11">
        <v>0</v>
      </c>
      <c r="AQ595" s="11">
        <v>0</v>
      </c>
      <c r="AR595" s="11">
        <v>2298261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0</v>
      </c>
      <c r="AZ595" s="11">
        <v>0</v>
      </c>
      <c r="BA595" s="11">
        <v>20488</v>
      </c>
      <c r="BB595" s="11">
        <v>0</v>
      </c>
      <c r="BC595" s="11">
        <v>0</v>
      </c>
      <c r="BD595" s="11">
        <v>55000</v>
      </c>
      <c r="BE595" s="11">
        <v>0</v>
      </c>
      <c r="BF595" s="11">
        <v>0</v>
      </c>
      <c r="BG595" s="11">
        <v>0</v>
      </c>
      <c r="BH595" s="11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609430</v>
      </c>
      <c r="BP595" s="11">
        <v>60940</v>
      </c>
      <c r="BQ595" s="11">
        <v>313020</v>
      </c>
      <c r="BR595" s="11">
        <v>291920</v>
      </c>
      <c r="BS595" s="11">
        <v>59690</v>
      </c>
      <c r="BT595" s="11">
        <v>12260</v>
      </c>
      <c r="BU595" s="11">
        <v>47730</v>
      </c>
      <c r="BV595" s="11">
        <v>1000</v>
      </c>
      <c r="BW595" s="11">
        <v>7500</v>
      </c>
      <c r="BX595" s="11">
        <v>0</v>
      </c>
      <c r="BY595" s="11">
        <v>0</v>
      </c>
      <c r="BZ595" s="11">
        <v>0</v>
      </c>
      <c r="CA595" s="11">
        <v>0</v>
      </c>
      <c r="CB595" s="11">
        <v>0</v>
      </c>
      <c r="CC595" s="11">
        <v>0</v>
      </c>
      <c r="CD595" s="11">
        <v>0</v>
      </c>
      <c r="CE595" s="11">
        <v>0</v>
      </c>
      <c r="CF595" s="11">
        <v>0</v>
      </c>
      <c r="CG595" s="11">
        <v>0</v>
      </c>
      <c r="CH595" s="11">
        <v>0</v>
      </c>
      <c r="CI595" s="11">
        <v>237624.554</v>
      </c>
      <c r="CJ595" s="4">
        <v>31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20</v>
      </c>
      <c r="DC595" s="4">
        <v>0</v>
      </c>
      <c r="DD595" s="4">
        <v>58</v>
      </c>
      <c r="DE595" s="64">
        <v>78</v>
      </c>
      <c r="DF595" s="64">
        <v>0</v>
      </c>
      <c r="DG595" s="64">
        <v>0</v>
      </c>
      <c r="DH595" s="6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s="4">
        <v>0</v>
      </c>
      <c r="DT595" s="4">
        <v>2</v>
      </c>
      <c r="DU595" s="4">
        <v>2</v>
      </c>
      <c r="EB595" s="4" t="b">
        <v>1</v>
      </c>
      <c r="EC595" s="4" t="s">
        <v>172</v>
      </c>
      <c r="EF595" s="7">
        <v>46235</v>
      </c>
      <c r="EG595" s="7">
        <v>46265</v>
      </c>
      <c r="EH595" s="4" t="s">
        <v>173</v>
      </c>
      <c r="EI595" s="4" t="b">
        <v>1</v>
      </c>
      <c r="EJ595" s="4" t="s">
        <v>174</v>
      </c>
      <c r="EO595" s="4">
        <f t="shared" si="52"/>
        <v>22.158904109589042</v>
      </c>
      <c r="EP595" s="4">
        <f t="shared" si="53"/>
        <v>25</v>
      </c>
      <c r="EQ595" s="9">
        <f t="shared" si="54"/>
        <v>4097642.1499999994</v>
      </c>
    </row>
    <row r="596" spans="2:147" s="6" customFormat="1">
      <c r="B596" s="4"/>
      <c r="C596" s="7">
        <v>46023</v>
      </c>
      <c r="D596" s="4">
        <v>4410</v>
      </c>
      <c r="E596" s="4"/>
      <c r="F596" s="4"/>
      <c r="G596" s="4" t="s">
        <v>170</v>
      </c>
      <c r="H596" s="4" t="s">
        <v>171</v>
      </c>
      <c r="I596" s="4">
        <v>23</v>
      </c>
      <c r="J596" s="16">
        <v>35381</v>
      </c>
      <c r="K596" s="4"/>
      <c r="L596" s="4">
        <v>143003.58900000001</v>
      </c>
      <c r="M596" s="4">
        <v>151128.56700000001</v>
      </c>
      <c r="N596" s="4">
        <v>183428.209</v>
      </c>
      <c r="O596" s="64">
        <v>20</v>
      </c>
      <c r="P596" s="4">
        <v>9</v>
      </c>
      <c r="Q596" s="4">
        <v>2</v>
      </c>
      <c r="R596" s="4">
        <v>31</v>
      </c>
      <c r="S596" s="4">
        <v>100</v>
      </c>
      <c r="T596" s="4">
        <v>100</v>
      </c>
      <c r="U596" s="11">
        <v>7781694</v>
      </c>
      <c r="V596" s="11">
        <v>1643694</v>
      </c>
      <c r="W596" s="11">
        <v>6138000</v>
      </c>
      <c r="X596" s="11">
        <v>29</v>
      </c>
      <c r="Y596" s="62">
        <v>4433111</v>
      </c>
      <c r="Z596" s="11">
        <v>0</v>
      </c>
      <c r="AA596" s="11">
        <v>0</v>
      </c>
      <c r="AB596" s="11">
        <v>26250</v>
      </c>
      <c r="AC596" s="11">
        <v>217500</v>
      </c>
      <c r="AD596" s="11">
        <v>0</v>
      </c>
      <c r="AE596" s="11">
        <v>0</v>
      </c>
      <c r="AF596" s="11">
        <v>0</v>
      </c>
      <c r="AG596" s="11">
        <v>243750</v>
      </c>
      <c r="AH596" s="11">
        <v>100000</v>
      </c>
      <c r="AI596" s="11">
        <v>566732</v>
      </c>
      <c r="AJ596" s="11">
        <v>0</v>
      </c>
      <c r="AK596" s="11">
        <v>515891</v>
      </c>
      <c r="AL596" s="9">
        <v>1082623</v>
      </c>
      <c r="AM596" s="9">
        <v>1788425</v>
      </c>
      <c r="AN596" s="9">
        <v>0</v>
      </c>
      <c r="AO596" s="9">
        <v>0</v>
      </c>
      <c r="AP596" s="11">
        <v>0</v>
      </c>
      <c r="AQ596" s="11">
        <v>0</v>
      </c>
      <c r="AR596" s="11">
        <v>2871048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68785</v>
      </c>
      <c r="BB596" s="11">
        <v>0</v>
      </c>
      <c r="BC596" s="11">
        <v>0</v>
      </c>
      <c r="BD596" s="11">
        <v>65000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789940</v>
      </c>
      <c r="BP596" s="11">
        <v>78990</v>
      </c>
      <c r="BQ596" s="11">
        <v>302570</v>
      </c>
      <c r="BR596" s="11">
        <v>328790</v>
      </c>
      <c r="BS596" s="11">
        <v>70040</v>
      </c>
      <c r="BT596" s="11">
        <v>13300</v>
      </c>
      <c r="BU596" s="11">
        <v>53430</v>
      </c>
      <c r="BV596" s="11">
        <v>0</v>
      </c>
      <c r="BW596" s="11">
        <v>6634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263528.348</v>
      </c>
      <c r="CJ596" s="4">
        <v>31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20</v>
      </c>
      <c r="DC596" s="4">
        <v>0</v>
      </c>
      <c r="DD596" s="4">
        <v>15</v>
      </c>
      <c r="DE596" s="64">
        <v>35</v>
      </c>
      <c r="DF596" s="64">
        <v>52</v>
      </c>
      <c r="DG596" s="64">
        <v>0</v>
      </c>
      <c r="DH596" s="64">
        <v>0</v>
      </c>
      <c r="DI596" s="4">
        <v>0</v>
      </c>
      <c r="DJ596" s="4">
        <v>0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0</v>
      </c>
      <c r="DS596" s="4">
        <v>0</v>
      </c>
      <c r="DT596" s="4">
        <v>2</v>
      </c>
      <c r="DU596" s="4">
        <v>2</v>
      </c>
      <c r="DV596" s="4"/>
      <c r="DW596" s="4"/>
      <c r="DX596" s="4"/>
      <c r="DY596" s="4"/>
      <c r="DZ596" s="4"/>
      <c r="EA596" s="4"/>
      <c r="EB596" s="4" t="b">
        <v>1</v>
      </c>
      <c r="EC596" s="4" t="s">
        <v>239</v>
      </c>
      <c r="ED596" s="4"/>
      <c r="EE596" s="4"/>
      <c r="EF596" s="7">
        <v>46023</v>
      </c>
      <c r="EG596" s="7">
        <v>46053</v>
      </c>
      <c r="EH596" s="4" t="s">
        <v>173</v>
      </c>
      <c r="EI596" s="4" t="b">
        <v>1</v>
      </c>
      <c r="EJ596" s="4" t="s">
        <v>174</v>
      </c>
      <c r="EK596" s="4"/>
      <c r="EL596" s="4"/>
      <c r="EM596" s="4"/>
      <c r="EN596" s="8"/>
      <c r="EO596" s="4">
        <f t="shared" si="52"/>
        <v>29.156164383561645</v>
      </c>
      <c r="EP596" s="4">
        <f t="shared" si="53"/>
        <v>25</v>
      </c>
      <c r="EQ596" s="9">
        <f t="shared" si="54"/>
        <v>4585705.2249999996</v>
      </c>
    </row>
    <row r="597" spans="2:147" s="6" customFormat="1">
      <c r="B597" s="4"/>
      <c r="C597" s="7">
        <v>46023</v>
      </c>
      <c r="D597" s="4">
        <v>4410</v>
      </c>
      <c r="E597" s="4"/>
      <c r="F597" s="4"/>
      <c r="G597" s="4" t="s">
        <v>170</v>
      </c>
      <c r="H597" s="4" t="s">
        <v>171</v>
      </c>
      <c r="I597" s="4">
        <v>5</v>
      </c>
      <c r="J597" s="16">
        <v>35506</v>
      </c>
      <c r="K597" s="4"/>
      <c r="L597" s="4">
        <v>131085.58900000001</v>
      </c>
      <c r="M597" s="4">
        <v>138710.56700000001</v>
      </c>
      <c r="N597" s="4">
        <v>165296.75899999999</v>
      </c>
      <c r="O597" s="64">
        <v>20</v>
      </c>
      <c r="P597" s="4">
        <v>9</v>
      </c>
      <c r="Q597" s="4">
        <v>2</v>
      </c>
      <c r="R597" s="4">
        <v>31</v>
      </c>
      <c r="S597" s="4">
        <v>100</v>
      </c>
      <c r="T597" s="4">
        <v>100</v>
      </c>
      <c r="U597" s="11">
        <v>7357018</v>
      </c>
      <c r="V597" s="11">
        <v>1466580</v>
      </c>
      <c r="W597" s="11">
        <v>5890438</v>
      </c>
      <c r="X597" s="11">
        <v>28</v>
      </c>
      <c r="Y597" s="62">
        <v>4063653</v>
      </c>
      <c r="Z597" s="11">
        <v>0</v>
      </c>
      <c r="AA597" s="11">
        <v>0</v>
      </c>
      <c r="AB597" s="11">
        <v>18750</v>
      </c>
      <c r="AC597" s="11">
        <v>210000</v>
      </c>
      <c r="AD597" s="11">
        <v>0</v>
      </c>
      <c r="AE597" s="11">
        <v>0</v>
      </c>
      <c r="AF597" s="11">
        <v>0</v>
      </c>
      <c r="AG597" s="11">
        <v>228750</v>
      </c>
      <c r="AH597" s="11">
        <v>0</v>
      </c>
      <c r="AI597" s="11">
        <v>520164</v>
      </c>
      <c r="AJ597" s="11">
        <v>0</v>
      </c>
      <c r="AK597" s="11">
        <v>991780</v>
      </c>
      <c r="AL597" s="9">
        <v>1511945</v>
      </c>
      <c r="AM597" s="9">
        <v>1487670</v>
      </c>
      <c r="AN597" s="9">
        <v>0</v>
      </c>
      <c r="AO597" s="9">
        <v>0</v>
      </c>
      <c r="AP597" s="11">
        <v>0</v>
      </c>
      <c r="AQ597" s="11">
        <v>0</v>
      </c>
      <c r="AR597" s="11">
        <v>2999615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65000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637280</v>
      </c>
      <c r="BP597" s="11">
        <v>63720</v>
      </c>
      <c r="BQ597" s="11">
        <v>302570</v>
      </c>
      <c r="BR597" s="11">
        <v>312490</v>
      </c>
      <c r="BS597" s="11">
        <v>66210</v>
      </c>
      <c r="BT597" s="11">
        <v>12190</v>
      </c>
      <c r="BU597" s="11">
        <v>48120</v>
      </c>
      <c r="BV597" s="11">
        <v>24000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203410.087</v>
      </c>
      <c r="CJ597" s="4">
        <v>31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20</v>
      </c>
      <c r="DC597" s="4">
        <v>0</v>
      </c>
      <c r="DD597" s="4">
        <v>32</v>
      </c>
      <c r="DE597" s="64">
        <v>52</v>
      </c>
      <c r="DF597" s="64">
        <v>48</v>
      </c>
      <c r="DG597" s="64">
        <v>0</v>
      </c>
      <c r="DH597" s="6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s="4">
        <v>0</v>
      </c>
      <c r="DT597" s="4">
        <v>2</v>
      </c>
      <c r="DU597" s="4">
        <v>2</v>
      </c>
      <c r="DV597" s="4"/>
      <c r="DW597" s="4"/>
      <c r="DX597" s="4"/>
      <c r="DY597" s="4"/>
      <c r="DZ597" s="4"/>
      <c r="EA597" s="4"/>
      <c r="EB597" s="4" t="b">
        <v>1</v>
      </c>
      <c r="EC597" s="4" t="s">
        <v>239</v>
      </c>
      <c r="ED597" s="4"/>
      <c r="EE597" s="4"/>
      <c r="EF597" s="7">
        <v>46023</v>
      </c>
      <c r="EG597" s="7">
        <v>46053</v>
      </c>
      <c r="EH597" s="4" t="s">
        <v>173</v>
      </c>
      <c r="EI597" s="4" t="b">
        <v>1</v>
      </c>
      <c r="EJ597" s="4" t="s">
        <v>174</v>
      </c>
      <c r="EK597" s="4"/>
      <c r="EL597" s="4"/>
      <c r="EM597" s="4"/>
      <c r="EN597" s="8"/>
      <c r="EO597" s="4">
        <f t="shared" si="52"/>
        <v>28.813698630136987</v>
      </c>
      <c r="EP597" s="4">
        <f t="shared" si="53"/>
        <v>25</v>
      </c>
      <c r="EQ597" s="9">
        <f t="shared" si="54"/>
        <v>4132418.9749999996</v>
      </c>
    </row>
    <row r="598" spans="2:147" s="6" customFormat="1">
      <c r="B598" s="4"/>
      <c r="C598" s="7">
        <v>46023</v>
      </c>
      <c r="D598" s="4">
        <v>4410</v>
      </c>
      <c r="E598" s="4"/>
      <c r="F598" s="4"/>
      <c r="G598" s="4" t="s">
        <v>170</v>
      </c>
      <c r="H598" s="4" t="s">
        <v>171</v>
      </c>
      <c r="I598" s="4">
        <v>3</v>
      </c>
      <c r="J598" s="16">
        <v>36458</v>
      </c>
      <c r="K598" s="4"/>
      <c r="L598" s="4">
        <v>129126.58900000001</v>
      </c>
      <c r="M598" s="4">
        <v>135876.56700000001</v>
      </c>
      <c r="N598" s="4">
        <v>161919.57500000001</v>
      </c>
      <c r="O598" s="64">
        <v>20</v>
      </c>
      <c r="P598" s="4">
        <v>9</v>
      </c>
      <c r="Q598" s="4">
        <v>2</v>
      </c>
      <c r="R598" s="4">
        <v>31</v>
      </c>
      <c r="S598" s="4">
        <v>100</v>
      </c>
      <c r="T598" s="4">
        <v>100</v>
      </c>
      <c r="U598" s="11">
        <v>7128034</v>
      </c>
      <c r="V598" s="11">
        <v>1510260</v>
      </c>
      <c r="W598" s="11">
        <v>5617774</v>
      </c>
      <c r="X598" s="11">
        <v>26</v>
      </c>
      <c r="Y598" s="62">
        <v>4002924</v>
      </c>
      <c r="Z598" s="11">
        <v>0</v>
      </c>
      <c r="AA598" s="11">
        <v>0</v>
      </c>
      <c r="AB598" s="11">
        <v>7500</v>
      </c>
      <c r="AC598" s="11">
        <v>195000</v>
      </c>
      <c r="AD598" s="11">
        <v>0</v>
      </c>
      <c r="AE598" s="11">
        <v>0</v>
      </c>
      <c r="AF598" s="11">
        <v>0</v>
      </c>
      <c r="AG598" s="11">
        <v>202500</v>
      </c>
      <c r="AH598" s="11">
        <v>0</v>
      </c>
      <c r="AI598" s="11">
        <v>509537</v>
      </c>
      <c r="AJ598" s="11">
        <v>0</v>
      </c>
      <c r="AK598" s="11">
        <v>910797</v>
      </c>
      <c r="AL598" s="9">
        <v>1420334</v>
      </c>
      <c r="AM598" s="9">
        <v>1457276</v>
      </c>
      <c r="AN598" s="9">
        <v>0</v>
      </c>
      <c r="AO598" s="9">
        <v>0</v>
      </c>
      <c r="AP598" s="11">
        <v>0</v>
      </c>
      <c r="AQ598" s="11">
        <v>0</v>
      </c>
      <c r="AR598" s="11">
        <v>2877610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45000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695070</v>
      </c>
      <c r="BP598" s="11">
        <v>69500</v>
      </c>
      <c r="BQ598" s="11">
        <v>302570</v>
      </c>
      <c r="BR598" s="11">
        <v>312320</v>
      </c>
      <c r="BS598" s="11">
        <v>64150</v>
      </c>
      <c r="BT598" s="11">
        <v>12010</v>
      </c>
      <c r="BU598" s="11">
        <v>47140</v>
      </c>
      <c r="BV598" s="11">
        <v>0</v>
      </c>
      <c r="BW598" s="11">
        <v>7500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233851.859</v>
      </c>
      <c r="CJ598" s="4">
        <v>31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20</v>
      </c>
      <c r="DC598" s="4">
        <v>0</v>
      </c>
      <c r="DD598" s="4">
        <v>30</v>
      </c>
      <c r="DE598" s="64">
        <v>50</v>
      </c>
      <c r="DF598" s="64">
        <v>48</v>
      </c>
      <c r="DG598" s="64">
        <v>0</v>
      </c>
      <c r="DH598" s="6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2</v>
      </c>
      <c r="DU598" s="4">
        <v>2</v>
      </c>
      <c r="DV598" s="4"/>
      <c r="DW598" s="4"/>
      <c r="DX598" s="4"/>
      <c r="DY598" s="4"/>
      <c r="DZ598" s="4"/>
      <c r="EA598" s="4"/>
      <c r="EB598" s="4" t="b">
        <v>1</v>
      </c>
      <c r="EC598" s="4" t="s">
        <v>239</v>
      </c>
      <c r="ED598" s="4"/>
      <c r="EE598" s="4"/>
      <c r="EF598" s="7">
        <v>46023</v>
      </c>
      <c r="EG598" s="7">
        <v>46053</v>
      </c>
      <c r="EH598" s="4" t="s">
        <v>173</v>
      </c>
      <c r="EI598" s="4" t="b">
        <v>1</v>
      </c>
      <c r="EJ598" s="4" t="s">
        <v>174</v>
      </c>
      <c r="EK598" s="4"/>
      <c r="EL598" s="4"/>
      <c r="EM598" s="4"/>
      <c r="EN598" s="8"/>
      <c r="EO598" s="4">
        <f t="shared" si="52"/>
        <v>26.205479452054796</v>
      </c>
      <c r="EP598" s="4">
        <f t="shared" si="53"/>
        <v>25</v>
      </c>
      <c r="EQ598" s="9">
        <f t="shared" si="54"/>
        <v>4047989.3750000005</v>
      </c>
    </row>
    <row r="599" spans="2:147" s="6" customFormat="1">
      <c r="B599" s="4"/>
      <c r="C599" s="7">
        <v>46023</v>
      </c>
      <c r="D599" s="4">
        <v>4410</v>
      </c>
      <c r="E599" s="4"/>
      <c r="F599" s="4"/>
      <c r="G599" s="4" t="s">
        <v>170</v>
      </c>
      <c r="H599" s="4" t="s">
        <v>171</v>
      </c>
      <c r="I599" s="4">
        <v>11</v>
      </c>
      <c r="J599" s="16">
        <v>36549</v>
      </c>
      <c r="K599" s="4"/>
      <c r="L599" s="4">
        <v>136218.58900000001</v>
      </c>
      <c r="M599" s="4">
        <v>142968.56700000001</v>
      </c>
      <c r="N599" s="4">
        <v>170370.875</v>
      </c>
      <c r="O599" s="64">
        <v>20</v>
      </c>
      <c r="P599" s="4">
        <v>9</v>
      </c>
      <c r="Q599" s="4">
        <v>2</v>
      </c>
      <c r="R599" s="4">
        <v>31</v>
      </c>
      <c r="S599" s="4">
        <v>100</v>
      </c>
      <c r="T599" s="4">
        <v>100</v>
      </c>
      <c r="U599" s="11">
        <v>7264469</v>
      </c>
      <c r="V599" s="11">
        <v>1664469</v>
      </c>
      <c r="W599" s="11">
        <v>5600000</v>
      </c>
      <c r="X599" s="11">
        <v>26</v>
      </c>
      <c r="Y599" s="62">
        <v>4222776</v>
      </c>
      <c r="Z599" s="11">
        <v>0</v>
      </c>
      <c r="AA599" s="11">
        <v>0</v>
      </c>
      <c r="AB599" s="11">
        <v>7500</v>
      </c>
      <c r="AC599" s="11">
        <v>195000</v>
      </c>
      <c r="AD599" s="11">
        <v>0</v>
      </c>
      <c r="AE599" s="11">
        <v>0</v>
      </c>
      <c r="AF599" s="11">
        <v>0</v>
      </c>
      <c r="AG599" s="11">
        <v>202500</v>
      </c>
      <c r="AH599" s="11">
        <v>0</v>
      </c>
      <c r="AI599" s="11">
        <v>536132</v>
      </c>
      <c r="AJ599" s="11">
        <v>0</v>
      </c>
      <c r="AK599" s="11">
        <v>990280</v>
      </c>
      <c r="AL599" s="9">
        <v>1526412</v>
      </c>
      <c r="AM599" s="9">
        <v>1277781</v>
      </c>
      <c r="AN599" s="9">
        <v>0</v>
      </c>
      <c r="AO599" s="9">
        <v>0</v>
      </c>
      <c r="AP599" s="11">
        <v>0</v>
      </c>
      <c r="AQ599" s="11">
        <v>0</v>
      </c>
      <c r="AR599" s="11">
        <v>2804193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35000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808530</v>
      </c>
      <c r="BP599" s="11">
        <v>80850</v>
      </c>
      <c r="BQ599" s="11">
        <v>296250</v>
      </c>
      <c r="BR599" s="11">
        <v>321350</v>
      </c>
      <c r="BS599" s="11">
        <v>65380</v>
      </c>
      <c r="BT599" s="11">
        <v>12670</v>
      </c>
      <c r="BU599" s="11">
        <v>49610</v>
      </c>
      <c r="BV599" s="11">
        <v>24000</v>
      </c>
      <c r="BW599" s="11">
        <v>5829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207843.761</v>
      </c>
      <c r="CJ599" s="4">
        <v>31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20</v>
      </c>
      <c r="DC599" s="4">
        <v>0</v>
      </c>
      <c r="DD599" s="4">
        <v>31</v>
      </c>
      <c r="DE599" s="64">
        <v>51</v>
      </c>
      <c r="DF599" s="64">
        <v>40</v>
      </c>
      <c r="DG599" s="64">
        <v>0</v>
      </c>
      <c r="DH599" s="6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s="4">
        <v>0</v>
      </c>
      <c r="DT599" s="4">
        <v>2</v>
      </c>
      <c r="DU599" s="4">
        <v>2</v>
      </c>
      <c r="DV599" s="4"/>
      <c r="DW599" s="4"/>
      <c r="DX599" s="4"/>
      <c r="DY599" s="4"/>
      <c r="DZ599" s="4"/>
      <c r="EA599" s="4"/>
      <c r="EB599" s="4" t="b">
        <v>1</v>
      </c>
      <c r="EC599" s="4" t="s">
        <v>239</v>
      </c>
      <c r="ED599" s="4"/>
      <c r="EE599" s="4"/>
      <c r="EF599" s="7">
        <v>46023</v>
      </c>
      <c r="EG599" s="7">
        <v>46053</v>
      </c>
      <c r="EH599" s="4" t="s">
        <v>173</v>
      </c>
      <c r="EI599" s="4" t="b">
        <v>1</v>
      </c>
      <c r="EJ599" s="4" t="s">
        <v>174</v>
      </c>
      <c r="EK599" s="4"/>
      <c r="EL599" s="4"/>
      <c r="EM599" s="4"/>
      <c r="EN599" s="8"/>
      <c r="EO599" s="4">
        <f t="shared" si="52"/>
        <v>25.956164383561642</v>
      </c>
      <c r="EP599" s="4">
        <f t="shared" si="53"/>
        <v>25</v>
      </c>
      <c r="EQ599" s="9">
        <f t="shared" si="54"/>
        <v>4259271.875</v>
      </c>
    </row>
    <row r="600" spans="2:147" s="6" customFormat="1">
      <c r="B600" s="4"/>
      <c r="C600" s="7">
        <v>46023</v>
      </c>
      <c r="D600" s="4">
        <v>4410</v>
      </c>
      <c r="E600" s="4"/>
      <c r="F600" s="4"/>
      <c r="G600" s="4" t="s">
        <v>176</v>
      </c>
      <c r="H600" s="4" t="s">
        <v>177</v>
      </c>
      <c r="I600" s="4">
        <v>19</v>
      </c>
      <c r="J600" s="16">
        <v>37137</v>
      </c>
      <c r="K600" s="4"/>
      <c r="L600" s="4">
        <v>120215.333</v>
      </c>
      <c r="M600" s="4">
        <v>126215.3</v>
      </c>
      <c r="N600" s="4">
        <v>150406.56599999999</v>
      </c>
      <c r="O600" s="64">
        <v>20</v>
      </c>
      <c r="P600" s="4">
        <v>9</v>
      </c>
      <c r="Q600" s="4">
        <v>2</v>
      </c>
      <c r="R600" s="4">
        <v>31</v>
      </c>
      <c r="S600" s="4">
        <v>100</v>
      </c>
      <c r="T600" s="4">
        <v>100</v>
      </c>
      <c r="U600" s="11">
        <v>5599433</v>
      </c>
      <c r="V600" s="11">
        <v>1098300</v>
      </c>
      <c r="W600" s="11">
        <v>4501133</v>
      </c>
      <c r="X600" s="11">
        <v>24</v>
      </c>
      <c r="Y600" s="62">
        <v>3726675</v>
      </c>
      <c r="Z600" s="11">
        <v>0</v>
      </c>
      <c r="AA600" s="11">
        <v>0</v>
      </c>
      <c r="AB600" s="11">
        <v>0</v>
      </c>
      <c r="AC600" s="11">
        <v>180000</v>
      </c>
      <c r="AD600" s="11">
        <v>0</v>
      </c>
      <c r="AE600" s="11">
        <v>0</v>
      </c>
      <c r="AF600" s="11">
        <v>0</v>
      </c>
      <c r="AG600" s="11">
        <v>180000</v>
      </c>
      <c r="AH600" s="11">
        <v>0</v>
      </c>
      <c r="AI600" s="11">
        <v>473307</v>
      </c>
      <c r="AJ600" s="11">
        <v>0</v>
      </c>
      <c r="AK600" s="11">
        <v>958841</v>
      </c>
      <c r="AL600" s="9">
        <v>1432149</v>
      </c>
      <c r="AM600" s="9">
        <v>225609</v>
      </c>
      <c r="AN600" s="9">
        <v>0</v>
      </c>
      <c r="AO600" s="9">
        <v>0</v>
      </c>
      <c r="AP600" s="11">
        <v>0</v>
      </c>
      <c r="AQ600" s="11">
        <v>0</v>
      </c>
      <c r="AR600" s="11">
        <v>1657758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35000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417930</v>
      </c>
      <c r="BP600" s="11">
        <v>41790</v>
      </c>
      <c r="BQ600" s="11">
        <v>279060</v>
      </c>
      <c r="BR600" s="11">
        <v>249660</v>
      </c>
      <c r="BS600" s="11">
        <v>50390</v>
      </c>
      <c r="BT600" s="11">
        <v>11180</v>
      </c>
      <c r="BU600" s="11">
        <v>43790</v>
      </c>
      <c r="BV600" s="11">
        <v>0</v>
      </c>
      <c r="BW600" s="11">
        <v>4500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206240.29300000001</v>
      </c>
      <c r="CJ600" s="4">
        <v>31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20</v>
      </c>
      <c r="DC600" s="4">
        <v>0</v>
      </c>
      <c r="DD600" s="4">
        <v>34</v>
      </c>
      <c r="DE600" s="64">
        <v>54</v>
      </c>
      <c r="DF600" s="64">
        <v>8</v>
      </c>
      <c r="DG600" s="64">
        <v>0</v>
      </c>
      <c r="DH600" s="64">
        <v>0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s="4">
        <v>0</v>
      </c>
      <c r="DT600" s="4">
        <v>2</v>
      </c>
      <c r="DU600" s="4">
        <v>2</v>
      </c>
      <c r="DV600" s="4"/>
      <c r="DW600" s="4"/>
      <c r="DX600" s="4"/>
      <c r="DY600" s="4"/>
      <c r="DZ600" s="4"/>
      <c r="EA600" s="4"/>
      <c r="EB600" s="4" t="b">
        <v>1</v>
      </c>
      <c r="EC600" s="4" t="s">
        <v>239</v>
      </c>
      <c r="ED600" s="4"/>
      <c r="EE600" s="4"/>
      <c r="EF600" s="7">
        <v>46023</v>
      </c>
      <c r="EG600" s="7">
        <v>46053</v>
      </c>
      <c r="EH600" s="4" t="s">
        <v>173</v>
      </c>
      <c r="EI600" s="4" t="b">
        <v>1</v>
      </c>
      <c r="EJ600" s="4" t="s">
        <v>174</v>
      </c>
      <c r="EK600" s="4"/>
      <c r="EL600" s="4"/>
      <c r="EM600" s="4"/>
      <c r="EN600" s="8"/>
      <c r="EO600" s="4">
        <f t="shared" si="52"/>
        <v>24.345205479452055</v>
      </c>
      <c r="EP600" s="4">
        <f t="shared" si="53"/>
        <v>25</v>
      </c>
      <c r="EQ600" s="9">
        <f t="shared" si="54"/>
        <v>3760164.15</v>
      </c>
    </row>
    <row r="601" spans="2:147" s="6" customFormat="1">
      <c r="B601" s="4"/>
      <c r="C601" s="7">
        <v>46023</v>
      </c>
      <c r="D601" s="4">
        <v>4410</v>
      </c>
      <c r="E601" s="4"/>
      <c r="F601" s="4"/>
      <c r="G601" s="4" t="s">
        <v>176</v>
      </c>
      <c r="H601" s="4" t="s">
        <v>177</v>
      </c>
      <c r="I601" s="4">
        <v>19</v>
      </c>
      <c r="J601" s="16">
        <v>37655</v>
      </c>
      <c r="K601" s="4"/>
      <c r="L601" s="4">
        <v>120215.333</v>
      </c>
      <c r="M601" s="4">
        <v>125965.3</v>
      </c>
      <c r="N601" s="4">
        <v>150108.649</v>
      </c>
      <c r="O601" s="64">
        <v>20</v>
      </c>
      <c r="P601" s="4">
        <v>9</v>
      </c>
      <c r="Q601" s="4">
        <v>2</v>
      </c>
      <c r="R601" s="4">
        <v>31</v>
      </c>
      <c r="S601" s="4">
        <v>100</v>
      </c>
      <c r="T601" s="4">
        <v>100</v>
      </c>
      <c r="U601" s="11">
        <v>5823812</v>
      </c>
      <c r="V601" s="11">
        <v>1085812</v>
      </c>
      <c r="W601" s="11">
        <v>4738000</v>
      </c>
      <c r="X601" s="11">
        <v>23</v>
      </c>
      <c r="Y601" s="62">
        <v>3726675</v>
      </c>
      <c r="Z601" s="11">
        <v>0</v>
      </c>
      <c r="AA601" s="11">
        <v>0</v>
      </c>
      <c r="AB601" s="11">
        <v>0</v>
      </c>
      <c r="AC601" s="11">
        <v>172500</v>
      </c>
      <c r="AD601" s="11">
        <v>0</v>
      </c>
      <c r="AE601" s="11">
        <v>0</v>
      </c>
      <c r="AF601" s="11">
        <v>0</v>
      </c>
      <c r="AG601" s="11">
        <v>172500</v>
      </c>
      <c r="AH601" s="11">
        <v>0</v>
      </c>
      <c r="AI601" s="11">
        <v>472369</v>
      </c>
      <c r="AJ601" s="11">
        <v>0</v>
      </c>
      <c r="AK601" s="11">
        <v>506616</v>
      </c>
      <c r="AL601" s="9">
        <v>978986</v>
      </c>
      <c r="AM601" s="9">
        <v>900651</v>
      </c>
      <c r="AN601" s="9">
        <v>0</v>
      </c>
      <c r="AO601" s="9">
        <v>0</v>
      </c>
      <c r="AP601" s="11">
        <v>0</v>
      </c>
      <c r="AQ601" s="11">
        <v>0</v>
      </c>
      <c r="AR601" s="11">
        <v>1879637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45000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434310</v>
      </c>
      <c r="BP601" s="11">
        <v>43430</v>
      </c>
      <c r="BQ601" s="11">
        <v>244150</v>
      </c>
      <c r="BR601" s="11">
        <v>255940</v>
      </c>
      <c r="BS601" s="11">
        <v>52410</v>
      </c>
      <c r="BT601" s="11">
        <v>11180</v>
      </c>
      <c r="BU601" s="11">
        <v>43710</v>
      </c>
      <c r="BV601" s="11">
        <v>0</v>
      </c>
      <c r="BW601" s="11">
        <v>682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199563.728</v>
      </c>
      <c r="CJ601" s="4">
        <v>31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20</v>
      </c>
      <c r="DC601" s="4">
        <v>0</v>
      </c>
      <c r="DD601" s="4">
        <v>18</v>
      </c>
      <c r="DE601" s="64">
        <v>38</v>
      </c>
      <c r="DF601" s="64">
        <v>32</v>
      </c>
      <c r="DG601" s="64">
        <v>0</v>
      </c>
      <c r="DH601" s="64">
        <v>0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0</v>
      </c>
      <c r="DS601" s="4">
        <v>3</v>
      </c>
      <c r="DT601" s="4">
        <v>2</v>
      </c>
      <c r="DU601" s="4">
        <v>2</v>
      </c>
      <c r="DV601" s="4"/>
      <c r="DW601" s="4"/>
      <c r="DX601" s="4"/>
      <c r="DY601" s="4"/>
      <c r="DZ601" s="4"/>
      <c r="EA601" s="4"/>
      <c r="EB601" s="4" t="b">
        <v>1</v>
      </c>
      <c r="EC601" s="4" t="s">
        <v>239</v>
      </c>
      <c r="ED601" s="4"/>
      <c r="EE601" s="4"/>
      <c r="EF601" s="7">
        <v>46023</v>
      </c>
      <c r="EG601" s="7">
        <v>46053</v>
      </c>
      <c r="EH601" s="4" t="s">
        <v>173</v>
      </c>
      <c r="EI601" s="4" t="b">
        <v>1</v>
      </c>
      <c r="EJ601" s="4" t="s">
        <v>174</v>
      </c>
      <c r="EK601" s="4"/>
      <c r="EL601" s="4"/>
      <c r="EM601" s="4"/>
      <c r="EN601" s="8"/>
      <c r="EO601" s="4">
        <f t="shared" si="52"/>
        <v>22.926027397260274</v>
      </c>
      <c r="EP601" s="4">
        <f t="shared" si="53"/>
        <v>25</v>
      </c>
      <c r="EQ601" s="9">
        <f t="shared" si="54"/>
        <v>3752716.2250000001</v>
      </c>
    </row>
    <row r="602" spans="2:147" s="6" customFormat="1">
      <c r="B602" s="4"/>
      <c r="C602" s="7">
        <v>46023</v>
      </c>
      <c r="D602" s="4">
        <v>4410</v>
      </c>
      <c r="E602" s="4"/>
      <c r="F602" s="4"/>
      <c r="G602" s="4" t="s">
        <v>176</v>
      </c>
      <c r="H602" s="4" t="s">
        <v>177</v>
      </c>
      <c r="I602" s="4">
        <v>9</v>
      </c>
      <c r="J602" s="16">
        <v>37712</v>
      </c>
      <c r="K602" s="4"/>
      <c r="L602" s="4">
        <v>114832.333</v>
      </c>
      <c r="M602" s="4">
        <v>120582.3</v>
      </c>
      <c r="N602" s="4">
        <v>143693.908</v>
      </c>
      <c r="O602" s="64">
        <v>20</v>
      </c>
      <c r="P602" s="4">
        <v>9</v>
      </c>
      <c r="Q602" s="4">
        <v>2</v>
      </c>
      <c r="R602" s="4">
        <v>31</v>
      </c>
      <c r="S602" s="4">
        <v>100</v>
      </c>
      <c r="T602" s="4">
        <v>100</v>
      </c>
      <c r="U602" s="11">
        <v>7662601</v>
      </c>
      <c r="V602" s="11">
        <v>1593810</v>
      </c>
      <c r="W602" s="11">
        <v>6068791</v>
      </c>
      <c r="X602" s="11">
        <v>22</v>
      </c>
      <c r="Y602" s="62">
        <v>3559802</v>
      </c>
      <c r="Z602" s="11">
        <v>0</v>
      </c>
      <c r="AA602" s="11">
        <v>0</v>
      </c>
      <c r="AB602" s="11">
        <v>7500</v>
      </c>
      <c r="AC602" s="11">
        <v>165000</v>
      </c>
      <c r="AD602" s="11">
        <v>0</v>
      </c>
      <c r="AE602" s="11">
        <v>0</v>
      </c>
      <c r="AF602" s="11">
        <v>0</v>
      </c>
      <c r="AG602" s="11">
        <v>172500</v>
      </c>
      <c r="AH602" s="11">
        <v>0</v>
      </c>
      <c r="AI602" s="11">
        <v>452183</v>
      </c>
      <c r="AJ602" s="11">
        <v>0</v>
      </c>
      <c r="AK602" s="11">
        <v>947571</v>
      </c>
      <c r="AL602" s="9">
        <v>1399755</v>
      </c>
      <c r="AM602" s="9">
        <v>1939867</v>
      </c>
      <c r="AN602" s="9">
        <v>545677</v>
      </c>
      <c r="AO602" s="9">
        <v>0</v>
      </c>
      <c r="AP602" s="11">
        <v>0</v>
      </c>
      <c r="AQ602" s="11">
        <v>0</v>
      </c>
      <c r="AR602" s="11">
        <v>3885299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45000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765350</v>
      </c>
      <c r="BP602" s="11">
        <v>76530</v>
      </c>
      <c r="BQ602" s="11">
        <v>291880</v>
      </c>
      <c r="BR602" s="11">
        <v>331570</v>
      </c>
      <c r="BS602" s="11">
        <v>68960</v>
      </c>
      <c r="BT602" s="11">
        <v>10680</v>
      </c>
      <c r="BU602" s="11">
        <v>41840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7000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264001.978</v>
      </c>
      <c r="CJ602" s="4">
        <v>31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20</v>
      </c>
      <c r="DC602" s="4">
        <v>0</v>
      </c>
      <c r="DD602" s="4">
        <v>35.17</v>
      </c>
      <c r="DE602" s="64">
        <v>55.17</v>
      </c>
      <c r="DF602" s="64">
        <v>72</v>
      </c>
      <c r="DG602" s="64">
        <v>15.19</v>
      </c>
      <c r="DH602" s="64">
        <v>0</v>
      </c>
      <c r="DI602" s="4">
        <v>0</v>
      </c>
      <c r="DJ602" s="4">
        <v>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0.5</v>
      </c>
      <c r="DT602" s="4">
        <v>2</v>
      </c>
      <c r="DU602" s="4">
        <v>2</v>
      </c>
      <c r="DV602" s="4"/>
      <c r="DW602" s="4"/>
      <c r="DX602" s="4"/>
      <c r="DY602" s="4"/>
      <c r="DZ602" s="4"/>
      <c r="EA602" s="4"/>
      <c r="EB602" s="4" t="b">
        <v>1</v>
      </c>
      <c r="EC602" s="4" t="s">
        <v>239</v>
      </c>
      <c r="ED602" s="4"/>
      <c r="EE602" s="4"/>
      <c r="EF602" s="7">
        <v>46023</v>
      </c>
      <c r="EG602" s="7">
        <v>46053</v>
      </c>
      <c r="EH602" s="4" t="s">
        <v>173</v>
      </c>
      <c r="EI602" s="4" t="b">
        <v>1</v>
      </c>
      <c r="EJ602" s="4" t="s">
        <v>178</v>
      </c>
      <c r="EK602" s="4"/>
      <c r="EL602" s="4"/>
      <c r="EM602" s="4"/>
      <c r="EN602" s="8"/>
      <c r="EO602" s="4">
        <f t="shared" si="52"/>
        <v>22.769863013698629</v>
      </c>
      <c r="EP602" s="4">
        <f t="shared" si="53"/>
        <v>25</v>
      </c>
      <c r="EQ602" s="9">
        <f t="shared" si="54"/>
        <v>3592347.6999999997</v>
      </c>
    </row>
    <row r="603" spans="2:147" s="6" customFormat="1">
      <c r="B603" s="4"/>
      <c r="C603" s="7">
        <v>46023</v>
      </c>
      <c r="D603" s="4">
        <v>4410</v>
      </c>
      <c r="E603" s="4"/>
      <c r="F603" s="4"/>
      <c r="G603" s="4" t="s">
        <v>176</v>
      </c>
      <c r="H603" s="4" t="s">
        <v>177</v>
      </c>
      <c r="I603" s="4">
        <v>11</v>
      </c>
      <c r="J603" s="16">
        <v>37895</v>
      </c>
      <c r="K603" s="4"/>
      <c r="L603" s="4">
        <v>116136.333</v>
      </c>
      <c r="M603" s="4">
        <v>121886.3</v>
      </c>
      <c r="N603" s="4">
        <v>145247.84099999999</v>
      </c>
      <c r="O603" s="64">
        <v>20</v>
      </c>
      <c r="P603" s="4">
        <v>9</v>
      </c>
      <c r="Q603" s="4">
        <v>2</v>
      </c>
      <c r="R603" s="4">
        <v>31</v>
      </c>
      <c r="S603" s="4">
        <v>100</v>
      </c>
      <c r="T603" s="4">
        <v>100</v>
      </c>
      <c r="U603" s="11">
        <v>7212469</v>
      </c>
      <c r="V603" s="11">
        <v>1489469</v>
      </c>
      <c r="W603" s="11">
        <v>5723000</v>
      </c>
      <c r="X603" s="11">
        <v>22</v>
      </c>
      <c r="Y603" s="62">
        <v>3600226</v>
      </c>
      <c r="Z603" s="11">
        <v>0</v>
      </c>
      <c r="AA603" s="11">
        <v>0</v>
      </c>
      <c r="AB603" s="11">
        <v>7500</v>
      </c>
      <c r="AC603" s="11">
        <v>165000</v>
      </c>
      <c r="AD603" s="11">
        <v>0</v>
      </c>
      <c r="AE603" s="11">
        <v>0</v>
      </c>
      <c r="AF603" s="11">
        <v>0</v>
      </c>
      <c r="AG603" s="11">
        <v>172500</v>
      </c>
      <c r="AH603" s="11">
        <v>0</v>
      </c>
      <c r="AI603" s="11">
        <v>457073</v>
      </c>
      <c r="AJ603" s="11">
        <v>0</v>
      </c>
      <c r="AK603" s="11">
        <v>708083</v>
      </c>
      <c r="AL603" s="9">
        <v>1165156</v>
      </c>
      <c r="AM603" s="9">
        <v>1307230</v>
      </c>
      <c r="AN603" s="9">
        <v>217871</v>
      </c>
      <c r="AO603" s="9">
        <v>654486</v>
      </c>
      <c r="AP603" s="11">
        <v>0</v>
      </c>
      <c r="AQ603" s="11">
        <v>60000</v>
      </c>
      <c r="AR603" s="11">
        <v>3404743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35000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697830</v>
      </c>
      <c r="BP603" s="11">
        <v>69780</v>
      </c>
      <c r="BQ603" s="11">
        <v>284470</v>
      </c>
      <c r="BR603" s="11">
        <v>313980</v>
      </c>
      <c r="BS603" s="11">
        <v>64910</v>
      </c>
      <c r="BT603" s="11">
        <v>10800</v>
      </c>
      <c r="BU603" s="11">
        <v>42290</v>
      </c>
      <c r="BV603" s="11">
        <v>5000</v>
      </c>
      <c r="BW603" s="11">
        <v>409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237392.478</v>
      </c>
      <c r="CJ603" s="4">
        <v>31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12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20</v>
      </c>
      <c r="DC603" s="4">
        <v>0</v>
      </c>
      <c r="DD603" s="4">
        <v>26</v>
      </c>
      <c r="DE603" s="64">
        <v>46</v>
      </c>
      <c r="DF603" s="64">
        <v>48</v>
      </c>
      <c r="DG603" s="64">
        <v>6</v>
      </c>
      <c r="DH603" s="64">
        <v>60.08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2</v>
      </c>
      <c r="DT603" s="4">
        <v>2</v>
      </c>
      <c r="DU603" s="4">
        <v>2</v>
      </c>
      <c r="DV603" s="4"/>
      <c r="DW603" s="4"/>
      <c r="DX603" s="4"/>
      <c r="DY603" s="4"/>
      <c r="DZ603" s="4"/>
      <c r="EA603" s="4"/>
      <c r="EB603" s="4" t="b">
        <v>1</v>
      </c>
      <c r="EC603" s="4" t="s">
        <v>239</v>
      </c>
      <c r="ED603" s="4"/>
      <c r="EE603" s="4"/>
      <c r="EF603" s="7">
        <v>46023</v>
      </c>
      <c r="EG603" s="7">
        <v>46053</v>
      </c>
      <c r="EH603" s="4" t="s">
        <v>173</v>
      </c>
      <c r="EI603" s="4" t="b">
        <v>1</v>
      </c>
      <c r="EJ603" s="4" t="s">
        <v>174</v>
      </c>
      <c r="EK603" s="4"/>
      <c r="EL603" s="4"/>
      <c r="EM603" s="4"/>
      <c r="EN603" s="8"/>
      <c r="EO603" s="4">
        <f t="shared" si="52"/>
        <v>22.268493150684932</v>
      </c>
      <c r="EP603" s="4">
        <f t="shared" si="53"/>
        <v>25</v>
      </c>
      <c r="EQ603" s="9">
        <f t="shared" si="54"/>
        <v>3631196.0249999994</v>
      </c>
    </row>
    <row r="604" spans="2:147" s="6" customFormat="1">
      <c r="B604" s="4"/>
      <c r="C604" s="7">
        <v>46023</v>
      </c>
      <c r="D604" s="4">
        <v>4410</v>
      </c>
      <c r="E604" s="4"/>
      <c r="F604" s="4"/>
      <c r="G604" s="4" t="s">
        <v>176</v>
      </c>
      <c r="H604" s="4" t="s">
        <v>177</v>
      </c>
      <c r="I604" s="4">
        <v>7</v>
      </c>
      <c r="J604" s="16">
        <v>38294</v>
      </c>
      <c r="K604" s="4"/>
      <c r="L604" s="4">
        <v>113366.333</v>
      </c>
      <c r="M604" s="4">
        <v>118866.3</v>
      </c>
      <c r="N604" s="4">
        <v>141649.008</v>
      </c>
      <c r="O604" s="64">
        <v>20</v>
      </c>
      <c r="P604" s="4">
        <v>9</v>
      </c>
      <c r="Q604" s="4">
        <v>2</v>
      </c>
      <c r="R604" s="4">
        <v>31</v>
      </c>
      <c r="S604" s="4">
        <v>100</v>
      </c>
      <c r="T604" s="4">
        <v>100</v>
      </c>
      <c r="U604" s="11">
        <v>5765410</v>
      </c>
      <c r="V604" s="11">
        <v>1145410</v>
      </c>
      <c r="W604" s="11">
        <v>4620000</v>
      </c>
      <c r="X604" s="11">
        <v>21</v>
      </c>
      <c r="Y604" s="62">
        <v>3514356</v>
      </c>
      <c r="Z604" s="11">
        <v>0</v>
      </c>
      <c r="AA604" s="11">
        <v>0</v>
      </c>
      <c r="AB604" s="11">
        <v>7500</v>
      </c>
      <c r="AC604" s="11">
        <v>157500</v>
      </c>
      <c r="AD604" s="11">
        <v>0</v>
      </c>
      <c r="AE604" s="11">
        <v>0</v>
      </c>
      <c r="AF604" s="11">
        <v>0</v>
      </c>
      <c r="AG604" s="11">
        <v>165000</v>
      </c>
      <c r="AH604" s="11">
        <v>0</v>
      </c>
      <c r="AI604" s="11">
        <v>445748</v>
      </c>
      <c r="AJ604" s="11">
        <v>0</v>
      </c>
      <c r="AK604" s="11">
        <v>478065</v>
      </c>
      <c r="AL604" s="9">
        <v>923814</v>
      </c>
      <c r="AM604" s="9">
        <v>637420</v>
      </c>
      <c r="AN604" s="9">
        <v>0</v>
      </c>
      <c r="AO604" s="9">
        <v>439820</v>
      </c>
      <c r="AP604" s="11">
        <v>0</v>
      </c>
      <c r="AQ604" s="11">
        <v>50000</v>
      </c>
      <c r="AR604" s="11">
        <v>2051054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35000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440370</v>
      </c>
      <c r="BP604" s="11">
        <v>44030</v>
      </c>
      <c r="BQ604" s="11">
        <v>287130</v>
      </c>
      <c r="BR604" s="11">
        <v>256010</v>
      </c>
      <c r="BS604" s="11">
        <v>51890</v>
      </c>
      <c r="BT604" s="11">
        <v>10550</v>
      </c>
      <c r="BU604" s="11">
        <v>41250</v>
      </c>
      <c r="BV604" s="11">
        <v>11000</v>
      </c>
      <c r="BW604" s="11">
        <v>3180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204971.696</v>
      </c>
      <c r="CJ604" s="4">
        <v>31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10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20</v>
      </c>
      <c r="DC604" s="4">
        <v>0</v>
      </c>
      <c r="DD604" s="4">
        <v>18</v>
      </c>
      <c r="DE604" s="64">
        <v>38</v>
      </c>
      <c r="DF604" s="64">
        <v>24</v>
      </c>
      <c r="DG604" s="64">
        <v>0</v>
      </c>
      <c r="DH604" s="64">
        <v>41.4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s="4">
        <v>1</v>
      </c>
      <c r="DT604" s="4">
        <v>2</v>
      </c>
      <c r="DU604" s="4">
        <v>2</v>
      </c>
      <c r="DV604" s="4"/>
      <c r="DW604" s="4"/>
      <c r="DX604" s="4"/>
      <c r="DY604" s="4"/>
      <c r="DZ604" s="4"/>
      <c r="EA604" s="4"/>
      <c r="EB604" s="4" t="b">
        <v>1</v>
      </c>
      <c r="EC604" s="4" t="s">
        <v>239</v>
      </c>
      <c r="ED604" s="4"/>
      <c r="EE604" s="4"/>
      <c r="EF604" s="7">
        <v>46023</v>
      </c>
      <c r="EG604" s="7">
        <v>46053</v>
      </c>
      <c r="EH604" s="4" t="s">
        <v>173</v>
      </c>
      <c r="EI604" s="4" t="b">
        <v>1</v>
      </c>
      <c r="EJ604" s="4" t="s">
        <v>174</v>
      </c>
      <c r="EK604" s="4"/>
      <c r="EL604" s="4"/>
      <c r="EM604" s="4"/>
      <c r="EN604" s="8"/>
      <c r="EO604" s="4">
        <f t="shared" si="52"/>
        <v>21.175342465753424</v>
      </c>
      <c r="EP604" s="4">
        <f t="shared" si="53"/>
        <v>25</v>
      </c>
      <c r="EQ604" s="9">
        <f t="shared" si="54"/>
        <v>3541225.2</v>
      </c>
    </row>
    <row r="605" spans="2:147" s="6" customFormat="1">
      <c r="B605" s="4"/>
      <c r="C605" s="7">
        <v>46023</v>
      </c>
      <c r="D605" s="4">
        <v>4410</v>
      </c>
      <c r="E605" s="4"/>
      <c r="F605" s="4"/>
      <c r="G605" s="4" t="s">
        <v>176</v>
      </c>
      <c r="H605" s="4" t="s">
        <v>177</v>
      </c>
      <c r="I605" s="4">
        <v>7</v>
      </c>
      <c r="J605" s="16">
        <v>38593</v>
      </c>
      <c r="K605" s="4"/>
      <c r="L605" s="4">
        <v>113366.333</v>
      </c>
      <c r="M605" s="4">
        <v>118741.3</v>
      </c>
      <c r="N605" s="4">
        <v>141500.049</v>
      </c>
      <c r="O605" s="64">
        <v>20</v>
      </c>
      <c r="P605" s="4">
        <v>9</v>
      </c>
      <c r="Q605" s="4">
        <v>2</v>
      </c>
      <c r="R605" s="4">
        <v>31</v>
      </c>
      <c r="S605" s="4">
        <v>100</v>
      </c>
      <c r="T605" s="4">
        <v>100</v>
      </c>
      <c r="U605" s="11">
        <v>6367979</v>
      </c>
      <c r="V605" s="11">
        <v>1147040</v>
      </c>
      <c r="W605" s="11">
        <v>5220939</v>
      </c>
      <c r="X605" s="11">
        <v>20</v>
      </c>
      <c r="Y605" s="62">
        <v>3514356</v>
      </c>
      <c r="Z605" s="11">
        <v>0</v>
      </c>
      <c r="AA605" s="11">
        <v>0</v>
      </c>
      <c r="AB605" s="11">
        <v>11250</v>
      </c>
      <c r="AC605" s="11">
        <v>150000</v>
      </c>
      <c r="AD605" s="11">
        <v>0</v>
      </c>
      <c r="AE605" s="11">
        <v>0</v>
      </c>
      <c r="AF605" s="11">
        <v>0</v>
      </c>
      <c r="AG605" s="11">
        <v>161250</v>
      </c>
      <c r="AH605" s="11">
        <v>0</v>
      </c>
      <c r="AI605" s="11">
        <v>445279</v>
      </c>
      <c r="AJ605" s="11">
        <v>0</v>
      </c>
      <c r="AK605" s="11">
        <v>451031</v>
      </c>
      <c r="AL605" s="9">
        <v>896311</v>
      </c>
      <c r="AM605" s="9">
        <v>1698000</v>
      </c>
      <c r="AN605" s="9">
        <v>0</v>
      </c>
      <c r="AO605" s="9">
        <v>0</v>
      </c>
      <c r="AP605" s="11">
        <v>0</v>
      </c>
      <c r="AQ605" s="11">
        <v>0</v>
      </c>
      <c r="AR605" s="11">
        <v>2594311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0</v>
      </c>
      <c r="BA605" s="11">
        <v>53062</v>
      </c>
      <c r="BB605" s="11">
        <v>0</v>
      </c>
      <c r="BC605" s="11">
        <v>0</v>
      </c>
      <c r="BD605" s="11">
        <v>45000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442910</v>
      </c>
      <c r="BP605" s="11">
        <v>44290</v>
      </c>
      <c r="BQ605" s="11">
        <v>250990</v>
      </c>
      <c r="BR605" s="11">
        <v>275290</v>
      </c>
      <c r="BS605" s="11">
        <v>57310</v>
      </c>
      <c r="BT605" s="11">
        <v>10550</v>
      </c>
      <c r="BU605" s="11">
        <v>41200</v>
      </c>
      <c r="BV605" s="11">
        <v>23000</v>
      </c>
      <c r="BW605" s="11">
        <v>1500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189603.717</v>
      </c>
      <c r="CJ605" s="4">
        <v>31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20</v>
      </c>
      <c r="DC605" s="4">
        <v>0</v>
      </c>
      <c r="DD605" s="4">
        <v>17</v>
      </c>
      <c r="DE605" s="64">
        <v>37</v>
      </c>
      <c r="DF605" s="64">
        <v>64</v>
      </c>
      <c r="DG605" s="64">
        <v>0</v>
      </c>
      <c r="DH605" s="6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s="4">
        <v>1.5</v>
      </c>
      <c r="DT605" s="4">
        <v>2</v>
      </c>
      <c r="DU605" s="4">
        <v>2</v>
      </c>
      <c r="DV605" s="4"/>
      <c r="DW605" s="4"/>
      <c r="DX605" s="4"/>
      <c r="DY605" s="4"/>
      <c r="DZ605" s="4"/>
      <c r="EA605" s="4"/>
      <c r="EB605" s="4" t="b">
        <v>1</v>
      </c>
      <c r="EC605" s="4" t="s">
        <v>239</v>
      </c>
      <c r="ED605" s="4"/>
      <c r="EE605" s="4"/>
      <c r="EF605" s="7">
        <v>46023</v>
      </c>
      <c r="EG605" s="7">
        <v>46053</v>
      </c>
      <c r="EH605" s="4" t="s">
        <v>173</v>
      </c>
      <c r="EI605" s="4" t="b">
        <v>1</v>
      </c>
      <c r="EJ605" s="4" t="s">
        <v>174</v>
      </c>
      <c r="EK605" s="4"/>
      <c r="EL605" s="4"/>
      <c r="EM605" s="4"/>
      <c r="EN605" s="8"/>
      <c r="EO605" s="4">
        <f t="shared" si="52"/>
        <v>20.356164383561644</v>
      </c>
      <c r="EP605" s="4">
        <f t="shared" si="53"/>
        <v>24</v>
      </c>
      <c r="EQ605" s="9">
        <f t="shared" si="54"/>
        <v>3396001.176</v>
      </c>
    </row>
    <row r="606" spans="2:147" s="6" customFormat="1">
      <c r="B606" s="4"/>
      <c r="C606" s="7">
        <v>46023</v>
      </c>
      <c r="D606" s="4">
        <v>4410</v>
      </c>
      <c r="E606" s="4"/>
      <c r="F606" s="4"/>
      <c r="G606" s="4" t="s">
        <v>176</v>
      </c>
      <c r="H606" s="4" t="s">
        <v>177</v>
      </c>
      <c r="I606" s="4">
        <v>5</v>
      </c>
      <c r="J606" s="16">
        <v>38705</v>
      </c>
      <c r="K606" s="4"/>
      <c r="L606" s="4">
        <v>111809.333</v>
      </c>
      <c r="M606" s="4">
        <v>116809.3</v>
      </c>
      <c r="N606" s="4">
        <v>139197.74900000001</v>
      </c>
      <c r="O606" s="64">
        <v>20</v>
      </c>
      <c r="P606" s="4">
        <v>9</v>
      </c>
      <c r="Q606" s="4">
        <v>2</v>
      </c>
      <c r="R606" s="4">
        <v>31</v>
      </c>
      <c r="S606" s="4">
        <v>100</v>
      </c>
      <c r="T606" s="4">
        <v>100</v>
      </c>
      <c r="U606" s="11">
        <v>6398936</v>
      </c>
      <c r="V606" s="11">
        <v>1382250</v>
      </c>
      <c r="W606" s="11">
        <v>5016686</v>
      </c>
      <c r="X606" s="11">
        <v>20</v>
      </c>
      <c r="Y606" s="62">
        <v>3466089</v>
      </c>
      <c r="Z606" s="11">
        <v>0</v>
      </c>
      <c r="AA606" s="11">
        <v>0</v>
      </c>
      <c r="AB606" s="11">
        <v>0</v>
      </c>
      <c r="AC606" s="11">
        <v>150000</v>
      </c>
      <c r="AD606" s="11">
        <v>0</v>
      </c>
      <c r="AE606" s="11">
        <v>0</v>
      </c>
      <c r="AF606" s="11">
        <v>0</v>
      </c>
      <c r="AG606" s="11">
        <v>150000</v>
      </c>
      <c r="AH606" s="11">
        <v>0</v>
      </c>
      <c r="AI606" s="11">
        <v>438034</v>
      </c>
      <c r="AJ606" s="11">
        <v>0</v>
      </c>
      <c r="AK606" s="11">
        <v>965684</v>
      </c>
      <c r="AL606" s="9">
        <v>1403719</v>
      </c>
      <c r="AM606" s="9">
        <v>1344128</v>
      </c>
      <c r="AN606" s="9">
        <v>0</v>
      </c>
      <c r="AO606" s="9">
        <v>0</v>
      </c>
      <c r="AP606" s="11">
        <v>0</v>
      </c>
      <c r="AQ606" s="11">
        <v>0</v>
      </c>
      <c r="AR606" s="11">
        <v>2747847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35000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648320</v>
      </c>
      <c r="BP606" s="11">
        <v>64830</v>
      </c>
      <c r="BQ606" s="11">
        <v>266520</v>
      </c>
      <c r="BR606" s="11">
        <v>279050</v>
      </c>
      <c r="BS606" s="11">
        <v>57590</v>
      </c>
      <c r="BT606" s="11">
        <v>10400</v>
      </c>
      <c r="BU606" s="11">
        <v>40540</v>
      </c>
      <c r="BV606" s="11">
        <v>0</v>
      </c>
      <c r="BW606" s="11">
        <v>15000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205022.79300000001</v>
      </c>
      <c r="CJ606" s="4">
        <v>31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20</v>
      </c>
      <c r="DC606" s="4">
        <v>0</v>
      </c>
      <c r="DD606" s="4">
        <v>37</v>
      </c>
      <c r="DE606" s="64">
        <v>57</v>
      </c>
      <c r="DF606" s="64">
        <v>51.5</v>
      </c>
      <c r="DG606" s="64">
        <v>0</v>
      </c>
      <c r="DH606" s="6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s="4">
        <v>0</v>
      </c>
      <c r="DT606" s="4">
        <v>2</v>
      </c>
      <c r="DU606" s="4">
        <v>2</v>
      </c>
      <c r="DV606" s="4"/>
      <c r="DW606" s="4"/>
      <c r="DX606" s="4"/>
      <c r="DY606" s="4"/>
      <c r="DZ606" s="4"/>
      <c r="EA606" s="4"/>
      <c r="EB606" s="4" t="b">
        <v>1</v>
      </c>
      <c r="EC606" s="4" t="s">
        <v>239</v>
      </c>
      <c r="ED606" s="4"/>
      <c r="EE606" s="4"/>
      <c r="EF606" s="7">
        <v>46023</v>
      </c>
      <c r="EG606" s="7">
        <v>46053</v>
      </c>
      <c r="EH606" s="4" t="s">
        <v>173</v>
      </c>
      <c r="EI606" s="4" t="b">
        <v>1</v>
      </c>
      <c r="EJ606" s="4" t="s">
        <v>174</v>
      </c>
      <c r="EK606" s="4"/>
      <c r="EL606" s="4"/>
      <c r="EM606" s="4"/>
      <c r="EN606" s="8"/>
      <c r="EO606" s="4">
        <f t="shared" si="52"/>
        <v>20.049315068493151</v>
      </c>
      <c r="EP606" s="4">
        <f t="shared" si="53"/>
        <v>24</v>
      </c>
      <c r="EQ606" s="9">
        <f t="shared" si="54"/>
        <v>3340745.9760000003</v>
      </c>
    </row>
    <row r="607" spans="2:147" s="6" customFormat="1">
      <c r="B607" s="4"/>
      <c r="C607" s="7">
        <v>46023</v>
      </c>
      <c r="D607" s="4">
        <v>4410</v>
      </c>
      <c r="E607" s="4"/>
      <c r="F607" s="4"/>
      <c r="G607" s="4" t="s">
        <v>179</v>
      </c>
      <c r="H607" s="4" t="s">
        <v>180</v>
      </c>
      <c r="I607" s="4">
        <v>16</v>
      </c>
      <c r="J607" s="16">
        <v>40686</v>
      </c>
      <c r="K607" s="4"/>
      <c r="L607" s="4">
        <v>103438.299</v>
      </c>
      <c r="M607" s="4">
        <v>106938.26700000001</v>
      </c>
      <c r="N607" s="4">
        <v>127434.768</v>
      </c>
      <c r="O607" s="64">
        <v>20</v>
      </c>
      <c r="P607" s="4">
        <v>9</v>
      </c>
      <c r="Q607" s="4">
        <v>2</v>
      </c>
      <c r="R607" s="4">
        <v>31</v>
      </c>
      <c r="S607" s="4">
        <v>100</v>
      </c>
      <c r="T607" s="4">
        <v>100</v>
      </c>
      <c r="U607" s="11">
        <v>5879753</v>
      </c>
      <c r="V607" s="11">
        <v>1072170</v>
      </c>
      <c r="W607" s="11">
        <v>4807583</v>
      </c>
      <c r="X607" s="11">
        <v>14</v>
      </c>
      <c r="Y607" s="62">
        <v>3206587</v>
      </c>
      <c r="Z607" s="11">
        <v>0</v>
      </c>
      <c r="AA607" s="11">
        <v>0</v>
      </c>
      <c r="AB607" s="11">
        <v>0</v>
      </c>
      <c r="AC607" s="11">
        <v>105000</v>
      </c>
      <c r="AD607" s="11">
        <v>0</v>
      </c>
      <c r="AE607" s="11">
        <v>0</v>
      </c>
      <c r="AF607" s="11">
        <v>0</v>
      </c>
      <c r="AG607" s="11">
        <v>105000</v>
      </c>
      <c r="AH607" s="11">
        <v>0</v>
      </c>
      <c r="AI607" s="11">
        <v>401018</v>
      </c>
      <c r="AJ607" s="11">
        <v>0</v>
      </c>
      <c r="AK607" s="11">
        <v>430092</v>
      </c>
      <c r="AL607" s="9">
        <v>831110</v>
      </c>
      <c r="AM607" s="9">
        <v>1146912</v>
      </c>
      <c r="AN607" s="9">
        <v>0</v>
      </c>
      <c r="AO607" s="9">
        <v>485144</v>
      </c>
      <c r="AP607" s="11">
        <v>0</v>
      </c>
      <c r="AQ607" s="11">
        <v>70000</v>
      </c>
      <c r="AR607" s="11">
        <v>2533166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35000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440660</v>
      </c>
      <c r="BP607" s="11">
        <v>44060</v>
      </c>
      <c r="BQ607" s="11">
        <v>232700</v>
      </c>
      <c r="BR607" s="11">
        <v>255090</v>
      </c>
      <c r="BS607" s="11">
        <v>52920</v>
      </c>
      <c r="BT607" s="11">
        <v>9620</v>
      </c>
      <c r="BU607" s="11">
        <v>37120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181533.565</v>
      </c>
      <c r="CJ607" s="4">
        <v>31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14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20</v>
      </c>
      <c r="DC607" s="4">
        <v>0</v>
      </c>
      <c r="DD607" s="4">
        <v>18</v>
      </c>
      <c r="DE607" s="64">
        <v>38</v>
      </c>
      <c r="DF607" s="64">
        <v>48</v>
      </c>
      <c r="DG607" s="64">
        <v>0</v>
      </c>
      <c r="DH607" s="64">
        <v>50.76</v>
      </c>
      <c r="DI607" s="4">
        <v>0</v>
      </c>
      <c r="DJ607" s="4">
        <v>0</v>
      </c>
      <c r="DK607" s="4">
        <v>0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s="4">
        <v>0</v>
      </c>
      <c r="DT607" s="4">
        <v>2</v>
      </c>
      <c r="DU607" s="4">
        <v>2</v>
      </c>
      <c r="DV607" s="4"/>
      <c r="DW607" s="4"/>
      <c r="DX607" s="4"/>
      <c r="DY607" s="4"/>
      <c r="DZ607" s="4"/>
      <c r="EA607" s="4"/>
      <c r="EB607" s="4" t="b">
        <v>1</v>
      </c>
      <c r="EC607" s="4" t="s">
        <v>239</v>
      </c>
      <c r="ED607" s="4"/>
      <c r="EE607" s="4"/>
      <c r="EF607" s="7">
        <v>46023</v>
      </c>
      <c r="EG607" s="7">
        <v>46053</v>
      </c>
      <c r="EH607" s="4" t="s">
        <v>173</v>
      </c>
      <c r="EI607" s="4" t="b">
        <v>1</v>
      </c>
      <c r="EJ607" s="4" t="s">
        <v>174</v>
      </c>
      <c r="EK607" s="4"/>
      <c r="EL607" s="4"/>
      <c r="EM607" s="4"/>
      <c r="EN607" s="8"/>
      <c r="EO607" s="4">
        <f t="shared" si="52"/>
        <v>14.621917808219179</v>
      </c>
      <c r="EP607" s="4">
        <f t="shared" si="53"/>
        <v>21</v>
      </c>
      <c r="EQ607" s="9">
        <f t="shared" si="54"/>
        <v>2676130.128</v>
      </c>
    </row>
    <row r="608" spans="2:147" s="6" customFormat="1">
      <c r="B608" s="4"/>
      <c r="C608" s="7">
        <v>46023</v>
      </c>
      <c r="D608" s="4">
        <v>4410</v>
      </c>
      <c r="E608" s="4"/>
      <c r="F608" s="4"/>
      <c r="G608" s="4" t="s">
        <v>179</v>
      </c>
      <c r="H608" s="4" t="s">
        <v>180</v>
      </c>
      <c r="I608" s="4">
        <v>18</v>
      </c>
      <c r="J608" s="16">
        <v>39036</v>
      </c>
      <c r="K608" s="4"/>
      <c r="L608" s="4">
        <v>104698.299</v>
      </c>
      <c r="M608" s="4">
        <v>109448.26700000001</v>
      </c>
      <c r="N608" s="4">
        <v>130425.851</v>
      </c>
      <c r="O608" s="64">
        <v>20</v>
      </c>
      <c r="P608" s="4">
        <v>9</v>
      </c>
      <c r="Q608" s="4">
        <v>2</v>
      </c>
      <c r="R608" s="4">
        <v>31</v>
      </c>
      <c r="S608" s="4">
        <v>100</v>
      </c>
      <c r="T608" s="4">
        <v>100</v>
      </c>
      <c r="U608" s="11">
        <v>6314324</v>
      </c>
      <c r="V608" s="11">
        <v>1306510</v>
      </c>
      <c r="W608" s="11">
        <v>5007814</v>
      </c>
      <c r="X608" s="11">
        <v>19</v>
      </c>
      <c r="Y608" s="62">
        <v>3245647</v>
      </c>
      <c r="Z608" s="11">
        <v>0</v>
      </c>
      <c r="AA608" s="11">
        <v>0</v>
      </c>
      <c r="AB608" s="11">
        <v>0</v>
      </c>
      <c r="AC608" s="11">
        <v>142500</v>
      </c>
      <c r="AD608" s="11">
        <v>0</v>
      </c>
      <c r="AE608" s="11">
        <v>0</v>
      </c>
      <c r="AF608" s="11">
        <v>0</v>
      </c>
      <c r="AG608" s="11">
        <v>142500</v>
      </c>
      <c r="AH608" s="11">
        <v>0</v>
      </c>
      <c r="AI608" s="11">
        <v>410431</v>
      </c>
      <c r="AJ608" s="11">
        <v>0</v>
      </c>
      <c r="AK608" s="11">
        <v>586916</v>
      </c>
      <c r="AL608" s="9">
        <v>997347</v>
      </c>
      <c r="AM608" s="9">
        <v>1173832</v>
      </c>
      <c r="AN608" s="9">
        <v>65212</v>
      </c>
      <c r="AO608" s="9">
        <v>574786</v>
      </c>
      <c r="AP608" s="11">
        <v>0</v>
      </c>
      <c r="AQ608" s="11">
        <v>70000</v>
      </c>
      <c r="AR608" s="11">
        <v>2881177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0</v>
      </c>
      <c r="BC608" s="11">
        <v>0</v>
      </c>
      <c r="BD608" s="11">
        <v>45000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638130</v>
      </c>
      <c r="BP608" s="11">
        <v>63810</v>
      </c>
      <c r="BQ608" s="11">
        <v>228610</v>
      </c>
      <c r="BR608" s="11">
        <v>271410</v>
      </c>
      <c r="BS608" s="11">
        <v>56830</v>
      </c>
      <c r="BT608" s="11">
        <v>9740</v>
      </c>
      <c r="BU608" s="11">
        <v>37980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199083.88</v>
      </c>
      <c r="CJ608" s="4">
        <v>31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14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20</v>
      </c>
      <c r="DC608" s="4">
        <v>0</v>
      </c>
      <c r="DD608" s="4">
        <v>24</v>
      </c>
      <c r="DE608" s="64">
        <v>44</v>
      </c>
      <c r="DF608" s="64">
        <v>48</v>
      </c>
      <c r="DG608" s="64">
        <v>2</v>
      </c>
      <c r="DH608" s="64">
        <v>58.76</v>
      </c>
      <c r="DI608" s="4">
        <v>0</v>
      </c>
      <c r="DJ608" s="4">
        <v>0</v>
      </c>
      <c r="DK608" s="4">
        <v>0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s="4">
        <v>1</v>
      </c>
      <c r="DT608" s="4">
        <v>2</v>
      </c>
      <c r="DU608" s="4">
        <v>2</v>
      </c>
      <c r="DV608" s="4"/>
      <c r="DW608" s="4"/>
      <c r="DX608" s="4"/>
      <c r="DY608" s="4"/>
      <c r="DZ608" s="4"/>
      <c r="EA608" s="4"/>
      <c r="EB608" s="4" t="b">
        <v>1</v>
      </c>
      <c r="EC608" s="4" t="s">
        <v>239</v>
      </c>
      <c r="ED608" s="4"/>
      <c r="EE608" s="4"/>
      <c r="EF608" s="7">
        <v>46023</v>
      </c>
      <c r="EG608" s="7">
        <v>46053</v>
      </c>
      <c r="EH608" s="4" t="s">
        <v>173</v>
      </c>
      <c r="EI608" s="4" t="b">
        <v>1</v>
      </c>
      <c r="EJ608" s="4" t="s">
        <v>174</v>
      </c>
      <c r="EK608" s="4"/>
      <c r="EL608" s="4"/>
      <c r="EM608" s="4"/>
      <c r="EN608" s="8"/>
      <c r="EO608" s="4">
        <f t="shared" si="52"/>
        <v>19.142465753424659</v>
      </c>
      <c r="EP608" s="4">
        <f t="shared" si="53"/>
        <v>24</v>
      </c>
      <c r="EQ608" s="9">
        <f t="shared" si="54"/>
        <v>3130220.4239999996</v>
      </c>
    </row>
    <row r="609" spans="2:147" s="6" customFormat="1">
      <c r="B609" s="4"/>
      <c r="C609" s="7">
        <v>46054</v>
      </c>
      <c r="D609" s="4">
        <v>4410</v>
      </c>
      <c r="E609" s="4"/>
      <c r="F609" s="4"/>
      <c r="G609" s="4" t="s">
        <v>170</v>
      </c>
      <c r="H609" s="4" t="s">
        <v>171</v>
      </c>
      <c r="I609" s="4">
        <v>23</v>
      </c>
      <c r="J609" s="16">
        <v>35381</v>
      </c>
      <c r="K609" s="4"/>
      <c r="L609" s="4">
        <v>143003.58900000001</v>
      </c>
      <c r="M609" s="4">
        <v>151128.56700000001</v>
      </c>
      <c r="N609" s="4">
        <v>183428.209</v>
      </c>
      <c r="O609" s="64">
        <v>16</v>
      </c>
      <c r="P609" s="4">
        <v>8</v>
      </c>
      <c r="Q609" s="4">
        <v>4</v>
      </c>
      <c r="R609" s="4">
        <v>28</v>
      </c>
      <c r="S609" s="4">
        <v>100</v>
      </c>
      <c r="T609" s="4">
        <v>100</v>
      </c>
      <c r="U609" s="11">
        <v>6905577</v>
      </c>
      <c r="V609" s="11">
        <v>1374577</v>
      </c>
      <c r="W609" s="11">
        <v>5531000</v>
      </c>
      <c r="X609" s="11">
        <v>29</v>
      </c>
      <c r="Y609" s="62">
        <v>4004100</v>
      </c>
      <c r="Z609" s="11">
        <v>0</v>
      </c>
      <c r="AA609" s="11">
        <v>0</v>
      </c>
      <c r="AB609" s="11">
        <v>26250</v>
      </c>
      <c r="AC609" s="11">
        <v>217500</v>
      </c>
      <c r="AD609" s="11">
        <v>0</v>
      </c>
      <c r="AE609" s="11">
        <v>0</v>
      </c>
      <c r="AF609" s="11">
        <v>0</v>
      </c>
      <c r="AG609" s="11">
        <v>243750</v>
      </c>
      <c r="AH609" s="11">
        <v>100000</v>
      </c>
      <c r="AI609" s="11">
        <v>566732</v>
      </c>
      <c r="AJ609" s="11">
        <v>0</v>
      </c>
      <c r="AK609" s="11">
        <v>275142</v>
      </c>
      <c r="AL609" s="9">
        <v>841874</v>
      </c>
      <c r="AM609" s="9">
        <v>1513282</v>
      </c>
      <c r="AN609" s="9">
        <v>0</v>
      </c>
      <c r="AO609" s="9">
        <v>0</v>
      </c>
      <c r="AP609" s="11">
        <v>0</v>
      </c>
      <c r="AQ609" s="11">
        <v>0</v>
      </c>
      <c r="AR609" s="11">
        <v>2355156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AZ609" s="11">
        <v>0</v>
      </c>
      <c r="BA609" s="11">
        <v>137571</v>
      </c>
      <c r="BB609" s="11">
        <v>0</v>
      </c>
      <c r="BC609" s="11">
        <v>0</v>
      </c>
      <c r="BD609" s="11">
        <v>65000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590180</v>
      </c>
      <c r="BP609" s="11">
        <v>59010</v>
      </c>
      <c r="BQ609" s="11">
        <v>302570</v>
      </c>
      <c r="BR609" s="11">
        <v>293160</v>
      </c>
      <c r="BS609" s="11">
        <v>62150</v>
      </c>
      <c r="BT609" s="11">
        <v>12020</v>
      </c>
      <c r="BU609" s="11">
        <v>49140</v>
      </c>
      <c r="BV609" s="11">
        <v>0</v>
      </c>
      <c r="BW609" s="11">
        <v>6347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0</v>
      </c>
      <c r="CG609" s="11">
        <v>0</v>
      </c>
      <c r="CH609" s="11">
        <v>0</v>
      </c>
      <c r="CI609" s="11">
        <v>266746.772</v>
      </c>
      <c r="CJ609" s="4">
        <v>28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20</v>
      </c>
      <c r="DC609" s="4">
        <v>0</v>
      </c>
      <c r="DD609" s="4">
        <v>8</v>
      </c>
      <c r="DE609" s="64">
        <v>28</v>
      </c>
      <c r="DF609" s="64">
        <v>44</v>
      </c>
      <c r="DG609" s="64">
        <v>0</v>
      </c>
      <c r="DH609" s="6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s="4">
        <v>1</v>
      </c>
      <c r="DT609" s="4">
        <v>2</v>
      </c>
      <c r="DU609" s="4">
        <v>2</v>
      </c>
      <c r="DV609" s="4"/>
      <c r="DW609" s="4"/>
      <c r="DX609" s="4"/>
      <c r="DY609" s="4"/>
      <c r="DZ609" s="4"/>
      <c r="EA609" s="4"/>
      <c r="EB609" s="4" t="b">
        <v>1</v>
      </c>
      <c r="EC609" s="4" t="s">
        <v>239</v>
      </c>
      <c r="ED609" s="4"/>
      <c r="EE609" s="4"/>
      <c r="EF609" s="7">
        <v>46054</v>
      </c>
      <c r="EG609" s="7">
        <v>46081</v>
      </c>
      <c r="EH609" s="4" t="s">
        <v>173</v>
      </c>
      <c r="EI609" s="4" t="b">
        <v>1</v>
      </c>
      <c r="EJ609" s="4" t="s">
        <v>174</v>
      </c>
      <c r="EK609" s="4"/>
      <c r="EL609" s="4"/>
      <c r="EM609" s="4"/>
      <c r="EN609" s="8"/>
      <c r="EO609" s="4">
        <f t="shared" si="52"/>
        <v>29.156164383561645</v>
      </c>
      <c r="EP609" s="4">
        <f t="shared" si="53"/>
        <v>25</v>
      </c>
      <c r="EQ609" s="9">
        <f t="shared" si="54"/>
        <v>4585705.2249999996</v>
      </c>
    </row>
    <row r="610" spans="2:147" s="6" customFormat="1">
      <c r="B610" s="4"/>
      <c r="C610" s="7">
        <v>46054</v>
      </c>
      <c r="D610" s="4">
        <v>4410</v>
      </c>
      <c r="E610" s="4"/>
      <c r="F610" s="4"/>
      <c r="G610" s="4" t="s">
        <v>170</v>
      </c>
      <c r="H610" s="4" t="s">
        <v>171</v>
      </c>
      <c r="I610" s="4">
        <v>5</v>
      </c>
      <c r="J610" s="16">
        <v>35506</v>
      </c>
      <c r="K610" s="4"/>
      <c r="L610" s="4">
        <v>131085.58900000001</v>
      </c>
      <c r="M610" s="4">
        <v>138710.56700000001</v>
      </c>
      <c r="N610" s="4">
        <v>165296.75899999999</v>
      </c>
      <c r="O610" s="64">
        <v>16</v>
      </c>
      <c r="P610" s="4">
        <v>8</v>
      </c>
      <c r="Q610" s="4">
        <v>4</v>
      </c>
      <c r="R610" s="4">
        <v>28</v>
      </c>
      <c r="S610" s="4">
        <v>100</v>
      </c>
      <c r="T610" s="4">
        <v>100</v>
      </c>
      <c r="U610" s="11">
        <v>6281912</v>
      </c>
      <c r="V610" s="11">
        <v>1162920</v>
      </c>
      <c r="W610" s="11">
        <v>5118992</v>
      </c>
      <c r="X610" s="11">
        <v>28</v>
      </c>
      <c r="Y610" s="62">
        <v>3670396</v>
      </c>
      <c r="Z610" s="11">
        <v>0</v>
      </c>
      <c r="AA610" s="11">
        <v>0</v>
      </c>
      <c r="AB610" s="11">
        <v>18750</v>
      </c>
      <c r="AC610" s="11">
        <v>210000</v>
      </c>
      <c r="AD610" s="11">
        <v>0</v>
      </c>
      <c r="AE610" s="11">
        <v>0</v>
      </c>
      <c r="AF610" s="11">
        <v>0</v>
      </c>
      <c r="AG610" s="11">
        <v>228750</v>
      </c>
      <c r="AH610" s="11">
        <v>0</v>
      </c>
      <c r="AI610" s="11">
        <v>520164</v>
      </c>
      <c r="AJ610" s="11">
        <v>0</v>
      </c>
      <c r="AK610" s="11">
        <v>805821</v>
      </c>
      <c r="AL610" s="9">
        <v>1325986</v>
      </c>
      <c r="AM610" s="9">
        <v>991780</v>
      </c>
      <c r="AN610" s="9">
        <v>0</v>
      </c>
      <c r="AO610" s="9">
        <v>0</v>
      </c>
      <c r="AP610" s="11">
        <v>0</v>
      </c>
      <c r="AQ610" s="11">
        <v>0</v>
      </c>
      <c r="AR610" s="11">
        <v>2317766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65000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416660</v>
      </c>
      <c r="BP610" s="11">
        <v>41660</v>
      </c>
      <c r="BQ610" s="11">
        <v>302570</v>
      </c>
      <c r="BR610" s="11">
        <v>270280</v>
      </c>
      <c r="BS610" s="11">
        <v>56540</v>
      </c>
      <c r="BT610" s="11">
        <v>11020</v>
      </c>
      <c r="BU610" s="11">
        <v>44190</v>
      </c>
      <c r="BV610" s="11">
        <v>20000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220487.913</v>
      </c>
      <c r="CJ610" s="4">
        <v>28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20</v>
      </c>
      <c r="DC610" s="4">
        <v>0</v>
      </c>
      <c r="DD610" s="4">
        <v>26</v>
      </c>
      <c r="DE610" s="64">
        <v>46</v>
      </c>
      <c r="DF610" s="64">
        <v>32</v>
      </c>
      <c r="DG610" s="64">
        <v>0</v>
      </c>
      <c r="DH610" s="6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2</v>
      </c>
      <c r="DU610" s="4">
        <v>2</v>
      </c>
      <c r="DV610" s="4"/>
      <c r="DW610" s="4"/>
      <c r="DX610" s="4"/>
      <c r="DY610" s="4"/>
      <c r="DZ610" s="4"/>
      <c r="EA610" s="4"/>
      <c r="EB610" s="4" t="b">
        <v>1</v>
      </c>
      <c r="EC610" s="4" t="s">
        <v>239</v>
      </c>
      <c r="ED610" s="4"/>
      <c r="EE610" s="4"/>
      <c r="EF610" s="7">
        <v>46054</v>
      </c>
      <c r="EG610" s="7">
        <v>46081</v>
      </c>
      <c r="EH610" s="4" t="s">
        <v>173</v>
      </c>
      <c r="EI610" s="4" t="b">
        <v>1</v>
      </c>
      <c r="EJ610" s="4" t="s">
        <v>174</v>
      </c>
      <c r="EK610" s="4"/>
      <c r="EL610" s="4"/>
      <c r="EM610" s="4"/>
      <c r="EN610" s="8"/>
      <c r="EO610" s="4">
        <f t="shared" si="52"/>
        <v>28.813698630136987</v>
      </c>
      <c r="EP610" s="4">
        <f t="shared" si="53"/>
        <v>25</v>
      </c>
      <c r="EQ610" s="9">
        <f t="shared" si="54"/>
        <v>4132418.9749999996</v>
      </c>
    </row>
    <row r="611" spans="2:147" s="6" customFormat="1">
      <c r="B611" s="4"/>
      <c r="C611" s="7">
        <v>46054</v>
      </c>
      <c r="D611" s="4">
        <v>4410</v>
      </c>
      <c r="E611" s="4"/>
      <c r="F611" s="4"/>
      <c r="G611" s="4" t="s">
        <v>170</v>
      </c>
      <c r="H611" s="4" t="s">
        <v>171</v>
      </c>
      <c r="I611" s="4">
        <v>3</v>
      </c>
      <c r="J611" s="16">
        <v>36458</v>
      </c>
      <c r="K611" s="4"/>
      <c r="L611" s="4">
        <v>129126.58900000001</v>
      </c>
      <c r="M611" s="4">
        <v>135876.56700000001</v>
      </c>
      <c r="N611" s="4">
        <v>161919.57500000001</v>
      </c>
      <c r="O611" s="64">
        <v>16</v>
      </c>
      <c r="P611" s="4">
        <v>8</v>
      </c>
      <c r="Q611" s="4">
        <v>4</v>
      </c>
      <c r="R611" s="4">
        <v>28</v>
      </c>
      <c r="S611" s="4">
        <v>100</v>
      </c>
      <c r="T611" s="4">
        <v>100</v>
      </c>
      <c r="U611" s="11">
        <v>5951296</v>
      </c>
      <c r="V611" s="11">
        <v>1164330</v>
      </c>
      <c r="W611" s="11">
        <v>4786966</v>
      </c>
      <c r="X611" s="11">
        <v>26</v>
      </c>
      <c r="Y611" s="62">
        <v>3615544</v>
      </c>
      <c r="Z611" s="11">
        <v>0</v>
      </c>
      <c r="AA611" s="11">
        <v>0</v>
      </c>
      <c r="AB611" s="11">
        <v>7500</v>
      </c>
      <c r="AC611" s="11">
        <v>195000</v>
      </c>
      <c r="AD611" s="11">
        <v>0</v>
      </c>
      <c r="AE611" s="11">
        <v>0</v>
      </c>
      <c r="AF611" s="11">
        <v>0</v>
      </c>
      <c r="AG611" s="11">
        <v>202500</v>
      </c>
      <c r="AH611" s="11">
        <v>0</v>
      </c>
      <c r="AI611" s="11">
        <v>509537</v>
      </c>
      <c r="AJ611" s="11">
        <v>0</v>
      </c>
      <c r="AK611" s="11">
        <v>607198</v>
      </c>
      <c r="AL611" s="9">
        <v>1116735</v>
      </c>
      <c r="AM611" s="9">
        <v>971517</v>
      </c>
      <c r="AN611" s="9">
        <v>0</v>
      </c>
      <c r="AO611" s="9">
        <v>0</v>
      </c>
      <c r="AP611" s="11">
        <v>0</v>
      </c>
      <c r="AQ611" s="11">
        <v>0</v>
      </c>
      <c r="AR611" s="11">
        <v>2088252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45000</v>
      </c>
      <c r="BE611" s="11">
        <v>0</v>
      </c>
      <c r="BF611" s="11">
        <v>0</v>
      </c>
      <c r="BG611" s="11">
        <v>0</v>
      </c>
      <c r="BH611" s="11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438300</v>
      </c>
      <c r="BP611" s="11">
        <v>43830</v>
      </c>
      <c r="BQ611" s="11">
        <v>302570</v>
      </c>
      <c r="BR611" s="11">
        <v>264450</v>
      </c>
      <c r="BS611" s="11">
        <v>53560</v>
      </c>
      <c r="BT611" s="11">
        <v>10850</v>
      </c>
      <c r="BU611" s="11">
        <v>43270</v>
      </c>
      <c r="BV611" s="11">
        <v>0</v>
      </c>
      <c r="BW611" s="11">
        <v>7500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0</v>
      </c>
      <c r="CI611" s="11">
        <v>238464.37</v>
      </c>
      <c r="CJ611" s="4">
        <v>28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20</v>
      </c>
      <c r="DC611" s="4">
        <v>0</v>
      </c>
      <c r="DD611" s="4">
        <v>20</v>
      </c>
      <c r="DE611" s="64">
        <v>40</v>
      </c>
      <c r="DF611" s="64">
        <v>32</v>
      </c>
      <c r="DG611" s="64">
        <v>0</v>
      </c>
      <c r="DH611" s="6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s="4">
        <v>0</v>
      </c>
      <c r="DT611" s="4">
        <v>2</v>
      </c>
      <c r="DU611" s="4">
        <v>2</v>
      </c>
      <c r="DV611" s="4"/>
      <c r="DW611" s="4"/>
      <c r="DX611" s="4"/>
      <c r="DY611" s="4"/>
      <c r="DZ611" s="4"/>
      <c r="EA611" s="4"/>
      <c r="EB611" s="4" t="b">
        <v>1</v>
      </c>
      <c r="EC611" s="4" t="s">
        <v>239</v>
      </c>
      <c r="ED611" s="4"/>
      <c r="EE611" s="4"/>
      <c r="EF611" s="7">
        <v>46054</v>
      </c>
      <c r="EG611" s="7">
        <v>46081</v>
      </c>
      <c r="EH611" s="4" t="s">
        <v>173</v>
      </c>
      <c r="EI611" s="4" t="b">
        <v>1</v>
      </c>
      <c r="EJ611" s="4" t="s">
        <v>174</v>
      </c>
      <c r="EK611" s="4"/>
      <c r="EL611" s="4"/>
      <c r="EM611" s="4"/>
      <c r="EN611" s="8"/>
      <c r="EO611" s="4">
        <f t="shared" si="52"/>
        <v>26.205479452054796</v>
      </c>
      <c r="EP611" s="4">
        <f t="shared" si="53"/>
        <v>25</v>
      </c>
      <c r="EQ611" s="9">
        <f t="shared" si="54"/>
        <v>4047989.3750000005</v>
      </c>
    </row>
    <row r="612" spans="2:147" s="6" customFormat="1">
      <c r="B612" s="4"/>
      <c r="C612" s="7">
        <v>46054</v>
      </c>
      <c r="D612" s="4">
        <v>4410</v>
      </c>
      <c r="E612" s="4"/>
      <c r="F612" s="4"/>
      <c r="G612" s="4" t="s">
        <v>170</v>
      </c>
      <c r="H612" s="4" t="s">
        <v>171</v>
      </c>
      <c r="I612" s="4">
        <v>11</v>
      </c>
      <c r="J612" s="16">
        <v>36549</v>
      </c>
      <c r="K612" s="4"/>
      <c r="L612" s="4">
        <v>136218.58900000001</v>
      </c>
      <c r="M612" s="4">
        <v>142968.56700000001</v>
      </c>
      <c r="N612" s="4">
        <v>170370.875</v>
      </c>
      <c r="O612" s="64">
        <v>16</v>
      </c>
      <c r="P612" s="4">
        <v>8</v>
      </c>
      <c r="Q612" s="4">
        <v>4</v>
      </c>
      <c r="R612" s="4">
        <v>28</v>
      </c>
      <c r="S612" s="4">
        <v>100</v>
      </c>
      <c r="T612" s="4">
        <v>100</v>
      </c>
      <c r="U612" s="11">
        <v>6153033</v>
      </c>
      <c r="V612" s="11">
        <v>3573033</v>
      </c>
      <c r="W612" s="11">
        <v>2580000</v>
      </c>
      <c r="X612" s="11">
        <v>26</v>
      </c>
      <c r="Y612" s="62">
        <v>3814120</v>
      </c>
      <c r="Z612" s="11">
        <v>0</v>
      </c>
      <c r="AA612" s="11">
        <v>0</v>
      </c>
      <c r="AB612" s="11">
        <v>7500</v>
      </c>
      <c r="AC612" s="11">
        <v>195000</v>
      </c>
      <c r="AD612" s="11">
        <v>0</v>
      </c>
      <c r="AE612" s="11">
        <v>0</v>
      </c>
      <c r="AF612" s="11">
        <v>0</v>
      </c>
      <c r="AG612" s="11">
        <v>202500</v>
      </c>
      <c r="AH612" s="11">
        <v>0</v>
      </c>
      <c r="AI612" s="11">
        <v>536132</v>
      </c>
      <c r="AJ612" s="11">
        <v>0</v>
      </c>
      <c r="AK612" s="11">
        <v>798613</v>
      </c>
      <c r="AL612" s="9">
        <v>1334745</v>
      </c>
      <c r="AM612" s="9">
        <v>766668</v>
      </c>
      <c r="AN612" s="9">
        <v>0</v>
      </c>
      <c r="AO612" s="9">
        <v>0</v>
      </c>
      <c r="AP612" s="11">
        <v>0</v>
      </c>
      <c r="AQ612" s="11">
        <v>0</v>
      </c>
      <c r="AR612" s="11">
        <v>2101413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35000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555120</v>
      </c>
      <c r="BP612" s="11">
        <v>55510</v>
      </c>
      <c r="BQ612" s="11">
        <v>296250</v>
      </c>
      <c r="BR612" s="11">
        <v>276140</v>
      </c>
      <c r="BS612" s="11">
        <v>55380</v>
      </c>
      <c r="BT612" s="11">
        <v>11450</v>
      </c>
      <c r="BU612" s="11">
        <v>45520</v>
      </c>
      <c r="BV612" s="11">
        <v>19000</v>
      </c>
      <c r="BW612" s="11">
        <v>6293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2252370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225672.04300000001</v>
      </c>
      <c r="CJ612" s="4">
        <v>28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20</v>
      </c>
      <c r="DC612" s="4">
        <v>0</v>
      </c>
      <c r="DD612" s="4">
        <v>25</v>
      </c>
      <c r="DE612" s="64">
        <v>45</v>
      </c>
      <c r="DF612" s="64">
        <v>24</v>
      </c>
      <c r="DG612" s="64">
        <v>0</v>
      </c>
      <c r="DH612" s="6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2</v>
      </c>
      <c r="DU612" s="4">
        <v>2</v>
      </c>
      <c r="DV612" s="4"/>
      <c r="DW612" s="4"/>
      <c r="DX612" s="4"/>
      <c r="DY612" s="4"/>
      <c r="DZ612" s="4"/>
      <c r="EA612" s="4"/>
      <c r="EB612" s="4" t="b">
        <v>1</v>
      </c>
      <c r="EC612" s="4" t="s">
        <v>239</v>
      </c>
      <c r="ED612" s="4"/>
      <c r="EE612" s="4"/>
      <c r="EF612" s="7">
        <v>46054</v>
      </c>
      <c r="EG612" s="7">
        <v>46081</v>
      </c>
      <c r="EH612" s="4" t="s">
        <v>173</v>
      </c>
      <c r="EI612" s="4" t="b">
        <v>1</v>
      </c>
      <c r="EJ612" s="4" t="s">
        <v>174</v>
      </c>
      <c r="EK612" s="4"/>
      <c r="EL612" s="4"/>
      <c r="EM612" s="4"/>
      <c r="EN612" s="8"/>
      <c r="EO612" s="4">
        <f t="shared" si="52"/>
        <v>25.956164383561642</v>
      </c>
      <c r="EP612" s="4">
        <f t="shared" si="53"/>
        <v>25</v>
      </c>
      <c r="EQ612" s="9">
        <f t="shared" si="54"/>
        <v>4259271.875</v>
      </c>
    </row>
    <row r="613" spans="2:147" s="6" customFormat="1">
      <c r="B613" s="4"/>
      <c r="C613" s="7">
        <v>46054</v>
      </c>
      <c r="D613" s="4">
        <v>4410</v>
      </c>
      <c r="E613" s="4"/>
      <c r="F613" s="4"/>
      <c r="G613" s="4" t="s">
        <v>176</v>
      </c>
      <c r="H613" s="4" t="s">
        <v>177</v>
      </c>
      <c r="I613" s="4">
        <v>19</v>
      </c>
      <c r="J613" s="16">
        <v>37137</v>
      </c>
      <c r="K613" s="4"/>
      <c r="L613" s="4">
        <v>120215.333</v>
      </c>
      <c r="M613" s="4">
        <v>126215.3</v>
      </c>
      <c r="N613" s="4">
        <v>150406.56599999999</v>
      </c>
      <c r="O613" s="64">
        <v>16</v>
      </c>
      <c r="P613" s="4">
        <v>8</v>
      </c>
      <c r="Q613" s="4">
        <v>4</v>
      </c>
      <c r="R613" s="4">
        <v>28</v>
      </c>
      <c r="S613" s="4">
        <v>100</v>
      </c>
      <c r="T613" s="4">
        <v>100</v>
      </c>
      <c r="U613" s="11">
        <v>4900373</v>
      </c>
      <c r="V613" s="11">
        <v>949320</v>
      </c>
      <c r="W613" s="11">
        <v>3951053</v>
      </c>
      <c r="X613" s="11">
        <v>24</v>
      </c>
      <c r="Y613" s="62">
        <v>3366029</v>
      </c>
      <c r="Z613" s="11">
        <v>0</v>
      </c>
      <c r="AA613" s="11">
        <v>0</v>
      </c>
      <c r="AB613" s="11">
        <v>0</v>
      </c>
      <c r="AC613" s="11">
        <v>180000</v>
      </c>
      <c r="AD613" s="11">
        <v>0</v>
      </c>
      <c r="AE613" s="11">
        <v>0</v>
      </c>
      <c r="AF613" s="11">
        <v>0</v>
      </c>
      <c r="AG613" s="11">
        <v>180000</v>
      </c>
      <c r="AH613" s="11">
        <v>0</v>
      </c>
      <c r="AI613" s="11">
        <v>473307</v>
      </c>
      <c r="AJ613" s="11">
        <v>0</v>
      </c>
      <c r="AK613" s="11">
        <v>846036</v>
      </c>
      <c r="AL613" s="9">
        <v>1319344</v>
      </c>
      <c r="AM613" s="9">
        <v>0</v>
      </c>
      <c r="AN613" s="9">
        <v>0</v>
      </c>
      <c r="AO613" s="9">
        <v>0</v>
      </c>
      <c r="AP613" s="11">
        <v>0</v>
      </c>
      <c r="AQ613" s="11">
        <v>0</v>
      </c>
      <c r="AR613" s="11">
        <v>1319344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35000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318310</v>
      </c>
      <c r="BP613" s="11">
        <v>31830</v>
      </c>
      <c r="BQ613" s="11">
        <v>279060</v>
      </c>
      <c r="BR613" s="11">
        <v>221230</v>
      </c>
      <c r="BS613" s="11">
        <v>44100</v>
      </c>
      <c r="BT613" s="11">
        <v>10100</v>
      </c>
      <c r="BU613" s="11">
        <v>40190</v>
      </c>
      <c r="BV613" s="11">
        <v>0</v>
      </c>
      <c r="BW613" s="11">
        <v>4500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199377.815</v>
      </c>
      <c r="CJ613" s="4">
        <v>28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20</v>
      </c>
      <c r="DC613" s="4">
        <v>0</v>
      </c>
      <c r="DD613" s="4">
        <v>30</v>
      </c>
      <c r="DE613" s="64">
        <v>50</v>
      </c>
      <c r="DF613" s="64">
        <v>0</v>
      </c>
      <c r="DG613" s="64">
        <v>0</v>
      </c>
      <c r="DH613" s="64">
        <v>0</v>
      </c>
      <c r="DI613" s="4">
        <v>0</v>
      </c>
      <c r="DJ613" s="4">
        <v>0</v>
      </c>
      <c r="DK613" s="4">
        <v>0</v>
      </c>
      <c r="DL613" s="4">
        <v>0</v>
      </c>
      <c r="DM613" s="4">
        <v>0</v>
      </c>
      <c r="DN613" s="4">
        <v>0</v>
      </c>
      <c r="DO613" s="4">
        <v>0</v>
      </c>
      <c r="DP613" s="4">
        <v>0</v>
      </c>
      <c r="DQ613" s="4">
        <v>0</v>
      </c>
      <c r="DR613" s="4">
        <v>0</v>
      </c>
      <c r="DS613" s="4">
        <v>0</v>
      </c>
      <c r="DT613" s="4">
        <v>2</v>
      </c>
      <c r="DU613" s="4">
        <v>2</v>
      </c>
      <c r="DV613" s="4"/>
      <c r="DW613" s="4"/>
      <c r="DX613" s="4"/>
      <c r="DY613" s="4"/>
      <c r="DZ613" s="4"/>
      <c r="EA613" s="4"/>
      <c r="EB613" s="4" t="b">
        <v>1</v>
      </c>
      <c r="EC613" s="4" t="s">
        <v>239</v>
      </c>
      <c r="ED613" s="4"/>
      <c r="EE613" s="4"/>
      <c r="EF613" s="7">
        <v>46054</v>
      </c>
      <c r="EG613" s="7">
        <v>46081</v>
      </c>
      <c r="EH613" s="4" t="s">
        <v>173</v>
      </c>
      <c r="EI613" s="4" t="b">
        <v>1</v>
      </c>
      <c r="EJ613" s="4" t="s">
        <v>174</v>
      </c>
      <c r="EK613" s="4"/>
      <c r="EL613" s="4"/>
      <c r="EM613" s="4"/>
      <c r="EN613" s="8"/>
      <c r="EO613" s="4">
        <f t="shared" si="52"/>
        <v>24.345205479452055</v>
      </c>
      <c r="EP613" s="4">
        <f t="shared" si="53"/>
        <v>25</v>
      </c>
      <c r="EQ613" s="9">
        <f t="shared" si="54"/>
        <v>3760164.15</v>
      </c>
    </row>
    <row r="614" spans="2:147" s="6" customFormat="1">
      <c r="B614" s="4"/>
      <c r="C614" s="7">
        <v>46054</v>
      </c>
      <c r="D614" s="4">
        <v>4410</v>
      </c>
      <c r="E614" s="4"/>
      <c r="F614" s="4"/>
      <c r="G614" s="4" t="s">
        <v>176</v>
      </c>
      <c r="H614" s="4" t="s">
        <v>177</v>
      </c>
      <c r="I614" s="4">
        <v>19</v>
      </c>
      <c r="J614" s="16">
        <v>37655</v>
      </c>
      <c r="K614" s="4"/>
      <c r="L614" s="4">
        <v>120215.333</v>
      </c>
      <c r="M614" s="4">
        <v>125965.3</v>
      </c>
      <c r="N614" s="4">
        <v>150108.649</v>
      </c>
      <c r="O614" s="64">
        <v>16</v>
      </c>
      <c r="P614" s="4">
        <v>8</v>
      </c>
      <c r="Q614" s="4">
        <v>4</v>
      </c>
      <c r="R614" s="4">
        <v>28</v>
      </c>
      <c r="S614" s="4">
        <v>100</v>
      </c>
      <c r="T614" s="4">
        <v>100</v>
      </c>
      <c r="U614" s="11">
        <v>5294294</v>
      </c>
      <c r="V614" s="11">
        <v>971294</v>
      </c>
      <c r="W614" s="11">
        <v>4323000</v>
      </c>
      <c r="X614" s="11">
        <v>23</v>
      </c>
      <c r="Y614" s="62">
        <v>3366029</v>
      </c>
      <c r="Z614" s="11">
        <v>0</v>
      </c>
      <c r="AA614" s="11">
        <v>0</v>
      </c>
      <c r="AB614" s="11">
        <v>0</v>
      </c>
      <c r="AC614" s="11">
        <v>172500</v>
      </c>
      <c r="AD614" s="11">
        <v>0</v>
      </c>
      <c r="AE614" s="11">
        <v>0</v>
      </c>
      <c r="AF614" s="11">
        <v>0</v>
      </c>
      <c r="AG614" s="11">
        <v>172500</v>
      </c>
      <c r="AH614" s="11">
        <v>0</v>
      </c>
      <c r="AI614" s="11">
        <v>472369</v>
      </c>
      <c r="AJ614" s="11">
        <v>0</v>
      </c>
      <c r="AK614" s="11">
        <v>337744</v>
      </c>
      <c r="AL614" s="9">
        <v>810114</v>
      </c>
      <c r="AM614" s="9">
        <v>900651</v>
      </c>
      <c r="AN614" s="9">
        <v>0</v>
      </c>
      <c r="AO614" s="9">
        <v>0</v>
      </c>
      <c r="AP614" s="11">
        <v>0</v>
      </c>
      <c r="AQ614" s="11">
        <v>0</v>
      </c>
      <c r="AR614" s="11">
        <v>1710765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45000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358850</v>
      </c>
      <c r="BP614" s="11">
        <v>35880</v>
      </c>
      <c r="BQ614" s="11">
        <v>244150</v>
      </c>
      <c r="BR614" s="11">
        <v>234410</v>
      </c>
      <c r="BS614" s="11">
        <v>47650</v>
      </c>
      <c r="BT614" s="11">
        <v>10100</v>
      </c>
      <c r="BU614" s="11">
        <v>40100</v>
      </c>
      <c r="BV614" s="11">
        <v>0</v>
      </c>
      <c r="BW614" s="11">
        <v>154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206537.935</v>
      </c>
      <c r="CJ614" s="4">
        <v>28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20</v>
      </c>
      <c r="DC614" s="4">
        <v>0</v>
      </c>
      <c r="DD614" s="4">
        <v>12</v>
      </c>
      <c r="DE614" s="64">
        <v>32</v>
      </c>
      <c r="DF614" s="64">
        <v>32</v>
      </c>
      <c r="DG614" s="64">
        <v>0</v>
      </c>
      <c r="DH614" s="6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1.5</v>
      </c>
      <c r="DT614" s="4">
        <v>2</v>
      </c>
      <c r="DU614" s="4">
        <v>2</v>
      </c>
      <c r="DV614" s="4"/>
      <c r="DW614" s="4"/>
      <c r="DX614" s="4"/>
      <c r="DY614" s="4"/>
      <c r="DZ614" s="4"/>
      <c r="EA614" s="4"/>
      <c r="EB614" s="4" t="b">
        <v>1</v>
      </c>
      <c r="EC614" s="4" t="s">
        <v>239</v>
      </c>
      <c r="ED614" s="4"/>
      <c r="EE614" s="4"/>
      <c r="EF614" s="7">
        <v>46054</v>
      </c>
      <c r="EG614" s="7">
        <v>46081</v>
      </c>
      <c r="EH614" s="4" t="s">
        <v>173</v>
      </c>
      <c r="EI614" s="4" t="b">
        <v>1</v>
      </c>
      <c r="EJ614" s="4" t="s">
        <v>174</v>
      </c>
      <c r="EK614" s="4"/>
      <c r="EL614" s="4"/>
      <c r="EM614" s="4"/>
      <c r="EN614" s="8"/>
      <c r="EO614" s="4">
        <f t="shared" si="52"/>
        <v>22.926027397260274</v>
      </c>
      <c r="EP614" s="4">
        <f t="shared" si="53"/>
        <v>25</v>
      </c>
      <c r="EQ614" s="9">
        <f t="shared" si="54"/>
        <v>3752716.2250000001</v>
      </c>
    </row>
    <row r="615" spans="2:147" s="6" customFormat="1">
      <c r="B615" s="4"/>
      <c r="C615" s="7">
        <v>46054</v>
      </c>
      <c r="D615" s="4">
        <v>4410</v>
      </c>
      <c r="E615" s="4"/>
      <c r="F615" s="4"/>
      <c r="G615" s="4" t="s">
        <v>176</v>
      </c>
      <c r="H615" s="4" t="s">
        <v>177</v>
      </c>
      <c r="I615" s="4">
        <v>9</v>
      </c>
      <c r="J615" s="16">
        <v>37712</v>
      </c>
      <c r="K615" s="4"/>
      <c r="L615" s="4">
        <v>114832.333</v>
      </c>
      <c r="M615" s="4">
        <v>120582.3</v>
      </c>
      <c r="N615" s="4">
        <v>143693.908</v>
      </c>
      <c r="O615" s="64">
        <v>16</v>
      </c>
      <c r="P615" s="4">
        <v>8</v>
      </c>
      <c r="Q615" s="4">
        <v>4</v>
      </c>
      <c r="R615" s="4">
        <v>28</v>
      </c>
      <c r="S615" s="4">
        <v>100</v>
      </c>
      <c r="T615" s="4">
        <v>100</v>
      </c>
      <c r="U615" s="11">
        <v>6517101</v>
      </c>
      <c r="V615" s="11">
        <v>1241140</v>
      </c>
      <c r="W615" s="11">
        <v>5275961</v>
      </c>
      <c r="X615" s="11">
        <v>22</v>
      </c>
      <c r="Y615" s="62">
        <v>3215305</v>
      </c>
      <c r="Z615" s="11">
        <v>0</v>
      </c>
      <c r="AA615" s="11">
        <v>0</v>
      </c>
      <c r="AB615" s="11">
        <v>7500</v>
      </c>
      <c r="AC615" s="11">
        <v>165000</v>
      </c>
      <c r="AD615" s="11">
        <v>0</v>
      </c>
      <c r="AE615" s="11">
        <v>0</v>
      </c>
      <c r="AF615" s="11">
        <v>0</v>
      </c>
      <c r="AG615" s="11">
        <v>172500</v>
      </c>
      <c r="AH615" s="11">
        <v>0</v>
      </c>
      <c r="AI615" s="11">
        <v>452183</v>
      </c>
      <c r="AJ615" s="11">
        <v>0</v>
      </c>
      <c r="AK615" s="11">
        <v>835220</v>
      </c>
      <c r="AL615" s="9">
        <v>1287404</v>
      </c>
      <c r="AM615" s="9">
        <v>1293245</v>
      </c>
      <c r="AN615" s="9">
        <v>503647</v>
      </c>
      <c r="AO615" s="9">
        <v>0</v>
      </c>
      <c r="AP615" s="11">
        <v>0</v>
      </c>
      <c r="AQ615" s="11">
        <v>0</v>
      </c>
      <c r="AR615" s="11">
        <v>3084296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45000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504180</v>
      </c>
      <c r="BP615" s="11">
        <v>50410</v>
      </c>
      <c r="BQ615" s="11">
        <v>291880</v>
      </c>
      <c r="BR615" s="11">
        <v>284980</v>
      </c>
      <c r="BS615" s="11">
        <v>58650</v>
      </c>
      <c r="BT615" s="11">
        <v>9650</v>
      </c>
      <c r="BU615" s="11">
        <v>38390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3000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270416.696</v>
      </c>
      <c r="CJ615" s="4">
        <v>28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20</v>
      </c>
      <c r="DC615" s="4">
        <v>0</v>
      </c>
      <c r="DD615" s="4">
        <v>31</v>
      </c>
      <c r="DE615" s="64">
        <v>51</v>
      </c>
      <c r="DF615" s="64">
        <v>48</v>
      </c>
      <c r="DG615" s="64">
        <v>14.02</v>
      </c>
      <c r="DH615" s="6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2</v>
      </c>
      <c r="DU615" s="4">
        <v>2</v>
      </c>
      <c r="DV615" s="4"/>
      <c r="DW615" s="4"/>
      <c r="DX615" s="4"/>
      <c r="DY615" s="4"/>
      <c r="DZ615" s="4"/>
      <c r="EA615" s="4"/>
      <c r="EB615" s="4" t="b">
        <v>1</v>
      </c>
      <c r="EC615" s="4" t="s">
        <v>239</v>
      </c>
      <c r="ED615" s="4"/>
      <c r="EE615" s="4"/>
      <c r="EF615" s="7">
        <v>46054</v>
      </c>
      <c r="EG615" s="7">
        <v>46081</v>
      </c>
      <c r="EH615" s="4" t="s">
        <v>173</v>
      </c>
      <c r="EI615" s="4" t="b">
        <v>1</v>
      </c>
      <c r="EJ615" s="4" t="s">
        <v>178</v>
      </c>
      <c r="EK615" s="4"/>
      <c r="EL615" s="4"/>
      <c r="EM615" s="4"/>
      <c r="EN615" s="8"/>
      <c r="EO615" s="4">
        <f t="shared" si="52"/>
        <v>22.769863013698629</v>
      </c>
      <c r="EP615" s="4">
        <f t="shared" si="53"/>
        <v>25</v>
      </c>
      <c r="EQ615" s="9">
        <f t="shared" si="54"/>
        <v>3592347.6999999997</v>
      </c>
    </row>
    <row r="616" spans="2:147" s="6" customFormat="1">
      <c r="B616" s="4"/>
      <c r="C616" s="7">
        <v>46054</v>
      </c>
      <c r="D616" s="4">
        <v>4410</v>
      </c>
      <c r="E616" s="4"/>
      <c r="F616" s="4"/>
      <c r="G616" s="4" t="s">
        <v>176</v>
      </c>
      <c r="H616" s="4" t="s">
        <v>177</v>
      </c>
      <c r="I616" s="4">
        <v>11</v>
      </c>
      <c r="J616" s="16">
        <v>37895</v>
      </c>
      <c r="K616" s="4"/>
      <c r="L616" s="4">
        <v>116136.333</v>
      </c>
      <c r="M616" s="4">
        <v>121886.3</v>
      </c>
      <c r="N616" s="4">
        <v>145247.84099999999</v>
      </c>
      <c r="O616" s="64">
        <v>16</v>
      </c>
      <c r="P616" s="4">
        <v>8</v>
      </c>
      <c r="Q616" s="4">
        <v>4</v>
      </c>
      <c r="R616" s="4">
        <v>28</v>
      </c>
      <c r="S616" s="4">
        <v>100</v>
      </c>
      <c r="T616" s="4">
        <v>100</v>
      </c>
      <c r="U616" s="11">
        <v>5935972</v>
      </c>
      <c r="V616" s="11">
        <v>1112972</v>
      </c>
      <c r="W616" s="11">
        <v>4823000</v>
      </c>
      <c r="X616" s="11">
        <v>22</v>
      </c>
      <c r="Y616" s="62">
        <v>3251817</v>
      </c>
      <c r="Z616" s="11">
        <v>0</v>
      </c>
      <c r="AA616" s="11">
        <v>0</v>
      </c>
      <c r="AB616" s="11">
        <v>7500</v>
      </c>
      <c r="AC616" s="11">
        <v>165000</v>
      </c>
      <c r="AD616" s="11">
        <v>0</v>
      </c>
      <c r="AE616" s="11">
        <v>0</v>
      </c>
      <c r="AF616" s="11">
        <v>0</v>
      </c>
      <c r="AG616" s="11">
        <v>172500</v>
      </c>
      <c r="AH616" s="11">
        <v>0</v>
      </c>
      <c r="AI616" s="11">
        <v>457073</v>
      </c>
      <c r="AJ616" s="11">
        <v>0</v>
      </c>
      <c r="AK616" s="11">
        <v>490211</v>
      </c>
      <c r="AL616" s="9">
        <v>947285</v>
      </c>
      <c r="AM616" s="9">
        <v>1089358</v>
      </c>
      <c r="AN616" s="9">
        <v>0</v>
      </c>
      <c r="AO616" s="9">
        <v>400012</v>
      </c>
      <c r="AP616" s="11">
        <v>0</v>
      </c>
      <c r="AQ616" s="11">
        <v>40000</v>
      </c>
      <c r="AR616" s="11">
        <v>2476655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35000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417990</v>
      </c>
      <c r="BP616" s="11">
        <v>41790</v>
      </c>
      <c r="BQ616" s="11">
        <v>284470</v>
      </c>
      <c r="BR616" s="11">
        <v>262060</v>
      </c>
      <c r="BS616" s="11">
        <v>53420</v>
      </c>
      <c r="BT616" s="11">
        <v>9760</v>
      </c>
      <c r="BU616" s="11">
        <v>38810</v>
      </c>
      <c r="BV616" s="11">
        <v>4000</v>
      </c>
      <c r="BW616" s="11">
        <v>672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241405.109</v>
      </c>
      <c r="CJ616" s="4">
        <v>28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8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20</v>
      </c>
      <c r="DC616" s="4">
        <v>0</v>
      </c>
      <c r="DD616" s="4">
        <v>18</v>
      </c>
      <c r="DE616" s="64">
        <v>38</v>
      </c>
      <c r="DF616" s="64">
        <v>40</v>
      </c>
      <c r="DG616" s="64">
        <v>0</v>
      </c>
      <c r="DH616" s="64">
        <v>36.72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2</v>
      </c>
      <c r="DU616" s="4">
        <v>2</v>
      </c>
      <c r="DV616" s="4"/>
      <c r="DW616" s="4"/>
      <c r="DX616" s="4"/>
      <c r="DY616" s="4"/>
      <c r="DZ616" s="4"/>
      <c r="EA616" s="4"/>
      <c r="EB616" s="4" t="b">
        <v>1</v>
      </c>
      <c r="EC616" s="4" t="s">
        <v>239</v>
      </c>
      <c r="ED616" s="4"/>
      <c r="EE616" s="4"/>
      <c r="EF616" s="7">
        <v>46054</v>
      </c>
      <c r="EG616" s="7">
        <v>46081</v>
      </c>
      <c r="EH616" s="4" t="s">
        <v>173</v>
      </c>
      <c r="EI616" s="4" t="b">
        <v>1</v>
      </c>
      <c r="EJ616" s="4" t="s">
        <v>174</v>
      </c>
      <c r="EK616" s="4"/>
      <c r="EL616" s="4"/>
      <c r="EM616" s="4"/>
      <c r="EN616" s="8"/>
      <c r="EO616" s="4">
        <f t="shared" si="52"/>
        <v>22.268493150684932</v>
      </c>
      <c r="EP616" s="4">
        <f t="shared" si="53"/>
        <v>25</v>
      </c>
      <c r="EQ616" s="9">
        <f t="shared" si="54"/>
        <v>3631196.0249999994</v>
      </c>
    </row>
    <row r="617" spans="2:147" s="6" customFormat="1">
      <c r="B617" s="4"/>
      <c r="C617" s="7">
        <v>46054</v>
      </c>
      <c r="D617" s="4">
        <v>4410</v>
      </c>
      <c r="E617" s="4"/>
      <c r="F617" s="4"/>
      <c r="G617" s="4" t="s">
        <v>176</v>
      </c>
      <c r="H617" s="4" t="s">
        <v>177</v>
      </c>
      <c r="I617" s="4">
        <v>7</v>
      </c>
      <c r="J617" s="16">
        <v>38294</v>
      </c>
      <c r="K617" s="4"/>
      <c r="L617" s="4">
        <v>113366.333</v>
      </c>
      <c r="M617" s="4">
        <v>118866.3</v>
      </c>
      <c r="N617" s="4">
        <v>141649.008</v>
      </c>
      <c r="O617" s="64">
        <v>16</v>
      </c>
      <c r="P617" s="4">
        <v>8</v>
      </c>
      <c r="Q617" s="4">
        <v>4</v>
      </c>
      <c r="R617" s="4">
        <v>28</v>
      </c>
      <c r="S617" s="4">
        <v>100</v>
      </c>
      <c r="T617" s="4">
        <v>100</v>
      </c>
      <c r="U617" s="11">
        <v>5206237</v>
      </c>
      <c r="V617" s="11">
        <v>1026237</v>
      </c>
      <c r="W617" s="11">
        <v>4180000</v>
      </c>
      <c r="X617" s="11">
        <v>21</v>
      </c>
      <c r="Y617" s="62">
        <v>3174257</v>
      </c>
      <c r="Z617" s="11">
        <v>0</v>
      </c>
      <c r="AA617" s="11">
        <v>0</v>
      </c>
      <c r="AB617" s="11">
        <v>7500</v>
      </c>
      <c r="AC617" s="11">
        <v>157500</v>
      </c>
      <c r="AD617" s="11">
        <v>0</v>
      </c>
      <c r="AE617" s="11">
        <v>0</v>
      </c>
      <c r="AF617" s="11">
        <v>0</v>
      </c>
      <c r="AG617" s="11">
        <v>165000</v>
      </c>
      <c r="AH617" s="11">
        <v>0</v>
      </c>
      <c r="AI617" s="11">
        <v>445748</v>
      </c>
      <c r="AJ617" s="11">
        <v>0</v>
      </c>
      <c r="AK617" s="11">
        <v>212473</v>
      </c>
      <c r="AL617" s="9">
        <v>658222</v>
      </c>
      <c r="AM617" s="9">
        <v>849894</v>
      </c>
      <c r="AN617" s="9">
        <v>0</v>
      </c>
      <c r="AO617" s="9">
        <v>283864</v>
      </c>
      <c r="AP617" s="11">
        <v>0</v>
      </c>
      <c r="AQ617" s="11">
        <v>40000</v>
      </c>
      <c r="AR617" s="11">
        <v>1831980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35000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360690</v>
      </c>
      <c r="BP617" s="11">
        <v>36060</v>
      </c>
      <c r="BQ617" s="11">
        <v>287130</v>
      </c>
      <c r="BR617" s="11">
        <v>233270</v>
      </c>
      <c r="BS617" s="11">
        <v>46860</v>
      </c>
      <c r="BT617" s="11">
        <v>9530</v>
      </c>
      <c r="BU617" s="11">
        <v>37850</v>
      </c>
      <c r="BV617" s="11">
        <v>11000</v>
      </c>
      <c r="BW617" s="11">
        <v>3847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199480.359</v>
      </c>
      <c r="CJ617" s="4">
        <v>28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8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20</v>
      </c>
      <c r="DC617" s="4">
        <v>0</v>
      </c>
      <c r="DD617" s="4">
        <v>8</v>
      </c>
      <c r="DE617" s="64">
        <v>28</v>
      </c>
      <c r="DF617" s="64">
        <v>32</v>
      </c>
      <c r="DG617" s="64">
        <v>0</v>
      </c>
      <c r="DH617" s="64">
        <v>26.72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s="4">
        <v>1</v>
      </c>
      <c r="DT617" s="4">
        <v>2</v>
      </c>
      <c r="DU617" s="4">
        <v>2</v>
      </c>
      <c r="DV617" s="4"/>
      <c r="DW617" s="4"/>
      <c r="DX617" s="4"/>
      <c r="DY617" s="4"/>
      <c r="DZ617" s="4"/>
      <c r="EA617" s="4"/>
      <c r="EB617" s="4" t="b">
        <v>1</v>
      </c>
      <c r="EC617" s="4" t="s">
        <v>239</v>
      </c>
      <c r="ED617" s="4"/>
      <c r="EE617" s="4"/>
      <c r="EF617" s="7">
        <v>46054</v>
      </c>
      <c r="EG617" s="7">
        <v>46081</v>
      </c>
      <c r="EH617" s="4" t="s">
        <v>173</v>
      </c>
      <c r="EI617" s="4" t="b">
        <v>1</v>
      </c>
      <c r="EJ617" s="4" t="s">
        <v>174</v>
      </c>
      <c r="EK617" s="4"/>
      <c r="EL617" s="4"/>
      <c r="EM617" s="4"/>
      <c r="EN617" s="8"/>
      <c r="EO617" s="4">
        <f t="shared" si="52"/>
        <v>21.175342465753424</v>
      </c>
      <c r="EP617" s="4">
        <f t="shared" si="53"/>
        <v>25</v>
      </c>
      <c r="EQ617" s="9">
        <f t="shared" si="54"/>
        <v>3541225.2</v>
      </c>
    </row>
    <row r="618" spans="2:147" s="6" customFormat="1">
      <c r="B618" s="4"/>
      <c r="C618" s="7">
        <v>46054</v>
      </c>
      <c r="D618" s="4">
        <v>4410</v>
      </c>
      <c r="E618" s="4"/>
      <c r="F618" s="4"/>
      <c r="G618" s="4" t="s">
        <v>176</v>
      </c>
      <c r="H618" s="4" t="s">
        <v>177</v>
      </c>
      <c r="I618" s="4">
        <v>7</v>
      </c>
      <c r="J618" s="16">
        <v>38593</v>
      </c>
      <c r="K618" s="4"/>
      <c r="L618" s="4">
        <v>113366.333</v>
      </c>
      <c r="M618" s="4">
        <v>118741.3</v>
      </c>
      <c r="N618" s="4">
        <v>141500.049</v>
      </c>
      <c r="O618" s="64">
        <v>16</v>
      </c>
      <c r="P618" s="4">
        <v>8</v>
      </c>
      <c r="Q618" s="4">
        <v>4</v>
      </c>
      <c r="R618" s="4">
        <v>28</v>
      </c>
      <c r="S618" s="4">
        <v>100</v>
      </c>
      <c r="T618" s="4">
        <v>100</v>
      </c>
      <c r="U618" s="11">
        <v>5125818</v>
      </c>
      <c r="V618" s="11">
        <v>866530</v>
      </c>
      <c r="W618" s="11">
        <v>4259288</v>
      </c>
      <c r="X618" s="11">
        <v>20</v>
      </c>
      <c r="Y618" s="62">
        <v>3174257</v>
      </c>
      <c r="Z618" s="11">
        <v>0</v>
      </c>
      <c r="AA618" s="11">
        <v>0</v>
      </c>
      <c r="AB618" s="11">
        <v>11250</v>
      </c>
      <c r="AC618" s="11">
        <v>150000</v>
      </c>
      <c r="AD618" s="11">
        <v>0</v>
      </c>
      <c r="AE618" s="11">
        <v>0</v>
      </c>
      <c r="AF618" s="11">
        <v>0</v>
      </c>
      <c r="AG618" s="11">
        <v>161250</v>
      </c>
      <c r="AH618" s="11">
        <v>0</v>
      </c>
      <c r="AI618" s="11">
        <v>445279</v>
      </c>
      <c r="AJ618" s="11">
        <v>0</v>
      </c>
      <c r="AK618" s="11">
        <v>344906</v>
      </c>
      <c r="AL618" s="9">
        <v>790186</v>
      </c>
      <c r="AM618" s="9">
        <v>849000</v>
      </c>
      <c r="AN618" s="9">
        <v>0</v>
      </c>
      <c r="AO618" s="9">
        <v>0</v>
      </c>
      <c r="AP618" s="11">
        <v>0</v>
      </c>
      <c r="AQ618" s="11">
        <v>0</v>
      </c>
      <c r="AR618" s="11">
        <v>1639186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0</v>
      </c>
      <c r="AZ618" s="11">
        <v>0</v>
      </c>
      <c r="BA618" s="11">
        <v>106125</v>
      </c>
      <c r="BB618" s="11">
        <v>0</v>
      </c>
      <c r="BC618" s="11">
        <v>0</v>
      </c>
      <c r="BD618" s="11">
        <v>45000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252570</v>
      </c>
      <c r="BP618" s="11">
        <v>25250</v>
      </c>
      <c r="BQ618" s="11">
        <v>250990</v>
      </c>
      <c r="BR618" s="11">
        <v>224760</v>
      </c>
      <c r="BS618" s="11">
        <v>46130</v>
      </c>
      <c r="BT618" s="11">
        <v>9530</v>
      </c>
      <c r="BU618" s="11">
        <v>37800</v>
      </c>
      <c r="BV618" s="11">
        <v>18000</v>
      </c>
      <c r="BW618" s="11">
        <v>1500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195905.576</v>
      </c>
      <c r="CJ618" s="4">
        <v>28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20</v>
      </c>
      <c r="DC618" s="4">
        <v>0</v>
      </c>
      <c r="DD618" s="4">
        <v>13</v>
      </c>
      <c r="DE618" s="64">
        <v>33</v>
      </c>
      <c r="DF618" s="64">
        <v>32</v>
      </c>
      <c r="DG618" s="64">
        <v>0</v>
      </c>
      <c r="DH618" s="64">
        <v>0</v>
      </c>
      <c r="DI618" s="4">
        <v>0</v>
      </c>
      <c r="DJ618" s="4">
        <v>0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s="4">
        <v>1</v>
      </c>
      <c r="DT618" s="4">
        <v>2</v>
      </c>
      <c r="DU618" s="4">
        <v>2</v>
      </c>
      <c r="DV618" s="4"/>
      <c r="DW618" s="4"/>
      <c r="DX618" s="4"/>
      <c r="DY618" s="4"/>
      <c r="DZ618" s="4"/>
      <c r="EA618" s="4"/>
      <c r="EB618" s="4" t="b">
        <v>1</v>
      </c>
      <c r="EC618" s="4" t="s">
        <v>239</v>
      </c>
      <c r="ED618" s="4"/>
      <c r="EE618" s="4"/>
      <c r="EF618" s="7">
        <v>46054</v>
      </c>
      <c r="EG618" s="7">
        <v>46081</v>
      </c>
      <c r="EH618" s="4" t="s">
        <v>173</v>
      </c>
      <c r="EI618" s="4" t="b">
        <v>1</v>
      </c>
      <c r="EJ618" s="4" t="s">
        <v>174</v>
      </c>
      <c r="EK618" s="4"/>
      <c r="EL618" s="4"/>
      <c r="EM618" s="4"/>
      <c r="EN618" s="8"/>
      <c r="EO618" s="4">
        <f t="shared" si="52"/>
        <v>20.356164383561644</v>
      </c>
      <c r="EP618" s="4">
        <f t="shared" si="53"/>
        <v>24</v>
      </c>
      <c r="EQ618" s="9">
        <f t="shared" si="54"/>
        <v>3396001.176</v>
      </c>
    </row>
    <row r="619" spans="2:147" s="6" customFormat="1">
      <c r="B619" s="4"/>
      <c r="C619" s="7">
        <v>46054</v>
      </c>
      <c r="D619" s="4">
        <v>4410</v>
      </c>
      <c r="E619" s="4"/>
      <c r="F619" s="4"/>
      <c r="G619" s="4" t="s">
        <v>176</v>
      </c>
      <c r="H619" s="4" t="s">
        <v>177</v>
      </c>
      <c r="I619" s="4">
        <v>5</v>
      </c>
      <c r="J619" s="16">
        <v>38705</v>
      </c>
      <c r="K619" s="4"/>
      <c r="L619" s="4">
        <v>111809.333</v>
      </c>
      <c r="M619" s="4">
        <v>116809.3</v>
      </c>
      <c r="N619" s="4">
        <v>139197.74900000001</v>
      </c>
      <c r="O619" s="64">
        <v>16</v>
      </c>
      <c r="P619" s="4">
        <v>8</v>
      </c>
      <c r="Q619" s="4">
        <v>4</v>
      </c>
      <c r="R619" s="4">
        <v>28</v>
      </c>
      <c r="S619" s="4">
        <v>100</v>
      </c>
      <c r="T619" s="4">
        <v>100</v>
      </c>
      <c r="U619" s="11">
        <v>5058674</v>
      </c>
      <c r="V619" s="11">
        <v>1016440</v>
      </c>
      <c r="W619" s="11">
        <v>4042234</v>
      </c>
      <c r="X619" s="11">
        <v>20</v>
      </c>
      <c r="Y619" s="62">
        <v>3130661</v>
      </c>
      <c r="Z619" s="11">
        <v>0</v>
      </c>
      <c r="AA619" s="11">
        <v>0</v>
      </c>
      <c r="AB619" s="11">
        <v>0</v>
      </c>
      <c r="AC619" s="11">
        <v>150000</v>
      </c>
      <c r="AD619" s="11">
        <v>0</v>
      </c>
      <c r="AE619" s="11">
        <v>0</v>
      </c>
      <c r="AF619" s="11">
        <v>0</v>
      </c>
      <c r="AG619" s="11">
        <v>150000</v>
      </c>
      <c r="AH619" s="11">
        <v>0</v>
      </c>
      <c r="AI619" s="11">
        <v>438034</v>
      </c>
      <c r="AJ619" s="11">
        <v>0</v>
      </c>
      <c r="AK619" s="11">
        <v>469792</v>
      </c>
      <c r="AL619" s="9">
        <v>907827</v>
      </c>
      <c r="AM619" s="9">
        <v>835186</v>
      </c>
      <c r="AN619" s="9">
        <v>0</v>
      </c>
      <c r="AO619" s="9">
        <v>0</v>
      </c>
      <c r="AP619" s="11">
        <v>0</v>
      </c>
      <c r="AQ619" s="11">
        <v>0</v>
      </c>
      <c r="AR619" s="11">
        <v>1743013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35000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380250</v>
      </c>
      <c r="BP619" s="11">
        <v>38020</v>
      </c>
      <c r="BQ619" s="11">
        <v>266520</v>
      </c>
      <c r="BR619" s="11">
        <v>224540</v>
      </c>
      <c r="BS619" s="11">
        <v>45530</v>
      </c>
      <c r="BT619" s="11">
        <v>9400</v>
      </c>
      <c r="BU619" s="11">
        <v>37180</v>
      </c>
      <c r="BV619" s="11">
        <v>0</v>
      </c>
      <c r="BW619" s="11">
        <v>15000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211058.37</v>
      </c>
      <c r="CJ619" s="4">
        <v>28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20</v>
      </c>
      <c r="DC619" s="4">
        <v>0</v>
      </c>
      <c r="DD619" s="4">
        <v>18</v>
      </c>
      <c r="DE619" s="64">
        <v>38</v>
      </c>
      <c r="DF619" s="64">
        <v>32</v>
      </c>
      <c r="DG619" s="64">
        <v>0</v>
      </c>
      <c r="DH619" s="64">
        <v>0</v>
      </c>
      <c r="DI619" s="4">
        <v>0</v>
      </c>
      <c r="DJ619" s="4">
        <v>0</v>
      </c>
      <c r="DK619" s="4">
        <v>0</v>
      </c>
      <c r="DL619" s="4">
        <v>0</v>
      </c>
      <c r="DM619" s="4">
        <v>0</v>
      </c>
      <c r="DN619" s="4">
        <v>0</v>
      </c>
      <c r="DO619" s="4">
        <v>0</v>
      </c>
      <c r="DP619" s="4">
        <v>0</v>
      </c>
      <c r="DQ619" s="4">
        <v>0</v>
      </c>
      <c r="DR619" s="4">
        <v>0</v>
      </c>
      <c r="DS619" s="4">
        <v>2.5</v>
      </c>
      <c r="DT619" s="4">
        <v>2</v>
      </c>
      <c r="DU619" s="4">
        <v>2</v>
      </c>
      <c r="DV619" s="4"/>
      <c r="DW619" s="4"/>
      <c r="DX619" s="4"/>
      <c r="DY619" s="4"/>
      <c r="DZ619" s="4"/>
      <c r="EA619" s="4"/>
      <c r="EB619" s="4" t="b">
        <v>1</v>
      </c>
      <c r="EC619" s="4" t="s">
        <v>239</v>
      </c>
      <c r="ED619" s="4"/>
      <c r="EE619" s="4"/>
      <c r="EF619" s="7">
        <v>46054</v>
      </c>
      <c r="EG619" s="7">
        <v>46081</v>
      </c>
      <c r="EH619" s="4" t="s">
        <v>173</v>
      </c>
      <c r="EI619" s="4" t="b">
        <v>1</v>
      </c>
      <c r="EJ619" s="4" t="s">
        <v>174</v>
      </c>
      <c r="EK619" s="4"/>
      <c r="EL619" s="4"/>
      <c r="EM619" s="4"/>
      <c r="EN619" s="8"/>
      <c r="EO619" s="4">
        <f t="shared" si="52"/>
        <v>20.049315068493151</v>
      </c>
      <c r="EP619" s="4">
        <f t="shared" si="53"/>
        <v>24</v>
      </c>
      <c r="EQ619" s="9">
        <f t="shared" si="54"/>
        <v>3340745.9760000003</v>
      </c>
    </row>
    <row r="620" spans="2:147" s="6" customFormat="1">
      <c r="B620" s="4"/>
      <c r="C620" s="7">
        <v>46054</v>
      </c>
      <c r="D620" s="4">
        <v>4410</v>
      </c>
      <c r="E620" s="4"/>
      <c r="F620" s="4"/>
      <c r="G620" s="4" t="s">
        <v>179</v>
      </c>
      <c r="H620" s="4" t="s">
        <v>180</v>
      </c>
      <c r="I620" s="4">
        <v>16</v>
      </c>
      <c r="J620" s="16">
        <v>40686</v>
      </c>
      <c r="K620" s="4"/>
      <c r="L620" s="4">
        <v>103438.299</v>
      </c>
      <c r="M620" s="4">
        <v>106938.26700000001</v>
      </c>
      <c r="N620" s="4">
        <v>127434.768</v>
      </c>
      <c r="O620" s="64">
        <v>16</v>
      </c>
      <c r="P620" s="4">
        <v>8</v>
      </c>
      <c r="Q620" s="4">
        <v>4</v>
      </c>
      <c r="R620" s="4">
        <v>28</v>
      </c>
      <c r="S620" s="4">
        <v>100</v>
      </c>
      <c r="T620" s="4">
        <v>100</v>
      </c>
      <c r="U620" s="11">
        <v>4846984</v>
      </c>
      <c r="V620" s="11">
        <v>840280</v>
      </c>
      <c r="W620" s="11">
        <v>4006704</v>
      </c>
      <c r="X620" s="11">
        <v>14</v>
      </c>
      <c r="Y620" s="62">
        <v>2896272</v>
      </c>
      <c r="Z620" s="11">
        <v>0</v>
      </c>
      <c r="AA620" s="11">
        <v>0</v>
      </c>
      <c r="AB620" s="11">
        <v>0</v>
      </c>
      <c r="AC620" s="11">
        <v>105000</v>
      </c>
      <c r="AD620" s="11">
        <v>0</v>
      </c>
      <c r="AE620" s="11">
        <v>0</v>
      </c>
      <c r="AF620" s="11">
        <v>0</v>
      </c>
      <c r="AG620" s="11">
        <v>105000</v>
      </c>
      <c r="AH620" s="11">
        <v>0</v>
      </c>
      <c r="AI620" s="11">
        <v>401018</v>
      </c>
      <c r="AJ620" s="11">
        <v>0</v>
      </c>
      <c r="AK620" s="11">
        <v>382304</v>
      </c>
      <c r="AL620" s="9">
        <v>783322</v>
      </c>
      <c r="AM620" s="9">
        <v>573456</v>
      </c>
      <c r="AN620" s="9">
        <v>0</v>
      </c>
      <c r="AO620" s="9">
        <v>398934</v>
      </c>
      <c r="AP620" s="11">
        <v>0</v>
      </c>
      <c r="AQ620" s="11">
        <v>55000</v>
      </c>
      <c r="AR620" s="11">
        <v>1810712</v>
      </c>
      <c r="AS620" s="11">
        <v>0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35000</v>
      </c>
      <c r="BE620" s="11">
        <v>0</v>
      </c>
      <c r="BF620" s="11">
        <v>0</v>
      </c>
      <c r="BG620" s="11">
        <v>0</v>
      </c>
      <c r="BH620" s="11">
        <v>0</v>
      </c>
      <c r="BI620" s="11">
        <v>0</v>
      </c>
      <c r="BJ620" s="11">
        <v>0</v>
      </c>
      <c r="BK620" s="11">
        <v>0</v>
      </c>
      <c r="BL620" s="11">
        <v>0</v>
      </c>
      <c r="BM620" s="11">
        <v>0</v>
      </c>
      <c r="BN620" s="11">
        <v>0</v>
      </c>
      <c r="BO620" s="11">
        <v>280160</v>
      </c>
      <c r="BP620" s="11">
        <v>28010</v>
      </c>
      <c r="BQ620" s="11">
        <v>232700</v>
      </c>
      <c r="BR620" s="11">
        <v>213080</v>
      </c>
      <c r="BS620" s="11">
        <v>43620</v>
      </c>
      <c r="BT620" s="11">
        <v>8690</v>
      </c>
      <c r="BU620" s="11">
        <v>34020</v>
      </c>
      <c r="BV620" s="11">
        <v>0</v>
      </c>
      <c r="BW620" s="11">
        <v>0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1">
        <v>0</v>
      </c>
      <c r="CG620" s="11">
        <v>0</v>
      </c>
      <c r="CH620" s="11">
        <v>0</v>
      </c>
      <c r="CI620" s="11">
        <v>188416.95699999999</v>
      </c>
      <c r="CJ620" s="4">
        <v>28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11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20</v>
      </c>
      <c r="DC620" s="4">
        <v>0</v>
      </c>
      <c r="DD620" s="4">
        <v>16</v>
      </c>
      <c r="DE620" s="64">
        <v>36</v>
      </c>
      <c r="DF620" s="64">
        <v>24</v>
      </c>
      <c r="DG620" s="64">
        <v>0</v>
      </c>
      <c r="DH620" s="64">
        <v>41.74</v>
      </c>
      <c r="DI620" s="4">
        <v>0</v>
      </c>
      <c r="DJ620" s="4">
        <v>0</v>
      </c>
      <c r="DK620" s="4">
        <v>0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0</v>
      </c>
      <c r="DS620" s="4">
        <v>0.5</v>
      </c>
      <c r="DT620" s="4">
        <v>2</v>
      </c>
      <c r="DU620" s="4">
        <v>2</v>
      </c>
      <c r="DV620" s="4"/>
      <c r="DW620" s="4"/>
      <c r="DX620" s="4"/>
      <c r="DY620" s="4"/>
      <c r="DZ620" s="4"/>
      <c r="EA620" s="4"/>
      <c r="EB620" s="4" t="b">
        <v>1</v>
      </c>
      <c r="EC620" s="4" t="s">
        <v>239</v>
      </c>
      <c r="ED620" s="4"/>
      <c r="EE620" s="4"/>
      <c r="EF620" s="7">
        <v>46054</v>
      </c>
      <c r="EG620" s="7">
        <v>46081</v>
      </c>
      <c r="EH620" s="4" t="s">
        <v>173</v>
      </c>
      <c r="EI620" s="4" t="b">
        <v>1</v>
      </c>
      <c r="EJ620" s="4" t="s">
        <v>174</v>
      </c>
      <c r="EK620" s="4"/>
      <c r="EL620" s="4"/>
      <c r="EM620" s="4"/>
      <c r="EN620" s="8"/>
      <c r="EO620" s="4">
        <f t="shared" si="52"/>
        <v>14.621917808219179</v>
      </c>
      <c r="EP620" s="4">
        <f t="shared" si="53"/>
        <v>21</v>
      </c>
      <c r="EQ620" s="9">
        <f t="shared" si="54"/>
        <v>2676130.128</v>
      </c>
    </row>
    <row r="621" spans="2:147" s="6" customFormat="1">
      <c r="B621" s="4"/>
      <c r="C621" s="7">
        <v>46054</v>
      </c>
      <c r="D621" s="4">
        <v>4410</v>
      </c>
      <c r="E621" s="4"/>
      <c r="F621" s="4"/>
      <c r="G621" s="4" t="s">
        <v>179</v>
      </c>
      <c r="H621" s="4" t="s">
        <v>180</v>
      </c>
      <c r="I621" s="4">
        <v>18</v>
      </c>
      <c r="J621" s="16">
        <v>39036</v>
      </c>
      <c r="K621" s="4"/>
      <c r="L621" s="4">
        <v>104698.299</v>
      </c>
      <c r="M621" s="4">
        <v>109448.26700000001</v>
      </c>
      <c r="N621" s="4">
        <v>130425.851</v>
      </c>
      <c r="O621" s="64">
        <v>16</v>
      </c>
      <c r="P621" s="4">
        <v>8</v>
      </c>
      <c r="Q621" s="4">
        <v>4</v>
      </c>
      <c r="R621" s="4">
        <v>28</v>
      </c>
      <c r="S621" s="4">
        <v>100</v>
      </c>
      <c r="T621" s="4">
        <v>100</v>
      </c>
      <c r="U621" s="11">
        <v>5135810</v>
      </c>
      <c r="V621" s="11">
        <v>978560</v>
      </c>
      <c r="W621" s="11">
        <v>4157250</v>
      </c>
      <c r="X621" s="11">
        <v>19</v>
      </c>
      <c r="Y621" s="62">
        <v>2931552</v>
      </c>
      <c r="Z621" s="11">
        <v>0</v>
      </c>
      <c r="AA621" s="11">
        <v>0</v>
      </c>
      <c r="AB621" s="11">
        <v>0</v>
      </c>
      <c r="AC621" s="11">
        <v>142500</v>
      </c>
      <c r="AD621" s="11">
        <v>0</v>
      </c>
      <c r="AE621" s="11">
        <v>0</v>
      </c>
      <c r="AF621" s="11">
        <v>0</v>
      </c>
      <c r="AG621" s="11">
        <v>142500</v>
      </c>
      <c r="AH621" s="11">
        <v>0</v>
      </c>
      <c r="AI621" s="11">
        <v>410431</v>
      </c>
      <c r="AJ621" s="11">
        <v>0</v>
      </c>
      <c r="AK621" s="11">
        <v>489096</v>
      </c>
      <c r="AL621" s="9">
        <v>899527</v>
      </c>
      <c r="AM621" s="9">
        <v>586916</v>
      </c>
      <c r="AN621" s="9">
        <v>0</v>
      </c>
      <c r="AO621" s="9">
        <v>470315</v>
      </c>
      <c r="AP621" s="11">
        <v>0</v>
      </c>
      <c r="AQ621" s="11">
        <v>60000</v>
      </c>
      <c r="AR621" s="11">
        <v>2016758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45000</v>
      </c>
      <c r="BE621" s="11">
        <v>0</v>
      </c>
      <c r="BF621" s="11">
        <v>0</v>
      </c>
      <c r="BG621" s="11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396930</v>
      </c>
      <c r="BP621" s="11">
        <v>39690</v>
      </c>
      <c r="BQ621" s="11">
        <v>228610</v>
      </c>
      <c r="BR621" s="11">
        <v>223470</v>
      </c>
      <c r="BS621" s="11">
        <v>46220</v>
      </c>
      <c r="BT621" s="11">
        <v>8800</v>
      </c>
      <c r="BU621" s="11">
        <v>34840</v>
      </c>
      <c r="BV621" s="11">
        <v>0</v>
      </c>
      <c r="BW621" s="11">
        <v>0</v>
      </c>
      <c r="BX621" s="11">
        <v>0</v>
      </c>
      <c r="BY621" s="11">
        <v>0</v>
      </c>
      <c r="BZ621" s="11">
        <v>0</v>
      </c>
      <c r="CA621" s="11">
        <v>0</v>
      </c>
      <c r="CB621" s="11">
        <v>0</v>
      </c>
      <c r="CC621" s="11">
        <v>0</v>
      </c>
      <c r="CD621" s="11">
        <v>0</v>
      </c>
      <c r="CE621" s="11">
        <v>0</v>
      </c>
      <c r="CF621" s="11">
        <v>0</v>
      </c>
      <c r="CG621" s="11">
        <v>0</v>
      </c>
      <c r="CH621" s="11">
        <v>0</v>
      </c>
      <c r="CI621" s="11">
        <v>208080.174</v>
      </c>
      <c r="CJ621" s="4">
        <v>28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12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20</v>
      </c>
      <c r="DC621" s="4">
        <v>0</v>
      </c>
      <c r="DD621" s="4">
        <v>20</v>
      </c>
      <c r="DE621" s="64">
        <v>40</v>
      </c>
      <c r="DF621" s="64">
        <v>24</v>
      </c>
      <c r="DG621" s="64">
        <v>0</v>
      </c>
      <c r="DH621" s="64">
        <v>48.08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0</v>
      </c>
      <c r="DS621" s="4">
        <v>1</v>
      </c>
      <c r="DT621" s="4">
        <v>2</v>
      </c>
      <c r="DU621" s="4">
        <v>2</v>
      </c>
      <c r="DV621" s="4"/>
      <c r="DW621" s="4"/>
      <c r="DX621" s="4"/>
      <c r="DY621" s="4"/>
      <c r="DZ621" s="4"/>
      <c r="EA621" s="4"/>
      <c r="EB621" s="4" t="b">
        <v>1</v>
      </c>
      <c r="EC621" s="4" t="s">
        <v>239</v>
      </c>
      <c r="ED621" s="4"/>
      <c r="EE621" s="4"/>
      <c r="EF621" s="7">
        <v>46054</v>
      </c>
      <c r="EG621" s="7">
        <v>46081</v>
      </c>
      <c r="EH621" s="4" t="s">
        <v>173</v>
      </c>
      <c r="EI621" s="4" t="b">
        <v>1</v>
      </c>
      <c r="EJ621" s="4" t="s">
        <v>174</v>
      </c>
      <c r="EK621" s="4"/>
      <c r="EL621" s="4"/>
      <c r="EM621" s="4"/>
      <c r="EN621" s="8"/>
      <c r="EO621" s="4">
        <f t="shared" si="52"/>
        <v>19.142465753424659</v>
      </c>
      <c r="EP621" s="4">
        <f t="shared" si="53"/>
        <v>24</v>
      </c>
      <c r="EQ621" s="9">
        <f t="shared" si="54"/>
        <v>3130220.4239999996</v>
      </c>
    </row>
    <row r="622" spans="2:147" s="6" customFormat="1">
      <c r="B622" s="4"/>
      <c r="C622" s="7">
        <v>46082</v>
      </c>
      <c r="D622" s="4">
        <v>4410</v>
      </c>
      <c r="E622" s="4"/>
      <c r="F622" s="4"/>
      <c r="G622" s="4" t="s">
        <v>170</v>
      </c>
      <c r="H622" s="4" t="s">
        <v>171</v>
      </c>
      <c r="I622" s="4">
        <v>23</v>
      </c>
      <c r="J622" s="16">
        <v>35381</v>
      </c>
      <c r="K622" s="4"/>
      <c r="L622" s="4">
        <v>143003.58900000001</v>
      </c>
      <c r="M622" s="4">
        <v>151128.56700000001</v>
      </c>
      <c r="N622" s="4">
        <v>183428.209</v>
      </c>
      <c r="O622" s="64">
        <v>21</v>
      </c>
      <c r="P622" s="4">
        <v>9</v>
      </c>
      <c r="Q622" s="4">
        <v>1</v>
      </c>
      <c r="R622" s="4">
        <v>31</v>
      </c>
      <c r="S622" s="4">
        <v>100</v>
      </c>
      <c r="T622" s="4">
        <v>100</v>
      </c>
      <c r="U622" s="11">
        <v>8554702</v>
      </c>
      <c r="V622" s="11">
        <v>1877702</v>
      </c>
      <c r="W622" s="11">
        <v>6677000</v>
      </c>
      <c r="X622" s="11">
        <v>29</v>
      </c>
      <c r="Y622" s="62">
        <v>4433111</v>
      </c>
      <c r="Z622" s="11">
        <v>0</v>
      </c>
      <c r="AA622" s="11">
        <v>0</v>
      </c>
      <c r="AB622" s="11">
        <v>26250</v>
      </c>
      <c r="AC622" s="11">
        <v>217500</v>
      </c>
      <c r="AD622" s="11">
        <v>0</v>
      </c>
      <c r="AE622" s="11">
        <v>0</v>
      </c>
      <c r="AF622" s="11">
        <v>0</v>
      </c>
      <c r="AG622" s="11">
        <v>243750</v>
      </c>
      <c r="AH622" s="11">
        <v>100000</v>
      </c>
      <c r="AI622" s="11">
        <v>566732</v>
      </c>
      <c r="AJ622" s="11">
        <v>0</v>
      </c>
      <c r="AK622" s="11">
        <v>636266</v>
      </c>
      <c r="AL622" s="9">
        <v>1202998</v>
      </c>
      <c r="AM622" s="9">
        <v>1358515</v>
      </c>
      <c r="AN622" s="9">
        <v>0</v>
      </c>
      <c r="AO622" s="9">
        <v>13757</v>
      </c>
      <c r="AP622" s="11">
        <v>0</v>
      </c>
      <c r="AQ622" s="11">
        <v>0</v>
      </c>
      <c r="AR622" s="11">
        <v>2575270</v>
      </c>
      <c r="AS622" s="11">
        <v>0</v>
      </c>
      <c r="AT622" s="11">
        <v>0</v>
      </c>
      <c r="AU622" s="11">
        <v>0</v>
      </c>
      <c r="AV622" s="11">
        <v>0</v>
      </c>
      <c r="AW622" s="11">
        <v>0</v>
      </c>
      <c r="AX622" s="11">
        <v>0</v>
      </c>
      <c r="AY622" s="11">
        <v>0</v>
      </c>
      <c r="AZ622" s="11">
        <v>0</v>
      </c>
      <c r="BA622" s="11">
        <v>137571</v>
      </c>
      <c r="BB622" s="11">
        <v>1000000</v>
      </c>
      <c r="BC622" s="11">
        <v>0</v>
      </c>
      <c r="BD622" s="11">
        <v>65000</v>
      </c>
      <c r="BE622" s="11">
        <v>0</v>
      </c>
      <c r="BF622" s="11">
        <v>0</v>
      </c>
      <c r="BG622" s="11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967780</v>
      </c>
      <c r="BP622" s="11">
        <v>96770</v>
      </c>
      <c r="BQ622" s="11">
        <v>302570</v>
      </c>
      <c r="BR622" s="11">
        <v>360230</v>
      </c>
      <c r="BS622" s="11">
        <v>76990</v>
      </c>
      <c r="BT622" s="11">
        <v>13300</v>
      </c>
      <c r="BU622" s="11">
        <v>53430</v>
      </c>
      <c r="BV622" s="11">
        <v>0</v>
      </c>
      <c r="BW622" s="11">
        <v>6632</v>
      </c>
      <c r="BX622" s="11">
        <v>0</v>
      </c>
      <c r="BY622" s="11">
        <v>0</v>
      </c>
      <c r="BZ622" s="11">
        <v>0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1">
        <v>0</v>
      </c>
      <c r="CG622" s="11">
        <v>0</v>
      </c>
      <c r="CH622" s="11">
        <v>0</v>
      </c>
      <c r="CI622" s="11">
        <v>267020.36700000003</v>
      </c>
      <c r="CJ622" s="4">
        <v>31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20</v>
      </c>
      <c r="DC622" s="4">
        <v>0</v>
      </c>
      <c r="DD622" s="4">
        <v>18.5</v>
      </c>
      <c r="DE622" s="64">
        <v>38.5</v>
      </c>
      <c r="DF622" s="64">
        <v>39.5</v>
      </c>
      <c r="DG622" s="64">
        <v>0</v>
      </c>
      <c r="DH622" s="64">
        <v>1</v>
      </c>
      <c r="DI622" s="4">
        <v>0</v>
      </c>
      <c r="DJ622" s="4">
        <v>0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s="4">
        <v>0</v>
      </c>
      <c r="DT622" s="4">
        <v>2</v>
      </c>
      <c r="DU622" s="4">
        <v>2</v>
      </c>
      <c r="DV622" s="4"/>
      <c r="DW622" s="4"/>
      <c r="DX622" s="4"/>
      <c r="DY622" s="4"/>
      <c r="DZ622" s="4"/>
      <c r="EA622" s="4"/>
      <c r="EB622" s="4" t="b">
        <v>1</v>
      </c>
      <c r="EC622" s="4" t="s">
        <v>239</v>
      </c>
      <c r="ED622" s="4"/>
      <c r="EE622" s="4"/>
      <c r="EF622" s="7">
        <v>46082</v>
      </c>
      <c r="EG622" s="7">
        <v>46112</v>
      </c>
      <c r="EH622" s="4" t="s">
        <v>173</v>
      </c>
      <c r="EI622" s="4" t="b">
        <v>1</v>
      </c>
      <c r="EJ622" s="4" t="s">
        <v>174</v>
      </c>
      <c r="EK622" s="4"/>
      <c r="EL622" s="4"/>
      <c r="EM622" s="4"/>
      <c r="EN622" s="8"/>
      <c r="EO622" s="4">
        <f t="shared" si="52"/>
        <v>29.156164383561645</v>
      </c>
      <c r="EP622" s="4">
        <f t="shared" si="53"/>
        <v>25</v>
      </c>
      <c r="EQ622" s="9">
        <f t="shared" si="54"/>
        <v>4585705.2249999996</v>
      </c>
    </row>
    <row r="623" spans="2:147" s="6" customFormat="1">
      <c r="B623" s="4"/>
      <c r="C623" s="7">
        <v>46082</v>
      </c>
      <c r="D623" s="4">
        <v>4410</v>
      </c>
      <c r="E623" s="4"/>
      <c r="F623" s="4"/>
      <c r="G623" s="4" t="s">
        <v>170</v>
      </c>
      <c r="H623" s="4" t="s">
        <v>171</v>
      </c>
      <c r="I623" s="4">
        <v>5</v>
      </c>
      <c r="J623" s="16">
        <v>35506</v>
      </c>
      <c r="K623" s="4"/>
      <c r="L623" s="4">
        <v>131085.58900000001</v>
      </c>
      <c r="M623" s="4">
        <v>138960.56700000001</v>
      </c>
      <c r="N623" s="4">
        <v>165594.67499999999</v>
      </c>
      <c r="O623" s="64">
        <v>21</v>
      </c>
      <c r="P623" s="4">
        <v>9</v>
      </c>
      <c r="Q623" s="4">
        <v>1</v>
      </c>
      <c r="R623" s="4">
        <v>31</v>
      </c>
      <c r="S623" s="4">
        <v>100</v>
      </c>
      <c r="T623" s="4">
        <v>100</v>
      </c>
      <c r="U623" s="11">
        <v>8924889</v>
      </c>
      <c r="V623" s="11">
        <v>1940250</v>
      </c>
      <c r="W623" s="11">
        <v>6984639</v>
      </c>
      <c r="X623" s="11">
        <v>29</v>
      </c>
      <c r="Y623" s="62">
        <v>4063653</v>
      </c>
      <c r="Z623" s="11">
        <v>0</v>
      </c>
      <c r="AA623" s="11">
        <v>0</v>
      </c>
      <c r="AB623" s="11">
        <v>18750</v>
      </c>
      <c r="AC623" s="11">
        <v>217500</v>
      </c>
      <c r="AD623" s="11">
        <v>0</v>
      </c>
      <c r="AE623" s="11">
        <v>0</v>
      </c>
      <c r="AF623" s="11">
        <v>0</v>
      </c>
      <c r="AG623" s="11">
        <v>236250</v>
      </c>
      <c r="AH623" s="11">
        <v>0</v>
      </c>
      <c r="AI623" s="11">
        <v>521102</v>
      </c>
      <c r="AJ623" s="11">
        <v>0</v>
      </c>
      <c r="AK623" s="11">
        <v>962519</v>
      </c>
      <c r="AL623" s="9">
        <v>1483621</v>
      </c>
      <c r="AM623" s="9">
        <v>993568</v>
      </c>
      <c r="AN623" s="9">
        <v>82797</v>
      </c>
      <c r="AO623" s="9">
        <v>0</v>
      </c>
      <c r="AP623" s="11">
        <v>0</v>
      </c>
      <c r="AQ623" s="11">
        <v>0</v>
      </c>
      <c r="AR623" s="11">
        <v>2559986</v>
      </c>
      <c r="AS623" s="11">
        <v>2000000</v>
      </c>
      <c r="AT623" s="11">
        <v>0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65000</v>
      </c>
      <c r="BE623" s="11">
        <v>0</v>
      </c>
      <c r="BF623" s="11">
        <v>0</v>
      </c>
      <c r="BG623" s="11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999010</v>
      </c>
      <c r="BP623" s="11">
        <v>99900</v>
      </c>
      <c r="BQ623" s="11">
        <v>302570</v>
      </c>
      <c r="BR623" s="11">
        <v>374050</v>
      </c>
      <c r="BS623" s="11">
        <v>80320</v>
      </c>
      <c r="BT623" s="11">
        <v>12190</v>
      </c>
      <c r="BU623" s="11">
        <v>48210</v>
      </c>
      <c r="BV623" s="11">
        <v>24000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0</v>
      </c>
      <c r="CI623" s="11">
        <v>238784.71100000001</v>
      </c>
      <c r="CJ623" s="4">
        <v>31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20</v>
      </c>
      <c r="DC623" s="4">
        <v>0</v>
      </c>
      <c r="DD623" s="4">
        <v>31</v>
      </c>
      <c r="DE623" s="64">
        <v>51</v>
      </c>
      <c r="DF623" s="64">
        <v>32</v>
      </c>
      <c r="DG623" s="64">
        <v>2</v>
      </c>
      <c r="DH623" s="6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s="4">
        <v>0</v>
      </c>
      <c r="DT623" s="4">
        <v>2</v>
      </c>
      <c r="DU623" s="4">
        <v>2</v>
      </c>
      <c r="DV623" s="4"/>
      <c r="DW623" s="4"/>
      <c r="DX623" s="4"/>
      <c r="DY623" s="4"/>
      <c r="DZ623" s="4"/>
      <c r="EA623" s="4"/>
      <c r="EB623" s="4" t="b">
        <v>1</v>
      </c>
      <c r="EC623" s="4" t="s">
        <v>239</v>
      </c>
      <c r="ED623" s="4"/>
      <c r="EE623" s="4"/>
      <c r="EF623" s="7">
        <v>46082</v>
      </c>
      <c r="EG623" s="7">
        <v>46112</v>
      </c>
      <c r="EH623" s="4" t="s">
        <v>173</v>
      </c>
      <c r="EI623" s="4" t="b">
        <v>1</v>
      </c>
      <c r="EJ623" s="4" t="s">
        <v>174</v>
      </c>
      <c r="EK623" s="4"/>
      <c r="EL623" s="4"/>
      <c r="EM623" s="4"/>
      <c r="EN623" s="8"/>
      <c r="EO623" s="4">
        <f t="shared" si="52"/>
        <v>28.813698630136987</v>
      </c>
      <c r="EP623" s="4">
        <f t="shared" si="53"/>
        <v>25</v>
      </c>
      <c r="EQ623" s="9">
        <f t="shared" si="54"/>
        <v>4139866.8749999995</v>
      </c>
    </row>
    <row r="624" spans="2:147" s="6" customFormat="1">
      <c r="B624" s="4"/>
      <c r="C624" s="7">
        <v>46082</v>
      </c>
      <c r="D624" s="4">
        <v>4410</v>
      </c>
      <c r="E624" s="4"/>
      <c r="F624" s="4"/>
      <c r="G624" s="4" t="s">
        <v>170</v>
      </c>
      <c r="H624" s="4" t="s">
        <v>171</v>
      </c>
      <c r="I624" s="4">
        <v>3</v>
      </c>
      <c r="J624" s="16">
        <v>36458</v>
      </c>
      <c r="K624" s="4"/>
      <c r="L624" s="4">
        <v>129126.58900000001</v>
      </c>
      <c r="M624" s="4">
        <v>135876.56700000001</v>
      </c>
      <c r="N624" s="4">
        <v>161919.57500000001</v>
      </c>
      <c r="O624" s="64">
        <v>21</v>
      </c>
      <c r="P624" s="4">
        <v>9</v>
      </c>
      <c r="Q624" s="4">
        <v>1</v>
      </c>
      <c r="R624" s="4">
        <v>31</v>
      </c>
      <c r="S624" s="4">
        <v>100</v>
      </c>
      <c r="T624" s="4">
        <v>100</v>
      </c>
      <c r="U624" s="11">
        <v>8763715</v>
      </c>
      <c r="V624" s="11">
        <v>2005150</v>
      </c>
      <c r="W624" s="11">
        <v>6758565</v>
      </c>
      <c r="X624" s="11">
        <v>26</v>
      </c>
      <c r="Y624" s="62">
        <v>4002924</v>
      </c>
      <c r="Z624" s="11">
        <v>0</v>
      </c>
      <c r="AA624" s="11">
        <v>0</v>
      </c>
      <c r="AB624" s="11">
        <v>7500</v>
      </c>
      <c r="AC624" s="11">
        <v>195000</v>
      </c>
      <c r="AD624" s="11">
        <v>0</v>
      </c>
      <c r="AE624" s="11">
        <v>0</v>
      </c>
      <c r="AF624" s="11">
        <v>0</v>
      </c>
      <c r="AG624" s="11">
        <v>202500</v>
      </c>
      <c r="AH624" s="11">
        <v>0</v>
      </c>
      <c r="AI624" s="11">
        <v>509537</v>
      </c>
      <c r="AJ624" s="11">
        <v>0</v>
      </c>
      <c r="AK624" s="11">
        <v>789357</v>
      </c>
      <c r="AL624" s="9">
        <v>1298895</v>
      </c>
      <c r="AM624" s="9">
        <v>1214396</v>
      </c>
      <c r="AN624" s="9">
        <v>0</v>
      </c>
      <c r="AO624" s="9">
        <v>0</v>
      </c>
      <c r="AP624" s="11">
        <v>0</v>
      </c>
      <c r="AQ624" s="11">
        <v>0</v>
      </c>
      <c r="AR624" s="11">
        <v>2513291</v>
      </c>
      <c r="AS624" s="11">
        <v>2000000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45000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1071110</v>
      </c>
      <c r="BP624" s="11">
        <v>107110</v>
      </c>
      <c r="BQ624" s="11">
        <v>302570</v>
      </c>
      <c r="BR624" s="11">
        <v>378840</v>
      </c>
      <c r="BS624" s="11">
        <v>78870</v>
      </c>
      <c r="BT624" s="11">
        <v>12010</v>
      </c>
      <c r="BU624" s="11">
        <v>47140</v>
      </c>
      <c r="BV624" s="11">
        <v>0</v>
      </c>
      <c r="BW624" s="11">
        <v>7500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238143.34400000001</v>
      </c>
      <c r="CJ624" s="4">
        <v>31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20</v>
      </c>
      <c r="DC624" s="4">
        <v>0</v>
      </c>
      <c r="DD624" s="4">
        <v>26</v>
      </c>
      <c r="DE624" s="64">
        <v>46</v>
      </c>
      <c r="DF624" s="64">
        <v>40</v>
      </c>
      <c r="DG624" s="64">
        <v>0</v>
      </c>
      <c r="DH624" s="64">
        <v>0</v>
      </c>
      <c r="DI624" s="4">
        <v>0</v>
      </c>
      <c r="DJ624" s="4">
        <v>0</v>
      </c>
      <c r="DK624" s="4">
        <v>0</v>
      </c>
      <c r="DL624" s="4">
        <v>0</v>
      </c>
      <c r="DM624" s="4">
        <v>0</v>
      </c>
      <c r="DN624" s="4">
        <v>0</v>
      </c>
      <c r="DO624" s="4">
        <v>0</v>
      </c>
      <c r="DP624" s="4">
        <v>0</v>
      </c>
      <c r="DQ624" s="4">
        <v>0</v>
      </c>
      <c r="DR624" s="4">
        <v>0</v>
      </c>
      <c r="DS624" s="4">
        <v>0</v>
      </c>
      <c r="DT624" s="4">
        <v>2</v>
      </c>
      <c r="DU624" s="4">
        <v>2</v>
      </c>
      <c r="DV624" s="4"/>
      <c r="DW624" s="4"/>
      <c r="DX624" s="4"/>
      <c r="DY624" s="4"/>
      <c r="DZ624" s="4"/>
      <c r="EA624" s="4"/>
      <c r="EB624" s="4" t="b">
        <v>1</v>
      </c>
      <c r="EC624" s="4" t="s">
        <v>239</v>
      </c>
      <c r="ED624" s="4"/>
      <c r="EE624" s="4"/>
      <c r="EF624" s="7">
        <v>46082</v>
      </c>
      <c r="EG624" s="7">
        <v>46112</v>
      </c>
      <c r="EH624" s="4" t="s">
        <v>173</v>
      </c>
      <c r="EI624" s="4" t="b">
        <v>1</v>
      </c>
      <c r="EJ624" s="4" t="s">
        <v>174</v>
      </c>
      <c r="EK624" s="4"/>
      <c r="EL624" s="4"/>
      <c r="EM624" s="4"/>
      <c r="EN624" s="8"/>
      <c r="EO624" s="4">
        <f t="shared" si="52"/>
        <v>26.205479452054796</v>
      </c>
      <c r="EP624" s="4">
        <f t="shared" si="53"/>
        <v>25</v>
      </c>
      <c r="EQ624" s="9">
        <f t="shared" si="54"/>
        <v>4047989.3750000005</v>
      </c>
    </row>
    <row r="625" spans="2:147" s="6" customFormat="1">
      <c r="B625" s="4"/>
      <c r="C625" s="7">
        <v>46082</v>
      </c>
      <c r="D625" s="4">
        <v>4410</v>
      </c>
      <c r="E625" s="4"/>
      <c r="F625" s="4"/>
      <c r="G625" s="4" t="s">
        <v>170</v>
      </c>
      <c r="H625" s="4" t="s">
        <v>171</v>
      </c>
      <c r="I625" s="4">
        <v>11</v>
      </c>
      <c r="J625" s="16">
        <v>36549</v>
      </c>
      <c r="K625" s="4"/>
      <c r="L625" s="4">
        <v>136218.58900000001</v>
      </c>
      <c r="M625" s="4">
        <v>142968.56700000001</v>
      </c>
      <c r="N625" s="4">
        <v>170370.875</v>
      </c>
      <c r="O625" s="64">
        <v>21</v>
      </c>
      <c r="P625" s="4">
        <v>9</v>
      </c>
      <c r="Q625" s="4">
        <v>1</v>
      </c>
      <c r="R625" s="4">
        <v>31</v>
      </c>
      <c r="S625" s="4">
        <v>100</v>
      </c>
      <c r="T625" s="4">
        <v>100</v>
      </c>
      <c r="U625" s="11">
        <v>7030209</v>
      </c>
      <c r="V625" s="11">
        <v>1590209</v>
      </c>
      <c r="W625" s="11">
        <v>5440000</v>
      </c>
      <c r="X625" s="11">
        <v>26</v>
      </c>
      <c r="Y625" s="62">
        <v>4222776</v>
      </c>
      <c r="Z625" s="11">
        <v>0</v>
      </c>
      <c r="AA625" s="11">
        <v>0</v>
      </c>
      <c r="AB625" s="11">
        <v>7500</v>
      </c>
      <c r="AC625" s="11">
        <v>195000</v>
      </c>
      <c r="AD625" s="11">
        <v>0</v>
      </c>
      <c r="AE625" s="11">
        <v>0</v>
      </c>
      <c r="AF625" s="11">
        <v>0</v>
      </c>
      <c r="AG625" s="11">
        <v>202500</v>
      </c>
      <c r="AH625" s="11">
        <v>0</v>
      </c>
      <c r="AI625" s="11">
        <v>536132</v>
      </c>
      <c r="AJ625" s="11">
        <v>0</v>
      </c>
      <c r="AK625" s="11">
        <v>926391</v>
      </c>
      <c r="AL625" s="9">
        <v>1462523</v>
      </c>
      <c r="AM625" s="9">
        <v>1022225</v>
      </c>
      <c r="AN625" s="9">
        <v>85185</v>
      </c>
      <c r="AO625" s="9">
        <v>0</v>
      </c>
      <c r="AP625" s="11">
        <v>0</v>
      </c>
      <c r="AQ625" s="11">
        <v>0</v>
      </c>
      <c r="AR625" s="11">
        <v>2569933</v>
      </c>
      <c r="AS625" s="11">
        <v>0</v>
      </c>
      <c r="AT625" s="11">
        <v>0</v>
      </c>
      <c r="AU625" s="11">
        <v>0</v>
      </c>
      <c r="AV625" s="11">
        <v>0</v>
      </c>
      <c r="AW625" s="11">
        <v>0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35000</v>
      </c>
      <c r="BE625" s="11">
        <v>0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755120</v>
      </c>
      <c r="BP625" s="11">
        <v>75510</v>
      </c>
      <c r="BQ625" s="11">
        <v>296250</v>
      </c>
      <c r="BR625" s="11">
        <v>311810</v>
      </c>
      <c r="BS625" s="11">
        <v>63270</v>
      </c>
      <c r="BT625" s="11">
        <v>12670</v>
      </c>
      <c r="BU625" s="11">
        <v>49610</v>
      </c>
      <c r="BV625" s="11">
        <v>24000</v>
      </c>
      <c r="BW625" s="11">
        <v>1969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1">
        <v>0</v>
      </c>
      <c r="CG625" s="11">
        <v>0</v>
      </c>
      <c r="CH625" s="11">
        <v>0</v>
      </c>
      <c r="CI625" s="11">
        <v>239809.08900000001</v>
      </c>
      <c r="CJ625" s="4">
        <v>31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20</v>
      </c>
      <c r="DC625" s="4">
        <v>0</v>
      </c>
      <c r="DD625" s="4">
        <v>29</v>
      </c>
      <c r="DE625" s="64">
        <v>49</v>
      </c>
      <c r="DF625" s="64">
        <v>32</v>
      </c>
      <c r="DG625" s="64">
        <v>2</v>
      </c>
      <c r="DH625" s="64">
        <v>0</v>
      </c>
      <c r="DI625" s="4">
        <v>0</v>
      </c>
      <c r="DJ625" s="4">
        <v>0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0</v>
      </c>
      <c r="DS625" s="4">
        <v>0</v>
      </c>
      <c r="DT625" s="4">
        <v>2</v>
      </c>
      <c r="DU625" s="4">
        <v>2</v>
      </c>
      <c r="DV625" s="4"/>
      <c r="DW625" s="4"/>
      <c r="DX625" s="4"/>
      <c r="DY625" s="4"/>
      <c r="DZ625" s="4"/>
      <c r="EA625" s="4"/>
      <c r="EB625" s="4" t="b">
        <v>1</v>
      </c>
      <c r="EC625" s="4" t="s">
        <v>239</v>
      </c>
      <c r="ED625" s="4"/>
      <c r="EE625" s="4"/>
      <c r="EF625" s="7">
        <v>46082</v>
      </c>
      <c r="EG625" s="7">
        <v>46112</v>
      </c>
      <c r="EH625" s="4" t="s">
        <v>173</v>
      </c>
      <c r="EI625" s="4" t="b">
        <v>1</v>
      </c>
      <c r="EJ625" s="4" t="s">
        <v>174</v>
      </c>
      <c r="EK625" s="4"/>
      <c r="EL625" s="4"/>
      <c r="EM625" s="4"/>
      <c r="EN625" s="8"/>
      <c r="EO625" s="4">
        <f t="shared" si="52"/>
        <v>25.956164383561642</v>
      </c>
      <c r="EP625" s="4">
        <f t="shared" si="53"/>
        <v>25</v>
      </c>
      <c r="EQ625" s="9">
        <f t="shared" si="54"/>
        <v>4259271.875</v>
      </c>
    </row>
    <row r="626" spans="2:147" s="6" customFormat="1">
      <c r="B626" s="4"/>
      <c r="C626" s="7">
        <v>46082</v>
      </c>
      <c r="D626" s="4">
        <v>4410</v>
      </c>
      <c r="E626" s="4"/>
      <c r="F626" s="4"/>
      <c r="G626" s="4" t="s">
        <v>176</v>
      </c>
      <c r="H626" s="4" t="s">
        <v>177</v>
      </c>
      <c r="I626" s="4">
        <v>19</v>
      </c>
      <c r="J626" s="16">
        <v>37137</v>
      </c>
      <c r="K626" s="4"/>
      <c r="L626" s="4">
        <v>120215.333</v>
      </c>
      <c r="M626" s="4">
        <v>126215.3</v>
      </c>
      <c r="N626" s="4">
        <v>150406.56599999999</v>
      </c>
      <c r="O626" s="64">
        <v>21</v>
      </c>
      <c r="P626" s="4">
        <v>9</v>
      </c>
      <c r="Q626" s="4">
        <v>1</v>
      </c>
      <c r="R626" s="4">
        <v>31</v>
      </c>
      <c r="S626" s="4">
        <v>100</v>
      </c>
      <c r="T626" s="4">
        <v>100</v>
      </c>
      <c r="U626" s="11">
        <v>5951948</v>
      </c>
      <c r="V626" s="11">
        <v>1187840</v>
      </c>
      <c r="W626" s="11">
        <v>4764108</v>
      </c>
      <c r="X626" s="11">
        <v>24</v>
      </c>
      <c r="Y626" s="62">
        <v>3726675</v>
      </c>
      <c r="Z626" s="11">
        <v>0</v>
      </c>
      <c r="AA626" s="11">
        <v>0</v>
      </c>
      <c r="AB626" s="11">
        <v>0</v>
      </c>
      <c r="AC626" s="11">
        <v>180000</v>
      </c>
      <c r="AD626" s="11">
        <v>0</v>
      </c>
      <c r="AE626" s="11">
        <v>0</v>
      </c>
      <c r="AF626" s="11">
        <v>0</v>
      </c>
      <c r="AG626" s="11">
        <v>180000</v>
      </c>
      <c r="AH626" s="11">
        <v>0</v>
      </c>
      <c r="AI626" s="11">
        <v>473307</v>
      </c>
      <c r="AJ626" s="11">
        <v>0</v>
      </c>
      <c r="AK626" s="11">
        <v>1085747</v>
      </c>
      <c r="AL626" s="9">
        <v>1559054</v>
      </c>
      <c r="AM626" s="9">
        <v>451219</v>
      </c>
      <c r="AN626" s="9">
        <v>0</v>
      </c>
      <c r="AO626" s="9">
        <v>0</v>
      </c>
      <c r="AP626" s="11">
        <v>0</v>
      </c>
      <c r="AQ626" s="11">
        <v>0</v>
      </c>
      <c r="AR626" s="11">
        <v>2010273</v>
      </c>
      <c r="AS626" s="11">
        <v>0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0</v>
      </c>
      <c r="BD626" s="11">
        <v>35000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483400</v>
      </c>
      <c r="BP626" s="11">
        <v>48340</v>
      </c>
      <c r="BQ626" s="11">
        <v>279060</v>
      </c>
      <c r="BR626" s="11">
        <v>264000</v>
      </c>
      <c r="BS626" s="11">
        <v>53570</v>
      </c>
      <c r="BT626" s="11">
        <v>11180</v>
      </c>
      <c r="BU626" s="11">
        <v>43790</v>
      </c>
      <c r="BV626" s="11">
        <v>0</v>
      </c>
      <c r="BW626" s="11">
        <v>4500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197980.16699999999</v>
      </c>
      <c r="CJ626" s="4">
        <v>31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20</v>
      </c>
      <c r="DC626" s="4">
        <v>0</v>
      </c>
      <c r="DD626" s="4">
        <v>38.5</v>
      </c>
      <c r="DE626" s="64">
        <v>58.5</v>
      </c>
      <c r="DF626" s="64">
        <v>16</v>
      </c>
      <c r="DG626" s="64">
        <v>0</v>
      </c>
      <c r="DH626" s="6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s="4">
        <v>0.5</v>
      </c>
      <c r="DT626" s="4">
        <v>2</v>
      </c>
      <c r="DU626" s="4">
        <v>2</v>
      </c>
      <c r="DV626" s="4"/>
      <c r="DW626" s="4"/>
      <c r="DX626" s="4"/>
      <c r="DY626" s="4"/>
      <c r="DZ626" s="4"/>
      <c r="EA626" s="4"/>
      <c r="EB626" s="4" t="b">
        <v>1</v>
      </c>
      <c r="EC626" s="4" t="s">
        <v>239</v>
      </c>
      <c r="ED626" s="4"/>
      <c r="EE626" s="4"/>
      <c r="EF626" s="7">
        <v>46082</v>
      </c>
      <c r="EG626" s="7">
        <v>46112</v>
      </c>
      <c r="EH626" s="4" t="s">
        <v>173</v>
      </c>
      <c r="EI626" s="4" t="b">
        <v>1</v>
      </c>
      <c r="EJ626" s="4" t="s">
        <v>174</v>
      </c>
      <c r="EK626" s="4"/>
      <c r="EL626" s="4"/>
      <c r="EM626" s="4"/>
      <c r="EN626" s="8"/>
      <c r="EO626" s="4">
        <f t="shared" si="52"/>
        <v>24.345205479452055</v>
      </c>
      <c r="EP626" s="4">
        <f t="shared" si="53"/>
        <v>25</v>
      </c>
      <c r="EQ626" s="9">
        <f t="shared" si="54"/>
        <v>3760164.15</v>
      </c>
    </row>
    <row r="627" spans="2:147" s="6" customFormat="1">
      <c r="B627" s="4"/>
      <c r="C627" s="7">
        <v>46082</v>
      </c>
      <c r="D627" s="4">
        <v>4410</v>
      </c>
      <c r="E627" s="4"/>
      <c r="F627" s="4"/>
      <c r="G627" s="4" t="s">
        <v>176</v>
      </c>
      <c r="H627" s="4" t="s">
        <v>177</v>
      </c>
      <c r="I627" s="4">
        <v>19</v>
      </c>
      <c r="J627" s="16">
        <v>37655</v>
      </c>
      <c r="K627" s="4"/>
      <c r="L627" s="4">
        <v>120215.333</v>
      </c>
      <c r="M627" s="4">
        <v>125965.3</v>
      </c>
      <c r="N627" s="4">
        <v>150108.649</v>
      </c>
      <c r="O627" s="64">
        <v>21</v>
      </c>
      <c r="P627" s="4">
        <v>9</v>
      </c>
      <c r="Q627" s="4">
        <v>1</v>
      </c>
      <c r="R627" s="4">
        <v>31</v>
      </c>
      <c r="S627" s="4">
        <v>100</v>
      </c>
      <c r="T627" s="4">
        <v>100</v>
      </c>
      <c r="U627" s="11">
        <v>6161557</v>
      </c>
      <c r="V627" s="11">
        <v>1195557</v>
      </c>
      <c r="W627" s="11">
        <v>4966000</v>
      </c>
      <c r="X627" s="11">
        <v>23</v>
      </c>
      <c r="Y627" s="62">
        <v>3726675</v>
      </c>
      <c r="Z627" s="11">
        <v>0</v>
      </c>
      <c r="AA627" s="11">
        <v>0</v>
      </c>
      <c r="AB627" s="11">
        <v>0</v>
      </c>
      <c r="AC627" s="11">
        <v>172500</v>
      </c>
      <c r="AD627" s="11">
        <v>0</v>
      </c>
      <c r="AE627" s="11">
        <v>0</v>
      </c>
      <c r="AF627" s="11">
        <v>0</v>
      </c>
      <c r="AG627" s="11">
        <v>172500</v>
      </c>
      <c r="AH627" s="11">
        <v>0</v>
      </c>
      <c r="AI627" s="11">
        <v>472369</v>
      </c>
      <c r="AJ627" s="11">
        <v>0</v>
      </c>
      <c r="AK627" s="11">
        <v>619198</v>
      </c>
      <c r="AL627" s="9">
        <v>1091568</v>
      </c>
      <c r="AM627" s="9">
        <v>1125814</v>
      </c>
      <c r="AN627" s="9">
        <v>0</v>
      </c>
      <c r="AO627" s="9">
        <v>0</v>
      </c>
      <c r="AP627" s="11">
        <v>0</v>
      </c>
      <c r="AQ627" s="11">
        <v>0</v>
      </c>
      <c r="AR627" s="11">
        <v>2217382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45000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518740</v>
      </c>
      <c r="BP627" s="11">
        <v>51870</v>
      </c>
      <c r="BQ627" s="11">
        <v>244150</v>
      </c>
      <c r="BR627" s="11">
        <v>269680</v>
      </c>
      <c r="BS627" s="11">
        <v>55450</v>
      </c>
      <c r="BT627" s="11">
        <v>11180</v>
      </c>
      <c r="BU627" s="11">
        <v>43710</v>
      </c>
      <c r="BV627" s="11">
        <v>0</v>
      </c>
      <c r="BW627" s="11">
        <v>777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205017.75599999999</v>
      </c>
      <c r="CJ627" s="4">
        <v>31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20</v>
      </c>
      <c r="DC627" s="4">
        <v>0</v>
      </c>
      <c r="DD627" s="4">
        <v>22</v>
      </c>
      <c r="DE627" s="64">
        <v>42</v>
      </c>
      <c r="DF627" s="64">
        <v>40</v>
      </c>
      <c r="DG627" s="64">
        <v>0</v>
      </c>
      <c r="DH627" s="6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s="4">
        <v>1</v>
      </c>
      <c r="DT627" s="4">
        <v>2</v>
      </c>
      <c r="DU627" s="4">
        <v>2</v>
      </c>
      <c r="DV627" s="4"/>
      <c r="DW627" s="4"/>
      <c r="DX627" s="4"/>
      <c r="DY627" s="4"/>
      <c r="DZ627" s="4"/>
      <c r="EA627" s="4"/>
      <c r="EB627" s="4" t="b">
        <v>1</v>
      </c>
      <c r="EC627" s="4" t="s">
        <v>239</v>
      </c>
      <c r="ED627" s="4"/>
      <c r="EE627" s="4"/>
      <c r="EF627" s="7">
        <v>46082</v>
      </c>
      <c r="EG627" s="7">
        <v>46112</v>
      </c>
      <c r="EH627" s="4" t="s">
        <v>173</v>
      </c>
      <c r="EI627" s="4" t="b">
        <v>1</v>
      </c>
      <c r="EJ627" s="4" t="s">
        <v>174</v>
      </c>
      <c r="EK627" s="4"/>
      <c r="EL627" s="4"/>
      <c r="EM627" s="4"/>
      <c r="EN627" s="8"/>
      <c r="EO627" s="4">
        <f t="shared" si="52"/>
        <v>22.926027397260274</v>
      </c>
      <c r="EP627" s="4">
        <f t="shared" si="53"/>
        <v>25</v>
      </c>
      <c r="EQ627" s="9">
        <f t="shared" si="54"/>
        <v>3752716.2250000001</v>
      </c>
    </row>
    <row r="628" spans="2:147" s="6" customFormat="1">
      <c r="B628" s="4"/>
      <c r="C628" s="7">
        <v>46082</v>
      </c>
      <c r="D628" s="4">
        <v>4410</v>
      </c>
      <c r="E628" s="4"/>
      <c r="F628" s="4"/>
      <c r="G628" s="4" t="s">
        <v>176</v>
      </c>
      <c r="H628" s="4" t="s">
        <v>177</v>
      </c>
      <c r="I628" s="4">
        <v>9</v>
      </c>
      <c r="J628" s="16">
        <v>37712</v>
      </c>
      <c r="K628" s="4"/>
      <c r="L628" s="4">
        <v>114832.333</v>
      </c>
      <c r="M628" s="4">
        <v>120832.3</v>
      </c>
      <c r="N628" s="4">
        <v>143991.82399999999</v>
      </c>
      <c r="O628" s="64">
        <v>21</v>
      </c>
      <c r="P628" s="4">
        <v>9</v>
      </c>
      <c r="Q628" s="4">
        <v>1</v>
      </c>
      <c r="R628" s="4">
        <v>31</v>
      </c>
      <c r="S628" s="4">
        <v>100</v>
      </c>
      <c r="T628" s="4">
        <v>100</v>
      </c>
      <c r="U628" s="11">
        <v>8387766</v>
      </c>
      <c r="V628" s="11">
        <v>1810230</v>
      </c>
      <c r="W628" s="11">
        <v>6577536</v>
      </c>
      <c r="X628" s="11">
        <v>23</v>
      </c>
      <c r="Y628" s="62">
        <v>3559802</v>
      </c>
      <c r="Z628" s="11">
        <v>0</v>
      </c>
      <c r="AA628" s="11">
        <v>0</v>
      </c>
      <c r="AB628" s="11">
        <v>7500</v>
      </c>
      <c r="AC628" s="11">
        <v>172500</v>
      </c>
      <c r="AD628" s="11">
        <v>0</v>
      </c>
      <c r="AE628" s="11">
        <v>0</v>
      </c>
      <c r="AF628" s="11">
        <v>0</v>
      </c>
      <c r="AG628" s="11">
        <v>180000</v>
      </c>
      <c r="AH628" s="11">
        <v>0</v>
      </c>
      <c r="AI628" s="11">
        <v>453121</v>
      </c>
      <c r="AJ628" s="11">
        <v>0</v>
      </c>
      <c r="AK628" s="11">
        <v>1214931</v>
      </c>
      <c r="AL628" s="9">
        <v>1668052</v>
      </c>
      <c r="AM628" s="9">
        <v>2159877</v>
      </c>
      <c r="AN628" s="9">
        <v>775035</v>
      </c>
      <c r="AO628" s="9">
        <v>0</v>
      </c>
      <c r="AP628" s="11">
        <v>0</v>
      </c>
      <c r="AQ628" s="11">
        <v>0</v>
      </c>
      <c r="AR628" s="11">
        <v>4602964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45000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931080</v>
      </c>
      <c r="BP628" s="11">
        <v>93100</v>
      </c>
      <c r="BQ628" s="11">
        <v>291880</v>
      </c>
      <c r="BR628" s="11">
        <v>361080</v>
      </c>
      <c r="BS628" s="11">
        <v>75490</v>
      </c>
      <c r="BT628" s="11">
        <v>10680</v>
      </c>
      <c r="BU628" s="11">
        <v>41920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5000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258337.72200000001</v>
      </c>
      <c r="CJ628" s="4">
        <v>31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20</v>
      </c>
      <c r="DC628" s="4">
        <v>0</v>
      </c>
      <c r="DD628" s="4">
        <v>45</v>
      </c>
      <c r="DE628" s="64">
        <v>65</v>
      </c>
      <c r="DF628" s="64">
        <v>80</v>
      </c>
      <c r="DG628" s="64">
        <v>21.53</v>
      </c>
      <c r="DH628" s="6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s="4">
        <v>0</v>
      </c>
      <c r="DT628" s="4">
        <v>2</v>
      </c>
      <c r="DU628" s="4">
        <v>2</v>
      </c>
      <c r="DV628" s="4"/>
      <c r="DW628" s="4"/>
      <c r="DX628" s="4"/>
      <c r="DY628" s="4"/>
      <c r="DZ628" s="4"/>
      <c r="EA628" s="4"/>
      <c r="EB628" s="4" t="b">
        <v>1</v>
      </c>
      <c r="EC628" s="4" t="s">
        <v>239</v>
      </c>
      <c r="ED628" s="4"/>
      <c r="EE628" s="4"/>
      <c r="EF628" s="7">
        <v>46082</v>
      </c>
      <c r="EG628" s="7">
        <v>46112</v>
      </c>
      <c r="EH628" s="4" t="s">
        <v>173</v>
      </c>
      <c r="EI628" s="4" t="b">
        <v>1</v>
      </c>
      <c r="EJ628" s="4" t="s">
        <v>178</v>
      </c>
      <c r="EK628" s="4"/>
      <c r="EL628" s="4"/>
      <c r="EM628" s="4"/>
      <c r="EN628" s="8"/>
      <c r="EO628" s="4">
        <f t="shared" si="52"/>
        <v>22.769863013698629</v>
      </c>
      <c r="EP628" s="4">
        <f t="shared" si="53"/>
        <v>25</v>
      </c>
      <c r="EQ628" s="9">
        <f t="shared" si="54"/>
        <v>3599795.5999999996</v>
      </c>
    </row>
    <row r="629" spans="2:147" s="6" customFormat="1">
      <c r="B629" s="4"/>
      <c r="C629" s="7">
        <v>46082</v>
      </c>
      <c r="D629" s="4">
        <v>4410</v>
      </c>
      <c r="E629" s="4"/>
      <c r="F629" s="4"/>
      <c r="G629" s="4" t="s">
        <v>176</v>
      </c>
      <c r="H629" s="4" t="s">
        <v>177</v>
      </c>
      <c r="I629" s="4">
        <v>11</v>
      </c>
      <c r="J629" s="16">
        <v>37895</v>
      </c>
      <c r="K629" s="4"/>
      <c r="L629" s="4">
        <v>116136.333</v>
      </c>
      <c r="M629" s="4">
        <v>121886.3</v>
      </c>
      <c r="N629" s="4">
        <v>145247.84099999999</v>
      </c>
      <c r="O629" s="64">
        <v>21</v>
      </c>
      <c r="P629" s="4">
        <v>9</v>
      </c>
      <c r="Q629" s="4">
        <v>1</v>
      </c>
      <c r="R629" s="4">
        <v>31</v>
      </c>
      <c r="S629" s="4">
        <v>100</v>
      </c>
      <c r="T629" s="4">
        <v>100</v>
      </c>
      <c r="U629" s="11">
        <v>7130393</v>
      </c>
      <c r="V629" s="11">
        <v>1466393</v>
      </c>
      <c r="W629" s="11">
        <v>5664000</v>
      </c>
      <c r="X629" s="11">
        <v>22</v>
      </c>
      <c r="Y629" s="62">
        <v>3600226</v>
      </c>
      <c r="Z629" s="11">
        <v>0</v>
      </c>
      <c r="AA629" s="11">
        <v>0</v>
      </c>
      <c r="AB629" s="11">
        <v>7500</v>
      </c>
      <c r="AC629" s="11">
        <v>165000</v>
      </c>
      <c r="AD629" s="11">
        <v>0</v>
      </c>
      <c r="AE629" s="11">
        <v>0</v>
      </c>
      <c r="AF629" s="11">
        <v>0</v>
      </c>
      <c r="AG629" s="11">
        <v>172500</v>
      </c>
      <c r="AH629" s="11">
        <v>0</v>
      </c>
      <c r="AI629" s="11">
        <v>457073</v>
      </c>
      <c r="AJ629" s="11">
        <v>0</v>
      </c>
      <c r="AK629" s="11">
        <v>762551</v>
      </c>
      <c r="AL629" s="9">
        <v>1219624</v>
      </c>
      <c r="AM629" s="9">
        <v>1307230</v>
      </c>
      <c r="AN629" s="9">
        <v>72623</v>
      </c>
      <c r="AO629" s="9">
        <v>658190</v>
      </c>
      <c r="AP629" s="11">
        <v>0</v>
      </c>
      <c r="AQ629" s="11">
        <v>65000</v>
      </c>
      <c r="AR629" s="11">
        <v>3322667</v>
      </c>
      <c r="AS629" s="11">
        <v>0</v>
      </c>
      <c r="AT629" s="11">
        <v>0</v>
      </c>
      <c r="AU629" s="11">
        <v>0</v>
      </c>
      <c r="AV629" s="11">
        <v>0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35000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679120</v>
      </c>
      <c r="BP629" s="11">
        <v>67910</v>
      </c>
      <c r="BQ629" s="11">
        <v>284470</v>
      </c>
      <c r="BR629" s="11">
        <v>310640</v>
      </c>
      <c r="BS629" s="11">
        <v>64170</v>
      </c>
      <c r="BT629" s="11">
        <v>10800</v>
      </c>
      <c r="BU629" s="11">
        <v>42290</v>
      </c>
      <c r="BV629" s="11">
        <v>6000</v>
      </c>
      <c r="BW629" s="11">
        <v>993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239721.91099999999</v>
      </c>
      <c r="CJ629" s="4">
        <v>31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13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20</v>
      </c>
      <c r="DC629" s="4">
        <v>0</v>
      </c>
      <c r="DD629" s="4">
        <v>28</v>
      </c>
      <c r="DE629" s="64">
        <v>48</v>
      </c>
      <c r="DF629" s="64">
        <v>48</v>
      </c>
      <c r="DG629" s="64">
        <v>2</v>
      </c>
      <c r="DH629" s="64">
        <v>60.42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2</v>
      </c>
      <c r="DT629" s="4">
        <v>2</v>
      </c>
      <c r="DU629" s="4">
        <v>2</v>
      </c>
      <c r="DV629" s="4"/>
      <c r="DW629" s="4"/>
      <c r="DX629" s="4"/>
      <c r="DY629" s="4"/>
      <c r="DZ629" s="4"/>
      <c r="EA629" s="4"/>
      <c r="EB629" s="4" t="b">
        <v>1</v>
      </c>
      <c r="EC629" s="4" t="s">
        <v>239</v>
      </c>
      <c r="ED629" s="4"/>
      <c r="EE629" s="4"/>
      <c r="EF629" s="7">
        <v>46082</v>
      </c>
      <c r="EG629" s="7">
        <v>46112</v>
      </c>
      <c r="EH629" s="4" t="s">
        <v>173</v>
      </c>
      <c r="EI629" s="4" t="b">
        <v>1</v>
      </c>
      <c r="EJ629" s="4" t="s">
        <v>174</v>
      </c>
      <c r="EK629" s="4"/>
      <c r="EL629" s="4"/>
      <c r="EM629" s="4"/>
      <c r="EN629" s="8"/>
      <c r="EO629" s="4">
        <f t="shared" si="52"/>
        <v>22.268493150684932</v>
      </c>
      <c r="EP629" s="4">
        <f t="shared" si="53"/>
        <v>25</v>
      </c>
      <c r="EQ629" s="9">
        <f t="shared" si="54"/>
        <v>3631196.0249999994</v>
      </c>
    </row>
    <row r="630" spans="2:147" s="6" customFormat="1">
      <c r="B630" s="4"/>
      <c r="C630" s="7">
        <v>46082</v>
      </c>
      <c r="D630" s="4">
        <v>4410</v>
      </c>
      <c r="E630" s="4"/>
      <c r="F630" s="4"/>
      <c r="G630" s="4" t="s">
        <v>176</v>
      </c>
      <c r="H630" s="4" t="s">
        <v>177</v>
      </c>
      <c r="I630" s="4">
        <v>7</v>
      </c>
      <c r="J630" s="16">
        <v>38294</v>
      </c>
      <c r="K630" s="4"/>
      <c r="L630" s="4">
        <v>113366.333</v>
      </c>
      <c r="M630" s="4">
        <v>118866.3</v>
      </c>
      <c r="N630" s="4">
        <v>141649.008</v>
      </c>
      <c r="O630" s="64">
        <v>21</v>
      </c>
      <c r="P630" s="4">
        <v>9</v>
      </c>
      <c r="Q630" s="4">
        <v>1</v>
      </c>
      <c r="R630" s="4">
        <v>31</v>
      </c>
      <c r="S630" s="4">
        <v>100</v>
      </c>
      <c r="T630" s="4">
        <v>100</v>
      </c>
      <c r="U630" s="11">
        <v>6279935</v>
      </c>
      <c r="V630" s="11">
        <v>1299935</v>
      </c>
      <c r="W630" s="11">
        <v>4980000</v>
      </c>
      <c r="X630" s="11">
        <v>21</v>
      </c>
      <c r="Y630" s="62">
        <v>3514356</v>
      </c>
      <c r="Z630" s="11">
        <v>0</v>
      </c>
      <c r="AA630" s="11">
        <v>0</v>
      </c>
      <c r="AB630" s="11">
        <v>7500</v>
      </c>
      <c r="AC630" s="11">
        <v>157500</v>
      </c>
      <c r="AD630" s="11">
        <v>0</v>
      </c>
      <c r="AE630" s="11">
        <v>0</v>
      </c>
      <c r="AF630" s="11">
        <v>0</v>
      </c>
      <c r="AG630" s="11">
        <v>165000</v>
      </c>
      <c r="AH630" s="11">
        <v>0</v>
      </c>
      <c r="AI630" s="11">
        <v>445748</v>
      </c>
      <c r="AJ630" s="11">
        <v>0</v>
      </c>
      <c r="AK630" s="11">
        <v>478065</v>
      </c>
      <c r="AL630" s="9">
        <v>923814</v>
      </c>
      <c r="AM630" s="9">
        <v>1062367</v>
      </c>
      <c r="AN630" s="9">
        <v>0</v>
      </c>
      <c r="AO630" s="9">
        <v>514398</v>
      </c>
      <c r="AP630" s="11">
        <v>0</v>
      </c>
      <c r="AQ630" s="11">
        <v>65000</v>
      </c>
      <c r="AR630" s="11">
        <v>2565579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35000</v>
      </c>
      <c r="BE630" s="11">
        <v>0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0</v>
      </c>
      <c r="BN630" s="11">
        <v>0</v>
      </c>
      <c r="BO630" s="11">
        <v>556240</v>
      </c>
      <c r="BP630" s="11">
        <v>55620</v>
      </c>
      <c r="BQ630" s="11">
        <v>287130</v>
      </c>
      <c r="BR630" s="11">
        <v>276940</v>
      </c>
      <c r="BS630" s="11">
        <v>56520</v>
      </c>
      <c r="BT630" s="11">
        <v>10550</v>
      </c>
      <c r="BU630" s="11">
        <v>41250</v>
      </c>
      <c r="BV630" s="11">
        <v>10000</v>
      </c>
      <c r="BW630" s="11">
        <v>5685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0</v>
      </c>
      <c r="CH630" s="11">
        <v>0</v>
      </c>
      <c r="CI630" s="11">
        <v>204527.31099999999</v>
      </c>
      <c r="CJ630" s="4">
        <v>31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13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20</v>
      </c>
      <c r="DC630" s="4">
        <v>0</v>
      </c>
      <c r="DD630" s="4">
        <v>18</v>
      </c>
      <c r="DE630" s="64">
        <v>38</v>
      </c>
      <c r="DF630" s="64">
        <v>40</v>
      </c>
      <c r="DG630" s="64">
        <v>0</v>
      </c>
      <c r="DH630" s="64">
        <v>48.42</v>
      </c>
      <c r="DI630" s="4">
        <v>0</v>
      </c>
      <c r="DJ630" s="4">
        <v>0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2</v>
      </c>
      <c r="DU630" s="4">
        <v>2</v>
      </c>
      <c r="DV630" s="4"/>
      <c r="DW630" s="4"/>
      <c r="DX630" s="4"/>
      <c r="DY630" s="4"/>
      <c r="DZ630" s="4"/>
      <c r="EA630" s="4"/>
      <c r="EB630" s="4" t="b">
        <v>1</v>
      </c>
      <c r="EC630" s="4" t="s">
        <v>239</v>
      </c>
      <c r="ED630" s="4"/>
      <c r="EE630" s="4"/>
      <c r="EF630" s="7">
        <v>46082</v>
      </c>
      <c r="EG630" s="7">
        <v>46112</v>
      </c>
      <c r="EH630" s="4" t="s">
        <v>173</v>
      </c>
      <c r="EI630" s="4" t="b">
        <v>1</v>
      </c>
      <c r="EJ630" s="4" t="s">
        <v>174</v>
      </c>
      <c r="EK630" s="4"/>
      <c r="EL630" s="4"/>
      <c r="EM630" s="4"/>
      <c r="EN630" s="8"/>
      <c r="EO630" s="4">
        <f t="shared" si="52"/>
        <v>21.175342465753424</v>
      </c>
      <c r="EP630" s="4">
        <f t="shared" si="53"/>
        <v>25</v>
      </c>
      <c r="EQ630" s="9">
        <f t="shared" si="54"/>
        <v>3541225.2</v>
      </c>
    </row>
    <row r="631" spans="2:147" s="6" customFormat="1">
      <c r="B631" s="4"/>
      <c r="C631" s="7">
        <v>46082</v>
      </c>
      <c r="D631" s="4">
        <v>4410</v>
      </c>
      <c r="E631" s="4"/>
      <c r="F631" s="4"/>
      <c r="G631" s="4" t="s">
        <v>176</v>
      </c>
      <c r="H631" s="4" t="s">
        <v>177</v>
      </c>
      <c r="I631" s="4">
        <v>7</v>
      </c>
      <c r="J631" s="16">
        <v>38593</v>
      </c>
      <c r="K631" s="4"/>
      <c r="L631" s="4">
        <v>113366.333</v>
      </c>
      <c r="M631" s="4">
        <v>118741.3</v>
      </c>
      <c r="N631" s="4">
        <v>141500.049</v>
      </c>
      <c r="O631" s="64">
        <v>21</v>
      </c>
      <c r="P631" s="4">
        <v>9</v>
      </c>
      <c r="Q631" s="4">
        <v>1</v>
      </c>
      <c r="R631" s="4">
        <v>31</v>
      </c>
      <c r="S631" s="4">
        <v>100</v>
      </c>
      <c r="T631" s="4">
        <v>100</v>
      </c>
      <c r="U631" s="11">
        <v>6545511</v>
      </c>
      <c r="V631" s="11">
        <v>1191760</v>
      </c>
      <c r="W631" s="11">
        <v>5353751</v>
      </c>
      <c r="X631" s="11">
        <v>20</v>
      </c>
      <c r="Y631" s="62">
        <v>3514356</v>
      </c>
      <c r="Z631" s="11">
        <v>0</v>
      </c>
      <c r="AA631" s="11">
        <v>0</v>
      </c>
      <c r="AB631" s="11">
        <v>11250</v>
      </c>
      <c r="AC631" s="11">
        <v>150000</v>
      </c>
      <c r="AD631" s="11">
        <v>0</v>
      </c>
      <c r="AE631" s="11">
        <v>0</v>
      </c>
      <c r="AF631" s="11">
        <v>0</v>
      </c>
      <c r="AG631" s="11">
        <v>161250</v>
      </c>
      <c r="AH631" s="11">
        <v>0</v>
      </c>
      <c r="AI631" s="11">
        <v>445279</v>
      </c>
      <c r="AJ631" s="11">
        <v>0</v>
      </c>
      <c r="AK631" s="11">
        <v>424500</v>
      </c>
      <c r="AL631" s="9">
        <v>869780</v>
      </c>
      <c r="AM631" s="9">
        <v>849000</v>
      </c>
      <c r="AN631" s="9">
        <v>0</v>
      </c>
      <c r="AO631" s="9">
        <v>0</v>
      </c>
      <c r="AP631" s="11">
        <v>0</v>
      </c>
      <c r="AQ631" s="11">
        <v>0</v>
      </c>
      <c r="AR631" s="11">
        <v>1718780</v>
      </c>
      <c r="AS631" s="11">
        <v>0</v>
      </c>
      <c r="AT631" s="11">
        <v>0</v>
      </c>
      <c r="AU631" s="11">
        <v>0</v>
      </c>
      <c r="AV631" s="11">
        <v>0</v>
      </c>
      <c r="AW631" s="11">
        <v>0</v>
      </c>
      <c r="AX631" s="11">
        <v>0</v>
      </c>
      <c r="AY631" s="11">
        <v>0</v>
      </c>
      <c r="AZ631" s="11">
        <v>0</v>
      </c>
      <c r="BA631" s="11">
        <v>106125</v>
      </c>
      <c r="BB631" s="11">
        <v>1000000</v>
      </c>
      <c r="BC631" s="11">
        <v>0</v>
      </c>
      <c r="BD631" s="11">
        <v>45000</v>
      </c>
      <c r="BE631" s="11">
        <v>0</v>
      </c>
      <c r="BF631" s="11">
        <v>0</v>
      </c>
      <c r="BG631" s="11">
        <v>0</v>
      </c>
      <c r="BH631" s="11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474640</v>
      </c>
      <c r="BP631" s="11">
        <v>47460</v>
      </c>
      <c r="BQ631" s="11">
        <v>250990</v>
      </c>
      <c r="BR631" s="11">
        <v>282510</v>
      </c>
      <c r="BS631" s="11">
        <v>58910</v>
      </c>
      <c r="BT631" s="11">
        <v>10550</v>
      </c>
      <c r="BU631" s="11">
        <v>41200</v>
      </c>
      <c r="BV631" s="11">
        <v>24000</v>
      </c>
      <c r="BW631" s="11">
        <v>1500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200832.76699999999</v>
      </c>
      <c r="CJ631" s="4">
        <v>31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20</v>
      </c>
      <c r="DC631" s="4">
        <v>0</v>
      </c>
      <c r="DD631" s="4">
        <v>16</v>
      </c>
      <c r="DE631" s="64">
        <v>36</v>
      </c>
      <c r="DF631" s="64">
        <v>32</v>
      </c>
      <c r="DG631" s="64">
        <v>0</v>
      </c>
      <c r="DH631" s="6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s="4">
        <v>0.5</v>
      </c>
      <c r="DT631" s="4">
        <v>2</v>
      </c>
      <c r="DU631" s="4">
        <v>2</v>
      </c>
      <c r="DV631" s="4"/>
      <c r="DW631" s="4"/>
      <c r="DX631" s="4"/>
      <c r="DY631" s="4"/>
      <c r="DZ631" s="4"/>
      <c r="EA631" s="4"/>
      <c r="EB631" s="4" t="b">
        <v>1</v>
      </c>
      <c r="EC631" s="4" t="s">
        <v>239</v>
      </c>
      <c r="ED631" s="4"/>
      <c r="EE631" s="4"/>
      <c r="EF631" s="7">
        <v>46082</v>
      </c>
      <c r="EG631" s="7">
        <v>46112</v>
      </c>
      <c r="EH631" s="4" t="s">
        <v>173</v>
      </c>
      <c r="EI631" s="4" t="b">
        <v>1</v>
      </c>
      <c r="EJ631" s="4" t="s">
        <v>174</v>
      </c>
      <c r="EK631" s="4"/>
      <c r="EL631" s="4"/>
      <c r="EM631" s="4"/>
      <c r="EN631" s="8"/>
      <c r="EO631" s="4">
        <f t="shared" si="52"/>
        <v>20.356164383561644</v>
      </c>
      <c r="EP631" s="4">
        <f t="shared" si="53"/>
        <v>24</v>
      </c>
      <c r="EQ631" s="9">
        <f t="shared" si="54"/>
        <v>3396001.176</v>
      </c>
    </row>
    <row r="632" spans="2:147" s="6" customFormat="1">
      <c r="B632" s="4"/>
      <c r="C632" s="7">
        <v>46082</v>
      </c>
      <c r="D632" s="4">
        <v>4410</v>
      </c>
      <c r="E632" s="4"/>
      <c r="F632" s="4"/>
      <c r="G632" s="4" t="s">
        <v>176</v>
      </c>
      <c r="H632" s="4" t="s">
        <v>177</v>
      </c>
      <c r="I632" s="4">
        <v>5</v>
      </c>
      <c r="J632" s="16">
        <v>38705</v>
      </c>
      <c r="K632" s="4"/>
      <c r="L632" s="4">
        <v>111809.333</v>
      </c>
      <c r="M632" s="4">
        <v>116809.3</v>
      </c>
      <c r="N632" s="4">
        <v>139197.74900000001</v>
      </c>
      <c r="O632" s="64">
        <v>21</v>
      </c>
      <c r="P632" s="4">
        <v>9</v>
      </c>
      <c r="Q632" s="4">
        <v>1</v>
      </c>
      <c r="R632" s="4">
        <v>31</v>
      </c>
      <c r="S632" s="4">
        <v>100</v>
      </c>
      <c r="T632" s="4">
        <v>100</v>
      </c>
      <c r="U632" s="11">
        <v>5811695</v>
      </c>
      <c r="V632" s="11">
        <v>1191150</v>
      </c>
      <c r="W632" s="11">
        <v>4620545</v>
      </c>
      <c r="X632" s="11">
        <v>20</v>
      </c>
      <c r="Y632" s="62">
        <v>3466089</v>
      </c>
      <c r="Z632" s="11">
        <v>0</v>
      </c>
      <c r="AA632" s="11">
        <v>0</v>
      </c>
      <c r="AB632" s="11">
        <v>0</v>
      </c>
      <c r="AC632" s="11">
        <v>150000</v>
      </c>
      <c r="AD632" s="11">
        <v>0</v>
      </c>
      <c r="AE632" s="11">
        <v>0</v>
      </c>
      <c r="AF632" s="11">
        <v>0</v>
      </c>
      <c r="AG632" s="11">
        <v>150000</v>
      </c>
      <c r="AH632" s="11">
        <v>0</v>
      </c>
      <c r="AI632" s="11">
        <v>438034</v>
      </c>
      <c r="AJ632" s="11">
        <v>0</v>
      </c>
      <c r="AK632" s="11">
        <v>678589</v>
      </c>
      <c r="AL632" s="9">
        <v>1116623</v>
      </c>
      <c r="AM632" s="9">
        <v>1043983</v>
      </c>
      <c r="AN632" s="9">
        <v>0</v>
      </c>
      <c r="AO632" s="9">
        <v>0</v>
      </c>
      <c r="AP632" s="11">
        <v>0</v>
      </c>
      <c r="AQ632" s="11">
        <v>0</v>
      </c>
      <c r="AR632" s="11">
        <v>2160606</v>
      </c>
      <c r="AS632" s="11">
        <v>0</v>
      </c>
      <c r="AT632" s="11">
        <v>0</v>
      </c>
      <c r="AU632" s="11">
        <v>0</v>
      </c>
      <c r="AV632" s="11">
        <v>0</v>
      </c>
      <c r="AW632" s="11">
        <v>0</v>
      </c>
      <c r="AX632" s="11">
        <v>0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35000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1">
        <v>0</v>
      </c>
      <c r="BO632" s="11">
        <v>501100</v>
      </c>
      <c r="BP632" s="11">
        <v>50110</v>
      </c>
      <c r="BQ632" s="11">
        <v>266520</v>
      </c>
      <c r="BR632" s="11">
        <v>255170</v>
      </c>
      <c r="BS632" s="11">
        <v>52310</v>
      </c>
      <c r="BT632" s="11">
        <v>10400</v>
      </c>
      <c r="BU632" s="11">
        <v>40540</v>
      </c>
      <c r="BV632" s="11">
        <v>0</v>
      </c>
      <c r="BW632" s="11">
        <v>15000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206361.3</v>
      </c>
      <c r="CJ632" s="4">
        <v>31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20</v>
      </c>
      <c r="DC632" s="4">
        <v>0</v>
      </c>
      <c r="DD632" s="4">
        <v>26</v>
      </c>
      <c r="DE632" s="64">
        <v>46</v>
      </c>
      <c r="DF632" s="64">
        <v>40</v>
      </c>
      <c r="DG632" s="64">
        <v>0</v>
      </c>
      <c r="DH632" s="64">
        <v>0</v>
      </c>
      <c r="DI632" s="4">
        <v>0</v>
      </c>
      <c r="DJ632" s="4">
        <v>0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s="4">
        <v>0.5</v>
      </c>
      <c r="DT632" s="4">
        <v>2</v>
      </c>
      <c r="DU632" s="4">
        <v>2</v>
      </c>
      <c r="DV632" s="4"/>
      <c r="DW632" s="4"/>
      <c r="DX632" s="4"/>
      <c r="DY632" s="4"/>
      <c r="DZ632" s="4"/>
      <c r="EA632" s="4"/>
      <c r="EB632" s="4" t="b">
        <v>1</v>
      </c>
      <c r="EC632" s="4" t="s">
        <v>239</v>
      </c>
      <c r="ED632" s="4"/>
      <c r="EE632" s="4"/>
      <c r="EF632" s="7">
        <v>46082</v>
      </c>
      <c r="EG632" s="7">
        <v>46112</v>
      </c>
      <c r="EH632" s="4" t="s">
        <v>173</v>
      </c>
      <c r="EI632" s="4" t="b">
        <v>1</v>
      </c>
      <c r="EJ632" s="4" t="s">
        <v>174</v>
      </c>
      <c r="EK632" s="4"/>
      <c r="EL632" s="4"/>
      <c r="EM632" s="4"/>
      <c r="EN632" s="8"/>
      <c r="EO632" s="4">
        <f t="shared" si="52"/>
        <v>20.049315068493151</v>
      </c>
      <c r="EP632" s="4">
        <f t="shared" si="53"/>
        <v>24</v>
      </c>
      <c r="EQ632" s="9">
        <f t="shared" si="54"/>
        <v>3340745.9760000003</v>
      </c>
    </row>
    <row r="633" spans="2:147" s="6" customFormat="1">
      <c r="B633" s="4"/>
      <c r="C633" s="7">
        <v>46082</v>
      </c>
      <c r="D633" s="4">
        <v>4410</v>
      </c>
      <c r="E633" s="4"/>
      <c r="F633" s="4"/>
      <c r="G633" s="4" t="s">
        <v>179</v>
      </c>
      <c r="H633" s="4" t="s">
        <v>180</v>
      </c>
      <c r="I633" s="4">
        <v>16</v>
      </c>
      <c r="J633" s="16">
        <v>40686</v>
      </c>
      <c r="K633" s="4"/>
      <c r="L633" s="4">
        <v>103438.299</v>
      </c>
      <c r="M633" s="4">
        <v>106938.26700000001</v>
      </c>
      <c r="N633" s="4">
        <v>127434.768</v>
      </c>
      <c r="O633" s="64">
        <v>21</v>
      </c>
      <c r="P633" s="4">
        <v>9</v>
      </c>
      <c r="Q633" s="4">
        <v>1</v>
      </c>
      <c r="R633" s="4">
        <v>31</v>
      </c>
      <c r="S633" s="4">
        <v>100</v>
      </c>
      <c r="T633" s="4">
        <v>100</v>
      </c>
      <c r="U633" s="11">
        <v>5482257</v>
      </c>
      <c r="V633" s="11">
        <v>975450</v>
      </c>
      <c r="W633" s="11">
        <v>4506807</v>
      </c>
      <c r="X633" s="11">
        <v>14</v>
      </c>
      <c r="Y633" s="62">
        <v>3206587</v>
      </c>
      <c r="Z633" s="11">
        <v>0</v>
      </c>
      <c r="AA633" s="11">
        <v>0</v>
      </c>
      <c r="AB633" s="11">
        <v>0</v>
      </c>
      <c r="AC633" s="11">
        <v>105000</v>
      </c>
      <c r="AD633" s="11">
        <v>0</v>
      </c>
      <c r="AE633" s="11">
        <v>0</v>
      </c>
      <c r="AF633" s="11">
        <v>0</v>
      </c>
      <c r="AG633" s="11">
        <v>105000</v>
      </c>
      <c r="AH633" s="11">
        <v>0</v>
      </c>
      <c r="AI633" s="11">
        <v>401018</v>
      </c>
      <c r="AJ633" s="11">
        <v>0</v>
      </c>
      <c r="AK633" s="11">
        <v>477880</v>
      </c>
      <c r="AL633" s="9">
        <v>878898</v>
      </c>
      <c r="AM633" s="9">
        <v>764608</v>
      </c>
      <c r="AN633" s="9">
        <v>0</v>
      </c>
      <c r="AO633" s="9">
        <v>437164</v>
      </c>
      <c r="AP633" s="11">
        <v>0</v>
      </c>
      <c r="AQ633" s="11">
        <v>55000</v>
      </c>
      <c r="AR633" s="11">
        <v>2135670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0</v>
      </c>
      <c r="AZ633" s="11">
        <v>0</v>
      </c>
      <c r="BA633" s="11">
        <v>0</v>
      </c>
      <c r="BB633" s="11">
        <v>0</v>
      </c>
      <c r="BC633" s="11">
        <v>0</v>
      </c>
      <c r="BD633" s="11">
        <v>35000</v>
      </c>
      <c r="BE633" s="11">
        <v>0</v>
      </c>
      <c r="BF633" s="11">
        <v>0</v>
      </c>
      <c r="BG633" s="11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370690</v>
      </c>
      <c r="BP633" s="11">
        <v>37060</v>
      </c>
      <c r="BQ633" s="11">
        <v>232700</v>
      </c>
      <c r="BR633" s="11">
        <v>238920</v>
      </c>
      <c r="BS633" s="11">
        <v>49340</v>
      </c>
      <c r="BT633" s="11">
        <v>9620</v>
      </c>
      <c r="BU633" s="11">
        <v>37120</v>
      </c>
      <c r="BV633" s="11">
        <v>0</v>
      </c>
      <c r="BW633" s="11">
        <v>0</v>
      </c>
      <c r="BX633" s="11">
        <v>0</v>
      </c>
      <c r="BY633" s="11">
        <v>0</v>
      </c>
      <c r="BZ633" s="11">
        <v>0</v>
      </c>
      <c r="CA633" s="11">
        <v>0</v>
      </c>
      <c r="CB633" s="11">
        <v>0</v>
      </c>
      <c r="CC633" s="11">
        <v>0</v>
      </c>
      <c r="CD633" s="11">
        <v>0</v>
      </c>
      <c r="CE633" s="11">
        <v>0</v>
      </c>
      <c r="CF633" s="11">
        <v>0</v>
      </c>
      <c r="CG633" s="11">
        <v>0</v>
      </c>
      <c r="CH633" s="11">
        <v>0</v>
      </c>
      <c r="CI633" s="11">
        <v>193954.633</v>
      </c>
      <c r="CJ633" s="4">
        <v>31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11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20</v>
      </c>
      <c r="DC633" s="4">
        <v>0</v>
      </c>
      <c r="DD633" s="4">
        <v>20</v>
      </c>
      <c r="DE633" s="64">
        <v>40</v>
      </c>
      <c r="DF633" s="64">
        <v>32</v>
      </c>
      <c r="DG633" s="64">
        <v>0</v>
      </c>
      <c r="DH633" s="64">
        <v>45.74</v>
      </c>
      <c r="DI633" s="4">
        <v>0</v>
      </c>
      <c r="DJ633" s="4">
        <v>0</v>
      </c>
      <c r="DK633" s="4">
        <v>0</v>
      </c>
      <c r="DL633" s="4">
        <v>0</v>
      </c>
      <c r="DM633" s="4">
        <v>0</v>
      </c>
      <c r="DN633" s="4">
        <v>0</v>
      </c>
      <c r="DO633" s="4">
        <v>0</v>
      </c>
      <c r="DP633" s="4">
        <v>0</v>
      </c>
      <c r="DQ633" s="4">
        <v>0</v>
      </c>
      <c r="DR633" s="4">
        <v>0</v>
      </c>
      <c r="DS633" s="4">
        <v>1</v>
      </c>
      <c r="DT633" s="4">
        <v>2</v>
      </c>
      <c r="DU633" s="4">
        <v>2</v>
      </c>
      <c r="DV633" s="4"/>
      <c r="DW633" s="4"/>
      <c r="DX633" s="4"/>
      <c r="DY633" s="4"/>
      <c r="DZ633" s="4"/>
      <c r="EA633" s="4"/>
      <c r="EB633" s="4" t="b">
        <v>1</v>
      </c>
      <c r="EC633" s="4" t="s">
        <v>239</v>
      </c>
      <c r="ED633" s="4"/>
      <c r="EE633" s="4"/>
      <c r="EF633" s="7">
        <v>46082</v>
      </c>
      <c r="EG633" s="7">
        <v>46112</v>
      </c>
      <c r="EH633" s="4" t="s">
        <v>173</v>
      </c>
      <c r="EI633" s="4" t="b">
        <v>1</v>
      </c>
      <c r="EJ633" s="4" t="s">
        <v>174</v>
      </c>
      <c r="EK633" s="4"/>
      <c r="EL633" s="4"/>
      <c r="EM633" s="4"/>
      <c r="EN633" s="8"/>
      <c r="EO633" s="4">
        <f t="shared" si="52"/>
        <v>14.621917808219179</v>
      </c>
      <c r="EP633" s="4">
        <f t="shared" si="53"/>
        <v>21</v>
      </c>
      <c r="EQ633" s="9">
        <f t="shared" si="54"/>
        <v>2676130.128</v>
      </c>
    </row>
    <row r="634" spans="2:147" s="6" customFormat="1">
      <c r="B634" s="4"/>
      <c r="C634" s="7">
        <v>46082</v>
      </c>
      <c r="D634" s="4">
        <v>4410</v>
      </c>
      <c r="E634" s="4"/>
      <c r="F634" s="4"/>
      <c r="G634" s="4" t="s">
        <v>179</v>
      </c>
      <c r="H634" s="4" t="s">
        <v>180</v>
      </c>
      <c r="I634" s="4">
        <v>18</v>
      </c>
      <c r="J634" s="16">
        <v>39036</v>
      </c>
      <c r="K634" s="4"/>
      <c r="L634" s="4">
        <v>104698.299</v>
      </c>
      <c r="M634" s="4">
        <v>109448.26700000001</v>
      </c>
      <c r="N634" s="4">
        <v>130425.851</v>
      </c>
      <c r="O634" s="64">
        <v>21</v>
      </c>
      <c r="P634" s="4">
        <v>9</v>
      </c>
      <c r="Q634" s="4">
        <v>1</v>
      </c>
      <c r="R634" s="4">
        <v>31</v>
      </c>
      <c r="S634" s="4">
        <v>100</v>
      </c>
      <c r="T634" s="4">
        <v>100</v>
      </c>
      <c r="U634" s="11">
        <v>7841182</v>
      </c>
      <c r="V634" s="11">
        <v>1765280</v>
      </c>
      <c r="W634" s="11">
        <v>6075902</v>
      </c>
      <c r="X634" s="11">
        <v>19</v>
      </c>
      <c r="Y634" s="62">
        <v>3245647</v>
      </c>
      <c r="Z634" s="11">
        <v>0</v>
      </c>
      <c r="AA634" s="11">
        <v>0</v>
      </c>
      <c r="AB634" s="11">
        <v>0</v>
      </c>
      <c r="AC634" s="11">
        <v>142500</v>
      </c>
      <c r="AD634" s="11">
        <v>0</v>
      </c>
      <c r="AE634" s="11">
        <v>0</v>
      </c>
      <c r="AF634" s="11">
        <v>0</v>
      </c>
      <c r="AG634" s="11">
        <v>142500</v>
      </c>
      <c r="AH634" s="11">
        <v>0</v>
      </c>
      <c r="AI634" s="11">
        <v>410431</v>
      </c>
      <c r="AJ634" s="11">
        <v>0</v>
      </c>
      <c r="AK634" s="11">
        <v>489096</v>
      </c>
      <c r="AL634" s="9">
        <v>899527</v>
      </c>
      <c r="AM634" s="9">
        <v>978193</v>
      </c>
      <c r="AN634" s="9">
        <v>0</v>
      </c>
      <c r="AO634" s="9">
        <v>470315</v>
      </c>
      <c r="AP634" s="11">
        <v>0</v>
      </c>
      <c r="AQ634" s="11">
        <v>60000</v>
      </c>
      <c r="AR634" s="11">
        <v>2408035</v>
      </c>
      <c r="AS634" s="11">
        <v>2000000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0</v>
      </c>
      <c r="BD634" s="11">
        <v>45000</v>
      </c>
      <c r="BE634" s="11">
        <v>0</v>
      </c>
      <c r="BF634" s="11">
        <v>0</v>
      </c>
      <c r="BG634" s="11">
        <v>0</v>
      </c>
      <c r="BH634" s="11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986250</v>
      </c>
      <c r="BP634" s="11">
        <v>98620</v>
      </c>
      <c r="BQ634" s="11">
        <v>228610</v>
      </c>
      <c r="BR634" s="11">
        <v>333510</v>
      </c>
      <c r="BS634" s="11">
        <v>70570</v>
      </c>
      <c r="BT634" s="11">
        <v>9740</v>
      </c>
      <c r="BU634" s="11">
        <v>37980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205502.22200000001</v>
      </c>
      <c r="CJ634" s="4">
        <v>31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4">
        <v>12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20</v>
      </c>
      <c r="DC634" s="4">
        <v>0</v>
      </c>
      <c r="DD634" s="4">
        <v>20</v>
      </c>
      <c r="DE634" s="64">
        <v>40</v>
      </c>
      <c r="DF634" s="64">
        <v>40</v>
      </c>
      <c r="DG634" s="64">
        <v>0</v>
      </c>
      <c r="DH634" s="64">
        <v>48.08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s="4">
        <v>0.5</v>
      </c>
      <c r="DT634" s="4">
        <v>2</v>
      </c>
      <c r="DU634" s="4">
        <v>2</v>
      </c>
      <c r="DV634" s="4"/>
      <c r="DW634" s="4"/>
      <c r="DX634" s="4"/>
      <c r="DY634" s="4"/>
      <c r="DZ634" s="4"/>
      <c r="EA634" s="4"/>
      <c r="EB634" s="4" t="b">
        <v>1</v>
      </c>
      <c r="EC634" s="4" t="s">
        <v>239</v>
      </c>
      <c r="ED634" s="4"/>
      <c r="EE634" s="4"/>
      <c r="EF634" s="7">
        <v>46082</v>
      </c>
      <c r="EG634" s="7">
        <v>46112</v>
      </c>
      <c r="EH634" s="4" t="s">
        <v>173</v>
      </c>
      <c r="EI634" s="4" t="b">
        <v>1</v>
      </c>
      <c r="EJ634" s="4" t="s">
        <v>174</v>
      </c>
      <c r="EK634" s="4"/>
      <c r="EL634" s="4"/>
      <c r="EM634" s="4"/>
      <c r="EN634" s="8"/>
      <c r="EO634" s="4">
        <f t="shared" si="52"/>
        <v>19.142465753424659</v>
      </c>
      <c r="EP634" s="4">
        <f t="shared" si="53"/>
        <v>24</v>
      </c>
      <c r="EQ634" s="9">
        <f t="shared" si="54"/>
        <v>3130220.4239999996</v>
      </c>
    </row>
    <row r="635" spans="2:147" s="6" customFormat="1">
      <c r="B635" s="4"/>
      <c r="C635" s="7">
        <v>46113</v>
      </c>
      <c r="D635" s="4">
        <v>4410</v>
      </c>
      <c r="E635" s="4"/>
      <c r="F635" s="4"/>
      <c r="G635" s="4" t="s">
        <v>170</v>
      </c>
      <c r="H635" s="4" t="s">
        <v>171</v>
      </c>
      <c r="I635" s="4">
        <v>23</v>
      </c>
      <c r="J635" s="16">
        <v>35381</v>
      </c>
      <c r="K635" s="4"/>
      <c r="L635" s="4">
        <v>143003.58900000001</v>
      </c>
      <c r="M635" s="4">
        <v>151128.56700000001</v>
      </c>
      <c r="N635" s="4">
        <v>183428.209</v>
      </c>
      <c r="O635" s="64">
        <v>22</v>
      </c>
      <c r="P635" s="4">
        <v>8</v>
      </c>
      <c r="Q635" s="4">
        <v>0</v>
      </c>
      <c r="R635" s="4">
        <v>30</v>
      </c>
      <c r="S635" s="4">
        <v>100</v>
      </c>
      <c r="T635" s="4">
        <v>100</v>
      </c>
      <c r="U635" s="11">
        <v>7723571</v>
      </c>
      <c r="V635" s="11">
        <v>1681571</v>
      </c>
      <c r="W635" s="11">
        <v>6042000</v>
      </c>
      <c r="X635" s="11">
        <v>29</v>
      </c>
      <c r="Y635" s="62">
        <v>4290107</v>
      </c>
      <c r="Z635" s="11">
        <v>0</v>
      </c>
      <c r="AA635" s="11">
        <v>0</v>
      </c>
      <c r="AB635" s="11">
        <v>26250</v>
      </c>
      <c r="AC635" s="11">
        <v>217500</v>
      </c>
      <c r="AD635" s="11">
        <v>0</v>
      </c>
      <c r="AE635" s="11">
        <v>0</v>
      </c>
      <c r="AF635" s="11">
        <v>0</v>
      </c>
      <c r="AG635" s="11">
        <v>243750</v>
      </c>
      <c r="AH635" s="11">
        <v>100000</v>
      </c>
      <c r="AI635" s="11">
        <v>566732</v>
      </c>
      <c r="AJ635" s="11">
        <v>0</v>
      </c>
      <c r="AK635" s="11">
        <v>980194</v>
      </c>
      <c r="AL635" s="9">
        <v>1546926</v>
      </c>
      <c r="AM635" s="9">
        <v>945801</v>
      </c>
      <c r="AN635" s="9">
        <v>0</v>
      </c>
      <c r="AO635" s="9">
        <v>16095</v>
      </c>
      <c r="AP635" s="11">
        <v>0</v>
      </c>
      <c r="AQ635" s="11">
        <v>0</v>
      </c>
      <c r="AR635" s="11">
        <v>2508822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0</v>
      </c>
      <c r="BA635" s="11">
        <v>515892</v>
      </c>
      <c r="BB635" s="11">
        <v>0</v>
      </c>
      <c r="BC635" s="11">
        <v>0</v>
      </c>
      <c r="BD635" s="11">
        <v>65000</v>
      </c>
      <c r="BE635" s="11">
        <v>0</v>
      </c>
      <c r="BF635" s="11">
        <v>0</v>
      </c>
      <c r="BG635" s="11">
        <v>0</v>
      </c>
      <c r="BH635" s="11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776690</v>
      </c>
      <c r="BP635" s="11">
        <v>77660</v>
      </c>
      <c r="BQ635" s="11">
        <v>302570</v>
      </c>
      <c r="BR635" s="11">
        <v>326430</v>
      </c>
      <c r="BS635" s="11">
        <v>69510</v>
      </c>
      <c r="BT635" s="11">
        <v>12870</v>
      </c>
      <c r="BU635" s="11">
        <v>52000</v>
      </c>
      <c r="BV635" s="11">
        <v>1000</v>
      </c>
      <c r="BW635" s="11">
        <v>6621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56220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263958.26699999999</v>
      </c>
      <c r="CJ635" s="4">
        <v>30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20</v>
      </c>
      <c r="DC635" s="4">
        <v>0</v>
      </c>
      <c r="DD635" s="4">
        <v>28.5</v>
      </c>
      <c r="DE635" s="64">
        <v>48.5</v>
      </c>
      <c r="DF635" s="64">
        <v>27.5</v>
      </c>
      <c r="DG635" s="64">
        <v>0</v>
      </c>
      <c r="DH635" s="64">
        <v>1.17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2</v>
      </c>
      <c r="DU635" s="4">
        <v>2</v>
      </c>
      <c r="DV635" s="4"/>
      <c r="DW635" s="4"/>
      <c r="DX635" s="4"/>
      <c r="DY635" s="4"/>
      <c r="DZ635" s="4"/>
      <c r="EA635" s="4"/>
      <c r="EB635" s="4" t="b">
        <v>1</v>
      </c>
      <c r="EC635" s="4" t="s">
        <v>239</v>
      </c>
      <c r="ED635" s="4"/>
      <c r="EE635" s="4"/>
      <c r="EF635" s="7">
        <v>46113</v>
      </c>
      <c r="EG635" s="7">
        <v>46142</v>
      </c>
      <c r="EH635" s="4" t="s">
        <v>173</v>
      </c>
      <c r="EI635" s="4" t="b">
        <v>1</v>
      </c>
      <c r="EJ635" s="4" t="s">
        <v>174</v>
      </c>
      <c r="EK635" s="4"/>
      <c r="EL635" s="4"/>
      <c r="EM635" s="4"/>
      <c r="EN635" s="8"/>
      <c r="EO635" s="4">
        <f t="shared" si="52"/>
        <v>29.156164383561645</v>
      </c>
      <c r="EP635" s="4">
        <f t="shared" si="53"/>
        <v>25</v>
      </c>
      <c r="EQ635" s="9">
        <f t="shared" si="54"/>
        <v>4585705.2249999996</v>
      </c>
    </row>
    <row r="636" spans="2:147" s="6" customFormat="1">
      <c r="B636" s="4"/>
      <c r="C636" s="7">
        <v>46113</v>
      </c>
      <c r="D636" s="4">
        <v>4410</v>
      </c>
      <c r="E636" s="4"/>
      <c r="F636" s="4"/>
      <c r="G636" s="4" t="s">
        <v>170</v>
      </c>
      <c r="H636" s="4" t="s">
        <v>171</v>
      </c>
      <c r="I636" s="4">
        <v>5</v>
      </c>
      <c r="J636" s="16">
        <v>35506</v>
      </c>
      <c r="K636" s="4"/>
      <c r="L636" s="4">
        <v>131085.58900000001</v>
      </c>
      <c r="M636" s="4">
        <v>138960.56700000001</v>
      </c>
      <c r="N636" s="4">
        <v>165594.67499999999</v>
      </c>
      <c r="O636" s="64">
        <v>22</v>
      </c>
      <c r="P636" s="4">
        <v>8</v>
      </c>
      <c r="Q636" s="4">
        <v>0</v>
      </c>
      <c r="R636" s="4">
        <v>30</v>
      </c>
      <c r="S636" s="4">
        <v>100</v>
      </c>
      <c r="T636" s="4">
        <v>100</v>
      </c>
      <c r="U636" s="11">
        <v>7052546</v>
      </c>
      <c r="V636" s="11">
        <v>1686830</v>
      </c>
      <c r="W636" s="11">
        <v>5365716</v>
      </c>
      <c r="X636" s="11">
        <v>29</v>
      </c>
      <c r="Y636" s="62">
        <v>3932567</v>
      </c>
      <c r="Z636" s="11">
        <v>0</v>
      </c>
      <c r="AA636" s="11">
        <v>0</v>
      </c>
      <c r="AB636" s="11">
        <v>18750</v>
      </c>
      <c r="AC636" s="11">
        <v>217500</v>
      </c>
      <c r="AD636" s="11">
        <v>0</v>
      </c>
      <c r="AE636" s="11">
        <v>0</v>
      </c>
      <c r="AF636" s="11">
        <v>0</v>
      </c>
      <c r="AG636" s="11">
        <v>236250</v>
      </c>
      <c r="AH636" s="11">
        <v>0</v>
      </c>
      <c r="AI636" s="11">
        <v>521102</v>
      </c>
      <c r="AJ636" s="11">
        <v>0</v>
      </c>
      <c r="AK636" s="11">
        <v>1304058</v>
      </c>
      <c r="AL636" s="9">
        <v>1825160</v>
      </c>
      <c r="AM636" s="9">
        <v>900421</v>
      </c>
      <c r="AN636" s="9">
        <v>0</v>
      </c>
      <c r="AO636" s="9">
        <v>0</v>
      </c>
      <c r="AP636" s="11">
        <v>0</v>
      </c>
      <c r="AQ636" s="11">
        <v>0</v>
      </c>
      <c r="AR636" s="11">
        <v>2725581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  <c r="AX636" s="11">
        <v>0</v>
      </c>
      <c r="AY636" s="11">
        <v>0</v>
      </c>
      <c r="AZ636" s="11">
        <v>0</v>
      </c>
      <c r="BA636" s="11">
        <v>93148</v>
      </c>
      <c r="BB636" s="11">
        <v>0</v>
      </c>
      <c r="BC636" s="11">
        <v>0</v>
      </c>
      <c r="BD636" s="11">
        <v>65000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567860</v>
      </c>
      <c r="BP636" s="11">
        <v>56780</v>
      </c>
      <c r="BQ636" s="11">
        <v>302570</v>
      </c>
      <c r="BR636" s="11">
        <v>300550</v>
      </c>
      <c r="BS636" s="11">
        <v>63470</v>
      </c>
      <c r="BT636" s="11">
        <v>11800</v>
      </c>
      <c r="BU636" s="11">
        <v>46890</v>
      </c>
      <c r="BV636" s="11">
        <v>21000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315910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245680.66699999999</v>
      </c>
      <c r="CJ636" s="4">
        <v>30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20</v>
      </c>
      <c r="DC636" s="4">
        <v>0</v>
      </c>
      <c r="DD636" s="4">
        <v>42</v>
      </c>
      <c r="DE636" s="64">
        <v>62</v>
      </c>
      <c r="DF636" s="64">
        <v>29</v>
      </c>
      <c r="DG636" s="64">
        <v>0</v>
      </c>
      <c r="DH636" s="6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s="4">
        <v>0</v>
      </c>
      <c r="DT636" s="4">
        <v>2</v>
      </c>
      <c r="DU636" s="4">
        <v>2</v>
      </c>
      <c r="DV636" s="4"/>
      <c r="DW636" s="4"/>
      <c r="DX636" s="4"/>
      <c r="DY636" s="4"/>
      <c r="DZ636" s="4"/>
      <c r="EA636" s="4"/>
      <c r="EB636" s="4" t="b">
        <v>1</v>
      </c>
      <c r="EC636" s="4" t="s">
        <v>239</v>
      </c>
      <c r="ED636" s="4"/>
      <c r="EE636" s="4"/>
      <c r="EF636" s="7">
        <v>46113</v>
      </c>
      <c r="EG636" s="7">
        <v>46142</v>
      </c>
      <c r="EH636" s="4" t="s">
        <v>173</v>
      </c>
      <c r="EI636" s="4" t="b">
        <v>1</v>
      </c>
      <c r="EJ636" s="4" t="s">
        <v>174</v>
      </c>
      <c r="EK636" s="4"/>
      <c r="EL636" s="4"/>
      <c r="EM636" s="4"/>
      <c r="EN636" s="8"/>
      <c r="EO636" s="4">
        <f t="shared" si="52"/>
        <v>28.813698630136987</v>
      </c>
      <c r="EP636" s="4">
        <f t="shared" si="53"/>
        <v>25</v>
      </c>
      <c r="EQ636" s="9">
        <f t="shared" si="54"/>
        <v>4139866.8749999995</v>
      </c>
    </row>
    <row r="637" spans="2:147" s="6" customFormat="1">
      <c r="B637" s="4"/>
      <c r="C637" s="7">
        <v>46113</v>
      </c>
      <c r="D637" s="4">
        <v>4410</v>
      </c>
      <c r="E637" s="4"/>
      <c r="F637" s="4"/>
      <c r="G637" s="4" t="s">
        <v>170</v>
      </c>
      <c r="H637" s="4" t="s">
        <v>171</v>
      </c>
      <c r="I637" s="4">
        <v>3</v>
      </c>
      <c r="J637" s="16">
        <v>36458</v>
      </c>
      <c r="K637" s="4"/>
      <c r="L637" s="4">
        <v>129126.58900000001</v>
      </c>
      <c r="M637" s="4">
        <v>135876.56700000001</v>
      </c>
      <c r="N637" s="4">
        <v>161919.57500000001</v>
      </c>
      <c r="O637" s="64">
        <v>22</v>
      </c>
      <c r="P637" s="4">
        <v>8</v>
      </c>
      <c r="Q637" s="4">
        <v>0</v>
      </c>
      <c r="R637" s="4">
        <v>30</v>
      </c>
      <c r="S637" s="4">
        <v>100</v>
      </c>
      <c r="T637" s="4">
        <v>100</v>
      </c>
      <c r="U637" s="11">
        <v>6998908</v>
      </c>
      <c r="V637" s="11">
        <v>1539663</v>
      </c>
      <c r="W637" s="11">
        <v>5459245</v>
      </c>
      <c r="X637" s="11">
        <v>26</v>
      </c>
      <c r="Y637" s="62">
        <v>3873797</v>
      </c>
      <c r="Z637" s="11">
        <v>0</v>
      </c>
      <c r="AA637" s="11">
        <v>0</v>
      </c>
      <c r="AB637" s="11">
        <v>7500</v>
      </c>
      <c r="AC637" s="11">
        <v>195000</v>
      </c>
      <c r="AD637" s="11">
        <v>0</v>
      </c>
      <c r="AE637" s="11">
        <v>0</v>
      </c>
      <c r="AF637" s="11">
        <v>0</v>
      </c>
      <c r="AG637" s="11">
        <v>202500</v>
      </c>
      <c r="AH637" s="11">
        <v>0</v>
      </c>
      <c r="AI637" s="11">
        <v>509537</v>
      </c>
      <c r="AJ637" s="11">
        <v>0</v>
      </c>
      <c r="AK637" s="11">
        <v>1153676</v>
      </c>
      <c r="AL637" s="9">
        <v>1663214</v>
      </c>
      <c r="AM637" s="9">
        <v>971517</v>
      </c>
      <c r="AN637" s="9">
        <v>0</v>
      </c>
      <c r="AO637" s="9">
        <v>0</v>
      </c>
      <c r="AP637" s="11">
        <v>0</v>
      </c>
      <c r="AQ637" s="11">
        <v>0</v>
      </c>
      <c r="AR637" s="11">
        <v>2634731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0</v>
      </c>
      <c r="AY637" s="11">
        <v>0</v>
      </c>
      <c r="AZ637" s="11">
        <v>0</v>
      </c>
      <c r="BA637" s="11">
        <v>242880</v>
      </c>
      <c r="BB637" s="11">
        <v>0</v>
      </c>
      <c r="BC637" s="11">
        <v>0</v>
      </c>
      <c r="BD637" s="11">
        <v>45000</v>
      </c>
      <c r="BE637" s="11">
        <v>0</v>
      </c>
      <c r="BF637" s="11">
        <v>0</v>
      </c>
      <c r="BG637" s="11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665630</v>
      </c>
      <c r="BP637" s="11">
        <v>66560</v>
      </c>
      <c r="BQ637" s="11">
        <v>302570</v>
      </c>
      <c r="BR637" s="11">
        <v>307060</v>
      </c>
      <c r="BS637" s="11">
        <v>62990</v>
      </c>
      <c r="BT637" s="11">
        <v>11630</v>
      </c>
      <c r="BU637" s="11">
        <v>45850</v>
      </c>
      <c r="BV637" s="11">
        <v>0</v>
      </c>
      <c r="BW637" s="11">
        <v>7500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69873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237482.011</v>
      </c>
      <c r="CJ637" s="4">
        <v>30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20</v>
      </c>
      <c r="DC637" s="4">
        <v>0</v>
      </c>
      <c r="DD637" s="4">
        <v>38</v>
      </c>
      <c r="DE637" s="64">
        <v>58</v>
      </c>
      <c r="DF637" s="64">
        <v>32</v>
      </c>
      <c r="DG637" s="64">
        <v>0</v>
      </c>
      <c r="DH637" s="6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s="4">
        <v>0</v>
      </c>
      <c r="DT637" s="4">
        <v>2</v>
      </c>
      <c r="DU637" s="4">
        <v>2</v>
      </c>
      <c r="DV637" s="4"/>
      <c r="DW637" s="4"/>
      <c r="DX637" s="4"/>
      <c r="DY637" s="4"/>
      <c r="DZ637" s="4"/>
      <c r="EA637" s="4"/>
      <c r="EB637" s="4" t="b">
        <v>1</v>
      </c>
      <c r="EC637" s="4" t="s">
        <v>239</v>
      </c>
      <c r="ED637" s="4"/>
      <c r="EE637" s="4"/>
      <c r="EF637" s="7">
        <v>46113</v>
      </c>
      <c r="EG637" s="7">
        <v>46142</v>
      </c>
      <c r="EH637" s="4" t="s">
        <v>173</v>
      </c>
      <c r="EI637" s="4" t="b">
        <v>1</v>
      </c>
      <c r="EJ637" s="4" t="s">
        <v>174</v>
      </c>
      <c r="EK637" s="4"/>
      <c r="EL637" s="4"/>
      <c r="EM637" s="4"/>
      <c r="EN637" s="8"/>
      <c r="EO637" s="4">
        <f t="shared" si="52"/>
        <v>26.205479452054796</v>
      </c>
      <c r="EP637" s="4">
        <f t="shared" si="53"/>
        <v>25</v>
      </c>
      <c r="EQ637" s="9">
        <f t="shared" si="54"/>
        <v>4047989.3750000005</v>
      </c>
    </row>
    <row r="638" spans="2:147" s="6" customFormat="1">
      <c r="B638" s="4"/>
      <c r="C638" s="7">
        <v>46113</v>
      </c>
      <c r="D638" s="4">
        <v>4410</v>
      </c>
      <c r="E638" s="4"/>
      <c r="F638" s="4"/>
      <c r="G638" s="4" t="s">
        <v>170</v>
      </c>
      <c r="H638" s="4" t="s">
        <v>171</v>
      </c>
      <c r="I638" s="4">
        <v>11</v>
      </c>
      <c r="J638" s="16">
        <v>36549</v>
      </c>
      <c r="K638" s="4"/>
      <c r="L638" s="4">
        <v>136218.58900000001</v>
      </c>
      <c r="M638" s="4">
        <v>142968.56700000001</v>
      </c>
      <c r="N638" s="4">
        <v>170370.875</v>
      </c>
      <c r="O638" s="64">
        <v>22</v>
      </c>
      <c r="P638" s="4">
        <v>8</v>
      </c>
      <c r="Q638" s="4">
        <v>0</v>
      </c>
      <c r="R638" s="4">
        <v>30</v>
      </c>
      <c r="S638" s="4">
        <v>100</v>
      </c>
      <c r="T638" s="4">
        <v>100</v>
      </c>
      <c r="U638" s="11">
        <v>6936584</v>
      </c>
      <c r="V638" s="11">
        <v>1936584</v>
      </c>
      <c r="W638" s="11">
        <v>5000000</v>
      </c>
      <c r="X638" s="11">
        <v>26</v>
      </c>
      <c r="Y638" s="62">
        <v>4086557</v>
      </c>
      <c r="Z638" s="11">
        <v>0</v>
      </c>
      <c r="AA638" s="11">
        <v>0</v>
      </c>
      <c r="AB638" s="11">
        <v>7500</v>
      </c>
      <c r="AC638" s="11">
        <v>195000</v>
      </c>
      <c r="AD638" s="11">
        <v>0</v>
      </c>
      <c r="AE638" s="11">
        <v>0</v>
      </c>
      <c r="AF638" s="11">
        <v>0</v>
      </c>
      <c r="AG638" s="11">
        <v>202500</v>
      </c>
      <c r="AH638" s="11">
        <v>0</v>
      </c>
      <c r="AI638" s="11">
        <v>536132</v>
      </c>
      <c r="AJ638" s="11">
        <v>0</v>
      </c>
      <c r="AK638" s="11">
        <v>1309726</v>
      </c>
      <c r="AL638" s="9">
        <v>1845858</v>
      </c>
      <c r="AM638" s="9">
        <v>702779</v>
      </c>
      <c r="AN638" s="9">
        <v>0</v>
      </c>
      <c r="AO638" s="9">
        <v>0</v>
      </c>
      <c r="AP638" s="11">
        <v>0</v>
      </c>
      <c r="AQ638" s="11">
        <v>0</v>
      </c>
      <c r="AR638" s="11">
        <v>2548637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0</v>
      </c>
      <c r="BA638" s="11">
        <v>63890</v>
      </c>
      <c r="BB638" s="11">
        <v>0</v>
      </c>
      <c r="BC638" s="11">
        <v>0</v>
      </c>
      <c r="BD638" s="11">
        <v>35000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733770</v>
      </c>
      <c r="BP638" s="11">
        <v>73370</v>
      </c>
      <c r="BQ638" s="11">
        <v>296250</v>
      </c>
      <c r="BR638" s="11">
        <v>308010</v>
      </c>
      <c r="BS638" s="11">
        <v>62430</v>
      </c>
      <c r="BT638" s="11">
        <v>12260</v>
      </c>
      <c r="BU638" s="11">
        <v>48250</v>
      </c>
      <c r="BV638" s="11">
        <v>25000</v>
      </c>
      <c r="BW638" s="11">
        <v>3444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373800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245972.92199999999</v>
      </c>
      <c r="CJ638" s="4">
        <v>30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20</v>
      </c>
      <c r="DC638" s="4">
        <v>0</v>
      </c>
      <c r="DD638" s="4">
        <v>41</v>
      </c>
      <c r="DE638" s="64">
        <v>61</v>
      </c>
      <c r="DF638" s="64">
        <v>22</v>
      </c>
      <c r="DG638" s="64">
        <v>0</v>
      </c>
      <c r="DH638" s="6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2</v>
      </c>
      <c r="DU638" s="4">
        <v>2</v>
      </c>
      <c r="DV638" s="4"/>
      <c r="DW638" s="4"/>
      <c r="DX638" s="4"/>
      <c r="DY638" s="4"/>
      <c r="DZ638" s="4"/>
      <c r="EA638" s="4"/>
      <c r="EB638" s="4" t="b">
        <v>1</v>
      </c>
      <c r="EC638" s="4" t="s">
        <v>239</v>
      </c>
      <c r="ED638" s="4"/>
      <c r="EE638" s="4"/>
      <c r="EF638" s="7">
        <v>46113</v>
      </c>
      <c r="EG638" s="7">
        <v>46142</v>
      </c>
      <c r="EH638" s="4" t="s">
        <v>173</v>
      </c>
      <c r="EI638" s="4" t="b">
        <v>1</v>
      </c>
      <c r="EJ638" s="4" t="s">
        <v>174</v>
      </c>
      <c r="EK638" s="4"/>
      <c r="EL638" s="4"/>
      <c r="EM638" s="4"/>
      <c r="EN638" s="8"/>
      <c r="EO638" s="4">
        <f t="shared" si="52"/>
        <v>25.956164383561642</v>
      </c>
      <c r="EP638" s="4">
        <f t="shared" si="53"/>
        <v>25</v>
      </c>
      <c r="EQ638" s="9">
        <f t="shared" si="54"/>
        <v>4259271.875</v>
      </c>
    </row>
    <row r="639" spans="2:147" s="6" customFormat="1">
      <c r="B639" s="4"/>
      <c r="C639" s="7">
        <v>46113</v>
      </c>
      <c r="D639" s="4">
        <v>4410</v>
      </c>
      <c r="E639" s="4"/>
      <c r="F639" s="4"/>
      <c r="G639" s="4" t="s">
        <v>176</v>
      </c>
      <c r="H639" s="4" t="s">
        <v>177</v>
      </c>
      <c r="I639" s="4">
        <v>19</v>
      </c>
      <c r="J639" s="16">
        <v>37137</v>
      </c>
      <c r="K639" s="4"/>
      <c r="L639" s="4">
        <v>120215.333</v>
      </c>
      <c r="M639" s="4">
        <v>126215.3</v>
      </c>
      <c r="N639" s="4">
        <v>150406.56599999999</v>
      </c>
      <c r="O639" s="64">
        <v>22</v>
      </c>
      <c r="P639" s="4">
        <v>8</v>
      </c>
      <c r="Q639" s="4">
        <v>0</v>
      </c>
      <c r="R639" s="4">
        <v>30</v>
      </c>
      <c r="S639" s="4">
        <v>100</v>
      </c>
      <c r="T639" s="4">
        <v>100</v>
      </c>
      <c r="U639" s="11">
        <v>5606122</v>
      </c>
      <c r="V639" s="11">
        <v>1166983</v>
      </c>
      <c r="W639" s="11">
        <v>4439139</v>
      </c>
      <c r="X639" s="11">
        <v>24</v>
      </c>
      <c r="Y639" s="62">
        <v>3606459</v>
      </c>
      <c r="Z639" s="11">
        <v>0</v>
      </c>
      <c r="AA639" s="11">
        <v>0</v>
      </c>
      <c r="AB639" s="11">
        <v>0</v>
      </c>
      <c r="AC639" s="11">
        <v>180000</v>
      </c>
      <c r="AD639" s="11">
        <v>0</v>
      </c>
      <c r="AE639" s="11">
        <v>0</v>
      </c>
      <c r="AF639" s="11">
        <v>0</v>
      </c>
      <c r="AG639" s="11">
        <v>180000</v>
      </c>
      <c r="AH639" s="11">
        <v>0</v>
      </c>
      <c r="AI639" s="11">
        <v>473307</v>
      </c>
      <c r="AJ639" s="11">
        <v>0</v>
      </c>
      <c r="AK639" s="11">
        <v>1085747</v>
      </c>
      <c r="AL639" s="9">
        <v>1559054</v>
      </c>
      <c r="AM639" s="9">
        <v>225609</v>
      </c>
      <c r="AN639" s="9">
        <v>0</v>
      </c>
      <c r="AO639" s="9">
        <v>0</v>
      </c>
      <c r="AP639" s="11">
        <v>0</v>
      </c>
      <c r="AQ639" s="11">
        <v>0</v>
      </c>
      <c r="AR639" s="11">
        <v>1784663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35000</v>
      </c>
      <c r="BE639" s="11">
        <v>0</v>
      </c>
      <c r="BF639" s="11">
        <v>0</v>
      </c>
      <c r="BG639" s="11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418880</v>
      </c>
      <c r="BP639" s="11">
        <v>41880</v>
      </c>
      <c r="BQ639" s="11">
        <v>279060</v>
      </c>
      <c r="BR639" s="11">
        <v>249930</v>
      </c>
      <c r="BS639" s="11">
        <v>50460</v>
      </c>
      <c r="BT639" s="11">
        <v>10820</v>
      </c>
      <c r="BU639" s="11">
        <v>42590</v>
      </c>
      <c r="BV639" s="11">
        <v>0</v>
      </c>
      <c r="BW639" s="11">
        <v>4500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68863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199863.16699999999</v>
      </c>
      <c r="CJ639" s="4">
        <v>30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20</v>
      </c>
      <c r="DC639" s="4">
        <v>0</v>
      </c>
      <c r="DD639" s="4">
        <v>38.5</v>
      </c>
      <c r="DE639" s="64">
        <v>58.5</v>
      </c>
      <c r="DF639" s="64">
        <v>8</v>
      </c>
      <c r="DG639" s="64">
        <v>0</v>
      </c>
      <c r="DH639" s="6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s="4">
        <v>1</v>
      </c>
      <c r="DT639" s="4">
        <v>2</v>
      </c>
      <c r="DU639" s="4">
        <v>2</v>
      </c>
      <c r="DV639" s="4"/>
      <c r="DW639" s="4"/>
      <c r="DX639" s="4"/>
      <c r="DY639" s="4"/>
      <c r="DZ639" s="4"/>
      <c r="EA639" s="4"/>
      <c r="EB639" s="4" t="b">
        <v>1</v>
      </c>
      <c r="EC639" s="4" t="s">
        <v>239</v>
      </c>
      <c r="ED639" s="4"/>
      <c r="EE639" s="4"/>
      <c r="EF639" s="7">
        <v>46113</v>
      </c>
      <c r="EG639" s="7">
        <v>46142</v>
      </c>
      <c r="EH639" s="4" t="s">
        <v>173</v>
      </c>
      <c r="EI639" s="4" t="b">
        <v>1</v>
      </c>
      <c r="EJ639" s="4" t="s">
        <v>174</v>
      </c>
      <c r="EK639" s="4"/>
      <c r="EL639" s="4"/>
      <c r="EM639" s="4"/>
      <c r="EN639" s="8"/>
      <c r="EO639" s="4">
        <f t="shared" si="52"/>
        <v>24.345205479452055</v>
      </c>
      <c r="EP639" s="4">
        <f t="shared" si="53"/>
        <v>25</v>
      </c>
      <c r="EQ639" s="9">
        <f t="shared" si="54"/>
        <v>3760164.15</v>
      </c>
    </row>
    <row r="640" spans="2:147" s="6" customFormat="1">
      <c r="B640" s="4"/>
      <c r="C640" s="7">
        <v>46113</v>
      </c>
      <c r="D640" s="4">
        <v>4410</v>
      </c>
      <c r="E640" s="4"/>
      <c r="F640" s="4"/>
      <c r="G640" s="4" t="s">
        <v>176</v>
      </c>
      <c r="H640" s="4" t="s">
        <v>177</v>
      </c>
      <c r="I640" s="4">
        <v>19</v>
      </c>
      <c r="J640" s="16">
        <v>37655</v>
      </c>
      <c r="K640" s="4"/>
      <c r="L640" s="4">
        <v>120215.333</v>
      </c>
      <c r="M640" s="4">
        <v>125965.3</v>
      </c>
      <c r="N640" s="4">
        <v>150108.649</v>
      </c>
      <c r="O640" s="64">
        <v>22</v>
      </c>
      <c r="P640" s="4">
        <v>8</v>
      </c>
      <c r="Q640" s="4">
        <v>0</v>
      </c>
      <c r="R640" s="4">
        <v>30</v>
      </c>
      <c r="S640" s="4">
        <v>100</v>
      </c>
      <c r="T640" s="4">
        <v>100</v>
      </c>
      <c r="U640" s="11">
        <v>5816178</v>
      </c>
      <c r="V640" s="11">
        <v>1158178</v>
      </c>
      <c r="W640" s="11">
        <v>4658000</v>
      </c>
      <c r="X640" s="11">
        <v>23</v>
      </c>
      <c r="Y640" s="62">
        <v>3606459</v>
      </c>
      <c r="Z640" s="11">
        <v>0</v>
      </c>
      <c r="AA640" s="11">
        <v>0</v>
      </c>
      <c r="AB640" s="11">
        <v>0</v>
      </c>
      <c r="AC640" s="11">
        <v>172500</v>
      </c>
      <c r="AD640" s="11">
        <v>0</v>
      </c>
      <c r="AE640" s="11">
        <v>0</v>
      </c>
      <c r="AF640" s="11">
        <v>0</v>
      </c>
      <c r="AG640" s="11">
        <v>172500</v>
      </c>
      <c r="AH640" s="11">
        <v>0</v>
      </c>
      <c r="AI640" s="11">
        <v>472369</v>
      </c>
      <c r="AJ640" s="11">
        <v>0</v>
      </c>
      <c r="AK640" s="11">
        <v>619198</v>
      </c>
      <c r="AL640" s="9">
        <v>1091568</v>
      </c>
      <c r="AM640" s="9">
        <v>900651</v>
      </c>
      <c r="AN640" s="9">
        <v>0</v>
      </c>
      <c r="AO640" s="9">
        <v>0</v>
      </c>
      <c r="AP640" s="11">
        <v>0</v>
      </c>
      <c r="AQ640" s="11">
        <v>0</v>
      </c>
      <c r="AR640" s="11">
        <v>1992219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0</v>
      </c>
      <c r="BC640" s="11">
        <v>0</v>
      </c>
      <c r="BD640" s="11">
        <v>45000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433220</v>
      </c>
      <c r="BP640" s="11">
        <v>43320</v>
      </c>
      <c r="BQ640" s="11">
        <v>244150</v>
      </c>
      <c r="BR640" s="11">
        <v>255630</v>
      </c>
      <c r="BS640" s="11">
        <v>52350</v>
      </c>
      <c r="BT640" s="11">
        <v>10820</v>
      </c>
      <c r="BU640" s="11">
        <v>42510</v>
      </c>
      <c r="BV640" s="11">
        <v>0</v>
      </c>
      <c r="BW640" s="11">
        <v>115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76063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205356.95600000001</v>
      </c>
      <c r="CJ640" s="4">
        <v>30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20</v>
      </c>
      <c r="DC640" s="4">
        <v>0</v>
      </c>
      <c r="DD640" s="4">
        <v>22</v>
      </c>
      <c r="DE640" s="64">
        <v>42</v>
      </c>
      <c r="DF640" s="64">
        <v>32</v>
      </c>
      <c r="DG640" s="64">
        <v>0</v>
      </c>
      <c r="DH640" s="6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1</v>
      </c>
      <c r="DT640" s="4">
        <v>2</v>
      </c>
      <c r="DU640" s="4">
        <v>2</v>
      </c>
      <c r="DV640" s="4"/>
      <c r="DW640" s="4"/>
      <c r="DX640" s="4"/>
      <c r="DY640" s="4"/>
      <c r="DZ640" s="4"/>
      <c r="EA640" s="4"/>
      <c r="EB640" s="4" t="b">
        <v>1</v>
      </c>
      <c r="EC640" s="4" t="s">
        <v>239</v>
      </c>
      <c r="ED640" s="4"/>
      <c r="EE640" s="4"/>
      <c r="EF640" s="7">
        <v>46113</v>
      </c>
      <c r="EG640" s="7">
        <v>46142</v>
      </c>
      <c r="EH640" s="4" t="s">
        <v>173</v>
      </c>
      <c r="EI640" s="4" t="b">
        <v>1</v>
      </c>
      <c r="EJ640" s="4" t="s">
        <v>174</v>
      </c>
      <c r="EK640" s="4"/>
      <c r="EL640" s="4"/>
      <c r="EM640" s="4"/>
      <c r="EN640" s="8"/>
      <c r="EO640" s="4">
        <f t="shared" si="52"/>
        <v>22.926027397260274</v>
      </c>
      <c r="EP640" s="4">
        <f t="shared" si="53"/>
        <v>25</v>
      </c>
      <c r="EQ640" s="9">
        <f t="shared" si="54"/>
        <v>3752716.2250000001</v>
      </c>
    </row>
    <row r="641" spans="2:147" s="6" customFormat="1">
      <c r="B641" s="4"/>
      <c r="C641" s="7">
        <v>46113</v>
      </c>
      <c r="D641" s="4">
        <v>4410</v>
      </c>
      <c r="E641" s="4"/>
      <c r="F641" s="4"/>
      <c r="G641" s="4" t="s">
        <v>176</v>
      </c>
      <c r="H641" s="4" t="s">
        <v>177</v>
      </c>
      <c r="I641" s="4">
        <v>9</v>
      </c>
      <c r="J641" s="16">
        <v>37712</v>
      </c>
      <c r="K641" s="4"/>
      <c r="L641" s="4">
        <v>114832.333</v>
      </c>
      <c r="M641" s="4">
        <v>120832.3</v>
      </c>
      <c r="N641" s="4">
        <v>143991.82399999999</v>
      </c>
      <c r="O641" s="64">
        <v>22</v>
      </c>
      <c r="P641" s="4">
        <v>8</v>
      </c>
      <c r="Q641" s="4">
        <v>0</v>
      </c>
      <c r="R641" s="4">
        <v>30</v>
      </c>
      <c r="S641" s="4">
        <v>100</v>
      </c>
      <c r="T641" s="4">
        <v>100</v>
      </c>
      <c r="U641" s="11">
        <v>7407363</v>
      </c>
      <c r="V641" s="11">
        <v>1693670</v>
      </c>
      <c r="W641" s="11">
        <v>5713693</v>
      </c>
      <c r="X641" s="11">
        <v>23</v>
      </c>
      <c r="Y641" s="62">
        <v>3444969</v>
      </c>
      <c r="Z641" s="11">
        <v>0</v>
      </c>
      <c r="AA641" s="11">
        <v>0</v>
      </c>
      <c r="AB641" s="11">
        <v>7500</v>
      </c>
      <c r="AC641" s="11">
        <v>172500</v>
      </c>
      <c r="AD641" s="11">
        <v>0</v>
      </c>
      <c r="AE641" s="11">
        <v>0</v>
      </c>
      <c r="AF641" s="11">
        <v>0</v>
      </c>
      <c r="AG641" s="11">
        <v>180000</v>
      </c>
      <c r="AH641" s="11">
        <v>0</v>
      </c>
      <c r="AI641" s="11">
        <v>453121</v>
      </c>
      <c r="AJ641" s="11">
        <v>0</v>
      </c>
      <c r="AK641" s="11">
        <v>836952</v>
      </c>
      <c r="AL641" s="9">
        <v>1290073</v>
      </c>
      <c r="AM641" s="9">
        <v>863950</v>
      </c>
      <c r="AN641" s="9">
        <v>0</v>
      </c>
      <c r="AO641" s="9">
        <v>0</v>
      </c>
      <c r="AP641" s="11">
        <v>0</v>
      </c>
      <c r="AQ641" s="11">
        <v>0</v>
      </c>
      <c r="AR641" s="11">
        <v>2154023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  <c r="AX641" s="11">
        <v>0</v>
      </c>
      <c r="AY641" s="11">
        <v>0</v>
      </c>
      <c r="AZ641" s="11">
        <v>0</v>
      </c>
      <c r="BA641" s="11">
        <v>1583371</v>
      </c>
      <c r="BB641" s="11">
        <v>0</v>
      </c>
      <c r="BC641" s="11">
        <v>0</v>
      </c>
      <c r="BD641" s="11">
        <v>45000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707160</v>
      </c>
      <c r="BP641" s="11">
        <v>70710</v>
      </c>
      <c r="BQ641" s="11">
        <v>291880</v>
      </c>
      <c r="BR641" s="11">
        <v>321210</v>
      </c>
      <c r="BS641" s="11">
        <v>66670</v>
      </c>
      <c r="BT641" s="11">
        <v>10340</v>
      </c>
      <c r="BU641" s="11">
        <v>40780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4000</v>
      </c>
      <c r="CC641" s="11">
        <v>180920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267279.66700000002</v>
      </c>
      <c r="CJ641" s="4">
        <v>30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20</v>
      </c>
      <c r="DC641" s="4">
        <v>0</v>
      </c>
      <c r="DD641" s="4">
        <v>31</v>
      </c>
      <c r="DE641" s="64">
        <v>51</v>
      </c>
      <c r="DF641" s="64">
        <v>32</v>
      </c>
      <c r="DG641" s="64">
        <v>0</v>
      </c>
      <c r="DH641" s="6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2</v>
      </c>
      <c r="DU641" s="4">
        <v>2</v>
      </c>
      <c r="DV641" s="4"/>
      <c r="DW641" s="4"/>
      <c r="DX641" s="4"/>
      <c r="DY641" s="4"/>
      <c r="DZ641" s="4"/>
      <c r="EA641" s="4"/>
      <c r="EB641" s="4" t="b">
        <v>1</v>
      </c>
      <c r="EC641" s="4" t="s">
        <v>239</v>
      </c>
      <c r="ED641" s="4"/>
      <c r="EE641" s="4"/>
      <c r="EF641" s="7">
        <v>46113</v>
      </c>
      <c r="EG641" s="7">
        <v>46142</v>
      </c>
      <c r="EH641" s="4" t="s">
        <v>173</v>
      </c>
      <c r="EI641" s="4" t="b">
        <v>1</v>
      </c>
      <c r="EJ641" s="4" t="s">
        <v>178</v>
      </c>
      <c r="EK641" s="4"/>
      <c r="EL641" s="4"/>
      <c r="EM641" s="4"/>
      <c r="EN641" s="8"/>
      <c r="EO641" s="4">
        <f t="shared" si="52"/>
        <v>22.769863013698629</v>
      </c>
      <c r="EP641" s="4">
        <f t="shared" si="53"/>
        <v>25</v>
      </c>
      <c r="EQ641" s="9">
        <f t="shared" si="54"/>
        <v>3599795.5999999996</v>
      </c>
    </row>
    <row r="642" spans="2:147" s="6" customFormat="1">
      <c r="B642" s="4"/>
      <c r="C642" s="7">
        <v>46113</v>
      </c>
      <c r="D642" s="4">
        <v>4410</v>
      </c>
      <c r="E642" s="4"/>
      <c r="F642" s="4"/>
      <c r="G642" s="4" t="s">
        <v>176</v>
      </c>
      <c r="H642" s="4" t="s">
        <v>177</v>
      </c>
      <c r="I642" s="4">
        <v>11</v>
      </c>
      <c r="J642" s="16">
        <v>37895</v>
      </c>
      <c r="K642" s="4"/>
      <c r="L642" s="4">
        <v>116136.333</v>
      </c>
      <c r="M642" s="4">
        <v>121886.3</v>
      </c>
      <c r="N642" s="4">
        <v>145247.84099999999</v>
      </c>
      <c r="O642" s="64">
        <v>22</v>
      </c>
      <c r="P642" s="4">
        <v>8</v>
      </c>
      <c r="Q642" s="4">
        <v>0</v>
      </c>
      <c r="R642" s="4">
        <v>30</v>
      </c>
      <c r="S642" s="4">
        <v>100</v>
      </c>
      <c r="T642" s="4">
        <v>100</v>
      </c>
      <c r="U642" s="11">
        <v>6438018</v>
      </c>
      <c r="V642" s="11">
        <v>1327018</v>
      </c>
      <c r="W642" s="11">
        <v>5111000</v>
      </c>
      <c r="X642" s="11">
        <v>22</v>
      </c>
      <c r="Y642" s="62">
        <v>3484089</v>
      </c>
      <c r="Z642" s="11">
        <v>0</v>
      </c>
      <c r="AA642" s="11">
        <v>0</v>
      </c>
      <c r="AB642" s="11">
        <v>7500</v>
      </c>
      <c r="AC642" s="11">
        <v>165000</v>
      </c>
      <c r="AD642" s="11">
        <v>0</v>
      </c>
      <c r="AE642" s="11">
        <v>0</v>
      </c>
      <c r="AF642" s="11">
        <v>0</v>
      </c>
      <c r="AG642" s="11">
        <v>172500</v>
      </c>
      <c r="AH642" s="11">
        <v>0</v>
      </c>
      <c r="AI642" s="11">
        <v>457073</v>
      </c>
      <c r="AJ642" s="11">
        <v>0</v>
      </c>
      <c r="AK642" s="11">
        <v>571913</v>
      </c>
      <c r="AL642" s="9">
        <v>1028986</v>
      </c>
      <c r="AM642" s="9">
        <v>980422</v>
      </c>
      <c r="AN642" s="9">
        <v>72623</v>
      </c>
      <c r="AO642" s="9">
        <v>505462</v>
      </c>
      <c r="AP642" s="11">
        <v>0</v>
      </c>
      <c r="AQ642" s="11">
        <v>50000</v>
      </c>
      <c r="AR642" s="11">
        <v>2637493</v>
      </c>
      <c r="AS642" s="11">
        <v>0</v>
      </c>
      <c r="AT642" s="11">
        <v>0</v>
      </c>
      <c r="AU642" s="11">
        <v>0</v>
      </c>
      <c r="AV642" s="11">
        <v>0</v>
      </c>
      <c r="AW642" s="11">
        <v>0</v>
      </c>
      <c r="AX642" s="11">
        <v>0</v>
      </c>
      <c r="AY642" s="11">
        <v>0</v>
      </c>
      <c r="AZ642" s="11">
        <v>0</v>
      </c>
      <c r="BA642" s="11">
        <v>108936</v>
      </c>
      <c r="BB642" s="11">
        <v>0</v>
      </c>
      <c r="BC642" s="11">
        <v>0</v>
      </c>
      <c r="BD642" s="11">
        <v>35000</v>
      </c>
      <c r="BE642" s="11">
        <v>0</v>
      </c>
      <c r="BF642" s="11">
        <v>0</v>
      </c>
      <c r="BG642" s="11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0</v>
      </c>
      <c r="BM642" s="11">
        <v>0</v>
      </c>
      <c r="BN642" s="11">
        <v>0</v>
      </c>
      <c r="BO642" s="11">
        <v>521260</v>
      </c>
      <c r="BP642" s="11">
        <v>52120</v>
      </c>
      <c r="BQ642" s="11">
        <v>284470</v>
      </c>
      <c r="BR642" s="11">
        <v>282480</v>
      </c>
      <c r="BS642" s="11">
        <v>57940</v>
      </c>
      <c r="BT642" s="11">
        <v>10460</v>
      </c>
      <c r="BU642" s="11">
        <v>41130</v>
      </c>
      <c r="BV642" s="11">
        <v>10000</v>
      </c>
      <c r="BW642" s="11">
        <v>218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66940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240953.978</v>
      </c>
      <c r="CJ642" s="4">
        <v>30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10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20</v>
      </c>
      <c r="DC642" s="4">
        <v>0</v>
      </c>
      <c r="DD642" s="4">
        <v>21</v>
      </c>
      <c r="DE642" s="64">
        <v>41</v>
      </c>
      <c r="DF642" s="64">
        <v>36</v>
      </c>
      <c r="DG642" s="64">
        <v>2</v>
      </c>
      <c r="DH642" s="64">
        <v>46.4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s="4">
        <v>1</v>
      </c>
      <c r="DT642" s="4">
        <v>2</v>
      </c>
      <c r="DU642" s="4">
        <v>2</v>
      </c>
      <c r="DV642" s="4"/>
      <c r="DW642" s="4"/>
      <c r="DX642" s="4"/>
      <c r="DY642" s="4"/>
      <c r="DZ642" s="4"/>
      <c r="EA642" s="4"/>
      <c r="EB642" s="4" t="b">
        <v>1</v>
      </c>
      <c r="EC642" s="4" t="s">
        <v>239</v>
      </c>
      <c r="ED642" s="4"/>
      <c r="EE642" s="4"/>
      <c r="EF642" s="7">
        <v>46113</v>
      </c>
      <c r="EG642" s="7">
        <v>46142</v>
      </c>
      <c r="EH642" s="4" t="s">
        <v>173</v>
      </c>
      <c r="EI642" s="4" t="b">
        <v>1</v>
      </c>
      <c r="EJ642" s="4" t="s">
        <v>174</v>
      </c>
      <c r="EK642" s="4"/>
      <c r="EL642" s="4"/>
      <c r="EM642" s="4"/>
      <c r="EN642" s="8"/>
      <c r="EO642" s="4">
        <f t="shared" si="52"/>
        <v>22.268493150684932</v>
      </c>
      <c r="EP642" s="4">
        <f t="shared" si="53"/>
        <v>25</v>
      </c>
      <c r="EQ642" s="9">
        <f t="shared" si="54"/>
        <v>3631196.0249999994</v>
      </c>
    </row>
    <row r="643" spans="2:147" s="6" customFormat="1">
      <c r="B643" s="4"/>
      <c r="C643" s="7">
        <v>46113</v>
      </c>
      <c r="D643" s="4">
        <v>4410</v>
      </c>
      <c r="E643" s="4"/>
      <c r="F643" s="4"/>
      <c r="G643" s="4" t="s">
        <v>176</v>
      </c>
      <c r="H643" s="4" t="s">
        <v>177</v>
      </c>
      <c r="I643" s="4">
        <v>7</v>
      </c>
      <c r="J643" s="16">
        <v>38294</v>
      </c>
      <c r="K643" s="4"/>
      <c r="L643" s="4">
        <v>113366.333</v>
      </c>
      <c r="M643" s="4">
        <v>118866.3</v>
      </c>
      <c r="N643" s="4">
        <v>141649.008</v>
      </c>
      <c r="O643" s="64">
        <v>22</v>
      </c>
      <c r="P643" s="4">
        <v>8</v>
      </c>
      <c r="Q643" s="4">
        <v>0</v>
      </c>
      <c r="R643" s="4">
        <v>30</v>
      </c>
      <c r="S643" s="4">
        <v>100</v>
      </c>
      <c r="T643" s="4">
        <v>100</v>
      </c>
      <c r="U643" s="11">
        <v>6633768</v>
      </c>
      <c r="V643" s="11">
        <v>1493768</v>
      </c>
      <c r="W643" s="11">
        <v>5140000</v>
      </c>
      <c r="X643" s="11">
        <v>21</v>
      </c>
      <c r="Y643" s="62">
        <v>3400989</v>
      </c>
      <c r="Z643" s="11">
        <v>0</v>
      </c>
      <c r="AA643" s="11">
        <v>0</v>
      </c>
      <c r="AB643" s="11">
        <v>7500</v>
      </c>
      <c r="AC643" s="11">
        <v>157500</v>
      </c>
      <c r="AD643" s="11">
        <v>0</v>
      </c>
      <c r="AE643" s="11">
        <v>0</v>
      </c>
      <c r="AF643" s="11">
        <v>0</v>
      </c>
      <c r="AG643" s="11">
        <v>165000</v>
      </c>
      <c r="AH643" s="11">
        <v>0</v>
      </c>
      <c r="AI643" s="11">
        <v>445748</v>
      </c>
      <c r="AJ643" s="11">
        <v>0</v>
      </c>
      <c r="AK643" s="11">
        <v>876453</v>
      </c>
      <c r="AL643" s="9">
        <v>1322201</v>
      </c>
      <c r="AM643" s="9">
        <v>796775</v>
      </c>
      <c r="AN643" s="9">
        <v>70824</v>
      </c>
      <c r="AO643" s="9">
        <v>719860</v>
      </c>
      <c r="AP643" s="11">
        <v>0</v>
      </c>
      <c r="AQ643" s="11">
        <v>70000</v>
      </c>
      <c r="AR643" s="11">
        <v>2979660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53119</v>
      </c>
      <c r="BB643" s="11">
        <v>0</v>
      </c>
      <c r="BC643" s="11">
        <v>0</v>
      </c>
      <c r="BD643" s="11">
        <v>35000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636920</v>
      </c>
      <c r="BP643" s="11">
        <v>63690</v>
      </c>
      <c r="BQ643" s="11">
        <v>287130</v>
      </c>
      <c r="BR643" s="11">
        <v>291330</v>
      </c>
      <c r="BS643" s="11">
        <v>59700</v>
      </c>
      <c r="BT643" s="11">
        <v>10210</v>
      </c>
      <c r="BU643" s="11">
        <v>40110</v>
      </c>
      <c r="BV643" s="11">
        <v>10000</v>
      </c>
      <c r="BW643" s="11">
        <v>3685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90993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206901.57800000001</v>
      </c>
      <c r="CJ643" s="4">
        <v>30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14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20</v>
      </c>
      <c r="DC643" s="4">
        <v>0</v>
      </c>
      <c r="DD643" s="4">
        <v>33</v>
      </c>
      <c r="DE643" s="64">
        <v>53</v>
      </c>
      <c r="DF643" s="64">
        <v>30</v>
      </c>
      <c r="DG643" s="64">
        <v>2</v>
      </c>
      <c r="DH643" s="64">
        <v>67.760000000000005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0</v>
      </c>
      <c r="DT643" s="4">
        <v>2</v>
      </c>
      <c r="DU643" s="4">
        <v>2</v>
      </c>
      <c r="DV643" s="4"/>
      <c r="DW643" s="4"/>
      <c r="DX643" s="4"/>
      <c r="DY643" s="4"/>
      <c r="DZ643" s="4"/>
      <c r="EA643" s="4"/>
      <c r="EB643" s="4" t="b">
        <v>1</v>
      </c>
      <c r="EC643" s="4" t="s">
        <v>239</v>
      </c>
      <c r="ED643" s="4"/>
      <c r="EE643" s="4"/>
      <c r="EF643" s="7">
        <v>46113</v>
      </c>
      <c r="EG643" s="7">
        <v>46142</v>
      </c>
      <c r="EH643" s="4" t="s">
        <v>173</v>
      </c>
      <c r="EI643" s="4" t="b">
        <v>1</v>
      </c>
      <c r="EJ643" s="4" t="s">
        <v>174</v>
      </c>
      <c r="EK643" s="4"/>
      <c r="EL643" s="4"/>
      <c r="EM643" s="4"/>
      <c r="EN643" s="8"/>
      <c r="EO643" s="4">
        <f t="shared" si="52"/>
        <v>21.175342465753424</v>
      </c>
      <c r="EP643" s="4">
        <f t="shared" si="53"/>
        <v>25</v>
      </c>
      <c r="EQ643" s="9">
        <f t="shared" si="54"/>
        <v>3541225.2</v>
      </c>
    </row>
    <row r="644" spans="2:147" s="6" customFormat="1">
      <c r="B644" s="4"/>
      <c r="C644" s="7">
        <v>46113</v>
      </c>
      <c r="D644" s="4">
        <v>4410</v>
      </c>
      <c r="E644" s="4"/>
      <c r="F644" s="4"/>
      <c r="G644" s="4" t="s">
        <v>176</v>
      </c>
      <c r="H644" s="4" t="s">
        <v>177</v>
      </c>
      <c r="I644" s="4">
        <v>7</v>
      </c>
      <c r="J644" s="16">
        <v>38593</v>
      </c>
      <c r="K644" s="4"/>
      <c r="L644" s="4">
        <v>113366.333</v>
      </c>
      <c r="M644" s="4">
        <v>118741.3</v>
      </c>
      <c r="N644" s="4">
        <v>141500.049</v>
      </c>
      <c r="O644" s="64">
        <v>22</v>
      </c>
      <c r="P644" s="4">
        <v>8</v>
      </c>
      <c r="Q644" s="4">
        <v>0</v>
      </c>
      <c r="R644" s="4">
        <v>30</v>
      </c>
      <c r="S644" s="4">
        <v>100</v>
      </c>
      <c r="T644" s="4">
        <v>100</v>
      </c>
      <c r="U644" s="11">
        <v>5113768</v>
      </c>
      <c r="V644" s="11">
        <v>1205590</v>
      </c>
      <c r="W644" s="11">
        <v>3908178</v>
      </c>
      <c r="X644" s="11">
        <v>20</v>
      </c>
      <c r="Y644" s="62">
        <v>3400989</v>
      </c>
      <c r="Z644" s="11">
        <v>0</v>
      </c>
      <c r="AA644" s="11">
        <v>0</v>
      </c>
      <c r="AB644" s="11">
        <v>11250</v>
      </c>
      <c r="AC644" s="11">
        <v>150000</v>
      </c>
      <c r="AD644" s="11">
        <v>0</v>
      </c>
      <c r="AE644" s="11">
        <v>0</v>
      </c>
      <c r="AF644" s="11">
        <v>0</v>
      </c>
      <c r="AG644" s="11">
        <v>161250</v>
      </c>
      <c r="AH644" s="11">
        <v>0</v>
      </c>
      <c r="AI644" s="11">
        <v>445279</v>
      </c>
      <c r="AJ644" s="11">
        <v>0</v>
      </c>
      <c r="AK644" s="11">
        <v>318375</v>
      </c>
      <c r="AL644" s="9">
        <v>763654</v>
      </c>
      <c r="AM644" s="9">
        <v>636750</v>
      </c>
      <c r="AN644" s="9">
        <v>0</v>
      </c>
      <c r="AO644" s="9">
        <v>0</v>
      </c>
      <c r="AP644" s="11">
        <v>0</v>
      </c>
      <c r="AQ644" s="11">
        <v>0</v>
      </c>
      <c r="AR644" s="11">
        <v>1400404</v>
      </c>
      <c r="AS644" s="11">
        <v>0</v>
      </c>
      <c r="AT644" s="11">
        <v>0</v>
      </c>
      <c r="AU644" s="11">
        <v>0</v>
      </c>
      <c r="AV644" s="11">
        <v>0</v>
      </c>
      <c r="AW644" s="11">
        <v>0</v>
      </c>
      <c r="AX644" s="11">
        <v>0</v>
      </c>
      <c r="AY644" s="11">
        <v>0</v>
      </c>
      <c r="AZ644" s="11">
        <v>0</v>
      </c>
      <c r="BA644" s="11">
        <v>106125</v>
      </c>
      <c r="BB644" s="11">
        <v>0</v>
      </c>
      <c r="BC644" s="11">
        <v>0</v>
      </c>
      <c r="BD644" s="11">
        <v>45000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250850</v>
      </c>
      <c r="BP644" s="11">
        <v>25080</v>
      </c>
      <c r="BQ644" s="11">
        <v>250990</v>
      </c>
      <c r="BR644" s="11">
        <v>224270</v>
      </c>
      <c r="BS644" s="11">
        <v>46020</v>
      </c>
      <c r="BT644" s="11">
        <v>10210</v>
      </c>
      <c r="BU644" s="11">
        <v>40070</v>
      </c>
      <c r="BV644" s="11">
        <v>25000</v>
      </c>
      <c r="BW644" s="11">
        <v>1500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331600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200851.44399999999</v>
      </c>
      <c r="CJ644" s="4">
        <v>30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20</v>
      </c>
      <c r="DC644" s="4">
        <v>0</v>
      </c>
      <c r="DD644" s="4">
        <v>12</v>
      </c>
      <c r="DE644" s="64">
        <v>32</v>
      </c>
      <c r="DF644" s="64">
        <v>24</v>
      </c>
      <c r="DG644" s="64">
        <v>0</v>
      </c>
      <c r="DH644" s="64">
        <v>0</v>
      </c>
      <c r="DI644" s="4">
        <v>0</v>
      </c>
      <c r="DJ644" s="4">
        <v>0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s="4">
        <v>0</v>
      </c>
      <c r="DT644" s="4">
        <v>2</v>
      </c>
      <c r="DU644" s="4">
        <v>2</v>
      </c>
      <c r="DV644" s="4"/>
      <c r="DW644" s="4"/>
      <c r="DX644" s="4"/>
      <c r="DY644" s="4"/>
      <c r="DZ644" s="4"/>
      <c r="EA644" s="4"/>
      <c r="EB644" s="4" t="b">
        <v>1</v>
      </c>
      <c r="EC644" s="4" t="s">
        <v>239</v>
      </c>
      <c r="ED644" s="4"/>
      <c r="EE644" s="4"/>
      <c r="EF644" s="7">
        <v>46113</v>
      </c>
      <c r="EG644" s="7">
        <v>46142</v>
      </c>
      <c r="EH644" s="4" t="s">
        <v>173</v>
      </c>
      <c r="EI644" s="4" t="b">
        <v>1</v>
      </c>
      <c r="EJ644" s="4" t="s">
        <v>174</v>
      </c>
      <c r="EK644" s="4"/>
      <c r="EL644" s="4"/>
      <c r="EM644" s="4"/>
      <c r="EN644" s="8"/>
      <c r="EO644" s="4">
        <f t="shared" si="52"/>
        <v>20.356164383561644</v>
      </c>
      <c r="EP644" s="4">
        <f t="shared" si="53"/>
        <v>24</v>
      </c>
      <c r="EQ644" s="9">
        <f t="shared" si="54"/>
        <v>3396001.176</v>
      </c>
    </row>
    <row r="645" spans="2:147" s="6" customFormat="1">
      <c r="B645" s="4"/>
      <c r="C645" s="7">
        <v>46113</v>
      </c>
      <c r="D645" s="4">
        <v>4410</v>
      </c>
      <c r="E645" s="4"/>
      <c r="F645" s="4"/>
      <c r="G645" s="4" t="s">
        <v>176</v>
      </c>
      <c r="H645" s="4" t="s">
        <v>177</v>
      </c>
      <c r="I645" s="4">
        <v>5</v>
      </c>
      <c r="J645" s="16">
        <v>38705</v>
      </c>
      <c r="K645" s="4"/>
      <c r="L645" s="4">
        <v>111809.333</v>
      </c>
      <c r="M645" s="4">
        <v>116809.3</v>
      </c>
      <c r="N645" s="4">
        <v>139197.74900000001</v>
      </c>
      <c r="O645" s="64">
        <v>22</v>
      </c>
      <c r="P645" s="4">
        <v>8</v>
      </c>
      <c r="Q645" s="4">
        <v>0</v>
      </c>
      <c r="R645" s="4">
        <v>30</v>
      </c>
      <c r="S645" s="4">
        <v>100</v>
      </c>
      <c r="T645" s="4">
        <v>100</v>
      </c>
      <c r="U645" s="11">
        <v>5699886</v>
      </c>
      <c r="V645" s="11">
        <v>1277513</v>
      </c>
      <c r="W645" s="11">
        <v>4422373</v>
      </c>
      <c r="X645" s="11">
        <v>20</v>
      </c>
      <c r="Y645" s="62">
        <v>3354279</v>
      </c>
      <c r="Z645" s="11">
        <v>0</v>
      </c>
      <c r="AA645" s="11">
        <v>0</v>
      </c>
      <c r="AB645" s="11">
        <v>0</v>
      </c>
      <c r="AC645" s="11">
        <v>150000</v>
      </c>
      <c r="AD645" s="11">
        <v>0</v>
      </c>
      <c r="AE645" s="11">
        <v>0</v>
      </c>
      <c r="AF645" s="11">
        <v>0</v>
      </c>
      <c r="AG645" s="11">
        <v>150000</v>
      </c>
      <c r="AH645" s="11">
        <v>0</v>
      </c>
      <c r="AI645" s="11">
        <v>438034</v>
      </c>
      <c r="AJ645" s="11">
        <v>0</v>
      </c>
      <c r="AK645" s="11">
        <v>887385</v>
      </c>
      <c r="AL645" s="9">
        <v>1325420</v>
      </c>
      <c r="AM645" s="9">
        <v>730788</v>
      </c>
      <c r="AN645" s="9">
        <v>0</v>
      </c>
      <c r="AO645" s="9">
        <v>0</v>
      </c>
      <c r="AP645" s="11">
        <v>0</v>
      </c>
      <c r="AQ645" s="11">
        <v>0</v>
      </c>
      <c r="AR645" s="11">
        <v>2056208</v>
      </c>
      <c r="AS645" s="11">
        <v>0</v>
      </c>
      <c r="AT645" s="11">
        <v>0</v>
      </c>
      <c r="AU645" s="11">
        <v>0</v>
      </c>
      <c r="AV645" s="11">
        <v>0</v>
      </c>
      <c r="AW645" s="11">
        <v>0</v>
      </c>
      <c r="AX645" s="11">
        <v>0</v>
      </c>
      <c r="AY645" s="11">
        <v>0</v>
      </c>
      <c r="AZ645" s="11">
        <v>0</v>
      </c>
      <c r="BA645" s="11">
        <v>104399</v>
      </c>
      <c r="BB645" s="11">
        <v>0</v>
      </c>
      <c r="BC645" s="11">
        <v>0</v>
      </c>
      <c r="BD645" s="11">
        <v>35000</v>
      </c>
      <c r="BE645" s="11">
        <v>0</v>
      </c>
      <c r="BF645" s="11">
        <v>0</v>
      </c>
      <c r="BG645" s="11">
        <v>0</v>
      </c>
      <c r="BH645" s="11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0</v>
      </c>
      <c r="BO645" s="11">
        <v>475600</v>
      </c>
      <c r="BP645" s="11">
        <v>47560</v>
      </c>
      <c r="BQ645" s="11">
        <v>266520</v>
      </c>
      <c r="BR645" s="11">
        <v>250620</v>
      </c>
      <c r="BS645" s="11">
        <v>51300</v>
      </c>
      <c r="BT645" s="11">
        <v>10070</v>
      </c>
      <c r="BU645" s="11">
        <v>39420</v>
      </c>
      <c r="BV645" s="11">
        <v>0</v>
      </c>
      <c r="BW645" s="11">
        <v>15000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121423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206428.33300000001</v>
      </c>
      <c r="CJ645" s="4">
        <v>30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20</v>
      </c>
      <c r="DC645" s="4">
        <v>0</v>
      </c>
      <c r="DD645" s="4">
        <v>34</v>
      </c>
      <c r="DE645" s="64">
        <v>54</v>
      </c>
      <c r="DF645" s="64">
        <v>28</v>
      </c>
      <c r="DG645" s="64">
        <v>0</v>
      </c>
      <c r="DH645" s="64">
        <v>0</v>
      </c>
      <c r="DI645" s="4">
        <v>0</v>
      </c>
      <c r="DJ645" s="4">
        <v>0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s="4">
        <v>0.5</v>
      </c>
      <c r="DT645" s="4">
        <v>2</v>
      </c>
      <c r="DU645" s="4">
        <v>2</v>
      </c>
      <c r="DV645" s="4"/>
      <c r="DW645" s="4"/>
      <c r="DX645" s="4"/>
      <c r="DY645" s="4"/>
      <c r="DZ645" s="4"/>
      <c r="EA645" s="4"/>
      <c r="EB645" s="4" t="b">
        <v>1</v>
      </c>
      <c r="EC645" s="4" t="s">
        <v>239</v>
      </c>
      <c r="ED645" s="4"/>
      <c r="EE645" s="4"/>
      <c r="EF645" s="7">
        <v>46113</v>
      </c>
      <c r="EG645" s="7">
        <v>46142</v>
      </c>
      <c r="EH645" s="4" t="s">
        <v>173</v>
      </c>
      <c r="EI645" s="4" t="b">
        <v>1</v>
      </c>
      <c r="EJ645" s="4" t="s">
        <v>174</v>
      </c>
      <c r="EK645" s="4"/>
      <c r="EL645" s="4"/>
      <c r="EM645" s="4"/>
      <c r="EN645" s="8"/>
      <c r="EO645" s="4">
        <f t="shared" si="52"/>
        <v>20.049315068493151</v>
      </c>
      <c r="EP645" s="4">
        <f t="shared" si="53"/>
        <v>24</v>
      </c>
      <c r="EQ645" s="9">
        <f t="shared" si="54"/>
        <v>3340745.9760000003</v>
      </c>
    </row>
    <row r="646" spans="2:147" s="6" customFormat="1">
      <c r="B646" s="4"/>
      <c r="C646" s="7">
        <v>46113</v>
      </c>
      <c r="D646" s="4">
        <v>4410</v>
      </c>
      <c r="E646" s="4"/>
      <c r="F646" s="4"/>
      <c r="G646" s="4" t="s">
        <v>179</v>
      </c>
      <c r="H646" s="4" t="s">
        <v>180</v>
      </c>
      <c r="I646" s="4">
        <v>16</v>
      </c>
      <c r="J646" s="16">
        <v>40686</v>
      </c>
      <c r="K646" s="4"/>
      <c r="L646" s="4">
        <v>103438.299</v>
      </c>
      <c r="M646" s="4">
        <v>106938.26700000001</v>
      </c>
      <c r="N646" s="4">
        <v>127434.768</v>
      </c>
      <c r="O646" s="64">
        <v>22</v>
      </c>
      <c r="P646" s="4">
        <v>8</v>
      </c>
      <c r="Q646" s="4">
        <v>0</v>
      </c>
      <c r="R646" s="4">
        <v>30</v>
      </c>
      <c r="S646" s="4">
        <v>100</v>
      </c>
      <c r="T646" s="4">
        <v>100</v>
      </c>
      <c r="U646" s="11">
        <v>5871321</v>
      </c>
      <c r="V646" s="11">
        <v>1289530</v>
      </c>
      <c r="W646" s="11">
        <v>4581791</v>
      </c>
      <c r="X646" s="11">
        <v>14</v>
      </c>
      <c r="Y646" s="62">
        <v>3103148</v>
      </c>
      <c r="Z646" s="11">
        <v>0</v>
      </c>
      <c r="AA646" s="11">
        <v>0</v>
      </c>
      <c r="AB646" s="11">
        <v>0</v>
      </c>
      <c r="AC646" s="11">
        <v>105000</v>
      </c>
      <c r="AD646" s="11">
        <v>0</v>
      </c>
      <c r="AE646" s="11">
        <v>0</v>
      </c>
      <c r="AF646" s="11">
        <v>0</v>
      </c>
      <c r="AG646" s="11">
        <v>105000</v>
      </c>
      <c r="AH646" s="11">
        <v>0</v>
      </c>
      <c r="AI646" s="11">
        <v>401018</v>
      </c>
      <c r="AJ646" s="11">
        <v>0</v>
      </c>
      <c r="AK646" s="11">
        <v>621244</v>
      </c>
      <c r="AL646" s="9">
        <v>1022262</v>
      </c>
      <c r="AM646" s="9">
        <v>812396</v>
      </c>
      <c r="AN646" s="9">
        <v>63717</v>
      </c>
      <c r="AO646" s="9">
        <v>526433</v>
      </c>
      <c r="AP646" s="11">
        <v>0</v>
      </c>
      <c r="AQ646" s="11">
        <v>60000</v>
      </c>
      <c r="AR646" s="11">
        <v>2484808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143365</v>
      </c>
      <c r="BB646" s="11">
        <v>0</v>
      </c>
      <c r="BC646" s="11">
        <v>0</v>
      </c>
      <c r="BD646" s="11">
        <v>35000</v>
      </c>
      <c r="BE646" s="11">
        <v>0</v>
      </c>
      <c r="BF646" s="11">
        <v>0</v>
      </c>
      <c r="BG646" s="11">
        <v>0</v>
      </c>
      <c r="BH646" s="11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439460</v>
      </c>
      <c r="BP646" s="11">
        <v>43940</v>
      </c>
      <c r="BQ646" s="11">
        <v>232700</v>
      </c>
      <c r="BR646" s="11">
        <v>254750</v>
      </c>
      <c r="BS646" s="11">
        <v>52840</v>
      </c>
      <c r="BT646" s="11">
        <v>9310</v>
      </c>
      <c r="BU646" s="11">
        <v>36090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220440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192080.23300000001</v>
      </c>
      <c r="CJ646" s="4">
        <v>30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12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20</v>
      </c>
      <c r="DC646" s="4">
        <v>0</v>
      </c>
      <c r="DD646" s="4">
        <v>26</v>
      </c>
      <c r="DE646" s="64">
        <v>46</v>
      </c>
      <c r="DF646" s="64">
        <v>34</v>
      </c>
      <c r="DG646" s="64">
        <v>2</v>
      </c>
      <c r="DH646" s="64">
        <v>55.08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2</v>
      </c>
      <c r="DU646" s="4">
        <v>2</v>
      </c>
      <c r="DV646" s="4"/>
      <c r="DW646" s="4"/>
      <c r="DX646" s="4"/>
      <c r="DY646" s="4"/>
      <c r="DZ646" s="4"/>
      <c r="EA646" s="4"/>
      <c r="EB646" s="4" t="b">
        <v>1</v>
      </c>
      <c r="EC646" s="4" t="s">
        <v>239</v>
      </c>
      <c r="ED646" s="4"/>
      <c r="EE646" s="4"/>
      <c r="EF646" s="7">
        <v>46113</v>
      </c>
      <c r="EG646" s="7">
        <v>46142</v>
      </c>
      <c r="EH646" s="4" t="s">
        <v>173</v>
      </c>
      <c r="EI646" s="4" t="b">
        <v>1</v>
      </c>
      <c r="EJ646" s="4" t="s">
        <v>174</v>
      </c>
      <c r="EK646" s="4"/>
      <c r="EL646" s="4"/>
      <c r="EM646" s="4"/>
      <c r="EN646" s="8"/>
      <c r="EO646" s="4">
        <f t="shared" si="52"/>
        <v>14.621917808219179</v>
      </c>
      <c r="EP646" s="4">
        <f t="shared" si="53"/>
        <v>21</v>
      </c>
      <c r="EQ646" s="9">
        <f t="shared" si="54"/>
        <v>2676130.128</v>
      </c>
    </row>
    <row r="647" spans="2:147" s="6" customFormat="1">
      <c r="B647" s="4"/>
      <c r="C647" s="7">
        <v>46113</v>
      </c>
      <c r="D647" s="4">
        <v>4410</v>
      </c>
      <c r="E647" s="4"/>
      <c r="F647" s="4"/>
      <c r="G647" s="4" t="s">
        <v>179</v>
      </c>
      <c r="H647" s="4" t="s">
        <v>180</v>
      </c>
      <c r="I647" s="4">
        <v>18</v>
      </c>
      <c r="J647" s="16">
        <v>39036</v>
      </c>
      <c r="K647" s="4"/>
      <c r="L647" s="4">
        <v>104698.299</v>
      </c>
      <c r="M647" s="4">
        <v>109448.26700000001</v>
      </c>
      <c r="N647" s="4">
        <v>130425.851</v>
      </c>
      <c r="O647" s="64">
        <v>22</v>
      </c>
      <c r="P647" s="4">
        <v>8</v>
      </c>
      <c r="Q647" s="4">
        <v>0</v>
      </c>
      <c r="R647" s="4">
        <v>30</v>
      </c>
      <c r="S647" s="4">
        <v>100</v>
      </c>
      <c r="T647" s="4">
        <v>100</v>
      </c>
      <c r="U647" s="11">
        <v>6343661</v>
      </c>
      <c r="V647" s="11">
        <v>1382193</v>
      </c>
      <c r="W647" s="11">
        <v>4961468</v>
      </c>
      <c r="X647" s="11">
        <v>19</v>
      </c>
      <c r="Y647" s="62">
        <v>3140948</v>
      </c>
      <c r="Z647" s="11">
        <v>0</v>
      </c>
      <c r="AA647" s="11">
        <v>0</v>
      </c>
      <c r="AB647" s="11">
        <v>0</v>
      </c>
      <c r="AC647" s="11">
        <v>142500</v>
      </c>
      <c r="AD647" s="11">
        <v>0</v>
      </c>
      <c r="AE647" s="11">
        <v>0</v>
      </c>
      <c r="AF647" s="11">
        <v>0</v>
      </c>
      <c r="AG647" s="11">
        <v>142500</v>
      </c>
      <c r="AH647" s="11">
        <v>0</v>
      </c>
      <c r="AI647" s="11">
        <v>410431</v>
      </c>
      <c r="AJ647" s="11">
        <v>0</v>
      </c>
      <c r="AK647" s="11">
        <v>929284</v>
      </c>
      <c r="AL647" s="9">
        <v>1339715</v>
      </c>
      <c r="AM647" s="9">
        <v>684735</v>
      </c>
      <c r="AN647" s="9">
        <v>65212</v>
      </c>
      <c r="AO647" s="9">
        <v>747731</v>
      </c>
      <c r="AP647" s="11">
        <v>0</v>
      </c>
      <c r="AQ647" s="11">
        <v>80000</v>
      </c>
      <c r="AR647" s="11">
        <v>2917393</v>
      </c>
      <c r="AS647" s="11">
        <v>0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0</v>
      </c>
      <c r="AZ647" s="11">
        <v>0</v>
      </c>
      <c r="BA647" s="11">
        <v>97820</v>
      </c>
      <c r="BB647" s="11">
        <v>0</v>
      </c>
      <c r="BC647" s="11">
        <v>0</v>
      </c>
      <c r="BD647" s="11">
        <v>45000</v>
      </c>
      <c r="BE647" s="11">
        <v>0</v>
      </c>
      <c r="BF647" s="11">
        <v>0</v>
      </c>
      <c r="BG647" s="11">
        <v>0</v>
      </c>
      <c r="BH647" s="11">
        <v>0</v>
      </c>
      <c r="BI647" s="11">
        <v>0</v>
      </c>
      <c r="BJ647" s="11">
        <v>0</v>
      </c>
      <c r="BK647" s="11">
        <v>0</v>
      </c>
      <c r="BL647" s="11">
        <v>0</v>
      </c>
      <c r="BM647" s="11">
        <v>0</v>
      </c>
      <c r="BN647" s="11">
        <v>0</v>
      </c>
      <c r="BO647" s="11">
        <v>644820</v>
      </c>
      <c r="BP647" s="11">
        <v>64480</v>
      </c>
      <c r="BQ647" s="11">
        <v>228610</v>
      </c>
      <c r="BR647" s="11">
        <v>272590</v>
      </c>
      <c r="BS647" s="11">
        <v>57090</v>
      </c>
      <c r="BT647" s="11">
        <v>9430</v>
      </c>
      <c r="BU647" s="11">
        <v>36930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68243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204443.56700000001</v>
      </c>
      <c r="CJ647" s="4">
        <v>30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16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20</v>
      </c>
      <c r="DC647" s="4">
        <v>0</v>
      </c>
      <c r="DD647" s="4">
        <v>38</v>
      </c>
      <c r="DE647" s="64">
        <v>58</v>
      </c>
      <c r="DF647" s="64">
        <v>28</v>
      </c>
      <c r="DG647" s="64">
        <v>2</v>
      </c>
      <c r="DH647" s="64">
        <v>76.44</v>
      </c>
      <c r="DI647" s="4">
        <v>0</v>
      </c>
      <c r="DJ647" s="4">
        <v>0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s="4">
        <v>1</v>
      </c>
      <c r="DT647" s="4">
        <v>2</v>
      </c>
      <c r="DU647" s="4">
        <v>2</v>
      </c>
      <c r="DV647" s="4"/>
      <c r="DW647" s="4"/>
      <c r="DX647" s="4"/>
      <c r="DY647" s="4"/>
      <c r="DZ647" s="4"/>
      <c r="EA647" s="4"/>
      <c r="EB647" s="4" t="b">
        <v>1</v>
      </c>
      <c r="EC647" s="4" t="s">
        <v>239</v>
      </c>
      <c r="ED647" s="4"/>
      <c r="EE647" s="4"/>
      <c r="EF647" s="7">
        <v>46113</v>
      </c>
      <c r="EG647" s="7">
        <v>46142</v>
      </c>
      <c r="EH647" s="4" t="s">
        <v>173</v>
      </c>
      <c r="EI647" s="4" t="b">
        <v>1</v>
      </c>
      <c r="EJ647" s="4" t="s">
        <v>174</v>
      </c>
      <c r="EK647" s="4"/>
      <c r="EL647" s="4"/>
      <c r="EM647" s="4"/>
      <c r="EN647" s="8"/>
      <c r="EO647" s="4">
        <f t="shared" si="52"/>
        <v>19.142465753424659</v>
      </c>
      <c r="EP647" s="4">
        <f t="shared" si="53"/>
        <v>24</v>
      </c>
      <c r="EQ647" s="9">
        <f t="shared" si="54"/>
        <v>3130220.4239999996</v>
      </c>
    </row>
    <row r="648" spans="2:147" s="6" customFormat="1">
      <c r="B648" s="4"/>
      <c r="C648" s="7">
        <v>46113</v>
      </c>
      <c r="D648" s="4">
        <v>4410</v>
      </c>
      <c r="E648" s="4"/>
      <c r="F648" s="4"/>
      <c r="G648" s="4" t="s">
        <v>216</v>
      </c>
      <c r="H648" s="4" t="s">
        <v>164</v>
      </c>
      <c r="I648" s="4">
        <v>-1</v>
      </c>
      <c r="J648" s="16">
        <v>46125</v>
      </c>
      <c r="K648" s="4"/>
      <c r="L648" s="4">
        <v>69729.702999999994</v>
      </c>
      <c r="M648" s="4">
        <v>70604.7</v>
      </c>
      <c r="N648" s="4">
        <v>75311.679999999993</v>
      </c>
      <c r="O648" s="64">
        <v>14</v>
      </c>
      <c r="P648" s="4">
        <v>4</v>
      </c>
      <c r="Q648" s="4">
        <v>0</v>
      </c>
      <c r="R648" s="4">
        <v>18</v>
      </c>
      <c r="S648" s="4">
        <v>100</v>
      </c>
      <c r="T648" s="4">
        <v>0</v>
      </c>
      <c r="U648" s="11">
        <v>1449744</v>
      </c>
      <c r="V648" s="11">
        <v>101400</v>
      </c>
      <c r="W648" s="11">
        <v>1348344</v>
      </c>
      <c r="X648" s="11">
        <v>0</v>
      </c>
      <c r="Y648" s="62">
        <v>1255134</v>
      </c>
      <c r="Z648" s="11">
        <v>0</v>
      </c>
      <c r="AA648" s="11">
        <v>0</v>
      </c>
      <c r="AB648" s="11">
        <v>15750</v>
      </c>
      <c r="AC648" s="11">
        <v>0</v>
      </c>
      <c r="AD648" s="11">
        <v>0</v>
      </c>
      <c r="AE648" s="11">
        <v>0</v>
      </c>
      <c r="AF648" s="11">
        <v>0</v>
      </c>
      <c r="AG648" s="11">
        <v>15750</v>
      </c>
      <c r="AH648" s="11">
        <v>0</v>
      </c>
      <c r="AI648" s="11">
        <v>158860</v>
      </c>
      <c r="AJ648" s="11">
        <v>0</v>
      </c>
      <c r="AK648" s="11">
        <v>0</v>
      </c>
      <c r="AL648" s="9">
        <v>158860</v>
      </c>
      <c r="AM648" s="9">
        <v>0</v>
      </c>
      <c r="AN648" s="9">
        <v>0</v>
      </c>
      <c r="AO648" s="9">
        <v>0</v>
      </c>
      <c r="AP648" s="11">
        <v>0</v>
      </c>
      <c r="AQ648" s="11">
        <v>0</v>
      </c>
      <c r="AR648" s="11">
        <v>158860</v>
      </c>
      <c r="AS648" s="11">
        <v>0</v>
      </c>
      <c r="AT648" s="11">
        <v>0</v>
      </c>
      <c r="AU648" s="11">
        <v>0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20000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18080</v>
      </c>
      <c r="BP648" s="11">
        <v>1800</v>
      </c>
      <c r="BQ648" s="11">
        <v>0</v>
      </c>
      <c r="BR648" s="11">
        <v>64700</v>
      </c>
      <c r="BS648" s="11">
        <v>13050</v>
      </c>
      <c r="BT648" s="11">
        <v>3770</v>
      </c>
      <c r="BU648" s="11">
        <v>0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84137.221999999994</v>
      </c>
      <c r="CJ648" s="4">
        <v>18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12</v>
      </c>
      <c r="DC648" s="4">
        <v>0</v>
      </c>
      <c r="DD648" s="4">
        <v>0</v>
      </c>
      <c r="DE648" s="64">
        <v>12</v>
      </c>
      <c r="DF648" s="64">
        <v>0</v>
      </c>
      <c r="DG648" s="64">
        <v>0</v>
      </c>
      <c r="DH648" s="6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1</v>
      </c>
      <c r="DR648" s="4">
        <v>0</v>
      </c>
      <c r="DS648" s="4">
        <v>0</v>
      </c>
      <c r="DT648" s="4">
        <v>2</v>
      </c>
      <c r="DU648" s="4">
        <v>2</v>
      </c>
      <c r="DV648" s="4"/>
      <c r="DW648" s="4"/>
      <c r="DX648" s="4"/>
      <c r="DY648" s="4"/>
      <c r="DZ648" s="4"/>
      <c r="EA648" s="4"/>
      <c r="EB648" s="4" t="b">
        <v>0</v>
      </c>
      <c r="EC648" s="4" t="s">
        <v>239</v>
      </c>
      <c r="ED648" s="4"/>
      <c r="EE648" s="4"/>
      <c r="EF648" s="7">
        <v>46125</v>
      </c>
      <c r="EG648" s="7">
        <v>46142</v>
      </c>
      <c r="EH648" s="4" t="s">
        <v>173</v>
      </c>
      <c r="EI648" s="4" t="b">
        <v>1</v>
      </c>
      <c r="EJ648" s="4" t="s">
        <v>178</v>
      </c>
      <c r="EK648" s="4"/>
      <c r="EL648" s="4"/>
      <c r="EM648" s="4"/>
      <c r="EN648" s="8"/>
      <c r="EO648" s="4">
        <f t="shared" si="52"/>
        <v>-0.27945205479452057</v>
      </c>
      <c r="EP648" s="4" t="b">
        <f t="shared" si="53"/>
        <v>0</v>
      </c>
      <c r="EQ648" s="9">
        <f t="shared" si="54"/>
        <v>0</v>
      </c>
    </row>
    <row r="649" spans="2:147" s="6" customFormat="1">
      <c r="B649" s="4"/>
      <c r="C649" s="7">
        <v>46143</v>
      </c>
      <c r="D649" s="4">
        <v>4410</v>
      </c>
      <c r="E649" s="4"/>
      <c r="F649" s="4"/>
      <c r="G649" s="4" t="s">
        <v>170</v>
      </c>
      <c r="H649" s="4" t="s">
        <v>171</v>
      </c>
      <c r="I649" s="4">
        <v>23</v>
      </c>
      <c r="J649" s="16">
        <v>35381</v>
      </c>
      <c r="K649" s="4"/>
      <c r="L649" s="4">
        <v>143003.58900000001</v>
      </c>
      <c r="M649" s="4">
        <v>151128.56700000001</v>
      </c>
      <c r="N649" s="4">
        <v>183428.209</v>
      </c>
      <c r="O649" s="64">
        <v>18</v>
      </c>
      <c r="P649" s="4">
        <v>10</v>
      </c>
      <c r="Q649" s="4">
        <v>3</v>
      </c>
      <c r="R649" s="4">
        <v>31</v>
      </c>
      <c r="S649" s="4">
        <v>100</v>
      </c>
      <c r="T649" s="4">
        <v>100</v>
      </c>
      <c r="U649" s="11">
        <v>7879819</v>
      </c>
      <c r="V649" s="11">
        <v>1672819</v>
      </c>
      <c r="W649" s="11">
        <v>6207000</v>
      </c>
      <c r="X649" s="11">
        <v>29</v>
      </c>
      <c r="Y649" s="62">
        <v>4433111</v>
      </c>
      <c r="Z649" s="11">
        <v>0</v>
      </c>
      <c r="AA649" s="11">
        <v>0</v>
      </c>
      <c r="AB649" s="11">
        <v>26250</v>
      </c>
      <c r="AC649" s="11">
        <v>217500</v>
      </c>
      <c r="AD649" s="11">
        <v>0</v>
      </c>
      <c r="AE649" s="11">
        <v>0</v>
      </c>
      <c r="AF649" s="11">
        <v>0</v>
      </c>
      <c r="AG649" s="11">
        <v>243750</v>
      </c>
      <c r="AH649" s="11">
        <v>100000</v>
      </c>
      <c r="AI649" s="11">
        <v>566732</v>
      </c>
      <c r="AJ649" s="11">
        <v>0</v>
      </c>
      <c r="AK649" s="11">
        <v>584677</v>
      </c>
      <c r="AL649" s="9">
        <v>1151409</v>
      </c>
      <c r="AM649" s="9">
        <v>1754032</v>
      </c>
      <c r="AN649" s="9">
        <v>45857</v>
      </c>
      <c r="AO649" s="9">
        <v>0</v>
      </c>
      <c r="AP649" s="11">
        <v>0</v>
      </c>
      <c r="AQ649" s="11">
        <v>0</v>
      </c>
      <c r="AR649" s="11">
        <v>2951298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0</v>
      </c>
      <c r="BA649" s="11">
        <v>86660</v>
      </c>
      <c r="BB649" s="11">
        <v>0</v>
      </c>
      <c r="BC649" s="11">
        <v>0</v>
      </c>
      <c r="BD649" s="11">
        <v>65000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812310</v>
      </c>
      <c r="BP649" s="11">
        <v>81230</v>
      </c>
      <c r="BQ649" s="11">
        <v>302570</v>
      </c>
      <c r="BR649" s="11">
        <v>332780</v>
      </c>
      <c r="BS649" s="11">
        <v>70920</v>
      </c>
      <c r="BT649" s="11">
        <v>13300</v>
      </c>
      <c r="BU649" s="11">
        <v>53430</v>
      </c>
      <c r="BV649" s="11">
        <v>0</v>
      </c>
      <c r="BW649" s="11">
        <v>6279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266271.022</v>
      </c>
      <c r="CJ649" s="4">
        <v>31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20</v>
      </c>
      <c r="DC649" s="4">
        <v>0</v>
      </c>
      <c r="DD649" s="4">
        <v>17</v>
      </c>
      <c r="DE649" s="64">
        <v>37</v>
      </c>
      <c r="DF649" s="64">
        <v>51</v>
      </c>
      <c r="DG649" s="64">
        <v>1</v>
      </c>
      <c r="DH649" s="64">
        <v>0</v>
      </c>
      <c r="DI649" s="4">
        <v>0</v>
      </c>
      <c r="DJ649" s="4">
        <v>0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0</v>
      </c>
      <c r="DT649" s="4">
        <v>2</v>
      </c>
      <c r="DU649" s="4">
        <v>2</v>
      </c>
      <c r="DV649" s="4"/>
      <c r="DW649" s="4"/>
      <c r="DX649" s="4"/>
      <c r="DY649" s="4"/>
      <c r="DZ649" s="4"/>
      <c r="EA649" s="4"/>
      <c r="EB649" s="4" t="b">
        <v>1</v>
      </c>
      <c r="EC649" s="4" t="s">
        <v>239</v>
      </c>
      <c r="ED649" s="4"/>
      <c r="EE649" s="4"/>
      <c r="EF649" s="7">
        <v>46143</v>
      </c>
      <c r="EG649" s="7">
        <v>46173</v>
      </c>
      <c r="EH649" s="4" t="s">
        <v>173</v>
      </c>
      <c r="EI649" s="4" t="b">
        <v>1</v>
      </c>
      <c r="EJ649" s="4" t="s">
        <v>174</v>
      </c>
      <c r="EK649" s="4"/>
      <c r="EL649" s="4"/>
      <c r="EM649" s="4"/>
      <c r="EN649" s="8"/>
      <c r="EO649" s="4">
        <f t="shared" si="52"/>
        <v>29.156164383561645</v>
      </c>
      <c r="EP649" s="4">
        <f t="shared" si="53"/>
        <v>25</v>
      </c>
      <c r="EQ649" s="9">
        <f t="shared" si="54"/>
        <v>4585705.2249999996</v>
      </c>
    </row>
    <row r="650" spans="2:147" s="6" customFormat="1">
      <c r="B650" s="4"/>
      <c r="C650" s="7">
        <v>46143</v>
      </c>
      <c r="D650" s="4">
        <v>4410</v>
      </c>
      <c r="E650" s="4"/>
      <c r="F650" s="4"/>
      <c r="G650" s="4" t="s">
        <v>170</v>
      </c>
      <c r="H650" s="4" t="s">
        <v>171</v>
      </c>
      <c r="I650" s="4">
        <v>5</v>
      </c>
      <c r="J650" s="16">
        <v>35506</v>
      </c>
      <c r="K650" s="4"/>
      <c r="L650" s="4">
        <v>131085.58900000001</v>
      </c>
      <c r="M650" s="4">
        <v>138960.56700000001</v>
      </c>
      <c r="N650" s="4">
        <v>165594.67499999999</v>
      </c>
      <c r="O650" s="64">
        <v>18</v>
      </c>
      <c r="P650" s="4">
        <v>10</v>
      </c>
      <c r="Q650" s="4">
        <v>3</v>
      </c>
      <c r="R650" s="4">
        <v>31</v>
      </c>
      <c r="S650" s="4">
        <v>100</v>
      </c>
      <c r="T650" s="4">
        <v>100</v>
      </c>
      <c r="U650" s="11">
        <v>5771762</v>
      </c>
      <c r="V650" s="11">
        <v>1046890</v>
      </c>
      <c r="W650" s="11">
        <v>4724872</v>
      </c>
      <c r="X650" s="11">
        <v>29</v>
      </c>
      <c r="Y650" s="62">
        <v>4063653</v>
      </c>
      <c r="Z650" s="11">
        <v>0</v>
      </c>
      <c r="AA650" s="11">
        <v>0</v>
      </c>
      <c r="AB650" s="11">
        <v>18750</v>
      </c>
      <c r="AC650" s="11">
        <v>217500</v>
      </c>
      <c r="AD650" s="11">
        <v>0</v>
      </c>
      <c r="AE650" s="11">
        <v>0</v>
      </c>
      <c r="AF650" s="11">
        <v>0</v>
      </c>
      <c r="AG650" s="11">
        <v>236250</v>
      </c>
      <c r="AH650" s="11">
        <v>0</v>
      </c>
      <c r="AI650" s="11">
        <v>521102</v>
      </c>
      <c r="AJ650" s="11">
        <v>0</v>
      </c>
      <c r="AK650" s="11">
        <v>869372</v>
      </c>
      <c r="AL650" s="9">
        <v>1390474</v>
      </c>
      <c r="AM650" s="9">
        <v>0</v>
      </c>
      <c r="AN650" s="9">
        <v>0</v>
      </c>
      <c r="AO650" s="9">
        <v>0</v>
      </c>
      <c r="AP650" s="11">
        <v>0</v>
      </c>
      <c r="AQ650" s="11">
        <v>0</v>
      </c>
      <c r="AR650" s="11">
        <v>1390474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16385</v>
      </c>
      <c r="BB650" s="11">
        <v>0</v>
      </c>
      <c r="BC650" s="11">
        <v>0</v>
      </c>
      <c r="BD650" s="11">
        <v>65000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330630</v>
      </c>
      <c r="BP650" s="11">
        <v>33060</v>
      </c>
      <c r="BQ650" s="11">
        <v>302570</v>
      </c>
      <c r="BR650" s="11">
        <v>250280</v>
      </c>
      <c r="BS650" s="11">
        <v>51950</v>
      </c>
      <c r="BT650" s="11">
        <v>12190</v>
      </c>
      <c r="BU650" s="11">
        <v>48210</v>
      </c>
      <c r="BV650" s="11">
        <v>18000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245031.84299999999</v>
      </c>
      <c r="CJ650" s="4">
        <v>31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20</v>
      </c>
      <c r="DC650" s="4">
        <v>0</v>
      </c>
      <c r="DD650" s="4">
        <v>28</v>
      </c>
      <c r="DE650" s="64">
        <v>48</v>
      </c>
      <c r="DF650" s="64">
        <v>0</v>
      </c>
      <c r="DG650" s="64">
        <v>0</v>
      </c>
      <c r="DH650" s="6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s="4">
        <v>0</v>
      </c>
      <c r="DT650" s="4">
        <v>2</v>
      </c>
      <c r="DU650" s="4">
        <v>2</v>
      </c>
      <c r="DV650" s="4"/>
      <c r="DW650" s="4"/>
      <c r="DX650" s="4"/>
      <c r="DY650" s="4"/>
      <c r="DZ650" s="4"/>
      <c r="EA650" s="4"/>
      <c r="EB650" s="4" t="b">
        <v>1</v>
      </c>
      <c r="EC650" s="4" t="s">
        <v>239</v>
      </c>
      <c r="ED650" s="4"/>
      <c r="EE650" s="4"/>
      <c r="EF650" s="7">
        <v>46143</v>
      </c>
      <c r="EG650" s="7">
        <v>46173</v>
      </c>
      <c r="EH650" s="4" t="s">
        <v>173</v>
      </c>
      <c r="EI650" s="4" t="b">
        <v>1</v>
      </c>
      <c r="EJ650" s="4" t="s">
        <v>174</v>
      </c>
      <c r="EK650" s="4"/>
      <c r="EL650" s="4"/>
      <c r="EM650" s="4"/>
      <c r="EN650" s="8"/>
      <c r="EO650" s="4">
        <f t="shared" ref="EO650:EO713" si="55">($EO$5-J650)/365</f>
        <v>28.813698630136987</v>
      </c>
      <c r="EP650" s="4">
        <f t="shared" ref="EP650:EP713" si="56">IF(EO650&gt;=21,25,IF(EO650&gt;=19,24,IF(EO650&gt;=17,23,IF(EO650&gt;=15,22,IF(EO650&gt;=13,21,IF(EO650&gt;=11,20,IF(EO650&gt;=10,19,IF(EO650&gt;=8,18))))))))</f>
        <v>25</v>
      </c>
      <c r="EQ650" s="9">
        <f t="shared" ref="EQ650:EQ713" si="57">EP650*N650</f>
        <v>4139866.8749999995</v>
      </c>
    </row>
    <row r="651" spans="2:147" s="6" customFormat="1">
      <c r="B651" s="4"/>
      <c r="C651" s="7">
        <v>46143</v>
      </c>
      <c r="D651" s="4">
        <v>4410</v>
      </c>
      <c r="E651" s="4"/>
      <c r="F651" s="4"/>
      <c r="G651" s="4" t="s">
        <v>170</v>
      </c>
      <c r="H651" s="4" t="s">
        <v>171</v>
      </c>
      <c r="I651" s="4">
        <v>3</v>
      </c>
      <c r="J651" s="16">
        <v>36458</v>
      </c>
      <c r="K651" s="4"/>
      <c r="L651" s="4">
        <v>129126.58900000001</v>
      </c>
      <c r="M651" s="4">
        <v>135876.56700000001</v>
      </c>
      <c r="N651" s="4">
        <v>161919.57500000001</v>
      </c>
      <c r="O651" s="64">
        <v>18</v>
      </c>
      <c r="P651" s="4">
        <v>10</v>
      </c>
      <c r="Q651" s="4">
        <v>3</v>
      </c>
      <c r="R651" s="4">
        <v>31</v>
      </c>
      <c r="S651" s="4">
        <v>100</v>
      </c>
      <c r="T651" s="4">
        <v>100</v>
      </c>
      <c r="U651" s="11">
        <v>6945875</v>
      </c>
      <c r="V651" s="11">
        <v>1525403</v>
      </c>
      <c r="W651" s="11">
        <v>5420472</v>
      </c>
      <c r="X651" s="11">
        <v>26</v>
      </c>
      <c r="Y651" s="62">
        <v>4002924</v>
      </c>
      <c r="Z651" s="11">
        <v>0</v>
      </c>
      <c r="AA651" s="11">
        <v>0</v>
      </c>
      <c r="AB651" s="11">
        <v>7500</v>
      </c>
      <c r="AC651" s="11">
        <v>195000</v>
      </c>
      <c r="AD651" s="11">
        <v>0</v>
      </c>
      <c r="AE651" s="11">
        <v>0</v>
      </c>
      <c r="AF651" s="11">
        <v>0</v>
      </c>
      <c r="AG651" s="11">
        <v>202500</v>
      </c>
      <c r="AH651" s="11">
        <v>0</v>
      </c>
      <c r="AI651" s="11">
        <v>509537</v>
      </c>
      <c r="AJ651" s="11">
        <v>0</v>
      </c>
      <c r="AK651" s="11">
        <v>728638</v>
      </c>
      <c r="AL651" s="9">
        <v>1238175</v>
      </c>
      <c r="AM651" s="9">
        <v>1457276</v>
      </c>
      <c r="AN651" s="9">
        <v>0</v>
      </c>
      <c r="AO651" s="9">
        <v>0</v>
      </c>
      <c r="AP651" s="11">
        <v>0</v>
      </c>
      <c r="AQ651" s="11">
        <v>0</v>
      </c>
      <c r="AR651" s="11">
        <v>2695451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45000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653540</v>
      </c>
      <c r="BP651" s="11">
        <v>65350</v>
      </c>
      <c r="BQ651" s="11">
        <v>302570</v>
      </c>
      <c r="BR651" s="11">
        <v>304910</v>
      </c>
      <c r="BS651" s="11">
        <v>62510</v>
      </c>
      <c r="BT651" s="11">
        <v>12010</v>
      </c>
      <c r="BU651" s="11">
        <v>47140</v>
      </c>
      <c r="BV651" s="11">
        <v>0</v>
      </c>
      <c r="BW651" s="11">
        <v>7500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69873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238699.49400000001</v>
      </c>
      <c r="CJ651" s="4">
        <v>31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20</v>
      </c>
      <c r="DC651" s="4">
        <v>0</v>
      </c>
      <c r="DD651" s="4">
        <v>24</v>
      </c>
      <c r="DE651" s="64">
        <v>44</v>
      </c>
      <c r="DF651" s="64">
        <v>48</v>
      </c>
      <c r="DG651" s="64">
        <v>0</v>
      </c>
      <c r="DH651" s="6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1</v>
      </c>
      <c r="DT651" s="4">
        <v>2</v>
      </c>
      <c r="DU651" s="4">
        <v>2</v>
      </c>
      <c r="DV651" s="4"/>
      <c r="DW651" s="4"/>
      <c r="DX651" s="4"/>
      <c r="DY651" s="4"/>
      <c r="DZ651" s="4"/>
      <c r="EA651" s="4"/>
      <c r="EB651" s="4" t="b">
        <v>1</v>
      </c>
      <c r="EC651" s="4" t="s">
        <v>239</v>
      </c>
      <c r="ED651" s="4"/>
      <c r="EE651" s="4"/>
      <c r="EF651" s="7">
        <v>46143</v>
      </c>
      <c r="EG651" s="7">
        <v>46173</v>
      </c>
      <c r="EH651" s="4" t="s">
        <v>173</v>
      </c>
      <c r="EI651" s="4" t="b">
        <v>1</v>
      </c>
      <c r="EJ651" s="4" t="s">
        <v>174</v>
      </c>
      <c r="EK651" s="4"/>
      <c r="EL651" s="4"/>
      <c r="EM651" s="4"/>
      <c r="EN651" s="8"/>
      <c r="EO651" s="4">
        <f t="shared" si="55"/>
        <v>26.205479452054796</v>
      </c>
      <c r="EP651" s="4">
        <f t="shared" si="56"/>
        <v>25</v>
      </c>
      <c r="EQ651" s="9">
        <f t="shared" si="57"/>
        <v>4047989.3750000005</v>
      </c>
    </row>
    <row r="652" spans="2:147" s="6" customFormat="1">
      <c r="B652" s="4"/>
      <c r="C652" s="7">
        <v>46143</v>
      </c>
      <c r="D652" s="4">
        <v>4410</v>
      </c>
      <c r="E652" s="4"/>
      <c r="F652" s="4"/>
      <c r="G652" s="4" t="s">
        <v>170</v>
      </c>
      <c r="H652" s="4" t="s">
        <v>171</v>
      </c>
      <c r="I652" s="4">
        <v>11</v>
      </c>
      <c r="J652" s="16">
        <v>36549</v>
      </c>
      <c r="K652" s="4"/>
      <c r="L652" s="4">
        <v>136218.58900000001</v>
      </c>
      <c r="M652" s="4">
        <v>142968.56700000001</v>
      </c>
      <c r="N652" s="4">
        <v>170370.875</v>
      </c>
      <c r="O652" s="64">
        <v>18</v>
      </c>
      <c r="P652" s="4">
        <v>10</v>
      </c>
      <c r="Q652" s="4">
        <v>3</v>
      </c>
      <c r="R652" s="4">
        <v>31</v>
      </c>
      <c r="S652" s="4">
        <v>100</v>
      </c>
      <c r="T652" s="4">
        <v>100</v>
      </c>
      <c r="U652" s="11">
        <v>5875937</v>
      </c>
      <c r="V652" s="11">
        <v>1235937</v>
      </c>
      <c r="W652" s="11">
        <v>4640000</v>
      </c>
      <c r="X652" s="11">
        <v>26</v>
      </c>
      <c r="Y652" s="62">
        <v>4222776</v>
      </c>
      <c r="Z652" s="11">
        <v>0</v>
      </c>
      <c r="AA652" s="11">
        <v>0</v>
      </c>
      <c r="AB652" s="11">
        <v>7500</v>
      </c>
      <c r="AC652" s="11">
        <v>195000</v>
      </c>
      <c r="AD652" s="11">
        <v>0</v>
      </c>
      <c r="AE652" s="11">
        <v>0</v>
      </c>
      <c r="AF652" s="11">
        <v>0</v>
      </c>
      <c r="AG652" s="11">
        <v>202500</v>
      </c>
      <c r="AH652" s="11">
        <v>0</v>
      </c>
      <c r="AI652" s="11">
        <v>536132</v>
      </c>
      <c r="AJ652" s="11">
        <v>0</v>
      </c>
      <c r="AK652" s="11">
        <v>862502</v>
      </c>
      <c r="AL652" s="9">
        <v>1398634</v>
      </c>
      <c r="AM652" s="9">
        <v>0</v>
      </c>
      <c r="AN652" s="9">
        <v>0</v>
      </c>
      <c r="AO652" s="9">
        <v>0</v>
      </c>
      <c r="AP652" s="11">
        <v>0</v>
      </c>
      <c r="AQ652" s="11">
        <v>0</v>
      </c>
      <c r="AR652" s="11">
        <v>1398634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17027</v>
      </c>
      <c r="BB652" s="11">
        <v>0</v>
      </c>
      <c r="BC652" s="11">
        <v>0</v>
      </c>
      <c r="BD652" s="11">
        <v>35000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491940</v>
      </c>
      <c r="BP652" s="11">
        <v>49190</v>
      </c>
      <c r="BQ652" s="11">
        <v>296250</v>
      </c>
      <c r="BR652" s="11">
        <v>264870</v>
      </c>
      <c r="BS652" s="11">
        <v>52880</v>
      </c>
      <c r="BT652" s="11">
        <v>12670</v>
      </c>
      <c r="BU652" s="11">
        <v>49610</v>
      </c>
      <c r="BV652" s="11">
        <v>18000</v>
      </c>
      <c r="BW652" s="11">
        <v>527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245052.56200000001</v>
      </c>
      <c r="CJ652" s="4">
        <v>31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20</v>
      </c>
      <c r="DC652" s="4">
        <v>0</v>
      </c>
      <c r="DD652" s="4">
        <v>27</v>
      </c>
      <c r="DE652" s="64">
        <v>47</v>
      </c>
      <c r="DF652" s="64">
        <v>0</v>
      </c>
      <c r="DG652" s="64">
        <v>0</v>
      </c>
      <c r="DH652" s="64">
        <v>0</v>
      </c>
      <c r="DI652" s="4">
        <v>0</v>
      </c>
      <c r="DJ652" s="4">
        <v>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s="4">
        <v>0</v>
      </c>
      <c r="DT652" s="4">
        <v>2</v>
      </c>
      <c r="DU652" s="4">
        <v>2</v>
      </c>
      <c r="DV652" s="4"/>
      <c r="DW652" s="4"/>
      <c r="DX652" s="4"/>
      <c r="DY652" s="4"/>
      <c r="DZ652" s="4"/>
      <c r="EA652" s="4"/>
      <c r="EB652" s="4" t="b">
        <v>1</v>
      </c>
      <c r="EC652" s="4" t="s">
        <v>239</v>
      </c>
      <c r="ED652" s="4"/>
      <c r="EE652" s="4"/>
      <c r="EF652" s="7">
        <v>46143</v>
      </c>
      <c r="EG652" s="7">
        <v>46173</v>
      </c>
      <c r="EH652" s="4" t="s">
        <v>173</v>
      </c>
      <c r="EI652" s="4" t="b">
        <v>1</v>
      </c>
      <c r="EJ652" s="4" t="s">
        <v>174</v>
      </c>
      <c r="EK652" s="4"/>
      <c r="EL652" s="4"/>
      <c r="EM652" s="4"/>
      <c r="EN652" s="8"/>
      <c r="EO652" s="4">
        <f t="shared" si="55"/>
        <v>25.956164383561642</v>
      </c>
      <c r="EP652" s="4">
        <f t="shared" si="56"/>
        <v>25</v>
      </c>
      <c r="EQ652" s="9">
        <f t="shared" si="57"/>
        <v>4259271.875</v>
      </c>
    </row>
    <row r="653" spans="2:147" s="6" customFormat="1">
      <c r="B653" s="4"/>
      <c r="C653" s="7">
        <v>46143</v>
      </c>
      <c r="D653" s="4">
        <v>4410</v>
      </c>
      <c r="E653" s="4"/>
      <c r="F653" s="4"/>
      <c r="G653" s="4" t="s">
        <v>176</v>
      </c>
      <c r="H653" s="4" t="s">
        <v>177</v>
      </c>
      <c r="I653" s="4">
        <v>19</v>
      </c>
      <c r="J653" s="16">
        <v>37137</v>
      </c>
      <c r="K653" s="4"/>
      <c r="L653" s="4">
        <v>120215.333</v>
      </c>
      <c r="M653" s="4">
        <v>126215.3</v>
      </c>
      <c r="N653" s="4">
        <v>150406.56599999999</v>
      </c>
      <c r="O653" s="64">
        <v>18</v>
      </c>
      <c r="P653" s="4">
        <v>10</v>
      </c>
      <c r="Q653" s="4">
        <v>3</v>
      </c>
      <c r="R653" s="4">
        <v>31</v>
      </c>
      <c r="S653" s="4">
        <v>100</v>
      </c>
      <c r="T653" s="4">
        <v>100</v>
      </c>
      <c r="U653" s="11">
        <v>5909647</v>
      </c>
      <c r="V653" s="11">
        <v>1245873</v>
      </c>
      <c r="W653" s="11">
        <v>4663774</v>
      </c>
      <c r="X653" s="11">
        <v>24</v>
      </c>
      <c r="Y653" s="62">
        <v>3726675</v>
      </c>
      <c r="Z653" s="11">
        <v>0</v>
      </c>
      <c r="AA653" s="11">
        <v>0</v>
      </c>
      <c r="AB653" s="11">
        <v>0</v>
      </c>
      <c r="AC653" s="11">
        <v>180000</v>
      </c>
      <c r="AD653" s="11">
        <v>0</v>
      </c>
      <c r="AE653" s="11">
        <v>0</v>
      </c>
      <c r="AF653" s="11">
        <v>0</v>
      </c>
      <c r="AG653" s="11">
        <v>180000</v>
      </c>
      <c r="AH653" s="11">
        <v>0</v>
      </c>
      <c r="AI653" s="11">
        <v>473307</v>
      </c>
      <c r="AJ653" s="11">
        <v>0</v>
      </c>
      <c r="AK653" s="11">
        <v>817835</v>
      </c>
      <c r="AL653" s="9">
        <v>1291143</v>
      </c>
      <c r="AM653" s="9">
        <v>676829</v>
      </c>
      <c r="AN653" s="9">
        <v>0</v>
      </c>
      <c r="AO653" s="9">
        <v>0</v>
      </c>
      <c r="AP653" s="11">
        <v>0</v>
      </c>
      <c r="AQ653" s="11">
        <v>0</v>
      </c>
      <c r="AR653" s="11">
        <v>1967972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35000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0</v>
      </c>
      <c r="BN653" s="11">
        <v>0</v>
      </c>
      <c r="BO653" s="11">
        <v>475470</v>
      </c>
      <c r="BP653" s="11">
        <v>47540</v>
      </c>
      <c r="BQ653" s="11">
        <v>279060</v>
      </c>
      <c r="BR653" s="11">
        <v>262280</v>
      </c>
      <c r="BS653" s="11">
        <v>53190</v>
      </c>
      <c r="BT653" s="11">
        <v>11180</v>
      </c>
      <c r="BU653" s="11">
        <v>43790</v>
      </c>
      <c r="BV653" s="11">
        <v>0</v>
      </c>
      <c r="BW653" s="11">
        <v>4500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68863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202183.978</v>
      </c>
      <c r="CJ653" s="4">
        <v>31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20</v>
      </c>
      <c r="DC653" s="4">
        <v>0</v>
      </c>
      <c r="DD653" s="4">
        <v>29</v>
      </c>
      <c r="DE653" s="64">
        <v>49</v>
      </c>
      <c r="DF653" s="64">
        <v>24</v>
      </c>
      <c r="DG653" s="64">
        <v>0</v>
      </c>
      <c r="DH653" s="6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0</v>
      </c>
      <c r="DT653" s="4">
        <v>2</v>
      </c>
      <c r="DU653" s="4">
        <v>2</v>
      </c>
      <c r="DV653" s="4"/>
      <c r="DW653" s="4"/>
      <c r="DX653" s="4"/>
      <c r="DY653" s="4"/>
      <c r="DZ653" s="4"/>
      <c r="EA653" s="4"/>
      <c r="EB653" s="4" t="b">
        <v>1</v>
      </c>
      <c r="EC653" s="4" t="s">
        <v>239</v>
      </c>
      <c r="ED653" s="4"/>
      <c r="EE653" s="4"/>
      <c r="EF653" s="7">
        <v>46143</v>
      </c>
      <c r="EG653" s="7">
        <v>46173</v>
      </c>
      <c r="EH653" s="4" t="s">
        <v>173</v>
      </c>
      <c r="EI653" s="4" t="b">
        <v>1</v>
      </c>
      <c r="EJ653" s="4" t="s">
        <v>174</v>
      </c>
      <c r="EK653" s="4"/>
      <c r="EL653" s="4"/>
      <c r="EM653" s="4"/>
      <c r="EN653" s="8"/>
      <c r="EO653" s="4">
        <f t="shared" si="55"/>
        <v>24.345205479452055</v>
      </c>
      <c r="EP653" s="4">
        <f t="shared" si="56"/>
        <v>25</v>
      </c>
      <c r="EQ653" s="9">
        <f t="shared" si="57"/>
        <v>3760164.15</v>
      </c>
    </row>
    <row r="654" spans="2:147" s="6" customFormat="1">
      <c r="B654" s="4"/>
      <c r="C654" s="7">
        <v>46143</v>
      </c>
      <c r="D654" s="4">
        <v>4410</v>
      </c>
      <c r="E654" s="4"/>
      <c r="F654" s="4"/>
      <c r="G654" s="4" t="s">
        <v>176</v>
      </c>
      <c r="H654" s="4" t="s">
        <v>177</v>
      </c>
      <c r="I654" s="4">
        <v>19</v>
      </c>
      <c r="J654" s="16">
        <v>37655</v>
      </c>
      <c r="K654" s="4"/>
      <c r="L654" s="4">
        <v>120215.333</v>
      </c>
      <c r="M654" s="4">
        <v>125965.3</v>
      </c>
      <c r="N654" s="4">
        <v>150108.649</v>
      </c>
      <c r="O654" s="64">
        <v>18</v>
      </c>
      <c r="P654" s="4">
        <v>10</v>
      </c>
      <c r="Q654" s="4">
        <v>3</v>
      </c>
      <c r="R654" s="4">
        <v>31</v>
      </c>
      <c r="S654" s="4">
        <v>100</v>
      </c>
      <c r="T654" s="4">
        <v>100</v>
      </c>
      <c r="U654" s="11">
        <v>6134365</v>
      </c>
      <c r="V654" s="11">
        <v>1263365</v>
      </c>
      <c r="W654" s="11">
        <v>4871000</v>
      </c>
      <c r="X654" s="11">
        <v>23</v>
      </c>
      <c r="Y654" s="62">
        <v>3726675</v>
      </c>
      <c r="Z654" s="11">
        <v>0</v>
      </c>
      <c r="AA654" s="11">
        <v>0</v>
      </c>
      <c r="AB654" s="11">
        <v>0</v>
      </c>
      <c r="AC654" s="11">
        <v>172500</v>
      </c>
      <c r="AD654" s="11">
        <v>0</v>
      </c>
      <c r="AE654" s="11">
        <v>0</v>
      </c>
      <c r="AF654" s="11">
        <v>0</v>
      </c>
      <c r="AG654" s="11">
        <v>172500</v>
      </c>
      <c r="AH654" s="11">
        <v>0</v>
      </c>
      <c r="AI654" s="11">
        <v>472369</v>
      </c>
      <c r="AJ654" s="11">
        <v>0</v>
      </c>
      <c r="AK654" s="11">
        <v>351817</v>
      </c>
      <c r="AL654" s="9">
        <v>824187</v>
      </c>
      <c r="AM654" s="9">
        <v>1350977</v>
      </c>
      <c r="AN654" s="9">
        <v>0</v>
      </c>
      <c r="AO654" s="9">
        <v>0</v>
      </c>
      <c r="AP654" s="11">
        <v>0</v>
      </c>
      <c r="AQ654" s="11">
        <v>0</v>
      </c>
      <c r="AR654" s="11">
        <v>2175164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15026</v>
      </c>
      <c r="BB654" s="11">
        <v>0</v>
      </c>
      <c r="BC654" s="11">
        <v>0</v>
      </c>
      <c r="BD654" s="11">
        <v>45000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512540</v>
      </c>
      <c r="BP654" s="11">
        <v>51250</v>
      </c>
      <c r="BQ654" s="11">
        <v>244150</v>
      </c>
      <c r="BR654" s="11">
        <v>268580</v>
      </c>
      <c r="BS654" s="11">
        <v>55210</v>
      </c>
      <c r="BT654" s="11">
        <v>11180</v>
      </c>
      <c r="BU654" s="11">
        <v>43710</v>
      </c>
      <c r="BV654" s="11">
        <v>0</v>
      </c>
      <c r="BW654" s="11">
        <v>682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76063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207578.56200000001</v>
      </c>
      <c r="CJ654" s="4">
        <v>31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20</v>
      </c>
      <c r="DC654" s="4">
        <v>0</v>
      </c>
      <c r="DD654" s="4">
        <v>12.5</v>
      </c>
      <c r="DE654" s="64">
        <v>32.5</v>
      </c>
      <c r="DF654" s="64">
        <v>48</v>
      </c>
      <c r="DG654" s="64">
        <v>0</v>
      </c>
      <c r="DH654" s="6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s="4">
        <v>1</v>
      </c>
      <c r="DT654" s="4">
        <v>2</v>
      </c>
      <c r="DU654" s="4">
        <v>2</v>
      </c>
      <c r="DV654" s="4"/>
      <c r="DW654" s="4"/>
      <c r="DX654" s="4"/>
      <c r="DY654" s="4"/>
      <c r="DZ654" s="4"/>
      <c r="EA654" s="4"/>
      <c r="EB654" s="4" t="b">
        <v>1</v>
      </c>
      <c r="EC654" s="4" t="s">
        <v>239</v>
      </c>
      <c r="ED654" s="4"/>
      <c r="EE654" s="4"/>
      <c r="EF654" s="7">
        <v>46143</v>
      </c>
      <c r="EG654" s="7">
        <v>46173</v>
      </c>
      <c r="EH654" s="4" t="s">
        <v>173</v>
      </c>
      <c r="EI654" s="4" t="b">
        <v>1</v>
      </c>
      <c r="EJ654" s="4" t="s">
        <v>174</v>
      </c>
      <c r="EK654" s="4"/>
      <c r="EL654" s="4"/>
      <c r="EM654" s="4"/>
      <c r="EN654" s="8"/>
      <c r="EO654" s="4">
        <f t="shared" si="55"/>
        <v>22.926027397260274</v>
      </c>
      <c r="EP654" s="4">
        <f t="shared" si="56"/>
        <v>25</v>
      </c>
      <c r="EQ654" s="9">
        <f t="shared" si="57"/>
        <v>3752716.2250000001</v>
      </c>
    </row>
    <row r="655" spans="2:147" s="6" customFormat="1">
      <c r="B655" s="4"/>
      <c r="C655" s="7">
        <v>46143</v>
      </c>
      <c r="D655" s="4">
        <v>4410</v>
      </c>
      <c r="E655" s="4"/>
      <c r="F655" s="4"/>
      <c r="G655" s="4" t="s">
        <v>176</v>
      </c>
      <c r="H655" s="4" t="s">
        <v>177</v>
      </c>
      <c r="I655" s="4">
        <v>9</v>
      </c>
      <c r="J655" s="16">
        <v>37712</v>
      </c>
      <c r="K655" s="4"/>
      <c r="L655" s="4">
        <v>114832.333</v>
      </c>
      <c r="M655" s="4">
        <v>120832.3</v>
      </c>
      <c r="N655" s="4">
        <v>143991.82399999999</v>
      </c>
      <c r="O655" s="64">
        <v>18</v>
      </c>
      <c r="P655" s="4">
        <v>10</v>
      </c>
      <c r="Q655" s="4">
        <v>3</v>
      </c>
      <c r="R655" s="4">
        <v>31</v>
      </c>
      <c r="S655" s="4">
        <v>100</v>
      </c>
      <c r="T655" s="4">
        <v>100</v>
      </c>
      <c r="U655" s="11">
        <v>6916891</v>
      </c>
      <c r="V655" s="11">
        <v>1374850</v>
      </c>
      <c r="W655" s="11">
        <v>5542041</v>
      </c>
      <c r="X655" s="11">
        <v>23</v>
      </c>
      <c r="Y655" s="62">
        <v>3559802</v>
      </c>
      <c r="Z655" s="11">
        <v>0</v>
      </c>
      <c r="AA655" s="11">
        <v>0</v>
      </c>
      <c r="AB655" s="11">
        <v>7500</v>
      </c>
      <c r="AC655" s="11">
        <v>172500</v>
      </c>
      <c r="AD655" s="11">
        <v>0</v>
      </c>
      <c r="AE655" s="11">
        <v>0</v>
      </c>
      <c r="AF655" s="11">
        <v>0</v>
      </c>
      <c r="AG655" s="11">
        <v>180000</v>
      </c>
      <c r="AH655" s="11">
        <v>0</v>
      </c>
      <c r="AI655" s="11">
        <v>453121</v>
      </c>
      <c r="AJ655" s="11">
        <v>0</v>
      </c>
      <c r="AK655" s="11">
        <v>360699</v>
      </c>
      <c r="AL655" s="9">
        <v>813820</v>
      </c>
      <c r="AM655" s="9">
        <v>1511914</v>
      </c>
      <c r="AN655" s="9">
        <v>372578</v>
      </c>
      <c r="AO655" s="9">
        <v>388777</v>
      </c>
      <c r="AP655" s="11">
        <v>0</v>
      </c>
      <c r="AQ655" s="11">
        <v>45000</v>
      </c>
      <c r="AR655" s="11">
        <v>3132089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0</v>
      </c>
      <c r="BC655" s="11">
        <v>0</v>
      </c>
      <c r="BD655" s="11">
        <v>45000</v>
      </c>
      <c r="BE655" s="11">
        <v>0</v>
      </c>
      <c r="BF655" s="11">
        <v>0</v>
      </c>
      <c r="BG655" s="11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595330</v>
      </c>
      <c r="BP655" s="11">
        <v>59530</v>
      </c>
      <c r="BQ655" s="11">
        <v>291880</v>
      </c>
      <c r="BR655" s="11">
        <v>301260</v>
      </c>
      <c r="BS655" s="11">
        <v>62250</v>
      </c>
      <c r="BT655" s="11">
        <v>10680</v>
      </c>
      <c r="BU655" s="11">
        <v>41920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12000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267427.56199999998</v>
      </c>
      <c r="CJ655" s="4">
        <v>31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9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20</v>
      </c>
      <c r="DC655" s="4">
        <v>0</v>
      </c>
      <c r="DD655" s="4">
        <v>13.36</v>
      </c>
      <c r="DE655" s="64">
        <v>33.36</v>
      </c>
      <c r="DF655" s="64">
        <v>56</v>
      </c>
      <c r="DG655" s="64">
        <v>10.35</v>
      </c>
      <c r="DH655" s="64">
        <v>36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s="4">
        <v>0</v>
      </c>
      <c r="DT655" s="4">
        <v>2</v>
      </c>
      <c r="DU655" s="4">
        <v>2</v>
      </c>
      <c r="DV655" s="4"/>
      <c r="DW655" s="4"/>
      <c r="DX655" s="4"/>
      <c r="DY655" s="4"/>
      <c r="DZ655" s="4"/>
      <c r="EA655" s="4"/>
      <c r="EB655" s="4" t="b">
        <v>1</v>
      </c>
      <c r="EC655" s="4" t="s">
        <v>239</v>
      </c>
      <c r="ED655" s="4"/>
      <c r="EE655" s="4"/>
      <c r="EF655" s="7">
        <v>46143</v>
      </c>
      <c r="EG655" s="7">
        <v>46173</v>
      </c>
      <c r="EH655" s="4" t="s">
        <v>173</v>
      </c>
      <c r="EI655" s="4" t="b">
        <v>1</v>
      </c>
      <c r="EJ655" s="4" t="s">
        <v>178</v>
      </c>
      <c r="EK655" s="4"/>
      <c r="EL655" s="4"/>
      <c r="EM655" s="4"/>
      <c r="EN655" s="8"/>
      <c r="EO655" s="4">
        <f t="shared" si="55"/>
        <v>22.769863013698629</v>
      </c>
      <c r="EP655" s="4">
        <f t="shared" si="56"/>
        <v>25</v>
      </c>
      <c r="EQ655" s="9">
        <f t="shared" si="57"/>
        <v>3599795.5999999996</v>
      </c>
    </row>
    <row r="656" spans="2:147" s="6" customFormat="1">
      <c r="B656" s="4"/>
      <c r="C656" s="7">
        <v>46143</v>
      </c>
      <c r="D656" s="4">
        <v>4410</v>
      </c>
      <c r="E656" s="4"/>
      <c r="F656" s="4"/>
      <c r="G656" s="4" t="s">
        <v>176</v>
      </c>
      <c r="H656" s="4" t="s">
        <v>177</v>
      </c>
      <c r="I656" s="4">
        <v>11</v>
      </c>
      <c r="J656" s="16">
        <v>37895</v>
      </c>
      <c r="K656" s="4"/>
      <c r="L656" s="4">
        <v>116136.333</v>
      </c>
      <c r="M656" s="4">
        <v>121886.3</v>
      </c>
      <c r="N656" s="4">
        <v>145247.84099999999</v>
      </c>
      <c r="O656" s="64">
        <v>18</v>
      </c>
      <c r="P656" s="4">
        <v>10</v>
      </c>
      <c r="Q656" s="4">
        <v>3</v>
      </c>
      <c r="R656" s="4">
        <v>31</v>
      </c>
      <c r="S656" s="4">
        <v>100</v>
      </c>
      <c r="T656" s="4">
        <v>100</v>
      </c>
      <c r="U656" s="11">
        <v>6919617</v>
      </c>
      <c r="V656" s="11">
        <v>1472617</v>
      </c>
      <c r="W656" s="11">
        <v>5447000</v>
      </c>
      <c r="X656" s="11">
        <v>22</v>
      </c>
      <c r="Y656" s="62">
        <v>3600226</v>
      </c>
      <c r="Z656" s="11">
        <v>0</v>
      </c>
      <c r="AA656" s="11">
        <v>0</v>
      </c>
      <c r="AB656" s="11">
        <v>7500</v>
      </c>
      <c r="AC656" s="11">
        <v>165000</v>
      </c>
      <c r="AD656" s="11">
        <v>0</v>
      </c>
      <c r="AE656" s="11">
        <v>0</v>
      </c>
      <c r="AF656" s="11">
        <v>0</v>
      </c>
      <c r="AG656" s="11">
        <v>172500</v>
      </c>
      <c r="AH656" s="11">
        <v>0</v>
      </c>
      <c r="AI656" s="11">
        <v>457073</v>
      </c>
      <c r="AJ656" s="11">
        <v>0</v>
      </c>
      <c r="AK656" s="11">
        <v>503828</v>
      </c>
      <c r="AL656" s="9">
        <v>960902</v>
      </c>
      <c r="AM656" s="9">
        <v>1416166</v>
      </c>
      <c r="AN656" s="9">
        <v>145247</v>
      </c>
      <c r="AO656" s="9">
        <v>520059</v>
      </c>
      <c r="AP656" s="11">
        <v>0</v>
      </c>
      <c r="AQ656" s="11">
        <v>55000</v>
      </c>
      <c r="AR656" s="11">
        <v>3097374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0</v>
      </c>
      <c r="AZ656" s="11">
        <v>0</v>
      </c>
      <c r="BA656" s="11">
        <v>14517</v>
      </c>
      <c r="BB656" s="11">
        <v>0</v>
      </c>
      <c r="BC656" s="11">
        <v>0</v>
      </c>
      <c r="BD656" s="11">
        <v>35000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0</v>
      </c>
      <c r="BM656" s="11">
        <v>0</v>
      </c>
      <c r="BN656" s="11">
        <v>0</v>
      </c>
      <c r="BO656" s="11">
        <v>631060</v>
      </c>
      <c r="BP656" s="11">
        <v>63100</v>
      </c>
      <c r="BQ656" s="11">
        <v>284470</v>
      </c>
      <c r="BR656" s="11">
        <v>302070</v>
      </c>
      <c r="BS656" s="11">
        <v>62280</v>
      </c>
      <c r="BT656" s="11">
        <v>10800</v>
      </c>
      <c r="BU656" s="11">
        <v>42290</v>
      </c>
      <c r="BV656" s="11">
        <v>9000</v>
      </c>
      <c r="BW656" s="11">
        <v>607</v>
      </c>
      <c r="BX656" s="11">
        <v>0</v>
      </c>
      <c r="BY656" s="11">
        <v>0</v>
      </c>
      <c r="BZ656" s="11">
        <v>0</v>
      </c>
      <c r="CA656" s="11">
        <v>0</v>
      </c>
      <c r="CB656" s="11">
        <v>0</v>
      </c>
      <c r="CC656" s="11">
        <v>66940</v>
      </c>
      <c r="CD656" s="11">
        <v>0</v>
      </c>
      <c r="CE656" s="11">
        <v>0</v>
      </c>
      <c r="CF656" s="11">
        <v>0</v>
      </c>
      <c r="CG656" s="11">
        <v>0</v>
      </c>
      <c r="CH656" s="11">
        <v>0</v>
      </c>
      <c r="CI656" s="11">
        <v>234959.62899999999</v>
      </c>
      <c r="CJ656" s="4">
        <v>31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11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20</v>
      </c>
      <c r="DC656" s="4">
        <v>0</v>
      </c>
      <c r="DD656" s="4">
        <v>18.5</v>
      </c>
      <c r="DE656" s="64">
        <v>38.5</v>
      </c>
      <c r="DF656" s="64">
        <v>52</v>
      </c>
      <c r="DG656" s="64">
        <v>4</v>
      </c>
      <c r="DH656" s="64">
        <v>47.74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2</v>
      </c>
      <c r="DU656" s="4">
        <v>2</v>
      </c>
      <c r="DV656" s="4"/>
      <c r="DW656" s="4"/>
      <c r="DX656" s="4"/>
      <c r="DY656" s="4"/>
      <c r="DZ656" s="4"/>
      <c r="EA656" s="4"/>
      <c r="EB656" s="4" t="b">
        <v>1</v>
      </c>
      <c r="EC656" s="4" t="s">
        <v>239</v>
      </c>
      <c r="ED656" s="4"/>
      <c r="EE656" s="4"/>
      <c r="EF656" s="7">
        <v>46143</v>
      </c>
      <c r="EG656" s="7">
        <v>46173</v>
      </c>
      <c r="EH656" s="4" t="s">
        <v>173</v>
      </c>
      <c r="EI656" s="4" t="b">
        <v>1</v>
      </c>
      <c r="EJ656" s="4" t="s">
        <v>174</v>
      </c>
      <c r="EK656" s="4"/>
      <c r="EL656" s="4"/>
      <c r="EM656" s="4"/>
      <c r="EN656" s="8"/>
      <c r="EO656" s="4">
        <f t="shared" si="55"/>
        <v>22.268493150684932</v>
      </c>
      <c r="EP656" s="4">
        <f t="shared" si="56"/>
        <v>25</v>
      </c>
      <c r="EQ656" s="9">
        <f t="shared" si="57"/>
        <v>3631196.0249999994</v>
      </c>
    </row>
    <row r="657" spans="2:147" s="6" customFormat="1">
      <c r="B657" s="4"/>
      <c r="C657" s="7">
        <v>46143</v>
      </c>
      <c r="D657" s="4">
        <v>4410</v>
      </c>
      <c r="E657" s="4"/>
      <c r="F657" s="4"/>
      <c r="G657" s="4" t="s">
        <v>176</v>
      </c>
      <c r="H657" s="4" t="s">
        <v>177</v>
      </c>
      <c r="I657" s="4">
        <v>7</v>
      </c>
      <c r="J657" s="16">
        <v>38294</v>
      </c>
      <c r="K657" s="4"/>
      <c r="L657" s="4">
        <v>113366.333</v>
      </c>
      <c r="M657" s="4">
        <v>118866.3</v>
      </c>
      <c r="N657" s="4">
        <v>141649.008</v>
      </c>
      <c r="O657" s="64">
        <v>18</v>
      </c>
      <c r="P657" s="4">
        <v>10</v>
      </c>
      <c r="Q657" s="4">
        <v>3</v>
      </c>
      <c r="R657" s="4">
        <v>31</v>
      </c>
      <c r="S657" s="4">
        <v>100</v>
      </c>
      <c r="T657" s="4">
        <v>100</v>
      </c>
      <c r="U657" s="11">
        <v>6538046</v>
      </c>
      <c r="V657" s="11">
        <v>1468046</v>
      </c>
      <c r="W657" s="11">
        <v>5070000</v>
      </c>
      <c r="X657" s="11">
        <v>21</v>
      </c>
      <c r="Y657" s="62">
        <v>3514356</v>
      </c>
      <c r="Z657" s="11">
        <v>0</v>
      </c>
      <c r="AA657" s="11">
        <v>0</v>
      </c>
      <c r="AB657" s="11">
        <v>7500</v>
      </c>
      <c r="AC657" s="11">
        <v>157500</v>
      </c>
      <c r="AD657" s="11">
        <v>0</v>
      </c>
      <c r="AE657" s="11">
        <v>0</v>
      </c>
      <c r="AF657" s="11">
        <v>0</v>
      </c>
      <c r="AG657" s="11">
        <v>165000</v>
      </c>
      <c r="AH657" s="11">
        <v>0</v>
      </c>
      <c r="AI657" s="11">
        <v>445748</v>
      </c>
      <c r="AJ657" s="11">
        <v>0</v>
      </c>
      <c r="AK657" s="11">
        <v>491344</v>
      </c>
      <c r="AL657" s="9">
        <v>937093</v>
      </c>
      <c r="AM657" s="9">
        <v>1168604</v>
      </c>
      <c r="AN657" s="9">
        <v>141649</v>
      </c>
      <c r="AO657" s="9">
        <v>507174</v>
      </c>
      <c r="AP657" s="11">
        <v>0</v>
      </c>
      <c r="AQ657" s="11">
        <v>55000</v>
      </c>
      <c r="AR657" s="11">
        <v>2809520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14170</v>
      </c>
      <c r="BB657" s="11">
        <v>0</v>
      </c>
      <c r="BC657" s="11">
        <v>0</v>
      </c>
      <c r="BD657" s="11">
        <v>35000</v>
      </c>
      <c r="BE657" s="11">
        <v>0</v>
      </c>
      <c r="BF657" s="11">
        <v>0</v>
      </c>
      <c r="BG657" s="11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615090</v>
      </c>
      <c r="BP657" s="11">
        <v>61500</v>
      </c>
      <c r="BQ657" s="11">
        <v>287130</v>
      </c>
      <c r="BR657" s="11">
        <v>287430</v>
      </c>
      <c r="BS657" s="11">
        <v>58840</v>
      </c>
      <c r="BT657" s="11">
        <v>10550</v>
      </c>
      <c r="BU657" s="11">
        <v>41250</v>
      </c>
      <c r="BV657" s="11">
        <v>10000</v>
      </c>
      <c r="BW657" s="11">
        <v>5263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90993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218983.14600000001</v>
      </c>
      <c r="CJ657" s="4">
        <v>31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11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20</v>
      </c>
      <c r="DC657" s="4">
        <v>0</v>
      </c>
      <c r="DD657" s="4">
        <v>18.5</v>
      </c>
      <c r="DE657" s="64">
        <v>38.5</v>
      </c>
      <c r="DF657" s="64">
        <v>44</v>
      </c>
      <c r="DG657" s="64">
        <v>4</v>
      </c>
      <c r="DH657" s="64">
        <v>47.74</v>
      </c>
      <c r="DI657" s="4">
        <v>0</v>
      </c>
      <c r="DJ657" s="4">
        <v>0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0</v>
      </c>
      <c r="DS657" s="4">
        <v>1</v>
      </c>
      <c r="DT657" s="4">
        <v>2</v>
      </c>
      <c r="DU657" s="4">
        <v>2</v>
      </c>
      <c r="DV657" s="4"/>
      <c r="DW657" s="4"/>
      <c r="DX657" s="4"/>
      <c r="DY657" s="4"/>
      <c r="DZ657" s="4"/>
      <c r="EA657" s="4"/>
      <c r="EB657" s="4" t="b">
        <v>1</v>
      </c>
      <c r="EC657" s="4" t="s">
        <v>239</v>
      </c>
      <c r="ED657" s="4"/>
      <c r="EE657" s="4"/>
      <c r="EF657" s="7">
        <v>46143</v>
      </c>
      <c r="EG657" s="7">
        <v>46173</v>
      </c>
      <c r="EH657" s="4" t="s">
        <v>173</v>
      </c>
      <c r="EI657" s="4" t="b">
        <v>1</v>
      </c>
      <c r="EJ657" s="4" t="s">
        <v>174</v>
      </c>
      <c r="EK657" s="4"/>
      <c r="EL657" s="4"/>
      <c r="EM657" s="4"/>
      <c r="EN657" s="8"/>
      <c r="EO657" s="4">
        <f t="shared" si="55"/>
        <v>21.175342465753424</v>
      </c>
      <c r="EP657" s="4">
        <f t="shared" si="56"/>
        <v>25</v>
      </c>
      <c r="EQ657" s="9">
        <f t="shared" si="57"/>
        <v>3541225.2</v>
      </c>
    </row>
    <row r="658" spans="2:147" s="6" customFormat="1">
      <c r="B658" s="4"/>
      <c r="C658" s="7">
        <v>46143</v>
      </c>
      <c r="D658" s="4">
        <v>4410</v>
      </c>
      <c r="E658" s="4"/>
      <c r="F658" s="4"/>
      <c r="G658" s="4" t="s">
        <v>176</v>
      </c>
      <c r="H658" s="4" t="s">
        <v>177</v>
      </c>
      <c r="I658" s="4">
        <v>7</v>
      </c>
      <c r="J658" s="16">
        <v>38593</v>
      </c>
      <c r="K658" s="4"/>
      <c r="L658" s="4">
        <v>113366.333</v>
      </c>
      <c r="M658" s="4">
        <v>118741.3</v>
      </c>
      <c r="N658" s="4">
        <v>141500.049</v>
      </c>
      <c r="O658" s="64">
        <v>18</v>
      </c>
      <c r="P658" s="4">
        <v>10</v>
      </c>
      <c r="Q658" s="4">
        <v>3</v>
      </c>
      <c r="R658" s="4">
        <v>31</v>
      </c>
      <c r="S658" s="4">
        <v>100</v>
      </c>
      <c r="T658" s="4">
        <v>100</v>
      </c>
      <c r="U658" s="11">
        <v>5108649</v>
      </c>
      <c r="V658" s="11">
        <v>867420</v>
      </c>
      <c r="W658" s="11">
        <v>4241229</v>
      </c>
      <c r="X658" s="11">
        <v>20</v>
      </c>
      <c r="Y658" s="62">
        <v>3514356</v>
      </c>
      <c r="Z658" s="11">
        <v>0</v>
      </c>
      <c r="AA658" s="11">
        <v>0</v>
      </c>
      <c r="AB658" s="11">
        <v>11250</v>
      </c>
      <c r="AC658" s="11">
        <v>150000</v>
      </c>
      <c r="AD658" s="11">
        <v>0</v>
      </c>
      <c r="AE658" s="11">
        <v>0</v>
      </c>
      <c r="AF658" s="11">
        <v>0</v>
      </c>
      <c r="AG658" s="11">
        <v>161250</v>
      </c>
      <c r="AH658" s="11">
        <v>0</v>
      </c>
      <c r="AI658" s="11">
        <v>445279</v>
      </c>
      <c r="AJ658" s="11">
        <v>0</v>
      </c>
      <c r="AK658" s="11">
        <v>79593</v>
      </c>
      <c r="AL658" s="9">
        <v>524873</v>
      </c>
      <c r="AM658" s="9">
        <v>849000</v>
      </c>
      <c r="AN658" s="9">
        <v>0</v>
      </c>
      <c r="AO658" s="9">
        <v>0</v>
      </c>
      <c r="AP658" s="11">
        <v>0</v>
      </c>
      <c r="AQ658" s="11">
        <v>0</v>
      </c>
      <c r="AR658" s="11">
        <v>1373873</v>
      </c>
      <c r="AS658" s="11">
        <v>0</v>
      </c>
      <c r="AT658" s="11">
        <v>0</v>
      </c>
      <c r="AU658" s="11">
        <v>0</v>
      </c>
      <c r="AV658" s="11">
        <v>0</v>
      </c>
      <c r="AW658" s="11">
        <v>0</v>
      </c>
      <c r="AX658" s="11">
        <v>0</v>
      </c>
      <c r="AY658" s="11">
        <v>0</v>
      </c>
      <c r="AZ658" s="11">
        <v>0</v>
      </c>
      <c r="BA658" s="11">
        <v>14170</v>
      </c>
      <c r="BB658" s="11">
        <v>0</v>
      </c>
      <c r="BC658" s="11">
        <v>0</v>
      </c>
      <c r="BD658" s="11">
        <v>45000</v>
      </c>
      <c r="BE658" s="11">
        <v>0</v>
      </c>
      <c r="BF658" s="11">
        <v>0</v>
      </c>
      <c r="BG658" s="11">
        <v>0</v>
      </c>
      <c r="BH658" s="11">
        <v>0</v>
      </c>
      <c r="BI658" s="11">
        <v>0</v>
      </c>
      <c r="BJ658" s="11">
        <v>0</v>
      </c>
      <c r="BK658" s="11">
        <v>0</v>
      </c>
      <c r="BL658" s="11">
        <v>0</v>
      </c>
      <c r="BM658" s="11">
        <v>0</v>
      </c>
      <c r="BN658" s="11">
        <v>0</v>
      </c>
      <c r="BO658" s="11">
        <v>250120</v>
      </c>
      <c r="BP658" s="11">
        <v>25010</v>
      </c>
      <c r="BQ658" s="11">
        <v>250990</v>
      </c>
      <c r="BR658" s="11">
        <v>224070</v>
      </c>
      <c r="BS658" s="11">
        <v>45980</v>
      </c>
      <c r="BT658" s="11">
        <v>10550</v>
      </c>
      <c r="BU658" s="11">
        <v>41200</v>
      </c>
      <c r="BV658" s="11">
        <v>18000</v>
      </c>
      <c r="BW658" s="11">
        <v>1500</v>
      </c>
      <c r="BX658" s="11">
        <v>0</v>
      </c>
      <c r="BY658" s="11">
        <v>0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0</v>
      </c>
      <c r="CI658" s="11">
        <v>189015.94399999999</v>
      </c>
      <c r="CJ658" s="4">
        <v>31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20</v>
      </c>
      <c r="DC658" s="4">
        <v>0</v>
      </c>
      <c r="DD658" s="4">
        <v>3</v>
      </c>
      <c r="DE658" s="64">
        <v>23</v>
      </c>
      <c r="DF658" s="64">
        <v>32</v>
      </c>
      <c r="DG658" s="64">
        <v>0</v>
      </c>
      <c r="DH658" s="6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2</v>
      </c>
      <c r="DU658" s="4">
        <v>2</v>
      </c>
      <c r="DV658" s="4"/>
      <c r="DW658" s="4"/>
      <c r="DX658" s="4"/>
      <c r="DY658" s="4"/>
      <c r="DZ658" s="4"/>
      <c r="EA658" s="4"/>
      <c r="EB658" s="4" t="b">
        <v>1</v>
      </c>
      <c r="EC658" s="4" t="s">
        <v>239</v>
      </c>
      <c r="ED658" s="4"/>
      <c r="EE658" s="4"/>
      <c r="EF658" s="7">
        <v>46143</v>
      </c>
      <c r="EG658" s="7">
        <v>46173</v>
      </c>
      <c r="EH658" s="4" t="s">
        <v>173</v>
      </c>
      <c r="EI658" s="4" t="b">
        <v>1</v>
      </c>
      <c r="EJ658" s="4" t="s">
        <v>174</v>
      </c>
      <c r="EK658" s="4"/>
      <c r="EL658" s="4"/>
      <c r="EM658" s="4"/>
      <c r="EN658" s="8"/>
      <c r="EO658" s="4">
        <f t="shared" si="55"/>
        <v>20.356164383561644</v>
      </c>
      <c r="EP658" s="4">
        <f t="shared" si="56"/>
        <v>24</v>
      </c>
      <c r="EQ658" s="9">
        <f t="shared" si="57"/>
        <v>3396001.176</v>
      </c>
    </row>
    <row r="659" spans="2:147" s="6" customFormat="1">
      <c r="B659" s="4"/>
      <c r="C659" s="7">
        <v>46143</v>
      </c>
      <c r="D659" s="4">
        <v>4410</v>
      </c>
      <c r="E659" s="4"/>
      <c r="F659" s="4"/>
      <c r="G659" s="4" t="s">
        <v>176</v>
      </c>
      <c r="H659" s="4" t="s">
        <v>177</v>
      </c>
      <c r="I659" s="4">
        <v>5</v>
      </c>
      <c r="J659" s="16">
        <v>38705</v>
      </c>
      <c r="K659" s="4"/>
      <c r="L659" s="4">
        <v>111809.333</v>
      </c>
      <c r="M659" s="4">
        <v>116809.3</v>
      </c>
      <c r="N659" s="4">
        <v>139197.74900000001</v>
      </c>
      <c r="O659" s="64">
        <v>18</v>
      </c>
      <c r="P659" s="4">
        <v>10</v>
      </c>
      <c r="Q659" s="4">
        <v>3</v>
      </c>
      <c r="R659" s="4">
        <v>31</v>
      </c>
      <c r="S659" s="4">
        <v>100</v>
      </c>
      <c r="T659" s="4">
        <v>100</v>
      </c>
      <c r="U659" s="11">
        <v>5942193</v>
      </c>
      <c r="V659" s="11">
        <v>1366433</v>
      </c>
      <c r="W659" s="11">
        <v>4575760</v>
      </c>
      <c r="X659" s="11">
        <v>20</v>
      </c>
      <c r="Y659" s="62">
        <v>3466089</v>
      </c>
      <c r="Z659" s="11">
        <v>0</v>
      </c>
      <c r="AA659" s="11">
        <v>0</v>
      </c>
      <c r="AB659" s="11">
        <v>0</v>
      </c>
      <c r="AC659" s="11">
        <v>150000</v>
      </c>
      <c r="AD659" s="11">
        <v>0</v>
      </c>
      <c r="AE659" s="11">
        <v>0</v>
      </c>
      <c r="AF659" s="11">
        <v>0</v>
      </c>
      <c r="AG659" s="11">
        <v>150000</v>
      </c>
      <c r="AH659" s="11">
        <v>0</v>
      </c>
      <c r="AI659" s="11">
        <v>438034</v>
      </c>
      <c r="AJ659" s="11">
        <v>0</v>
      </c>
      <c r="AK659" s="11">
        <v>704688</v>
      </c>
      <c r="AL659" s="9">
        <v>1142723</v>
      </c>
      <c r="AM659" s="9">
        <v>1148381</v>
      </c>
      <c r="AN659" s="9">
        <v>0</v>
      </c>
      <c r="AO659" s="9">
        <v>0</v>
      </c>
      <c r="AP659" s="11">
        <v>0</v>
      </c>
      <c r="AQ659" s="11">
        <v>0</v>
      </c>
      <c r="AR659" s="11">
        <v>2291104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35000</v>
      </c>
      <c r="BE659" s="11">
        <v>0</v>
      </c>
      <c r="BF659" s="11">
        <v>0</v>
      </c>
      <c r="BG659" s="11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544180</v>
      </c>
      <c r="BP659" s="11">
        <v>54410</v>
      </c>
      <c r="BQ659" s="11">
        <v>266520</v>
      </c>
      <c r="BR659" s="11">
        <v>260480</v>
      </c>
      <c r="BS659" s="11">
        <v>53480</v>
      </c>
      <c r="BT659" s="11">
        <v>10400</v>
      </c>
      <c r="BU659" s="11">
        <v>40540</v>
      </c>
      <c r="BV659" s="11">
        <v>0</v>
      </c>
      <c r="BW659" s="11">
        <v>15000</v>
      </c>
      <c r="BX659" s="11">
        <v>0</v>
      </c>
      <c r="BY659" s="11">
        <v>0</v>
      </c>
      <c r="BZ659" s="11">
        <v>0</v>
      </c>
      <c r="CA659" s="11">
        <v>0</v>
      </c>
      <c r="CB659" s="11">
        <v>0</v>
      </c>
      <c r="CC659" s="11">
        <v>121423</v>
      </c>
      <c r="CD659" s="11">
        <v>0</v>
      </c>
      <c r="CE659" s="11">
        <v>0</v>
      </c>
      <c r="CF659" s="11">
        <v>0</v>
      </c>
      <c r="CG659" s="11">
        <v>0</v>
      </c>
      <c r="CH659" s="11">
        <v>0</v>
      </c>
      <c r="CI659" s="11">
        <v>200893.258</v>
      </c>
      <c r="CJ659" s="4">
        <v>31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20</v>
      </c>
      <c r="DC659" s="4">
        <v>0</v>
      </c>
      <c r="DD659" s="4">
        <v>27</v>
      </c>
      <c r="DE659" s="64">
        <v>47</v>
      </c>
      <c r="DF659" s="64">
        <v>44</v>
      </c>
      <c r="DG659" s="64">
        <v>0</v>
      </c>
      <c r="DH659" s="64">
        <v>0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s="4">
        <v>1</v>
      </c>
      <c r="DT659" s="4">
        <v>2</v>
      </c>
      <c r="DU659" s="4">
        <v>2</v>
      </c>
      <c r="DV659" s="4"/>
      <c r="DW659" s="4"/>
      <c r="DX659" s="4"/>
      <c r="DY659" s="4"/>
      <c r="DZ659" s="4"/>
      <c r="EA659" s="4"/>
      <c r="EB659" s="4" t="b">
        <v>1</v>
      </c>
      <c r="EC659" s="4" t="s">
        <v>239</v>
      </c>
      <c r="ED659" s="4"/>
      <c r="EE659" s="4"/>
      <c r="EF659" s="7">
        <v>46143</v>
      </c>
      <c r="EG659" s="7">
        <v>46173</v>
      </c>
      <c r="EH659" s="4" t="s">
        <v>173</v>
      </c>
      <c r="EI659" s="4" t="b">
        <v>1</v>
      </c>
      <c r="EJ659" s="4" t="s">
        <v>174</v>
      </c>
      <c r="EK659" s="4"/>
      <c r="EL659" s="4"/>
      <c r="EM659" s="4"/>
      <c r="EN659" s="8"/>
      <c r="EO659" s="4">
        <f t="shared" si="55"/>
        <v>20.049315068493151</v>
      </c>
      <c r="EP659" s="4">
        <f t="shared" si="56"/>
        <v>24</v>
      </c>
      <c r="EQ659" s="9">
        <f t="shared" si="57"/>
        <v>3340745.9760000003</v>
      </c>
    </row>
    <row r="660" spans="2:147" s="6" customFormat="1">
      <c r="B660" s="4"/>
      <c r="C660" s="7">
        <v>46143</v>
      </c>
      <c r="D660" s="4">
        <v>4410</v>
      </c>
      <c r="E660" s="4"/>
      <c r="F660" s="4"/>
      <c r="G660" s="4" t="s">
        <v>179</v>
      </c>
      <c r="H660" s="4" t="s">
        <v>180</v>
      </c>
      <c r="I660" s="4">
        <v>16</v>
      </c>
      <c r="J660" s="16">
        <v>40686</v>
      </c>
      <c r="K660" s="4"/>
      <c r="L660" s="4">
        <v>103438.299</v>
      </c>
      <c r="M660" s="4">
        <v>107188.26700000001</v>
      </c>
      <c r="N660" s="4">
        <v>127732.68399999999</v>
      </c>
      <c r="O660" s="64">
        <v>18</v>
      </c>
      <c r="P660" s="4">
        <v>10</v>
      </c>
      <c r="Q660" s="4">
        <v>3</v>
      </c>
      <c r="R660" s="4">
        <v>31</v>
      </c>
      <c r="S660" s="4">
        <v>100</v>
      </c>
      <c r="T660" s="4">
        <v>100</v>
      </c>
      <c r="U660" s="11">
        <v>5697029</v>
      </c>
      <c r="V660" s="11">
        <v>1019890</v>
      </c>
      <c r="W660" s="11">
        <v>4677139</v>
      </c>
      <c r="X660" s="11">
        <v>15</v>
      </c>
      <c r="Y660" s="62">
        <v>3206587</v>
      </c>
      <c r="Z660" s="11">
        <v>0</v>
      </c>
      <c r="AA660" s="11">
        <v>0</v>
      </c>
      <c r="AB660" s="11">
        <v>0</v>
      </c>
      <c r="AC660" s="11">
        <v>112500</v>
      </c>
      <c r="AD660" s="11">
        <v>0</v>
      </c>
      <c r="AE660" s="11">
        <v>0</v>
      </c>
      <c r="AF660" s="11">
        <v>0</v>
      </c>
      <c r="AG660" s="11">
        <v>112500</v>
      </c>
      <c r="AH660" s="11">
        <v>0</v>
      </c>
      <c r="AI660" s="11">
        <v>401956</v>
      </c>
      <c r="AJ660" s="11">
        <v>0</v>
      </c>
      <c r="AK660" s="11">
        <v>299373</v>
      </c>
      <c r="AL660" s="9">
        <v>701329</v>
      </c>
      <c r="AM660" s="9">
        <v>1101694</v>
      </c>
      <c r="AN660" s="9">
        <v>63866</v>
      </c>
      <c r="AO660" s="9">
        <v>403124</v>
      </c>
      <c r="AP660" s="11">
        <v>0</v>
      </c>
      <c r="AQ660" s="11">
        <v>60000</v>
      </c>
      <c r="AR660" s="11">
        <v>2330013</v>
      </c>
      <c r="AS660" s="11">
        <v>0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12929</v>
      </c>
      <c r="BB660" s="11">
        <v>0</v>
      </c>
      <c r="BC660" s="11">
        <v>0</v>
      </c>
      <c r="BD660" s="11">
        <v>35000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401290</v>
      </c>
      <c r="BP660" s="11">
        <v>40120</v>
      </c>
      <c r="BQ660" s="11">
        <v>232700</v>
      </c>
      <c r="BR660" s="11">
        <v>247680</v>
      </c>
      <c r="BS660" s="11">
        <v>51270</v>
      </c>
      <c r="BT660" s="11">
        <v>9620</v>
      </c>
      <c r="BU660" s="11">
        <v>37210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194143.69699999999</v>
      </c>
      <c r="CJ660" s="4">
        <v>31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12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20</v>
      </c>
      <c r="DC660" s="4">
        <v>0</v>
      </c>
      <c r="DD660" s="4">
        <v>12.5</v>
      </c>
      <c r="DE660" s="64">
        <v>32.5</v>
      </c>
      <c r="DF660" s="64">
        <v>46</v>
      </c>
      <c r="DG660" s="64">
        <v>2</v>
      </c>
      <c r="DH660" s="64">
        <v>42.08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s="4">
        <v>0</v>
      </c>
      <c r="DT660" s="4">
        <v>2</v>
      </c>
      <c r="DU660" s="4">
        <v>2</v>
      </c>
      <c r="DV660" s="4"/>
      <c r="DW660" s="4"/>
      <c r="DX660" s="4"/>
      <c r="DY660" s="4"/>
      <c r="DZ660" s="4"/>
      <c r="EA660" s="4"/>
      <c r="EB660" s="4" t="b">
        <v>1</v>
      </c>
      <c r="EC660" s="4" t="s">
        <v>239</v>
      </c>
      <c r="ED660" s="4"/>
      <c r="EE660" s="4"/>
      <c r="EF660" s="7">
        <v>46143</v>
      </c>
      <c r="EG660" s="7">
        <v>46173</v>
      </c>
      <c r="EH660" s="4" t="s">
        <v>173</v>
      </c>
      <c r="EI660" s="4" t="b">
        <v>1</v>
      </c>
      <c r="EJ660" s="4" t="s">
        <v>174</v>
      </c>
      <c r="EK660" s="4"/>
      <c r="EL660" s="4"/>
      <c r="EM660" s="4"/>
      <c r="EN660" s="8"/>
      <c r="EO660" s="4">
        <f t="shared" si="55"/>
        <v>14.621917808219179</v>
      </c>
      <c r="EP660" s="4">
        <f t="shared" si="56"/>
        <v>21</v>
      </c>
      <c r="EQ660" s="9">
        <f t="shared" si="57"/>
        <v>2682386.3640000001</v>
      </c>
    </row>
    <row r="661" spans="2:147" s="6" customFormat="1">
      <c r="C661" s="7">
        <v>46143</v>
      </c>
      <c r="D661" s="4">
        <v>4410</v>
      </c>
      <c r="E661" s="4"/>
      <c r="F661" s="4"/>
      <c r="G661" s="4" t="s">
        <v>179</v>
      </c>
      <c r="H661" s="4" t="s">
        <v>180</v>
      </c>
      <c r="I661" s="4">
        <v>18</v>
      </c>
      <c r="J661" s="16">
        <v>39036</v>
      </c>
      <c r="K661" s="4"/>
      <c r="L661" s="4">
        <v>104698.299</v>
      </c>
      <c r="M661" s="4">
        <v>109448.26700000001</v>
      </c>
      <c r="N661" s="4">
        <v>130425.851</v>
      </c>
      <c r="O661" s="64">
        <v>18</v>
      </c>
      <c r="P661" s="4">
        <v>10</v>
      </c>
      <c r="Q661" s="4">
        <v>3</v>
      </c>
      <c r="R661" s="4">
        <v>31</v>
      </c>
      <c r="S661" s="4">
        <v>100</v>
      </c>
      <c r="T661" s="4">
        <v>100</v>
      </c>
      <c r="U661" s="11">
        <v>5873017</v>
      </c>
      <c r="V661" s="11">
        <v>1242143</v>
      </c>
      <c r="W661" s="11">
        <v>4630874</v>
      </c>
      <c r="X661" s="11">
        <v>19</v>
      </c>
      <c r="Y661" s="62">
        <v>3245647</v>
      </c>
      <c r="Z661" s="11">
        <v>0</v>
      </c>
      <c r="AA661" s="11">
        <v>0</v>
      </c>
      <c r="AB661" s="11">
        <v>0</v>
      </c>
      <c r="AC661" s="11">
        <v>142500</v>
      </c>
      <c r="AD661" s="11">
        <v>0</v>
      </c>
      <c r="AE661" s="11">
        <v>0</v>
      </c>
      <c r="AF661" s="11">
        <v>0</v>
      </c>
      <c r="AG661" s="11">
        <v>142500</v>
      </c>
      <c r="AH661" s="11">
        <v>0</v>
      </c>
      <c r="AI661" s="11">
        <v>410431</v>
      </c>
      <c r="AJ661" s="11">
        <v>0</v>
      </c>
      <c r="AK661" s="11">
        <v>305685</v>
      </c>
      <c r="AL661" s="9">
        <v>716116</v>
      </c>
      <c r="AM661" s="9">
        <v>1173832</v>
      </c>
      <c r="AN661" s="9">
        <v>65212</v>
      </c>
      <c r="AO661" s="9">
        <v>411623</v>
      </c>
      <c r="AP661" s="11">
        <v>0</v>
      </c>
      <c r="AQ661" s="11">
        <v>60000</v>
      </c>
      <c r="AR661" s="11">
        <v>2426783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13087</v>
      </c>
      <c r="BB661" s="11">
        <v>0</v>
      </c>
      <c r="BC661" s="11">
        <v>0</v>
      </c>
      <c r="BD661" s="11">
        <v>45000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537510</v>
      </c>
      <c r="BP661" s="11">
        <v>53750</v>
      </c>
      <c r="BQ661" s="11">
        <v>228610</v>
      </c>
      <c r="BR661" s="11">
        <v>253450</v>
      </c>
      <c r="BS661" s="11">
        <v>52860</v>
      </c>
      <c r="BT661" s="11">
        <v>9740</v>
      </c>
      <c r="BU661" s="11">
        <v>37980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68243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207070.315</v>
      </c>
      <c r="CJ661" s="4">
        <v>31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12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20</v>
      </c>
      <c r="DC661" s="4">
        <v>0</v>
      </c>
      <c r="DD661" s="4">
        <v>12.5</v>
      </c>
      <c r="DE661" s="64">
        <v>32.5</v>
      </c>
      <c r="DF661" s="64">
        <v>48</v>
      </c>
      <c r="DG661" s="64">
        <v>2</v>
      </c>
      <c r="DH661" s="64">
        <v>42.08</v>
      </c>
      <c r="DI661" s="4">
        <v>0</v>
      </c>
      <c r="DJ661" s="4">
        <v>0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s="4">
        <v>0.5</v>
      </c>
      <c r="DT661" s="4">
        <v>2</v>
      </c>
      <c r="DU661" s="4">
        <v>2</v>
      </c>
      <c r="DV661" s="4"/>
      <c r="DW661" s="4"/>
      <c r="DX661" s="4"/>
      <c r="DY661" s="4"/>
      <c r="DZ661" s="4"/>
      <c r="EA661" s="4"/>
      <c r="EB661" s="4" t="b">
        <v>1</v>
      </c>
      <c r="EC661" s="4" t="s">
        <v>239</v>
      </c>
      <c r="ED661" s="4"/>
      <c r="EE661" s="4"/>
      <c r="EF661" s="7">
        <v>46143</v>
      </c>
      <c r="EG661" s="7">
        <v>46173</v>
      </c>
      <c r="EH661" s="4" t="s">
        <v>173</v>
      </c>
      <c r="EI661" s="4" t="b">
        <v>1</v>
      </c>
      <c r="EJ661" s="4" t="s">
        <v>174</v>
      </c>
      <c r="EK661" s="4"/>
      <c r="EL661" s="4"/>
      <c r="EM661" s="4"/>
      <c r="EN661" s="8"/>
      <c r="EO661" s="4">
        <f t="shared" si="55"/>
        <v>19.142465753424659</v>
      </c>
      <c r="EP661" s="4">
        <f t="shared" si="56"/>
        <v>24</v>
      </c>
      <c r="EQ661" s="9">
        <f t="shared" si="57"/>
        <v>3130220.4239999996</v>
      </c>
    </row>
    <row r="662" spans="2:147" s="6" customFormat="1">
      <c r="C662" s="7">
        <v>46143</v>
      </c>
      <c r="D662" s="4">
        <v>4410</v>
      </c>
      <c r="E662" s="4"/>
      <c r="F662" s="4"/>
      <c r="G662" s="4" t="s">
        <v>216</v>
      </c>
      <c r="H662" s="4" t="s">
        <v>164</v>
      </c>
      <c r="I662" s="4">
        <v>-1</v>
      </c>
      <c r="J662" s="16">
        <v>46125</v>
      </c>
      <c r="K662" s="7">
        <v>46173</v>
      </c>
      <c r="L662" s="4">
        <v>69729.702999999994</v>
      </c>
      <c r="M662" s="4">
        <v>70604.7</v>
      </c>
      <c r="N662" s="4">
        <v>84137.267999999996</v>
      </c>
      <c r="O662" s="64">
        <v>18</v>
      </c>
      <c r="P662" s="4">
        <v>10</v>
      </c>
      <c r="Q662" s="4">
        <v>3</v>
      </c>
      <c r="R662" s="4">
        <v>31</v>
      </c>
      <c r="S662" s="4">
        <v>100</v>
      </c>
      <c r="T662" s="4">
        <v>0</v>
      </c>
      <c r="U662" s="11">
        <v>4038102</v>
      </c>
      <c r="V662" s="11">
        <v>512310</v>
      </c>
      <c r="W662" s="11">
        <v>3525792</v>
      </c>
      <c r="X662" s="11">
        <v>0</v>
      </c>
      <c r="Y662" s="62">
        <v>2160139</v>
      </c>
      <c r="Z662" s="11">
        <v>0</v>
      </c>
      <c r="AA662" s="11">
        <v>0</v>
      </c>
      <c r="AB662" s="11">
        <v>26250</v>
      </c>
      <c r="AC662" s="11">
        <v>0</v>
      </c>
      <c r="AD662" s="11">
        <v>0</v>
      </c>
      <c r="AE662" s="11">
        <v>0</v>
      </c>
      <c r="AF662" s="11">
        <v>0</v>
      </c>
      <c r="AG662" s="11">
        <v>26250</v>
      </c>
      <c r="AH662" s="11">
        <v>0</v>
      </c>
      <c r="AI662" s="11">
        <v>264767</v>
      </c>
      <c r="AJ662" s="11">
        <v>0</v>
      </c>
      <c r="AK662" s="11">
        <v>126836</v>
      </c>
      <c r="AL662" s="9">
        <v>391604</v>
      </c>
      <c r="AM662" s="9">
        <v>980777</v>
      </c>
      <c r="AN662" s="9">
        <v>182577</v>
      </c>
      <c r="AO662" s="9">
        <v>189687</v>
      </c>
      <c r="AP662" s="11">
        <v>0</v>
      </c>
      <c r="AQ662" s="11">
        <v>45000</v>
      </c>
      <c r="AR662" s="11">
        <v>1789645</v>
      </c>
      <c r="AS662" s="11">
        <v>0</v>
      </c>
      <c r="AT662" s="11">
        <v>0</v>
      </c>
      <c r="AU662" s="11">
        <v>0</v>
      </c>
      <c r="AV662" s="11">
        <v>0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20000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42068</v>
      </c>
      <c r="BO662" s="11">
        <v>255340</v>
      </c>
      <c r="BP662" s="11">
        <v>25530</v>
      </c>
      <c r="BQ662" s="11">
        <v>129720</v>
      </c>
      <c r="BR662" s="11">
        <v>46900</v>
      </c>
      <c r="BS662" s="11">
        <v>36340</v>
      </c>
      <c r="BT662" s="11">
        <v>6480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12000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84137.221999999994</v>
      </c>
      <c r="CJ662" s="4">
        <v>31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9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20</v>
      </c>
      <c r="DC662" s="4">
        <v>0</v>
      </c>
      <c r="DD662" s="4">
        <v>8.0399999999999991</v>
      </c>
      <c r="DE662" s="64">
        <v>28.04</v>
      </c>
      <c r="DF662" s="64">
        <v>62.17</v>
      </c>
      <c r="DG662" s="64">
        <v>8.68</v>
      </c>
      <c r="DH662" s="64">
        <v>30.06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0.17</v>
      </c>
      <c r="DP662" s="4">
        <v>0.17</v>
      </c>
      <c r="DQ662" s="4">
        <v>0</v>
      </c>
      <c r="DR662" s="4">
        <v>0.5</v>
      </c>
      <c r="DS662" s="4">
        <v>0</v>
      </c>
      <c r="DT662" s="4">
        <v>2</v>
      </c>
      <c r="DU662" s="4">
        <v>2</v>
      </c>
      <c r="DV662" s="4"/>
      <c r="DW662" s="4"/>
      <c r="DX662" s="4"/>
      <c r="DY662" s="4"/>
      <c r="DZ662" s="4"/>
      <c r="EA662" s="4"/>
      <c r="EB662" s="4" t="b">
        <v>0</v>
      </c>
      <c r="EC662" s="4" t="s">
        <v>239</v>
      </c>
      <c r="ED662" s="4"/>
      <c r="EE662" s="4"/>
      <c r="EF662" s="7">
        <v>46143</v>
      </c>
      <c r="EG662" s="7">
        <v>46173</v>
      </c>
      <c r="EH662" s="4" t="s">
        <v>173</v>
      </c>
      <c r="EI662" s="4" t="b">
        <v>1</v>
      </c>
      <c r="EJ662" s="4" t="s">
        <v>178</v>
      </c>
      <c r="EK662" s="4"/>
      <c r="EL662" s="4"/>
      <c r="EM662" s="4"/>
      <c r="EN662" s="8"/>
      <c r="EO662" s="4">
        <f t="shared" si="55"/>
        <v>-0.27945205479452057</v>
      </c>
      <c r="EP662" s="4" t="b">
        <f t="shared" si="56"/>
        <v>0</v>
      </c>
      <c r="EQ662" s="9">
        <f t="shared" si="57"/>
        <v>0</v>
      </c>
    </row>
    <row r="663" spans="2:147" s="6" customFormat="1">
      <c r="C663" s="7">
        <v>46174</v>
      </c>
      <c r="D663" s="4">
        <v>4410</v>
      </c>
      <c r="E663" s="4"/>
      <c r="F663" s="4"/>
      <c r="G663" s="4" t="s">
        <v>170</v>
      </c>
      <c r="H663" s="4" t="s">
        <v>171</v>
      </c>
      <c r="I663" s="4">
        <v>23</v>
      </c>
      <c r="J663" s="16">
        <v>35381</v>
      </c>
      <c r="K663" s="4"/>
      <c r="L663" s="4">
        <v>145670.25599999999</v>
      </c>
      <c r="M663" s="4">
        <v>153795.23300000001</v>
      </c>
      <c r="N663" s="4">
        <v>186605.986</v>
      </c>
      <c r="O663" s="64">
        <v>21</v>
      </c>
      <c r="P663" s="4">
        <v>8</v>
      </c>
      <c r="Q663" s="4">
        <v>1</v>
      </c>
      <c r="R663" s="4">
        <v>30</v>
      </c>
      <c r="S663" s="4">
        <v>100</v>
      </c>
      <c r="T663" s="4">
        <v>100</v>
      </c>
      <c r="U663" s="11">
        <v>10607153</v>
      </c>
      <c r="V663" s="11">
        <v>2655153</v>
      </c>
      <c r="W663" s="11">
        <v>7952000</v>
      </c>
      <c r="X663" s="11">
        <v>29</v>
      </c>
      <c r="Y663" s="62">
        <v>4370107</v>
      </c>
      <c r="Z663" s="11">
        <v>0</v>
      </c>
      <c r="AA663" s="11">
        <v>0</v>
      </c>
      <c r="AB663" s="11">
        <v>26250</v>
      </c>
      <c r="AC663" s="11">
        <v>217500</v>
      </c>
      <c r="AD663" s="11">
        <v>0</v>
      </c>
      <c r="AE663" s="11">
        <v>0</v>
      </c>
      <c r="AF663" s="11">
        <v>0</v>
      </c>
      <c r="AG663" s="11">
        <v>243750</v>
      </c>
      <c r="AH663" s="11">
        <v>100000</v>
      </c>
      <c r="AI663" s="11">
        <v>576732</v>
      </c>
      <c r="AJ663" s="11">
        <v>0</v>
      </c>
      <c r="AK663" s="11">
        <v>1836902</v>
      </c>
      <c r="AL663" s="9">
        <v>2413634</v>
      </c>
      <c r="AM663" s="9">
        <v>1959362</v>
      </c>
      <c r="AN663" s="9">
        <v>209931</v>
      </c>
      <c r="AO663" s="9">
        <v>39887</v>
      </c>
      <c r="AP663" s="11">
        <v>0</v>
      </c>
      <c r="AQ663" s="11">
        <v>0</v>
      </c>
      <c r="AR663" s="11">
        <v>4622814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0</v>
      </c>
      <c r="AZ663" s="11">
        <v>0</v>
      </c>
      <c r="BA663" s="11">
        <v>205482</v>
      </c>
      <c r="BB663" s="11">
        <v>1000000</v>
      </c>
      <c r="BC663" s="11">
        <v>0</v>
      </c>
      <c r="BD663" s="11">
        <v>65000</v>
      </c>
      <c r="BE663" s="11">
        <v>0</v>
      </c>
      <c r="BF663" s="11">
        <v>0</v>
      </c>
      <c r="BG663" s="11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1582140</v>
      </c>
      <c r="BP663" s="11">
        <v>158210</v>
      </c>
      <c r="BQ663" s="11">
        <v>302570</v>
      </c>
      <c r="BR663" s="11">
        <v>443930</v>
      </c>
      <c r="BS663" s="11">
        <v>95460</v>
      </c>
      <c r="BT663" s="11">
        <v>13110</v>
      </c>
      <c r="BU663" s="11">
        <v>52900</v>
      </c>
      <c r="BV663" s="11">
        <v>0</v>
      </c>
      <c r="BW663" s="11">
        <v>6833</v>
      </c>
      <c r="BX663" s="11">
        <v>0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269759.076</v>
      </c>
      <c r="CJ663" s="4">
        <v>30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20</v>
      </c>
      <c r="DC663" s="4">
        <v>0</v>
      </c>
      <c r="DD663" s="4">
        <v>52.5</v>
      </c>
      <c r="DE663" s="64">
        <v>72.5</v>
      </c>
      <c r="DF663" s="64">
        <v>56</v>
      </c>
      <c r="DG663" s="64">
        <v>4.5</v>
      </c>
      <c r="DH663" s="64">
        <v>2.85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s="4">
        <v>0</v>
      </c>
      <c r="DT663" s="4">
        <v>2</v>
      </c>
      <c r="DU663" s="4">
        <v>2</v>
      </c>
      <c r="DV663" s="4"/>
      <c r="DW663" s="4"/>
      <c r="DX663" s="4"/>
      <c r="DY663" s="4"/>
      <c r="DZ663" s="4"/>
      <c r="EA663" s="4"/>
      <c r="EB663" s="4" t="b">
        <v>1</v>
      </c>
      <c r="EC663" s="4" t="s">
        <v>239</v>
      </c>
      <c r="ED663" s="4"/>
      <c r="EE663" s="4"/>
      <c r="EF663" s="7">
        <v>46174</v>
      </c>
      <c r="EG663" s="7">
        <v>46203</v>
      </c>
      <c r="EH663" s="4" t="s">
        <v>173</v>
      </c>
      <c r="EI663" s="4" t="b">
        <v>1</v>
      </c>
      <c r="EJ663" s="4" t="s">
        <v>174</v>
      </c>
      <c r="EK663" s="4"/>
      <c r="EL663" s="4"/>
      <c r="EM663" s="4"/>
      <c r="EN663" s="8"/>
      <c r="EO663" s="4">
        <f t="shared" si="55"/>
        <v>29.156164383561645</v>
      </c>
      <c r="EP663" s="4">
        <f t="shared" si="56"/>
        <v>25</v>
      </c>
      <c r="EQ663" s="9">
        <f t="shared" si="57"/>
        <v>4665149.6500000004</v>
      </c>
    </row>
    <row r="664" spans="2:147" s="6" customFormat="1">
      <c r="C664" s="7">
        <v>46174</v>
      </c>
      <c r="D664" s="4">
        <v>4410</v>
      </c>
      <c r="E664" s="4"/>
      <c r="F664" s="4"/>
      <c r="G664" s="4" t="s">
        <v>170</v>
      </c>
      <c r="H664" s="4" t="s">
        <v>171</v>
      </c>
      <c r="I664" s="4">
        <v>5</v>
      </c>
      <c r="J664" s="16">
        <v>35506</v>
      </c>
      <c r="K664" s="4"/>
      <c r="L664" s="4">
        <v>133752.25599999999</v>
      </c>
      <c r="M664" s="4">
        <v>141627.23300000001</v>
      </c>
      <c r="N664" s="4">
        <v>168772.45300000001</v>
      </c>
      <c r="O664" s="64">
        <v>21</v>
      </c>
      <c r="P664" s="4">
        <v>8</v>
      </c>
      <c r="Q664" s="4">
        <v>1</v>
      </c>
      <c r="R664" s="4">
        <v>30</v>
      </c>
      <c r="S664" s="4">
        <v>100</v>
      </c>
      <c r="T664" s="4">
        <v>100</v>
      </c>
      <c r="U664" s="11">
        <v>7916583</v>
      </c>
      <c r="V664" s="11">
        <v>1632680</v>
      </c>
      <c r="W664" s="11">
        <v>6283903</v>
      </c>
      <c r="X664" s="11">
        <v>29</v>
      </c>
      <c r="Y664" s="62">
        <v>4012567</v>
      </c>
      <c r="Z664" s="11">
        <v>0</v>
      </c>
      <c r="AA664" s="11">
        <v>0</v>
      </c>
      <c r="AB664" s="11">
        <v>18750</v>
      </c>
      <c r="AC664" s="11">
        <v>217500</v>
      </c>
      <c r="AD664" s="11">
        <v>0</v>
      </c>
      <c r="AE664" s="11">
        <v>0</v>
      </c>
      <c r="AF664" s="11">
        <v>0</v>
      </c>
      <c r="AG664" s="11">
        <v>236250</v>
      </c>
      <c r="AH664" s="11">
        <v>0</v>
      </c>
      <c r="AI664" s="11">
        <v>531102</v>
      </c>
      <c r="AJ664" s="11">
        <v>0</v>
      </c>
      <c r="AK664" s="11">
        <v>949345</v>
      </c>
      <c r="AL664" s="9">
        <v>1480447</v>
      </c>
      <c r="AM664" s="9">
        <v>1012634</v>
      </c>
      <c r="AN664" s="9">
        <v>0</v>
      </c>
      <c r="AO664" s="9">
        <v>0</v>
      </c>
      <c r="AP664" s="11">
        <v>0</v>
      </c>
      <c r="AQ664" s="11">
        <v>0</v>
      </c>
      <c r="AR664" s="11">
        <v>2493081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1">
        <v>0</v>
      </c>
      <c r="AY664" s="11">
        <v>0</v>
      </c>
      <c r="AZ664" s="11">
        <v>0</v>
      </c>
      <c r="BA664" s="11">
        <v>109685</v>
      </c>
      <c r="BB664" s="11">
        <v>1000000</v>
      </c>
      <c r="BC664" s="11">
        <v>0</v>
      </c>
      <c r="BD664" s="11">
        <v>65000</v>
      </c>
      <c r="BE664" s="11">
        <v>0</v>
      </c>
      <c r="BF664" s="11">
        <v>0</v>
      </c>
      <c r="BG664" s="11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764860</v>
      </c>
      <c r="BP664" s="11">
        <v>76480</v>
      </c>
      <c r="BQ664" s="11">
        <v>302570</v>
      </c>
      <c r="BR664" s="11">
        <v>334690</v>
      </c>
      <c r="BS664" s="11">
        <v>71250</v>
      </c>
      <c r="BT664" s="11">
        <v>12040</v>
      </c>
      <c r="BU664" s="11">
        <v>47790</v>
      </c>
      <c r="BV664" s="11">
        <v>23000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232821.467</v>
      </c>
      <c r="CJ664" s="4">
        <v>30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20</v>
      </c>
      <c r="DC664" s="4">
        <v>0</v>
      </c>
      <c r="DD664" s="4">
        <v>30</v>
      </c>
      <c r="DE664" s="64">
        <v>50</v>
      </c>
      <c r="DF664" s="64">
        <v>32</v>
      </c>
      <c r="DG664" s="64">
        <v>0</v>
      </c>
      <c r="DH664" s="6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2</v>
      </c>
      <c r="DU664" s="4">
        <v>2</v>
      </c>
      <c r="DV664" s="4"/>
      <c r="DW664" s="4"/>
      <c r="DX664" s="4"/>
      <c r="DY664" s="4"/>
      <c r="DZ664" s="4"/>
      <c r="EA664" s="4"/>
      <c r="EB664" s="4" t="b">
        <v>1</v>
      </c>
      <c r="EC664" s="4" t="s">
        <v>239</v>
      </c>
      <c r="ED664" s="4"/>
      <c r="EE664" s="4"/>
      <c r="EF664" s="7">
        <v>46174</v>
      </c>
      <c r="EG664" s="7">
        <v>46203</v>
      </c>
      <c r="EH664" s="4" t="s">
        <v>173</v>
      </c>
      <c r="EI664" s="4" t="b">
        <v>1</v>
      </c>
      <c r="EJ664" s="4" t="s">
        <v>174</v>
      </c>
      <c r="EK664" s="4"/>
      <c r="EL664" s="4"/>
      <c r="EM664" s="4"/>
      <c r="EN664" s="8"/>
      <c r="EO664" s="4">
        <f t="shared" si="55"/>
        <v>28.813698630136987</v>
      </c>
      <c r="EP664" s="4">
        <f t="shared" si="56"/>
        <v>25</v>
      </c>
      <c r="EQ664" s="9">
        <f t="shared" si="57"/>
        <v>4219311.3250000002</v>
      </c>
    </row>
    <row r="665" spans="2:147" s="6" customFormat="1">
      <c r="C665" s="7">
        <v>46174</v>
      </c>
      <c r="D665" s="4">
        <v>4410</v>
      </c>
      <c r="E665" s="4"/>
      <c r="F665" s="4"/>
      <c r="G665" s="4" t="s">
        <v>170</v>
      </c>
      <c r="H665" s="4" t="s">
        <v>171</v>
      </c>
      <c r="I665" s="4">
        <v>3</v>
      </c>
      <c r="J665" s="16">
        <v>36458</v>
      </c>
      <c r="K665" s="4"/>
      <c r="L665" s="4">
        <v>131793.25599999999</v>
      </c>
      <c r="M665" s="4">
        <v>138543.23300000001</v>
      </c>
      <c r="N665" s="4">
        <v>165097.353</v>
      </c>
      <c r="O665" s="64">
        <v>21</v>
      </c>
      <c r="P665" s="4">
        <v>8</v>
      </c>
      <c r="Q665" s="4">
        <v>1</v>
      </c>
      <c r="R665" s="4">
        <v>30</v>
      </c>
      <c r="S665" s="4">
        <v>100</v>
      </c>
      <c r="T665" s="4">
        <v>100</v>
      </c>
      <c r="U665" s="11">
        <v>9935008</v>
      </c>
      <c r="V665" s="11">
        <v>2501014</v>
      </c>
      <c r="W665" s="11">
        <v>7433994</v>
      </c>
      <c r="X665" s="11">
        <v>26</v>
      </c>
      <c r="Y665" s="62">
        <v>3953797</v>
      </c>
      <c r="Z665" s="11">
        <v>0</v>
      </c>
      <c r="AA665" s="11">
        <v>0</v>
      </c>
      <c r="AB665" s="11">
        <v>7500</v>
      </c>
      <c r="AC665" s="11">
        <v>195000</v>
      </c>
      <c r="AD665" s="11">
        <v>0</v>
      </c>
      <c r="AE665" s="11">
        <v>0</v>
      </c>
      <c r="AF665" s="11">
        <v>0</v>
      </c>
      <c r="AG665" s="11">
        <v>202500</v>
      </c>
      <c r="AH665" s="11">
        <v>0</v>
      </c>
      <c r="AI665" s="11">
        <v>519537</v>
      </c>
      <c r="AJ665" s="11">
        <v>0</v>
      </c>
      <c r="AK665" s="11">
        <v>2755062</v>
      </c>
      <c r="AL665" s="9">
        <v>3274599</v>
      </c>
      <c r="AM665" s="9">
        <v>1238230</v>
      </c>
      <c r="AN665" s="9">
        <v>0</v>
      </c>
      <c r="AO665" s="9">
        <v>85314</v>
      </c>
      <c r="AP665" s="11">
        <v>0</v>
      </c>
      <c r="AQ665" s="11">
        <v>0</v>
      </c>
      <c r="AR665" s="11">
        <v>4598143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0</v>
      </c>
      <c r="AZ665" s="11">
        <v>0</v>
      </c>
      <c r="BA665" s="11">
        <v>135568</v>
      </c>
      <c r="BB665" s="11">
        <v>1000000</v>
      </c>
      <c r="BC665" s="11">
        <v>0</v>
      </c>
      <c r="BD665" s="11">
        <v>45000</v>
      </c>
      <c r="BE665" s="11">
        <v>0</v>
      </c>
      <c r="BF665" s="11">
        <v>0</v>
      </c>
      <c r="BG665" s="11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1405760</v>
      </c>
      <c r="BP665" s="11">
        <v>140570</v>
      </c>
      <c r="BQ665" s="11">
        <v>302570</v>
      </c>
      <c r="BR665" s="11">
        <v>426700</v>
      </c>
      <c r="BS665" s="11">
        <v>89420</v>
      </c>
      <c r="BT665" s="11">
        <v>11870</v>
      </c>
      <c r="BU665" s="11">
        <v>46750</v>
      </c>
      <c r="BV665" s="11">
        <v>0</v>
      </c>
      <c r="BW665" s="11">
        <v>7500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69874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243318.446</v>
      </c>
      <c r="CJ665" s="4">
        <v>30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20</v>
      </c>
      <c r="DC665" s="4">
        <v>0</v>
      </c>
      <c r="DD665" s="4">
        <v>89</v>
      </c>
      <c r="DE665" s="64">
        <v>109</v>
      </c>
      <c r="DF665" s="64">
        <v>40</v>
      </c>
      <c r="DG665" s="64">
        <v>0</v>
      </c>
      <c r="DH665" s="64">
        <v>6.89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0</v>
      </c>
      <c r="DT665" s="4">
        <v>2</v>
      </c>
      <c r="DU665" s="4">
        <v>2</v>
      </c>
      <c r="DV665" s="4"/>
      <c r="DW665" s="4"/>
      <c r="DX665" s="4"/>
      <c r="DY665" s="4"/>
      <c r="DZ665" s="4"/>
      <c r="EA665" s="4"/>
      <c r="EB665" s="4" t="b">
        <v>1</v>
      </c>
      <c r="EC665" s="4" t="s">
        <v>239</v>
      </c>
      <c r="ED665" s="4"/>
      <c r="EE665" s="4"/>
      <c r="EF665" s="7">
        <v>46174</v>
      </c>
      <c r="EG665" s="7">
        <v>46203</v>
      </c>
      <c r="EH665" s="4" t="s">
        <v>173</v>
      </c>
      <c r="EI665" s="4" t="b">
        <v>1</v>
      </c>
      <c r="EJ665" s="4" t="s">
        <v>174</v>
      </c>
      <c r="EK665" s="4"/>
      <c r="EL665" s="4"/>
      <c r="EM665" s="4"/>
      <c r="EN665" s="8"/>
      <c r="EO665" s="4">
        <f t="shared" si="55"/>
        <v>26.205479452054796</v>
      </c>
      <c r="EP665" s="4">
        <f t="shared" si="56"/>
        <v>25</v>
      </c>
      <c r="EQ665" s="9">
        <f t="shared" si="57"/>
        <v>4127433.8250000002</v>
      </c>
    </row>
    <row r="666" spans="2:147" s="6" customFormat="1">
      <c r="C666" s="7">
        <v>46174</v>
      </c>
      <c r="D666" s="4">
        <v>4410</v>
      </c>
      <c r="E666" s="4"/>
      <c r="F666" s="4"/>
      <c r="G666" s="4" t="s">
        <v>170</v>
      </c>
      <c r="H666" s="4" t="s">
        <v>171</v>
      </c>
      <c r="I666" s="4">
        <v>11</v>
      </c>
      <c r="J666" s="16">
        <v>36549</v>
      </c>
      <c r="K666" s="4"/>
      <c r="L666" s="4">
        <v>138885.25599999999</v>
      </c>
      <c r="M666" s="4">
        <v>145635.23300000001</v>
      </c>
      <c r="N666" s="4">
        <v>173548.65299999999</v>
      </c>
      <c r="O666" s="64">
        <v>21</v>
      </c>
      <c r="P666" s="4">
        <v>8</v>
      </c>
      <c r="Q666" s="4">
        <v>1</v>
      </c>
      <c r="R666" s="4">
        <v>30</v>
      </c>
      <c r="S666" s="4">
        <v>100</v>
      </c>
      <c r="T666" s="4">
        <v>100</v>
      </c>
      <c r="U666" s="11">
        <v>7783916</v>
      </c>
      <c r="V666" s="11">
        <v>1813916</v>
      </c>
      <c r="W666" s="11">
        <v>5970000</v>
      </c>
      <c r="X666" s="11">
        <v>26</v>
      </c>
      <c r="Y666" s="62">
        <v>4166557</v>
      </c>
      <c r="Z666" s="11">
        <v>0</v>
      </c>
      <c r="AA666" s="11">
        <v>0</v>
      </c>
      <c r="AB666" s="11">
        <v>7500</v>
      </c>
      <c r="AC666" s="11">
        <v>195000</v>
      </c>
      <c r="AD666" s="11">
        <v>0</v>
      </c>
      <c r="AE666" s="11">
        <v>0</v>
      </c>
      <c r="AF666" s="11">
        <v>0</v>
      </c>
      <c r="AG666" s="11">
        <v>202500</v>
      </c>
      <c r="AH666" s="11">
        <v>0</v>
      </c>
      <c r="AI666" s="11">
        <v>546132</v>
      </c>
      <c r="AJ666" s="11">
        <v>0</v>
      </c>
      <c r="AK666" s="11">
        <v>943670</v>
      </c>
      <c r="AL666" s="9">
        <v>1489802</v>
      </c>
      <c r="AM666" s="9">
        <v>780968</v>
      </c>
      <c r="AN666" s="9">
        <v>0</v>
      </c>
      <c r="AO666" s="9">
        <v>0</v>
      </c>
      <c r="AP666" s="11">
        <v>0</v>
      </c>
      <c r="AQ666" s="11">
        <v>0</v>
      </c>
      <c r="AR666" s="11">
        <v>2270770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109089</v>
      </c>
      <c r="BB666" s="11">
        <v>1000000</v>
      </c>
      <c r="BC666" s="11">
        <v>0</v>
      </c>
      <c r="BD666" s="11">
        <v>35000</v>
      </c>
      <c r="BE666" s="11">
        <v>0</v>
      </c>
      <c r="BF666" s="11">
        <v>0</v>
      </c>
      <c r="BG666" s="11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0</v>
      </c>
      <c r="BM666" s="11">
        <v>0</v>
      </c>
      <c r="BN666" s="11">
        <v>0</v>
      </c>
      <c r="BO666" s="11">
        <v>926960</v>
      </c>
      <c r="BP666" s="11">
        <v>92690</v>
      </c>
      <c r="BQ666" s="11">
        <v>296250</v>
      </c>
      <c r="BR666" s="11">
        <v>342680</v>
      </c>
      <c r="BS666" s="11">
        <v>70060</v>
      </c>
      <c r="BT666" s="11">
        <v>12500</v>
      </c>
      <c r="BU666" s="11">
        <v>49150</v>
      </c>
      <c r="BV666" s="11">
        <v>23000</v>
      </c>
      <c r="BW666" s="11">
        <v>626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235356.848</v>
      </c>
      <c r="CJ666" s="4">
        <v>30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20</v>
      </c>
      <c r="DC666" s="4">
        <v>0</v>
      </c>
      <c r="DD666" s="4">
        <v>29</v>
      </c>
      <c r="DE666" s="64">
        <v>49</v>
      </c>
      <c r="DF666" s="64">
        <v>24</v>
      </c>
      <c r="DG666" s="64">
        <v>0</v>
      </c>
      <c r="DH666" s="64">
        <v>0</v>
      </c>
      <c r="DI666" s="4">
        <v>0</v>
      </c>
      <c r="DJ666" s="4">
        <v>0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s="4">
        <v>0</v>
      </c>
      <c r="DT666" s="4">
        <v>2</v>
      </c>
      <c r="DU666" s="4">
        <v>2</v>
      </c>
      <c r="DV666" s="4"/>
      <c r="DW666" s="4"/>
      <c r="DX666" s="4"/>
      <c r="DY666" s="4"/>
      <c r="DZ666" s="4"/>
      <c r="EA666" s="4"/>
      <c r="EB666" s="4" t="b">
        <v>1</v>
      </c>
      <c r="EC666" s="4" t="s">
        <v>239</v>
      </c>
      <c r="ED666" s="4"/>
      <c r="EE666" s="4"/>
      <c r="EF666" s="7">
        <v>46174</v>
      </c>
      <c r="EG666" s="7">
        <v>46203</v>
      </c>
      <c r="EH666" s="4" t="s">
        <v>173</v>
      </c>
      <c r="EI666" s="4" t="b">
        <v>1</v>
      </c>
      <c r="EJ666" s="4" t="s">
        <v>174</v>
      </c>
      <c r="EK666" s="4"/>
      <c r="EL666" s="4"/>
      <c r="EM666" s="4"/>
      <c r="EN666" s="8"/>
      <c r="EO666" s="4">
        <f t="shared" si="55"/>
        <v>25.956164383561642</v>
      </c>
      <c r="EP666" s="4">
        <f t="shared" si="56"/>
        <v>25</v>
      </c>
      <c r="EQ666" s="9">
        <f t="shared" si="57"/>
        <v>4338716.3250000002</v>
      </c>
    </row>
    <row r="667" spans="2:147" s="6" customFormat="1">
      <c r="C667" s="7">
        <v>46174</v>
      </c>
      <c r="D667" s="4">
        <v>4410</v>
      </c>
      <c r="E667" s="4"/>
      <c r="F667" s="4"/>
      <c r="G667" s="4" t="s">
        <v>176</v>
      </c>
      <c r="H667" s="4" t="s">
        <v>177</v>
      </c>
      <c r="I667" s="4">
        <v>19</v>
      </c>
      <c r="J667" s="16">
        <v>37137</v>
      </c>
      <c r="K667" s="4"/>
      <c r="L667" s="4">
        <v>122882</v>
      </c>
      <c r="M667" s="4">
        <v>128882</v>
      </c>
      <c r="N667" s="4">
        <v>153584.383</v>
      </c>
      <c r="O667" s="64">
        <v>21</v>
      </c>
      <c r="P667" s="4">
        <v>8</v>
      </c>
      <c r="Q667" s="4">
        <v>1</v>
      </c>
      <c r="R667" s="4">
        <v>30</v>
      </c>
      <c r="S667" s="4">
        <v>100</v>
      </c>
      <c r="T667" s="4">
        <v>100</v>
      </c>
      <c r="U667" s="11">
        <v>9230785</v>
      </c>
      <c r="V667" s="11">
        <v>2248814</v>
      </c>
      <c r="W667" s="11">
        <v>6981971</v>
      </c>
      <c r="X667" s="11">
        <v>24</v>
      </c>
      <c r="Y667" s="62">
        <v>3686460</v>
      </c>
      <c r="Z667" s="11">
        <v>0</v>
      </c>
      <c r="AA667" s="11">
        <v>0</v>
      </c>
      <c r="AB667" s="11">
        <v>0</v>
      </c>
      <c r="AC667" s="11">
        <v>180000</v>
      </c>
      <c r="AD667" s="11">
        <v>0</v>
      </c>
      <c r="AE667" s="11">
        <v>0</v>
      </c>
      <c r="AF667" s="11">
        <v>0</v>
      </c>
      <c r="AG667" s="11">
        <v>180000</v>
      </c>
      <c r="AH667" s="11">
        <v>0</v>
      </c>
      <c r="AI667" s="11">
        <v>483307</v>
      </c>
      <c r="AJ667" s="11">
        <v>0</v>
      </c>
      <c r="AK667" s="11">
        <v>1900606</v>
      </c>
      <c r="AL667" s="9">
        <v>2383914</v>
      </c>
      <c r="AM667" s="9">
        <v>1598237</v>
      </c>
      <c r="AN667" s="9">
        <v>211178</v>
      </c>
      <c r="AO667" s="9">
        <v>11749</v>
      </c>
      <c r="AP667" s="11">
        <v>0</v>
      </c>
      <c r="AQ667" s="11">
        <v>0</v>
      </c>
      <c r="AR667" s="11">
        <v>4205078</v>
      </c>
      <c r="AS667" s="11">
        <v>0</v>
      </c>
      <c r="AT667" s="11">
        <v>0</v>
      </c>
      <c r="AU667" s="11">
        <v>0</v>
      </c>
      <c r="AV667" s="11">
        <v>0</v>
      </c>
      <c r="AW667" s="11">
        <v>0</v>
      </c>
      <c r="AX667" s="11">
        <v>0</v>
      </c>
      <c r="AY667" s="11">
        <v>0</v>
      </c>
      <c r="AZ667" s="11">
        <v>0</v>
      </c>
      <c r="BA667" s="11">
        <v>124247</v>
      </c>
      <c r="BB667" s="11">
        <v>1000000</v>
      </c>
      <c r="BC667" s="11">
        <v>0</v>
      </c>
      <c r="BD667" s="11">
        <v>35000</v>
      </c>
      <c r="BE667" s="11">
        <v>0</v>
      </c>
      <c r="BF667" s="11">
        <v>0</v>
      </c>
      <c r="BG667" s="11">
        <v>0</v>
      </c>
      <c r="BH667" s="11">
        <v>0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1237440</v>
      </c>
      <c r="BP667" s="11">
        <v>123740</v>
      </c>
      <c r="BQ667" s="11">
        <v>279060</v>
      </c>
      <c r="BR667" s="11">
        <v>397580</v>
      </c>
      <c r="BS667" s="11">
        <v>83080</v>
      </c>
      <c r="BT667" s="11">
        <v>11060</v>
      </c>
      <c r="BU667" s="11">
        <v>43490</v>
      </c>
      <c r="BV667" s="11">
        <v>0</v>
      </c>
      <c r="BW667" s="11">
        <v>4500</v>
      </c>
      <c r="BX667" s="11">
        <v>0</v>
      </c>
      <c r="BY667" s="11">
        <v>0</v>
      </c>
      <c r="BZ667" s="11">
        <v>0</v>
      </c>
      <c r="CA667" s="11">
        <v>0</v>
      </c>
      <c r="CB667" s="11">
        <v>0</v>
      </c>
      <c r="CC667" s="11">
        <v>68864</v>
      </c>
      <c r="CD667" s="11">
        <v>0</v>
      </c>
      <c r="CE667" s="11">
        <v>0</v>
      </c>
      <c r="CF667" s="11">
        <v>0</v>
      </c>
      <c r="CG667" s="11">
        <v>0</v>
      </c>
      <c r="CH667" s="11">
        <v>0</v>
      </c>
      <c r="CI667" s="11">
        <v>208037.511</v>
      </c>
      <c r="CJ667" s="4">
        <v>30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20</v>
      </c>
      <c r="DC667" s="4">
        <v>0</v>
      </c>
      <c r="DD667" s="4">
        <v>66</v>
      </c>
      <c r="DE667" s="64">
        <v>86</v>
      </c>
      <c r="DF667" s="64">
        <v>55.5</v>
      </c>
      <c r="DG667" s="64">
        <v>5.5</v>
      </c>
      <c r="DH667" s="64">
        <v>1.02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0</v>
      </c>
      <c r="DS667" s="4">
        <v>0</v>
      </c>
      <c r="DT667" s="4">
        <v>2</v>
      </c>
      <c r="DU667" s="4">
        <v>2</v>
      </c>
      <c r="DV667" s="4"/>
      <c r="DW667" s="4"/>
      <c r="DX667" s="4"/>
      <c r="DY667" s="4"/>
      <c r="DZ667" s="4"/>
      <c r="EA667" s="4"/>
      <c r="EB667" s="4" t="b">
        <v>1</v>
      </c>
      <c r="EC667" s="4" t="s">
        <v>239</v>
      </c>
      <c r="ED667" s="4"/>
      <c r="EE667" s="4"/>
      <c r="EF667" s="7">
        <v>46174</v>
      </c>
      <c r="EG667" s="7">
        <v>46203</v>
      </c>
      <c r="EH667" s="4" t="s">
        <v>173</v>
      </c>
      <c r="EI667" s="4" t="b">
        <v>1</v>
      </c>
      <c r="EJ667" s="4" t="s">
        <v>174</v>
      </c>
      <c r="EK667" s="4"/>
      <c r="EL667" s="4"/>
      <c r="EM667" s="4"/>
      <c r="EN667" s="8"/>
      <c r="EO667" s="4">
        <f t="shared" si="55"/>
        <v>24.345205479452055</v>
      </c>
      <c r="EP667" s="4">
        <f t="shared" si="56"/>
        <v>25</v>
      </c>
      <c r="EQ667" s="9">
        <f t="shared" si="57"/>
        <v>3839609.5750000002</v>
      </c>
    </row>
    <row r="668" spans="2:147" s="6" customFormat="1">
      <c r="C668" s="7">
        <v>46174</v>
      </c>
      <c r="D668" s="4">
        <v>4410</v>
      </c>
      <c r="E668" s="4"/>
      <c r="F668" s="4"/>
      <c r="G668" s="4" t="s">
        <v>176</v>
      </c>
      <c r="H668" s="4" t="s">
        <v>177</v>
      </c>
      <c r="I668" s="4">
        <v>19</v>
      </c>
      <c r="J668" s="16">
        <v>37655</v>
      </c>
      <c r="K668" s="4"/>
      <c r="L668" s="4">
        <v>122882</v>
      </c>
      <c r="M668" s="4">
        <v>128632</v>
      </c>
      <c r="N668" s="4">
        <v>153286.467</v>
      </c>
      <c r="O668" s="64">
        <v>21</v>
      </c>
      <c r="P668" s="4">
        <v>8</v>
      </c>
      <c r="Q668" s="4">
        <v>1</v>
      </c>
      <c r="R668" s="4">
        <v>30</v>
      </c>
      <c r="S668" s="4">
        <v>100</v>
      </c>
      <c r="T668" s="4">
        <v>100</v>
      </c>
      <c r="U668" s="11">
        <v>8317189</v>
      </c>
      <c r="V668" s="11">
        <v>1919189</v>
      </c>
      <c r="W668" s="11">
        <v>6398000</v>
      </c>
      <c r="X668" s="11">
        <v>23</v>
      </c>
      <c r="Y668" s="62">
        <v>3686460</v>
      </c>
      <c r="Z668" s="11">
        <v>0</v>
      </c>
      <c r="AA668" s="11">
        <v>0</v>
      </c>
      <c r="AB668" s="11">
        <v>0</v>
      </c>
      <c r="AC668" s="11">
        <v>172500</v>
      </c>
      <c r="AD668" s="11">
        <v>0</v>
      </c>
      <c r="AE668" s="11">
        <v>0</v>
      </c>
      <c r="AF668" s="11">
        <v>0</v>
      </c>
      <c r="AG668" s="11">
        <v>172500</v>
      </c>
      <c r="AH668" s="11">
        <v>0</v>
      </c>
      <c r="AI668" s="11">
        <v>482370</v>
      </c>
      <c r="AJ668" s="11">
        <v>0</v>
      </c>
      <c r="AK668" s="11">
        <v>1638249</v>
      </c>
      <c r="AL668" s="9">
        <v>2120619</v>
      </c>
      <c r="AM668" s="9">
        <v>1092166</v>
      </c>
      <c r="AN668" s="9">
        <v>0</v>
      </c>
      <c r="AO668" s="9">
        <v>71393</v>
      </c>
      <c r="AP668" s="11">
        <v>0</v>
      </c>
      <c r="AQ668" s="11">
        <v>0</v>
      </c>
      <c r="AR668" s="11">
        <v>3284178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1">
        <v>0</v>
      </c>
      <c r="AY668" s="11">
        <v>0</v>
      </c>
      <c r="AZ668" s="11">
        <v>0</v>
      </c>
      <c r="BA668" s="11">
        <v>129051</v>
      </c>
      <c r="BB668" s="11">
        <v>1000000</v>
      </c>
      <c r="BC668" s="11">
        <v>0</v>
      </c>
      <c r="BD668" s="11">
        <v>45000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1010220</v>
      </c>
      <c r="BP668" s="11">
        <v>101020</v>
      </c>
      <c r="BQ668" s="11">
        <v>244150</v>
      </c>
      <c r="BR668" s="11">
        <v>357570</v>
      </c>
      <c r="BS668" s="11">
        <v>74850</v>
      </c>
      <c r="BT668" s="11">
        <v>11060</v>
      </c>
      <c r="BU668" s="11">
        <v>43410</v>
      </c>
      <c r="BV668" s="11">
        <v>0</v>
      </c>
      <c r="BW668" s="11">
        <v>845</v>
      </c>
      <c r="BX668" s="11">
        <v>0</v>
      </c>
      <c r="BY668" s="11">
        <v>0</v>
      </c>
      <c r="BZ668" s="11">
        <v>0</v>
      </c>
      <c r="CA668" s="11">
        <v>0</v>
      </c>
      <c r="CB668" s="11">
        <v>0</v>
      </c>
      <c r="CC668" s="11">
        <v>76064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211446.217</v>
      </c>
      <c r="CJ668" s="4">
        <v>30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20</v>
      </c>
      <c r="DC668" s="4">
        <v>0</v>
      </c>
      <c r="DD668" s="4">
        <v>57</v>
      </c>
      <c r="DE668" s="64">
        <v>77</v>
      </c>
      <c r="DF668" s="64">
        <v>38</v>
      </c>
      <c r="DG668" s="64">
        <v>0</v>
      </c>
      <c r="DH668" s="64">
        <v>6.21</v>
      </c>
      <c r="DI668" s="4">
        <v>0</v>
      </c>
      <c r="DJ668" s="4">
        <v>0</v>
      </c>
      <c r="DK668" s="4">
        <v>0</v>
      </c>
      <c r="DL668" s="4">
        <v>0</v>
      </c>
      <c r="DM668" s="4">
        <v>0</v>
      </c>
      <c r="DN668" s="4">
        <v>0</v>
      </c>
      <c r="DO668" s="4">
        <v>0</v>
      </c>
      <c r="DP668" s="4">
        <v>0</v>
      </c>
      <c r="DQ668" s="4">
        <v>0</v>
      </c>
      <c r="DR668" s="4">
        <v>0</v>
      </c>
      <c r="DS668" s="4">
        <v>1.5</v>
      </c>
      <c r="DT668" s="4">
        <v>2</v>
      </c>
      <c r="DU668" s="4">
        <v>2</v>
      </c>
      <c r="DV668" s="4"/>
      <c r="DW668" s="4"/>
      <c r="DX668" s="4"/>
      <c r="DY668" s="4"/>
      <c r="DZ668" s="4"/>
      <c r="EA668" s="4"/>
      <c r="EB668" s="4" t="b">
        <v>1</v>
      </c>
      <c r="EC668" s="4" t="s">
        <v>239</v>
      </c>
      <c r="ED668" s="4"/>
      <c r="EE668" s="4"/>
      <c r="EF668" s="7">
        <v>46174</v>
      </c>
      <c r="EG668" s="7">
        <v>46203</v>
      </c>
      <c r="EH668" s="4" t="s">
        <v>173</v>
      </c>
      <c r="EI668" s="4" t="b">
        <v>1</v>
      </c>
      <c r="EJ668" s="4" t="s">
        <v>174</v>
      </c>
      <c r="EK668" s="4"/>
      <c r="EL668" s="4"/>
      <c r="EM668" s="4"/>
      <c r="EN668" s="8"/>
      <c r="EO668" s="4">
        <f t="shared" si="55"/>
        <v>22.926027397260274</v>
      </c>
      <c r="EP668" s="4">
        <f t="shared" si="56"/>
        <v>25</v>
      </c>
      <c r="EQ668" s="9">
        <f t="shared" si="57"/>
        <v>3832161.6750000003</v>
      </c>
    </row>
    <row r="669" spans="2:147" s="6" customFormat="1">
      <c r="C669" s="7">
        <v>46174</v>
      </c>
      <c r="D669" s="4">
        <v>4410</v>
      </c>
      <c r="E669" s="4"/>
      <c r="F669" s="4"/>
      <c r="G669" s="4" t="s">
        <v>176</v>
      </c>
      <c r="H669" s="4" t="s">
        <v>177</v>
      </c>
      <c r="I669" s="4">
        <v>9</v>
      </c>
      <c r="J669" s="16">
        <v>37712</v>
      </c>
      <c r="K669" s="4"/>
      <c r="L669" s="4">
        <v>117499</v>
      </c>
      <c r="M669" s="4">
        <v>123499</v>
      </c>
      <c r="N669" s="4">
        <v>147169.64199999999</v>
      </c>
      <c r="O669" s="64">
        <v>21</v>
      </c>
      <c r="P669" s="4">
        <v>8</v>
      </c>
      <c r="Q669" s="4">
        <v>1</v>
      </c>
      <c r="R669" s="4">
        <v>30</v>
      </c>
      <c r="S669" s="4">
        <v>100</v>
      </c>
      <c r="T669" s="4">
        <v>100</v>
      </c>
      <c r="U669" s="11">
        <v>8612404</v>
      </c>
      <c r="V669" s="11">
        <v>1882400</v>
      </c>
      <c r="W669" s="11">
        <v>6730004</v>
      </c>
      <c r="X669" s="11">
        <v>23</v>
      </c>
      <c r="Y669" s="62">
        <v>3524970</v>
      </c>
      <c r="Z669" s="11">
        <v>0</v>
      </c>
      <c r="AA669" s="11">
        <v>0</v>
      </c>
      <c r="AB669" s="11">
        <v>7500</v>
      </c>
      <c r="AC669" s="11">
        <v>172500</v>
      </c>
      <c r="AD669" s="11">
        <v>0</v>
      </c>
      <c r="AE669" s="11">
        <v>0</v>
      </c>
      <c r="AF669" s="11">
        <v>0</v>
      </c>
      <c r="AG669" s="11">
        <v>180000</v>
      </c>
      <c r="AH669" s="11">
        <v>0</v>
      </c>
      <c r="AI669" s="11">
        <v>463121</v>
      </c>
      <c r="AJ669" s="11">
        <v>0</v>
      </c>
      <c r="AK669" s="11">
        <v>966076</v>
      </c>
      <c r="AL669" s="9">
        <v>1429197</v>
      </c>
      <c r="AM669" s="9">
        <v>1545281</v>
      </c>
      <c r="AN669" s="9">
        <v>558876</v>
      </c>
      <c r="AO669" s="9">
        <v>158280</v>
      </c>
      <c r="AP669" s="11">
        <v>0</v>
      </c>
      <c r="AQ669" s="11">
        <v>20000</v>
      </c>
      <c r="AR669" s="11">
        <v>3711634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0</v>
      </c>
      <c r="AZ669" s="11">
        <v>0</v>
      </c>
      <c r="BA669" s="11">
        <v>150800</v>
      </c>
      <c r="BB669" s="11">
        <v>1000000</v>
      </c>
      <c r="BC669" s="11">
        <v>0</v>
      </c>
      <c r="BD669" s="11">
        <v>45000</v>
      </c>
      <c r="BE669" s="11">
        <v>0</v>
      </c>
      <c r="BF669" s="11">
        <v>0</v>
      </c>
      <c r="BG669" s="11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983920</v>
      </c>
      <c r="BP669" s="11">
        <v>98390</v>
      </c>
      <c r="BQ669" s="11">
        <v>291880</v>
      </c>
      <c r="BR669" s="11">
        <v>370440</v>
      </c>
      <c r="BS669" s="11">
        <v>77510</v>
      </c>
      <c r="BT669" s="11">
        <v>10580</v>
      </c>
      <c r="BU669" s="11">
        <v>41680</v>
      </c>
      <c r="BV669" s="11">
        <v>0</v>
      </c>
      <c r="BW669" s="11">
        <v>0</v>
      </c>
      <c r="BX669" s="11">
        <v>0</v>
      </c>
      <c r="BY669" s="11">
        <v>0</v>
      </c>
      <c r="BZ669" s="11">
        <v>0</v>
      </c>
      <c r="CA669" s="11">
        <v>0</v>
      </c>
      <c r="CB669" s="11">
        <v>8000</v>
      </c>
      <c r="CC669" s="11">
        <v>0</v>
      </c>
      <c r="CD669" s="11">
        <v>0</v>
      </c>
      <c r="CE669" s="11">
        <v>0</v>
      </c>
      <c r="CF669" s="11">
        <v>0</v>
      </c>
      <c r="CG669" s="11">
        <v>0</v>
      </c>
      <c r="CH669" s="11">
        <v>0</v>
      </c>
      <c r="CI669" s="11">
        <v>264833.88</v>
      </c>
      <c r="CJ669" s="4">
        <v>30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4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20</v>
      </c>
      <c r="DC669" s="4">
        <v>0</v>
      </c>
      <c r="DD669" s="4">
        <v>35.01</v>
      </c>
      <c r="DE669" s="64">
        <v>55.01</v>
      </c>
      <c r="DF669" s="64">
        <v>56</v>
      </c>
      <c r="DG669" s="64">
        <v>15.19</v>
      </c>
      <c r="DH669" s="64">
        <v>14.34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s="4">
        <v>0</v>
      </c>
      <c r="DT669" s="4">
        <v>2</v>
      </c>
      <c r="DU669" s="4">
        <v>2</v>
      </c>
      <c r="DV669" s="4"/>
      <c r="DW669" s="4"/>
      <c r="DX669" s="4"/>
      <c r="DY669" s="4"/>
      <c r="DZ669" s="4"/>
      <c r="EA669" s="4"/>
      <c r="EB669" s="4" t="b">
        <v>1</v>
      </c>
      <c r="EC669" s="4" t="s">
        <v>239</v>
      </c>
      <c r="ED669" s="4"/>
      <c r="EE669" s="4"/>
      <c r="EF669" s="7">
        <v>46174</v>
      </c>
      <c r="EG669" s="7">
        <v>46203</v>
      </c>
      <c r="EH669" s="4" t="s">
        <v>173</v>
      </c>
      <c r="EI669" s="4" t="b">
        <v>1</v>
      </c>
      <c r="EJ669" s="4" t="s">
        <v>178</v>
      </c>
      <c r="EK669" s="4"/>
      <c r="EL669" s="4"/>
      <c r="EM669" s="4"/>
      <c r="EN669" s="8"/>
      <c r="EO669" s="4">
        <f t="shared" si="55"/>
        <v>22.769863013698629</v>
      </c>
      <c r="EP669" s="4">
        <f t="shared" si="56"/>
        <v>25</v>
      </c>
      <c r="EQ669" s="9">
        <f t="shared" si="57"/>
        <v>3679241.05</v>
      </c>
    </row>
    <row r="670" spans="2:147" s="6" customFormat="1">
      <c r="C670" s="7">
        <v>46174</v>
      </c>
      <c r="D670" s="4">
        <v>4410</v>
      </c>
      <c r="E670" s="4"/>
      <c r="F670" s="4"/>
      <c r="G670" s="4" t="s">
        <v>176</v>
      </c>
      <c r="H670" s="4" t="s">
        <v>177</v>
      </c>
      <c r="I670" s="4">
        <v>11</v>
      </c>
      <c r="J670" s="16">
        <v>37895</v>
      </c>
      <c r="K670" s="4"/>
      <c r="L670" s="4">
        <v>118803</v>
      </c>
      <c r="M670" s="4">
        <v>124553</v>
      </c>
      <c r="N670" s="4">
        <v>148425.658</v>
      </c>
      <c r="O670" s="64">
        <v>21</v>
      </c>
      <c r="P670" s="4">
        <v>8</v>
      </c>
      <c r="Q670" s="4">
        <v>1</v>
      </c>
      <c r="R670" s="4">
        <v>30</v>
      </c>
      <c r="S670" s="4">
        <v>100</v>
      </c>
      <c r="T670" s="4">
        <v>100</v>
      </c>
      <c r="U670" s="11">
        <v>7746497</v>
      </c>
      <c r="V670" s="11">
        <v>1715497</v>
      </c>
      <c r="W670" s="11">
        <v>6031000</v>
      </c>
      <c r="X670" s="11">
        <v>22</v>
      </c>
      <c r="Y670" s="62">
        <v>3564090</v>
      </c>
      <c r="Z670" s="11">
        <v>0</v>
      </c>
      <c r="AA670" s="11">
        <v>0</v>
      </c>
      <c r="AB670" s="11">
        <v>7500</v>
      </c>
      <c r="AC670" s="11">
        <v>165000</v>
      </c>
      <c r="AD670" s="11">
        <v>0</v>
      </c>
      <c r="AE670" s="11">
        <v>0</v>
      </c>
      <c r="AF670" s="11">
        <v>0</v>
      </c>
      <c r="AG670" s="11">
        <v>172500</v>
      </c>
      <c r="AH670" s="11">
        <v>0</v>
      </c>
      <c r="AI670" s="11">
        <v>467073</v>
      </c>
      <c r="AJ670" s="11">
        <v>0</v>
      </c>
      <c r="AK670" s="11">
        <v>584426</v>
      </c>
      <c r="AL670" s="9">
        <v>1051499</v>
      </c>
      <c r="AM670" s="9">
        <v>1113192</v>
      </c>
      <c r="AN670" s="9">
        <v>74212</v>
      </c>
      <c r="AO670" s="9">
        <v>531438</v>
      </c>
      <c r="AP670" s="11">
        <v>0</v>
      </c>
      <c r="AQ670" s="11">
        <v>55000</v>
      </c>
      <c r="AR670" s="11">
        <v>2825341</v>
      </c>
      <c r="AS670" s="11">
        <v>0</v>
      </c>
      <c r="AT670" s="11">
        <v>0</v>
      </c>
      <c r="AU670" s="11">
        <v>0</v>
      </c>
      <c r="AV670" s="11">
        <v>0</v>
      </c>
      <c r="AW670" s="11">
        <v>0</v>
      </c>
      <c r="AX670" s="11">
        <v>0</v>
      </c>
      <c r="AY670" s="11">
        <v>0</v>
      </c>
      <c r="AZ670" s="11">
        <v>0</v>
      </c>
      <c r="BA670" s="11">
        <v>149566</v>
      </c>
      <c r="BB670" s="11">
        <v>1000000</v>
      </c>
      <c r="BC670" s="11">
        <v>0</v>
      </c>
      <c r="BD670" s="11">
        <v>35000</v>
      </c>
      <c r="BE670" s="11">
        <v>0</v>
      </c>
      <c r="BF670" s="11">
        <v>0</v>
      </c>
      <c r="BG670" s="11">
        <v>0</v>
      </c>
      <c r="BH670" s="11">
        <v>0</v>
      </c>
      <c r="BI670" s="11">
        <v>0</v>
      </c>
      <c r="BJ670" s="11">
        <v>0</v>
      </c>
      <c r="BK670" s="11">
        <v>0</v>
      </c>
      <c r="BL670" s="11">
        <v>0</v>
      </c>
      <c r="BM670" s="11">
        <v>0</v>
      </c>
      <c r="BN670" s="11">
        <v>0</v>
      </c>
      <c r="BO670" s="11">
        <v>819590</v>
      </c>
      <c r="BP670" s="11">
        <v>81950</v>
      </c>
      <c r="BQ670" s="11">
        <v>284470</v>
      </c>
      <c r="BR670" s="11">
        <v>335920</v>
      </c>
      <c r="BS670" s="11">
        <v>69720</v>
      </c>
      <c r="BT670" s="11">
        <v>10700</v>
      </c>
      <c r="BU670" s="11">
        <v>42030</v>
      </c>
      <c r="BV670" s="11">
        <v>4000</v>
      </c>
      <c r="BW670" s="11">
        <v>177</v>
      </c>
      <c r="BX670" s="11">
        <v>0</v>
      </c>
      <c r="BY670" s="11">
        <v>0</v>
      </c>
      <c r="BZ670" s="11">
        <v>0</v>
      </c>
      <c r="CA670" s="11">
        <v>0</v>
      </c>
      <c r="CB670" s="11">
        <v>0</v>
      </c>
      <c r="CC670" s="11">
        <v>66940</v>
      </c>
      <c r="CD670" s="11">
        <v>0</v>
      </c>
      <c r="CE670" s="11">
        <v>0</v>
      </c>
      <c r="CF670" s="11">
        <v>0</v>
      </c>
      <c r="CG670" s="11">
        <v>0</v>
      </c>
      <c r="CH670" s="11">
        <v>0</v>
      </c>
      <c r="CI670" s="11">
        <v>239735.272</v>
      </c>
      <c r="CJ670" s="4">
        <v>30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11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20</v>
      </c>
      <c r="DC670" s="4">
        <v>0</v>
      </c>
      <c r="DD670" s="4">
        <v>21</v>
      </c>
      <c r="DE670" s="64">
        <v>41</v>
      </c>
      <c r="DF670" s="64">
        <v>40</v>
      </c>
      <c r="DG670" s="64">
        <v>2</v>
      </c>
      <c r="DH670" s="64">
        <v>47.74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0</v>
      </c>
      <c r="DT670" s="4">
        <v>2</v>
      </c>
      <c r="DU670" s="4">
        <v>2</v>
      </c>
      <c r="DV670" s="4"/>
      <c r="DW670" s="4"/>
      <c r="DX670" s="4"/>
      <c r="DY670" s="4"/>
      <c r="DZ670" s="4"/>
      <c r="EA670" s="4"/>
      <c r="EB670" s="4" t="b">
        <v>1</v>
      </c>
      <c r="EC670" s="4" t="s">
        <v>239</v>
      </c>
      <c r="ED670" s="4"/>
      <c r="EE670" s="4"/>
      <c r="EF670" s="7">
        <v>46174</v>
      </c>
      <c r="EG670" s="7">
        <v>46203</v>
      </c>
      <c r="EH670" s="4" t="s">
        <v>173</v>
      </c>
      <c r="EI670" s="4" t="b">
        <v>1</v>
      </c>
      <c r="EJ670" s="4" t="s">
        <v>174</v>
      </c>
      <c r="EK670" s="4"/>
      <c r="EL670" s="4"/>
      <c r="EM670" s="4"/>
      <c r="EN670" s="8"/>
      <c r="EO670" s="4">
        <f t="shared" si="55"/>
        <v>22.268493150684932</v>
      </c>
      <c r="EP670" s="4">
        <f t="shared" si="56"/>
        <v>25</v>
      </c>
      <c r="EQ670" s="9">
        <f t="shared" si="57"/>
        <v>3710641.4499999997</v>
      </c>
    </row>
    <row r="671" spans="2:147" s="6" customFormat="1">
      <c r="C671" s="7">
        <v>46174</v>
      </c>
      <c r="D671" s="4">
        <v>4410</v>
      </c>
      <c r="E671" s="4"/>
      <c r="F671" s="4"/>
      <c r="G671" s="4" t="s">
        <v>176</v>
      </c>
      <c r="H671" s="4" t="s">
        <v>177</v>
      </c>
      <c r="I671" s="4">
        <v>7</v>
      </c>
      <c r="J671" s="16">
        <v>38294</v>
      </c>
      <c r="K671" s="4"/>
      <c r="L671" s="4">
        <v>116033</v>
      </c>
      <c r="M671" s="4">
        <v>121533</v>
      </c>
      <c r="N671" s="4">
        <v>144826.82500000001</v>
      </c>
      <c r="O671" s="64">
        <v>21</v>
      </c>
      <c r="P671" s="4">
        <v>8</v>
      </c>
      <c r="Q671" s="4">
        <v>1</v>
      </c>
      <c r="R671" s="4">
        <v>30</v>
      </c>
      <c r="S671" s="4">
        <v>100</v>
      </c>
      <c r="T671" s="4">
        <v>100</v>
      </c>
      <c r="U671" s="11">
        <v>6979306</v>
      </c>
      <c r="V671" s="11">
        <v>1599306</v>
      </c>
      <c r="W671" s="11">
        <v>5380000</v>
      </c>
      <c r="X671" s="11">
        <v>21</v>
      </c>
      <c r="Y671" s="62">
        <v>3480990</v>
      </c>
      <c r="Z671" s="11">
        <v>0</v>
      </c>
      <c r="AA671" s="11">
        <v>0</v>
      </c>
      <c r="AB671" s="11">
        <v>7500</v>
      </c>
      <c r="AC671" s="11">
        <v>157500</v>
      </c>
      <c r="AD671" s="11">
        <v>0</v>
      </c>
      <c r="AE671" s="11">
        <v>0</v>
      </c>
      <c r="AF671" s="11">
        <v>0</v>
      </c>
      <c r="AG671" s="11">
        <v>165000</v>
      </c>
      <c r="AH671" s="11">
        <v>0</v>
      </c>
      <c r="AI671" s="11">
        <v>455748</v>
      </c>
      <c r="AJ671" s="11">
        <v>0</v>
      </c>
      <c r="AK671" s="11">
        <v>515945</v>
      </c>
      <c r="AL671" s="9">
        <v>971694</v>
      </c>
      <c r="AM671" s="9">
        <v>651720</v>
      </c>
      <c r="AN671" s="9">
        <v>0</v>
      </c>
      <c r="AO671" s="9">
        <v>475104</v>
      </c>
      <c r="AP671" s="11">
        <v>0</v>
      </c>
      <c r="AQ671" s="11">
        <v>55000</v>
      </c>
      <c r="AR671" s="11">
        <v>2153518</v>
      </c>
      <c r="AS671" s="11">
        <v>0</v>
      </c>
      <c r="AT671" s="11">
        <v>0</v>
      </c>
      <c r="AU671" s="11">
        <v>0</v>
      </c>
      <c r="AV671" s="11">
        <v>0</v>
      </c>
      <c r="AW671" s="11">
        <v>0</v>
      </c>
      <c r="AX671" s="11">
        <v>0</v>
      </c>
      <c r="AY671" s="11">
        <v>0</v>
      </c>
      <c r="AZ671" s="11">
        <v>0</v>
      </c>
      <c r="BA671" s="11">
        <v>144798</v>
      </c>
      <c r="BB671" s="11">
        <v>1000000</v>
      </c>
      <c r="BC671" s="11">
        <v>0</v>
      </c>
      <c r="BD671" s="11">
        <v>35000</v>
      </c>
      <c r="BE671" s="11">
        <v>0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715700</v>
      </c>
      <c r="BP671" s="11">
        <v>71570</v>
      </c>
      <c r="BQ671" s="11">
        <v>287130</v>
      </c>
      <c r="BR671" s="11">
        <v>305600</v>
      </c>
      <c r="BS671" s="11">
        <v>62810</v>
      </c>
      <c r="BT671" s="11">
        <v>10450</v>
      </c>
      <c r="BU671" s="11">
        <v>41010</v>
      </c>
      <c r="BV671" s="11">
        <v>11000</v>
      </c>
      <c r="BW671" s="11">
        <v>3042</v>
      </c>
      <c r="BX671" s="11">
        <v>0</v>
      </c>
      <c r="BY671" s="11">
        <v>0</v>
      </c>
      <c r="BZ671" s="11">
        <v>0</v>
      </c>
      <c r="CA671" s="11">
        <v>0</v>
      </c>
      <c r="CB671" s="11">
        <v>0</v>
      </c>
      <c r="CC671" s="11">
        <v>90994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228012.326</v>
      </c>
      <c r="CJ671" s="4">
        <v>30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11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20</v>
      </c>
      <c r="DC671" s="4">
        <v>0</v>
      </c>
      <c r="DD671" s="4">
        <v>19</v>
      </c>
      <c r="DE671" s="64">
        <v>39</v>
      </c>
      <c r="DF671" s="64">
        <v>24</v>
      </c>
      <c r="DG671" s="64">
        <v>0</v>
      </c>
      <c r="DH671" s="64">
        <v>43.74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s="4">
        <v>0.5</v>
      </c>
      <c r="DT671" s="4">
        <v>2</v>
      </c>
      <c r="DU671" s="4">
        <v>2</v>
      </c>
      <c r="DV671" s="4"/>
      <c r="DW671" s="4"/>
      <c r="DX671" s="4"/>
      <c r="DY671" s="4"/>
      <c r="DZ671" s="4"/>
      <c r="EA671" s="4"/>
      <c r="EB671" s="4" t="b">
        <v>1</v>
      </c>
      <c r="EC671" s="4" t="s">
        <v>239</v>
      </c>
      <c r="ED671" s="4"/>
      <c r="EE671" s="4"/>
      <c r="EF671" s="7">
        <v>46174</v>
      </c>
      <c r="EG671" s="7">
        <v>46203</v>
      </c>
      <c r="EH671" s="4" t="s">
        <v>173</v>
      </c>
      <c r="EI671" s="4" t="b">
        <v>1</v>
      </c>
      <c r="EJ671" s="4" t="s">
        <v>174</v>
      </c>
      <c r="EK671" s="4"/>
      <c r="EL671" s="4"/>
      <c r="EM671" s="4"/>
      <c r="EN671" s="8"/>
      <c r="EO671" s="4">
        <f t="shared" si="55"/>
        <v>21.175342465753424</v>
      </c>
      <c r="EP671" s="4">
        <f t="shared" si="56"/>
        <v>25</v>
      </c>
      <c r="EQ671" s="9">
        <f t="shared" si="57"/>
        <v>3620670.6250000005</v>
      </c>
    </row>
    <row r="672" spans="2:147" s="6" customFormat="1">
      <c r="C672" s="7">
        <v>46174</v>
      </c>
      <c r="D672" s="4">
        <v>4410</v>
      </c>
      <c r="E672" s="4"/>
      <c r="F672" s="4"/>
      <c r="G672" s="4" t="s">
        <v>176</v>
      </c>
      <c r="H672" s="4" t="s">
        <v>177</v>
      </c>
      <c r="I672" s="4">
        <v>7</v>
      </c>
      <c r="J672" s="16">
        <v>38593</v>
      </c>
      <c r="K672" s="4"/>
      <c r="L672" s="4">
        <v>116033</v>
      </c>
      <c r="M672" s="4">
        <v>121408</v>
      </c>
      <c r="N672" s="4">
        <v>144677.867</v>
      </c>
      <c r="O672" s="64">
        <v>21</v>
      </c>
      <c r="P672" s="4">
        <v>8</v>
      </c>
      <c r="Q672" s="4">
        <v>1</v>
      </c>
      <c r="R672" s="4">
        <v>30</v>
      </c>
      <c r="S672" s="4">
        <v>100</v>
      </c>
      <c r="T672" s="4">
        <v>100</v>
      </c>
      <c r="U672" s="11">
        <v>6671506</v>
      </c>
      <c r="V672" s="11">
        <v>1225490</v>
      </c>
      <c r="W672" s="11">
        <v>5446016</v>
      </c>
      <c r="X672" s="11">
        <v>20</v>
      </c>
      <c r="Y672" s="62">
        <v>3480990</v>
      </c>
      <c r="Z672" s="11">
        <v>0</v>
      </c>
      <c r="AA672" s="11">
        <v>0</v>
      </c>
      <c r="AB672" s="11">
        <v>11250</v>
      </c>
      <c r="AC672" s="11">
        <v>150000</v>
      </c>
      <c r="AD672" s="11">
        <v>0</v>
      </c>
      <c r="AE672" s="11">
        <v>0</v>
      </c>
      <c r="AF672" s="11">
        <v>0</v>
      </c>
      <c r="AG672" s="11">
        <v>161250</v>
      </c>
      <c r="AH672" s="11">
        <v>0</v>
      </c>
      <c r="AI672" s="11">
        <v>455280</v>
      </c>
      <c r="AJ672" s="11">
        <v>0</v>
      </c>
      <c r="AK672" s="11">
        <v>325525</v>
      </c>
      <c r="AL672" s="9">
        <v>780805</v>
      </c>
      <c r="AM672" s="9">
        <v>868067</v>
      </c>
      <c r="AN672" s="9">
        <v>72338</v>
      </c>
      <c r="AO672" s="9">
        <v>0</v>
      </c>
      <c r="AP672" s="11">
        <v>0</v>
      </c>
      <c r="AQ672" s="11">
        <v>0</v>
      </c>
      <c r="AR672" s="11">
        <v>1721210</v>
      </c>
      <c r="AS672" s="11">
        <v>0</v>
      </c>
      <c r="AT672" s="11">
        <v>0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263056</v>
      </c>
      <c r="BB672" s="11">
        <v>1000000</v>
      </c>
      <c r="BC672" s="11">
        <v>0</v>
      </c>
      <c r="BD672" s="11">
        <v>45000</v>
      </c>
      <c r="BE672" s="11">
        <v>0</v>
      </c>
      <c r="BF672" s="11">
        <v>0</v>
      </c>
      <c r="BG672" s="11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503360</v>
      </c>
      <c r="BP672" s="11">
        <v>50330</v>
      </c>
      <c r="BQ672" s="11">
        <v>250990</v>
      </c>
      <c r="BR672" s="11">
        <v>287850</v>
      </c>
      <c r="BS672" s="11">
        <v>60040</v>
      </c>
      <c r="BT672" s="11">
        <v>10450</v>
      </c>
      <c r="BU672" s="11">
        <v>40970</v>
      </c>
      <c r="BV672" s="11">
        <v>20000</v>
      </c>
      <c r="BW672" s="11">
        <v>1500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0</v>
      </c>
      <c r="CG672" s="11">
        <v>0</v>
      </c>
      <c r="CH672" s="11">
        <v>0</v>
      </c>
      <c r="CI672" s="11">
        <v>183998.728</v>
      </c>
      <c r="CJ672" s="4">
        <v>30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20</v>
      </c>
      <c r="DC672" s="4">
        <v>0</v>
      </c>
      <c r="DD672" s="4">
        <v>12</v>
      </c>
      <c r="DE672" s="64">
        <v>32</v>
      </c>
      <c r="DF672" s="64">
        <v>32</v>
      </c>
      <c r="DG672" s="64">
        <v>2</v>
      </c>
      <c r="DH672" s="64">
        <v>0</v>
      </c>
      <c r="DI672" s="4">
        <v>0</v>
      </c>
      <c r="DJ672" s="4">
        <v>0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s="4">
        <v>1</v>
      </c>
      <c r="DT672" s="4">
        <v>2</v>
      </c>
      <c r="DU672" s="4">
        <v>2</v>
      </c>
      <c r="DV672" s="4"/>
      <c r="DW672" s="4"/>
      <c r="DX672" s="4"/>
      <c r="DY672" s="4"/>
      <c r="DZ672" s="4"/>
      <c r="EA672" s="4"/>
      <c r="EB672" s="4" t="b">
        <v>1</v>
      </c>
      <c r="EC672" s="4" t="s">
        <v>239</v>
      </c>
      <c r="ED672" s="4"/>
      <c r="EE672" s="4"/>
      <c r="EF672" s="7">
        <v>46174</v>
      </c>
      <c r="EG672" s="7">
        <v>46203</v>
      </c>
      <c r="EH672" s="4" t="s">
        <v>173</v>
      </c>
      <c r="EI672" s="4" t="b">
        <v>1</v>
      </c>
      <c r="EJ672" s="4" t="s">
        <v>174</v>
      </c>
      <c r="EK672" s="4"/>
      <c r="EL672" s="4"/>
      <c r="EM672" s="4"/>
      <c r="EN672" s="8"/>
      <c r="EO672" s="4">
        <f t="shared" si="55"/>
        <v>20.356164383561644</v>
      </c>
      <c r="EP672" s="4">
        <f t="shared" si="56"/>
        <v>24</v>
      </c>
      <c r="EQ672" s="9">
        <f t="shared" si="57"/>
        <v>3472268.8080000002</v>
      </c>
    </row>
    <row r="673" spans="2:147" s="6" customFormat="1">
      <c r="C673" s="7">
        <v>46174</v>
      </c>
      <c r="D673" s="4">
        <v>4410</v>
      </c>
      <c r="E673" s="4"/>
      <c r="F673" s="4"/>
      <c r="G673" s="4" t="s">
        <v>176</v>
      </c>
      <c r="H673" s="4" t="s">
        <v>177</v>
      </c>
      <c r="I673" s="4">
        <v>5</v>
      </c>
      <c r="J673" s="16">
        <v>38705</v>
      </c>
      <c r="K673" s="4"/>
      <c r="L673" s="4">
        <v>114476</v>
      </c>
      <c r="M673" s="4">
        <v>119476</v>
      </c>
      <c r="N673" s="4">
        <v>142375.56700000001</v>
      </c>
      <c r="O673" s="64">
        <v>21</v>
      </c>
      <c r="P673" s="4">
        <v>8</v>
      </c>
      <c r="Q673" s="4">
        <v>1</v>
      </c>
      <c r="R673" s="4">
        <v>30</v>
      </c>
      <c r="S673" s="4">
        <v>100</v>
      </c>
      <c r="T673" s="4">
        <v>100</v>
      </c>
      <c r="U673" s="11">
        <v>8951586</v>
      </c>
      <c r="V673" s="11">
        <v>2275484</v>
      </c>
      <c r="W673" s="11">
        <v>6676102</v>
      </c>
      <c r="X673" s="11">
        <v>20</v>
      </c>
      <c r="Y673" s="62">
        <v>3434280</v>
      </c>
      <c r="Z673" s="11">
        <v>0</v>
      </c>
      <c r="AA673" s="11">
        <v>0</v>
      </c>
      <c r="AB673" s="11">
        <v>0</v>
      </c>
      <c r="AC673" s="11">
        <v>150000</v>
      </c>
      <c r="AD673" s="11">
        <v>0</v>
      </c>
      <c r="AE673" s="11">
        <v>0</v>
      </c>
      <c r="AF673" s="11">
        <v>0</v>
      </c>
      <c r="AG673" s="11">
        <v>150000</v>
      </c>
      <c r="AH673" s="11">
        <v>0</v>
      </c>
      <c r="AI673" s="11">
        <v>448035</v>
      </c>
      <c r="AJ673" s="11">
        <v>0</v>
      </c>
      <c r="AK673" s="11">
        <v>2282458</v>
      </c>
      <c r="AL673" s="9">
        <v>2730493</v>
      </c>
      <c r="AM673" s="9">
        <v>1361466</v>
      </c>
      <c r="AN673" s="9">
        <v>0</v>
      </c>
      <c r="AO673" s="9">
        <v>100374</v>
      </c>
      <c r="AP673" s="11">
        <v>0</v>
      </c>
      <c r="AQ673" s="11">
        <v>5000</v>
      </c>
      <c r="AR673" s="11">
        <v>4197333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134973</v>
      </c>
      <c r="BB673" s="11">
        <v>1000000</v>
      </c>
      <c r="BC673" s="11">
        <v>0</v>
      </c>
      <c r="BD673" s="11">
        <v>35000</v>
      </c>
      <c r="BE673" s="11">
        <v>0</v>
      </c>
      <c r="BF673" s="11">
        <v>0</v>
      </c>
      <c r="BG673" s="11">
        <v>0</v>
      </c>
      <c r="BH673" s="11">
        <v>0</v>
      </c>
      <c r="BI673" s="11">
        <v>0</v>
      </c>
      <c r="BJ673" s="11">
        <v>0</v>
      </c>
      <c r="BK673" s="11">
        <v>0</v>
      </c>
      <c r="BL673" s="11">
        <v>0</v>
      </c>
      <c r="BM673" s="11">
        <v>0</v>
      </c>
      <c r="BN673" s="11">
        <v>0</v>
      </c>
      <c r="BO673" s="11">
        <v>1234780</v>
      </c>
      <c r="BP673" s="11">
        <v>123470</v>
      </c>
      <c r="BQ673" s="11">
        <v>266520</v>
      </c>
      <c r="BR673" s="11">
        <v>383100</v>
      </c>
      <c r="BS673" s="11">
        <v>80560</v>
      </c>
      <c r="BT673" s="11">
        <v>10310</v>
      </c>
      <c r="BU673" s="11">
        <v>40320</v>
      </c>
      <c r="BV673" s="11">
        <v>0</v>
      </c>
      <c r="BW673" s="11">
        <v>15000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121424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205529.935</v>
      </c>
      <c r="CJ673" s="4">
        <v>30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1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20</v>
      </c>
      <c r="DC673" s="4">
        <v>0</v>
      </c>
      <c r="DD673" s="4">
        <v>85.5</v>
      </c>
      <c r="DE673" s="64">
        <v>105.5</v>
      </c>
      <c r="DF673" s="64">
        <v>51</v>
      </c>
      <c r="DG673" s="64">
        <v>0</v>
      </c>
      <c r="DH673" s="64">
        <v>9.4</v>
      </c>
      <c r="DI673" s="4">
        <v>0</v>
      </c>
      <c r="DJ673" s="4">
        <v>0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0</v>
      </c>
      <c r="DS673" s="4">
        <v>0</v>
      </c>
      <c r="DT673" s="4">
        <v>2</v>
      </c>
      <c r="DU673" s="4">
        <v>2</v>
      </c>
      <c r="DV673" s="4"/>
      <c r="DW673" s="4"/>
      <c r="DX673" s="4"/>
      <c r="DY673" s="4"/>
      <c r="DZ673" s="4"/>
      <c r="EA673" s="4"/>
      <c r="EB673" s="4" t="b">
        <v>1</v>
      </c>
      <c r="EC673" s="4" t="s">
        <v>239</v>
      </c>
      <c r="ED673" s="4"/>
      <c r="EE673" s="4"/>
      <c r="EF673" s="7">
        <v>46174</v>
      </c>
      <c r="EG673" s="7">
        <v>46203</v>
      </c>
      <c r="EH673" s="4" t="s">
        <v>173</v>
      </c>
      <c r="EI673" s="4" t="b">
        <v>1</v>
      </c>
      <c r="EJ673" s="4" t="s">
        <v>174</v>
      </c>
      <c r="EK673" s="4"/>
      <c r="EL673" s="4"/>
      <c r="EM673" s="4"/>
      <c r="EN673" s="8"/>
      <c r="EO673" s="4">
        <f t="shared" si="55"/>
        <v>20.049315068493151</v>
      </c>
      <c r="EP673" s="4">
        <f t="shared" si="56"/>
        <v>24</v>
      </c>
      <c r="EQ673" s="9">
        <f t="shared" si="57"/>
        <v>3417013.608</v>
      </c>
    </row>
    <row r="674" spans="2:147" s="6" customFormat="1">
      <c r="C674" s="7">
        <v>46174</v>
      </c>
      <c r="D674" s="4">
        <v>4410</v>
      </c>
      <c r="E674" s="4"/>
      <c r="F674" s="4"/>
      <c r="G674" s="4" t="s">
        <v>179</v>
      </c>
      <c r="H674" s="4" t="s">
        <v>180</v>
      </c>
      <c r="I674" s="4">
        <v>16</v>
      </c>
      <c r="J674" s="16">
        <v>40686</v>
      </c>
      <c r="K674" s="4"/>
      <c r="L674" s="4">
        <v>106104.966</v>
      </c>
      <c r="M674" s="4">
        <v>109854.933</v>
      </c>
      <c r="N674" s="4">
        <v>130910.462</v>
      </c>
      <c r="O674" s="64">
        <v>21</v>
      </c>
      <c r="P674" s="4">
        <v>8</v>
      </c>
      <c r="Q674" s="4">
        <v>1</v>
      </c>
      <c r="R674" s="4">
        <v>30</v>
      </c>
      <c r="S674" s="4">
        <v>100</v>
      </c>
      <c r="T674" s="4">
        <v>100</v>
      </c>
      <c r="U674" s="11">
        <v>6549636</v>
      </c>
      <c r="V674" s="11">
        <v>1248720</v>
      </c>
      <c r="W674" s="11">
        <v>5300916</v>
      </c>
      <c r="X674" s="11">
        <v>15</v>
      </c>
      <c r="Y674" s="62">
        <v>3183148</v>
      </c>
      <c r="Z674" s="11">
        <v>0</v>
      </c>
      <c r="AA674" s="11">
        <v>0</v>
      </c>
      <c r="AB674" s="11">
        <v>0</v>
      </c>
      <c r="AC674" s="11">
        <v>112500</v>
      </c>
      <c r="AD674" s="11">
        <v>0</v>
      </c>
      <c r="AE674" s="11">
        <v>0</v>
      </c>
      <c r="AF674" s="11">
        <v>0</v>
      </c>
      <c r="AG674" s="11">
        <v>112500</v>
      </c>
      <c r="AH674" s="11">
        <v>0</v>
      </c>
      <c r="AI674" s="11">
        <v>411955</v>
      </c>
      <c r="AJ674" s="11">
        <v>0</v>
      </c>
      <c r="AK674" s="11">
        <v>417277</v>
      </c>
      <c r="AL674" s="9">
        <v>829233</v>
      </c>
      <c r="AM674" s="9">
        <v>785462</v>
      </c>
      <c r="AN674" s="9">
        <v>0</v>
      </c>
      <c r="AO674" s="9">
        <v>409815</v>
      </c>
      <c r="AP674" s="11">
        <v>0</v>
      </c>
      <c r="AQ674" s="11">
        <v>55000</v>
      </c>
      <c r="AR674" s="11">
        <v>2079510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139478</v>
      </c>
      <c r="BB674" s="11">
        <v>1000000</v>
      </c>
      <c r="BC674" s="11">
        <v>0</v>
      </c>
      <c r="BD674" s="11">
        <v>35000</v>
      </c>
      <c r="BE674" s="11">
        <v>0</v>
      </c>
      <c r="BF674" s="11">
        <v>0</v>
      </c>
      <c r="BG674" s="11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570800</v>
      </c>
      <c r="BP674" s="11">
        <v>57080</v>
      </c>
      <c r="BQ674" s="11">
        <v>232700</v>
      </c>
      <c r="BR674" s="11">
        <v>282570</v>
      </c>
      <c r="BS674" s="11">
        <v>58950</v>
      </c>
      <c r="BT674" s="11">
        <v>9550</v>
      </c>
      <c r="BU674" s="11">
        <v>37070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198685.533</v>
      </c>
      <c r="CJ674" s="4">
        <v>30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11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  <c r="DA674" s="4">
        <v>0</v>
      </c>
      <c r="DB674" s="4">
        <v>20</v>
      </c>
      <c r="DC674" s="4">
        <v>0</v>
      </c>
      <c r="DD674" s="4">
        <v>17</v>
      </c>
      <c r="DE674" s="64">
        <v>37</v>
      </c>
      <c r="DF674" s="64">
        <v>32</v>
      </c>
      <c r="DG674" s="64">
        <v>0</v>
      </c>
      <c r="DH674" s="64">
        <v>41.74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0</v>
      </c>
      <c r="DS674" s="4">
        <v>0</v>
      </c>
      <c r="DT674" s="4">
        <v>2</v>
      </c>
      <c r="DU674" s="4">
        <v>2</v>
      </c>
      <c r="DV674" s="4"/>
      <c r="DW674" s="4"/>
      <c r="DX674" s="4"/>
      <c r="DY674" s="4"/>
      <c r="DZ674" s="4"/>
      <c r="EA674" s="4"/>
      <c r="EB674" s="4" t="b">
        <v>1</v>
      </c>
      <c r="EC674" s="4" t="s">
        <v>239</v>
      </c>
      <c r="ED674" s="4"/>
      <c r="EE674" s="4"/>
      <c r="EF674" s="7">
        <v>46174</v>
      </c>
      <c r="EG674" s="7">
        <v>46203</v>
      </c>
      <c r="EH674" s="4" t="s">
        <v>173</v>
      </c>
      <c r="EI674" s="4" t="b">
        <v>1</v>
      </c>
      <c r="EJ674" s="4" t="s">
        <v>174</v>
      </c>
      <c r="EK674" s="4"/>
      <c r="EL674" s="4"/>
      <c r="EM674" s="4"/>
      <c r="EN674" s="8"/>
      <c r="EO674" s="4">
        <f t="shared" si="55"/>
        <v>14.621917808219179</v>
      </c>
      <c r="EP674" s="4">
        <f t="shared" si="56"/>
        <v>21</v>
      </c>
      <c r="EQ674" s="9">
        <f t="shared" si="57"/>
        <v>2749119.702</v>
      </c>
    </row>
    <row r="675" spans="2:147" s="6" customFormat="1">
      <c r="B675" s="4"/>
      <c r="C675" s="7">
        <v>46174</v>
      </c>
      <c r="D675" s="4">
        <v>4410</v>
      </c>
      <c r="E675" s="4"/>
      <c r="F675" s="4"/>
      <c r="G675" s="4" t="s">
        <v>179</v>
      </c>
      <c r="H675" s="4" t="s">
        <v>180</v>
      </c>
      <c r="I675" s="4">
        <v>18</v>
      </c>
      <c r="J675" s="16">
        <v>39036</v>
      </c>
      <c r="K675" s="4"/>
      <c r="L675" s="4">
        <v>107364.966</v>
      </c>
      <c r="M675" s="4">
        <v>112114.933</v>
      </c>
      <c r="N675" s="4">
        <v>133603.62899999999</v>
      </c>
      <c r="O675" s="64">
        <v>21</v>
      </c>
      <c r="P675" s="4">
        <v>8</v>
      </c>
      <c r="Q675" s="4">
        <v>1</v>
      </c>
      <c r="R675" s="4">
        <v>30</v>
      </c>
      <c r="S675" s="4">
        <v>100</v>
      </c>
      <c r="T675" s="4">
        <v>100</v>
      </c>
      <c r="U675" s="11">
        <v>6937597</v>
      </c>
      <c r="V675" s="11">
        <v>1562004</v>
      </c>
      <c r="W675" s="11">
        <v>5375593</v>
      </c>
      <c r="X675" s="11">
        <v>19</v>
      </c>
      <c r="Y675" s="62">
        <v>3220948</v>
      </c>
      <c r="Z675" s="11">
        <v>0</v>
      </c>
      <c r="AA675" s="11">
        <v>0</v>
      </c>
      <c r="AB675" s="11">
        <v>0</v>
      </c>
      <c r="AC675" s="11">
        <v>142500</v>
      </c>
      <c r="AD675" s="11">
        <v>0</v>
      </c>
      <c r="AE675" s="11">
        <v>0</v>
      </c>
      <c r="AF675" s="11">
        <v>0</v>
      </c>
      <c r="AG675" s="11">
        <v>142500</v>
      </c>
      <c r="AH675" s="11">
        <v>0</v>
      </c>
      <c r="AI675" s="11">
        <v>420430</v>
      </c>
      <c r="AJ675" s="11">
        <v>0</v>
      </c>
      <c r="AK675" s="11">
        <v>576165</v>
      </c>
      <c r="AL675" s="9">
        <v>996596</v>
      </c>
      <c r="AM675" s="9">
        <v>801621</v>
      </c>
      <c r="AN675" s="9">
        <v>0</v>
      </c>
      <c r="AO675" s="9">
        <v>525262</v>
      </c>
      <c r="AP675" s="11">
        <v>0</v>
      </c>
      <c r="AQ675" s="11">
        <v>65000</v>
      </c>
      <c r="AR675" s="11">
        <v>2388479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140670</v>
      </c>
      <c r="BB675" s="11">
        <v>1000000</v>
      </c>
      <c r="BC675" s="11">
        <v>0</v>
      </c>
      <c r="BD675" s="11">
        <v>45000</v>
      </c>
      <c r="BE675" s="11">
        <v>0</v>
      </c>
      <c r="BF675" s="11">
        <v>0</v>
      </c>
      <c r="BG675" s="11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780230</v>
      </c>
      <c r="BP675" s="11">
        <v>78020</v>
      </c>
      <c r="BQ675" s="11">
        <v>228610</v>
      </c>
      <c r="BR675" s="11">
        <v>296960</v>
      </c>
      <c r="BS675" s="11">
        <v>62440</v>
      </c>
      <c r="BT675" s="11">
        <v>9670</v>
      </c>
      <c r="BU675" s="11">
        <v>37830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68244</v>
      </c>
      <c r="CD675" s="11">
        <v>0</v>
      </c>
      <c r="CE675" s="11">
        <v>0</v>
      </c>
      <c r="CF675" s="11">
        <v>0</v>
      </c>
      <c r="CG675" s="11">
        <v>0</v>
      </c>
      <c r="CH675" s="11">
        <v>0</v>
      </c>
      <c r="CI675" s="11">
        <v>209969.946</v>
      </c>
      <c r="CJ675" s="4">
        <v>30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13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20</v>
      </c>
      <c r="DC675" s="4">
        <v>0</v>
      </c>
      <c r="DD675" s="4">
        <v>23</v>
      </c>
      <c r="DE675" s="64">
        <v>43</v>
      </c>
      <c r="DF675" s="64">
        <v>32</v>
      </c>
      <c r="DG675" s="64">
        <v>0</v>
      </c>
      <c r="DH675" s="64">
        <v>52.42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s="4">
        <v>0.5</v>
      </c>
      <c r="DT675" s="4">
        <v>2</v>
      </c>
      <c r="DU675" s="4">
        <v>2</v>
      </c>
      <c r="DV675" s="4"/>
      <c r="DW675" s="4"/>
      <c r="DX675" s="4"/>
      <c r="DY675" s="4"/>
      <c r="DZ675" s="4"/>
      <c r="EA675" s="4"/>
      <c r="EB675" s="4" t="b">
        <v>1</v>
      </c>
      <c r="EC675" s="4" t="s">
        <v>239</v>
      </c>
      <c r="ED675" s="4"/>
      <c r="EE675" s="4"/>
      <c r="EF675" s="7">
        <v>46174</v>
      </c>
      <c r="EG675" s="7">
        <v>46203</v>
      </c>
      <c r="EH675" s="4" t="s">
        <v>173</v>
      </c>
      <c r="EI675" s="4" t="b">
        <v>1</v>
      </c>
      <c r="EJ675" s="4" t="s">
        <v>174</v>
      </c>
      <c r="EK675" s="4"/>
      <c r="EL675" s="4"/>
      <c r="EM675" s="4"/>
      <c r="EN675" s="8"/>
      <c r="EO675" s="4">
        <f t="shared" si="55"/>
        <v>19.142465753424659</v>
      </c>
      <c r="EP675" s="4">
        <f t="shared" si="56"/>
        <v>24</v>
      </c>
      <c r="EQ675" s="9">
        <f t="shared" si="57"/>
        <v>3206487.0959999999</v>
      </c>
    </row>
    <row r="676" spans="2:147" s="6" customFormat="1">
      <c r="B676" s="4"/>
      <c r="C676" s="7">
        <v>46204</v>
      </c>
      <c r="D676" s="4">
        <v>4410</v>
      </c>
      <c r="E676" s="4"/>
      <c r="F676" s="4"/>
      <c r="G676" s="4" t="s">
        <v>170</v>
      </c>
      <c r="H676" s="4" t="s">
        <v>171</v>
      </c>
      <c r="I676" s="4">
        <v>23</v>
      </c>
      <c r="J676" s="16">
        <v>35381</v>
      </c>
      <c r="K676" s="4"/>
      <c r="L676" s="4">
        <v>145670.25599999999</v>
      </c>
      <c r="M676" s="4">
        <v>153795.23300000001</v>
      </c>
      <c r="N676" s="4">
        <v>186605.986</v>
      </c>
      <c r="O676" s="64">
        <v>22</v>
      </c>
      <c r="P676" s="4">
        <v>8</v>
      </c>
      <c r="Q676" s="4">
        <v>1</v>
      </c>
      <c r="R676" s="4">
        <v>31</v>
      </c>
      <c r="S676" s="4">
        <v>100</v>
      </c>
      <c r="T676" s="4">
        <v>100</v>
      </c>
      <c r="U676" s="11">
        <v>9968323</v>
      </c>
      <c r="V676" s="11">
        <v>2390323</v>
      </c>
      <c r="W676" s="11">
        <v>7578000</v>
      </c>
      <c r="X676" s="11">
        <v>29</v>
      </c>
      <c r="Y676" s="62">
        <v>4515777</v>
      </c>
      <c r="Z676" s="11">
        <v>0</v>
      </c>
      <c r="AA676" s="11">
        <v>0</v>
      </c>
      <c r="AB676" s="11">
        <v>26250</v>
      </c>
      <c r="AC676" s="11">
        <v>217500</v>
      </c>
      <c r="AD676" s="11">
        <v>0</v>
      </c>
      <c r="AE676" s="11">
        <v>0</v>
      </c>
      <c r="AF676" s="11">
        <v>0</v>
      </c>
      <c r="AG676" s="11">
        <v>243750</v>
      </c>
      <c r="AH676" s="11">
        <v>100000</v>
      </c>
      <c r="AI676" s="11">
        <v>576732</v>
      </c>
      <c r="AJ676" s="11">
        <v>0</v>
      </c>
      <c r="AK676" s="11">
        <v>1784419</v>
      </c>
      <c r="AL676" s="9">
        <v>2361151</v>
      </c>
      <c r="AM676" s="9">
        <v>2239271</v>
      </c>
      <c r="AN676" s="9">
        <v>279908</v>
      </c>
      <c r="AO676" s="9">
        <v>23512</v>
      </c>
      <c r="AP676" s="11">
        <v>0</v>
      </c>
      <c r="AQ676" s="11">
        <v>0</v>
      </c>
      <c r="AR676" s="11">
        <v>4903842</v>
      </c>
      <c r="AS676" s="11">
        <v>0</v>
      </c>
      <c r="AT676" s="11">
        <v>0</v>
      </c>
      <c r="AU676" s="11">
        <v>0</v>
      </c>
      <c r="AV676" s="11">
        <v>0</v>
      </c>
      <c r="AW676" s="11">
        <v>0</v>
      </c>
      <c r="AX676" s="11">
        <v>0</v>
      </c>
      <c r="AY676" s="11">
        <v>0</v>
      </c>
      <c r="AZ676" s="11">
        <v>0</v>
      </c>
      <c r="BA676" s="11">
        <v>139954</v>
      </c>
      <c r="BB676" s="11">
        <v>0</v>
      </c>
      <c r="BC676" s="11">
        <v>0</v>
      </c>
      <c r="BD676" s="11">
        <v>65000</v>
      </c>
      <c r="BE676" s="11">
        <v>0</v>
      </c>
      <c r="BF676" s="11">
        <v>0</v>
      </c>
      <c r="BG676" s="11">
        <v>0</v>
      </c>
      <c r="BH676" s="11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1359370</v>
      </c>
      <c r="BP676" s="11">
        <v>135930</v>
      </c>
      <c r="BQ676" s="11">
        <v>313020</v>
      </c>
      <c r="BR676" s="11">
        <v>417950</v>
      </c>
      <c r="BS676" s="11">
        <v>89710</v>
      </c>
      <c r="BT676" s="11">
        <v>13550</v>
      </c>
      <c r="BU676" s="11">
        <v>54360</v>
      </c>
      <c r="BV676" s="11">
        <v>0</v>
      </c>
      <c r="BW676" s="11">
        <v>6433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0</v>
      </c>
      <c r="CI676" s="11">
        <v>295387.39600000001</v>
      </c>
      <c r="CJ676" s="4">
        <v>31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20</v>
      </c>
      <c r="DC676" s="4">
        <v>0</v>
      </c>
      <c r="DD676" s="4">
        <v>51</v>
      </c>
      <c r="DE676" s="64">
        <v>71</v>
      </c>
      <c r="DF676" s="64">
        <v>64</v>
      </c>
      <c r="DG676" s="64">
        <v>6</v>
      </c>
      <c r="DH676" s="64">
        <v>1.68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s="4">
        <v>0</v>
      </c>
      <c r="DT676" s="4">
        <v>2</v>
      </c>
      <c r="DU676" s="4">
        <v>2</v>
      </c>
      <c r="DV676" s="4"/>
      <c r="DW676" s="4"/>
      <c r="DX676" s="4"/>
      <c r="DY676" s="4"/>
      <c r="DZ676" s="4"/>
      <c r="EA676" s="4"/>
      <c r="EB676" s="4" t="b">
        <v>1</v>
      </c>
      <c r="EC676" s="4" t="s">
        <v>239</v>
      </c>
      <c r="ED676" s="4"/>
      <c r="EE676" s="4"/>
      <c r="EF676" s="7">
        <v>46204</v>
      </c>
      <c r="EG676" s="7">
        <v>46234</v>
      </c>
      <c r="EH676" s="4" t="s">
        <v>173</v>
      </c>
      <c r="EI676" s="4" t="b">
        <v>1</v>
      </c>
      <c r="EJ676" s="4" t="s">
        <v>174</v>
      </c>
      <c r="EK676" s="4"/>
      <c r="EL676" s="4"/>
      <c r="EM676" s="4"/>
      <c r="EN676" s="8"/>
      <c r="EO676" s="4">
        <f t="shared" si="55"/>
        <v>29.156164383561645</v>
      </c>
      <c r="EP676" s="4">
        <f t="shared" si="56"/>
        <v>25</v>
      </c>
      <c r="EQ676" s="9">
        <f t="shared" si="57"/>
        <v>4665149.6500000004</v>
      </c>
    </row>
    <row r="677" spans="2:147" s="6" customFormat="1">
      <c r="B677" s="4"/>
      <c r="C677" s="7">
        <v>46204</v>
      </c>
      <c r="D677" s="4">
        <v>4410</v>
      </c>
      <c r="E677" s="4"/>
      <c r="F677" s="4"/>
      <c r="G677" s="4" t="s">
        <v>170</v>
      </c>
      <c r="H677" s="4" t="s">
        <v>171</v>
      </c>
      <c r="I677" s="4">
        <v>5</v>
      </c>
      <c r="J677" s="16">
        <v>35506</v>
      </c>
      <c r="K677" s="4"/>
      <c r="L677" s="4">
        <v>133752.25599999999</v>
      </c>
      <c r="M677" s="4">
        <v>141627.23300000001</v>
      </c>
      <c r="N677" s="4">
        <v>168772.45300000001</v>
      </c>
      <c r="O677" s="64">
        <v>22</v>
      </c>
      <c r="P677" s="4">
        <v>8</v>
      </c>
      <c r="Q677" s="4">
        <v>1</v>
      </c>
      <c r="R677" s="4">
        <v>31</v>
      </c>
      <c r="S677" s="4">
        <v>100</v>
      </c>
      <c r="T677" s="4">
        <v>100</v>
      </c>
      <c r="U677" s="11">
        <v>6814070</v>
      </c>
      <c r="V677" s="11">
        <v>1315390</v>
      </c>
      <c r="W677" s="11">
        <v>5498680</v>
      </c>
      <c r="X677" s="11">
        <v>29</v>
      </c>
      <c r="Y677" s="62">
        <v>4146319</v>
      </c>
      <c r="Z677" s="11">
        <v>0</v>
      </c>
      <c r="AA677" s="11">
        <v>0</v>
      </c>
      <c r="AB677" s="11">
        <v>18750</v>
      </c>
      <c r="AC677" s="11">
        <v>217500</v>
      </c>
      <c r="AD677" s="11">
        <v>0</v>
      </c>
      <c r="AE677" s="11">
        <v>0</v>
      </c>
      <c r="AF677" s="11">
        <v>0</v>
      </c>
      <c r="AG677" s="11">
        <v>236250</v>
      </c>
      <c r="AH677" s="11">
        <v>0</v>
      </c>
      <c r="AI677" s="11">
        <v>531102</v>
      </c>
      <c r="AJ677" s="11">
        <v>0</v>
      </c>
      <c r="AK677" s="11">
        <v>822765</v>
      </c>
      <c r="AL677" s="9">
        <v>1353867</v>
      </c>
      <c r="AM677" s="9">
        <v>1012634</v>
      </c>
      <c r="AN677" s="9">
        <v>0</v>
      </c>
      <c r="AO677" s="9">
        <v>0</v>
      </c>
      <c r="AP677" s="11">
        <v>0</v>
      </c>
      <c r="AQ677" s="11">
        <v>0</v>
      </c>
      <c r="AR677" s="11">
        <v>2366501</v>
      </c>
      <c r="AS677" s="11">
        <v>0</v>
      </c>
      <c r="AT677" s="11">
        <v>0</v>
      </c>
      <c r="AU677" s="11">
        <v>0</v>
      </c>
      <c r="AV677" s="11">
        <v>0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65000</v>
      </c>
      <c r="BE677" s="11">
        <v>0</v>
      </c>
      <c r="BF677" s="11">
        <v>0</v>
      </c>
      <c r="BG677" s="11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510980</v>
      </c>
      <c r="BP677" s="11">
        <v>51090</v>
      </c>
      <c r="BQ677" s="11">
        <v>313020</v>
      </c>
      <c r="BR677" s="11">
        <v>291400</v>
      </c>
      <c r="BS677" s="11">
        <v>61330</v>
      </c>
      <c r="BT677" s="11">
        <v>12440</v>
      </c>
      <c r="BU677" s="11">
        <v>49130</v>
      </c>
      <c r="BV677" s="11">
        <v>26000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0</v>
      </c>
      <c r="CC677" s="11">
        <v>0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235411.30799999999</v>
      </c>
      <c r="CJ677" s="4">
        <v>31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20</v>
      </c>
      <c r="DC677" s="4">
        <v>0</v>
      </c>
      <c r="DD677" s="4">
        <v>26</v>
      </c>
      <c r="DE677" s="64">
        <v>46</v>
      </c>
      <c r="DF677" s="64">
        <v>32</v>
      </c>
      <c r="DG677" s="64">
        <v>0</v>
      </c>
      <c r="DH677" s="6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s="4">
        <v>0</v>
      </c>
      <c r="DT677" s="4">
        <v>2</v>
      </c>
      <c r="DU677" s="4">
        <v>2</v>
      </c>
      <c r="DV677" s="4"/>
      <c r="DW677" s="4"/>
      <c r="DX677" s="4"/>
      <c r="DY677" s="4"/>
      <c r="DZ677" s="4"/>
      <c r="EA677" s="4"/>
      <c r="EB677" s="4" t="b">
        <v>1</v>
      </c>
      <c r="EC677" s="4" t="s">
        <v>239</v>
      </c>
      <c r="ED677" s="4"/>
      <c r="EE677" s="4"/>
      <c r="EF677" s="7">
        <v>46204</v>
      </c>
      <c r="EG677" s="7">
        <v>46234</v>
      </c>
      <c r="EH677" s="4" t="s">
        <v>173</v>
      </c>
      <c r="EI677" s="4" t="b">
        <v>1</v>
      </c>
      <c r="EJ677" s="4" t="s">
        <v>174</v>
      </c>
      <c r="EK677" s="4"/>
      <c r="EL677" s="4"/>
      <c r="EM677" s="4"/>
      <c r="EN677" s="8"/>
      <c r="EO677" s="4">
        <f t="shared" si="55"/>
        <v>28.813698630136987</v>
      </c>
      <c r="EP677" s="4">
        <f t="shared" si="56"/>
        <v>25</v>
      </c>
      <c r="EQ677" s="9">
        <f t="shared" si="57"/>
        <v>4219311.3250000002</v>
      </c>
    </row>
    <row r="678" spans="2:147" s="6" customFormat="1">
      <c r="B678" s="4"/>
      <c r="C678" s="7">
        <v>46204</v>
      </c>
      <c r="D678" s="4">
        <v>4410</v>
      </c>
      <c r="E678" s="4"/>
      <c r="F678" s="4"/>
      <c r="G678" s="4" t="s">
        <v>170</v>
      </c>
      <c r="H678" s="4" t="s">
        <v>171</v>
      </c>
      <c r="I678" s="4">
        <v>3</v>
      </c>
      <c r="J678" s="16">
        <v>36458</v>
      </c>
      <c r="K678" s="4"/>
      <c r="L678" s="4">
        <v>131793.25599999999</v>
      </c>
      <c r="M678" s="4">
        <v>138543.23300000001</v>
      </c>
      <c r="N678" s="4">
        <v>165097.353</v>
      </c>
      <c r="O678" s="64">
        <v>22</v>
      </c>
      <c r="P678" s="4">
        <v>8</v>
      </c>
      <c r="Q678" s="4">
        <v>1</v>
      </c>
      <c r="R678" s="4">
        <v>31</v>
      </c>
      <c r="S678" s="4">
        <v>100</v>
      </c>
      <c r="T678" s="4">
        <v>100</v>
      </c>
      <c r="U678" s="11">
        <v>10558968</v>
      </c>
      <c r="V678" s="11">
        <v>2705690</v>
      </c>
      <c r="W678" s="11">
        <v>7853278</v>
      </c>
      <c r="X678" s="11">
        <v>26</v>
      </c>
      <c r="Y678" s="62">
        <v>4085590</v>
      </c>
      <c r="Z678" s="11">
        <v>0</v>
      </c>
      <c r="AA678" s="11">
        <v>0</v>
      </c>
      <c r="AB678" s="11">
        <v>7500</v>
      </c>
      <c r="AC678" s="11">
        <v>195000</v>
      </c>
      <c r="AD678" s="11">
        <v>0</v>
      </c>
      <c r="AE678" s="11">
        <v>0</v>
      </c>
      <c r="AF678" s="11">
        <v>0</v>
      </c>
      <c r="AG678" s="11">
        <v>202500</v>
      </c>
      <c r="AH678" s="11">
        <v>0</v>
      </c>
      <c r="AI678" s="11">
        <v>519537</v>
      </c>
      <c r="AJ678" s="11">
        <v>0</v>
      </c>
      <c r="AK678" s="11">
        <v>3188442</v>
      </c>
      <c r="AL678" s="9">
        <v>3707979</v>
      </c>
      <c r="AM678" s="9">
        <v>1981168</v>
      </c>
      <c r="AN678" s="9">
        <v>515929</v>
      </c>
      <c r="AO678" s="9">
        <v>20802</v>
      </c>
      <c r="AP678" s="11">
        <v>0</v>
      </c>
      <c r="AQ678" s="11">
        <v>0</v>
      </c>
      <c r="AR678" s="11">
        <v>6225878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45000</v>
      </c>
      <c r="BE678" s="11">
        <v>0</v>
      </c>
      <c r="BF678" s="11">
        <v>0</v>
      </c>
      <c r="BG678" s="11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1616120</v>
      </c>
      <c r="BP678" s="11">
        <v>161610</v>
      </c>
      <c r="BQ678" s="11">
        <v>313020</v>
      </c>
      <c r="BR678" s="11">
        <v>452080</v>
      </c>
      <c r="BS678" s="11">
        <v>95030</v>
      </c>
      <c r="BT678" s="11">
        <v>12260</v>
      </c>
      <c r="BU678" s="11">
        <v>48070</v>
      </c>
      <c r="BV678" s="11">
        <v>0</v>
      </c>
      <c r="BW678" s="11">
        <v>7500</v>
      </c>
      <c r="BX678" s="11">
        <v>0</v>
      </c>
      <c r="BY678" s="11">
        <v>0</v>
      </c>
      <c r="BZ678" s="11">
        <v>0</v>
      </c>
      <c r="CA678" s="11">
        <v>0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269972.36300000001</v>
      </c>
      <c r="CJ678" s="4">
        <v>31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20</v>
      </c>
      <c r="DC678" s="4">
        <v>0</v>
      </c>
      <c r="DD678" s="4">
        <v>103</v>
      </c>
      <c r="DE678" s="64">
        <v>123</v>
      </c>
      <c r="DF678" s="64">
        <v>64</v>
      </c>
      <c r="DG678" s="64">
        <v>12.5</v>
      </c>
      <c r="DH678" s="64">
        <v>1.68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s="4">
        <v>0</v>
      </c>
      <c r="DT678" s="4">
        <v>2</v>
      </c>
      <c r="DU678" s="4">
        <v>2</v>
      </c>
      <c r="DV678" s="4"/>
      <c r="DW678" s="4"/>
      <c r="DX678" s="4"/>
      <c r="DY678" s="4"/>
      <c r="DZ678" s="4"/>
      <c r="EA678" s="4"/>
      <c r="EB678" s="4" t="b">
        <v>1</v>
      </c>
      <c r="EC678" s="4" t="s">
        <v>239</v>
      </c>
      <c r="ED678" s="4"/>
      <c r="EE678" s="4"/>
      <c r="EF678" s="7">
        <v>46204</v>
      </c>
      <c r="EG678" s="7">
        <v>46234</v>
      </c>
      <c r="EH678" s="4" t="s">
        <v>173</v>
      </c>
      <c r="EI678" s="4" t="b">
        <v>1</v>
      </c>
      <c r="EJ678" s="4" t="s">
        <v>174</v>
      </c>
      <c r="EK678" s="4"/>
      <c r="EL678" s="4"/>
      <c r="EM678" s="4"/>
      <c r="EN678" s="8"/>
      <c r="EO678" s="4">
        <f t="shared" si="55"/>
        <v>26.205479452054796</v>
      </c>
      <c r="EP678" s="4">
        <f t="shared" si="56"/>
        <v>25</v>
      </c>
      <c r="EQ678" s="9">
        <f t="shared" si="57"/>
        <v>4127433.8250000002</v>
      </c>
    </row>
    <row r="679" spans="2:147" s="6" customFormat="1">
      <c r="B679" s="4"/>
      <c r="C679" s="7">
        <v>46204</v>
      </c>
      <c r="D679" s="4">
        <v>4410</v>
      </c>
      <c r="E679" s="4"/>
      <c r="F679" s="4"/>
      <c r="G679" s="4" t="s">
        <v>170</v>
      </c>
      <c r="H679" s="4" t="s">
        <v>171</v>
      </c>
      <c r="I679" s="4">
        <v>11</v>
      </c>
      <c r="J679" s="16">
        <v>36549</v>
      </c>
      <c r="K679" s="4"/>
      <c r="L679" s="4">
        <v>138885.25599999999</v>
      </c>
      <c r="M679" s="4">
        <v>145635.23300000001</v>
      </c>
      <c r="N679" s="4">
        <v>173548.65299999999</v>
      </c>
      <c r="O679" s="64">
        <v>22</v>
      </c>
      <c r="P679" s="4">
        <v>8</v>
      </c>
      <c r="Q679" s="4">
        <v>1</v>
      </c>
      <c r="R679" s="4">
        <v>31</v>
      </c>
      <c r="S679" s="4">
        <v>100</v>
      </c>
      <c r="T679" s="4">
        <v>100</v>
      </c>
      <c r="U679" s="11">
        <v>7160211</v>
      </c>
      <c r="V679" s="11">
        <v>1640211</v>
      </c>
      <c r="W679" s="11">
        <v>5520000</v>
      </c>
      <c r="X679" s="11">
        <v>26</v>
      </c>
      <c r="Y679" s="62">
        <v>4305442</v>
      </c>
      <c r="Z679" s="11">
        <v>0</v>
      </c>
      <c r="AA679" s="11">
        <v>0</v>
      </c>
      <c r="AB679" s="11">
        <v>7500</v>
      </c>
      <c r="AC679" s="11">
        <v>195000</v>
      </c>
      <c r="AD679" s="11">
        <v>0</v>
      </c>
      <c r="AE679" s="11">
        <v>0</v>
      </c>
      <c r="AF679" s="11">
        <v>0</v>
      </c>
      <c r="AG679" s="11">
        <v>202500</v>
      </c>
      <c r="AH679" s="11">
        <v>0</v>
      </c>
      <c r="AI679" s="11">
        <v>546132</v>
      </c>
      <c r="AJ679" s="11">
        <v>0</v>
      </c>
      <c r="AK679" s="11">
        <v>1008751</v>
      </c>
      <c r="AL679" s="9">
        <v>1554883</v>
      </c>
      <c r="AM679" s="9">
        <v>780968</v>
      </c>
      <c r="AN679" s="9">
        <v>0</v>
      </c>
      <c r="AO679" s="9">
        <v>256418</v>
      </c>
      <c r="AP679" s="11">
        <v>0</v>
      </c>
      <c r="AQ679" s="11">
        <v>25000</v>
      </c>
      <c r="AR679" s="11">
        <v>2617269</v>
      </c>
      <c r="AS679" s="11">
        <v>0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0</v>
      </c>
      <c r="BD679" s="11">
        <v>35000</v>
      </c>
      <c r="BE679" s="11">
        <v>0</v>
      </c>
      <c r="BF679" s="11">
        <v>0</v>
      </c>
      <c r="BG679" s="11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780730</v>
      </c>
      <c r="BP679" s="11">
        <v>78070</v>
      </c>
      <c r="BQ679" s="11">
        <v>313020</v>
      </c>
      <c r="BR679" s="11">
        <v>317320</v>
      </c>
      <c r="BS679" s="11">
        <v>64440</v>
      </c>
      <c r="BT679" s="11">
        <v>12920</v>
      </c>
      <c r="BU679" s="11">
        <v>50540</v>
      </c>
      <c r="BV679" s="11">
        <v>20000</v>
      </c>
      <c r="BW679" s="11">
        <v>3171</v>
      </c>
      <c r="BX679" s="11">
        <v>0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235359.29699999999</v>
      </c>
      <c r="CJ679" s="4">
        <v>31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5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20</v>
      </c>
      <c r="DC679" s="4">
        <v>0</v>
      </c>
      <c r="DD679" s="4">
        <v>31</v>
      </c>
      <c r="DE679" s="64">
        <v>51</v>
      </c>
      <c r="DF679" s="64">
        <v>24</v>
      </c>
      <c r="DG679" s="64">
        <v>0</v>
      </c>
      <c r="DH679" s="64">
        <v>19.7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2</v>
      </c>
      <c r="DU679" s="4">
        <v>2</v>
      </c>
      <c r="DV679" s="4"/>
      <c r="DW679" s="4"/>
      <c r="DX679" s="4"/>
      <c r="DY679" s="4"/>
      <c r="DZ679" s="4"/>
      <c r="EA679" s="4"/>
      <c r="EB679" s="4" t="b">
        <v>1</v>
      </c>
      <c r="EC679" s="4" t="s">
        <v>239</v>
      </c>
      <c r="ED679" s="4"/>
      <c r="EE679" s="4"/>
      <c r="EF679" s="7">
        <v>46204</v>
      </c>
      <c r="EG679" s="7">
        <v>46234</v>
      </c>
      <c r="EH679" s="4" t="s">
        <v>173</v>
      </c>
      <c r="EI679" s="4" t="b">
        <v>1</v>
      </c>
      <c r="EJ679" s="4" t="s">
        <v>174</v>
      </c>
      <c r="EK679" s="4"/>
      <c r="EL679" s="4"/>
      <c r="EM679" s="4"/>
      <c r="EN679" s="8"/>
      <c r="EO679" s="4">
        <f t="shared" si="55"/>
        <v>25.956164383561642</v>
      </c>
      <c r="EP679" s="4">
        <f t="shared" si="56"/>
        <v>25</v>
      </c>
      <c r="EQ679" s="9">
        <f t="shared" si="57"/>
        <v>4338716.3250000002</v>
      </c>
    </row>
    <row r="680" spans="2:147" s="6" customFormat="1">
      <c r="B680" s="4"/>
      <c r="C680" s="7">
        <v>46204</v>
      </c>
      <c r="D680" s="4">
        <v>4410</v>
      </c>
      <c r="E680" s="4"/>
      <c r="F680" s="4"/>
      <c r="G680" s="4" t="s">
        <v>176</v>
      </c>
      <c r="H680" s="4" t="s">
        <v>177</v>
      </c>
      <c r="I680" s="4">
        <v>19</v>
      </c>
      <c r="J680" s="16">
        <v>37137</v>
      </c>
      <c r="K680" s="4"/>
      <c r="L680" s="4">
        <v>122882</v>
      </c>
      <c r="M680" s="4">
        <v>128882</v>
      </c>
      <c r="N680" s="4">
        <v>153584.383</v>
      </c>
      <c r="O680" s="64">
        <v>22</v>
      </c>
      <c r="P680" s="4">
        <v>8</v>
      </c>
      <c r="Q680" s="4">
        <v>1</v>
      </c>
      <c r="R680" s="4">
        <v>31</v>
      </c>
      <c r="S680" s="4">
        <v>100</v>
      </c>
      <c r="T680" s="4">
        <v>100</v>
      </c>
      <c r="U680" s="11">
        <v>7665726</v>
      </c>
      <c r="V680" s="11">
        <v>1729160</v>
      </c>
      <c r="W680" s="11">
        <v>5936566</v>
      </c>
      <c r="X680" s="11">
        <v>24</v>
      </c>
      <c r="Y680" s="62">
        <v>3809342</v>
      </c>
      <c r="Z680" s="11">
        <v>0</v>
      </c>
      <c r="AA680" s="11">
        <v>0</v>
      </c>
      <c r="AB680" s="11">
        <v>0</v>
      </c>
      <c r="AC680" s="11">
        <v>180000</v>
      </c>
      <c r="AD680" s="11">
        <v>0</v>
      </c>
      <c r="AE680" s="11">
        <v>0</v>
      </c>
      <c r="AF680" s="11">
        <v>0</v>
      </c>
      <c r="AG680" s="11">
        <v>180000</v>
      </c>
      <c r="AH680" s="11">
        <v>0</v>
      </c>
      <c r="AI680" s="11">
        <v>483307</v>
      </c>
      <c r="AJ680" s="11">
        <v>0</v>
      </c>
      <c r="AK680" s="11">
        <v>1483049</v>
      </c>
      <c r="AL680" s="9">
        <v>1966356</v>
      </c>
      <c r="AM680" s="9">
        <v>1367860</v>
      </c>
      <c r="AN680" s="9">
        <v>307168</v>
      </c>
      <c r="AO680" s="9">
        <v>0</v>
      </c>
      <c r="AP680" s="11">
        <v>0</v>
      </c>
      <c r="AQ680" s="11">
        <v>0</v>
      </c>
      <c r="AR680" s="11">
        <v>3641384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35000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865990</v>
      </c>
      <c r="BP680" s="11">
        <v>86590</v>
      </c>
      <c r="BQ680" s="11">
        <v>313020</v>
      </c>
      <c r="BR680" s="11">
        <v>333920</v>
      </c>
      <c r="BS680" s="11">
        <v>68990</v>
      </c>
      <c r="BT680" s="11">
        <v>11430</v>
      </c>
      <c r="BU680" s="11">
        <v>44720</v>
      </c>
      <c r="BV680" s="11">
        <v>0</v>
      </c>
      <c r="BW680" s="11">
        <v>4500</v>
      </c>
      <c r="BX680" s="11">
        <v>0</v>
      </c>
      <c r="BY680" s="11">
        <v>0</v>
      </c>
      <c r="BZ680" s="11">
        <v>0</v>
      </c>
      <c r="CA680" s="11">
        <v>0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235492.791</v>
      </c>
      <c r="CJ680" s="4">
        <v>31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20</v>
      </c>
      <c r="DC680" s="4">
        <v>0</v>
      </c>
      <c r="DD680" s="4">
        <v>51.5</v>
      </c>
      <c r="DE680" s="64">
        <v>71.5</v>
      </c>
      <c r="DF680" s="64">
        <v>47.5</v>
      </c>
      <c r="DG680" s="64">
        <v>8</v>
      </c>
      <c r="DH680" s="6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s="4">
        <v>0</v>
      </c>
      <c r="DT680" s="4">
        <v>2</v>
      </c>
      <c r="DU680" s="4">
        <v>2</v>
      </c>
      <c r="DV680" s="4"/>
      <c r="DW680" s="4"/>
      <c r="DX680" s="4"/>
      <c r="DY680" s="4"/>
      <c r="DZ680" s="4"/>
      <c r="EA680" s="4"/>
      <c r="EB680" s="4" t="b">
        <v>1</v>
      </c>
      <c r="EC680" s="4" t="s">
        <v>239</v>
      </c>
      <c r="ED680" s="4"/>
      <c r="EE680" s="4"/>
      <c r="EF680" s="7">
        <v>46204</v>
      </c>
      <c r="EG680" s="7">
        <v>46234</v>
      </c>
      <c r="EH680" s="4" t="s">
        <v>173</v>
      </c>
      <c r="EI680" s="4" t="b">
        <v>1</v>
      </c>
      <c r="EJ680" s="4" t="s">
        <v>174</v>
      </c>
      <c r="EK680" s="4"/>
      <c r="EL680" s="4"/>
      <c r="EM680" s="4"/>
      <c r="EN680" s="8"/>
      <c r="EO680" s="4">
        <f t="shared" si="55"/>
        <v>24.345205479452055</v>
      </c>
      <c r="EP680" s="4">
        <f t="shared" si="56"/>
        <v>25</v>
      </c>
      <c r="EQ680" s="9">
        <f t="shared" si="57"/>
        <v>3839609.5750000002</v>
      </c>
    </row>
    <row r="681" spans="2:147" s="6" customFormat="1">
      <c r="B681" s="4"/>
      <c r="C681" s="7">
        <v>46204</v>
      </c>
      <c r="D681" s="4">
        <v>4410</v>
      </c>
      <c r="E681" s="4"/>
      <c r="F681" s="4"/>
      <c r="G681" s="4" t="s">
        <v>176</v>
      </c>
      <c r="H681" s="4" t="s">
        <v>177</v>
      </c>
      <c r="I681" s="4">
        <v>19</v>
      </c>
      <c r="J681" s="16">
        <v>37655</v>
      </c>
      <c r="K681" s="4"/>
      <c r="L681" s="4">
        <v>122882</v>
      </c>
      <c r="M681" s="4">
        <v>128632</v>
      </c>
      <c r="N681" s="4">
        <v>153286.467</v>
      </c>
      <c r="O681" s="64">
        <v>22</v>
      </c>
      <c r="P681" s="4">
        <v>8</v>
      </c>
      <c r="Q681" s="4">
        <v>1</v>
      </c>
      <c r="R681" s="4">
        <v>31</v>
      </c>
      <c r="S681" s="4">
        <v>100</v>
      </c>
      <c r="T681" s="4">
        <v>100</v>
      </c>
      <c r="U681" s="11">
        <v>7402646</v>
      </c>
      <c r="V681" s="11">
        <v>1601646</v>
      </c>
      <c r="W681" s="11">
        <v>5801000</v>
      </c>
      <c r="X681" s="11">
        <v>23</v>
      </c>
      <c r="Y681" s="62">
        <v>3809342</v>
      </c>
      <c r="Z681" s="11">
        <v>0</v>
      </c>
      <c r="AA681" s="11">
        <v>0</v>
      </c>
      <c r="AB681" s="11">
        <v>0</v>
      </c>
      <c r="AC681" s="11">
        <v>172500</v>
      </c>
      <c r="AD681" s="11">
        <v>0</v>
      </c>
      <c r="AE681" s="11">
        <v>0</v>
      </c>
      <c r="AF681" s="11">
        <v>0</v>
      </c>
      <c r="AG681" s="11">
        <v>172500</v>
      </c>
      <c r="AH681" s="11">
        <v>0</v>
      </c>
      <c r="AI681" s="11">
        <v>482370</v>
      </c>
      <c r="AJ681" s="11">
        <v>0</v>
      </c>
      <c r="AK681" s="11">
        <v>1494543</v>
      </c>
      <c r="AL681" s="9">
        <v>1976913</v>
      </c>
      <c r="AM681" s="9">
        <v>1149648</v>
      </c>
      <c r="AN681" s="9">
        <v>229929</v>
      </c>
      <c r="AO681" s="9">
        <v>19314</v>
      </c>
      <c r="AP681" s="11">
        <v>0</v>
      </c>
      <c r="AQ681" s="11">
        <v>0</v>
      </c>
      <c r="AR681" s="11">
        <v>3375804</v>
      </c>
      <c r="AS681" s="11">
        <v>0</v>
      </c>
      <c r="AT681" s="11">
        <v>0</v>
      </c>
      <c r="AU681" s="11">
        <v>0</v>
      </c>
      <c r="AV681" s="11">
        <v>0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45000</v>
      </c>
      <c r="BE681" s="11">
        <v>0</v>
      </c>
      <c r="BF681" s="11">
        <v>0</v>
      </c>
      <c r="BG681" s="11">
        <v>0</v>
      </c>
      <c r="BH681" s="11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791240</v>
      </c>
      <c r="BP681" s="11">
        <v>79120</v>
      </c>
      <c r="BQ681" s="11">
        <v>287750</v>
      </c>
      <c r="BR681" s="11">
        <v>320370</v>
      </c>
      <c r="BS681" s="11">
        <v>66620</v>
      </c>
      <c r="BT681" s="11">
        <v>11430</v>
      </c>
      <c r="BU681" s="11">
        <v>44640</v>
      </c>
      <c r="BV681" s="11">
        <v>0</v>
      </c>
      <c r="BW681" s="11">
        <v>476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226572.769</v>
      </c>
      <c r="CJ681" s="4">
        <v>31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20</v>
      </c>
      <c r="DC681" s="4">
        <v>0</v>
      </c>
      <c r="DD681" s="4">
        <v>52</v>
      </c>
      <c r="DE681" s="64">
        <v>72</v>
      </c>
      <c r="DF681" s="64">
        <v>40</v>
      </c>
      <c r="DG681" s="64">
        <v>6</v>
      </c>
      <c r="DH681" s="64">
        <v>1.68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s="4">
        <v>0</v>
      </c>
      <c r="DT681" s="4">
        <v>2</v>
      </c>
      <c r="DU681" s="4">
        <v>2</v>
      </c>
      <c r="DV681" s="4"/>
      <c r="DW681" s="4"/>
      <c r="DX681" s="4"/>
      <c r="DY681" s="4"/>
      <c r="DZ681" s="4"/>
      <c r="EA681" s="4"/>
      <c r="EB681" s="4" t="b">
        <v>1</v>
      </c>
      <c r="EC681" s="4" t="s">
        <v>239</v>
      </c>
      <c r="ED681" s="4"/>
      <c r="EE681" s="4"/>
      <c r="EF681" s="7">
        <v>46204</v>
      </c>
      <c r="EG681" s="7">
        <v>46234</v>
      </c>
      <c r="EH681" s="4" t="s">
        <v>173</v>
      </c>
      <c r="EI681" s="4" t="b">
        <v>1</v>
      </c>
      <c r="EJ681" s="4" t="s">
        <v>174</v>
      </c>
      <c r="EK681" s="4"/>
      <c r="EL681" s="4"/>
      <c r="EM681" s="4"/>
      <c r="EN681" s="8"/>
      <c r="EO681" s="4">
        <f t="shared" si="55"/>
        <v>22.926027397260274</v>
      </c>
      <c r="EP681" s="4">
        <f t="shared" si="56"/>
        <v>25</v>
      </c>
      <c r="EQ681" s="9">
        <f t="shared" si="57"/>
        <v>3832161.6750000003</v>
      </c>
    </row>
    <row r="682" spans="2:147" s="6" customFormat="1">
      <c r="B682" s="4"/>
      <c r="C682" s="7">
        <v>46204</v>
      </c>
      <c r="D682" s="4">
        <v>4410</v>
      </c>
      <c r="E682" s="4"/>
      <c r="F682" s="4"/>
      <c r="G682" s="4" t="s">
        <v>176</v>
      </c>
      <c r="H682" s="4" t="s">
        <v>177</v>
      </c>
      <c r="I682" s="4">
        <v>9</v>
      </c>
      <c r="J682" s="16">
        <v>37712</v>
      </c>
      <c r="K682" s="4"/>
      <c r="L682" s="4">
        <v>117499</v>
      </c>
      <c r="M682" s="4">
        <v>123499</v>
      </c>
      <c r="N682" s="4">
        <v>147169.64199999999</v>
      </c>
      <c r="O682" s="64">
        <v>22</v>
      </c>
      <c r="P682" s="4">
        <v>8</v>
      </c>
      <c r="Q682" s="4">
        <v>1</v>
      </c>
      <c r="R682" s="4">
        <v>31</v>
      </c>
      <c r="S682" s="4">
        <v>100</v>
      </c>
      <c r="T682" s="4">
        <v>100</v>
      </c>
      <c r="U682" s="11">
        <v>6812641</v>
      </c>
      <c r="V682" s="11">
        <v>1356480</v>
      </c>
      <c r="W682" s="11">
        <v>5456161</v>
      </c>
      <c r="X682" s="11">
        <v>23</v>
      </c>
      <c r="Y682" s="62">
        <v>3642469</v>
      </c>
      <c r="Z682" s="11">
        <v>0</v>
      </c>
      <c r="AA682" s="11">
        <v>0</v>
      </c>
      <c r="AB682" s="11">
        <v>7500</v>
      </c>
      <c r="AC682" s="11">
        <v>172500</v>
      </c>
      <c r="AD682" s="11">
        <v>0</v>
      </c>
      <c r="AE682" s="11">
        <v>0</v>
      </c>
      <c r="AF682" s="11">
        <v>0</v>
      </c>
      <c r="AG682" s="11">
        <v>180000</v>
      </c>
      <c r="AH682" s="11">
        <v>0</v>
      </c>
      <c r="AI682" s="11">
        <v>463121</v>
      </c>
      <c r="AJ682" s="11">
        <v>0</v>
      </c>
      <c r="AK682" s="11">
        <v>469379</v>
      </c>
      <c r="AL682" s="9">
        <v>932500</v>
      </c>
      <c r="AM682" s="9">
        <v>1324526</v>
      </c>
      <c r="AN682" s="9">
        <v>479037</v>
      </c>
      <c r="AO682" s="9">
        <v>184109</v>
      </c>
      <c r="AP682" s="11">
        <v>0</v>
      </c>
      <c r="AQ682" s="11">
        <v>25000</v>
      </c>
      <c r="AR682" s="11">
        <v>2945172</v>
      </c>
      <c r="AS682" s="11">
        <v>0</v>
      </c>
      <c r="AT682" s="11">
        <v>0</v>
      </c>
      <c r="AU682" s="11">
        <v>0</v>
      </c>
      <c r="AV682" s="11">
        <v>0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45000</v>
      </c>
      <c r="BE682" s="11">
        <v>0</v>
      </c>
      <c r="BF682" s="11">
        <v>0</v>
      </c>
      <c r="BG682" s="11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566490</v>
      </c>
      <c r="BP682" s="11">
        <v>56640</v>
      </c>
      <c r="BQ682" s="11">
        <v>313020</v>
      </c>
      <c r="BR682" s="11">
        <v>297240</v>
      </c>
      <c r="BS682" s="11">
        <v>61310</v>
      </c>
      <c r="BT682" s="11">
        <v>10930</v>
      </c>
      <c r="BU682" s="11">
        <v>42850</v>
      </c>
      <c r="BV682" s="11">
        <v>0</v>
      </c>
      <c r="BW682" s="11">
        <v>0</v>
      </c>
      <c r="BX682" s="11">
        <v>0</v>
      </c>
      <c r="BY682" s="11">
        <v>0</v>
      </c>
      <c r="BZ682" s="11">
        <v>0</v>
      </c>
      <c r="CA682" s="11">
        <v>0</v>
      </c>
      <c r="CB682" s="11">
        <v>8000</v>
      </c>
      <c r="CC682" s="11">
        <v>0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259355.033</v>
      </c>
      <c r="CJ682" s="4">
        <v>31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5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20</v>
      </c>
      <c r="DC682" s="4">
        <v>0</v>
      </c>
      <c r="DD682" s="4">
        <v>17.010000000000002</v>
      </c>
      <c r="DE682" s="64">
        <v>37.01</v>
      </c>
      <c r="DF682" s="64">
        <v>48</v>
      </c>
      <c r="DG682" s="64">
        <v>13.02</v>
      </c>
      <c r="DH682" s="64">
        <v>16.68</v>
      </c>
      <c r="DI682" s="4">
        <v>0</v>
      </c>
      <c r="DJ682" s="4">
        <v>0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2</v>
      </c>
      <c r="DU682" s="4">
        <v>2</v>
      </c>
      <c r="DV682" s="4"/>
      <c r="DW682" s="4"/>
      <c r="DX682" s="4"/>
      <c r="DY682" s="4"/>
      <c r="DZ682" s="4"/>
      <c r="EA682" s="4"/>
      <c r="EB682" s="4" t="b">
        <v>1</v>
      </c>
      <c r="EC682" s="4" t="s">
        <v>239</v>
      </c>
      <c r="ED682" s="4"/>
      <c r="EE682" s="4"/>
      <c r="EF682" s="7">
        <v>46204</v>
      </c>
      <c r="EG682" s="7">
        <v>46234</v>
      </c>
      <c r="EH682" s="4" t="s">
        <v>173</v>
      </c>
      <c r="EI682" s="4" t="b">
        <v>1</v>
      </c>
      <c r="EJ682" s="4" t="s">
        <v>178</v>
      </c>
      <c r="EK682" s="4"/>
      <c r="EL682" s="4"/>
      <c r="EM682" s="4"/>
      <c r="EN682" s="8"/>
      <c r="EO682" s="4">
        <f t="shared" si="55"/>
        <v>22.769863013698629</v>
      </c>
      <c r="EP682" s="4">
        <f t="shared" si="56"/>
        <v>25</v>
      </c>
      <c r="EQ682" s="9">
        <f t="shared" si="57"/>
        <v>3679241.05</v>
      </c>
    </row>
    <row r="683" spans="2:147" s="6" customFormat="1">
      <c r="B683" s="4"/>
      <c r="C683" s="7">
        <v>46204</v>
      </c>
      <c r="D683" s="4">
        <v>4410</v>
      </c>
      <c r="E683" s="4"/>
      <c r="F683" s="4"/>
      <c r="G683" s="4" t="s">
        <v>176</v>
      </c>
      <c r="H683" s="4" t="s">
        <v>177</v>
      </c>
      <c r="I683" s="4">
        <v>11</v>
      </c>
      <c r="J683" s="16">
        <v>37895</v>
      </c>
      <c r="K683" s="4"/>
      <c r="L683" s="4">
        <v>118803</v>
      </c>
      <c r="M683" s="4">
        <v>124553</v>
      </c>
      <c r="N683" s="4">
        <v>148425.658</v>
      </c>
      <c r="O683" s="64">
        <v>22</v>
      </c>
      <c r="P683" s="4">
        <v>8</v>
      </c>
      <c r="Q683" s="4">
        <v>1</v>
      </c>
      <c r="R683" s="4">
        <v>31</v>
      </c>
      <c r="S683" s="4">
        <v>100</v>
      </c>
      <c r="T683" s="4">
        <v>100</v>
      </c>
      <c r="U683" s="11">
        <v>5797350</v>
      </c>
      <c r="V683" s="11">
        <v>1101350</v>
      </c>
      <c r="W683" s="11">
        <v>4696000</v>
      </c>
      <c r="X683" s="11">
        <v>22</v>
      </c>
      <c r="Y683" s="62">
        <v>3682893</v>
      </c>
      <c r="Z683" s="11">
        <v>0</v>
      </c>
      <c r="AA683" s="11">
        <v>0</v>
      </c>
      <c r="AB683" s="11">
        <v>7500</v>
      </c>
      <c r="AC683" s="11">
        <v>165000</v>
      </c>
      <c r="AD683" s="11">
        <v>0</v>
      </c>
      <c r="AE683" s="11">
        <v>0</v>
      </c>
      <c r="AF683" s="11">
        <v>0</v>
      </c>
      <c r="AG683" s="11">
        <v>172500</v>
      </c>
      <c r="AH683" s="11">
        <v>0</v>
      </c>
      <c r="AI683" s="11">
        <v>467073</v>
      </c>
      <c r="AJ683" s="11">
        <v>0</v>
      </c>
      <c r="AK683" s="11">
        <v>556596</v>
      </c>
      <c r="AL683" s="9">
        <v>1023669</v>
      </c>
      <c r="AM683" s="9">
        <v>222638</v>
      </c>
      <c r="AN683" s="9">
        <v>74212</v>
      </c>
      <c r="AO683" s="9">
        <v>531438</v>
      </c>
      <c r="AP683" s="11">
        <v>0</v>
      </c>
      <c r="AQ683" s="11">
        <v>55000</v>
      </c>
      <c r="AR683" s="11">
        <v>1906957</v>
      </c>
      <c r="AS683" s="11">
        <v>0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35000</v>
      </c>
      <c r="BE683" s="11">
        <v>0</v>
      </c>
      <c r="BF683" s="11">
        <v>0</v>
      </c>
      <c r="BG683" s="11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380620</v>
      </c>
      <c r="BP683" s="11">
        <v>38060</v>
      </c>
      <c r="BQ683" s="11">
        <v>313020</v>
      </c>
      <c r="BR683" s="11">
        <v>256640</v>
      </c>
      <c r="BS683" s="11">
        <v>52180</v>
      </c>
      <c r="BT683" s="11">
        <v>11050</v>
      </c>
      <c r="BU683" s="11">
        <v>43220</v>
      </c>
      <c r="BV683" s="11">
        <v>6000</v>
      </c>
      <c r="BW683" s="11">
        <v>560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238272.264</v>
      </c>
      <c r="CJ683" s="4">
        <v>31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11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20</v>
      </c>
      <c r="DC683" s="4">
        <v>0</v>
      </c>
      <c r="DD683" s="4">
        <v>20</v>
      </c>
      <c r="DE683" s="64">
        <v>40</v>
      </c>
      <c r="DF683" s="64">
        <v>8</v>
      </c>
      <c r="DG683" s="64">
        <v>2</v>
      </c>
      <c r="DH683" s="64">
        <v>47.74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s="4">
        <v>0.5</v>
      </c>
      <c r="DT683" s="4">
        <v>2</v>
      </c>
      <c r="DU683" s="4">
        <v>2</v>
      </c>
      <c r="DV683" s="4"/>
      <c r="DW683" s="4"/>
      <c r="DX683" s="4"/>
      <c r="DY683" s="4"/>
      <c r="DZ683" s="4"/>
      <c r="EA683" s="4"/>
      <c r="EB683" s="4" t="b">
        <v>1</v>
      </c>
      <c r="EC683" s="4" t="s">
        <v>239</v>
      </c>
      <c r="ED683" s="4"/>
      <c r="EE683" s="4"/>
      <c r="EF683" s="7">
        <v>46204</v>
      </c>
      <c r="EG683" s="7">
        <v>46234</v>
      </c>
      <c r="EH683" s="4" t="s">
        <v>173</v>
      </c>
      <c r="EI683" s="4" t="b">
        <v>1</v>
      </c>
      <c r="EJ683" s="4" t="s">
        <v>174</v>
      </c>
      <c r="EK683" s="4"/>
      <c r="EL683" s="4"/>
      <c r="EM683" s="4"/>
      <c r="EN683" s="8"/>
      <c r="EO683" s="4">
        <f t="shared" si="55"/>
        <v>22.268493150684932</v>
      </c>
      <c r="EP683" s="4">
        <f t="shared" si="56"/>
        <v>25</v>
      </c>
      <c r="EQ683" s="9">
        <f t="shared" si="57"/>
        <v>3710641.4499999997</v>
      </c>
    </row>
    <row r="684" spans="2:147" s="6" customFormat="1">
      <c r="B684" s="4"/>
      <c r="C684" s="7">
        <v>46204</v>
      </c>
      <c r="D684" s="4">
        <v>4410</v>
      </c>
      <c r="E684" s="4"/>
      <c r="F684" s="4"/>
      <c r="G684" s="4" t="s">
        <v>176</v>
      </c>
      <c r="H684" s="4" t="s">
        <v>177</v>
      </c>
      <c r="I684" s="4">
        <v>7</v>
      </c>
      <c r="J684" s="16">
        <v>38294</v>
      </c>
      <c r="K684" s="4"/>
      <c r="L684" s="4">
        <v>116033</v>
      </c>
      <c r="M684" s="4">
        <v>121533</v>
      </c>
      <c r="N684" s="4">
        <v>144826.82500000001</v>
      </c>
      <c r="O684" s="64">
        <v>22</v>
      </c>
      <c r="P684" s="4">
        <v>8</v>
      </c>
      <c r="Q684" s="4">
        <v>1</v>
      </c>
      <c r="R684" s="4">
        <v>31</v>
      </c>
      <c r="S684" s="4">
        <v>100</v>
      </c>
      <c r="T684" s="4">
        <v>100</v>
      </c>
      <c r="U684" s="11">
        <v>5999420</v>
      </c>
      <c r="V684" s="11">
        <v>1229420</v>
      </c>
      <c r="W684" s="11">
        <v>4770000</v>
      </c>
      <c r="X684" s="11">
        <v>21</v>
      </c>
      <c r="Y684" s="62">
        <v>3597023</v>
      </c>
      <c r="Z684" s="11">
        <v>0</v>
      </c>
      <c r="AA684" s="11">
        <v>0</v>
      </c>
      <c r="AB684" s="11">
        <v>7500</v>
      </c>
      <c r="AC684" s="11">
        <v>157500</v>
      </c>
      <c r="AD684" s="11">
        <v>0</v>
      </c>
      <c r="AE684" s="11">
        <v>0</v>
      </c>
      <c r="AF684" s="11">
        <v>0</v>
      </c>
      <c r="AG684" s="11">
        <v>165000</v>
      </c>
      <c r="AH684" s="11">
        <v>0</v>
      </c>
      <c r="AI684" s="11">
        <v>455748</v>
      </c>
      <c r="AJ684" s="11">
        <v>0</v>
      </c>
      <c r="AK684" s="11">
        <v>543100</v>
      </c>
      <c r="AL684" s="9">
        <v>998849</v>
      </c>
      <c r="AM684" s="9">
        <v>651720</v>
      </c>
      <c r="AN684" s="9">
        <v>0</v>
      </c>
      <c r="AO684" s="9">
        <v>496828</v>
      </c>
      <c r="AP684" s="11">
        <v>0</v>
      </c>
      <c r="AQ684" s="11">
        <v>55000</v>
      </c>
      <c r="AR684" s="11">
        <v>2202397</v>
      </c>
      <c r="AS684" s="11">
        <v>0</v>
      </c>
      <c r="AT684" s="11">
        <v>0</v>
      </c>
      <c r="AU684" s="11">
        <v>0</v>
      </c>
      <c r="AV684" s="11">
        <v>0</v>
      </c>
      <c r="AW684" s="11">
        <v>0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35000</v>
      </c>
      <c r="BE684" s="11">
        <v>0</v>
      </c>
      <c r="BF684" s="11">
        <v>0</v>
      </c>
      <c r="BG684" s="11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488520</v>
      </c>
      <c r="BP684" s="11">
        <v>48850</v>
      </c>
      <c r="BQ684" s="11">
        <v>302810</v>
      </c>
      <c r="BR684" s="11">
        <v>265740</v>
      </c>
      <c r="BS684" s="11">
        <v>53990</v>
      </c>
      <c r="BT684" s="11">
        <v>10800</v>
      </c>
      <c r="BU684" s="11">
        <v>42170</v>
      </c>
      <c r="BV684" s="11">
        <v>12000</v>
      </c>
      <c r="BW684" s="11">
        <v>4540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227335.516</v>
      </c>
      <c r="CJ684" s="4">
        <v>31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11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20</v>
      </c>
      <c r="DC684" s="4">
        <v>0</v>
      </c>
      <c r="DD684" s="4">
        <v>20</v>
      </c>
      <c r="DE684" s="64">
        <v>40</v>
      </c>
      <c r="DF684" s="64">
        <v>24</v>
      </c>
      <c r="DG684" s="64">
        <v>0</v>
      </c>
      <c r="DH684" s="64">
        <v>45.74</v>
      </c>
      <c r="DI684" s="4">
        <v>0</v>
      </c>
      <c r="DJ684" s="4">
        <v>0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s="4">
        <v>0</v>
      </c>
      <c r="DT684" s="4">
        <v>2</v>
      </c>
      <c r="DU684" s="4">
        <v>2</v>
      </c>
      <c r="DV684" s="4"/>
      <c r="DW684" s="4"/>
      <c r="DX684" s="4"/>
      <c r="DY684" s="4"/>
      <c r="DZ684" s="4"/>
      <c r="EA684" s="4"/>
      <c r="EB684" s="4" t="b">
        <v>1</v>
      </c>
      <c r="EC684" s="4" t="s">
        <v>239</v>
      </c>
      <c r="ED684" s="4"/>
      <c r="EE684" s="4"/>
      <c r="EF684" s="7">
        <v>46204</v>
      </c>
      <c r="EG684" s="7">
        <v>46234</v>
      </c>
      <c r="EH684" s="4" t="s">
        <v>173</v>
      </c>
      <c r="EI684" s="4" t="b">
        <v>1</v>
      </c>
      <c r="EJ684" s="4" t="s">
        <v>174</v>
      </c>
      <c r="EK684" s="4"/>
      <c r="EL684" s="4"/>
      <c r="EM684" s="4"/>
      <c r="EN684" s="8"/>
      <c r="EO684" s="4">
        <f t="shared" si="55"/>
        <v>21.175342465753424</v>
      </c>
      <c r="EP684" s="4">
        <f t="shared" si="56"/>
        <v>25</v>
      </c>
      <c r="EQ684" s="9">
        <f t="shared" si="57"/>
        <v>3620670.6250000005</v>
      </c>
    </row>
    <row r="685" spans="2:147" s="6" customFormat="1">
      <c r="B685" s="4"/>
      <c r="C685" s="7">
        <v>46204</v>
      </c>
      <c r="D685" s="4">
        <v>4410</v>
      </c>
      <c r="E685" s="4"/>
      <c r="F685" s="4"/>
      <c r="G685" s="4" t="s">
        <v>176</v>
      </c>
      <c r="H685" s="4" t="s">
        <v>177</v>
      </c>
      <c r="I685" s="4">
        <v>7</v>
      </c>
      <c r="J685" s="16">
        <v>38593</v>
      </c>
      <c r="K685" s="4"/>
      <c r="L685" s="4">
        <v>116033</v>
      </c>
      <c r="M685" s="4">
        <v>121408</v>
      </c>
      <c r="N685" s="4">
        <v>144677.867</v>
      </c>
      <c r="O685" s="64">
        <v>22</v>
      </c>
      <c r="P685" s="4">
        <v>8</v>
      </c>
      <c r="Q685" s="4">
        <v>1</v>
      </c>
      <c r="R685" s="4">
        <v>31</v>
      </c>
      <c r="S685" s="4">
        <v>100</v>
      </c>
      <c r="T685" s="4">
        <v>100</v>
      </c>
      <c r="U685" s="11">
        <v>5560653</v>
      </c>
      <c r="V685" s="11">
        <v>996950</v>
      </c>
      <c r="W685" s="11">
        <v>4563703</v>
      </c>
      <c r="X685" s="11">
        <v>20</v>
      </c>
      <c r="Y685" s="62">
        <v>3597023</v>
      </c>
      <c r="Z685" s="11">
        <v>0</v>
      </c>
      <c r="AA685" s="11">
        <v>0</v>
      </c>
      <c r="AB685" s="11">
        <v>11250</v>
      </c>
      <c r="AC685" s="11">
        <v>150000</v>
      </c>
      <c r="AD685" s="11">
        <v>0</v>
      </c>
      <c r="AE685" s="11">
        <v>0</v>
      </c>
      <c r="AF685" s="11">
        <v>0</v>
      </c>
      <c r="AG685" s="11">
        <v>161250</v>
      </c>
      <c r="AH685" s="11">
        <v>0</v>
      </c>
      <c r="AI685" s="11">
        <v>455280</v>
      </c>
      <c r="AJ685" s="11">
        <v>0</v>
      </c>
      <c r="AK685" s="11">
        <v>542542</v>
      </c>
      <c r="AL685" s="9">
        <v>997822</v>
      </c>
      <c r="AM685" s="9">
        <v>651050</v>
      </c>
      <c r="AN685" s="9">
        <v>0</v>
      </c>
      <c r="AO685" s="9">
        <v>0</v>
      </c>
      <c r="AP685" s="11">
        <v>0</v>
      </c>
      <c r="AQ685" s="11">
        <v>0</v>
      </c>
      <c r="AR685" s="11">
        <v>1648872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108508</v>
      </c>
      <c r="BB685" s="11">
        <v>0</v>
      </c>
      <c r="BC685" s="11">
        <v>0</v>
      </c>
      <c r="BD685" s="11">
        <v>45000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309350</v>
      </c>
      <c r="BP685" s="11">
        <v>30930</v>
      </c>
      <c r="BQ685" s="11">
        <v>285520</v>
      </c>
      <c r="BR685" s="11">
        <v>242670</v>
      </c>
      <c r="BS685" s="11">
        <v>50050</v>
      </c>
      <c r="BT685" s="11">
        <v>10800</v>
      </c>
      <c r="BU685" s="11">
        <v>42130</v>
      </c>
      <c r="BV685" s="11">
        <v>24000</v>
      </c>
      <c r="BW685" s="11">
        <v>1500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187501.69200000001</v>
      </c>
      <c r="CJ685" s="4">
        <v>31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20</v>
      </c>
      <c r="DC685" s="4">
        <v>0</v>
      </c>
      <c r="DD685" s="4">
        <v>20</v>
      </c>
      <c r="DE685" s="64">
        <v>40</v>
      </c>
      <c r="DF685" s="64">
        <v>24</v>
      </c>
      <c r="DG685" s="64">
        <v>0</v>
      </c>
      <c r="DH685" s="6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2</v>
      </c>
      <c r="DU685" s="4">
        <v>2</v>
      </c>
      <c r="DV685" s="4"/>
      <c r="DW685" s="4"/>
      <c r="DX685" s="4"/>
      <c r="DY685" s="4"/>
      <c r="DZ685" s="4"/>
      <c r="EA685" s="4"/>
      <c r="EB685" s="4" t="b">
        <v>1</v>
      </c>
      <c r="EC685" s="4" t="s">
        <v>239</v>
      </c>
      <c r="ED685" s="4"/>
      <c r="EE685" s="4"/>
      <c r="EF685" s="7">
        <v>46204</v>
      </c>
      <c r="EG685" s="7">
        <v>46234</v>
      </c>
      <c r="EH685" s="4" t="s">
        <v>173</v>
      </c>
      <c r="EI685" s="4" t="b">
        <v>1</v>
      </c>
      <c r="EJ685" s="4" t="s">
        <v>174</v>
      </c>
      <c r="EK685" s="4"/>
      <c r="EL685" s="4"/>
      <c r="EM685" s="4"/>
      <c r="EN685" s="8"/>
      <c r="EO685" s="4">
        <f t="shared" si="55"/>
        <v>20.356164383561644</v>
      </c>
      <c r="EP685" s="4">
        <f t="shared" si="56"/>
        <v>24</v>
      </c>
      <c r="EQ685" s="9">
        <f t="shared" si="57"/>
        <v>3472268.8080000002</v>
      </c>
    </row>
    <row r="686" spans="2:147" s="6" customFormat="1">
      <c r="B686" s="4"/>
      <c r="C686" s="7">
        <v>46204</v>
      </c>
      <c r="D686" s="4">
        <v>4410</v>
      </c>
      <c r="E686" s="4"/>
      <c r="F686" s="4"/>
      <c r="G686" s="4" t="s">
        <v>176</v>
      </c>
      <c r="H686" s="4" t="s">
        <v>177</v>
      </c>
      <c r="I686" s="4">
        <v>5</v>
      </c>
      <c r="J686" s="16">
        <v>38705</v>
      </c>
      <c r="K686" s="4"/>
      <c r="L686" s="4">
        <v>114476</v>
      </c>
      <c r="M686" s="4">
        <v>119476</v>
      </c>
      <c r="N686" s="4">
        <v>142375.56700000001</v>
      </c>
      <c r="O686" s="64">
        <v>22</v>
      </c>
      <c r="P686" s="4">
        <v>8</v>
      </c>
      <c r="Q686" s="4">
        <v>1</v>
      </c>
      <c r="R686" s="4">
        <v>31</v>
      </c>
      <c r="S686" s="4">
        <v>100</v>
      </c>
      <c r="T686" s="4">
        <v>100</v>
      </c>
      <c r="U686" s="11">
        <v>8791340</v>
      </c>
      <c r="V686" s="11">
        <v>2140350</v>
      </c>
      <c r="W686" s="11">
        <v>6650990</v>
      </c>
      <c r="X686" s="11">
        <v>20</v>
      </c>
      <c r="Y686" s="62">
        <v>3548756</v>
      </c>
      <c r="Z686" s="11">
        <v>0</v>
      </c>
      <c r="AA686" s="11">
        <v>0</v>
      </c>
      <c r="AB686" s="11">
        <v>0</v>
      </c>
      <c r="AC686" s="11">
        <v>150000</v>
      </c>
      <c r="AD686" s="11">
        <v>0</v>
      </c>
      <c r="AE686" s="11">
        <v>0</v>
      </c>
      <c r="AF686" s="11">
        <v>0</v>
      </c>
      <c r="AG686" s="11">
        <v>150000</v>
      </c>
      <c r="AH686" s="11">
        <v>0</v>
      </c>
      <c r="AI686" s="11">
        <v>448035</v>
      </c>
      <c r="AJ686" s="11">
        <v>0</v>
      </c>
      <c r="AK686" s="11">
        <v>2402587</v>
      </c>
      <c r="AL686" s="9">
        <v>2850622</v>
      </c>
      <c r="AM686" s="9">
        <v>1815288</v>
      </c>
      <c r="AN686" s="9">
        <v>373735</v>
      </c>
      <c r="AO686" s="9">
        <v>17939</v>
      </c>
      <c r="AP686" s="11">
        <v>0</v>
      </c>
      <c r="AQ686" s="11">
        <v>0</v>
      </c>
      <c r="AR686" s="11">
        <v>5057584</v>
      </c>
      <c r="AS686" s="11">
        <v>0</v>
      </c>
      <c r="AT686" s="11">
        <v>0</v>
      </c>
      <c r="AU686" s="11">
        <v>0</v>
      </c>
      <c r="AV686" s="11">
        <v>0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0</v>
      </c>
      <c r="BD686" s="11">
        <v>35000</v>
      </c>
      <c r="BE686" s="11">
        <v>0</v>
      </c>
      <c r="BF686" s="11">
        <v>0</v>
      </c>
      <c r="BG686" s="11">
        <v>0</v>
      </c>
      <c r="BH686" s="11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1185930</v>
      </c>
      <c r="BP686" s="11">
        <v>118590</v>
      </c>
      <c r="BQ686" s="11">
        <v>313020</v>
      </c>
      <c r="BR686" s="11">
        <v>376580</v>
      </c>
      <c r="BS686" s="11">
        <v>79120</v>
      </c>
      <c r="BT686" s="11">
        <v>10650</v>
      </c>
      <c r="BU686" s="11">
        <v>41460</v>
      </c>
      <c r="BV686" s="11">
        <v>0</v>
      </c>
      <c r="BW686" s="11">
        <v>15000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0</v>
      </c>
      <c r="CH686" s="11">
        <v>0</v>
      </c>
      <c r="CI686" s="11">
        <v>231422.05499999999</v>
      </c>
      <c r="CJ686" s="4">
        <v>31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20</v>
      </c>
      <c r="DC686" s="4">
        <v>0</v>
      </c>
      <c r="DD686" s="4">
        <v>90</v>
      </c>
      <c r="DE686" s="64">
        <v>110</v>
      </c>
      <c r="DF686" s="64">
        <v>68</v>
      </c>
      <c r="DG686" s="64">
        <v>10.5</v>
      </c>
      <c r="DH686" s="64">
        <v>1.68</v>
      </c>
      <c r="DI686" s="4">
        <v>0</v>
      </c>
      <c r="DJ686" s="4">
        <v>0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s="4">
        <v>0.5</v>
      </c>
      <c r="DT686" s="4">
        <v>2</v>
      </c>
      <c r="DU686" s="4">
        <v>2</v>
      </c>
      <c r="DV686" s="4"/>
      <c r="DW686" s="4"/>
      <c r="DX686" s="4"/>
      <c r="DY686" s="4"/>
      <c r="DZ686" s="4"/>
      <c r="EA686" s="4"/>
      <c r="EB686" s="4" t="b">
        <v>1</v>
      </c>
      <c r="EC686" s="4" t="s">
        <v>239</v>
      </c>
      <c r="ED686" s="4"/>
      <c r="EE686" s="4"/>
      <c r="EF686" s="7">
        <v>46204</v>
      </c>
      <c r="EG686" s="7">
        <v>46234</v>
      </c>
      <c r="EH686" s="4" t="s">
        <v>173</v>
      </c>
      <c r="EI686" s="4" t="b">
        <v>1</v>
      </c>
      <c r="EJ686" s="4" t="s">
        <v>174</v>
      </c>
      <c r="EK686" s="4"/>
      <c r="EL686" s="4"/>
      <c r="EM686" s="4"/>
      <c r="EN686" s="8"/>
      <c r="EO686" s="4">
        <f t="shared" si="55"/>
        <v>20.049315068493151</v>
      </c>
      <c r="EP686" s="4">
        <f t="shared" si="56"/>
        <v>24</v>
      </c>
      <c r="EQ686" s="9">
        <f t="shared" si="57"/>
        <v>3417013.608</v>
      </c>
    </row>
    <row r="687" spans="2:147" s="6" customFormat="1">
      <c r="B687" s="4"/>
      <c r="C687" s="7">
        <v>46204</v>
      </c>
      <c r="D687" s="4">
        <v>4410</v>
      </c>
      <c r="E687" s="4"/>
      <c r="F687" s="4"/>
      <c r="G687" s="4" t="s">
        <v>179</v>
      </c>
      <c r="H687" s="4" t="s">
        <v>180</v>
      </c>
      <c r="I687" s="4">
        <v>16</v>
      </c>
      <c r="J687" s="16">
        <v>40686</v>
      </c>
      <c r="K687" s="4"/>
      <c r="L687" s="4">
        <v>106104.966</v>
      </c>
      <c r="M687" s="4">
        <v>109854.933</v>
      </c>
      <c r="N687" s="4">
        <v>130910.462</v>
      </c>
      <c r="O687" s="64">
        <v>22</v>
      </c>
      <c r="P687" s="4">
        <v>8</v>
      </c>
      <c r="Q687" s="4">
        <v>1</v>
      </c>
      <c r="R687" s="4">
        <v>31</v>
      </c>
      <c r="S687" s="4">
        <v>100</v>
      </c>
      <c r="T687" s="4">
        <v>100</v>
      </c>
      <c r="U687" s="11">
        <v>5086207</v>
      </c>
      <c r="V687" s="11">
        <v>927400</v>
      </c>
      <c r="W687" s="11">
        <v>4158807</v>
      </c>
      <c r="X687" s="11">
        <v>15</v>
      </c>
      <c r="Y687" s="62">
        <v>3289253</v>
      </c>
      <c r="Z687" s="11">
        <v>0</v>
      </c>
      <c r="AA687" s="11">
        <v>0</v>
      </c>
      <c r="AB687" s="11">
        <v>0</v>
      </c>
      <c r="AC687" s="11">
        <v>112500</v>
      </c>
      <c r="AD687" s="11">
        <v>0</v>
      </c>
      <c r="AE687" s="11">
        <v>0</v>
      </c>
      <c r="AF687" s="11">
        <v>0</v>
      </c>
      <c r="AG687" s="11">
        <v>112500</v>
      </c>
      <c r="AH687" s="11">
        <v>0</v>
      </c>
      <c r="AI687" s="11">
        <v>411955</v>
      </c>
      <c r="AJ687" s="11">
        <v>0</v>
      </c>
      <c r="AK687" s="11">
        <v>343639</v>
      </c>
      <c r="AL687" s="9">
        <v>755595</v>
      </c>
      <c r="AM687" s="9">
        <v>392731</v>
      </c>
      <c r="AN687" s="9">
        <v>0</v>
      </c>
      <c r="AO687" s="9">
        <v>436128</v>
      </c>
      <c r="AP687" s="11">
        <v>0</v>
      </c>
      <c r="AQ687" s="11">
        <v>65000</v>
      </c>
      <c r="AR687" s="11">
        <v>1649454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35000</v>
      </c>
      <c r="BE687" s="11">
        <v>0</v>
      </c>
      <c r="BF687" s="11">
        <v>0</v>
      </c>
      <c r="BG687" s="11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308460</v>
      </c>
      <c r="BP687" s="11">
        <v>30840</v>
      </c>
      <c r="BQ687" s="11">
        <v>271270</v>
      </c>
      <c r="BR687" s="11">
        <v>223050</v>
      </c>
      <c r="BS687" s="11">
        <v>45780</v>
      </c>
      <c r="BT687" s="11">
        <v>9870</v>
      </c>
      <c r="BU687" s="11">
        <v>38130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0</v>
      </c>
      <c r="CI687" s="11">
        <v>201727.527</v>
      </c>
      <c r="CJ687" s="4">
        <v>31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13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20</v>
      </c>
      <c r="DC687" s="4">
        <v>0</v>
      </c>
      <c r="DD687" s="4">
        <v>14</v>
      </c>
      <c r="DE687" s="64">
        <v>34</v>
      </c>
      <c r="DF687" s="64">
        <v>16</v>
      </c>
      <c r="DG687" s="64">
        <v>0</v>
      </c>
      <c r="DH687" s="64">
        <v>44.42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s="4">
        <v>0</v>
      </c>
      <c r="DT687" s="4">
        <v>2</v>
      </c>
      <c r="DU687" s="4">
        <v>2</v>
      </c>
      <c r="DV687" s="4"/>
      <c r="DW687" s="4"/>
      <c r="DX687" s="4"/>
      <c r="DY687" s="4"/>
      <c r="DZ687" s="4"/>
      <c r="EA687" s="4"/>
      <c r="EB687" s="4" t="b">
        <v>1</v>
      </c>
      <c r="EC687" s="4" t="s">
        <v>239</v>
      </c>
      <c r="ED687" s="4"/>
      <c r="EE687" s="4"/>
      <c r="EF687" s="7">
        <v>46204</v>
      </c>
      <c r="EG687" s="7">
        <v>46234</v>
      </c>
      <c r="EH687" s="4" t="s">
        <v>173</v>
      </c>
      <c r="EI687" s="4" t="b">
        <v>1</v>
      </c>
      <c r="EJ687" s="4" t="s">
        <v>174</v>
      </c>
      <c r="EK687" s="4"/>
      <c r="EL687" s="4"/>
      <c r="EM687" s="4"/>
      <c r="EN687" s="8"/>
      <c r="EO687" s="4">
        <f t="shared" si="55"/>
        <v>14.621917808219179</v>
      </c>
      <c r="EP687" s="4">
        <f t="shared" si="56"/>
        <v>21</v>
      </c>
      <c r="EQ687" s="9">
        <f t="shared" si="57"/>
        <v>2749119.702</v>
      </c>
    </row>
    <row r="688" spans="2:147" s="6" customFormat="1">
      <c r="B688" s="4"/>
      <c r="C688" s="7">
        <v>46204</v>
      </c>
      <c r="D688" s="4">
        <v>4410</v>
      </c>
      <c r="E688" s="4"/>
      <c r="F688" s="4"/>
      <c r="G688" s="4" t="s">
        <v>179</v>
      </c>
      <c r="H688" s="4" t="s">
        <v>180</v>
      </c>
      <c r="I688" s="4">
        <v>18</v>
      </c>
      <c r="J688" s="16">
        <v>39036</v>
      </c>
      <c r="K688" s="4"/>
      <c r="L688" s="4">
        <v>107364.966</v>
      </c>
      <c r="M688" s="4">
        <v>112114.933</v>
      </c>
      <c r="N688" s="4">
        <v>133603.62899999999</v>
      </c>
      <c r="O688" s="64">
        <v>22</v>
      </c>
      <c r="P688" s="4">
        <v>8</v>
      </c>
      <c r="Q688" s="4">
        <v>1</v>
      </c>
      <c r="R688" s="4">
        <v>31</v>
      </c>
      <c r="S688" s="4">
        <v>100</v>
      </c>
      <c r="T688" s="4">
        <v>100</v>
      </c>
      <c r="U688" s="11">
        <v>5092650</v>
      </c>
      <c r="V688" s="11">
        <v>1019470</v>
      </c>
      <c r="W688" s="11">
        <v>4073180</v>
      </c>
      <c r="X688" s="11">
        <v>19</v>
      </c>
      <c r="Y688" s="62">
        <v>3328313</v>
      </c>
      <c r="Z688" s="11">
        <v>0</v>
      </c>
      <c r="AA688" s="11">
        <v>0</v>
      </c>
      <c r="AB688" s="11">
        <v>0</v>
      </c>
      <c r="AC688" s="11">
        <v>142500</v>
      </c>
      <c r="AD688" s="11">
        <v>0</v>
      </c>
      <c r="AE688" s="11">
        <v>0</v>
      </c>
      <c r="AF688" s="11">
        <v>0</v>
      </c>
      <c r="AG688" s="11">
        <v>142500</v>
      </c>
      <c r="AH688" s="11">
        <v>0</v>
      </c>
      <c r="AI688" s="11">
        <v>420430</v>
      </c>
      <c r="AJ688" s="11">
        <v>0</v>
      </c>
      <c r="AK688" s="11">
        <v>275557</v>
      </c>
      <c r="AL688" s="9">
        <v>695988</v>
      </c>
      <c r="AM688" s="9">
        <v>400810</v>
      </c>
      <c r="AN688" s="9">
        <v>0</v>
      </c>
      <c r="AO688" s="9">
        <v>415039</v>
      </c>
      <c r="AP688" s="11">
        <v>0</v>
      </c>
      <c r="AQ688" s="11">
        <v>65000</v>
      </c>
      <c r="AR688" s="11">
        <v>1576837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45000</v>
      </c>
      <c r="BE688" s="11">
        <v>0</v>
      </c>
      <c r="BF688" s="11">
        <v>0</v>
      </c>
      <c r="BG688" s="11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382810</v>
      </c>
      <c r="BP688" s="11">
        <v>38280</v>
      </c>
      <c r="BQ688" s="11">
        <v>281720</v>
      </c>
      <c r="BR688" s="11">
        <v>221930</v>
      </c>
      <c r="BS688" s="11">
        <v>45830</v>
      </c>
      <c r="BT688" s="11">
        <v>9990</v>
      </c>
      <c r="BU688" s="11">
        <v>38910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0</v>
      </c>
      <c r="CI688" s="11">
        <v>213447.802</v>
      </c>
      <c r="CJ688" s="4">
        <v>31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13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20</v>
      </c>
      <c r="DC688" s="4">
        <v>0</v>
      </c>
      <c r="DD688" s="4">
        <v>11</v>
      </c>
      <c r="DE688" s="64">
        <v>31</v>
      </c>
      <c r="DF688" s="64">
        <v>16</v>
      </c>
      <c r="DG688" s="64">
        <v>0</v>
      </c>
      <c r="DH688" s="64">
        <v>41.42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s="4">
        <v>0.5</v>
      </c>
      <c r="DT688" s="4">
        <v>2</v>
      </c>
      <c r="DU688" s="4">
        <v>2</v>
      </c>
      <c r="DV688" s="4"/>
      <c r="DW688" s="4"/>
      <c r="DX688" s="4"/>
      <c r="DY688" s="4"/>
      <c r="DZ688" s="4"/>
      <c r="EA688" s="4"/>
      <c r="EB688" s="4" t="b">
        <v>1</v>
      </c>
      <c r="EC688" s="4" t="s">
        <v>239</v>
      </c>
      <c r="ED688" s="4"/>
      <c r="EE688" s="4"/>
      <c r="EF688" s="7">
        <v>46204</v>
      </c>
      <c r="EG688" s="7">
        <v>46234</v>
      </c>
      <c r="EH688" s="4" t="s">
        <v>173</v>
      </c>
      <c r="EI688" s="4" t="b">
        <v>1</v>
      </c>
      <c r="EJ688" s="4" t="s">
        <v>174</v>
      </c>
      <c r="EK688" s="4"/>
      <c r="EL688" s="4"/>
      <c r="EM688" s="4"/>
      <c r="EN688" s="8"/>
      <c r="EO688" s="4">
        <f t="shared" si="55"/>
        <v>19.142465753424659</v>
      </c>
      <c r="EP688" s="4">
        <f t="shared" si="56"/>
        <v>24</v>
      </c>
      <c r="EQ688" s="9">
        <f t="shared" si="57"/>
        <v>3206487.0959999999</v>
      </c>
    </row>
    <row r="689" spans="2:147" s="6" customFormat="1">
      <c r="B689" s="4"/>
      <c r="C689" s="7">
        <v>46204</v>
      </c>
      <c r="D689" s="4">
        <v>4410</v>
      </c>
      <c r="E689" s="4"/>
      <c r="F689" s="4"/>
      <c r="G689" s="4" t="s">
        <v>216</v>
      </c>
      <c r="H689" s="4" t="s">
        <v>164</v>
      </c>
      <c r="I689" s="4">
        <v>-1</v>
      </c>
      <c r="J689" s="16">
        <v>46204</v>
      </c>
      <c r="K689" s="4"/>
      <c r="L689" s="4">
        <v>74305</v>
      </c>
      <c r="M689" s="4">
        <v>74305</v>
      </c>
      <c r="N689" s="4">
        <v>88546.792000000001</v>
      </c>
      <c r="O689" s="64">
        <v>22</v>
      </c>
      <c r="P689" s="4">
        <v>8</v>
      </c>
      <c r="Q689" s="4">
        <v>1</v>
      </c>
      <c r="R689" s="4">
        <v>31</v>
      </c>
      <c r="S689" s="4">
        <v>100</v>
      </c>
      <c r="T689" s="4">
        <v>0</v>
      </c>
      <c r="U689" s="11">
        <v>2799557</v>
      </c>
      <c r="V689" s="11">
        <v>431460</v>
      </c>
      <c r="W689" s="11">
        <v>2368097</v>
      </c>
      <c r="X689" s="11">
        <v>0</v>
      </c>
      <c r="Y689" s="62">
        <v>2303455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278643</v>
      </c>
      <c r="AJ689" s="11">
        <v>0</v>
      </c>
      <c r="AK689" s="11">
        <v>16602</v>
      </c>
      <c r="AL689" s="9">
        <v>295246</v>
      </c>
      <c r="AM689" s="9">
        <v>132820</v>
      </c>
      <c r="AN689" s="9">
        <v>48036</v>
      </c>
      <c r="AO689" s="9">
        <v>0</v>
      </c>
      <c r="AP689" s="11">
        <v>0</v>
      </c>
      <c r="AQ689" s="11">
        <v>0</v>
      </c>
      <c r="AR689" s="11">
        <v>476102</v>
      </c>
      <c r="AS689" s="11">
        <v>0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20000</v>
      </c>
      <c r="BE689" s="11">
        <v>0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78710</v>
      </c>
      <c r="BP689" s="11">
        <v>7870</v>
      </c>
      <c r="BQ689" s="11">
        <v>183870</v>
      </c>
      <c r="BR689" s="11">
        <v>119900</v>
      </c>
      <c r="BS689" s="11">
        <v>25200</v>
      </c>
      <c r="BT689" s="11">
        <v>6910</v>
      </c>
      <c r="BU689" s="11">
        <v>0</v>
      </c>
      <c r="BV689" s="11">
        <v>2000</v>
      </c>
      <c r="BW689" s="11">
        <v>5000</v>
      </c>
      <c r="BX689" s="11">
        <v>0</v>
      </c>
      <c r="BY689" s="11">
        <v>0</v>
      </c>
      <c r="BZ689" s="11">
        <v>0</v>
      </c>
      <c r="CA689" s="11">
        <v>0</v>
      </c>
      <c r="CB689" s="11">
        <v>2000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4">
        <v>31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20</v>
      </c>
      <c r="DC689" s="4">
        <v>0</v>
      </c>
      <c r="DD689" s="4">
        <v>1</v>
      </c>
      <c r="DE689" s="64">
        <v>21</v>
      </c>
      <c r="DF689" s="64">
        <v>8</v>
      </c>
      <c r="DG689" s="64">
        <v>2.17</v>
      </c>
      <c r="DH689" s="6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1</v>
      </c>
      <c r="DR689" s="4">
        <v>0</v>
      </c>
      <c r="DS689" s="4">
        <v>0</v>
      </c>
      <c r="DT689" s="4">
        <v>2</v>
      </c>
      <c r="DU689" s="4">
        <v>2</v>
      </c>
      <c r="DV689" s="4"/>
      <c r="DW689" s="4"/>
      <c r="DX689" s="4"/>
      <c r="DY689" s="4"/>
      <c r="DZ689" s="4"/>
      <c r="EA689" s="4"/>
      <c r="EB689" s="4" t="b">
        <v>1</v>
      </c>
      <c r="EC689" s="4" t="s">
        <v>239</v>
      </c>
      <c r="ED689" s="4"/>
      <c r="EE689" s="4"/>
      <c r="EF689" s="7">
        <v>46204</v>
      </c>
      <c r="EG689" s="7">
        <v>46234</v>
      </c>
      <c r="EH689" s="4" t="s">
        <v>173</v>
      </c>
      <c r="EI689" s="4" t="b">
        <v>1</v>
      </c>
      <c r="EJ689" s="4" t="s">
        <v>178</v>
      </c>
      <c r="EK689" s="4"/>
      <c r="EL689" s="4"/>
      <c r="EM689" s="4"/>
      <c r="EN689" s="8"/>
      <c r="EO689" s="4">
        <f t="shared" si="55"/>
        <v>-0.49589041095890413</v>
      </c>
      <c r="EP689" s="4" t="b">
        <f t="shared" si="56"/>
        <v>0</v>
      </c>
      <c r="EQ689" s="9">
        <f t="shared" si="57"/>
        <v>0</v>
      </c>
    </row>
    <row r="690" spans="2:147" s="6" customFormat="1">
      <c r="B690" s="4"/>
      <c r="C690" s="7">
        <v>46235</v>
      </c>
      <c r="D690" s="4">
        <v>4410</v>
      </c>
      <c r="E690" s="4"/>
      <c r="F690" s="4"/>
      <c r="G690" s="4" t="s">
        <v>170</v>
      </c>
      <c r="H690" s="4" t="s">
        <v>171</v>
      </c>
      <c r="I690" s="4">
        <v>23</v>
      </c>
      <c r="J690" s="16">
        <v>35381</v>
      </c>
      <c r="K690" s="4"/>
      <c r="L690" s="4">
        <v>145670.25599999999</v>
      </c>
      <c r="M690" s="4">
        <v>153795.23300000001</v>
      </c>
      <c r="N690" s="4">
        <v>186605.986</v>
      </c>
      <c r="O690" s="64">
        <v>20</v>
      </c>
      <c r="P690" s="4">
        <v>10</v>
      </c>
      <c r="Q690" s="4">
        <v>1</v>
      </c>
      <c r="R690" s="4">
        <v>31</v>
      </c>
      <c r="S690" s="4">
        <v>100</v>
      </c>
      <c r="T690" s="4">
        <v>100</v>
      </c>
      <c r="U690" s="11">
        <v>8510279</v>
      </c>
      <c r="V690" s="11">
        <v>1873279</v>
      </c>
      <c r="W690" s="11">
        <v>6637000</v>
      </c>
      <c r="X690" s="11">
        <v>29</v>
      </c>
      <c r="Y690" s="62">
        <v>4515777</v>
      </c>
      <c r="Z690" s="11">
        <v>0</v>
      </c>
      <c r="AA690" s="11">
        <v>0</v>
      </c>
      <c r="AB690" s="11">
        <v>26250</v>
      </c>
      <c r="AC690" s="11">
        <v>217500</v>
      </c>
      <c r="AD690" s="11">
        <v>0</v>
      </c>
      <c r="AE690" s="11">
        <v>0</v>
      </c>
      <c r="AF690" s="11">
        <v>0</v>
      </c>
      <c r="AG690" s="11">
        <v>243750</v>
      </c>
      <c r="AH690" s="11">
        <v>100000</v>
      </c>
      <c r="AI690" s="11">
        <v>576732</v>
      </c>
      <c r="AJ690" s="11">
        <v>0</v>
      </c>
      <c r="AK690" s="11">
        <v>909704</v>
      </c>
      <c r="AL690" s="9">
        <v>1486436</v>
      </c>
      <c r="AM690" s="9">
        <v>1679453</v>
      </c>
      <c r="AN690" s="9">
        <v>326560</v>
      </c>
      <c r="AO690" s="9">
        <v>0</v>
      </c>
      <c r="AP690" s="11">
        <v>0</v>
      </c>
      <c r="AQ690" s="11">
        <v>0</v>
      </c>
      <c r="AR690" s="11">
        <v>3492449</v>
      </c>
      <c r="AS690" s="11">
        <v>0</v>
      </c>
      <c r="AT690" s="11">
        <v>0</v>
      </c>
      <c r="AU690" s="11">
        <v>0</v>
      </c>
      <c r="AV690" s="11">
        <v>0</v>
      </c>
      <c r="AW690" s="11">
        <v>0</v>
      </c>
      <c r="AX690" s="11">
        <v>0</v>
      </c>
      <c r="AY690" s="11">
        <v>0</v>
      </c>
      <c r="AZ690" s="11">
        <v>0</v>
      </c>
      <c r="BA690" s="11">
        <v>93303</v>
      </c>
      <c r="BB690" s="11">
        <v>0</v>
      </c>
      <c r="BC690" s="11">
        <v>0</v>
      </c>
      <c r="BD690" s="11">
        <v>65000</v>
      </c>
      <c r="BE690" s="11">
        <v>0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0</v>
      </c>
      <c r="BN690" s="11">
        <v>0</v>
      </c>
      <c r="BO690" s="11">
        <v>954820</v>
      </c>
      <c r="BP690" s="11">
        <v>95480</v>
      </c>
      <c r="BQ690" s="11">
        <v>313020</v>
      </c>
      <c r="BR690" s="11">
        <v>358650</v>
      </c>
      <c r="BS690" s="11">
        <v>76590</v>
      </c>
      <c r="BT690" s="11">
        <v>13550</v>
      </c>
      <c r="BU690" s="11">
        <v>54360</v>
      </c>
      <c r="BV690" s="11">
        <v>0</v>
      </c>
      <c r="BW690" s="11">
        <v>6809</v>
      </c>
      <c r="BX690" s="11">
        <v>0</v>
      </c>
      <c r="BY690" s="11">
        <v>0</v>
      </c>
      <c r="BZ690" s="11">
        <v>0</v>
      </c>
      <c r="CA690" s="11">
        <v>0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316684.478</v>
      </c>
      <c r="CJ690" s="4">
        <v>31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20</v>
      </c>
      <c r="DC690" s="4">
        <v>0</v>
      </c>
      <c r="DD690" s="4">
        <v>26</v>
      </c>
      <c r="DE690" s="64">
        <v>46</v>
      </c>
      <c r="DF690" s="64">
        <v>48</v>
      </c>
      <c r="DG690" s="64">
        <v>7</v>
      </c>
      <c r="DH690" s="6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0</v>
      </c>
      <c r="DT690" s="4">
        <v>2</v>
      </c>
      <c r="DU690" s="4">
        <v>2</v>
      </c>
      <c r="DV690" s="4"/>
      <c r="DW690" s="4"/>
      <c r="DX690" s="4"/>
      <c r="DY690" s="4"/>
      <c r="DZ690" s="4"/>
      <c r="EA690" s="4"/>
      <c r="EB690" s="4" t="b">
        <v>1</v>
      </c>
      <c r="EC690" s="4" t="s">
        <v>239</v>
      </c>
      <c r="ED690" s="4"/>
      <c r="EE690" s="4"/>
      <c r="EF690" s="7">
        <v>46235</v>
      </c>
      <c r="EG690" s="7">
        <v>46265</v>
      </c>
      <c r="EH690" s="4" t="s">
        <v>173</v>
      </c>
      <c r="EI690" s="4" t="b">
        <v>1</v>
      </c>
      <c r="EJ690" s="4" t="s">
        <v>174</v>
      </c>
      <c r="EK690" s="4"/>
      <c r="EL690" s="4"/>
      <c r="EM690" s="4"/>
      <c r="EN690" s="8"/>
      <c r="EO690" s="4">
        <f t="shared" si="55"/>
        <v>29.156164383561645</v>
      </c>
      <c r="EP690" s="4">
        <f t="shared" si="56"/>
        <v>25</v>
      </c>
      <c r="EQ690" s="9">
        <f t="shared" si="57"/>
        <v>4665149.6500000004</v>
      </c>
    </row>
    <row r="691" spans="2:147" s="6" customFormat="1">
      <c r="B691" s="4"/>
      <c r="C691" s="7">
        <v>46235</v>
      </c>
      <c r="D691" s="4">
        <v>4410</v>
      </c>
      <c r="E691" s="4"/>
      <c r="F691" s="4"/>
      <c r="G691" s="4" t="s">
        <v>170</v>
      </c>
      <c r="H691" s="4" t="s">
        <v>171</v>
      </c>
      <c r="I691" s="4">
        <v>5</v>
      </c>
      <c r="J691" s="16">
        <v>35506</v>
      </c>
      <c r="K691" s="4"/>
      <c r="L691" s="4">
        <v>133752.25599999999</v>
      </c>
      <c r="M691" s="4">
        <v>141627.23300000001</v>
      </c>
      <c r="N691" s="4">
        <v>168772.45300000001</v>
      </c>
      <c r="O691" s="64">
        <v>15</v>
      </c>
      <c r="P691" s="4">
        <v>10</v>
      </c>
      <c r="Q691" s="4">
        <v>6</v>
      </c>
      <c r="R691" s="4">
        <v>31</v>
      </c>
      <c r="S691" s="4">
        <v>100</v>
      </c>
      <c r="T691" s="4">
        <v>100</v>
      </c>
      <c r="U691" s="11">
        <v>5138246</v>
      </c>
      <c r="V691" s="11">
        <v>920100</v>
      </c>
      <c r="W691" s="11">
        <v>4218146</v>
      </c>
      <c r="X691" s="11">
        <v>29</v>
      </c>
      <c r="Y691" s="62">
        <v>4146319</v>
      </c>
      <c r="Z691" s="11">
        <v>0</v>
      </c>
      <c r="AA691" s="11">
        <v>0</v>
      </c>
      <c r="AB691" s="11">
        <v>18750</v>
      </c>
      <c r="AC691" s="11">
        <v>217500</v>
      </c>
      <c r="AD691" s="11">
        <v>0</v>
      </c>
      <c r="AE691" s="11">
        <v>0</v>
      </c>
      <c r="AF691" s="11">
        <v>0</v>
      </c>
      <c r="AG691" s="11">
        <v>236250</v>
      </c>
      <c r="AH691" s="11">
        <v>0</v>
      </c>
      <c r="AI691" s="11">
        <v>531102</v>
      </c>
      <c r="AJ691" s="11">
        <v>0</v>
      </c>
      <c r="AK691" s="11">
        <v>0</v>
      </c>
      <c r="AL691" s="9">
        <v>531102</v>
      </c>
      <c r="AM691" s="9">
        <v>0</v>
      </c>
      <c r="AN691" s="9">
        <v>0</v>
      </c>
      <c r="AO691" s="9">
        <v>118478</v>
      </c>
      <c r="AP691" s="11">
        <v>0</v>
      </c>
      <c r="AQ691" s="11">
        <v>20000</v>
      </c>
      <c r="AR691" s="11">
        <v>669580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0</v>
      </c>
      <c r="BA691" s="11">
        <v>21097</v>
      </c>
      <c r="BB691" s="11">
        <v>0</v>
      </c>
      <c r="BC691" s="11">
        <v>0</v>
      </c>
      <c r="BD691" s="11">
        <v>65000</v>
      </c>
      <c r="BE691" s="11">
        <v>0</v>
      </c>
      <c r="BF691" s="11">
        <v>0</v>
      </c>
      <c r="BG691" s="11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238780</v>
      </c>
      <c r="BP691" s="11">
        <v>23870</v>
      </c>
      <c r="BQ691" s="11">
        <v>313020</v>
      </c>
      <c r="BR691" s="11">
        <v>225620</v>
      </c>
      <c r="BS691" s="11">
        <v>46240</v>
      </c>
      <c r="BT691" s="11">
        <v>12440</v>
      </c>
      <c r="BU691" s="11">
        <v>49130</v>
      </c>
      <c r="BV691" s="11">
        <v>11000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230381.663</v>
      </c>
      <c r="CJ691" s="4">
        <v>31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4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20</v>
      </c>
      <c r="DC691" s="4">
        <v>0</v>
      </c>
      <c r="DD691" s="4">
        <v>0</v>
      </c>
      <c r="DE691" s="64">
        <v>20</v>
      </c>
      <c r="DF691" s="64">
        <v>0</v>
      </c>
      <c r="DG691" s="64">
        <v>0</v>
      </c>
      <c r="DH691" s="64">
        <v>9.36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s="4">
        <v>0</v>
      </c>
      <c r="DT691" s="4">
        <v>2</v>
      </c>
      <c r="DU691" s="4">
        <v>2</v>
      </c>
      <c r="DV691" s="4"/>
      <c r="DW691" s="4"/>
      <c r="DX691" s="4"/>
      <c r="DY691" s="4"/>
      <c r="DZ691" s="4"/>
      <c r="EA691" s="4"/>
      <c r="EB691" s="4" t="b">
        <v>1</v>
      </c>
      <c r="EC691" s="4" t="s">
        <v>239</v>
      </c>
      <c r="ED691" s="4"/>
      <c r="EE691" s="4"/>
      <c r="EF691" s="7">
        <v>46235</v>
      </c>
      <c r="EG691" s="7">
        <v>46265</v>
      </c>
      <c r="EH691" s="4" t="s">
        <v>173</v>
      </c>
      <c r="EI691" s="4" t="b">
        <v>1</v>
      </c>
      <c r="EJ691" s="4" t="s">
        <v>174</v>
      </c>
      <c r="EK691" s="4"/>
      <c r="EL691" s="4"/>
      <c r="EM691" s="4"/>
      <c r="EN691" s="8"/>
      <c r="EO691" s="4">
        <f t="shared" si="55"/>
        <v>28.813698630136987</v>
      </c>
      <c r="EP691" s="4">
        <f t="shared" si="56"/>
        <v>25</v>
      </c>
      <c r="EQ691" s="9">
        <f t="shared" si="57"/>
        <v>4219311.3250000002</v>
      </c>
    </row>
    <row r="692" spans="2:147" s="6" customFormat="1">
      <c r="B692" s="4"/>
      <c r="C692" s="7">
        <v>46235</v>
      </c>
      <c r="D692" s="4">
        <v>4410</v>
      </c>
      <c r="E692" s="4"/>
      <c r="F692" s="4"/>
      <c r="G692" s="4" t="s">
        <v>170</v>
      </c>
      <c r="H692" s="4" t="s">
        <v>171</v>
      </c>
      <c r="I692" s="4">
        <v>3</v>
      </c>
      <c r="J692" s="16">
        <v>36458</v>
      </c>
      <c r="K692" s="4"/>
      <c r="L692" s="4">
        <v>131793.25599999999</v>
      </c>
      <c r="M692" s="4">
        <v>138543.23300000001</v>
      </c>
      <c r="N692" s="4">
        <v>165097.353</v>
      </c>
      <c r="O692" s="64">
        <v>20</v>
      </c>
      <c r="P692" s="4">
        <v>10</v>
      </c>
      <c r="Q692" s="4">
        <v>1</v>
      </c>
      <c r="R692" s="4">
        <v>31</v>
      </c>
      <c r="S692" s="4">
        <v>100</v>
      </c>
      <c r="T692" s="4">
        <v>100</v>
      </c>
      <c r="U692" s="11">
        <v>8053491</v>
      </c>
      <c r="V692" s="11">
        <v>1797420</v>
      </c>
      <c r="W692" s="11">
        <v>6256071</v>
      </c>
      <c r="X692" s="11">
        <v>26</v>
      </c>
      <c r="Y692" s="62">
        <v>4085590</v>
      </c>
      <c r="Z692" s="11">
        <v>0</v>
      </c>
      <c r="AA692" s="11">
        <v>0</v>
      </c>
      <c r="AB692" s="11">
        <v>7500</v>
      </c>
      <c r="AC692" s="11">
        <v>195000</v>
      </c>
      <c r="AD692" s="11">
        <v>0</v>
      </c>
      <c r="AE692" s="11">
        <v>0</v>
      </c>
      <c r="AF692" s="11">
        <v>0</v>
      </c>
      <c r="AG692" s="11">
        <v>202500</v>
      </c>
      <c r="AH692" s="11">
        <v>0</v>
      </c>
      <c r="AI692" s="11">
        <v>519537</v>
      </c>
      <c r="AJ692" s="11">
        <v>0</v>
      </c>
      <c r="AK692" s="11">
        <v>1857345</v>
      </c>
      <c r="AL692" s="9">
        <v>2376882</v>
      </c>
      <c r="AM692" s="9">
        <v>1238230</v>
      </c>
      <c r="AN692" s="9">
        <v>82548</v>
      </c>
      <c r="AO692" s="9">
        <v>2104</v>
      </c>
      <c r="AP692" s="11">
        <v>0</v>
      </c>
      <c r="AQ692" s="11">
        <v>0</v>
      </c>
      <c r="AR692" s="11">
        <v>3699764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20637</v>
      </c>
      <c r="BB692" s="11">
        <v>0</v>
      </c>
      <c r="BC692" s="11">
        <v>0</v>
      </c>
      <c r="BD692" s="11">
        <v>45000</v>
      </c>
      <c r="BE692" s="11">
        <v>0</v>
      </c>
      <c r="BF692" s="11">
        <v>0</v>
      </c>
      <c r="BG692" s="11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903570</v>
      </c>
      <c r="BP692" s="11">
        <v>90350</v>
      </c>
      <c r="BQ692" s="11">
        <v>313020</v>
      </c>
      <c r="BR692" s="11">
        <v>350170</v>
      </c>
      <c r="BS692" s="11">
        <v>72480</v>
      </c>
      <c r="BT692" s="11">
        <v>12260</v>
      </c>
      <c r="BU692" s="11">
        <v>48070</v>
      </c>
      <c r="BV692" s="11">
        <v>0</v>
      </c>
      <c r="BW692" s="11">
        <v>7500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305852.609</v>
      </c>
      <c r="CJ692" s="4">
        <v>31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20</v>
      </c>
      <c r="DC692" s="4">
        <v>0</v>
      </c>
      <c r="DD692" s="4">
        <v>60</v>
      </c>
      <c r="DE692" s="64">
        <v>80</v>
      </c>
      <c r="DF692" s="64">
        <v>40</v>
      </c>
      <c r="DG692" s="64">
        <v>2</v>
      </c>
      <c r="DH692" s="64">
        <v>0.17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s="4">
        <v>0.5</v>
      </c>
      <c r="DT692" s="4">
        <v>2</v>
      </c>
      <c r="DU692" s="4">
        <v>2</v>
      </c>
      <c r="DV692" s="4"/>
      <c r="DW692" s="4"/>
      <c r="DX692" s="4"/>
      <c r="DY692" s="4"/>
      <c r="DZ692" s="4"/>
      <c r="EA692" s="4"/>
      <c r="EB692" s="4" t="b">
        <v>1</v>
      </c>
      <c r="EC692" s="4" t="s">
        <v>239</v>
      </c>
      <c r="ED692" s="4"/>
      <c r="EE692" s="4"/>
      <c r="EF692" s="7">
        <v>46235</v>
      </c>
      <c r="EG692" s="7">
        <v>46265</v>
      </c>
      <c r="EH692" s="4" t="s">
        <v>173</v>
      </c>
      <c r="EI692" s="4" t="b">
        <v>1</v>
      </c>
      <c r="EJ692" s="4" t="s">
        <v>174</v>
      </c>
      <c r="EK692" s="4"/>
      <c r="EL692" s="4"/>
      <c r="EM692" s="4"/>
      <c r="EN692" s="8"/>
      <c r="EO692" s="4">
        <f t="shared" si="55"/>
        <v>26.205479452054796</v>
      </c>
      <c r="EP692" s="4">
        <f t="shared" si="56"/>
        <v>25</v>
      </c>
      <c r="EQ692" s="9">
        <f t="shared" si="57"/>
        <v>4127433.8250000002</v>
      </c>
    </row>
    <row r="693" spans="2:147" s="6" customFormat="1">
      <c r="B693" s="4"/>
      <c r="C693" s="7">
        <v>46235</v>
      </c>
      <c r="D693" s="4">
        <v>4410</v>
      </c>
      <c r="E693" s="4"/>
      <c r="F693" s="4"/>
      <c r="G693" s="4" t="s">
        <v>170</v>
      </c>
      <c r="H693" s="4" t="s">
        <v>171</v>
      </c>
      <c r="I693" s="4">
        <v>11</v>
      </c>
      <c r="J693" s="16">
        <v>36549</v>
      </c>
      <c r="K693" s="4"/>
      <c r="L693" s="4">
        <v>138885.25599999999</v>
      </c>
      <c r="M693" s="4">
        <v>145635.23300000001</v>
      </c>
      <c r="N693" s="4">
        <v>173548.65299999999</v>
      </c>
      <c r="O693" s="64">
        <v>15</v>
      </c>
      <c r="P693" s="4">
        <v>10</v>
      </c>
      <c r="Q693" s="4">
        <v>6</v>
      </c>
      <c r="R693" s="4">
        <v>31</v>
      </c>
      <c r="S693" s="4">
        <v>100</v>
      </c>
      <c r="T693" s="4">
        <v>100</v>
      </c>
      <c r="U693" s="11">
        <v>5465345</v>
      </c>
      <c r="V693" s="11">
        <v>1135345</v>
      </c>
      <c r="W693" s="11">
        <v>4330000</v>
      </c>
      <c r="X693" s="11">
        <v>26</v>
      </c>
      <c r="Y693" s="62">
        <v>4305442</v>
      </c>
      <c r="Z693" s="11">
        <v>0</v>
      </c>
      <c r="AA693" s="11">
        <v>0</v>
      </c>
      <c r="AB693" s="11">
        <v>7500</v>
      </c>
      <c r="AC693" s="11">
        <v>195000</v>
      </c>
      <c r="AD693" s="11">
        <v>0</v>
      </c>
      <c r="AE693" s="11">
        <v>0</v>
      </c>
      <c r="AF693" s="11">
        <v>0</v>
      </c>
      <c r="AG693" s="11">
        <v>202500</v>
      </c>
      <c r="AH693" s="11">
        <v>0</v>
      </c>
      <c r="AI693" s="11">
        <v>546132</v>
      </c>
      <c r="AJ693" s="11">
        <v>0</v>
      </c>
      <c r="AK693" s="11">
        <v>0</v>
      </c>
      <c r="AL693" s="9">
        <v>546132</v>
      </c>
      <c r="AM693" s="9">
        <v>0</v>
      </c>
      <c r="AN693" s="9">
        <v>0</v>
      </c>
      <c r="AO693" s="9">
        <v>304577</v>
      </c>
      <c r="AP693" s="11">
        <v>0</v>
      </c>
      <c r="AQ693" s="11">
        <v>50000</v>
      </c>
      <c r="AR693" s="11">
        <v>900709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21694</v>
      </c>
      <c r="BB693" s="11">
        <v>0</v>
      </c>
      <c r="BC693" s="11">
        <v>0</v>
      </c>
      <c r="BD693" s="11">
        <v>35000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0</v>
      </c>
      <c r="BN693" s="11">
        <v>0</v>
      </c>
      <c r="BO693" s="11">
        <v>412480</v>
      </c>
      <c r="BP693" s="11">
        <v>41240</v>
      </c>
      <c r="BQ693" s="11">
        <v>313020</v>
      </c>
      <c r="BR693" s="11">
        <v>248380</v>
      </c>
      <c r="BS693" s="11">
        <v>49190</v>
      </c>
      <c r="BT693" s="11">
        <v>12920</v>
      </c>
      <c r="BU693" s="11">
        <v>50540</v>
      </c>
      <c r="BV693" s="11">
        <v>5000</v>
      </c>
      <c r="BW693" s="11">
        <v>2575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235353.065</v>
      </c>
      <c r="CJ693" s="4">
        <v>31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10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20</v>
      </c>
      <c r="DC693" s="4">
        <v>0</v>
      </c>
      <c r="DD693" s="4">
        <v>0</v>
      </c>
      <c r="DE693" s="64">
        <v>20</v>
      </c>
      <c r="DF693" s="64">
        <v>0</v>
      </c>
      <c r="DG693" s="64">
        <v>0</v>
      </c>
      <c r="DH693" s="64">
        <v>23.4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s="4">
        <v>0</v>
      </c>
      <c r="DT693" s="4">
        <v>2</v>
      </c>
      <c r="DU693" s="4">
        <v>2</v>
      </c>
      <c r="DV693" s="4"/>
      <c r="DW693" s="4"/>
      <c r="DX693" s="4"/>
      <c r="DY693" s="4"/>
      <c r="DZ693" s="4"/>
      <c r="EA693" s="4"/>
      <c r="EB693" s="4" t="b">
        <v>1</v>
      </c>
      <c r="EC693" s="4" t="s">
        <v>239</v>
      </c>
      <c r="ED693" s="4"/>
      <c r="EE693" s="4"/>
      <c r="EF693" s="7">
        <v>46235</v>
      </c>
      <c r="EG693" s="7">
        <v>46265</v>
      </c>
      <c r="EH693" s="4" t="s">
        <v>173</v>
      </c>
      <c r="EI693" s="4" t="b">
        <v>1</v>
      </c>
      <c r="EJ693" s="4" t="s">
        <v>174</v>
      </c>
      <c r="EK693" s="4"/>
      <c r="EL693" s="4"/>
      <c r="EM693" s="4"/>
      <c r="EN693" s="8"/>
      <c r="EO693" s="4">
        <f t="shared" si="55"/>
        <v>25.956164383561642</v>
      </c>
      <c r="EP693" s="4">
        <f t="shared" si="56"/>
        <v>25</v>
      </c>
      <c r="EQ693" s="9">
        <f t="shared" si="57"/>
        <v>4338716.3250000002</v>
      </c>
    </row>
    <row r="694" spans="2:147" s="6" customFormat="1">
      <c r="B694" s="4"/>
      <c r="C694" s="7">
        <v>46235</v>
      </c>
      <c r="D694" s="4">
        <v>4410</v>
      </c>
      <c r="E694" s="4"/>
      <c r="F694" s="4"/>
      <c r="G694" s="4" t="s">
        <v>176</v>
      </c>
      <c r="H694" s="4" t="s">
        <v>177</v>
      </c>
      <c r="I694" s="4">
        <v>19</v>
      </c>
      <c r="J694" s="16">
        <v>37137</v>
      </c>
      <c r="K694" s="4"/>
      <c r="L694" s="4">
        <v>122882</v>
      </c>
      <c r="M694" s="4">
        <v>129132</v>
      </c>
      <c r="N694" s="4">
        <v>153882.29999999999</v>
      </c>
      <c r="O694" s="64">
        <v>20</v>
      </c>
      <c r="P694" s="4">
        <v>10</v>
      </c>
      <c r="Q694" s="4">
        <v>1</v>
      </c>
      <c r="R694" s="4">
        <v>31</v>
      </c>
      <c r="S694" s="4">
        <v>100</v>
      </c>
      <c r="T694" s="4">
        <v>100</v>
      </c>
      <c r="U694" s="11">
        <v>7516790</v>
      </c>
      <c r="V694" s="11">
        <v>1684530</v>
      </c>
      <c r="W694" s="11">
        <v>5832260</v>
      </c>
      <c r="X694" s="11">
        <v>25</v>
      </c>
      <c r="Y694" s="62">
        <v>3809342</v>
      </c>
      <c r="Z694" s="11">
        <v>0</v>
      </c>
      <c r="AA694" s="11">
        <v>0</v>
      </c>
      <c r="AB694" s="11">
        <v>0</v>
      </c>
      <c r="AC694" s="11">
        <v>187500</v>
      </c>
      <c r="AD694" s="11">
        <v>0</v>
      </c>
      <c r="AE694" s="11">
        <v>0</v>
      </c>
      <c r="AF694" s="11">
        <v>0</v>
      </c>
      <c r="AG694" s="11">
        <v>187500</v>
      </c>
      <c r="AH694" s="11">
        <v>0</v>
      </c>
      <c r="AI694" s="11">
        <v>484245</v>
      </c>
      <c r="AJ694" s="11">
        <v>0</v>
      </c>
      <c r="AK694" s="11">
        <v>1341661</v>
      </c>
      <c r="AL694" s="9">
        <v>1825906</v>
      </c>
      <c r="AM694" s="9">
        <v>1485925</v>
      </c>
      <c r="AN694" s="9">
        <v>153882</v>
      </c>
      <c r="AO694" s="9">
        <v>0</v>
      </c>
      <c r="AP694" s="11">
        <v>0</v>
      </c>
      <c r="AQ694" s="11">
        <v>0</v>
      </c>
      <c r="AR694" s="11">
        <v>3465713</v>
      </c>
      <c r="AS694" s="11">
        <v>0</v>
      </c>
      <c r="AT694" s="11">
        <v>0</v>
      </c>
      <c r="AU694" s="11">
        <v>0</v>
      </c>
      <c r="AV694" s="11">
        <v>0</v>
      </c>
      <c r="AW694" s="11">
        <v>0</v>
      </c>
      <c r="AX694" s="11">
        <v>0</v>
      </c>
      <c r="AY694" s="11">
        <v>0</v>
      </c>
      <c r="AZ694" s="11">
        <v>0</v>
      </c>
      <c r="BA694" s="11">
        <v>19235</v>
      </c>
      <c r="BB694" s="11">
        <v>0</v>
      </c>
      <c r="BC694" s="11">
        <v>0</v>
      </c>
      <c r="BD694" s="11">
        <v>35000</v>
      </c>
      <c r="BE694" s="11">
        <v>0</v>
      </c>
      <c r="BF694" s="11">
        <v>0</v>
      </c>
      <c r="BG694" s="11">
        <v>0</v>
      </c>
      <c r="BH694" s="11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832030</v>
      </c>
      <c r="BP694" s="11">
        <v>83200</v>
      </c>
      <c r="BQ694" s="11">
        <v>313020</v>
      </c>
      <c r="BR694" s="11">
        <v>327890</v>
      </c>
      <c r="BS694" s="11">
        <v>67650</v>
      </c>
      <c r="BT694" s="11">
        <v>11430</v>
      </c>
      <c r="BU694" s="11">
        <v>44810</v>
      </c>
      <c r="BV694" s="11">
        <v>0</v>
      </c>
      <c r="BW694" s="11">
        <v>4500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255445.696</v>
      </c>
      <c r="CJ694" s="4">
        <v>31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20</v>
      </c>
      <c r="DC694" s="4">
        <v>0</v>
      </c>
      <c r="DD694" s="4">
        <v>46.5</v>
      </c>
      <c r="DE694" s="64">
        <v>66.5</v>
      </c>
      <c r="DF694" s="64">
        <v>51.5</v>
      </c>
      <c r="DG694" s="64">
        <v>4</v>
      </c>
      <c r="DH694" s="6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s="4">
        <v>0</v>
      </c>
      <c r="DT694" s="4">
        <v>2</v>
      </c>
      <c r="DU694" s="4">
        <v>2</v>
      </c>
      <c r="DV694" s="4"/>
      <c r="DW694" s="4"/>
      <c r="DX694" s="4"/>
      <c r="DY694" s="4"/>
      <c r="DZ694" s="4"/>
      <c r="EA694" s="4"/>
      <c r="EB694" s="4" t="b">
        <v>1</v>
      </c>
      <c r="EC694" s="4" t="s">
        <v>239</v>
      </c>
      <c r="ED694" s="4"/>
      <c r="EE694" s="4"/>
      <c r="EF694" s="7">
        <v>46235</v>
      </c>
      <c r="EG694" s="7">
        <v>46265</v>
      </c>
      <c r="EH694" s="4" t="s">
        <v>173</v>
      </c>
      <c r="EI694" s="4" t="b">
        <v>1</v>
      </c>
      <c r="EJ694" s="4" t="s">
        <v>174</v>
      </c>
      <c r="EK694" s="4"/>
      <c r="EL694" s="4"/>
      <c r="EM694" s="4"/>
      <c r="EN694" s="8"/>
      <c r="EO694" s="4">
        <f t="shared" si="55"/>
        <v>24.345205479452055</v>
      </c>
      <c r="EP694" s="4">
        <f t="shared" si="56"/>
        <v>25</v>
      </c>
      <c r="EQ694" s="9">
        <f t="shared" si="57"/>
        <v>3847057.4999999995</v>
      </c>
    </row>
    <row r="695" spans="2:147" s="6" customFormat="1">
      <c r="B695" s="4"/>
      <c r="C695" s="7">
        <v>46235</v>
      </c>
      <c r="D695" s="4">
        <v>4410</v>
      </c>
      <c r="E695" s="4"/>
      <c r="F695" s="4"/>
      <c r="G695" s="4" t="s">
        <v>176</v>
      </c>
      <c r="H695" s="4" t="s">
        <v>177</v>
      </c>
      <c r="I695" s="4">
        <v>19</v>
      </c>
      <c r="J695" s="16">
        <v>37655</v>
      </c>
      <c r="K695" s="4"/>
      <c r="L695" s="4">
        <v>122882</v>
      </c>
      <c r="M695" s="4">
        <v>128632</v>
      </c>
      <c r="N695" s="4">
        <v>153286.467</v>
      </c>
      <c r="O695" s="64">
        <v>15</v>
      </c>
      <c r="P695" s="4">
        <v>10</v>
      </c>
      <c r="Q695" s="4">
        <v>6</v>
      </c>
      <c r="R695" s="4">
        <v>31</v>
      </c>
      <c r="S695" s="4">
        <v>100</v>
      </c>
      <c r="T695" s="4">
        <v>100</v>
      </c>
      <c r="U695" s="11">
        <v>5433720</v>
      </c>
      <c r="V695" s="11">
        <v>1042720</v>
      </c>
      <c r="W695" s="11">
        <v>4391000</v>
      </c>
      <c r="X695" s="11">
        <v>23</v>
      </c>
      <c r="Y695" s="62">
        <v>3809342</v>
      </c>
      <c r="Z695" s="11">
        <v>0</v>
      </c>
      <c r="AA695" s="11">
        <v>0</v>
      </c>
      <c r="AB695" s="11">
        <v>0</v>
      </c>
      <c r="AC695" s="11">
        <v>172500</v>
      </c>
      <c r="AD695" s="11">
        <v>0</v>
      </c>
      <c r="AE695" s="11">
        <v>0</v>
      </c>
      <c r="AF695" s="11">
        <v>0</v>
      </c>
      <c r="AG695" s="11">
        <v>172500</v>
      </c>
      <c r="AH695" s="11">
        <v>0</v>
      </c>
      <c r="AI695" s="11">
        <v>482370</v>
      </c>
      <c r="AJ695" s="11">
        <v>0</v>
      </c>
      <c r="AK695" s="11">
        <v>790383</v>
      </c>
      <c r="AL695" s="9">
        <v>1272753</v>
      </c>
      <c r="AM695" s="9">
        <v>114964</v>
      </c>
      <c r="AN695" s="9">
        <v>0</v>
      </c>
      <c r="AO695" s="9">
        <v>0</v>
      </c>
      <c r="AP695" s="11">
        <v>0</v>
      </c>
      <c r="AQ695" s="11">
        <v>0</v>
      </c>
      <c r="AR695" s="11">
        <v>1387717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0</v>
      </c>
      <c r="AZ695" s="11">
        <v>0</v>
      </c>
      <c r="BA695" s="11">
        <v>19161</v>
      </c>
      <c r="BB695" s="11">
        <v>0</v>
      </c>
      <c r="BC695" s="11">
        <v>0</v>
      </c>
      <c r="BD695" s="11">
        <v>45000</v>
      </c>
      <c r="BE695" s="11">
        <v>0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372180</v>
      </c>
      <c r="BP695" s="11">
        <v>37210</v>
      </c>
      <c r="BQ695" s="11">
        <v>287750</v>
      </c>
      <c r="BR695" s="11">
        <v>240290</v>
      </c>
      <c r="BS695" s="11">
        <v>48900</v>
      </c>
      <c r="BT695" s="11">
        <v>11430</v>
      </c>
      <c r="BU695" s="11">
        <v>44640</v>
      </c>
      <c r="BV695" s="11">
        <v>0</v>
      </c>
      <c r="BW695" s="11">
        <v>320</v>
      </c>
      <c r="BX695" s="11">
        <v>0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0</v>
      </c>
      <c r="CI695" s="11">
        <v>241456.826</v>
      </c>
      <c r="CJ695" s="4">
        <v>31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20</v>
      </c>
      <c r="DC695" s="4">
        <v>0</v>
      </c>
      <c r="DD695" s="4">
        <v>27.5</v>
      </c>
      <c r="DE695" s="64">
        <v>47.5</v>
      </c>
      <c r="DF695" s="64">
        <v>4</v>
      </c>
      <c r="DG695" s="64">
        <v>0</v>
      </c>
      <c r="DH695" s="6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2</v>
      </c>
      <c r="DU695" s="4">
        <v>2</v>
      </c>
      <c r="DV695" s="4"/>
      <c r="DW695" s="4"/>
      <c r="DX695" s="4"/>
      <c r="DY695" s="4"/>
      <c r="DZ695" s="4"/>
      <c r="EA695" s="4"/>
      <c r="EB695" s="4" t="b">
        <v>1</v>
      </c>
      <c r="EC695" s="4" t="s">
        <v>239</v>
      </c>
      <c r="ED695" s="4"/>
      <c r="EE695" s="4"/>
      <c r="EF695" s="7">
        <v>46235</v>
      </c>
      <c r="EG695" s="7">
        <v>46265</v>
      </c>
      <c r="EH695" s="4" t="s">
        <v>173</v>
      </c>
      <c r="EI695" s="4" t="b">
        <v>1</v>
      </c>
      <c r="EJ695" s="4" t="s">
        <v>174</v>
      </c>
      <c r="EK695" s="4"/>
      <c r="EL695" s="4"/>
      <c r="EM695" s="4"/>
      <c r="EN695" s="8"/>
      <c r="EO695" s="4">
        <f t="shared" si="55"/>
        <v>22.926027397260274</v>
      </c>
      <c r="EP695" s="4">
        <f t="shared" si="56"/>
        <v>25</v>
      </c>
      <c r="EQ695" s="9">
        <f t="shared" si="57"/>
        <v>3832161.6750000003</v>
      </c>
    </row>
    <row r="696" spans="2:147" s="6" customFormat="1">
      <c r="B696" s="4"/>
      <c r="C696" s="7">
        <v>46235</v>
      </c>
      <c r="D696" s="4">
        <v>4410</v>
      </c>
      <c r="E696" s="4"/>
      <c r="F696" s="4"/>
      <c r="G696" s="4" t="s">
        <v>176</v>
      </c>
      <c r="H696" s="4" t="s">
        <v>177</v>
      </c>
      <c r="I696" s="4">
        <v>9</v>
      </c>
      <c r="J696" s="16">
        <v>37712</v>
      </c>
      <c r="K696" s="4"/>
      <c r="L696" s="4">
        <v>117499</v>
      </c>
      <c r="M696" s="4">
        <v>123499</v>
      </c>
      <c r="N696" s="4">
        <v>147169.64199999999</v>
      </c>
      <c r="O696" s="64">
        <v>15</v>
      </c>
      <c r="P696" s="4">
        <v>10</v>
      </c>
      <c r="Q696" s="4">
        <v>6</v>
      </c>
      <c r="R696" s="4">
        <v>31</v>
      </c>
      <c r="S696" s="4">
        <v>100</v>
      </c>
      <c r="T696" s="4">
        <v>100</v>
      </c>
      <c r="U696" s="11">
        <v>5027510</v>
      </c>
      <c r="V696" s="11">
        <v>904010</v>
      </c>
      <c r="W696" s="11">
        <v>4123500</v>
      </c>
      <c r="X696" s="11">
        <v>23</v>
      </c>
      <c r="Y696" s="62">
        <v>3642469</v>
      </c>
      <c r="Z696" s="11">
        <v>0</v>
      </c>
      <c r="AA696" s="11">
        <v>0</v>
      </c>
      <c r="AB696" s="11">
        <v>7500</v>
      </c>
      <c r="AC696" s="11">
        <v>172500</v>
      </c>
      <c r="AD696" s="11">
        <v>0</v>
      </c>
      <c r="AE696" s="11">
        <v>0</v>
      </c>
      <c r="AF696" s="11">
        <v>0</v>
      </c>
      <c r="AG696" s="11">
        <v>180000</v>
      </c>
      <c r="AH696" s="11">
        <v>0</v>
      </c>
      <c r="AI696" s="11">
        <v>463121</v>
      </c>
      <c r="AJ696" s="11">
        <v>0</v>
      </c>
      <c r="AK696" s="11">
        <v>230412</v>
      </c>
      <c r="AL696" s="9">
        <v>693533</v>
      </c>
      <c r="AM696" s="9">
        <v>220754</v>
      </c>
      <c r="AN696" s="9">
        <v>0</v>
      </c>
      <c r="AO696" s="9">
        <v>220754</v>
      </c>
      <c r="AP696" s="11">
        <v>0</v>
      </c>
      <c r="AQ696" s="11">
        <v>25000</v>
      </c>
      <c r="AR696" s="11">
        <v>1160041</v>
      </c>
      <c r="AS696" s="11">
        <v>0</v>
      </c>
      <c r="AT696" s="11">
        <v>0</v>
      </c>
      <c r="AU696" s="11">
        <v>0</v>
      </c>
      <c r="AV696" s="11">
        <v>0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45000</v>
      </c>
      <c r="BE696" s="11">
        <v>0</v>
      </c>
      <c r="BF696" s="11">
        <v>0</v>
      </c>
      <c r="BG696" s="11">
        <v>0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237590</v>
      </c>
      <c r="BP696" s="11">
        <v>23750</v>
      </c>
      <c r="BQ696" s="11">
        <v>313020</v>
      </c>
      <c r="BR696" s="11">
        <v>224620</v>
      </c>
      <c r="BS696" s="11">
        <v>45250</v>
      </c>
      <c r="BT696" s="11">
        <v>10930</v>
      </c>
      <c r="BU696" s="11">
        <v>42850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6000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250201.511</v>
      </c>
      <c r="CJ696" s="4">
        <v>31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5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20</v>
      </c>
      <c r="DC696" s="4">
        <v>0</v>
      </c>
      <c r="DD696" s="4">
        <v>8.35</v>
      </c>
      <c r="DE696" s="64">
        <v>28.35</v>
      </c>
      <c r="DF696" s="64">
        <v>8</v>
      </c>
      <c r="DG696" s="64">
        <v>0</v>
      </c>
      <c r="DH696" s="64">
        <v>20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s="4">
        <v>0</v>
      </c>
      <c r="DT696" s="4">
        <v>2</v>
      </c>
      <c r="DU696" s="4">
        <v>2</v>
      </c>
      <c r="DV696" s="4"/>
      <c r="DW696" s="4"/>
      <c r="DX696" s="4"/>
      <c r="DY696" s="4"/>
      <c r="DZ696" s="4"/>
      <c r="EA696" s="4"/>
      <c r="EB696" s="4" t="b">
        <v>1</v>
      </c>
      <c r="EC696" s="4" t="s">
        <v>239</v>
      </c>
      <c r="ED696" s="4"/>
      <c r="EE696" s="4"/>
      <c r="EF696" s="7">
        <v>46235</v>
      </c>
      <c r="EG696" s="7">
        <v>46265</v>
      </c>
      <c r="EH696" s="4" t="s">
        <v>173</v>
      </c>
      <c r="EI696" s="4" t="b">
        <v>1</v>
      </c>
      <c r="EJ696" s="4" t="s">
        <v>178</v>
      </c>
      <c r="EK696" s="4"/>
      <c r="EL696" s="4"/>
      <c r="EM696" s="4"/>
      <c r="EN696" s="8"/>
      <c r="EO696" s="4">
        <f t="shared" si="55"/>
        <v>22.769863013698629</v>
      </c>
      <c r="EP696" s="4">
        <f t="shared" si="56"/>
        <v>25</v>
      </c>
      <c r="EQ696" s="9">
        <f t="shared" si="57"/>
        <v>3679241.05</v>
      </c>
    </row>
    <row r="697" spans="2:147" s="6" customFormat="1">
      <c r="B697" s="4"/>
      <c r="C697" s="7">
        <v>46235</v>
      </c>
      <c r="D697" s="4">
        <v>4410</v>
      </c>
      <c r="E697" s="4"/>
      <c r="F697" s="4"/>
      <c r="G697" s="4" t="s">
        <v>176</v>
      </c>
      <c r="H697" s="4" t="s">
        <v>177</v>
      </c>
      <c r="I697" s="4">
        <v>11</v>
      </c>
      <c r="J697" s="16">
        <v>37895</v>
      </c>
      <c r="K697" s="4"/>
      <c r="L697" s="4">
        <v>118803</v>
      </c>
      <c r="M697" s="4">
        <v>124553</v>
      </c>
      <c r="N697" s="4">
        <v>148425.658</v>
      </c>
      <c r="O697" s="64">
        <v>15</v>
      </c>
      <c r="P697" s="4">
        <v>10</v>
      </c>
      <c r="Q697" s="4">
        <v>6</v>
      </c>
      <c r="R697" s="4">
        <v>31</v>
      </c>
      <c r="S697" s="4">
        <v>100</v>
      </c>
      <c r="T697" s="4">
        <v>100</v>
      </c>
      <c r="U697" s="11">
        <v>5397204</v>
      </c>
      <c r="V697" s="11">
        <v>1014204</v>
      </c>
      <c r="W697" s="11">
        <v>4383000</v>
      </c>
      <c r="X697" s="11">
        <v>22</v>
      </c>
      <c r="Y697" s="62">
        <v>3682893</v>
      </c>
      <c r="Z697" s="11">
        <v>0</v>
      </c>
      <c r="AA697" s="11">
        <v>0</v>
      </c>
      <c r="AB697" s="11">
        <v>7500</v>
      </c>
      <c r="AC697" s="11">
        <v>165000</v>
      </c>
      <c r="AD697" s="11">
        <v>0</v>
      </c>
      <c r="AE697" s="11">
        <v>0</v>
      </c>
      <c r="AF697" s="11">
        <v>0</v>
      </c>
      <c r="AG697" s="11">
        <v>172500</v>
      </c>
      <c r="AH697" s="11">
        <v>0</v>
      </c>
      <c r="AI697" s="11">
        <v>467073</v>
      </c>
      <c r="AJ697" s="11">
        <v>0</v>
      </c>
      <c r="AK697" s="11">
        <v>278298</v>
      </c>
      <c r="AL697" s="9">
        <v>745371</v>
      </c>
      <c r="AM697" s="9">
        <v>445276</v>
      </c>
      <c r="AN697" s="9">
        <v>0</v>
      </c>
      <c r="AO697" s="9">
        <v>267611</v>
      </c>
      <c r="AP697" s="11">
        <v>0</v>
      </c>
      <c r="AQ697" s="11">
        <v>30000</v>
      </c>
      <c r="AR697" s="11">
        <v>1488258</v>
      </c>
      <c r="AS697" s="11">
        <v>0</v>
      </c>
      <c r="AT697" s="11">
        <v>0</v>
      </c>
      <c r="AU697" s="11">
        <v>0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18553</v>
      </c>
      <c r="BB697" s="11">
        <v>0</v>
      </c>
      <c r="BC697" s="11">
        <v>0</v>
      </c>
      <c r="BD697" s="11">
        <v>35000</v>
      </c>
      <c r="BE697" s="11">
        <v>0</v>
      </c>
      <c r="BF697" s="11">
        <v>0</v>
      </c>
      <c r="BG697" s="11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323600</v>
      </c>
      <c r="BP697" s="11">
        <v>32360</v>
      </c>
      <c r="BQ697" s="11">
        <v>313020</v>
      </c>
      <c r="BR697" s="11">
        <v>240360</v>
      </c>
      <c r="BS697" s="11">
        <v>48570</v>
      </c>
      <c r="BT697" s="11">
        <v>11050</v>
      </c>
      <c r="BU697" s="11">
        <v>43220</v>
      </c>
      <c r="BV697" s="11">
        <v>2000</v>
      </c>
      <c r="BW697" s="11">
        <v>24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228838.424</v>
      </c>
      <c r="CJ697" s="4">
        <v>31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6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20</v>
      </c>
      <c r="DC697" s="4">
        <v>0</v>
      </c>
      <c r="DD697" s="4">
        <v>10</v>
      </c>
      <c r="DE697" s="64">
        <v>30</v>
      </c>
      <c r="DF697" s="64">
        <v>16</v>
      </c>
      <c r="DG697" s="64">
        <v>0</v>
      </c>
      <c r="DH697" s="64">
        <v>24.04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s="4">
        <v>0</v>
      </c>
      <c r="DT697" s="4">
        <v>2</v>
      </c>
      <c r="DU697" s="4">
        <v>2</v>
      </c>
      <c r="DV697" s="4"/>
      <c r="DW697" s="4"/>
      <c r="DX697" s="4"/>
      <c r="DY697" s="4"/>
      <c r="DZ697" s="4"/>
      <c r="EA697" s="4"/>
      <c r="EB697" s="4" t="b">
        <v>1</v>
      </c>
      <c r="EC697" s="4" t="s">
        <v>239</v>
      </c>
      <c r="ED697" s="4"/>
      <c r="EE697" s="4"/>
      <c r="EF697" s="7">
        <v>46235</v>
      </c>
      <c r="EG697" s="7">
        <v>46265</v>
      </c>
      <c r="EH697" s="4" t="s">
        <v>173</v>
      </c>
      <c r="EI697" s="4" t="b">
        <v>1</v>
      </c>
      <c r="EJ697" s="4" t="s">
        <v>174</v>
      </c>
      <c r="EK697" s="4"/>
      <c r="EL697" s="4"/>
      <c r="EM697" s="4"/>
      <c r="EN697" s="8"/>
      <c r="EO697" s="4">
        <f t="shared" si="55"/>
        <v>22.268493150684932</v>
      </c>
      <c r="EP697" s="4">
        <f t="shared" si="56"/>
        <v>25</v>
      </c>
      <c r="EQ697" s="9">
        <f t="shared" si="57"/>
        <v>3710641.4499999997</v>
      </c>
    </row>
    <row r="698" spans="2:147" s="6" customFormat="1">
      <c r="B698" s="4"/>
      <c r="C698" s="7">
        <v>46235</v>
      </c>
      <c r="D698" s="4">
        <v>4410</v>
      </c>
      <c r="E698" s="4"/>
      <c r="F698" s="4"/>
      <c r="G698" s="4" t="s">
        <v>176</v>
      </c>
      <c r="H698" s="4" t="s">
        <v>177</v>
      </c>
      <c r="I698" s="4">
        <v>7</v>
      </c>
      <c r="J698" s="16">
        <v>38294</v>
      </c>
      <c r="K698" s="4"/>
      <c r="L698" s="4">
        <v>116033</v>
      </c>
      <c r="M698" s="4">
        <v>121533</v>
      </c>
      <c r="N698" s="4">
        <v>144826.82500000001</v>
      </c>
      <c r="O698" s="64">
        <v>15</v>
      </c>
      <c r="P698" s="4">
        <v>10</v>
      </c>
      <c r="Q698" s="4">
        <v>6</v>
      </c>
      <c r="R698" s="4">
        <v>31</v>
      </c>
      <c r="S698" s="4">
        <v>100</v>
      </c>
      <c r="T698" s="4">
        <v>100</v>
      </c>
      <c r="U698" s="11">
        <v>4857439</v>
      </c>
      <c r="V698" s="11">
        <v>977439</v>
      </c>
      <c r="W698" s="11">
        <v>3880000</v>
      </c>
      <c r="X698" s="11">
        <v>21</v>
      </c>
      <c r="Y698" s="62">
        <v>3597023</v>
      </c>
      <c r="Z698" s="11">
        <v>0</v>
      </c>
      <c r="AA698" s="11">
        <v>0</v>
      </c>
      <c r="AB698" s="11">
        <v>7500</v>
      </c>
      <c r="AC698" s="11">
        <v>157500</v>
      </c>
      <c r="AD698" s="11">
        <v>0</v>
      </c>
      <c r="AE698" s="11">
        <v>0</v>
      </c>
      <c r="AF698" s="11">
        <v>0</v>
      </c>
      <c r="AG698" s="11">
        <v>165000</v>
      </c>
      <c r="AH698" s="11">
        <v>0</v>
      </c>
      <c r="AI698" s="11">
        <v>455748</v>
      </c>
      <c r="AJ698" s="11">
        <v>0</v>
      </c>
      <c r="AK698" s="11">
        <v>0</v>
      </c>
      <c r="AL698" s="9">
        <v>455748</v>
      </c>
      <c r="AM698" s="9">
        <v>434480</v>
      </c>
      <c r="AN698" s="9">
        <v>0</v>
      </c>
      <c r="AO698" s="9">
        <v>127085</v>
      </c>
      <c r="AP698" s="11">
        <v>0</v>
      </c>
      <c r="AQ698" s="11">
        <v>25000</v>
      </c>
      <c r="AR698" s="11">
        <v>1042313</v>
      </c>
      <c r="AS698" s="11">
        <v>0</v>
      </c>
      <c r="AT698" s="11">
        <v>0</v>
      </c>
      <c r="AU698" s="11">
        <v>0</v>
      </c>
      <c r="AV698" s="11">
        <v>0</v>
      </c>
      <c r="AW698" s="11">
        <v>0</v>
      </c>
      <c r="AX698" s="11">
        <v>0</v>
      </c>
      <c r="AY698" s="11">
        <v>0</v>
      </c>
      <c r="AZ698" s="11">
        <v>0</v>
      </c>
      <c r="BA698" s="11">
        <v>18103</v>
      </c>
      <c r="BB698" s="11">
        <v>0</v>
      </c>
      <c r="BC698" s="11">
        <v>0</v>
      </c>
      <c r="BD698" s="11">
        <v>35000</v>
      </c>
      <c r="BE698" s="11">
        <v>0</v>
      </c>
      <c r="BF698" s="11">
        <v>0</v>
      </c>
      <c r="BG698" s="11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308630</v>
      </c>
      <c r="BP698" s="11">
        <v>30860</v>
      </c>
      <c r="BQ698" s="11">
        <v>302810</v>
      </c>
      <c r="BR698" s="11">
        <v>219290</v>
      </c>
      <c r="BS698" s="11">
        <v>43720</v>
      </c>
      <c r="BT698" s="11">
        <v>10800</v>
      </c>
      <c r="BU698" s="11">
        <v>42170</v>
      </c>
      <c r="BV698" s="11">
        <v>10000</v>
      </c>
      <c r="BW698" s="11">
        <v>9159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218089.25</v>
      </c>
      <c r="CJ698" s="4">
        <v>31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5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20</v>
      </c>
      <c r="DC698" s="4">
        <v>0</v>
      </c>
      <c r="DD698" s="4">
        <v>0</v>
      </c>
      <c r="DE698" s="64">
        <v>20</v>
      </c>
      <c r="DF698" s="64">
        <v>16</v>
      </c>
      <c r="DG698" s="64">
        <v>0</v>
      </c>
      <c r="DH698" s="64">
        <v>11.7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s="4">
        <v>1</v>
      </c>
      <c r="DT698" s="4">
        <v>2</v>
      </c>
      <c r="DU698" s="4">
        <v>2</v>
      </c>
      <c r="DV698" s="4"/>
      <c r="DW698" s="4"/>
      <c r="DX698" s="4"/>
      <c r="DY698" s="4"/>
      <c r="DZ698" s="4"/>
      <c r="EA698" s="4"/>
      <c r="EB698" s="4" t="b">
        <v>1</v>
      </c>
      <c r="EC698" s="4" t="s">
        <v>239</v>
      </c>
      <c r="ED698" s="4"/>
      <c r="EE698" s="4"/>
      <c r="EF698" s="7">
        <v>46235</v>
      </c>
      <c r="EG698" s="7">
        <v>46265</v>
      </c>
      <c r="EH698" s="4" t="s">
        <v>173</v>
      </c>
      <c r="EI698" s="4" t="b">
        <v>1</v>
      </c>
      <c r="EJ698" s="4" t="s">
        <v>174</v>
      </c>
      <c r="EK698" s="4"/>
      <c r="EL698" s="4"/>
      <c r="EM698" s="4"/>
      <c r="EN698" s="8"/>
      <c r="EO698" s="4">
        <f t="shared" si="55"/>
        <v>21.175342465753424</v>
      </c>
      <c r="EP698" s="4">
        <f t="shared" si="56"/>
        <v>25</v>
      </c>
      <c r="EQ698" s="9">
        <f t="shared" si="57"/>
        <v>3620670.6250000005</v>
      </c>
    </row>
    <row r="699" spans="2:147" s="6" customFormat="1">
      <c r="B699" s="4"/>
      <c r="C699" s="7">
        <v>46235</v>
      </c>
      <c r="D699" s="4">
        <v>4410</v>
      </c>
      <c r="E699" s="4"/>
      <c r="F699" s="4"/>
      <c r="G699" s="4" t="s">
        <v>176</v>
      </c>
      <c r="H699" s="4" t="s">
        <v>177</v>
      </c>
      <c r="I699" s="4">
        <v>7</v>
      </c>
      <c r="J699" s="16">
        <v>38593</v>
      </c>
      <c r="K699" s="4"/>
      <c r="L699" s="4">
        <v>116033</v>
      </c>
      <c r="M699" s="4">
        <v>121658</v>
      </c>
      <c r="N699" s="4">
        <v>144975.783</v>
      </c>
      <c r="O699" s="64">
        <v>15</v>
      </c>
      <c r="P699" s="4">
        <v>10</v>
      </c>
      <c r="Q699" s="4">
        <v>6</v>
      </c>
      <c r="R699" s="4">
        <v>31</v>
      </c>
      <c r="S699" s="4">
        <v>100</v>
      </c>
      <c r="T699" s="4">
        <v>100</v>
      </c>
      <c r="U699" s="11">
        <v>5660638</v>
      </c>
      <c r="V699" s="11">
        <v>1012690</v>
      </c>
      <c r="W699" s="11">
        <v>4647948</v>
      </c>
      <c r="X699" s="11">
        <v>21</v>
      </c>
      <c r="Y699" s="62">
        <v>3597023</v>
      </c>
      <c r="Z699" s="11">
        <v>0</v>
      </c>
      <c r="AA699" s="11">
        <v>0</v>
      </c>
      <c r="AB699" s="11">
        <v>11250</v>
      </c>
      <c r="AC699" s="11">
        <v>157500</v>
      </c>
      <c r="AD699" s="11">
        <v>0</v>
      </c>
      <c r="AE699" s="11">
        <v>0</v>
      </c>
      <c r="AF699" s="11">
        <v>0</v>
      </c>
      <c r="AG699" s="11">
        <v>168750</v>
      </c>
      <c r="AH699" s="11">
        <v>0</v>
      </c>
      <c r="AI699" s="11">
        <v>456217</v>
      </c>
      <c r="AJ699" s="11">
        <v>0</v>
      </c>
      <c r="AK699" s="11">
        <v>380561</v>
      </c>
      <c r="AL699" s="9">
        <v>836778</v>
      </c>
      <c r="AM699" s="9">
        <v>869854</v>
      </c>
      <c r="AN699" s="9">
        <v>72487</v>
      </c>
      <c r="AO699" s="9">
        <v>0</v>
      </c>
      <c r="AP699" s="11">
        <v>0</v>
      </c>
      <c r="AQ699" s="11">
        <v>0</v>
      </c>
      <c r="AR699" s="11">
        <v>1779119</v>
      </c>
      <c r="AS699" s="11">
        <v>0</v>
      </c>
      <c r="AT699" s="11">
        <v>0</v>
      </c>
      <c r="AU699" s="11">
        <v>0</v>
      </c>
      <c r="AV699" s="11">
        <v>0</v>
      </c>
      <c r="AW699" s="11">
        <v>0</v>
      </c>
      <c r="AX699" s="11">
        <v>0</v>
      </c>
      <c r="AY699" s="11">
        <v>0</v>
      </c>
      <c r="AZ699" s="11">
        <v>0</v>
      </c>
      <c r="BA699" s="11">
        <v>70746</v>
      </c>
      <c r="BB699" s="11">
        <v>0</v>
      </c>
      <c r="BC699" s="11">
        <v>0</v>
      </c>
      <c r="BD699" s="11">
        <v>45000</v>
      </c>
      <c r="BE699" s="11">
        <v>0</v>
      </c>
      <c r="BF699" s="11">
        <v>0</v>
      </c>
      <c r="BG699" s="11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323600</v>
      </c>
      <c r="BP699" s="11">
        <v>32360</v>
      </c>
      <c r="BQ699" s="11">
        <v>285520</v>
      </c>
      <c r="BR699" s="11">
        <v>246750</v>
      </c>
      <c r="BS699" s="11">
        <v>50950</v>
      </c>
      <c r="BT699" s="11">
        <v>10800</v>
      </c>
      <c r="BU699" s="11">
        <v>42210</v>
      </c>
      <c r="BV699" s="11">
        <v>19000</v>
      </c>
      <c r="BW699" s="11">
        <v>1500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190416.467</v>
      </c>
      <c r="CJ699" s="4">
        <v>31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20</v>
      </c>
      <c r="DC699" s="4">
        <v>0</v>
      </c>
      <c r="DD699" s="4">
        <v>14</v>
      </c>
      <c r="DE699" s="64">
        <v>34</v>
      </c>
      <c r="DF699" s="64">
        <v>32</v>
      </c>
      <c r="DG699" s="64">
        <v>2</v>
      </c>
      <c r="DH699" s="64">
        <v>0</v>
      </c>
      <c r="DI699" s="4">
        <v>0</v>
      </c>
      <c r="DJ699" s="4">
        <v>0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2</v>
      </c>
      <c r="DU699" s="4">
        <v>2</v>
      </c>
      <c r="DV699" s="4"/>
      <c r="DW699" s="4"/>
      <c r="DX699" s="4"/>
      <c r="DY699" s="4"/>
      <c r="DZ699" s="4"/>
      <c r="EA699" s="4"/>
      <c r="EB699" s="4" t="b">
        <v>1</v>
      </c>
      <c r="EC699" s="4" t="s">
        <v>239</v>
      </c>
      <c r="ED699" s="4"/>
      <c r="EE699" s="4"/>
      <c r="EF699" s="7">
        <v>46235</v>
      </c>
      <c r="EG699" s="7">
        <v>46265</v>
      </c>
      <c r="EH699" s="4" t="s">
        <v>173</v>
      </c>
      <c r="EI699" s="4" t="b">
        <v>1</v>
      </c>
      <c r="EJ699" s="4" t="s">
        <v>174</v>
      </c>
      <c r="EK699" s="4"/>
      <c r="EL699" s="4"/>
      <c r="EM699" s="4"/>
      <c r="EN699" s="8"/>
      <c r="EO699" s="4">
        <f t="shared" si="55"/>
        <v>20.356164383561644</v>
      </c>
      <c r="EP699" s="4">
        <f t="shared" si="56"/>
        <v>24</v>
      </c>
      <c r="EQ699" s="9">
        <f t="shared" si="57"/>
        <v>3479418.7919999999</v>
      </c>
    </row>
    <row r="700" spans="2:147" s="6" customFormat="1">
      <c r="B700" s="4"/>
      <c r="C700" s="7">
        <v>46235</v>
      </c>
      <c r="D700" s="4">
        <v>4410</v>
      </c>
      <c r="E700" s="4"/>
      <c r="F700" s="4"/>
      <c r="G700" s="4" t="s">
        <v>176</v>
      </c>
      <c r="H700" s="4" t="s">
        <v>177</v>
      </c>
      <c r="I700" s="4">
        <v>5</v>
      </c>
      <c r="J700" s="16">
        <v>38705</v>
      </c>
      <c r="K700" s="4"/>
      <c r="L700" s="4">
        <v>114476</v>
      </c>
      <c r="M700" s="4">
        <v>119476</v>
      </c>
      <c r="N700" s="4">
        <v>142375.56700000001</v>
      </c>
      <c r="O700" s="64">
        <v>20</v>
      </c>
      <c r="P700" s="4">
        <v>10</v>
      </c>
      <c r="Q700" s="4">
        <v>1</v>
      </c>
      <c r="R700" s="4">
        <v>31</v>
      </c>
      <c r="S700" s="4">
        <v>100</v>
      </c>
      <c r="T700" s="4">
        <v>100</v>
      </c>
      <c r="U700" s="11">
        <v>6793491</v>
      </c>
      <c r="V700" s="11">
        <v>1536420</v>
      </c>
      <c r="W700" s="11">
        <v>5257071</v>
      </c>
      <c r="X700" s="11">
        <v>20</v>
      </c>
      <c r="Y700" s="62">
        <v>3548756</v>
      </c>
      <c r="Z700" s="11">
        <v>0</v>
      </c>
      <c r="AA700" s="11">
        <v>0</v>
      </c>
      <c r="AB700" s="11">
        <v>0</v>
      </c>
      <c r="AC700" s="11">
        <v>150000</v>
      </c>
      <c r="AD700" s="11">
        <v>0</v>
      </c>
      <c r="AE700" s="11">
        <v>0</v>
      </c>
      <c r="AF700" s="11">
        <v>0</v>
      </c>
      <c r="AG700" s="11">
        <v>150000</v>
      </c>
      <c r="AH700" s="11">
        <v>0</v>
      </c>
      <c r="AI700" s="11">
        <v>448035</v>
      </c>
      <c r="AJ700" s="11">
        <v>0</v>
      </c>
      <c r="AK700" s="11">
        <v>1241336</v>
      </c>
      <c r="AL700" s="9">
        <v>1689371</v>
      </c>
      <c r="AM700" s="9">
        <v>1281380</v>
      </c>
      <c r="AN700" s="9">
        <v>71187</v>
      </c>
      <c r="AO700" s="9">
        <v>0</v>
      </c>
      <c r="AP700" s="11">
        <v>0</v>
      </c>
      <c r="AQ700" s="11">
        <v>0</v>
      </c>
      <c r="AR700" s="11">
        <v>3041938</v>
      </c>
      <c r="AS700" s="11">
        <v>0</v>
      </c>
      <c r="AT700" s="11">
        <v>0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17797</v>
      </c>
      <c r="BB700" s="11">
        <v>0</v>
      </c>
      <c r="BC700" s="11">
        <v>0</v>
      </c>
      <c r="BD700" s="11">
        <v>35000</v>
      </c>
      <c r="BE700" s="11">
        <v>0</v>
      </c>
      <c r="BF700" s="11">
        <v>0</v>
      </c>
      <c r="BG700" s="11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727120</v>
      </c>
      <c r="BP700" s="11">
        <v>72710</v>
      </c>
      <c r="BQ700" s="11">
        <v>313020</v>
      </c>
      <c r="BR700" s="11">
        <v>295320</v>
      </c>
      <c r="BS700" s="11">
        <v>61140</v>
      </c>
      <c r="BT700" s="11">
        <v>10650</v>
      </c>
      <c r="BU700" s="11">
        <v>41460</v>
      </c>
      <c r="BV700" s="11">
        <v>0</v>
      </c>
      <c r="BW700" s="11">
        <v>15000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262626.337</v>
      </c>
      <c r="CJ700" s="4">
        <v>31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20</v>
      </c>
      <c r="DC700" s="4">
        <v>0</v>
      </c>
      <c r="DD700" s="4">
        <v>46.5</v>
      </c>
      <c r="DE700" s="64">
        <v>66.5</v>
      </c>
      <c r="DF700" s="64">
        <v>48</v>
      </c>
      <c r="DG700" s="64">
        <v>2</v>
      </c>
      <c r="DH700" s="6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s="4">
        <v>0.5</v>
      </c>
      <c r="DT700" s="4">
        <v>2</v>
      </c>
      <c r="DU700" s="4">
        <v>2</v>
      </c>
      <c r="DV700" s="4"/>
      <c r="DW700" s="4"/>
      <c r="DX700" s="4"/>
      <c r="DY700" s="4"/>
      <c r="DZ700" s="4"/>
      <c r="EA700" s="4"/>
      <c r="EB700" s="4" t="b">
        <v>1</v>
      </c>
      <c r="EC700" s="4" t="s">
        <v>239</v>
      </c>
      <c r="ED700" s="4"/>
      <c r="EE700" s="4"/>
      <c r="EF700" s="7">
        <v>46235</v>
      </c>
      <c r="EG700" s="7">
        <v>46265</v>
      </c>
      <c r="EH700" s="4" t="s">
        <v>173</v>
      </c>
      <c r="EI700" s="4" t="b">
        <v>1</v>
      </c>
      <c r="EJ700" s="4" t="s">
        <v>174</v>
      </c>
      <c r="EK700" s="4"/>
      <c r="EL700" s="4"/>
      <c r="EM700" s="4"/>
      <c r="EN700" s="8"/>
      <c r="EO700" s="4">
        <f t="shared" si="55"/>
        <v>20.049315068493151</v>
      </c>
      <c r="EP700" s="4">
        <f t="shared" si="56"/>
        <v>24</v>
      </c>
      <c r="EQ700" s="9">
        <f t="shared" si="57"/>
        <v>3417013.608</v>
      </c>
    </row>
    <row r="701" spans="2:147" s="6" customFormat="1">
      <c r="B701" s="4"/>
      <c r="C701" s="7">
        <v>46235</v>
      </c>
      <c r="D701" s="4">
        <v>4410</v>
      </c>
      <c r="E701" s="4"/>
      <c r="F701" s="4"/>
      <c r="G701" s="4" t="s">
        <v>179</v>
      </c>
      <c r="H701" s="4" t="s">
        <v>180</v>
      </c>
      <c r="I701" s="4">
        <v>16</v>
      </c>
      <c r="J701" s="16">
        <v>40686</v>
      </c>
      <c r="K701" s="4"/>
      <c r="L701" s="4">
        <v>106104.966</v>
      </c>
      <c r="M701" s="4">
        <v>109854.933</v>
      </c>
      <c r="N701" s="4">
        <v>130910.462</v>
      </c>
      <c r="O701" s="64">
        <v>15</v>
      </c>
      <c r="P701" s="4">
        <v>10</v>
      </c>
      <c r="Q701" s="4">
        <v>6</v>
      </c>
      <c r="R701" s="4">
        <v>31</v>
      </c>
      <c r="S701" s="4">
        <v>100</v>
      </c>
      <c r="T701" s="4">
        <v>100</v>
      </c>
      <c r="U701" s="11">
        <v>4537550</v>
      </c>
      <c r="V701" s="11">
        <v>814150</v>
      </c>
      <c r="W701" s="11">
        <v>3723400</v>
      </c>
      <c r="X701" s="11">
        <v>15</v>
      </c>
      <c r="Y701" s="62">
        <v>3289253</v>
      </c>
      <c r="Z701" s="11">
        <v>0</v>
      </c>
      <c r="AA701" s="11">
        <v>0</v>
      </c>
      <c r="AB701" s="11">
        <v>0</v>
      </c>
      <c r="AC701" s="11">
        <v>112500</v>
      </c>
      <c r="AD701" s="11">
        <v>0</v>
      </c>
      <c r="AE701" s="11">
        <v>0</v>
      </c>
      <c r="AF701" s="11">
        <v>0</v>
      </c>
      <c r="AG701" s="11">
        <v>112500</v>
      </c>
      <c r="AH701" s="11">
        <v>0</v>
      </c>
      <c r="AI701" s="11">
        <v>411955</v>
      </c>
      <c r="AJ701" s="11">
        <v>0</v>
      </c>
      <c r="AK701" s="11">
        <v>0</v>
      </c>
      <c r="AL701" s="9">
        <v>411955</v>
      </c>
      <c r="AM701" s="9">
        <v>392731</v>
      </c>
      <c r="AN701" s="9">
        <v>0</v>
      </c>
      <c r="AO701" s="9">
        <v>229747</v>
      </c>
      <c r="AP701" s="11">
        <v>0</v>
      </c>
      <c r="AQ701" s="11">
        <v>50000</v>
      </c>
      <c r="AR701" s="11">
        <v>1084433</v>
      </c>
      <c r="AS701" s="11">
        <v>0</v>
      </c>
      <c r="AT701" s="11">
        <v>0</v>
      </c>
      <c r="AU701" s="11">
        <v>0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16364</v>
      </c>
      <c r="BB701" s="11">
        <v>0</v>
      </c>
      <c r="BC701" s="11">
        <v>0</v>
      </c>
      <c r="BD701" s="11">
        <v>35000</v>
      </c>
      <c r="BE701" s="11">
        <v>0</v>
      </c>
      <c r="BF701" s="11">
        <v>0</v>
      </c>
      <c r="BG701" s="11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230280</v>
      </c>
      <c r="BP701" s="11">
        <v>23020</v>
      </c>
      <c r="BQ701" s="11">
        <v>271270</v>
      </c>
      <c r="BR701" s="11">
        <v>200740</v>
      </c>
      <c r="BS701" s="11">
        <v>40840</v>
      </c>
      <c r="BT701" s="11">
        <v>9870</v>
      </c>
      <c r="BU701" s="11">
        <v>38130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191117.913</v>
      </c>
      <c r="CJ701" s="4">
        <v>31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10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20</v>
      </c>
      <c r="DC701" s="4">
        <v>0</v>
      </c>
      <c r="DD701" s="4">
        <v>0</v>
      </c>
      <c r="DE701" s="64">
        <v>20</v>
      </c>
      <c r="DF701" s="64">
        <v>16</v>
      </c>
      <c r="DG701" s="64">
        <v>0</v>
      </c>
      <c r="DH701" s="64">
        <v>23.4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s="4">
        <v>0</v>
      </c>
      <c r="DT701" s="4">
        <v>2</v>
      </c>
      <c r="DU701" s="4">
        <v>2</v>
      </c>
      <c r="DV701" s="4"/>
      <c r="DW701" s="4"/>
      <c r="DX701" s="4"/>
      <c r="DY701" s="4"/>
      <c r="DZ701" s="4"/>
      <c r="EA701" s="4"/>
      <c r="EB701" s="4" t="b">
        <v>1</v>
      </c>
      <c r="EC701" s="4" t="s">
        <v>239</v>
      </c>
      <c r="ED701" s="4"/>
      <c r="EE701" s="4"/>
      <c r="EF701" s="7">
        <v>46235</v>
      </c>
      <c r="EG701" s="7">
        <v>46265</v>
      </c>
      <c r="EH701" s="4" t="s">
        <v>173</v>
      </c>
      <c r="EI701" s="4" t="b">
        <v>1</v>
      </c>
      <c r="EJ701" s="4" t="s">
        <v>174</v>
      </c>
      <c r="EK701" s="4"/>
      <c r="EL701" s="4"/>
      <c r="EM701" s="4"/>
      <c r="EN701" s="8"/>
      <c r="EO701" s="4">
        <f t="shared" si="55"/>
        <v>14.621917808219179</v>
      </c>
      <c r="EP701" s="4">
        <f t="shared" si="56"/>
        <v>21</v>
      </c>
      <c r="EQ701" s="9">
        <f t="shared" si="57"/>
        <v>2749119.702</v>
      </c>
    </row>
    <row r="702" spans="2:147" s="6" customFormat="1">
      <c r="B702" s="4"/>
      <c r="C702" s="7">
        <v>46235</v>
      </c>
      <c r="D702" s="4">
        <v>4410</v>
      </c>
      <c r="E702" s="4"/>
      <c r="F702" s="4"/>
      <c r="G702" s="4" t="s">
        <v>179</v>
      </c>
      <c r="H702" s="4" t="s">
        <v>180</v>
      </c>
      <c r="I702" s="4">
        <v>18</v>
      </c>
      <c r="J702" s="16">
        <v>39036</v>
      </c>
      <c r="K702" s="4"/>
      <c r="L702" s="4">
        <v>107364.966</v>
      </c>
      <c r="M702" s="4">
        <v>112114.933</v>
      </c>
      <c r="N702" s="4">
        <v>133603.62899999999</v>
      </c>
      <c r="O702" s="64">
        <v>15</v>
      </c>
      <c r="P702" s="4">
        <v>10</v>
      </c>
      <c r="Q702" s="4">
        <v>6</v>
      </c>
      <c r="R702" s="4">
        <v>31</v>
      </c>
      <c r="S702" s="4">
        <v>100</v>
      </c>
      <c r="T702" s="4">
        <v>100</v>
      </c>
      <c r="U702" s="11">
        <v>4571483</v>
      </c>
      <c r="V702" s="11">
        <v>911890</v>
      </c>
      <c r="W702" s="11">
        <v>3659593</v>
      </c>
      <c r="X702" s="11">
        <v>19</v>
      </c>
      <c r="Y702" s="62">
        <v>3328313</v>
      </c>
      <c r="Z702" s="11">
        <v>0</v>
      </c>
      <c r="AA702" s="11">
        <v>0</v>
      </c>
      <c r="AB702" s="11">
        <v>0</v>
      </c>
      <c r="AC702" s="11">
        <v>142500</v>
      </c>
      <c r="AD702" s="11">
        <v>0</v>
      </c>
      <c r="AE702" s="11">
        <v>0</v>
      </c>
      <c r="AF702" s="11">
        <v>0</v>
      </c>
      <c r="AG702" s="11">
        <v>142500</v>
      </c>
      <c r="AH702" s="11">
        <v>0</v>
      </c>
      <c r="AI702" s="11">
        <v>420430</v>
      </c>
      <c r="AJ702" s="11">
        <v>0</v>
      </c>
      <c r="AK702" s="11">
        <v>75152</v>
      </c>
      <c r="AL702" s="9">
        <v>495583</v>
      </c>
      <c r="AM702" s="9">
        <v>200405</v>
      </c>
      <c r="AN702" s="9">
        <v>0</v>
      </c>
      <c r="AO702" s="9">
        <v>287982</v>
      </c>
      <c r="AP702" s="11">
        <v>0</v>
      </c>
      <c r="AQ702" s="11">
        <v>55000</v>
      </c>
      <c r="AR702" s="11">
        <v>1038970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16700</v>
      </c>
      <c r="BB702" s="11">
        <v>0</v>
      </c>
      <c r="BC702" s="11">
        <v>0</v>
      </c>
      <c r="BD702" s="11">
        <v>45000</v>
      </c>
      <c r="BE702" s="11">
        <v>0</v>
      </c>
      <c r="BF702" s="11">
        <v>0</v>
      </c>
      <c r="BG702" s="11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308550</v>
      </c>
      <c r="BP702" s="11">
        <v>30850</v>
      </c>
      <c r="BQ702" s="11">
        <v>281720</v>
      </c>
      <c r="BR702" s="11">
        <v>200730</v>
      </c>
      <c r="BS702" s="11">
        <v>41140</v>
      </c>
      <c r="BT702" s="11">
        <v>9990</v>
      </c>
      <c r="BU702" s="11">
        <v>38910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0</v>
      </c>
      <c r="CI702" s="11">
        <v>197639.554</v>
      </c>
      <c r="CJ702" s="4">
        <v>31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11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20</v>
      </c>
      <c r="DC702" s="4">
        <v>0</v>
      </c>
      <c r="DD702" s="4">
        <v>3</v>
      </c>
      <c r="DE702" s="64">
        <v>23</v>
      </c>
      <c r="DF702" s="64">
        <v>8</v>
      </c>
      <c r="DG702" s="64">
        <v>0</v>
      </c>
      <c r="DH702" s="64">
        <v>28.74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2</v>
      </c>
      <c r="DU702" s="4">
        <v>2</v>
      </c>
      <c r="DV702" s="4"/>
      <c r="DW702" s="4"/>
      <c r="DX702" s="4"/>
      <c r="DY702" s="4"/>
      <c r="DZ702" s="4"/>
      <c r="EA702" s="4"/>
      <c r="EB702" s="4" t="b">
        <v>1</v>
      </c>
      <c r="EC702" s="4" t="s">
        <v>239</v>
      </c>
      <c r="ED702" s="4"/>
      <c r="EE702" s="4"/>
      <c r="EF702" s="7">
        <v>46235</v>
      </c>
      <c r="EG702" s="7">
        <v>46265</v>
      </c>
      <c r="EH702" s="4" t="s">
        <v>173</v>
      </c>
      <c r="EI702" s="4" t="b">
        <v>1</v>
      </c>
      <c r="EJ702" s="4" t="s">
        <v>174</v>
      </c>
      <c r="EK702" s="4"/>
      <c r="EL702" s="4"/>
      <c r="EM702" s="4"/>
      <c r="EN702" s="8"/>
      <c r="EO702" s="4">
        <f t="shared" si="55"/>
        <v>19.142465753424659</v>
      </c>
      <c r="EP702" s="4">
        <f t="shared" si="56"/>
        <v>24</v>
      </c>
      <c r="EQ702" s="9">
        <f t="shared" si="57"/>
        <v>3206487.0959999999</v>
      </c>
    </row>
    <row r="703" spans="2:147" s="6" customFormat="1">
      <c r="B703" s="4"/>
      <c r="C703" s="7">
        <v>46235</v>
      </c>
      <c r="D703" s="4">
        <v>4410</v>
      </c>
      <c r="E703" s="4"/>
      <c r="F703" s="4"/>
      <c r="G703" s="4" t="s">
        <v>216</v>
      </c>
      <c r="H703" s="4" t="s">
        <v>164</v>
      </c>
      <c r="I703" s="4">
        <v>-1</v>
      </c>
      <c r="J703" s="16">
        <v>46204</v>
      </c>
      <c r="K703" s="4"/>
      <c r="L703" s="4">
        <v>74305</v>
      </c>
      <c r="M703" s="4">
        <v>74305</v>
      </c>
      <c r="N703" s="4">
        <v>88546.792000000001</v>
      </c>
      <c r="O703" s="64">
        <v>15</v>
      </c>
      <c r="P703" s="4">
        <v>10</v>
      </c>
      <c r="Q703" s="4">
        <v>6</v>
      </c>
      <c r="R703" s="4">
        <v>31</v>
      </c>
      <c r="S703" s="4">
        <v>100</v>
      </c>
      <c r="T703" s="4">
        <v>0</v>
      </c>
      <c r="U703" s="11">
        <v>3067374</v>
      </c>
      <c r="V703" s="11">
        <v>482690</v>
      </c>
      <c r="W703" s="11">
        <v>2584684</v>
      </c>
      <c r="X703" s="11">
        <v>0</v>
      </c>
      <c r="Y703" s="62">
        <v>2303455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278643</v>
      </c>
      <c r="AJ703" s="11">
        <v>0</v>
      </c>
      <c r="AK703" s="11">
        <v>27726</v>
      </c>
      <c r="AL703" s="9">
        <v>306369</v>
      </c>
      <c r="AM703" s="9">
        <v>265640</v>
      </c>
      <c r="AN703" s="9">
        <v>140346</v>
      </c>
      <c r="AO703" s="9">
        <v>26564</v>
      </c>
      <c r="AP703" s="11">
        <v>0</v>
      </c>
      <c r="AQ703" s="11">
        <v>5000</v>
      </c>
      <c r="AR703" s="11">
        <v>743919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20000</v>
      </c>
      <c r="BE703" s="11">
        <v>0</v>
      </c>
      <c r="BF703" s="11">
        <v>0</v>
      </c>
      <c r="BG703" s="11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115000</v>
      </c>
      <c r="BP703" s="11">
        <v>11500</v>
      </c>
      <c r="BQ703" s="11">
        <v>183870</v>
      </c>
      <c r="BR703" s="11">
        <v>130800</v>
      </c>
      <c r="BS703" s="11">
        <v>27610</v>
      </c>
      <c r="BT703" s="11">
        <v>6910</v>
      </c>
      <c r="BU703" s="11">
        <v>0</v>
      </c>
      <c r="BV703" s="11">
        <v>0</v>
      </c>
      <c r="BW703" s="11">
        <v>5000</v>
      </c>
      <c r="BX703" s="11">
        <v>0</v>
      </c>
      <c r="BY703" s="11">
        <v>0</v>
      </c>
      <c r="BZ703" s="11">
        <v>0</v>
      </c>
      <c r="CA703" s="11">
        <v>0</v>
      </c>
      <c r="CB703" s="11">
        <v>2000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94457</v>
      </c>
      <c r="CJ703" s="4">
        <v>31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1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20</v>
      </c>
      <c r="DC703" s="4">
        <v>0</v>
      </c>
      <c r="DD703" s="4">
        <v>1.67</v>
      </c>
      <c r="DE703" s="64">
        <v>21.67</v>
      </c>
      <c r="DF703" s="64">
        <v>16</v>
      </c>
      <c r="DG703" s="64">
        <v>6.34</v>
      </c>
      <c r="DH703" s="64">
        <v>4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1</v>
      </c>
      <c r="DR703" s="4">
        <v>0</v>
      </c>
      <c r="DS703" s="4">
        <v>0</v>
      </c>
      <c r="DT703" s="4">
        <v>2</v>
      </c>
      <c r="DU703" s="4">
        <v>2</v>
      </c>
      <c r="DV703" s="4"/>
      <c r="DW703" s="4"/>
      <c r="DX703" s="4"/>
      <c r="DY703" s="4"/>
      <c r="DZ703" s="4"/>
      <c r="EA703" s="4"/>
      <c r="EB703" s="4" t="b">
        <v>1</v>
      </c>
      <c r="EC703" s="4" t="s">
        <v>239</v>
      </c>
      <c r="ED703" s="4"/>
      <c r="EE703" s="4"/>
      <c r="EF703" s="7">
        <v>46235</v>
      </c>
      <c r="EG703" s="7">
        <v>46265</v>
      </c>
      <c r="EH703" s="4" t="s">
        <v>173</v>
      </c>
      <c r="EI703" s="4" t="b">
        <v>1</v>
      </c>
      <c r="EJ703" s="4" t="s">
        <v>178</v>
      </c>
      <c r="EK703" s="4"/>
      <c r="EL703" s="4"/>
      <c r="EM703" s="4"/>
      <c r="EN703" s="8"/>
      <c r="EO703" s="4">
        <f t="shared" si="55"/>
        <v>-0.49589041095890413</v>
      </c>
      <c r="EP703" s="4" t="b">
        <f t="shared" si="56"/>
        <v>0</v>
      </c>
      <c r="EQ703" s="9">
        <f t="shared" si="57"/>
        <v>0</v>
      </c>
    </row>
    <row r="704" spans="2:147" s="6" customFormat="1">
      <c r="B704" s="4"/>
      <c r="C704" s="7">
        <v>46023</v>
      </c>
      <c r="D704" s="4">
        <v>6100</v>
      </c>
      <c r="E704" s="4"/>
      <c r="F704" s="4"/>
      <c r="G704" s="4" t="s">
        <v>181</v>
      </c>
      <c r="H704" s="4" t="s">
        <v>182</v>
      </c>
      <c r="I704" s="4">
        <v>7</v>
      </c>
      <c r="J704" s="16">
        <v>33931</v>
      </c>
      <c r="K704" s="4"/>
      <c r="L704" s="4">
        <v>0</v>
      </c>
      <c r="M704" s="4">
        <v>0</v>
      </c>
      <c r="N704" s="4">
        <v>0</v>
      </c>
      <c r="O704" s="6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11">
        <v>0</v>
      </c>
      <c r="V704" s="11">
        <v>0</v>
      </c>
      <c r="W704" s="11">
        <v>0</v>
      </c>
      <c r="X704" s="11">
        <v>0</v>
      </c>
      <c r="Y704" s="62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9">
        <v>0</v>
      </c>
      <c r="AM704" s="9">
        <v>0</v>
      </c>
      <c r="AN704" s="9">
        <v>0</v>
      </c>
      <c r="AO704" s="9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4">
        <v>31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31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64">
        <v>0</v>
      </c>
      <c r="DF704" s="64">
        <v>0</v>
      </c>
      <c r="DG704" s="64">
        <v>0</v>
      </c>
      <c r="DH704" s="6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s="4">
        <v>0</v>
      </c>
      <c r="DT704" s="4">
        <v>2</v>
      </c>
      <c r="DU704" s="4">
        <v>2</v>
      </c>
      <c r="DV704" s="4"/>
      <c r="DW704" s="4"/>
      <c r="DX704" s="4"/>
      <c r="DY704" s="4"/>
      <c r="DZ704" s="4"/>
      <c r="EA704" s="4"/>
      <c r="EB704" s="4" t="b">
        <v>0</v>
      </c>
      <c r="EC704" s="4" t="s">
        <v>183</v>
      </c>
      <c r="ED704" s="4"/>
      <c r="EE704" s="4"/>
      <c r="EF704" s="7">
        <v>46023</v>
      </c>
      <c r="EG704" s="7">
        <v>46053</v>
      </c>
      <c r="EH704" s="4" t="s">
        <v>173</v>
      </c>
      <c r="EI704" s="4" t="b">
        <v>1</v>
      </c>
      <c r="EJ704" s="4" t="s">
        <v>174</v>
      </c>
      <c r="EK704" s="4"/>
      <c r="EL704" s="4"/>
      <c r="EM704" s="4"/>
      <c r="EN704" s="8"/>
      <c r="EO704" s="4">
        <f t="shared" si="55"/>
        <v>33.128767123287673</v>
      </c>
      <c r="EP704" s="4">
        <f t="shared" si="56"/>
        <v>25</v>
      </c>
      <c r="EQ704" s="9">
        <f t="shared" si="57"/>
        <v>0</v>
      </c>
    </row>
    <row r="705" spans="2:147" s="6" customFormat="1">
      <c r="B705" s="4"/>
      <c r="C705" s="7">
        <v>46054</v>
      </c>
      <c r="D705" s="4">
        <v>6100</v>
      </c>
      <c r="E705" s="4"/>
      <c r="F705" s="4"/>
      <c r="G705" s="4" t="s">
        <v>181</v>
      </c>
      <c r="H705" s="4" t="s">
        <v>182</v>
      </c>
      <c r="I705" s="4">
        <v>7</v>
      </c>
      <c r="J705" s="16">
        <v>33931</v>
      </c>
      <c r="K705" s="4"/>
      <c r="L705" s="4">
        <v>0</v>
      </c>
      <c r="M705" s="4">
        <v>0</v>
      </c>
      <c r="N705" s="4">
        <v>0</v>
      </c>
      <c r="O705" s="6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11">
        <v>0</v>
      </c>
      <c r="V705" s="11">
        <v>0</v>
      </c>
      <c r="W705" s="11">
        <v>0</v>
      </c>
      <c r="X705" s="11">
        <v>0</v>
      </c>
      <c r="Y705" s="62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9">
        <v>0</v>
      </c>
      <c r="AM705" s="9">
        <v>0</v>
      </c>
      <c r="AN705" s="9">
        <v>0</v>
      </c>
      <c r="AO705" s="9">
        <v>0</v>
      </c>
      <c r="AP705" s="11">
        <v>0</v>
      </c>
      <c r="AQ705" s="11">
        <v>0</v>
      </c>
      <c r="AR705" s="11">
        <v>0</v>
      </c>
      <c r="AS705" s="11">
        <v>0</v>
      </c>
      <c r="AT705" s="11">
        <v>0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4">
        <v>28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28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64">
        <v>0</v>
      </c>
      <c r="DF705" s="64">
        <v>0</v>
      </c>
      <c r="DG705" s="64">
        <v>0</v>
      </c>
      <c r="DH705" s="6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2</v>
      </c>
      <c r="DU705" s="4">
        <v>2</v>
      </c>
      <c r="DV705" s="4"/>
      <c r="DW705" s="4"/>
      <c r="DX705" s="4"/>
      <c r="DY705" s="4"/>
      <c r="DZ705" s="4"/>
      <c r="EA705" s="4"/>
      <c r="EB705" s="4" t="b">
        <v>0</v>
      </c>
      <c r="EC705" s="4" t="s">
        <v>183</v>
      </c>
      <c r="ED705" s="4"/>
      <c r="EE705" s="4"/>
      <c r="EF705" s="7">
        <v>46054</v>
      </c>
      <c r="EG705" s="7">
        <v>46081</v>
      </c>
      <c r="EH705" s="4" t="s">
        <v>173</v>
      </c>
      <c r="EI705" s="4" t="b">
        <v>1</v>
      </c>
      <c r="EJ705" s="4" t="s">
        <v>174</v>
      </c>
      <c r="EK705" s="4"/>
      <c r="EL705" s="4"/>
      <c r="EM705" s="4"/>
      <c r="EN705" s="8"/>
      <c r="EO705" s="4">
        <f t="shared" si="55"/>
        <v>33.128767123287673</v>
      </c>
      <c r="EP705" s="4">
        <f t="shared" si="56"/>
        <v>25</v>
      </c>
      <c r="EQ705" s="9">
        <f t="shared" si="57"/>
        <v>0</v>
      </c>
    </row>
    <row r="706" spans="2:147" s="6" customFormat="1">
      <c r="B706" s="4"/>
      <c r="C706" s="7">
        <v>46082</v>
      </c>
      <c r="D706" s="4">
        <v>6100</v>
      </c>
      <c r="E706" s="4"/>
      <c r="F706" s="4"/>
      <c r="G706" s="4" t="s">
        <v>181</v>
      </c>
      <c r="H706" s="4" t="s">
        <v>182</v>
      </c>
      <c r="I706" s="4">
        <v>7</v>
      </c>
      <c r="J706" s="16">
        <v>33931</v>
      </c>
      <c r="K706" s="4"/>
      <c r="L706" s="4">
        <v>0</v>
      </c>
      <c r="M706" s="4">
        <v>0</v>
      </c>
      <c r="N706" s="4">
        <v>0</v>
      </c>
      <c r="O706" s="6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11">
        <v>0</v>
      </c>
      <c r="V706" s="11">
        <v>0</v>
      </c>
      <c r="W706" s="11">
        <v>0</v>
      </c>
      <c r="X706" s="11">
        <v>0</v>
      </c>
      <c r="Y706" s="62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9">
        <v>0</v>
      </c>
      <c r="AM706" s="9">
        <v>0</v>
      </c>
      <c r="AN706" s="9">
        <v>0</v>
      </c>
      <c r="AO706" s="9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4">
        <v>31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31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64">
        <v>0</v>
      </c>
      <c r="DF706" s="64">
        <v>0</v>
      </c>
      <c r="DG706" s="64">
        <v>0</v>
      </c>
      <c r="DH706" s="6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s="4">
        <v>0</v>
      </c>
      <c r="DT706" s="4">
        <v>2</v>
      </c>
      <c r="DU706" s="4">
        <v>2</v>
      </c>
      <c r="DV706" s="4"/>
      <c r="DW706" s="4"/>
      <c r="DX706" s="4"/>
      <c r="DY706" s="4"/>
      <c r="DZ706" s="4"/>
      <c r="EA706" s="4"/>
      <c r="EB706" s="4" t="b">
        <v>0</v>
      </c>
      <c r="EC706" s="4" t="s">
        <v>183</v>
      </c>
      <c r="ED706" s="4"/>
      <c r="EE706" s="4"/>
      <c r="EF706" s="7">
        <v>46082</v>
      </c>
      <c r="EG706" s="7">
        <v>46112</v>
      </c>
      <c r="EH706" s="4" t="s">
        <v>173</v>
      </c>
      <c r="EI706" s="4" t="b">
        <v>1</v>
      </c>
      <c r="EJ706" s="4" t="s">
        <v>174</v>
      </c>
      <c r="EK706" s="4"/>
      <c r="EL706" s="4"/>
      <c r="EM706" s="4"/>
      <c r="EN706" s="8"/>
      <c r="EO706" s="4">
        <f t="shared" si="55"/>
        <v>33.128767123287673</v>
      </c>
      <c r="EP706" s="4">
        <f t="shared" si="56"/>
        <v>25</v>
      </c>
      <c r="EQ706" s="9">
        <f t="shared" si="57"/>
        <v>0</v>
      </c>
    </row>
    <row r="707" spans="2:147" s="6" customFormat="1">
      <c r="B707" s="4"/>
      <c r="C707" s="7">
        <v>46113</v>
      </c>
      <c r="D707" s="4">
        <v>6100</v>
      </c>
      <c r="E707" s="4"/>
      <c r="F707" s="4"/>
      <c r="G707" s="4" t="s">
        <v>181</v>
      </c>
      <c r="H707" s="4" t="s">
        <v>182</v>
      </c>
      <c r="I707" s="4">
        <v>7</v>
      </c>
      <c r="J707" s="16">
        <v>33931</v>
      </c>
      <c r="K707" s="4"/>
      <c r="L707" s="4">
        <v>0</v>
      </c>
      <c r="M707" s="4">
        <v>0</v>
      </c>
      <c r="N707" s="4">
        <v>0</v>
      </c>
      <c r="O707" s="6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11">
        <v>0</v>
      </c>
      <c r="V707" s="11">
        <v>0</v>
      </c>
      <c r="W707" s="11">
        <v>0</v>
      </c>
      <c r="X707" s="11">
        <v>0</v>
      </c>
      <c r="Y707" s="62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9">
        <v>0</v>
      </c>
      <c r="AM707" s="9">
        <v>0</v>
      </c>
      <c r="AN707" s="9">
        <v>0</v>
      </c>
      <c r="AO707" s="9">
        <v>0</v>
      </c>
      <c r="AP707" s="11">
        <v>0</v>
      </c>
      <c r="AQ707" s="11">
        <v>0</v>
      </c>
      <c r="AR707" s="11">
        <v>0</v>
      </c>
      <c r="AS707" s="11">
        <v>0</v>
      </c>
      <c r="AT707" s="11">
        <v>0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0</v>
      </c>
      <c r="BE707" s="11">
        <v>0</v>
      </c>
      <c r="BF707" s="11">
        <v>0</v>
      </c>
      <c r="BG707" s="11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0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0</v>
      </c>
      <c r="CC707" s="11">
        <v>0</v>
      </c>
      <c r="CD707" s="11">
        <v>0</v>
      </c>
      <c r="CE707" s="11">
        <v>0</v>
      </c>
      <c r="CF707" s="11">
        <v>0</v>
      </c>
      <c r="CG707" s="11">
        <v>0</v>
      </c>
      <c r="CH707" s="11">
        <v>0</v>
      </c>
      <c r="CI707" s="11">
        <v>0</v>
      </c>
      <c r="CJ707" s="4">
        <v>30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30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64">
        <v>0</v>
      </c>
      <c r="DF707" s="64">
        <v>0</v>
      </c>
      <c r="DG707" s="64">
        <v>0</v>
      </c>
      <c r="DH707" s="6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s="4">
        <v>0</v>
      </c>
      <c r="DT707" s="4">
        <v>2</v>
      </c>
      <c r="DU707" s="4">
        <v>2</v>
      </c>
      <c r="DV707" s="4"/>
      <c r="DW707" s="4"/>
      <c r="DX707" s="4"/>
      <c r="DY707" s="4"/>
      <c r="DZ707" s="4"/>
      <c r="EA707" s="4"/>
      <c r="EB707" s="4" t="b">
        <v>0</v>
      </c>
      <c r="EC707" s="4" t="s">
        <v>183</v>
      </c>
      <c r="ED707" s="4"/>
      <c r="EE707" s="4"/>
      <c r="EF707" s="7">
        <v>46113</v>
      </c>
      <c r="EG707" s="7">
        <v>46142</v>
      </c>
      <c r="EH707" s="4" t="s">
        <v>173</v>
      </c>
      <c r="EI707" s="4" t="b">
        <v>1</v>
      </c>
      <c r="EJ707" s="4" t="s">
        <v>174</v>
      </c>
      <c r="EK707" s="4"/>
      <c r="EL707" s="4"/>
      <c r="EM707" s="4"/>
      <c r="EN707" s="8"/>
      <c r="EO707" s="4">
        <f t="shared" si="55"/>
        <v>33.128767123287673</v>
      </c>
      <c r="EP707" s="4">
        <f t="shared" si="56"/>
        <v>25</v>
      </c>
      <c r="EQ707" s="9">
        <f t="shared" si="57"/>
        <v>0</v>
      </c>
    </row>
    <row r="708" spans="2:147" s="6" customFormat="1">
      <c r="B708" s="4"/>
      <c r="C708" s="7">
        <v>46143</v>
      </c>
      <c r="D708" s="4">
        <v>6100</v>
      </c>
      <c r="E708" s="4"/>
      <c r="F708" s="4"/>
      <c r="G708" s="4" t="s">
        <v>181</v>
      </c>
      <c r="H708" s="4" t="s">
        <v>182</v>
      </c>
      <c r="I708" s="4">
        <v>7</v>
      </c>
      <c r="J708" s="16">
        <v>33931</v>
      </c>
      <c r="K708" s="4"/>
      <c r="L708" s="4">
        <v>0</v>
      </c>
      <c r="M708" s="4">
        <v>0</v>
      </c>
      <c r="N708" s="4">
        <v>0</v>
      </c>
      <c r="O708" s="6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11">
        <v>0</v>
      </c>
      <c r="V708" s="11">
        <v>0</v>
      </c>
      <c r="W708" s="11">
        <v>0</v>
      </c>
      <c r="X708" s="11">
        <v>0</v>
      </c>
      <c r="Y708" s="62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9">
        <v>0</v>
      </c>
      <c r="AM708" s="9">
        <v>0</v>
      </c>
      <c r="AN708" s="9">
        <v>0</v>
      </c>
      <c r="AO708" s="9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0</v>
      </c>
      <c r="BI708" s="11">
        <v>0</v>
      </c>
      <c r="BJ708" s="11">
        <v>0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0</v>
      </c>
      <c r="BX708" s="11">
        <v>0</v>
      </c>
      <c r="BY708" s="11">
        <v>0</v>
      </c>
      <c r="BZ708" s="11">
        <v>0</v>
      </c>
      <c r="CA708" s="11">
        <v>0</v>
      </c>
      <c r="CB708" s="11">
        <v>0</v>
      </c>
      <c r="CC708" s="11">
        <v>0</v>
      </c>
      <c r="CD708" s="11">
        <v>0</v>
      </c>
      <c r="CE708" s="11">
        <v>0</v>
      </c>
      <c r="CF708" s="11">
        <v>0</v>
      </c>
      <c r="CG708" s="11">
        <v>0</v>
      </c>
      <c r="CH708" s="11">
        <v>0</v>
      </c>
      <c r="CI708" s="11">
        <v>0</v>
      </c>
      <c r="CJ708" s="4">
        <v>31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31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64">
        <v>0</v>
      </c>
      <c r="DF708" s="64">
        <v>0</v>
      </c>
      <c r="DG708" s="64">
        <v>0</v>
      </c>
      <c r="DH708" s="6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s="4">
        <v>0</v>
      </c>
      <c r="DT708" s="4">
        <v>2</v>
      </c>
      <c r="DU708" s="4">
        <v>2</v>
      </c>
      <c r="DV708" s="4"/>
      <c r="DW708" s="4"/>
      <c r="DX708" s="4"/>
      <c r="DY708" s="4"/>
      <c r="DZ708" s="4"/>
      <c r="EA708" s="4"/>
      <c r="EB708" s="4" t="b">
        <v>0</v>
      </c>
      <c r="EC708" s="4" t="s">
        <v>183</v>
      </c>
      <c r="ED708" s="4"/>
      <c r="EE708" s="4"/>
      <c r="EF708" s="7">
        <v>46143</v>
      </c>
      <c r="EG708" s="7">
        <v>46173</v>
      </c>
      <c r="EH708" s="4" t="s">
        <v>173</v>
      </c>
      <c r="EI708" s="4" t="b">
        <v>1</v>
      </c>
      <c r="EJ708" s="4" t="s">
        <v>174</v>
      </c>
      <c r="EK708" s="4"/>
      <c r="EL708" s="4"/>
      <c r="EM708" s="4"/>
      <c r="EN708" s="8"/>
      <c r="EO708" s="4">
        <f t="shared" si="55"/>
        <v>33.128767123287673</v>
      </c>
      <c r="EP708" s="4">
        <f t="shared" si="56"/>
        <v>25</v>
      </c>
      <c r="EQ708" s="9">
        <f t="shared" si="57"/>
        <v>0</v>
      </c>
    </row>
    <row r="709" spans="2:147" s="6" customFormat="1">
      <c r="B709" s="4"/>
      <c r="C709" s="7">
        <v>46174</v>
      </c>
      <c r="D709" s="4">
        <v>6100</v>
      </c>
      <c r="E709" s="4"/>
      <c r="F709" s="4"/>
      <c r="G709" s="4" t="s">
        <v>181</v>
      </c>
      <c r="H709" s="4" t="s">
        <v>182</v>
      </c>
      <c r="I709" s="4">
        <v>7</v>
      </c>
      <c r="J709" s="16">
        <v>33931</v>
      </c>
      <c r="K709" s="4"/>
      <c r="L709" s="4">
        <v>153197.83199999999</v>
      </c>
      <c r="M709" s="4">
        <v>161447.79999999999</v>
      </c>
      <c r="N709" s="4">
        <v>172210.98699999999</v>
      </c>
      <c r="O709" s="64">
        <v>0</v>
      </c>
      <c r="P709" s="4">
        <v>0</v>
      </c>
      <c r="Q709" s="4">
        <v>0</v>
      </c>
      <c r="R709" s="4">
        <v>0</v>
      </c>
      <c r="S709" s="4">
        <v>100</v>
      </c>
      <c r="T709" s="4">
        <v>100</v>
      </c>
      <c r="U709" s="11">
        <v>1000000</v>
      </c>
      <c r="V709" s="11">
        <v>19390</v>
      </c>
      <c r="W709" s="11">
        <v>980610</v>
      </c>
      <c r="X709" s="11">
        <v>33</v>
      </c>
      <c r="Y709" s="62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9">
        <v>0</v>
      </c>
      <c r="AM709" s="9">
        <v>0</v>
      </c>
      <c r="AN709" s="9">
        <v>0</v>
      </c>
      <c r="AO709" s="9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  <c r="AU709" s="11">
        <v>0</v>
      </c>
      <c r="AV709" s="11">
        <v>0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1000000</v>
      </c>
      <c r="BC709" s="11">
        <v>0</v>
      </c>
      <c r="BD709" s="11">
        <v>0</v>
      </c>
      <c r="BE709" s="11">
        <v>0</v>
      </c>
      <c r="BF709" s="11">
        <v>0</v>
      </c>
      <c r="BG709" s="11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0</v>
      </c>
      <c r="BN709" s="11">
        <v>0</v>
      </c>
      <c r="BO709" s="11">
        <v>9450</v>
      </c>
      <c r="BP709" s="11">
        <v>940</v>
      </c>
      <c r="BQ709" s="11">
        <v>0</v>
      </c>
      <c r="BR709" s="11">
        <v>0</v>
      </c>
      <c r="BS709" s="11">
        <v>9000</v>
      </c>
      <c r="BT709" s="11">
        <v>0</v>
      </c>
      <c r="BU709" s="11">
        <v>0</v>
      </c>
      <c r="BV709" s="11">
        <v>0</v>
      </c>
      <c r="BW709" s="11">
        <v>0</v>
      </c>
      <c r="BX709" s="11">
        <v>0</v>
      </c>
      <c r="BY709" s="11">
        <v>0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0</v>
      </c>
      <c r="CF709" s="11">
        <v>0</v>
      </c>
      <c r="CG709" s="11">
        <v>0</v>
      </c>
      <c r="CH709" s="11">
        <v>0</v>
      </c>
      <c r="CI709" s="11">
        <v>223431.70699999999</v>
      </c>
      <c r="CJ709" s="4">
        <v>30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30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64">
        <v>0</v>
      </c>
      <c r="DF709" s="64">
        <v>0</v>
      </c>
      <c r="DG709" s="64">
        <v>0</v>
      </c>
      <c r="DH709" s="6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0</v>
      </c>
      <c r="DT709" s="4">
        <v>2</v>
      </c>
      <c r="DU709" s="4">
        <v>2</v>
      </c>
      <c r="DV709" s="4"/>
      <c r="DW709" s="4"/>
      <c r="DX709" s="4"/>
      <c r="DY709" s="4"/>
      <c r="DZ709" s="4"/>
      <c r="EA709" s="4"/>
      <c r="EB709" s="4" t="b">
        <v>0</v>
      </c>
      <c r="EC709" s="4" t="s">
        <v>183</v>
      </c>
      <c r="ED709" s="4"/>
      <c r="EE709" s="4"/>
      <c r="EF709" s="7">
        <v>46174</v>
      </c>
      <c r="EG709" s="7">
        <v>46203</v>
      </c>
      <c r="EH709" s="4" t="s">
        <v>173</v>
      </c>
      <c r="EI709" s="4" t="b">
        <v>1</v>
      </c>
      <c r="EJ709" s="4" t="s">
        <v>174</v>
      </c>
      <c r="EK709" s="4"/>
      <c r="EL709" s="4"/>
      <c r="EM709" s="4"/>
      <c r="EN709" s="8"/>
      <c r="EO709" s="4">
        <f t="shared" si="55"/>
        <v>33.128767123287673</v>
      </c>
      <c r="EP709" s="4">
        <f t="shared" si="56"/>
        <v>25</v>
      </c>
      <c r="EQ709" s="9">
        <f t="shared" si="57"/>
        <v>4305274.6749999998</v>
      </c>
    </row>
    <row r="710" spans="2:147" s="6" customFormat="1">
      <c r="B710" s="4"/>
      <c r="C710" s="7">
        <v>46204</v>
      </c>
      <c r="D710" s="4">
        <v>6100</v>
      </c>
      <c r="E710" s="4"/>
      <c r="F710" s="4"/>
      <c r="G710" s="4" t="s">
        <v>181</v>
      </c>
      <c r="H710" s="4" t="s">
        <v>182</v>
      </c>
      <c r="I710" s="4">
        <v>7</v>
      </c>
      <c r="J710" s="16">
        <v>33931</v>
      </c>
      <c r="K710" s="4"/>
      <c r="L710" s="4">
        <v>0</v>
      </c>
      <c r="M710" s="4">
        <v>0</v>
      </c>
      <c r="N710" s="4">
        <v>0</v>
      </c>
      <c r="O710" s="6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11">
        <v>0</v>
      </c>
      <c r="V710" s="11">
        <v>0</v>
      </c>
      <c r="W710" s="11">
        <v>0</v>
      </c>
      <c r="X710" s="11">
        <v>0</v>
      </c>
      <c r="Y710" s="62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9">
        <v>0</v>
      </c>
      <c r="AM710" s="9">
        <v>0</v>
      </c>
      <c r="AN710" s="9">
        <v>0</v>
      </c>
      <c r="AO710" s="9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0</v>
      </c>
      <c r="BG710" s="11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0</v>
      </c>
      <c r="CH710" s="11">
        <v>0</v>
      </c>
      <c r="CI710" s="11">
        <v>0</v>
      </c>
      <c r="CJ710" s="4">
        <v>31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31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64">
        <v>0</v>
      </c>
      <c r="DF710" s="64">
        <v>0</v>
      </c>
      <c r="DG710" s="64">
        <v>0</v>
      </c>
      <c r="DH710" s="6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s="4">
        <v>0</v>
      </c>
      <c r="DT710" s="4">
        <v>2</v>
      </c>
      <c r="DU710" s="4">
        <v>2</v>
      </c>
      <c r="DV710" s="4"/>
      <c r="DW710" s="4"/>
      <c r="DX710" s="4"/>
      <c r="DY710" s="4"/>
      <c r="DZ710" s="4"/>
      <c r="EA710" s="4"/>
      <c r="EB710" s="4" t="b">
        <v>0</v>
      </c>
      <c r="EC710" s="4" t="s">
        <v>183</v>
      </c>
      <c r="ED710" s="4"/>
      <c r="EE710" s="4"/>
      <c r="EF710" s="7">
        <v>46204</v>
      </c>
      <c r="EG710" s="7">
        <v>46234</v>
      </c>
      <c r="EH710" s="4" t="s">
        <v>173</v>
      </c>
      <c r="EI710" s="4" t="b">
        <v>1</v>
      </c>
      <c r="EJ710" s="4" t="s">
        <v>174</v>
      </c>
      <c r="EK710" s="4"/>
      <c r="EL710" s="4"/>
      <c r="EM710" s="4"/>
      <c r="EN710" s="8"/>
      <c r="EO710" s="4">
        <f t="shared" si="55"/>
        <v>33.128767123287673</v>
      </c>
      <c r="EP710" s="4">
        <f t="shared" si="56"/>
        <v>25</v>
      </c>
      <c r="EQ710" s="9">
        <f t="shared" si="57"/>
        <v>0</v>
      </c>
    </row>
    <row r="711" spans="2:147" s="6" customFormat="1">
      <c r="B711" s="4"/>
      <c r="C711" s="7">
        <v>46235</v>
      </c>
      <c r="D711" s="4">
        <v>6100</v>
      </c>
      <c r="E711" s="4"/>
      <c r="F711" s="4"/>
      <c r="G711" s="4" t="s">
        <v>181</v>
      </c>
      <c r="H711" s="4" t="s">
        <v>182</v>
      </c>
      <c r="I711" s="4">
        <v>7</v>
      </c>
      <c r="J711" s="16">
        <v>33931</v>
      </c>
      <c r="K711" s="4"/>
      <c r="L711" s="4">
        <v>0</v>
      </c>
      <c r="M711" s="4">
        <v>0</v>
      </c>
      <c r="N711" s="4">
        <v>0</v>
      </c>
      <c r="O711" s="6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11">
        <v>0</v>
      </c>
      <c r="V711" s="11">
        <v>0</v>
      </c>
      <c r="W711" s="11">
        <v>0</v>
      </c>
      <c r="X711" s="11">
        <v>0</v>
      </c>
      <c r="Y711" s="62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9">
        <v>0</v>
      </c>
      <c r="AM711" s="9">
        <v>0</v>
      </c>
      <c r="AN711" s="9">
        <v>0</v>
      </c>
      <c r="AO711" s="9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0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4">
        <v>31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31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64">
        <v>0</v>
      </c>
      <c r="DF711" s="64">
        <v>0</v>
      </c>
      <c r="DG711" s="64">
        <v>0</v>
      </c>
      <c r="DH711" s="64">
        <v>0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s="4">
        <v>0</v>
      </c>
      <c r="DT711" s="4">
        <v>2</v>
      </c>
      <c r="DU711" s="4">
        <v>2</v>
      </c>
      <c r="DV711" s="4"/>
      <c r="DW711" s="4"/>
      <c r="DX711" s="4"/>
      <c r="DY711" s="4"/>
      <c r="DZ711" s="4"/>
      <c r="EA711" s="4"/>
      <c r="EB711" s="4" t="b">
        <v>0</v>
      </c>
      <c r="EC711" s="4" t="s">
        <v>183</v>
      </c>
      <c r="ED711" s="4"/>
      <c r="EE711" s="4"/>
      <c r="EF711" s="7">
        <v>46235</v>
      </c>
      <c r="EG711" s="7">
        <v>46265</v>
      </c>
      <c r="EH711" s="4" t="s">
        <v>173</v>
      </c>
      <c r="EI711" s="4" t="b">
        <v>1</v>
      </c>
      <c r="EJ711" s="4" t="s">
        <v>174</v>
      </c>
      <c r="EK711" s="4"/>
      <c r="EL711" s="4"/>
      <c r="EM711" s="4"/>
      <c r="EN711" s="8"/>
      <c r="EO711" s="4">
        <f t="shared" si="55"/>
        <v>33.128767123287673</v>
      </c>
      <c r="EP711" s="4">
        <f t="shared" si="56"/>
        <v>25</v>
      </c>
      <c r="EQ711" s="9">
        <f t="shared" si="57"/>
        <v>0</v>
      </c>
    </row>
    <row r="712" spans="2:147" s="6" customFormat="1">
      <c r="B712" s="4"/>
      <c r="C712" s="7">
        <v>46023</v>
      </c>
      <c r="D712" s="4">
        <v>6140</v>
      </c>
      <c r="E712" s="4"/>
      <c r="F712" s="4"/>
      <c r="G712" s="4" t="s">
        <v>170</v>
      </c>
      <c r="H712" s="4" t="s">
        <v>171</v>
      </c>
      <c r="I712" s="4">
        <v>3</v>
      </c>
      <c r="J712" s="16">
        <v>37907</v>
      </c>
      <c r="K712" s="4"/>
      <c r="L712" s="4">
        <v>129126.58900000001</v>
      </c>
      <c r="M712" s="4">
        <v>134626.56700000001</v>
      </c>
      <c r="N712" s="4">
        <v>160429.992</v>
      </c>
      <c r="O712" s="64">
        <v>20</v>
      </c>
      <c r="P712" s="4">
        <v>9</v>
      </c>
      <c r="Q712" s="4">
        <v>2</v>
      </c>
      <c r="R712" s="4">
        <v>31</v>
      </c>
      <c r="S712" s="4">
        <v>100</v>
      </c>
      <c r="T712" s="4">
        <v>100</v>
      </c>
      <c r="U712" s="11">
        <v>6512611</v>
      </c>
      <c r="V712" s="11">
        <v>1453950</v>
      </c>
      <c r="W712" s="11">
        <v>5058661</v>
      </c>
      <c r="X712" s="11">
        <v>22</v>
      </c>
      <c r="Y712" s="62">
        <v>4002924</v>
      </c>
      <c r="Z712" s="11">
        <v>0</v>
      </c>
      <c r="AA712" s="11">
        <v>0</v>
      </c>
      <c r="AB712" s="11">
        <v>0</v>
      </c>
      <c r="AC712" s="11">
        <v>165000</v>
      </c>
      <c r="AD712" s="11">
        <v>0</v>
      </c>
      <c r="AE712" s="11">
        <v>0</v>
      </c>
      <c r="AF712" s="11">
        <v>0</v>
      </c>
      <c r="AG712" s="11">
        <v>165000</v>
      </c>
      <c r="AH712" s="11">
        <v>0</v>
      </c>
      <c r="AI712" s="11">
        <v>504849</v>
      </c>
      <c r="AJ712" s="11">
        <v>1804837</v>
      </c>
      <c r="AK712" s="11">
        <v>0</v>
      </c>
      <c r="AL712" s="9">
        <v>2309687</v>
      </c>
      <c r="AM712" s="9">
        <v>0</v>
      </c>
      <c r="AN712" s="9">
        <v>0</v>
      </c>
      <c r="AO712" s="9">
        <v>0</v>
      </c>
      <c r="AP712" s="11">
        <v>0</v>
      </c>
      <c r="AQ712" s="11">
        <v>0</v>
      </c>
      <c r="AR712" s="11">
        <v>2309687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35000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665590</v>
      </c>
      <c r="BP712" s="11">
        <v>66550</v>
      </c>
      <c r="BQ712" s="11">
        <v>302570</v>
      </c>
      <c r="BR712" s="11">
        <v>291900</v>
      </c>
      <c r="BS712" s="11">
        <v>58610</v>
      </c>
      <c r="BT712" s="11">
        <v>12010</v>
      </c>
      <c r="BU712" s="11">
        <v>46720</v>
      </c>
      <c r="BV712" s="11">
        <v>0</v>
      </c>
      <c r="BW712" s="11">
        <v>10000</v>
      </c>
      <c r="BX712" s="11">
        <v>0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225899.402</v>
      </c>
      <c r="CJ712" s="4">
        <v>31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20</v>
      </c>
      <c r="DC712" s="4">
        <v>60</v>
      </c>
      <c r="DD712" s="4">
        <v>0</v>
      </c>
      <c r="DE712" s="64">
        <v>80</v>
      </c>
      <c r="DF712" s="64">
        <v>0</v>
      </c>
      <c r="DG712" s="64">
        <v>0</v>
      </c>
      <c r="DH712" s="6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s="4">
        <v>0</v>
      </c>
      <c r="DT712" s="4">
        <v>2</v>
      </c>
      <c r="DU712" s="4">
        <v>2</v>
      </c>
      <c r="DV712" s="4"/>
      <c r="DW712" s="4"/>
      <c r="DX712" s="4"/>
      <c r="DY712" s="4"/>
      <c r="DZ712" s="4"/>
      <c r="EA712" s="4"/>
      <c r="EB712" s="4" t="b">
        <v>1</v>
      </c>
      <c r="EC712" s="4" t="s">
        <v>240</v>
      </c>
      <c r="ED712" s="4"/>
      <c r="EE712" s="4"/>
      <c r="EF712" s="7">
        <v>46023</v>
      </c>
      <c r="EG712" s="7">
        <v>46053</v>
      </c>
      <c r="EH712" s="4" t="s">
        <v>173</v>
      </c>
      <c r="EI712" s="4" t="b">
        <v>1</v>
      </c>
      <c r="EJ712" s="4" t="s">
        <v>174</v>
      </c>
      <c r="EK712" s="4"/>
      <c r="EL712" s="4"/>
      <c r="EM712" s="4"/>
      <c r="EN712" s="8"/>
      <c r="EO712" s="4">
        <f t="shared" si="55"/>
        <v>22.235616438356164</v>
      </c>
      <c r="EP712" s="4">
        <f t="shared" si="56"/>
        <v>25</v>
      </c>
      <c r="EQ712" s="9">
        <f t="shared" si="57"/>
        <v>4010749.8</v>
      </c>
    </row>
    <row r="713" spans="2:147" s="6" customFormat="1">
      <c r="B713" s="4"/>
      <c r="C713" s="7">
        <v>46023</v>
      </c>
      <c r="D713" s="4">
        <v>6140</v>
      </c>
      <c r="E713" s="4"/>
      <c r="F713" s="4"/>
      <c r="G713" s="4" t="s">
        <v>176</v>
      </c>
      <c r="H713" s="4" t="s">
        <v>177</v>
      </c>
      <c r="I713" s="4">
        <v>13</v>
      </c>
      <c r="J713" s="16">
        <v>38901</v>
      </c>
      <c r="K713" s="4"/>
      <c r="L713" s="4">
        <v>117360.333</v>
      </c>
      <c r="M713" s="4">
        <v>122360.3</v>
      </c>
      <c r="N713" s="4">
        <v>145812.69099999999</v>
      </c>
      <c r="O713" s="64">
        <v>20</v>
      </c>
      <c r="P713" s="4">
        <v>9</v>
      </c>
      <c r="Q713" s="4">
        <v>2</v>
      </c>
      <c r="R713" s="4">
        <v>31</v>
      </c>
      <c r="S713" s="4">
        <v>100</v>
      </c>
      <c r="T713" s="4">
        <v>100</v>
      </c>
      <c r="U713" s="11">
        <v>5932413</v>
      </c>
      <c r="V713" s="11">
        <v>1107413</v>
      </c>
      <c r="W713" s="11">
        <v>4825000</v>
      </c>
      <c r="X713" s="11">
        <v>19</v>
      </c>
      <c r="Y713" s="62">
        <v>3638170</v>
      </c>
      <c r="Z713" s="11">
        <v>0</v>
      </c>
      <c r="AA713" s="11">
        <v>0</v>
      </c>
      <c r="AB713" s="11">
        <v>7500</v>
      </c>
      <c r="AC713" s="11">
        <v>142500</v>
      </c>
      <c r="AD713" s="11">
        <v>0</v>
      </c>
      <c r="AE713" s="11">
        <v>0</v>
      </c>
      <c r="AF713" s="11">
        <v>0</v>
      </c>
      <c r="AG713" s="11">
        <v>150000</v>
      </c>
      <c r="AH713" s="11">
        <v>0</v>
      </c>
      <c r="AI713" s="11">
        <v>458851</v>
      </c>
      <c r="AJ713" s="11">
        <v>1640392</v>
      </c>
      <c r="AK713" s="11">
        <v>0</v>
      </c>
      <c r="AL713" s="9">
        <v>2099243</v>
      </c>
      <c r="AM713" s="9">
        <v>0</v>
      </c>
      <c r="AN713" s="9">
        <v>0</v>
      </c>
      <c r="AO713" s="9">
        <v>0</v>
      </c>
      <c r="AP713" s="11">
        <v>0</v>
      </c>
      <c r="AQ713" s="11">
        <v>0</v>
      </c>
      <c r="AR713" s="11">
        <v>2099243</v>
      </c>
      <c r="AS713" s="11">
        <v>0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45000</v>
      </c>
      <c r="BE713" s="11">
        <v>0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418520</v>
      </c>
      <c r="BP713" s="11">
        <v>41850</v>
      </c>
      <c r="BQ713" s="11">
        <v>277590</v>
      </c>
      <c r="BR713" s="11">
        <v>261020</v>
      </c>
      <c r="BS713" s="11">
        <v>53390</v>
      </c>
      <c r="BT713" s="11">
        <v>10920</v>
      </c>
      <c r="BU713" s="11">
        <v>42470</v>
      </c>
      <c r="BV713" s="11">
        <v>1000</v>
      </c>
      <c r="BW713" s="11">
        <v>653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205718.761</v>
      </c>
      <c r="CJ713" s="4">
        <v>31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20</v>
      </c>
      <c r="DC713" s="4">
        <v>60</v>
      </c>
      <c r="DD713" s="4">
        <v>0</v>
      </c>
      <c r="DE713" s="64">
        <v>80</v>
      </c>
      <c r="DF713" s="64">
        <v>0</v>
      </c>
      <c r="DG713" s="64">
        <v>0</v>
      </c>
      <c r="DH713" s="6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s="4">
        <v>0</v>
      </c>
      <c r="DT713" s="4">
        <v>2</v>
      </c>
      <c r="DU713" s="4">
        <v>2</v>
      </c>
      <c r="DV713" s="4"/>
      <c r="DW713" s="4"/>
      <c r="DX713" s="4"/>
      <c r="DY713" s="4"/>
      <c r="DZ713" s="4"/>
      <c r="EA713" s="4"/>
      <c r="EB713" s="4" t="b">
        <v>1</v>
      </c>
      <c r="EC713" s="4" t="s">
        <v>240</v>
      </c>
      <c r="ED713" s="4"/>
      <c r="EE713" s="4"/>
      <c r="EF713" s="7">
        <v>46023</v>
      </c>
      <c r="EG713" s="7">
        <v>46053</v>
      </c>
      <c r="EH713" s="4" t="s">
        <v>173</v>
      </c>
      <c r="EI713" s="4" t="b">
        <v>1</v>
      </c>
      <c r="EJ713" s="4" t="s">
        <v>174</v>
      </c>
      <c r="EK713" s="4"/>
      <c r="EL713" s="4"/>
      <c r="EM713" s="4"/>
      <c r="EN713" s="8"/>
      <c r="EO713" s="4">
        <f t="shared" si="55"/>
        <v>19.512328767123286</v>
      </c>
      <c r="EP713" s="4">
        <f t="shared" si="56"/>
        <v>24</v>
      </c>
      <c r="EQ713" s="9">
        <f t="shared" si="57"/>
        <v>3499504.5839999998</v>
      </c>
    </row>
    <row r="714" spans="2:147" s="6" customFormat="1">
      <c r="B714" s="4"/>
      <c r="C714" s="7">
        <v>46023</v>
      </c>
      <c r="D714" s="4">
        <v>6140</v>
      </c>
      <c r="E714" s="4"/>
      <c r="F714" s="4"/>
      <c r="G714" s="4" t="s">
        <v>176</v>
      </c>
      <c r="H714" s="4" t="s">
        <v>177</v>
      </c>
      <c r="I714" s="4">
        <v>3</v>
      </c>
      <c r="J714" s="16">
        <v>38974</v>
      </c>
      <c r="K714" s="4"/>
      <c r="L714" s="4">
        <v>110095.333</v>
      </c>
      <c r="M714" s="4">
        <v>115095.3</v>
      </c>
      <c r="N714" s="4">
        <v>137155.23300000001</v>
      </c>
      <c r="O714" s="64">
        <v>20</v>
      </c>
      <c r="P714" s="4">
        <v>9</v>
      </c>
      <c r="Q714" s="4">
        <v>2</v>
      </c>
      <c r="R714" s="4">
        <v>31</v>
      </c>
      <c r="S714" s="4">
        <v>100</v>
      </c>
      <c r="T714" s="4">
        <v>100</v>
      </c>
      <c r="U714" s="11">
        <v>5572558</v>
      </c>
      <c r="V714" s="11">
        <v>1021558</v>
      </c>
      <c r="W714" s="11">
        <v>4551000</v>
      </c>
      <c r="X714" s="11">
        <v>19</v>
      </c>
      <c r="Y714" s="62">
        <v>3412955</v>
      </c>
      <c r="Z714" s="11">
        <v>0</v>
      </c>
      <c r="AA714" s="11">
        <v>0</v>
      </c>
      <c r="AB714" s="11">
        <v>7500</v>
      </c>
      <c r="AC714" s="11">
        <v>142500</v>
      </c>
      <c r="AD714" s="11">
        <v>0</v>
      </c>
      <c r="AE714" s="11">
        <v>0</v>
      </c>
      <c r="AF714" s="11">
        <v>0</v>
      </c>
      <c r="AG714" s="11">
        <v>150000</v>
      </c>
      <c r="AH714" s="11">
        <v>0</v>
      </c>
      <c r="AI714" s="11">
        <v>431607</v>
      </c>
      <c r="AJ714" s="11">
        <v>1542996</v>
      </c>
      <c r="AK714" s="11">
        <v>0</v>
      </c>
      <c r="AL714" s="9">
        <v>1974603</v>
      </c>
      <c r="AM714" s="9">
        <v>0</v>
      </c>
      <c r="AN714" s="9">
        <v>0</v>
      </c>
      <c r="AO714" s="9">
        <v>0</v>
      </c>
      <c r="AP714" s="11">
        <v>0</v>
      </c>
      <c r="AQ714" s="11">
        <v>0</v>
      </c>
      <c r="AR714" s="11">
        <v>1974603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35000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373950</v>
      </c>
      <c r="BP714" s="11">
        <v>37390</v>
      </c>
      <c r="BQ714" s="11">
        <v>268940</v>
      </c>
      <c r="BR714" s="11">
        <v>240590</v>
      </c>
      <c r="BS714" s="11">
        <v>50150</v>
      </c>
      <c r="BT714" s="11">
        <v>10240</v>
      </c>
      <c r="BU714" s="11">
        <v>39940</v>
      </c>
      <c r="BV714" s="11">
        <v>0</v>
      </c>
      <c r="BW714" s="11">
        <v>358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188576.924</v>
      </c>
      <c r="CJ714" s="4">
        <v>31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20</v>
      </c>
      <c r="DC714" s="4">
        <v>60</v>
      </c>
      <c r="DD714" s="4">
        <v>0</v>
      </c>
      <c r="DE714" s="64">
        <v>80</v>
      </c>
      <c r="DF714" s="64">
        <v>0</v>
      </c>
      <c r="DG714" s="64">
        <v>0</v>
      </c>
      <c r="DH714" s="6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s="4">
        <v>0</v>
      </c>
      <c r="DT714" s="4">
        <v>2</v>
      </c>
      <c r="DU714" s="4">
        <v>2</v>
      </c>
      <c r="DV714" s="4"/>
      <c r="DW714" s="4"/>
      <c r="DX714" s="4"/>
      <c r="DY714" s="4"/>
      <c r="DZ714" s="4"/>
      <c r="EA714" s="4"/>
      <c r="EB714" s="4" t="b">
        <v>1</v>
      </c>
      <c r="EC714" s="4" t="s">
        <v>240</v>
      </c>
      <c r="ED714" s="4"/>
      <c r="EE714" s="4"/>
      <c r="EF714" s="7">
        <v>46023</v>
      </c>
      <c r="EG714" s="7">
        <v>46053</v>
      </c>
      <c r="EH714" s="4" t="s">
        <v>173</v>
      </c>
      <c r="EI714" s="4" t="b">
        <v>1</v>
      </c>
      <c r="EJ714" s="4" t="s">
        <v>174</v>
      </c>
      <c r="EK714" s="4"/>
      <c r="EL714" s="4"/>
      <c r="EM714" s="4"/>
      <c r="EN714" s="8"/>
      <c r="EO714" s="4">
        <f t="shared" ref="EO714:EO777" si="58">($EO$5-J714)/365</f>
        <v>19.312328767123287</v>
      </c>
      <c r="EP714" s="4">
        <f t="shared" ref="EP714:EP777" si="59">IF(EO714&gt;=21,25,IF(EO714&gt;=19,24,IF(EO714&gt;=17,23,IF(EO714&gt;=15,22,IF(EO714&gt;=13,21,IF(EO714&gt;=11,20,IF(EO714&gt;=10,19,IF(EO714&gt;=8,18))))))))</f>
        <v>24</v>
      </c>
      <c r="EQ714" s="9">
        <f t="shared" ref="EQ714:EQ777" si="60">EP714*N714</f>
        <v>3291725.5920000002</v>
      </c>
    </row>
    <row r="715" spans="2:147" s="6" customFormat="1">
      <c r="B715" s="4"/>
      <c r="C715" s="7">
        <v>46054</v>
      </c>
      <c r="D715" s="4">
        <v>6140</v>
      </c>
      <c r="E715" s="4"/>
      <c r="F715" s="4"/>
      <c r="G715" s="4" t="s">
        <v>170</v>
      </c>
      <c r="H715" s="4" t="s">
        <v>171</v>
      </c>
      <c r="I715" s="4">
        <v>3</v>
      </c>
      <c r="J715" s="16">
        <v>37907</v>
      </c>
      <c r="K715" s="4"/>
      <c r="L715" s="4">
        <v>129126.58900000001</v>
      </c>
      <c r="M715" s="4">
        <v>134626.56700000001</v>
      </c>
      <c r="N715" s="4">
        <v>160429.992</v>
      </c>
      <c r="O715" s="64">
        <v>16</v>
      </c>
      <c r="P715" s="4">
        <v>8</v>
      </c>
      <c r="Q715" s="4">
        <v>4</v>
      </c>
      <c r="R715" s="4">
        <v>28</v>
      </c>
      <c r="S715" s="4">
        <v>100</v>
      </c>
      <c r="T715" s="4">
        <v>100</v>
      </c>
      <c r="U715" s="11">
        <v>6125231</v>
      </c>
      <c r="V715" s="11">
        <v>2263470</v>
      </c>
      <c r="W715" s="11">
        <v>3861761</v>
      </c>
      <c r="X715" s="11">
        <v>22</v>
      </c>
      <c r="Y715" s="62">
        <v>3615544</v>
      </c>
      <c r="Z715" s="11">
        <v>0</v>
      </c>
      <c r="AA715" s="11">
        <v>0</v>
      </c>
      <c r="AB715" s="11">
        <v>0</v>
      </c>
      <c r="AC715" s="11">
        <v>165000</v>
      </c>
      <c r="AD715" s="11">
        <v>0</v>
      </c>
      <c r="AE715" s="11">
        <v>0</v>
      </c>
      <c r="AF715" s="11">
        <v>0</v>
      </c>
      <c r="AG715" s="11">
        <v>165000</v>
      </c>
      <c r="AH715" s="11">
        <v>0</v>
      </c>
      <c r="AI715" s="11">
        <v>504849</v>
      </c>
      <c r="AJ715" s="11">
        <v>1804837</v>
      </c>
      <c r="AK715" s="11">
        <v>0</v>
      </c>
      <c r="AL715" s="9">
        <v>2309687</v>
      </c>
      <c r="AM715" s="9">
        <v>0</v>
      </c>
      <c r="AN715" s="9">
        <v>0</v>
      </c>
      <c r="AO715" s="9">
        <v>0</v>
      </c>
      <c r="AP715" s="11">
        <v>0</v>
      </c>
      <c r="AQ715" s="11">
        <v>0</v>
      </c>
      <c r="AR715" s="11">
        <v>2309687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35000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577270</v>
      </c>
      <c r="BP715" s="11">
        <v>57720</v>
      </c>
      <c r="BQ715" s="11">
        <v>302570</v>
      </c>
      <c r="BR715" s="11">
        <v>276140</v>
      </c>
      <c r="BS715" s="11">
        <v>55130</v>
      </c>
      <c r="BT715" s="11">
        <v>10850</v>
      </c>
      <c r="BU715" s="11">
        <v>42850</v>
      </c>
      <c r="BV715" s="11">
        <v>0</v>
      </c>
      <c r="BW715" s="11">
        <v>10000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930940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227107.804</v>
      </c>
      <c r="CJ715" s="4">
        <v>28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20</v>
      </c>
      <c r="DC715" s="4">
        <v>60</v>
      </c>
      <c r="DD715" s="4">
        <v>0</v>
      </c>
      <c r="DE715" s="64">
        <v>80</v>
      </c>
      <c r="DF715" s="64">
        <v>0</v>
      </c>
      <c r="DG715" s="64">
        <v>0</v>
      </c>
      <c r="DH715" s="6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s="4">
        <v>0</v>
      </c>
      <c r="DT715" s="4">
        <v>2</v>
      </c>
      <c r="DU715" s="4">
        <v>2</v>
      </c>
      <c r="DV715" s="4"/>
      <c r="DW715" s="4"/>
      <c r="DX715" s="4"/>
      <c r="DY715" s="4"/>
      <c r="DZ715" s="4"/>
      <c r="EA715" s="4"/>
      <c r="EB715" s="4" t="b">
        <v>1</v>
      </c>
      <c r="EC715" s="4" t="s">
        <v>240</v>
      </c>
      <c r="ED715" s="4"/>
      <c r="EE715" s="4"/>
      <c r="EF715" s="7">
        <v>46054</v>
      </c>
      <c r="EG715" s="7">
        <v>46081</v>
      </c>
      <c r="EH715" s="4" t="s">
        <v>173</v>
      </c>
      <c r="EI715" s="4" t="b">
        <v>1</v>
      </c>
      <c r="EJ715" s="4" t="s">
        <v>174</v>
      </c>
      <c r="EK715" s="4"/>
      <c r="EL715" s="4"/>
      <c r="EM715" s="4"/>
      <c r="EN715" s="8"/>
      <c r="EO715" s="4">
        <f t="shared" si="58"/>
        <v>22.235616438356164</v>
      </c>
      <c r="EP715" s="4">
        <f t="shared" si="59"/>
        <v>25</v>
      </c>
      <c r="EQ715" s="9">
        <f t="shared" si="60"/>
        <v>4010749.8</v>
      </c>
    </row>
    <row r="716" spans="2:147" s="6" customFormat="1">
      <c r="B716" s="4"/>
      <c r="C716" s="7">
        <v>46054</v>
      </c>
      <c r="D716" s="4">
        <v>6140</v>
      </c>
      <c r="E716" s="4"/>
      <c r="F716" s="4"/>
      <c r="G716" s="4" t="s">
        <v>176</v>
      </c>
      <c r="H716" s="4" t="s">
        <v>177</v>
      </c>
      <c r="I716" s="4">
        <v>13</v>
      </c>
      <c r="J716" s="16">
        <v>38901</v>
      </c>
      <c r="K716" s="4"/>
      <c r="L716" s="4">
        <v>117360.333</v>
      </c>
      <c r="M716" s="4">
        <v>122360.3</v>
      </c>
      <c r="N716" s="4">
        <v>145812.69099999999</v>
      </c>
      <c r="O716" s="64">
        <v>16</v>
      </c>
      <c r="P716" s="4">
        <v>8</v>
      </c>
      <c r="Q716" s="4">
        <v>4</v>
      </c>
      <c r="R716" s="4">
        <v>28</v>
      </c>
      <c r="S716" s="4">
        <v>100</v>
      </c>
      <c r="T716" s="4">
        <v>100</v>
      </c>
      <c r="U716" s="11">
        <v>5580332</v>
      </c>
      <c r="V716" s="11">
        <v>1191332</v>
      </c>
      <c r="W716" s="11">
        <v>4389000</v>
      </c>
      <c r="X716" s="11">
        <v>19</v>
      </c>
      <c r="Y716" s="62">
        <v>3286089</v>
      </c>
      <c r="Z716" s="11">
        <v>0</v>
      </c>
      <c r="AA716" s="11">
        <v>0</v>
      </c>
      <c r="AB716" s="11">
        <v>7500</v>
      </c>
      <c r="AC716" s="11">
        <v>142500</v>
      </c>
      <c r="AD716" s="11">
        <v>0</v>
      </c>
      <c r="AE716" s="11">
        <v>0</v>
      </c>
      <c r="AF716" s="11">
        <v>0</v>
      </c>
      <c r="AG716" s="11">
        <v>150000</v>
      </c>
      <c r="AH716" s="11">
        <v>0</v>
      </c>
      <c r="AI716" s="11">
        <v>458851</v>
      </c>
      <c r="AJ716" s="11">
        <v>1640392</v>
      </c>
      <c r="AK716" s="11">
        <v>0</v>
      </c>
      <c r="AL716" s="9">
        <v>2099243</v>
      </c>
      <c r="AM716" s="9">
        <v>0</v>
      </c>
      <c r="AN716" s="9">
        <v>0</v>
      </c>
      <c r="AO716" s="9">
        <v>0</v>
      </c>
      <c r="AP716" s="11">
        <v>0</v>
      </c>
      <c r="AQ716" s="11">
        <v>0</v>
      </c>
      <c r="AR716" s="11">
        <v>2099243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0</v>
      </c>
      <c r="BA716" s="11">
        <v>0</v>
      </c>
      <c r="BB716" s="11">
        <v>0</v>
      </c>
      <c r="BC716" s="11">
        <v>0</v>
      </c>
      <c r="BD716" s="11">
        <v>45000</v>
      </c>
      <c r="BE716" s="11">
        <v>0</v>
      </c>
      <c r="BF716" s="11">
        <v>0</v>
      </c>
      <c r="BG716" s="11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355010</v>
      </c>
      <c r="BP716" s="11">
        <v>35500</v>
      </c>
      <c r="BQ716" s="11">
        <v>277590</v>
      </c>
      <c r="BR716" s="11">
        <v>246710</v>
      </c>
      <c r="BS716" s="11">
        <v>50220</v>
      </c>
      <c r="BT716" s="11">
        <v>9860</v>
      </c>
      <c r="BU716" s="11">
        <v>38940</v>
      </c>
      <c r="BV716" s="11">
        <v>0</v>
      </c>
      <c r="BW716" s="11">
        <v>22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177480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206548.522</v>
      </c>
      <c r="CJ716" s="4">
        <v>28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20</v>
      </c>
      <c r="DC716" s="4">
        <v>60</v>
      </c>
      <c r="DD716" s="4">
        <v>0</v>
      </c>
      <c r="DE716" s="64">
        <v>80</v>
      </c>
      <c r="DF716" s="64">
        <v>0</v>
      </c>
      <c r="DG716" s="64">
        <v>0</v>
      </c>
      <c r="DH716" s="6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2</v>
      </c>
      <c r="DU716" s="4">
        <v>2</v>
      </c>
      <c r="DV716" s="4"/>
      <c r="DW716" s="4"/>
      <c r="DX716" s="4"/>
      <c r="DY716" s="4"/>
      <c r="DZ716" s="4"/>
      <c r="EA716" s="4"/>
      <c r="EB716" s="4" t="b">
        <v>1</v>
      </c>
      <c r="EC716" s="4" t="s">
        <v>240</v>
      </c>
      <c r="ED716" s="4"/>
      <c r="EE716" s="4"/>
      <c r="EF716" s="7">
        <v>46054</v>
      </c>
      <c r="EG716" s="7">
        <v>46081</v>
      </c>
      <c r="EH716" s="4" t="s">
        <v>173</v>
      </c>
      <c r="EI716" s="4" t="b">
        <v>1</v>
      </c>
      <c r="EJ716" s="4" t="s">
        <v>174</v>
      </c>
      <c r="EK716" s="4"/>
      <c r="EL716" s="4"/>
      <c r="EM716" s="4"/>
      <c r="EN716" s="8"/>
      <c r="EO716" s="4">
        <f t="shared" si="58"/>
        <v>19.512328767123286</v>
      </c>
      <c r="EP716" s="4">
        <f t="shared" si="59"/>
        <v>24</v>
      </c>
      <c r="EQ716" s="9">
        <f t="shared" si="60"/>
        <v>3499504.5839999998</v>
      </c>
    </row>
    <row r="717" spans="2:147" s="6" customFormat="1">
      <c r="B717" s="4"/>
      <c r="C717" s="7">
        <v>46054</v>
      </c>
      <c r="D717" s="4">
        <v>6140</v>
      </c>
      <c r="E717" s="4"/>
      <c r="F717" s="4"/>
      <c r="G717" s="4" t="s">
        <v>176</v>
      </c>
      <c r="H717" s="4" t="s">
        <v>177</v>
      </c>
      <c r="I717" s="4">
        <v>3</v>
      </c>
      <c r="J717" s="16">
        <v>38974</v>
      </c>
      <c r="K717" s="4"/>
      <c r="L717" s="4">
        <v>110095.333</v>
      </c>
      <c r="M717" s="4">
        <v>115095.3</v>
      </c>
      <c r="N717" s="4">
        <v>137155.23300000001</v>
      </c>
      <c r="O717" s="64">
        <v>16</v>
      </c>
      <c r="P717" s="4">
        <v>8</v>
      </c>
      <c r="Q717" s="4">
        <v>4</v>
      </c>
      <c r="R717" s="4">
        <v>28</v>
      </c>
      <c r="S717" s="4">
        <v>100</v>
      </c>
      <c r="T717" s="4">
        <v>100</v>
      </c>
      <c r="U717" s="11">
        <v>5242272</v>
      </c>
      <c r="V717" s="11">
        <v>949272</v>
      </c>
      <c r="W717" s="11">
        <v>4293000</v>
      </c>
      <c r="X717" s="11">
        <v>19</v>
      </c>
      <c r="Y717" s="62">
        <v>3082669</v>
      </c>
      <c r="Z717" s="11">
        <v>0</v>
      </c>
      <c r="AA717" s="11">
        <v>0</v>
      </c>
      <c r="AB717" s="11">
        <v>7500</v>
      </c>
      <c r="AC717" s="11">
        <v>142500</v>
      </c>
      <c r="AD717" s="11">
        <v>0</v>
      </c>
      <c r="AE717" s="11">
        <v>0</v>
      </c>
      <c r="AF717" s="11">
        <v>0</v>
      </c>
      <c r="AG717" s="11">
        <v>150000</v>
      </c>
      <c r="AH717" s="11">
        <v>0</v>
      </c>
      <c r="AI717" s="11">
        <v>431607</v>
      </c>
      <c r="AJ717" s="11">
        <v>1542996</v>
      </c>
      <c r="AK717" s="11">
        <v>0</v>
      </c>
      <c r="AL717" s="9">
        <v>1974603</v>
      </c>
      <c r="AM717" s="9">
        <v>0</v>
      </c>
      <c r="AN717" s="9">
        <v>0</v>
      </c>
      <c r="AO717" s="9">
        <v>0</v>
      </c>
      <c r="AP717" s="11">
        <v>0</v>
      </c>
      <c r="AQ717" s="11">
        <v>0</v>
      </c>
      <c r="AR717" s="11">
        <v>1974603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35000</v>
      </c>
      <c r="BE717" s="11">
        <v>0</v>
      </c>
      <c r="BF717" s="11">
        <v>0</v>
      </c>
      <c r="BG717" s="11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326890</v>
      </c>
      <c r="BP717" s="11">
        <v>32680</v>
      </c>
      <c r="BQ717" s="11">
        <v>268940</v>
      </c>
      <c r="BR717" s="11">
        <v>227160</v>
      </c>
      <c r="BS717" s="11">
        <v>47180</v>
      </c>
      <c r="BT717" s="11">
        <v>9250</v>
      </c>
      <c r="BU717" s="11">
        <v>36640</v>
      </c>
      <c r="BV717" s="11">
        <v>0</v>
      </c>
      <c r="BW717" s="11">
        <v>532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0</v>
      </c>
      <c r="CI717" s="11">
        <v>191000.054</v>
      </c>
      <c r="CJ717" s="4">
        <v>28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20</v>
      </c>
      <c r="DC717" s="4">
        <v>60</v>
      </c>
      <c r="DD717" s="4">
        <v>0</v>
      </c>
      <c r="DE717" s="64">
        <v>80</v>
      </c>
      <c r="DF717" s="64">
        <v>0</v>
      </c>
      <c r="DG717" s="64">
        <v>0</v>
      </c>
      <c r="DH717" s="6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0</v>
      </c>
      <c r="DS717" s="4">
        <v>0</v>
      </c>
      <c r="DT717" s="4">
        <v>2</v>
      </c>
      <c r="DU717" s="4">
        <v>2</v>
      </c>
      <c r="DV717" s="4"/>
      <c r="DW717" s="4"/>
      <c r="DX717" s="4"/>
      <c r="DY717" s="4"/>
      <c r="DZ717" s="4"/>
      <c r="EA717" s="4"/>
      <c r="EB717" s="4" t="b">
        <v>1</v>
      </c>
      <c r="EC717" s="4" t="s">
        <v>240</v>
      </c>
      <c r="ED717" s="4"/>
      <c r="EE717" s="4"/>
      <c r="EF717" s="7">
        <v>46054</v>
      </c>
      <c r="EG717" s="7">
        <v>46081</v>
      </c>
      <c r="EH717" s="4" t="s">
        <v>173</v>
      </c>
      <c r="EI717" s="4" t="b">
        <v>1</v>
      </c>
      <c r="EJ717" s="4" t="s">
        <v>174</v>
      </c>
      <c r="EK717" s="4"/>
      <c r="EL717" s="4"/>
      <c r="EM717" s="4"/>
      <c r="EN717" s="8"/>
      <c r="EO717" s="4">
        <f t="shared" si="58"/>
        <v>19.312328767123287</v>
      </c>
      <c r="EP717" s="4">
        <f t="shared" si="59"/>
        <v>24</v>
      </c>
      <c r="EQ717" s="9">
        <f t="shared" si="60"/>
        <v>3291725.5920000002</v>
      </c>
    </row>
    <row r="718" spans="2:147" s="6" customFormat="1">
      <c r="B718" s="4"/>
      <c r="C718" s="7">
        <v>46082</v>
      </c>
      <c r="D718" s="4">
        <v>6140</v>
      </c>
      <c r="E718" s="4"/>
      <c r="F718" s="4"/>
      <c r="G718" s="4" t="s">
        <v>170</v>
      </c>
      <c r="H718" s="4" t="s">
        <v>171</v>
      </c>
      <c r="I718" s="4">
        <v>3</v>
      </c>
      <c r="J718" s="16">
        <v>37907</v>
      </c>
      <c r="K718" s="4"/>
      <c r="L718" s="4">
        <v>129126.58900000001</v>
      </c>
      <c r="M718" s="4">
        <v>134626.56700000001</v>
      </c>
      <c r="N718" s="4">
        <v>160429.992</v>
      </c>
      <c r="O718" s="64">
        <v>21</v>
      </c>
      <c r="P718" s="4">
        <v>9</v>
      </c>
      <c r="Q718" s="4">
        <v>1</v>
      </c>
      <c r="R718" s="4">
        <v>31</v>
      </c>
      <c r="S718" s="4">
        <v>100</v>
      </c>
      <c r="T718" s="4">
        <v>100</v>
      </c>
      <c r="U718" s="11">
        <v>6512611</v>
      </c>
      <c r="V718" s="11">
        <v>1453950</v>
      </c>
      <c r="W718" s="11">
        <v>5058661</v>
      </c>
      <c r="X718" s="11">
        <v>22</v>
      </c>
      <c r="Y718" s="62">
        <v>4002924</v>
      </c>
      <c r="Z718" s="11">
        <v>0</v>
      </c>
      <c r="AA718" s="11">
        <v>0</v>
      </c>
      <c r="AB718" s="11">
        <v>0</v>
      </c>
      <c r="AC718" s="11">
        <v>165000</v>
      </c>
      <c r="AD718" s="11">
        <v>0</v>
      </c>
      <c r="AE718" s="11">
        <v>0</v>
      </c>
      <c r="AF718" s="11">
        <v>0</v>
      </c>
      <c r="AG718" s="11">
        <v>165000</v>
      </c>
      <c r="AH718" s="11">
        <v>0</v>
      </c>
      <c r="AI718" s="11">
        <v>504849</v>
      </c>
      <c r="AJ718" s="11">
        <v>1804837</v>
      </c>
      <c r="AK718" s="11">
        <v>0</v>
      </c>
      <c r="AL718" s="9">
        <v>2309687</v>
      </c>
      <c r="AM718" s="9">
        <v>0</v>
      </c>
      <c r="AN718" s="9">
        <v>0</v>
      </c>
      <c r="AO718" s="9">
        <v>0</v>
      </c>
      <c r="AP718" s="11">
        <v>0</v>
      </c>
      <c r="AQ718" s="11">
        <v>0</v>
      </c>
      <c r="AR718" s="11">
        <v>2309687</v>
      </c>
      <c r="AS718" s="11">
        <v>0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0</v>
      </c>
      <c r="BB718" s="11">
        <v>0</v>
      </c>
      <c r="BC718" s="11">
        <v>0</v>
      </c>
      <c r="BD718" s="11">
        <v>35000</v>
      </c>
      <c r="BE718" s="11">
        <v>0</v>
      </c>
      <c r="BF718" s="11">
        <v>0</v>
      </c>
      <c r="BG718" s="11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665590</v>
      </c>
      <c r="BP718" s="11">
        <v>66550</v>
      </c>
      <c r="BQ718" s="11">
        <v>302570</v>
      </c>
      <c r="BR718" s="11">
        <v>291900</v>
      </c>
      <c r="BS718" s="11">
        <v>58610</v>
      </c>
      <c r="BT718" s="11">
        <v>12010</v>
      </c>
      <c r="BU718" s="11">
        <v>46720</v>
      </c>
      <c r="BV718" s="11">
        <v>0</v>
      </c>
      <c r="BW718" s="11">
        <v>10000</v>
      </c>
      <c r="BX718" s="11">
        <v>0</v>
      </c>
      <c r="BY718" s="11">
        <v>0</v>
      </c>
      <c r="BZ718" s="11">
        <v>0</v>
      </c>
      <c r="CA718" s="11">
        <v>0</v>
      </c>
      <c r="CB718" s="11">
        <v>0</v>
      </c>
      <c r="CC718" s="11">
        <v>0</v>
      </c>
      <c r="CD718" s="11">
        <v>0</v>
      </c>
      <c r="CE718" s="11">
        <v>0</v>
      </c>
      <c r="CF718" s="11">
        <v>0</v>
      </c>
      <c r="CG718" s="11">
        <v>0</v>
      </c>
      <c r="CH718" s="11">
        <v>0</v>
      </c>
      <c r="CI718" s="11">
        <v>230496.95600000001</v>
      </c>
      <c r="CJ718" s="4">
        <v>31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20</v>
      </c>
      <c r="DC718" s="4">
        <v>60</v>
      </c>
      <c r="DD718" s="4">
        <v>0</v>
      </c>
      <c r="DE718" s="64">
        <v>80</v>
      </c>
      <c r="DF718" s="64">
        <v>0</v>
      </c>
      <c r="DG718" s="64">
        <v>0</v>
      </c>
      <c r="DH718" s="6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0</v>
      </c>
      <c r="DS718" s="4">
        <v>0</v>
      </c>
      <c r="DT718" s="4">
        <v>2</v>
      </c>
      <c r="DU718" s="4">
        <v>2</v>
      </c>
      <c r="DV718" s="4"/>
      <c r="DW718" s="4"/>
      <c r="DX718" s="4"/>
      <c r="DY718" s="4"/>
      <c r="DZ718" s="4"/>
      <c r="EA718" s="4"/>
      <c r="EB718" s="4" t="b">
        <v>1</v>
      </c>
      <c r="EC718" s="4" t="s">
        <v>240</v>
      </c>
      <c r="ED718" s="4"/>
      <c r="EE718" s="4"/>
      <c r="EF718" s="7">
        <v>46082</v>
      </c>
      <c r="EG718" s="7">
        <v>46112</v>
      </c>
      <c r="EH718" s="4" t="s">
        <v>173</v>
      </c>
      <c r="EI718" s="4" t="b">
        <v>1</v>
      </c>
      <c r="EJ718" s="4" t="s">
        <v>174</v>
      </c>
      <c r="EK718" s="4"/>
      <c r="EL718" s="4"/>
      <c r="EM718" s="4"/>
      <c r="EN718" s="8"/>
      <c r="EO718" s="4">
        <f t="shared" si="58"/>
        <v>22.235616438356164</v>
      </c>
      <c r="EP718" s="4">
        <f t="shared" si="59"/>
        <v>25</v>
      </c>
      <c r="EQ718" s="9">
        <f t="shared" si="60"/>
        <v>4010749.8</v>
      </c>
    </row>
    <row r="719" spans="2:147" s="6" customFormat="1">
      <c r="B719" s="4"/>
      <c r="C719" s="7">
        <v>46082</v>
      </c>
      <c r="D719" s="4">
        <v>6140</v>
      </c>
      <c r="E719" s="4"/>
      <c r="F719" s="4"/>
      <c r="G719" s="4" t="s">
        <v>176</v>
      </c>
      <c r="H719" s="4" t="s">
        <v>177</v>
      </c>
      <c r="I719" s="4">
        <v>13</v>
      </c>
      <c r="J719" s="16">
        <v>38901</v>
      </c>
      <c r="K719" s="4"/>
      <c r="L719" s="4">
        <v>117360.333</v>
      </c>
      <c r="M719" s="4">
        <v>122360.3</v>
      </c>
      <c r="N719" s="4">
        <v>145812.69099999999</v>
      </c>
      <c r="O719" s="64">
        <v>21</v>
      </c>
      <c r="P719" s="4">
        <v>9</v>
      </c>
      <c r="Q719" s="4">
        <v>1</v>
      </c>
      <c r="R719" s="4">
        <v>31</v>
      </c>
      <c r="S719" s="4">
        <v>100</v>
      </c>
      <c r="T719" s="4">
        <v>100</v>
      </c>
      <c r="U719" s="11">
        <v>5932413</v>
      </c>
      <c r="V719" s="11">
        <v>1107413</v>
      </c>
      <c r="W719" s="11">
        <v>4825000</v>
      </c>
      <c r="X719" s="11">
        <v>19</v>
      </c>
      <c r="Y719" s="62">
        <v>3638170</v>
      </c>
      <c r="Z719" s="11">
        <v>0</v>
      </c>
      <c r="AA719" s="11">
        <v>0</v>
      </c>
      <c r="AB719" s="11">
        <v>7500</v>
      </c>
      <c r="AC719" s="11">
        <v>142500</v>
      </c>
      <c r="AD719" s="11">
        <v>0</v>
      </c>
      <c r="AE719" s="11">
        <v>0</v>
      </c>
      <c r="AF719" s="11">
        <v>0</v>
      </c>
      <c r="AG719" s="11">
        <v>150000</v>
      </c>
      <c r="AH719" s="11">
        <v>0</v>
      </c>
      <c r="AI719" s="11">
        <v>458851</v>
      </c>
      <c r="AJ719" s="11">
        <v>1640392</v>
      </c>
      <c r="AK719" s="11">
        <v>0</v>
      </c>
      <c r="AL719" s="9">
        <v>2099243</v>
      </c>
      <c r="AM719" s="9">
        <v>0</v>
      </c>
      <c r="AN719" s="9">
        <v>0</v>
      </c>
      <c r="AO719" s="9">
        <v>0</v>
      </c>
      <c r="AP719" s="11">
        <v>0</v>
      </c>
      <c r="AQ719" s="11">
        <v>0</v>
      </c>
      <c r="AR719" s="11">
        <v>2099243</v>
      </c>
      <c r="AS719" s="11">
        <v>0</v>
      </c>
      <c r="AT719" s="11">
        <v>0</v>
      </c>
      <c r="AU719" s="11">
        <v>0</v>
      </c>
      <c r="AV719" s="11">
        <v>0</v>
      </c>
      <c r="AW719" s="11">
        <v>0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45000</v>
      </c>
      <c r="BE719" s="11">
        <v>0</v>
      </c>
      <c r="BF719" s="11">
        <v>0</v>
      </c>
      <c r="BG719" s="11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418520</v>
      </c>
      <c r="BP719" s="11">
        <v>41850</v>
      </c>
      <c r="BQ719" s="11">
        <v>277590</v>
      </c>
      <c r="BR719" s="11">
        <v>261020</v>
      </c>
      <c r="BS719" s="11">
        <v>53390</v>
      </c>
      <c r="BT719" s="11">
        <v>10920</v>
      </c>
      <c r="BU719" s="11">
        <v>42470</v>
      </c>
      <c r="BV719" s="11">
        <v>1000</v>
      </c>
      <c r="BW719" s="11">
        <v>653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209365.08900000001</v>
      </c>
      <c r="CJ719" s="4">
        <v>31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20</v>
      </c>
      <c r="DC719" s="4">
        <v>60</v>
      </c>
      <c r="DD719" s="4">
        <v>0</v>
      </c>
      <c r="DE719" s="64">
        <v>80</v>
      </c>
      <c r="DF719" s="64">
        <v>0</v>
      </c>
      <c r="DG719" s="64">
        <v>0</v>
      </c>
      <c r="DH719" s="64">
        <v>0</v>
      </c>
      <c r="DI719" s="4">
        <v>0</v>
      </c>
      <c r="DJ719" s="4">
        <v>0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0</v>
      </c>
      <c r="DT719" s="4">
        <v>2</v>
      </c>
      <c r="DU719" s="4">
        <v>2</v>
      </c>
      <c r="DV719" s="4"/>
      <c r="DW719" s="4"/>
      <c r="DX719" s="4"/>
      <c r="DY719" s="4"/>
      <c r="DZ719" s="4"/>
      <c r="EA719" s="4"/>
      <c r="EB719" s="4" t="b">
        <v>1</v>
      </c>
      <c r="EC719" s="4" t="s">
        <v>240</v>
      </c>
      <c r="ED719" s="4"/>
      <c r="EE719" s="4"/>
      <c r="EF719" s="7">
        <v>46082</v>
      </c>
      <c r="EG719" s="7">
        <v>46112</v>
      </c>
      <c r="EH719" s="4" t="s">
        <v>173</v>
      </c>
      <c r="EI719" s="4" t="b">
        <v>1</v>
      </c>
      <c r="EJ719" s="4" t="s">
        <v>174</v>
      </c>
      <c r="EK719" s="4"/>
      <c r="EL719" s="4"/>
      <c r="EM719" s="4"/>
      <c r="EN719" s="8"/>
      <c r="EO719" s="4">
        <f t="shared" si="58"/>
        <v>19.512328767123286</v>
      </c>
      <c r="EP719" s="4">
        <f t="shared" si="59"/>
        <v>24</v>
      </c>
      <c r="EQ719" s="9">
        <f t="shared" si="60"/>
        <v>3499504.5839999998</v>
      </c>
    </row>
    <row r="720" spans="2:147" s="6" customFormat="1">
      <c r="B720" s="4"/>
      <c r="C720" s="7">
        <v>46082</v>
      </c>
      <c r="D720" s="4">
        <v>6140</v>
      </c>
      <c r="E720" s="4"/>
      <c r="F720" s="4"/>
      <c r="G720" s="4" t="s">
        <v>176</v>
      </c>
      <c r="H720" s="4" t="s">
        <v>177</v>
      </c>
      <c r="I720" s="4">
        <v>3</v>
      </c>
      <c r="J720" s="16">
        <v>38974</v>
      </c>
      <c r="K720" s="4"/>
      <c r="L720" s="4">
        <v>110095.333</v>
      </c>
      <c r="M720" s="4">
        <v>115095.3</v>
      </c>
      <c r="N720" s="4">
        <v>137155.23300000001</v>
      </c>
      <c r="O720" s="64">
        <v>21</v>
      </c>
      <c r="P720" s="4">
        <v>9</v>
      </c>
      <c r="Q720" s="4">
        <v>1</v>
      </c>
      <c r="R720" s="4">
        <v>31</v>
      </c>
      <c r="S720" s="4">
        <v>100</v>
      </c>
      <c r="T720" s="4">
        <v>100</v>
      </c>
      <c r="U720" s="11">
        <v>7572558</v>
      </c>
      <c r="V720" s="11">
        <v>1604558</v>
      </c>
      <c r="W720" s="11">
        <v>5968000</v>
      </c>
      <c r="X720" s="11">
        <v>19</v>
      </c>
      <c r="Y720" s="62">
        <v>3412955</v>
      </c>
      <c r="Z720" s="11">
        <v>0</v>
      </c>
      <c r="AA720" s="11">
        <v>0</v>
      </c>
      <c r="AB720" s="11">
        <v>7500</v>
      </c>
      <c r="AC720" s="11">
        <v>142500</v>
      </c>
      <c r="AD720" s="11">
        <v>0</v>
      </c>
      <c r="AE720" s="11">
        <v>0</v>
      </c>
      <c r="AF720" s="11">
        <v>0</v>
      </c>
      <c r="AG720" s="11">
        <v>150000</v>
      </c>
      <c r="AH720" s="11">
        <v>0</v>
      </c>
      <c r="AI720" s="11">
        <v>431607</v>
      </c>
      <c r="AJ720" s="11">
        <v>1542996</v>
      </c>
      <c r="AK720" s="11">
        <v>0</v>
      </c>
      <c r="AL720" s="9">
        <v>1974603</v>
      </c>
      <c r="AM720" s="9">
        <v>0</v>
      </c>
      <c r="AN720" s="9">
        <v>0</v>
      </c>
      <c r="AO720" s="9">
        <v>0</v>
      </c>
      <c r="AP720" s="11">
        <v>0</v>
      </c>
      <c r="AQ720" s="11">
        <v>0</v>
      </c>
      <c r="AR720" s="11">
        <v>1974603</v>
      </c>
      <c r="AS720" s="11">
        <v>2000000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0</v>
      </c>
      <c r="BB720" s="11">
        <v>0</v>
      </c>
      <c r="BC720" s="11">
        <v>0</v>
      </c>
      <c r="BD720" s="11">
        <v>35000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11">
        <v>0</v>
      </c>
      <c r="BL720" s="11">
        <v>0</v>
      </c>
      <c r="BM720" s="11">
        <v>0</v>
      </c>
      <c r="BN720" s="11">
        <v>0</v>
      </c>
      <c r="BO720" s="11">
        <v>813660</v>
      </c>
      <c r="BP720" s="11">
        <v>81360</v>
      </c>
      <c r="BQ720" s="11">
        <v>268940</v>
      </c>
      <c r="BR720" s="11">
        <v>321930</v>
      </c>
      <c r="BS720" s="11">
        <v>68150</v>
      </c>
      <c r="BT720" s="11">
        <v>10240</v>
      </c>
      <c r="BU720" s="11">
        <v>39940</v>
      </c>
      <c r="BV720" s="11">
        <v>0</v>
      </c>
      <c r="BW720" s="11">
        <v>338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195255.144</v>
      </c>
      <c r="CJ720" s="4">
        <v>31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20</v>
      </c>
      <c r="DC720" s="4">
        <v>60</v>
      </c>
      <c r="DD720" s="4">
        <v>0</v>
      </c>
      <c r="DE720" s="64">
        <v>80</v>
      </c>
      <c r="DF720" s="64">
        <v>0</v>
      </c>
      <c r="DG720" s="64">
        <v>0</v>
      </c>
      <c r="DH720" s="6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s="4">
        <v>0</v>
      </c>
      <c r="DT720" s="4">
        <v>2</v>
      </c>
      <c r="DU720" s="4">
        <v>2</v>
      </c>
      <c r="DV720" s="4"/>
      <c r="DW720" s="4"/>
      <c r="DX720" s="4"/>
      <c r="DY720" s="4"/>
      <c r="DZ720" s="4"/>
      <c r="EA720" s="4"/>
      <c r="EB720" s="4" t="b">
        <v>1</v>
      </c>
      <c r="EC720" s="4" t="s">
        <v>240</v>
      </c>
      <c r="ED720" s="4"/>
      <c r="EE720" s="4"/>
      <c r="EF720" s="7">
        <v>46082</v>
      </c>
      <c r="EG720" s="7">
        <v>46112</v>
      </c>
      <c r="EH720" s="4" t="s">
        <v>173</v>
      </c>
      <c r="EI720" s="4" t="b">
        <v>1</v>
      </c>
      <c r="EJ720" s="4" t="s">
        <v>174</v>
      </c>
      <c r="EK720" s="4"/>
      <c r="EL720" s="4"/>
      <c r="EM720" s="4"/>
      <c r="EN720" s="8"/>
      <c r="EO720" s="4">
        <f t="shared" si="58"/>
        <v>19.312328767123287</v>
      </c>
      <c r="EP720" s="4">
        <f t="shared" si="59"/>
        <v>24</v>
      </c>
      <c r="EQ720" s="9">
        <f t="shared" si="60"/>
        <v>3291725.5920000002</v>
      </c>
    </row>
    <row r="721" spans="2:147" s="6" customFormat="1">
      <c r="B721" s="4"/>
      <c r="C721" s="7">
        <v>46113</v>
      </c>
      <c r="D721" s="4">
        <v>6140</v>
      </c>
      <c r="E721" s="4"/>
      <c r="F721" s="4"/>
      <c r="G721" s="4" t="s">
        <v>170</v>
      </c>
      <c r="H721" s="4" t="s">
        <v>171</v>
      </c>
      <c r="I721" s="4">
        <v>3</v>
      </c>
      <c r="J721" s="16">
        <v>37907</v>
      </c>
      <c r="K721" s="4"/>
      <c r="L721" s="4">
        <v>129126.58900000001</v>
      </c>
      <c r="M721" s="4">
        <v>134626.56700000001</v>
      </c>
      <c r="N721" s="4">
        <v>160429.992</v>
      </c>
      <c r="O721" s="64">
        <v>22</v>
      </c>
      <c r="P721" s="4">
        <v>8</v>
      </c>
      <c r="Q721" s="4">
        <v>0</v>
      </c>
      <c r="R721" s="4">
        <v>30</v>
      </c>
      <c r="S721" s="4">
        <v>100</v>
      </c>
      <c r="T721" s="4">
        <v>100</v>
      </c>
      <c r="U721" s="11">
        <v>6383484</v>
      </c>
      <c r="V721" s="11">
        <v>1437190</v>
      </c>
      <c r="W721" s="11">
        <v>4946294</v>
      </c>
      <c r="X721" s="11">
        <v>22</v>
      </c>
      <c r="Y721" s="62">
        <v>3873797</v>
      </c>
      <c r="Z721" s="11">
        <v>0</v>
      </c>
      <c r="AA721" s="11">
        <v>0</v>
      </c>
      <c r="AB721" s="11">
        <v>0</v>
      </c>
      <c r="AC721" s="11">
        <v>165000</v>
      </c>
      <c r="AD721" s="11">
        <v>0</v>
      </c>
      <c r="AE721" s="11">
        <v>0</v>
      </c>
      <c r="AF721" s="11">
        <v>0</v>
      </c>
      <c r="AG721" s="11">
        <v>165000</v>
      </c>
      <c r="AH721" s="11">
        <v>0</v>
      </c>
      <c r="AI721" s="11">
        <v>504849</v>
      </c>
      <c r="AJ721" s="11">
        <v>1804837</v>
      </c>
      <c r="AK721" s="11">
        <v>0</v>
      </c>
      <c r="AL721" s="9">
        <v>2309687</v>
      </c>
      <c r="AM721" s="9">
        <v>0</v>
      </c>
      <c r="AN721" s="9">
        <v>0</v>
      </c>
      <c r="AO721" s="9">
        <v>0</v>
      </c>
      <c r="AP721" s="11">
        <v>0</v>
      </c>
      <c r="AQ721" s="11">
        <v>0</v>
      </c>
      <c r="AR721" s="11">
        <v>2309687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35000</v>
      </c>
      <c r="BE721" s="11">
        <v>0</v>
      </c>
      <c r="BF721" s="11">
        <v>0</v>
      </c>
      <c r="BG721" s="11">
        <v>0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636150</v>
      </c>
      <c r="BP721" s="11">
        <v>63610</v>
      </c>
      <c r="BQ721" s="11">
        <v>302570</v>
      </c>
      <c r="BR721" s="11">
        <v>286640</v>
      </c>
      <c r="BS721" s="11">
        <v>57450</v>
      </c>
      <c r="BT721" s="11">
        <v>11630</v>
      </c>
      <c r="BU721" s="11">
        <v>45430</v>
      </c>
      <c r="BV721" s="11">
        <v>0</v>
      </c>
      <c r="BW721" s="11">
        <v>10000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23710</v>
      </c>
      <c r="CD721" s="11">
        <v>0</v>
      </c>
      <c r="CE721" s="11">
        <v>0</v>
      </c>
      <c r="CF721" s="11">
        <v>0</v>
      </c>
      <c r="CG721" s="11">
        <v>0</v>
      </c>
      <c r="CH721" s="11">
        <v>0</v>
      </c>
      <c r="CI721" s="11">
        <v>231732.21100000001</v>
      </c>
      <c r="CJ721" s="4">
        <v>30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20</v>
      </c>
      <c r="DC721" s="4">
        <v>60</v>
      </c>
      <c r="DD721" s="4">
        <v>0</v>
      </c>
      <c r="DE721" s="64">
        <v>80</v>
      </c>
      <c r="DF721" s="64">
        <v>0</v>
      </c>
      <c r="DG721" s="64">
        <v>0</v>
      </c>
      <c r="DH721" s="6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0</v>
      </c>
      <c r="DT721" s="4">
        <v>2</v>
      </c>
      <c r="DU721" s="4">
        <v>2</v>
      </c>
      <c r="DV721" s="4"/>
      <c r="DW721" s="4"/>
      <c r="DX721" s="4"/>
      <c r="DY721" s="4"/>
      <c r="DZ721" s="4"/>
      <c r="EA721" s="4"/>
      <c r="EB721" s="4" t="b">
        <v>1</v>
      </c>
      <c r="EC721" s="4" t="s">
        <v>240</v>
      </c>
      <c r="ED721" s="4"/>
      <c r="EE721" s="4"/>
      <c r="EF721" s="7">
        <v>46113</v>
      </c>
      <c r="EG721" s="7">
        <v>46142</v>
      </c>
      <c r="EH721" s="4" t="s">
        <v>173</v>
      </c>
      <c r="EI721" s="4" t="b">
        <v>1</v>
      </c>
      <c r="EJ721" s="4" t="s">
        <v>174</v>
      </c>
      <c r="EK721" s="4"/>
      <c r="EL721" s="4"/>
      <c r="EM721" s="4"/>
      <c r="EN721" s="8"/>
      <c r="EO721" s="4">
        <f t="shared" si="58"/>
        <v>22.235616438356164</v>
      </c>
      <c r="EP721" s="4">
        <f t="shared" si="59"/>
        <v>25</v>
      </c>
      <c r="EQ721" s="9">
        <f t="shared" si="60"/>
        <v>4010749.8</v>
      </c>
    </row>
    <row r="722" spans="2:147" s="6" customFormat="1">
      <c r="B722" s="4"/>
      <c r="C722" s="7">
        <v>46113</v>
      </c>
      <c r="D722" s="4">
        <v>6140</v>
      </c>
      <c r="E722" s="4"/>
      <c r="F722" s="4"/>
      <c r="G722" s="4" t="s">
        <v>176</v>
      </c>
      <c r="H722" s="4" t="s">
        <v>177</v>
      </c>
      <c r="I722" s="4">
        <v>13</v>
      </c>
      <c r="J722" s="16">
        <v>38901</v>
      </c>
      <c r="K722" s="4"/>
      <c r="L722" s="4">
        <v>117360.333</v>
      </c>
      <c r="M722" s="4">
        <v>122360.3</v>
      </c>
      <c r="N722" s="4">
        <v>145812.69099999999</v>
      </c>
      <c r="O722" s="64">
        <v>22</v>
      </c>
      <c r="P722" s="4">
        <v>8</v>
      </c>
      <c r="Q722" s="4">
        <v>0</v>
      </c>
      <c r="R722" s="4">
        <v>30</v>
      </c>
      <c r="S722" s="4">
        <v>100</v>
      </c>
      <c r="T722" s="4">
        <v>100</v>
      </c>
      <c r="U722" s="11">
        <v>5815052</v>
      </c>
      <c r="V722" s="11">
        <v>1124052</v>
      </c>
      <c r="W722" s="11">
        <v>4691000</v>
      </c>
      <c r="X722" s="11">
        <v>19</v>
      </c>
      <c r="Y722" s="62">
        <v>3520809</v>
      </c>
      <c r="Z722" s="11">
        <v>0</v>
      </c>
      <c r="AA722" s="11">
        <v>0</v>
      </c>
      <c r="AB722" s="11">
        <v>7500</v>
      </c>
      <c r="AC722" s="11">
        <v>142500</v>
      </c>
      <c r="AD722" s="11">
        <v>0</v>
      </c>
      <c r="AE722" s="11">
        <v>0</v>
      </c>
      <c r="AF722" s="11">
        <v>0</v>
      </c>
      <c r="AG722" s="11">
        <v>150000</v>
      </c>
      <c r="AH722" s="11">
        <v>0</v>
      </c>
      <c r="AI722" s="11">
        <v>458851</v>
      </c>
      <c r="AJ722" s="11">
        <v>1640392</v>
      </c>
      <c r="AK722" s="11">
        <v>0</v>
      </c>
      <c r="AL722" s="9">
        <v>2099243</v>
      </c>
      <c r="AM722" s="9">
        <v>0</v>
      </c>
      <c r="AN722" s="9">
        <v>0</v>
      </c>
      <c r="AO722" s="9">
        <v>0</v>
      </c>
      <c r="AP722" s="11">
        <v>0</v>
      </c>
      <c r="AQ722" s="11">
        <v>0</v>
      </c>
      <c r="AR722" s="11">
        <v>2099243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0</v>
      </c>
      <c r="BD722" s="11">
        <v>45000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388460</v>
      </c>
      <c r="BP722" s="11">
        <v>38840</v>
      </c>
      <c r="BQ722" s="11">
        <v>277590</v>
      </c>
      <c r="BR722" s="11">
        <v>256250</v>
      </c>
      <c r="BS722" s="11">
        <v>52340</v>
      </c>
      <c r="BT722" s="11">
        <v>10570</v>
      </c>
      <c r="BU722" s="11">
        <v>41290</v>
      </c>
      <c r="BV722" s="11">
        <v>0</v>
      </c>
      <c r="BW722" s="11">
        <v>456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58256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210213.28899999999</v>
      </c>
      <c r="CJ722" s="4">
        <v>30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20</v>
      </c>
      <c r="DC722" s="4">
        <v>60</v>
      </c>
      <c r="DD722" s="4">
        <v>0</v>
      </c>
      <c r="DE722" s="64">
        <v>80</v>
      </c>
      <c r="DF722" s="64">
        <v>0</v>
      </c>
      <c r="DG722" s="64">
        <v>0</v>
      </c>
      <c r="DH722" s="6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0</v>
      </c>
      <c r="DS722" s="4">
        <v>0</v>
      </c>
      <c r="DT722" s="4">
        <v>2</v>
      </c>
      <c r="DU722" s="4">
        <v>2</v>
      </c>
      <c r="DV722" s="4"/>
      <c r="DW722" s="4"/>
      <c r="DX722" s="4"/>
      <c r="DY722" s="4"/>
      <c r="DZ722" s="4"/>
      <c r="EA722" s="4"/>
      <c r="EB722" s="4" t="b">
        <v>1</v>
      </c>
      <c r="EC722" s="4" t="s">
        <v>240</v>
      </c>
      <c r="ED722" s="4"/>
      <c r="EE722" s="4"/>
      <c r="EF722" s="7">
        <v>46113</v>
      </c>
      <c r="EG722" s="7">
        <v>46142</v>
      </c>
      <c r="EH722" s="4" t="s">
        <v>173</v>
      </c>
      <c r="EI722" s="4" t="b">
        <v>1</v>
      </c>
      <c r="EJ722" s="4" t="s">
        <v>174</v>
      </c>
      <c r="EK722" s="4"/>
      <c r="EL722" s="4"/>
      <c r="EM722" s="4"/>
      <c r="EN722" s="8"/>
      <c r="EO722" s="4">
        <f t="shared" si="58"/>
        <v>19.512328767123286</v>
      </c>
      <c r="EP722" s="4">
        <f t="shared" si="59"/>
        <v>24</v>
      </c>
      <c r="EQ722" s="9">
        <f t="shared" si="60"/>
        <v>3499504.5839999998</v>
      </c>
    </row>
    <row r="723" spans="2:147" s="6" customFormat="1">
      <c r="B723" s="4"/>
      <c r="C723" s="7">
        <v>46113</v>
      </c>
      <c r="D723" s="4">
        <v>6140</v>
      </c>
      <c r="E723" s="4"/>
      <c r="F723" s="4"/>
      <c r="G723" s="4" t="s">
        <v>176</v>
      </c>
      <c r="H723" s="4" t="s">
        <v>177</v>
      </c>
      <c r="I723" s="4">
        <v>3</v>
      </c>
      <c r="J723" s="16">
        <v>38974</v>
      </c>
      <c r="K723" s="4"/>
      <c r="L723" s="4">
        <v>110095.333</v>
      </c>
      <c r="M723" s="4">
        <v>115095.3</v>
      </c>
      <c r="N723" s="4">
        <v>137155.23300000001</v>
      </c>
      <c r="O723" s="64">
        <v>22</v>
      </c>
      <c r="P723" s="4">
        <v>8</v>
      </c>
      <c r="Q723" s="4">
        <v>0</v>
      </c>
      <c r="R723" s="4">
        <v>30</v>
      </c>
      <c r="S723" s="4">
        <v>100</v>
      </c>
      <c r="T723" s="4">
        <v>100</v>
      </c>
      <c r="U723" s="11">
        <v>5462462</v>
      </c>
      <c r="V723" s="11">
        <v>1144462</v>
      </c>
      <c r="W723" s="11">
        <v>4318000</v>
      </c>
      <c r="X723" s="11">
        <v>19</v>
      </c>
      <c r="Y723" s="62">
        <v>3302859</v>
      </c>
      <c r="Z723" s="11">
        <v>0</v>
      </c>
      <c r="AA723" s="11">
        <v>0</v>
      </c>
      <c r="AB723" s="11">
        <v>7500</v>
      </c>
      <c r="AC723" s="11">
        <v>142500</v>
      </c>
      <c r="AD723" s="11">
        <v>0</v>
      </c>
      <c r="AE723" s="11">
        <v>0</v>
      </c>
      <c r="AF723" s="11">
        <v>0</v>
      </c>
      <c r="AG723" s="11">
        <v>150000</v>
      </c>
      <c r="AH723" s="11">
        <v>0</v>
      </c>
      <c r="AI723" s="11">
        <v>431607</v>
      </c>
      <c r="AJ723" s="11">
        <v>1542996</v>
      </c>
      <c r="AK723" s="11">
        <v>0</v>
      </c>
      <c r="AL723" s="9">
        <v>1974603</v>
      </c>
      <c r="AM723" s="9">
        <v>0</v>
      </c>
      <c r="AN723" s="9">
        <v>0</v>
      </c>
      <c r="AO723" s="9">
        <v>0</v>
      </c>
      <c r="AP723" s="11">
        <v>0</v>
      </c>
      <c r="AQ723" s="11">
        <v>0</v>
      </c>
      <c r="AR723" s="11">
        <v>1974603</v>
      </c>
      <c r="AS723" s="11">
        <v>0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0</v>
      </c>
      <c r="BD723" s="11">
        <v>35000</v>
      </c>
      <c r="BE723" s="11">
        <v>0</v>
      </c>
      <c r="BF723" s="11">
        <v>0</v>
      </c>
      <c r="BG723" s="11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358260</v>
      </c>
      <c r="BP723" s="11">
        <v>35820</v>
      </c>
      <c r="BQ723" s="11">
        <v>268940</v>
      </c>
      <c r="BR723" s="11">
        <v>236110</v>
      </c>
      <c r="BS723" s="11">
        <v>49160</v>
      </c>
      <c r="BT723" s="11">
        <v>9910</v>
      </c>
      <c r="BU723" s="11">
        <v>38840</v>
      </c>
      <c r="BV723" s="11">
        <v>0</v>
      </c>
      <c r="BW723" s="11">
        <v>232</v>
      </c>
      <c r="BX723" s="11">
        <v>0</v>
      </c>
      <c r="BY723" s="11">
        <v>0</v>
      </c>
      <c r="BZ723" s="11">
        <v>0</v>
      </c>
      <c r="CA723" s="11">
        <v>0</v>
      </c>
      <c r="CB723" s="11">
        <v>0</v>
      </c>
      <c r="CC723" s="11">
        <v>147190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197732.122</v>
      </c>
      <c r="CJ723" s="4">
        <v>30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20</v>
      </c>
      <c r="DC723" s="4">
        <v>60</v>
      </c>
      <c r="DD723" s="4">
        <v>0</v>
      </c>
      <c r="DE723" s="64">
        <v>80</v>
      </c>
      <c r="DF723" s="64">
        <v>0</v>
      </c>
      <c r="DG723" s="64">
        <v>0</v>
      </c>
      <c r="DH723" s="6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s="4">
        <v>0</v>
      </c>
      <c r="DT723" s="4">
        <v>2</v>
      </c>
      <c r="DU723" s="4">
        <v>2</v>
      </c>
      <c r="DV723" s="4"/>
      <c r="DW723" s="4"/>
      <c r="DX723" s="4"/>
      <c r="DY723" s="4"/>
      <c r="DZ723" s="4"/>
      <c r="EA723" s="4"/>
      <c r="EB723" s="4" t="b">
        <v>1</v>
      </c>
      <c r="EC723" s="4" t="s">
        <v>240</v>
      </c>
      <c r="ED723" s="4"/>
      <c r="EE723" s="4"/>
      <c r="EF723" s="7">
        <v>46113</v>
      </c>
      <c r="EG723" s="7">
        <v>46142</v>
      </c>
      <c r="EH723" s="4" t="s">
        <v>173</v>
      </c>
      <c r="EI723" s="4" t="b">
        <v>1</v>
      </c>
      <c r="EJ723" s="4" t="s">
        <v>174</v>
      </c>
      <c r="EK723" s="4"/>
      <c r="EL723" s="4"/>
      <c r="EM723" s="4"/>
      <c r="EN723" s="8"/>
      <c r="EO723" s="4">
        <f t="shared" si="58"/>
        <v>19.312328767123287</v>
      </c>
      <c r="EP723" s="4">
        <f t="shared" si="59"/>
        <v>24</v>
      </c>
      <c r="EQ723" s="9">
        <f t="shared" si="60"/>
        <v>3291725.5920000002</v>
      </c>
    </row>
    <row r="724" spans="2:147" s="6" customFormat="1">
      <c r="B724" s="4"/>
      <c r="C724" s="7">
        <v>46143</v>
      </c>
      <c r="D724" s="4">
        <v>6140</v>
      </c>
      <c r="E724" s="4"/>
      <c r="F724" s="4"/>
      <c r="G724" s="4" t="s">
        <v>170</v>
      </c>
      <c r="H724" s="4" t="s">
        <v>171</v>
      </c>
      <c r="I724" s="4">
        <v>3</v>
      </c>
      <c r="J724" s="16">
        <v>37907</v>
      </c>
      <c r="K724" s="4"/>
      <c r="L724" s="4">
        <v>129126.58900000001</v>
      </c>
      <c r="M724" s="4">
        <v>134626.56700000001</v>
      </c>
      <c r="N724" s="4">
        <v>160429.992</v>
      </c>
      <c r="O724" s="64">
        <v>18</v>
      </c>
      <c r="P724" s="4">
        <v>10</v>
      </c>
      <c r="Q724" s="4">
        <v>3</v>
      </c>
      <c r="R724" s="4">
        <v>31</v>
      </c>
      <c r="S724" s="4">
        <v>100</v>
      </c>
      <c r="T724" s="4">
        <v>100</v>
      </c>
      <c r="U724" s="11">
        <v>6512611</v>
      </c>
      <c r="V724" s="11">
        <v>1454950</v>
      </c>
      <c r="W724" s="11">
        <v>5057661</v>
      </c>
      <c r="X724" s="11">
        <v>22</v>
      </c>
      <c r="Y724" s="62">
        <v>4002924</v>
      </c>
      <c r="Z724" s="11">
        <v>0</v>
      </c>
      <c r="AA724" s="11">
        <v>0</v>
      </c>
      <c r="AB724" s="11">
        <v>0</v>
      </c>
      <c r="AC724" s="11">
        <v>165000</v>
      </c>
      <c r="AD724" s="11">
        <v>0</v>
      </c>
      <c r="AE724" s="11">
        <v>0</v>
      </c>
      <c r="AF724" s="11">
        <v>0</v>
      </c>
      <c r="AG724" s="11">
        <v>165000</v>
      </c>
      <c r="AH724" s="11">
        <v>0</v>
      </c>
      <c r="AI724" s="11">
        <v>504849</v>
      </c>
      <c r="AJ724" s="11">
        <v>1804837</v>
      </c>
      <c r="AK724" s="11">
        <v>0</v>
      </c>
      <c r="AL724" s="9">
        <v>2309687</v>
      </c>
      <c r="AM724" s="9">
        <v>0</v>
      </c>
      <c r="AN724" s="9">
        <v>0</v>
      </c>
      <c r="AO724" s="9">
        <v>0</v>
      </c>
      <c r="AP724" s="11">
        <v>0</v>
      </c>
      <c r="AQ724" s="11">
        <v>0</v>
      </c>
      <c r="AR724" s="11">
        <v>2309687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35000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665590</v>
      </c>
      <c r="BP724" s="11">
        <v>66550</v>
      </c>
      <c r="BQ724" s="11">
        <v>302570</v>
      </c>
      <c r="BR724" s="11">
        <v>291900</v>
      </c>
      <c r="BS724" s="11">
        <v>58610</v>
      </c>
      <c r="BT724" s="11">
        <v>12010</v>
      </c>
      <c r="BU724" s="11">
        <v>46720</v>
      </c>
      <c r="BV724" s="11">
        <v>1000</v>
      </c>
      <c r="BW724" s="11">
        <v>10000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232885.079</v>
      </c>
      <c r="CJ724" s="4">
        <v>31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20</v>
      </c>
      <c r="DC724" s="4">
        <v>60</v>
      </c>
      <c r="DD724" s="4">
        <v>0</v>
      </c>
      <c r="DE724" s="64">
        <v>80</v>
      </c>
      <c r="DF724" s="64">
        <v>0</v>
      </c>
      <c r="DG724" s="64">
        <v>0</v>
      </c>
      <c r="DH724" s="6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2</v>
      </c>
      <c r="DU724" s="4">
        <v>2</v>
      </c>
      <c r="DV724" s="4"/>
      <c r="DW724" s="4"/>
      <c r="DX724" s="4"/>
      <c r="DY724" s="4"/>
      <c r="DZ724" s="4"/>
      <c r="EA724" s="4"/>
      <c r="EB724" s="4" t="b">
        <v>1</v>
      </c>
      <c r="EC724" s="4" t="s">
        <v>240</v>
      </c>
      <c r="ED724" s="4"/>
      <c r="EE724" s="4"/>
      <c r="EF724" s="7">
        <v>46143</v>
      </c>
      <c r="EG724" s="7">
        <v>46173</v>
      </c>
      <c r="EH724" s="4" t="s">
        <v>173</v>
      </c>
      <c r="EI724" s="4" t="b">
        <v>1</v>
      </c>
      <c r="EJ724" s="4" t="s">
        <v>174</v>
      </c>
      <c r="EK724" s="4"/>
      <c r="EL724" s="4"/>
      <c r="EM724" s="4"/>
      <c r="EN724" s="8"/>
      <c r="EO724" s="4">
        <f t="shared" si="58"/>
        <v>22.235616438356164</v>
      </c>
      <c r="EP724" s="4">
        <f t="shared" si="59"/>
        <v>25</v>
      </c>
      <c r="EQ724" s="9">
        <f t="shared" si="60"/>
        <v>4010749.8</v>
      </c>
    </row>
    <row r="725" spans="2:147" s="6" customFormat="1">
      <c r="B725" s="4"/>
      <c r="C725" s="7">
        <v>46143</v>
      </c>
      <c r="D725" s="4">
        <v>6140</v>
      </c>
      <c r="E725" s="4"/>
      <c r="F725" s="4"/>
      <c r="G725" s="4" t="s">
        <v>176</v>
      </c>
      <c r="H725" s="4" t="s">
        <v>177</v>
      </c>
      <c r="I725" s="4">
        <v>13</v>
      </c>
      <c r="J725" s="16">
        <v>38901</v>
      </c>
      <c r="K725" s="4"/>
      <c r="L725" s="4">
        <v>117360.333</v>
      </c>
      <c r="M725" s="4">
        <v>122360.3</v>
      </c>
      <c r="N725" s="4">
        <v>145812.69099999999</v>
      </c>
      <c r="O725" s="64">
        <v>18</v>
      </c>
      <c r="P725" s="4">
        <v>10</v>
      </c>
      <c r="Q725" s="4">
        <v>3</v>
      </c>
      <c r="R725" s="4">
        <v>31</v>
      </c>
      <c r="S725" s="4">
        <v>100</v>
      </c>
      <c r="T725" s="4">
        <v>100</v>
      </c>
      <c r="U725" s="11">
        <v>5932413</v>
      </c>
      <c r="V725" s="11">
        <v>1164413</v>
      </c>
      <c r="W725" s="11">
        <v>4768000</v>
      </c>
      <c r="X725" s="11">
        <v>19</v>
      </c>
      <c r="Y725" s="62">
        <v>3638170</v>
      </c>
      <c r="Z725" s="11">
        <v>0</v>
      </c>
      <c r="AA725" s="11">
        <v>0</v>
      </c>
      <c r="AB725" s="11">
        <v>7500</v>
      </c>
      <c r="AC725" s="11">
        <v>142500</v>
      </c>
      <c r="AD725" s="11">
        <v>0</v>
      </c>
      <c r="AE725" s="11">
        <v>0</v>
      </c>
      <c r="AF725" s="11">
        <v>0</v>
      </c>
      <c r="AG725" s="11">
        <v>150000</v>
      </c>
      <c r="AH725" s="11">
        <v>0</v>
      </c>
      <c r="AI725" s="11">
        <v>458851</v>
      </c>
      <c r="AJ725" s="11">
        <v>1640392</v>
      </c>
      <c r="AK725" s="11">
        <v>0</v>
      </c>
      <c r="AL725" s="9">
        <v>2099243</v>
      </c>
      <c r="AM725" s="9">
        <v>0</v>
      </c>
      <c r="AN725" s="9">
        <v>0</v>
      </c>
      <c r="AO725" s="9">
        <v>0</v>
      </c>
      <c r="AP725" s="11">
        <v>0</v>
      </c>
      <c r="AQ725" s="11">
        <v>0</v>
      </c>
      <c r="AR725" s="11">
        <v>2099243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45000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418520</v>
      </c>
      <c r="BP725" s="11">
        <v>41850</v>
      </c>
      <c r="BQ725" s="11">
        <v>277590</v>
      </c>
      <c r="BR725" s="11">
        <v>261020</v>
      </c>
      <c r="BS725" s="11">
        <v>53390</v>
      </c>
      <c r="BT725" s="11">
        <v>10920</v>
      </c>
      <c r="BU725" s="11">
        <v>42470</v>
      </c>
      <c r="BV725" s="11">
        <v>0</v>
      </c>
      <c r="BW725" s="11">
        <v>397</v>
      </c>
      <c r="BX725" s="11">
        <v>0</v>
      </c>
      <c r="BY725" s="11">
        <v>0</v>
      </c>
      <c r="BZ725" s="11">
        <v>0</v>
      </c>
      <c r="CA725" s="11">
        <v>0</v>
      </c>
      <c r="CB725" s="11">
        <v>0</v>
      </c>
      <c r="CC725" s="11">
        <v>58256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211256.573</v>
      </c>
      <c r="CJ725" s="4">
        <v>31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20</v>
      </c>
      <c r="DC725" s="4">
        <v>60</v>
      </c>
      <c r="DD725" s="4">
        <v>0</v>
      </c>
      <c r="DE725" s="64">
        <v>80</v>
      </c>
      <c r="DF725" s="64">
        <v>0</v>
      </c>
      <c r="DG725" s="64">
        <v>0</v>
      </c>
      <c r="DH725" s="6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0</v>
      </c>
      <c r="DS725" s="4">
        <v>0</v>
      </c>
      <c r="DT725" s="4">
        <v>2</v>
      </c>
      <c r="DU725" s="4">
        <v>2</v>
      </c>
      <c r="DV725" s="4"/>
      <c r="DW725" s="4"/>
      <c r="DX725" s="4"/>
      <c r="DY725" s="4"/>
      <c r="DZ725" s="4"/>
      <c r="EA725" s="4"/>
      <c r="EB725" s="4" t="b">
        <v>1</v>
      </c>
      <c r="EC725" s="4" t="s">
        <v>240</v>
      </c>
      <c r="ED725" s="4"/>
      <c r="EE725" s="4"/>
      <c r="EF725" s="7">
        <v>46143</v>
      </c>
      <c r="EG725" s="7">
        <v>46173</v>
      </c>
      <c r="EH725" s="4" t="s">
        <v>173</v>
      </c>
      <c r="EI725" s="4" t="b">
        <v>1</v>
      </c>
      <c r="EJ725" s="4" t="s">
        <v>174</v>
      </c>
      <c r="EK725" s="4"/>
      <c r="EL725" s="4"/>
      <c r="EM725" s="4"/>
      <c r="EN725" s="8"/>
      <c r="EO725" s="4">
        <f t="shared" si="58"/>
        <v>19.512328767123286</v>
      </c>
      <c r="EP725" s="4">
        <f t="shared" si="59"/>
        <v>24</v>
      </c>
      <c r="EQ725" s="9">
        <f t="shared" si="60"/>
        <v>3499504.5839999998</v>
      </c>
    </row>
    <row r="726" spans="2:147" s="6" customFormat="1">
      <c r="B726" s="4"/>
      <c r="C726" s="7">
        <v>46143</v>
      </c>
      <c r="D726" s="4">
        <v>6140</v>
      </c>
      <c r="E726" s="4"/>
      <c r="F726" s="4"/>
      <c r="G726" s="4" t="s">
        <v>176</v>
      </c>
      <c r="H726" s="4" t="s">
        <v>177</v>
      </c>
      <c r="I726" s="4">
        <v>3</v>
      </c>
      <c r="J726" s="16">
        <v>38974</v>
      </c>
      <c r="K726" s="4"/>
      <c r="L726" s="4">
        <v>110095.333</v>
      </c>
      <c r="M726" s="4">
        <v>115095.3</v>
      </c>
      <c r="N726" s="4">
        <v>137155.23300000001</v>
      </c>
      <c r="O726" s="64">
        <v>18</v>
      </c>
      <c r="P726" s="4">
        <v>10</v>
      </c>
      <c r="Q726" s="4">
        <v>3</v>
      </c>
      <c r="R726" s="4">
        <v>31</v>
      </c>
      <c r="S726" s="4">
        <v>100</v>
      </c>
      <c r="T726" s="4">
        <v>100</v>
      </c>
      <c r="U726" s="11">
        <v>5572558</v>
      </c>
      <c r="V726" s="11">
        <v>1021558</v>
      </c>
      <c r="W726" s="11">
        <v>4551000</v>
      </c>
      <c r="X726" s="11">
        <v>19</v>
      </c>
      <c r="Y726" s="62">
        <v>3412955</v>
      </c>
      <c r="Z726" s="11">
        <v>0</v>
      </c>
      <c r="AA726" s="11">
        <v>0</v>
      </c>
      <c r="AB726" s="11">
        <v>7500</v>
      </c>
      <c r="AC726" s="11">
        <v>142500</v>
      </c>
      <c r="AD726" s="11">
        <v>0</v>
      </c>
      <c r="AE726" s="11">
        <v>0</v>
      </c>
      <c r="AF726" s="11">
        <v>0</v>
      </c>
      <c r="AG726" s="11">
        <v>150000</v>
      </c>
      <c r="AH726" s="11">
        <v>0</v>
      </c>
      <c r="AI726" s="11">
        <v>431607</v>
      </c>
      <c r="AJ726" s="11">
        <v>1542996</v>
      </c>
      <c r="AK726" s="11">
        <v>0</v>
      </c>
      <c r="AL726" s="9">
        <v>1974603</v>
      </c>
      <c r="AM726" s="9">
        <v>0</v>
      </c>
      <c r="AN726" s="9">
        <v>0</v>
      </c>
      <c r="AO726" s="9">
        <v>0</v>
      </c>
      <c r="AP726" s="11">
        <v>0</v>
      </c>
      <c r="AQ726" s="11">
        <v>0</v>
      </c>
      <c r="AR726" s="11">
        <v>1974603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35000</v>
      </c>
      <c r="BE726" s="11">
        <v>0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373950</v>
      </c>
      <c r="BP726" s="11">
        <v>37390</v>
      </c>
      <c r="BQ726" s="11">
        <v>268940</v>
      </c>
      <c r="BR726" s="11">
        <v>240590</v>
      </c>
      <c r="BS726" s="11">
        <v>50150</v>
      </c>
      <c r="BT726" s="11">
        <v>10240</v>
      </c>
      <c r="BU726" s="11">
        <v>39940</v>
      </c>
      <c r="BV726" s="11">
        <v>0</v>
      </c>
      <c r="BW726" s="11">
        <v>358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198716.79800000001</v>
      </c>
      <c r="CJ726" s="4">
        <v>31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20</v>
      </c>
      <c r="DC726" s="4">
        <v>60</v>
      </c>
      <c r="DD726" s="4">
        <v>0</v>
      </c>
      <c r="DE726" s="64">
        <v>80</v>
      </c>
      <c r="DF726" s="64">
        <v>0</v>
      </c>
      <c r="DG726" s="64">
        <v>0</v>
      </c>
      <c r="DH726" s="6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s="4">
        <v>0</v>
      </c>
      <c r="DT726" s="4">
        <v>2</v>
      </c>
      <c r="DU726" s="4">
        <v>2</v>
      </c>
      <c r="DV726" s="4"/>
      <c r="DW726" s="4"/>
      <c r="DX726" s="4"/>
      <c r="DY726" s="4"/>
      <c r="DZ726" s="4"/>
      <c r="EA726" s="4"/>
      <c r="EB726" s="4" t="b">
        <v>1</v>
      </c>
      <c r="EC726" s="4" t="s">
        <v>240</v>
      </c>
      <c r="ED726" s="4"/>
      <c r="EE726" s="4"/>
      <c r="EF726" s="7">
        <v>46143</v>
      </c>
      <c r="EG726" s="7">
        <v>46173</v>
      </c>
      <c r="EH726" s="4" t="s">
        <v>173</v>
      </c>
      <c r="EI726" s="4" t="b">
        <v>1</v>
      </c>
      <c r="EJ726" s="4" t="s">
        <v>174</v>
      </c>
      <c r="EK726" s="4"/>
      <c r="EL726" s="4"/>
      <c r="EM726" s="4"/>
      <c r="EN726" s="8"/>
      <c r="EO726" s="4">
        <f t="shared" si="58"/>
        <v>19.312328767123287</v>
      </c>
      <c r="EP726" s="4">
        <f t="shared" si="59"/>
        <v>24</v>
      </c>
      <c r="EQ726" s="9">
        <f t="shared" si="60"/>
        <v>3291725.5920000002</v>
      </c>
    </row>
    <row r="727" spans="2:147" s="6" customFormat="1">
      <c r="B727" s="4"/>
      <c r="C727" s="7">
        <v>46174</v>
      </c>
      <c r="D727" s="4">
        <v>6140</v>
      </c>
      <c r="E727" s="4"/>
      <c r="F727" s="4"/>
      <c r="G727" s="4" t="s">
        <v>170</v>
      </c>
      <c r="H727" s="4" t="s">
        <v>171</v>
      </c>
      <c r="I727" s="4">
        <v>3</v>
      </c>
      <c r="J727" s="16">
        <v>37907</v>
      </c>
      <c r="K727" s="4"/>
      <c r="L727" s="4">
        <v>131793.25599999999</v>
      </c>
      <c r="M727" s="4">
        <v>137293.23300000001</v>
      </c>
      <c r="N727" s="4">
        <v>163607.76999999999</v>
      </c>
      <c r="O727" s="64">
        <v>21</v>
      </c>
      <c r="P727" s="4">
        <v>8</v>
      </c>
      <c r="Q727" s="4">
        <v>1</v>
      </c>
      <c r="R727" s="4">
        <v>30</v>
      </c>
      <c r="S727" s="4">
        <v>100</v>
      </c>
      <c r="T727" s="4">
        <v>100</v>
      </c>
      <c r="U727" s="11">
        <v>7637651</v>
      </c>
      <c r="V727" s="11">
        <v>1791680</v>
      </c>
      <c r="W727" s="11">
        <v>5845971</v>
      </c>
      <c r="X727" s="11">
        <v>22</v>
      </c>
      <c r="Y727" s="62">
        <v>3953797</v>
      </c>
      <c r="Z727" s="11">
        <v>0</v>
      </c>
      <c r="AA727" s="11">
        <v>0</v>
      </c>
      <c r="AB727" s="11">
        <v>0</v>
      </c>
      <c r="AC727" s="11">
        <v>165000</v>
      </c>
      <c r="AD727" s="11">
        <v>0</v>
      </c>
      <c r="AE727" s="11">
        <v>0</v>
      </c>
      <c r="AF727" s="11">
        <v>0</v>
      </c>
      <c r="AG727" s="11">
        <v>165000</v>
      </c>
      <c r="AH727" s="11">
        <v>0</v>
      </c>
      <c r="AI727" s="11">
        <v>514849</v>
      </c>
      <c r="AJ727" s="11">
        <v>1840587</v>
      </c>
      <c r="AK727" s="11">
        <v>0</v>
      </c>
      <c r="AL727" s="9">
        <v>2355437</v>
      </c>
      <c r="AM727" s="9">
        <v>0</v>
      </c>
      <c r="AN727" s="9">
        <v>0</v>
      </c>
      <c r="AO727" s="9">
        <v>0</v>
      </c>
      <c r="AP727" s="11">
        <v>0</v>
      </c>
      <c r="AQ727" s="11">
        <v>0</v>
      </c>
      <c r="AR727" s="11">
        <v>2355437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128417</v>
      </c>
      <c r="BB727" s="11">
        <v>1000000</v>
      </c>
      <c r="BC727" s="11">
        <v>0</v>
      </c>
      <c r="BD727" s="11">
        <v>35000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922100</v>
      </c>
      <c r="BP727" s="11">
        <v>92210</v>
      </c>
      <c r="BQ727" s="11">
        <v>302570</v>
      </c>
      <c r="BR727" s="11">
        <v>337860</v>
      </c>
      <c r="BS727" s="11">
        <v>68740</v>
      </c>
      <c r="BT727" s="11">
        <v>11870</v>
      </c>
      <c r="BU727" s="11">
        <v>46330</v>
      </c>
      <c r="BV727" s="11">
        <v>0</v>
      </c>
      <c r="BW727" s="11">
        <v>10000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231027.424</v>
      </c>
      <c r="CJ727" s="4">
        <v>30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20</v>
      </c>
      <c r="DC727" s="4">
        <v>60</v>
      </c>
      <c r="DD727" s="4">
        <v>0</v>
      </c>
      <c r="DE727" s="64">
        <v>80</v>
      </c>
      <c r="DF727" s="64">
        <v>0</v>
      </c>
      <c r="DG727" s="64">
        <v>0</v>
      </c>
      <c r="DH727" s="6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2</v>
      </c>
      <c r="DU727" s="4">
        <v>2</v>
      </c>
      <c r="DV727" s="4"/>
      <c r="DW727" s="4"/>
      <c r="DX727" s="4"/>
      <c r="DY727" s="4"/>
      <c r="DZ727" s="4"/>
      <c r="EA727" s="4"/>
      <c r="EB727" s="4" t="b">
        <v>1</v>
      </c>
      <c r="EC727" s="4" t="s">
        <v>240</v>
      </c>
      <c r="ED727" s="4"/>
      <c r="EE727" s="4"/>
      <c r="EF727" s="7">
        <v>46174</v>
      </c>
      <c r="EG727" s="7">
        <v>46203</v>
      </c>
      <c r="EH727" s="4" t="s">
        <v>173</v>
      </c>
      <c r="EI727" s="4" t="b">
        <v>1</v>
      </c>
      <c r="EJ727" s="4" t="s">
        <v>174</v>
      </c>
      <c r="EK727" s="4"/>
      <c r="EL727" s="4"/>
      <c r="EM727" s="4"/>
      <c r="EN727" s="8"/>
      <c r="EO727" s="4">
        <f t="shared" si="58"/>
        <v>22.235616438356164</v>
      </c>
      <c r="EP727" s="4">
        <f t="shared" si="59"/>
        <v>25</v>
      </c>
      <c r="EQ727" s="9">
        <f t="shared" si="60"/>
        <v>4090194.2499999995</v>
      </c>
    </row>
    <row r="728" spans="2:147" s="6" customFormat="1">
      <c r="B728" s="4"/>
      <c r="C728" s="7">
        <v>46174</v>
      </c>
      <c r="D728" s="4">
        <v>6140</v>
      </c>
      <c r="E728" s="4"/>
      <c r="F728" s="4"/>
      <c r="G728" s="4" t="s">
        <v>176</v>
      </c>
      <c r="H728" s="4" t="s">
        <v>177</v>
      </c>
      <c r="I728" s="4">
        <v>13</v>
      </c>
      <c r="J728" s="16">
        <v>38901</v>
      </c>
      <c r="K728" s="4"/>
      <c r="L728" s="4">
        <v>120027</v>
      </c>
      <c r="M728" s="4">
        <v>125277</v>
      </c>
      <c r="N728" s="4">
        <v>149288.42499999999</v>
      </c>
      <c r="O728" s="64">
        <v>21</v>
      </c>
      <c r="P728" s="4">
        <v>8</v>
      </c>
      <c r="Q728" s="4">
        <v>1</v>
      </c>
      <c r="R728" s="4">
        <v>30</v>
      </c>
      <c r="S728" s="4">
        <v>100</v>
      </c>
      <c r="T728" s="4">
        <v>100</v>
      </c>
      <c r="U728" s="11">
        <v>7081011</v>
      </c>
      <c r="V728" s="11">
        <v>1499011</v>
      </c>
      <c r="W728" s="11">
        <v>5582000</v>
      </c>
      <c r="X728" s="11">
        <v>20</v>
      </c>
      <c r="Y728" s="62">
        <v>3600810</v>
      </c>
      <c r="Z728" s="11">
        <v>0</v>
      </c>
      <c r="AA728" s="11">
        <v>0</v>
      </c>
      <c r="AB728" s="11">
        <v>7500</v>
      </c>
      <c r="AC728" s="11">
        <v>150000</v>
      </c>
      <c r="AD728" s="11">
        <v>0</v>
      </c>
      <c r="AE728" s="11">
        <v>0</v>
      </c>
      <c r="AF728" s="11">
        <v>0</v>
      </c>
      <c r="AG728" s="11">
        <v>157500</v>
      </c>
      <c r="AH728" s="11">
        <v>0</v>
      </c>
      <c r="AI728" s="11">
        <v>469788</v>
      </c>
      <c r="AJ728" s="11">
        <v>1679494</v>
      </c>
      <c r="AK728" s="11">
        <v>0</v>
      </c>
      <c r="AL728" s="9">
        <v>2149283</v>
      </c>
      <c r="AM728" s="9">
        <v>0</v>
      </c>
      <c r="AN728" s="9">
        <v>0</v>
      </c>
      <c r="AO728" s="9">
        <v>0</v>
      </c>
      <c r="AP728" s="11">
        <v>0</v>
      </c>
      <c r="AQ728" s="11">
        <v>0</v>
      </c>
      <c r="AR728" s="11">
        <v>2149283</v>
      </c>
      <c r="AS728" s="11">
        <v>0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128418</v>
      </c>
      <c r="BB728" s="11">
        <v>1000000</v>
      </c>
      <c r="BC728" s="11">
        <v>0</v>
      </c>
      <c r="BD728" s="11">
        <v>45000</v>
      </c>
      <c r="BE728" s="11">
        <v>0</v>
      </c>
      <c r="BF728" s="11">
        <v>0</v>
      </c>
      <c r="BG728" s="11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669510</v>
      </c>
      <c r="BP728" s="11">
        <v>66950</v>
      </c>
      <c r="BQ728" s="11">
        <v>277590</v>
      </c>
      <c r="BR728" s="11">
        <v>307970</v>
      </c>
      <c r="BS728" s="11">
        <v>63730</v>
      </c>
      <c r="BT728" s="11">
        <v>10810</v>
      </c>
      <c r="BU728" s="11">
        <v>42280</v>
      </c>
      <c r="BV728" s="11">
        <v>1000</v>
      </c>
      <c r="BW728" s="11">
        <v>913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58258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209717.641</v>
      </c>
      <c r="CJ728" s="4">
        <v>30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20</v>
      </c>
      <c r="DC728" s="4">
        <v>60</v>
      </c>
      <c r="DD728" s="4">
        <v>0</v>
      </c>
      <c r="DE728" s="64">
        <v>80</v>
      </c>
      <c r="DF728" s="64">
        <v>0</v>
      </c>
      <c r="DG728" s="64">
        <v>0</v>
      </c>
      <c r="DH728" s="6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2</v>
      </c>
      <c r="DU728" s="4">
        <v>2</v>
      </c>
      <c r="DV728" s="4"/>
      <c r="DW728" s="4"/>
      <c r="DX728" s="4"/>
      <c r="DY728" s="4"/>
      <c r="DZ728" s="4"/>
      <c r="EA728" s="4"/>
      <c r="EB728" s="4" t="b">
        <v>1</v>
      </c>
      <c r="EC728" s="4" t="s">
        <v>240</v>
      </c>
      <c r="ED728" s="4"/>
      <c r="EE728" s="4"/>
      <c r="EF728" s="7">
        <v>46174</v>
      </c>
      <c r="EG728" s="7">
        <v>46203</v>
      </c>
      <c r="EH728" s="4" t="s">
        <v>173</v>
      </c>
      <c r="EI728" s="4" t="b">
        <v>1</v>
      </c>
      <c r="EJ728" s="4" t="s">
        <v>174</v>
      </c>
      <c r="EK728" s="4"/>
      <c r="EL728" s="4"/>
      <c r="EM728" s="4"/>
      <c r="EN728" s="8"/>
      <c r="EO728" s="4">
        <f t="shared" si="58"/>
        <v>19.512328767123286</v>
      </c>
      <c r="EP728" s="4">
        <f t="shared" si="59"/>
        <v>24</v>
      </c>
      <c r="EQ728" s="9">
        <f t="shared" si="60"/>
        <v>3582922.1999999997</v>
      </c>
    </row>
    <row r="729" spans="2:147" s="6" customFormat="1">
      <c r="B729" s="4"/>
      <c r="C729" s="7">
        <v>46174</v>
      </c>
      <c r="D729" s="4">
        <v>6140</v>
      </c>
      <c r="E729" s="4"/>
      <c r="F729" s="4"/>
      <c r="G729" s="4" t="s">
        <v>176</v>
      </c>
      <c r="H729" s="4" t="s">
        <v>177</v>
      </c>
      <c r="I729" s="4">
        <v>3</v>
      </c>
      <c r="J729" s="16">
        <v>38974</v>
      </c>
      <c r="K729" s="4"/>
      <c r="L729" s="4">
        <v>112762</v>
      </c>
      <c r="M729" s="4">
        <v>117762</v>
      </c>
      <c r="N729" s="4">
        <v>140333.04999999999</v>
      </c>
      <c r="O729" s="64">
        <v>21</v>
      </c>
      <c r="P729" s="4">
        <v>8</v>
      </c>
      <c r="Q729" s="4">
        <v>1</v>
      </c>
      <c r="R729" s="4">
        <v>30</v>
      </c>
      <c r="S729" s="4">
        <v>100</v>
      </c>
      <c r="T729" s="4">
        <v>100</v>
      </c>
      <c r="U729" s="11">
        <v>6716632</v>
      </c>
      <c r="V729" s="11">
        <v>1347632</v>
      </c>
      <c r="W729" s="11">
        <v>5369000</v>
      </c>
      <c r="X729" s="11">
        <v>19</v>
      </c>
      <c r="Y729" s="62">
        <v>3382860</v>
      </c>
      <c r="Z729" s="11">
        <v>0</v>
      </c>
      <c r="AA729" s="11">
        <v>0</v>
      </c>
      <c r="AB729" s="11">
        <v>7500</v>
      </c>
      <c r="AC729" s="11">
        <v>142500</v>
      </c>
      <c r="AD729" s="11">
        <v>0</v>
      </c>
      <c r="AE729" s="11">
        <v>0</v>
      </c>
      <c r="AF729" s="11">
        <v>0</v>
      </c>
      <c r="AG729" s="11">
        <v>150000</v>
      </c>
      <c r="AH729" s="11">
        <v>0</v>
      </c>
      <c r="AI729" s="11">
        <v>441607</v>
      </c>
      <c r="AJ729" s="11">
        <v>1578746</v>
      </c>
      <c r="AK729" s="11">
        <v>0</v>
      </c>
      <c r="AL729" s="9">
        <v>2020354</v>
      </c>
      <c r="AM729" s="9">
        <v>0</v>
      </c>
      <c r="AN729" s="9">
        <v>0</v>
      </c>
      <c r="AO729" s="9">
        <v>0</v>
      </c>
      <c r="AP729" s="11">
        <v>0</v>
      </c>
      <c r="AQ729" s="11">
        <v>0</v>
      </c>
      <c r="AR729" s="11">
        <v>2020354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128418</v>
      </c>
      <c r="BB729" s="11">
        <v>1000000</v>
      </c>
      <c r="BC729" s="11">
        <v>0</v>
      </c>
      <c r="BD729" s="11">
        <v>35000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618510</v>
      </c>
      <c r="BP729" s="11">
        <v>61850</v>
      </c>
      <c r="BQ729" s="11">
        <v>268940</v>
      </c>
      <c r="BR729" s="11">
        <v>287340</v>
      </c>
      <c r="BS729" s="11">
        <v>60450</v>
      </c>
      <c r="BT729" s="11">
        <v>10150</v>
      </c>
      <c r="BU729" s="11">
        <v>39740</v>
      </c>
      <c r="BV729" s="11">
        <v>0</v>
      </c>
      <c r="BW729" s="11">
        <v>652</v>
      </c>
      <c r="BX729" s="11">
        <v>0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197349.87</v>
      </c>
      <c r="CJ729" s="4">
        <v>30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20</v>
      </c>
      <c r="DC729" s="4">
        <v>60</v>
      </c>
      <c r="DD729" s="4">
        <v>0</v>
      </c>
      <c r="DE729" s="64">
        <v>80</v>
      </c>
      <c r="DF729" s="64">
        <v>0</v>
      </c>
      <c r="DG729" s="64">
        <v>0</v>
      </c>
      <c r="DH729" s="64">
        <v>0</v>
      </c>
      <c r="DI729" s="4">
        <v>0</v>
      </c>
      <c r="DJ729" s="4">
        <v>0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s="4">
        <v>0</v>
      </c>
      <c r="DT729" s="4">
        <v>2</v>
      </c>
      <c r="DU729" s="4">
        <v>2</v>
      </c>
      <c r="DV729" s="4"/>
      <c r="DW729" s="4"/>
      <c r="DX729" s="4"/>
      <c r="DY729" s="4"/>
      <c r="DZ729" s="4"/>
      <c r="EA729" s="4"/>
      <c r="EB729" s="4" t="b">
        <v>1</v>
      </c>
      <c r="EC729" s="4" t="s">
        <v>240</v>
      </c>
      <c r="ED729" s="4"/>
      <c r="EE729" s="4"/>
      <c r="EF729" s="7">
        <v>46174</v>
      </c>
      <c r="EG729" s="7">
        <v>46203</v>
      </c>
      <c r="EH729" s="4" t="s">
        <v>173</v>
      </c>
      <c r="EI729" s="4" t="b">
        <v>1</v>
      </c>
      <c r="EJ729" s="4" t="s">
        <v>174</v>
      </c>
      <c r="EK729" s="4"/>
      <c r="EL729" s="4"/>
      <c r="EM729" s="4"/>
      <c r="EN729" s="8"/>
      <c r="EO729" s="4">
        <f t="shared" si="58"/>
        <v>19.312328767123287</v>
      </c>
      <c r="EP729" s="4">
        <f t="shared" si="59"/>
        <v>24</v>
      </c>
      <c r="EQ729" s="9">
        <f t="shared" si="60"/>
        <v>3367993.1999999997</v>
      </c>
    </row>
    <row r="730" spans="2:147" s="6" customFormat="1">
      <c r="B730" s="4"/>
      <c r="C730" s="7">
        <v>46204</v>
      </c>
      <c r="D730" s="4">
        <v>6140</v>
      </c>
      <c r="E730" s="4"/>
      <c r="F730" s="4"/>
      <c r="G730" s="4" t="s">
        <v>170</v>
      </c>
      <c r="H730" s="4" t="s">
        <v>171</v>
      </c>
      <c r="I730" s="4">
        <v>3</v>
      </c>
      <c r="J730" s="16">
        <v>37907</v>
      </c>
      <c r="K730" s="4"/>
      <c r="L730" s="4">
        <v>131793.25599999999</v>
      </c>
      <c r="M730" s="4">
        <v>137293.23300000001</v>
      </c>
      <c r="N730" s="4">
        <v>163607.76999999999</v>
      </c>
      <c r="O730" s="64">
        <v>22</v>
      </c>
      <c r="P730" s="4">
        <v>8</v>
      </c>
      <c r="Q730" s="4">
        <v>1</v>
      </c>
      <c r="R730" s="4">
        <v>31</v>
      </c>
      <c r="S730" s="4">
        <v>100</v>
      </c>
      <c r="T730" s="4">
        <v>100</v>
      </c>
      <c r="U730" s="11">
        <v>6641027</v>
      </c>
      <c r="V730" s="11">
        <v>1501620</v>
      </c>
      <c r="W730" s="11">
        <v>5139407</v>
      </c>
      <c r="X730" s="11">
        <v>22</v>
      </c>
      <c r="Y730" s="62">
        <v>4085590</v>
      </c>
      <c r="Z730" s="11">
        <v>0</v>
      </c>
      <c r="AA730" s="11">
        <v>0</v>
      </c>
      <c r="AB730" s="11">
        <v>0</v>
      </c>
      <c r="AC730" s="11">
        <v>165000</v>
      </c>
      <c r="AD730" s="11">
        <v>0</v>
      </c>
      <c r="AE730" s="11">
        <v>0</v>
      </c>
      <c r="AF730" s="11">
        <v>0</v>
      </c>
      <c r="AG730" s="11">
        <v>165000</v>
      </c>
      <c r="AH730" s="11">
        <v>0</v>
      </c>
      <c r="AI730" s="11">
        <v>514849</v>
      </c>
      <c r="AJ730" s="11">
        <v>1840587</v>
      </c>
      <c r="AK730" s="11">
        <v>0</v>
      </c>
      <c r="AL730" s="9">
        <v>2355437</v>
      </c>
      <c r="AM730" s="9">
        <v>0</v>
      </c>
      <c r="AN730" s="9">
        <v>0</v>
      </c>
      <c r="AO730" s="9">
        <v>0</v>
      </c>
      <c r="AP730" s="11">
        <v>0</v>
      </c>
      <c r="AQ730" s="11">
        <v>0</v>
      </c>
      <c r="AR730" s="11">
        <v>2355437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35000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692360</v>
      </c>
      <c r="BP730" s="11">
        <v>69230</v>
      </c>
      <c r="BQ730" s="11">
        <v>313020</v>
      </c>
      <c r="BR730" s="11">
        <v>297330</v>
      </c>
      <c r="BS730" s="11">
        <v>59770</v>
      </c>
      <c r="BT730" s="11">
        <v>12260</v>
      </c>
      <c r="BU730" s="11">
        <v>47650</v>
      </c>
      <c r="BV730" s="11">
        <v>0</v>
      </c>
      <c r="BW730" s="11">
        <v>10000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235071.61499999999</v>
      </c>
      <c r="CJ730" s="4">
        <v>31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20</v>
      </c>
      <c r="DC730" s="4">
        <v>60</v>
      </c>
      <c r="DD730" s="4">
        <v>0</v>
      </c>
      <c r="DE730" s="64">
        <v>80</v>
      </c>
      <c r="DF730" s="64">
        <v>0</v>
      </c>
      <c r="DG730" s="64">
        <v>0</v>
      </c>
      <c r="DH730" s="6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s="4">
        <v>0</v>
      </c>
      <c r="DT730" s="4">
        <v>2</v>
      </c>
      <c r="DU730" s="4">
        <v>2</v>
      </c>
      <c r="DV730" s="4"/>
      <c r="DW730" s="4"/>
      <c r="DX730" s="4"/>
      <c r="DY730" s="4"/>
      <c r="DZ730" s="4"/>
      <c r="EA730" s="4"/>
      <c r="EB730" s="4" t="b">
        <v>1</v>
      </c>
      <c r="EC730" s="4" t="s">
        <v>240</v>
      </c>
      <c r="ED730" s="4"/>
      <c r="EE730" s="4"/>
      <c r="EF730" s="7">
        <v>46204</v>
      </c>
      <c r="EG730" s="7">
        <v>46234</v>
      </c>
      <c r="EH730" s="4" t="s">
        <v>173</v>
      </c>
      <c r="EI730" s="4" t="b">
        <v>1</v>
      </c>
      <c r="EJ730" s="4" t="s">
        <v>174</v>
      </c>
      <c r="EK730" s="4"/>
      <c r="EL730" s="4"/>
      <c r="EM730" s="4"/>
      <c r="EN730" s="8"/>
      <c r="EO730" s="4">
        <f t="shared" si="58"/>
        <v>22.235616438356164</v>
      </c>
      <c r="EP730" s="4">
        <f t="shared" si="59"/>
        <v>25</v>
      </c>
      <c r="EQ730" s="9">
        <f t="shared" si="60"/>
        <v>4090194.2499999995</v>
      </c>
    </row>
    <row r="731" spans="2:147" s="6" customFormat="1">
      <c r="B731" s="4"/>
      <c r="C731" s="7">
        <v>46204</v>
      </c>
      <c r="D731" s="4">
        <v>6140</v>
      </c>
      <c r="E731" s="4"/>
      <c r="F731" s="4"/>
      <c r="G731" s="4" t="s">
        <v>176</v>
      </c>
      <c r="H731" s="4" t="s">
        <v>177</v>
      </c>
      <c r="I731" s="4">
        <v>13</v>
      </c>
      <c r="J731" s="16">
        <v>38901</v>
      </c>
      <c r="K731" s="4"/>
      <c r="L731" s="4">
        <v>120027</v>
      </c>
      <c r="M731" s="4">
        <v>125277</v>
      </c>
      <c r="N731" s="4">
        <v>149288.42499999999</v>
      </c>
      <c r="O731" s="64">
        <v>22</v>
      </c>
      <c r="P731" s="4">
        <v>8</v>
      </c>
      <c r="Q731" s="4">
        <v>1</v>
      </c>
      <c r="R731" s="4">
        <v>31</v>
      </c>
      <c r="S731" s="4">
        <v>100</v>
      </c>
      <c r="T731" s="4">
        <v>100</v>
      </c>
      <c r="U731" s="11">
        <v>6072620</v>
      </c>
      <c r="V731" s="11">
        <v>1166620</v>
      </c>
      <c r="W731" s="11">
        <v>4906000</v>
      </c>
      <c r="X731" s="11">
        <v>20</v>
      </c>
      <c r="Y731" s="62">
        <v>3720837</v>
      </c>
      <c r="Z731" s="11">
        <v>0</v>
      </c>
      <c r="AA731" s="11">
        <v>0</v>
      </c>
      <c r="AB731" s="11">
        <v>7500</v>
      </c>
      <c r="AC731" s="11">
        <v>150000</v>
      </c>
      <c r="AD731" s="11">
        <v>0</v>
      </c>
      <c r="AE731" s="11">
        <v>0</v>
      </c>
      <c r="AF731" s="11">
        <v>0</v>
      </c>
      <c r="AG731" s="11">
        <v>157500</v>
      </c>
      <c r="AH731" s="11">
        <v>0</v>
      </c>
      <c r="AI731" s="11">
        <v>469788</v>
      </c>
      <c r="AJ731" s="11">
        <v>1679494</v>
      </c>
      <c r="AK731" s="11">
        <v>0</v>
      </c>
      <c r="AL731" s="9">
        <v>2149283</v>
      </c>
      <c r="AM731" s="9">
        <v>0</v>
      </c>
      <c r="AN731" s="9">
        <v>0</v>
      </c>
      <c r="AO731" s="9">
        <v>0</v>
      </c>
      <c r="AP731" s="11">
        <v>0</v>
      </c>
      <c r="AQ731" s="11">
        <v>0</v>
      </c>
      <c r="AR731" s="11">
        <v>2149283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0</v>
      </c>
      <c r="BD731" s="11">
        <v>45000</v>
      </c>
      <c r="BE731" s="11">
        <v>0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433180</v>
      </c>
      <c r="BP731" s="11">
        <v>43310</v>
      </c>
      <c r="BQ731" s="11">
        <v>313020</v>
      </c>
      <c r="BR731" s="11">
        <v>266960</v>
      </c>
      <c r="BS731" s="11">
        <v>54650</v>
      </c>
      <c r="BT731" s="11">
        <v>11170</v>
      </c>
      <c r="BU731" s="11">
        <v>43480</v>
      </c>
      <c r="BV731" s="11">
        <v>0</v>
      </c>
      <c r="BW731" s="11">
        <v>850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213795.67</v>
      </c>
      <c r="CJ731" s="4">
        <v>31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20</v>
      </c>
      <c r="DC731" s="4">
        <v>60</v>
      </c>
      <c r="DD731" s="4">
        <v>0</v>
      </c>
      <c r="DE731" s="64">
        <v>80</v>
      </c>
      <c r="DF731" s="64">
        <v>0</v>
      </c>
      <c r="DG731" s="64">
        <v>0</v>
      </c>
      <c r="DH731" s="6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s="4">
        <v>0</v>
      </c>
      <c r="DT731" s="4">
        <v>2</v>
      </c>
      <c r="DU731" s="4">
        <v>2</v>
      </c>
      <c r="DV731" s="4"/>
      <c r="DW731" s="4"/>
      <c r="DX731" s="4"/>
      <c r="DY731" s="4"/>
      <c r="DZ731" s="4"/>
      <c r="EA731" s="4"/>
      <c r="EB731" s="4" t="b">
        <v>1</v>
      </c>
      <c r="EC731" s="4" t="s">
        <v>240</v>
      </c>
      <c r="ED731" s="4"/>
      <c r="EE731" s="4"/>
      <c r="EF731" s="7">
        <v>46204</v>
      </c>
      <c r="EG731" s="7">
        <v>46234</v>
      </c>
      <c r="EH731" s="4" t="s">
        <v>173</v>
      </c>
      <c r="EI731" s="4" t="b">
        <v>1</v>
      </c>
      <c r="EJ731" s="4" t="s">
        <v>174</v>
      </c>
      <c r="EK731" s="4"/>
      <c r="EL731" s="4"/>
      <c r="EM731" s="4"/>
      <c r="EN731" s="8"/>
      <c r="EO731" s="4">
        <f t="shared" si="58"/>
        <v>19.512328767123286</v>
      </c>
      <c r="EP731" s="4">
        <f t="shared" si="59"/>
        <v>24</v>
      </c>
      <c r="EQ731" s="9">
        <f t="shared" si="60"/>
        <v>3582922.1999999997</v>
      </c>
    </row>
    <row r="732" spans="2:147" s="6" customFormat="1">
      <c r="B732" s="4"/>
      <c r="C732" s="7">
        <v>46204</v>
      </c>
      <c r="D732" s="4">
        <v>6140</v>
      </c>
      <c r="E732" s="4"/>
      <c r="F732" s="4"/>
      <c r="G732" s="4" t="s">
        <v>176</v>
      </c>
      <c r="H732" s="4" t="s">
        <v>177</v>
      </c>
      <c r="I732" s="4">
        <v>3</v>
      </c>
      <c r="J732" s="16">
        <v>38974</v>
      </c>
      <c r="K732" s="4"/>
      <c r="L732" s="4">
        <v>112762</v>
      </c>
      <c r="M732" s="4">
        <v>117762</v>
      </c>
      <c r="N732" s="4">
        <v>140333.04999999999</v>
      </c>
      <c r="O732" s="64">
        <v>22</v>
      </c>
      <c r="P732" s="4">
        <v>8</v>
      </c>
      <c r="Q732" s="4">
        <v>1</v>
      </c>
      <c r="R732" s="4">
        <v>31</v>
      </c>
      <c r="S732" s="4">
        <v>100</v>
      </c>
      <c r="T732" s="4">
        <v>100</v>
      </c>
      <c r="U732" s="11">
        <v>5700976</v>
      </c>
      <c r="V732" s="11">
        <v>1078976</v>
      </c>
      <c r="W732" s="11">
        <v>4622000</v>
      </c>
      <c r="X732" s="11">
        <v>19</v>
      </c>
      <c r="Y732" s="62">
        <v>3495622</v>
      </c>
      <c r="Z732" s="11">
        <v>0</v>
      </c>
      <c r="AA732" s="11">
        <v>0</v>
      </c>
      <c r="AB732" s="11">
        <v>7500</v>
      </c>
      <c r="AC732" s="11">
        <v>142500</v>
      </c>
      <c r="AD732" s="11">
        <v>0</v>
      </c>
      <c r="AE732" s="11">
        <v>0</v>
      </c>
      <c r="AF732" s="11">
        <v>0</v>
      </c>
      <c r="AG732" s="11">
        <v>150000</v>
      </c>
      <c r="AH732" s="11">
        <v>0</v>
      </c>
      <c r="AI732" s="11">
        <v>441607</v>
      </c>
      <c r="AJ732" s="11">
        <v>1578746</v>
      </c>
      <c r="AK732" s="11">
        <v>0</v>
      </c>
      <c r="AL732" s="9">
        <v>2020354</v>
      </c>
      <c r="AM732" s="9">
        <v>0</v>
      </c>
      <c r="AN732" s="9">
        <v>0</v>
      </c>
      <c r="AO732" s="9">
        <v>0</v>
      </c>
      <c r="AP732" s="11">
        <v>0</v>
      </c>
      <c r="AQ732" s="11">
        <v>0</v>
      </c>
      <c r="AR732" s="11">
        <v>2020354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35000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386980</v>
      </c>
      <c r="BP732" s="11">
        <v>38690</v>
      </c>
      <c r="BQ732" s="11">
        <v>304090</v>
      </c>
      <c r="BR732" s="11">
        <v>246030</v>
      </c>
      <c r="BS732" s="11">
        <v>51310</v>
      </c>
      <c r="BT732" s="11">
        <v>10490</v>
      </c>
      <c r="BU732" s="11">
        <v>40870</v>
      </c>
      <c r="BV732" s="11">
        <v>0</v>
      </c>
      <c r="BW732" s="11">
        <v>516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201230.231</v>
      </c>
      <c r="CJ732" s="4">
        <v>31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20</v>
      </c>
      <c r="DC732" s="4">
        <v>60</v>
      </c>
      <c r="DD732" s="4">
        <v>0</v>
      </c>
      <c r="DE732" s="64">
        <v>80</v>
      </c>
      <c r="DF732" s="64">
        <v>0</v>
      </c>
      <c r="DG732" s="64">
        <v>0</v>
      </c>
      <c r="DH732" s="6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2</v>
      </c>
      <c r="DU732" s="4">
        <v>2</v>
      </c>
      <c r="DV732" s="4"/>
      <c r="DW732" s="4"/>
      <c r="DX732" s="4"/>
      <c r="DY732" s="4"/>
      <c r="DZ732" s="4"/>
      <c r="EA732" s="4"/>
      <c r="EB732" s="4" t="b">
        <v>1</v>
      </c>
      <c r="EC732" s="4" t="s">
        <v>240</v>
      </c>
      <c r="ED732" s="4"/>
      <c r="EE732" s="4"/>
      <c r="EF732" s="7">
        <v>46204</v>
      </c>
      <c r="EG732" s="7">
        <v>46234</v>
      </c>
      <c r="EH732" s="4" t="s">
        <v>173</v>
      </c>
      <c r="EI732" s="4" t="b">
        <v>1</v>
      </c>
      <c r="EJ732" s="4" t="s">
        <v>174</v>
      </c>
      <c r="EK732" s="4"/>
      <c r="EL732" s="4"/>
      <c r="EM732" s="4"/>
      <c r="EN732" s="8"/>
      <c r="EO732" s="4">
        <f t="shared" si="58"/>
        <v>19.312328767123287</v>
      </c>
      <c r="EP732" s="4">
        <f t="shared" si="59"/>
        <v>24</v>
      </c>
      <c r="EQ732" s="9">
        <f t="shared" si="60"/>
        <v>3367993.1999999997</v>
      </c>
    </row>
    <row r="733" spans="2:147" s="6" customFormat="1">
      <c r="B733" s="4"/>
      <c r="C733" s="7">
        <v>46235</v>
      </c>
      <c r="D733" s="4">
        <v>6140</v>
      </c>
      <c r="E733" s="4"/>
      <c r="F733" s="4"/>
      <c r="G733" s="4" t="s">
        <v>170</v>
      </c>
      <c r="H733" s="4" t="s">
        <v>171</v>
      </c>
      <c r="I733" s="4">
        <v>3</v>
      </c>
      <c r="J733" s="16">
        <v>37907</v>
      </c>
      <c r="K733" s="4"/>
      <c r="L733" s="4">
        <v>131793.25599999999</v>
      </c>
      <c r="M733" s="4">
        <v>137293.23300000001</v>
      </c>
      <c r="N733" s="4">
        <v>163607.76999999999</v>
      </c>
      <c r="O733" s="64">
        <v>15</v>
      </c>
      <c r="P733" s="4">
        <v>10</v>
      </c>
      <c r="Q733" s="4">
        <v>6</v>
      </c>
      <c r="R733" s="4">
        <v>31</v>
      </c>
      <c r="S733" s="4">
        <v>100</v>
      </c>
      <c r="T733" s="4">
        <v>100</v>
      </c>
      <c r="U733" s="11">
        <v>6661478</v>
      </c>
      <c r="V733" s="11">
        <v>1507760</v>
      </c>
      <c r="W733" s="11">
        <v>5153718</v>
      </c>
      <c r="X733" s="11">
        <v>22</v>
      </c>
      <c r="Y733" s="62">
        <v>4085590</v>
      </c>
      <c r="Z733" s="11">
        <v>0</v>
      </c>
      <c r="AA733" s="11">
        <v>0</v>
      </c>
      <c r="AB733" s="11">
        <v>0</v>
      </c>
      <c r="AC733" s="11">
        <v>165000</v>
      </c>
      <c r="AD733" s="11">
        <v>0</v>
      </c>
      <c r="AE733" s="11">
        <v>0</v>
      </c>
      <c r="AF733" s="11">
        <v>0</v>
      </c>
      <c r="AG733" s="11">
        <v>165000</v>
      </c>
      <c r="AH733" s="11">
        <v>0</v>
      </c>
      <c r="AI733" s="11">
        <v>514849</v>
      </c>
      <c r="AJ733" s="11">
        <v>1840587</v>
      </c>
      <c r="AK733" s="11">
        <v>0</v>
      </c>
      <c r="AL733" s="9">
        <v>2355437</v>
      </c>
      <c r="AM733" s="9">
        <v>0</v>
      </c>
      <c r="AN733" s="9">
        <v>0</v>
      </c>
      <c r="AO733" s="9">
        <v>0</v>
      </c>
      <c r="AP733" s="11">
        <v>0</v>
      </c>
      <c r="AQ733" s="11">
        <v>0</v>
      </c>
      <c r="AR733" s="11">
        <v>2355437</v>
      </c>
      <c r="AS733" s="11">
        <v>0</v>
      </c>
      <c r="AT733" s="11">
        <v>0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0</v>
      </c>
      <c r="BA733" s="11">
        <v>20451</v>
      </c>
      <c r="BB733" s="11">
        <v>0</v>
      </c>
      <c r="BC733" s="11">
        <v>0</v>
      </c>
      <c r="BD733" s="11">
        <v>35000</v>
      </c>
      <c r="BE733" s="11">
        <v>0</v>
      </c>
      <c r="BF733" s="11">
        <v>0</v>
      </c>
      <c r="BG733" s="11">
        <v>0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697020</v>
      </c>
      <c r="BP733" s="11">
        <v>69700</v>
      </c>
      <c r="BQ733" s="11">
        <v>313020</v>
      </c>
      <c r="BR733" s="11">
        <v>298160</v>
      </c>
      <c r="BS733" s="11">
        <v>59950</v>
      </c>
      <c r="BT733" s="11">
        <v>12260</v>
      </c>
      <c r="BU733" s="11">
        <v>47650</v>
      </c>
      <c r="BV733" s="11">
        <v>0</v>
      </c>
      <c r="BW733" s="11">
        <v>10000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0</v>
      </c>
      <c r="CH733" s="11">
        <v>0</v>
      </c>
      <c r="CI733" s="11">
        <v>235445.804</v>
      </c>
      <c r="CJ733" s="4">
        <v>31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20</v>
      </c>
      <c r="DC733" s="4">
        <v>60</v>
      </c>
      <c r="DD733" s="4">
        <v>0</v>
      </c>
      <c r="DE733" s="64">
        <v>80</v>
      </c>
      <c r="DF733" s="64">
        <v>0</v>
      </c>
      <c r="DG733" s="64">
        <v>0</v>
      </c>
      <c r="DH733" s="6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s="4">
        <v>0</v>
      </c>
      <c r="DT733" s="4">
        <v>2</v>
      </c>
      <c r="DU733" s="4">
        <v>2</v>
      </c>
      <c r="DV733" s="4"/>
      <c r="DW733" s="4"/>
      <c r="DX733" s="4"/>
      <c r="DY733" s="4"/>
      <c r="DZ733" s="4"/>
      <c r="EA733" s="4"/>
      <c r="EB733" s="4" t="b">
        <v>1</v>
      </c>
      <c r="EC733" s="4" t="s">
        <v>240</v>
      </c>
      <c r="ED733" s="4"/>
      <c r="EE733" s="4"/>
      <c r="EF733" s="7">
        <v>46235</v>
      </c>
      <c r="EG733" s="7">
        <v>46265</v>
      </c>
      <c r="EH733" s="4" t="s">
        <v>173</v>
      </c>
      <c r="EI733" s="4" t="b">
        <v>1</v>
      </c>
      <c r="EJ733" s="4" t="s">
        <v>174</v>
      </c>
      <c r="EK733" s="4"/>
      <c r="EL733" s="4"/>
      <c r="EM733" s="4"/>
      <c r="EN733" s="8"/>
      <c r="EO733" s="4">
        <f t="shared" si="58"/>
        <v>22.235616438356164</v>
      </c>
      <c r="EP733" s="4">
        <f t="shared" si="59"/>
        <v>25</v>
      </c>
      <c r="EQ733" s="9">
        <f t="shared" si="60"/>
        <v>4090194.2499999995</v>
      </c>
    </row>
    <row r="734" spans="2:147" s="6" customFormat="1">
      <c r="B734" s="4"/>
      <c r="C734" s="7">
        <v>46235</v>
      </c>
      <c r="D734" s="4">
        <v>6140</v>
      </c>
      <c r="E734" s="4"/>
      <c r="F734" s="4"/>
      <c r="G734" s="4" t="s">
        <v>176</v>
      </c>
      <c r="H734" s="4" t="s">
        <v>177</v>
      </c>
      <c r="I734" s="4">
        <v>13</v>
      </c>
      <c r="J734" s="16">
        <v>38901</v>
      </c>
      <c r="K734" s="4"/>
      <c r="L734" s="4">
        <v>120027</v>
      </c>
      <c r="M734" s="4">
        <v>125277</v>
      </c>
      <c r="N734" s="4">
        <v>149288.42499999999</v>
      </c>
      <c r="O734" s="64">
        <v>15</v>
      </c>
      <c r="P734" s="4">
        <v>10</v>
      </c>
      <c r="Q734" s="4">
        <v>6</v>
      </c>
      <c r="R734" s="4">
        <v>31</v>
      </c>
      <c r="S734" s="4">
        <v>100</v>
      </c>
      <c r="T734" s="4">
        <v>100</v>
      </c>
      <c r="U734" s="11">
        <v>6091281</v>
      </c>
      <c r="V734" s="11">
        <v>1170281</v>
      </c>
      <c r="W734" s="11">
        <v>4921000</v>
      </c>
      <c r="X734" s="11">
        <v>20</v>
      </c>
      <c r="Y734" s="62">
        <v>3720837</v>
      </c>
      <c r="Z734" s="11">
        <v>0</v>
      </c>
      <c r="AA734" s="11">
        <v>0</v>
      </c>
      <c r="AB734" s="11">
        <v>7500</v>
      </c>
      <c r="AC734" s="11">
        <v>150000</v>
      </c>
      <c r="AD734" s="11">
        <v>0</v>
      </c>
      <c r="AE734" s="11">
        <v>0</v>
      </c>
      <c r="AF734" s="11">
        <v>0</v>
      </c>
      <c r="AG734" s="11">
        <v>157500</v>
      </c>
      <c r="AH734" s="11">
        <v>0</v>
      </c>
      <c r="AI734" s="11">
        <v>469788</v>
      </c>
      <c r="AJ734" s="11">
        <v>1679494</v>
      </c>
      <c r="AK734" s="11">
        <v>0</v>
      </c>
      <c r="AL734" s="9">
        <v>2149283</v>
      </c>
      <c r="AM734" s="9">
        <v>0</v>
      </c>
      <c r="AN734" s="9">
        <v>0</v>
      </c>
      <c r="AO734" s="9">
        <v>0</v>
      </c>
      <c r="AP734" s="11">
        <v>0</v>
      </c>
      <c r="AQ734" s="11">
        <v>0</v>
      </c>
      <c r="AR734" s="11">
        <v>2149283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18661</v>
      </c>
      <c r="BB734" s="11">
        <v>0</v>
      </c>
      <c r="BC734" s="11">
        <v>0</v>
      </c>
      <c r="BD734" s="11">
        <v>45000</v>
      </c>
      <c r="BE734" s="11">
        <v>0</v>
      </c>
      <c r="BF734" s="11">
        <v>0</v>
      </c>
      <c r="BG734" s="11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435840</v>
      </c>
      <c r="BP734" s="11">
        <v>43580</v>
      </c>
      <c r="BQ734" s="11">
        <v>313020</v>
      </c>
      <c r="BR734" s="11">
        <v>267720</v>
      </c>
      <c r="BS734" s="11">
        <v>54820</v>
      </c>
      <c r="BT734" s="11">
        <v>11170</v>
      </c>
      <c r="BU734" s="11">
        <v>43480</v>
      </c>
      <c r="BV734" s="11">
        <v>0</v>
      </c>
      <c r="BW734" s="11">
        <v>651</v>
      </c>
      <c r="BX734" s="11">
        <v>0</v>
      </c>
      <c r="BY734" s="11">
        <v>0</v>
      </c>
      <c r="BZ734" s="11">
        <v>0</v>
      </c>
      <c r="CA734" s="11">
        <v>0</v>
      </c>
      <c r="CB734" s="11">
        <v>0</v>
      </c>
      <c r="CC734" s="11">
        <v>0</v>
      </c>
      <c r="CD734" s="11">
        <v>0</v>
      </c>
      <c r="CE734" s="11">
        <v>0</v>
      </c>
      <c r="CF734" s="11">
        <v>0</v>
      </c>
      <c r="CG734" s="11">
        <v>0</v>
      </c>
      <c r="CH734" s="11">
        <v>0</v>
      </c>
      <c r="CI734" s="11">
        <v>214410.424</v>
      </c>
      <c r="CJ734" s="4">
        <v>31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20</v>
      </c>
      <c r="DC734" s="4">
        <v>60</v>
      </c>
      <c r="DD734" s="4">
        <v>0</v>
      </c>
      <c r="DE734" s="64">
        <v>80</v>
      </c>
      <c r="DF734" s="64">
        <v>0</v>
      </c>
      <c r="DG734" s="64">
        <v>0</v>
      </c>
      <c r="DH734" s="6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s="4">
        <v>0</v>
      </c>
      <c r="DT734" s="4">
        <v>2</v>
      </c>
      <c r="DU734" s="4">
        <v>2</v>
      </c>
      <c r="DV734" s="4"/>
      <c r="DW734" s="4"/>
      <c r="DX734" s="4"/>
      <c r="DY734" s="4"/>
      <c r="DZ734" s="4"/>
      <c r="EA734" s="4"/>
      <c r="EB734" s="4" t="b">
        <v>1</v>
      </c>
      <c r="EC734" s="4" t="s">
        <v>240</v>
      </c>
      <c r="ED734" s="4"/>
      <c r="EE734" s="4"/>
      <c r="EF734" s="7">
        <v>46235</v>
      </c>
      <c r="EG734" s="7">
        <v>46265</v>
      </c>
      <c r="EH734" s="4" t="s">
        <v>173</v>
      </c>
      <c r="EI734" s="4" t="b">
        <v>1</v>
      </c>
      <c r="EJ734" s="4" t="s">
        <v>174</v>
      </c>
      <c r="EK734" s="4"/>
      <c r="EL734" s="4"/>
      <c r="EM734" s="4"/>
      <c r="EN734" s="8"/>
      <c r="EO734" s="4">
        <f t="shared" si="58"/>
        <v>19.512328767123286</v>
      </c>
      <c r="EP734" s="4">
        <f t="shared" si="59"/>
        <v>24</v>
      </c>
      <c r="EQ734" s="9">
        <f t="shared" si="60"/>
        <v>3582922.1999999997</v>
      </c>
    </row>
    <row r="735" spans="2:147" s="6" customFormat="1">
      <c r="B735" s="4"/>
      <c r="C735" s="7">
        <v>46235</v>
      </c>
      <c r="D735" s="4">
        <v>6140</v>
      </c>
      <c r="E735" s="4"/>
      <c r="F735" s="4"/>
      <c r="G735" s="4" t="s">
        <v>176</v>
      </c>
      <c r="H735" s="4" t="s">
        <v>177</v>
      </c>
      <c r="I735" s="4">
        <v>3</v>
      </c>
      <c r="J735" s="16">
        <v>38974</v>
      </c>
      <c r="K735" s="4"/>
      <c r="L735" s="4">
        <v>112762</v>
      </c>
      <c r="M735" s="4">
        <v>117762</v>
      </c>
      <c r="N735" s="4">
        <v>140333.04999999999</v>
      </c>
      <c r="O735" s="64">
        <v>15</v>
      </c>
      <c r="P735" s="4">
        <v>10</v>
      </c>
      <c r="Q735" s="4">
        <v>6</v>
      </c>
      <c r="R735" s="4">
        <v>31</v>
      </c>
      <c r="S735" s="4">
        <v>100</v>
      </c>
      <c r="T735" s="4">
        <v>100</v>
      </c>
      <c r="U735" s="11">
        <v>5718518</v>
      </c>
      <c r="V735" s="11">
        <v>1082518</v>
      </c>
      <c r="W735" s="11">
        <v>4636000</v>
      </c>
      <c r="X735" s="11">
        <v>19</v>
      </c>
      <c r="Y735" s="62">
        <v>3495622</v>
      </c>
      <c r="Z735" s="11">
        <v>0</v>
      </c>
      <c r="AA735" s="11">
        <v>0</v>
      </c>
      <c r="AB735" s="11">
        <v>7500</v>
      </c>
      <c r="AC735" s="11">
        <v>142500</v>
      </c>
      <c r="AD735" s="11">
        <v>0</v>
      </c>
      <c r="AE735" s="11">
        <v>0</v>
      </c>
      <c r="AF735" s="11">
        <v>0</v>
      </c>
      <c r="AG735" s="11">
        <v>150000</v>
      </c>
      <c r="AH735" s="11">
        <v>0</v>
      </c>
      <c r="AI735" s="11">
        <v>441607</v>
      </c>
      <c r="AJ735" s="11">
        <v>1578746</v>
      </c>
      <c r="AK735" s="11">
        <v>0</v>
      </c>
      <c r="AL735" s="9">
        <v>2020354</v>
      </c>
      <c r="AM735" s="9">
        <v>0</v>
      </c>
      <c r="AN735" s="9">
        <v>0</v>
      </c>
      <c r="AO735" s="9">
        <v>0</v>
      </c>
      <c r="AP735" s="11">
        <v>0</v>
      </c>
      <c r="AQ735" s="11">
        <v>0</v>
      </c>
      <c r="AR735" s="11">
        <v>2020354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17542</v>
      </c>
      <c r="BB735" s="11">
        <v>0</v>
      </c>
      <c r="BC735" s="11">
        <v>0</v>
      </c>
      <c r="BD735" s="11">
        <v>35000</v>
      </c>
      <c r="BE735" s="11">
        <v>0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389480</v>
      </c>
      <c r="BP735" s="11">
        <v>38940</v>
      </c>
      <c r="BQ735" s="11">
        <v>304090</v>
      </c>
      <c r="BR735" s="11">
        <v>246740</v>
      </c>
      <c r="BS735" s="11">
        <v>51470</v>
      </c>
      <c r="BT735" s="11">
        <v>10490</v>
      </c>
      <c r="BU735" s="11">
        <v>40870</v>
      </c>
      <c r="BV735" s="11">
        <v>0</v>
      </c>
      <c r="BW735" s="11">
        <v>438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201762.54300000001</v>
      </c>
      <c r="CJ735" s="4">
        <v>31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20</v>
      </c>
      <c r="DC735" s="4">
        <v>60</v>
      </c>
      <c r="DD735" s="4">
        <v>0</v>
      </c>
      <c r="DE735" s="64">
        <v>80</v>
      </c>
      <c r="DF735" s="64">
        <v>0</v>
      </c>
      <c r="DG735" s="64">
        <v>0</v>
      </c>
      <c r="DH735" s="6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0</v>
      </c>
      <c r="DS735" s="4">
        <v>0</v>
      </c>
      <c r="DT735" s="4">
        <v>2</v>
      </c>
      <c r="DU735" s="4">
        <v>2</v>
      </c>
      <c r="DV735" s="4"/>
      <c r="DW735" s="4"/>
      <c r="DX735" s="4"/>
      <c r="DY735" s="4"/>
      <c r="DZ735" s="4"/>
      <c r="EA735" s="4"/>
      <c r="EB735" s="4" t="b">
        <v>1</v>
      </c>
      <c r="EC735" s="4" t="s">
        <v>240</v>
      </c>
      <c r="ED735" s="4"/>
      <c r="EE735" s="4"/>
      <c r="EF735" s="7">
        <v>46235</v>
      </c>
      <c r="EG735" s="7">
        <v>46265</v>
      </c>
      <c r="EH735" s="4" t="s">
        <v>173</v>
      </c>
      <c r="EI735" s="4" t="b">
        <v>1</v>
      </c>
      <c r="EJ735" s="4" t="s">
        <v>174</v>
      </c>
      <c r="EK735" s="4"/>
      <c r="EL735" s="4"/>
      <c r="EM735" s="4"/>
      <c r="EN735" s="8"/>
      <c r="EO735" s="4">
        <f t="shared" si="58"/>
        <v>19.312328767123287</v>
      </c>
      <c r="EP735" s="4">
        <f t="shared" si="59"/>
        <v>24</v>
      </c>
      <c r="EQ735" s="9">
        <f t="shared" si="60"/>
        <v>3367993.1999999997</v>
      </c>
    </row>
    <row r="736" spans="2:147" s="6" customFormat="1">
      <c r="B736" s="4"/>
      <c r="C736" s="7">
        <v>46023</v>
      </c>
      <c r="D736" s="4">
        <v>6300</v>
      </c>
      <c r="E736" s="4"/>
      <c r="F736" s="4"/>
      <c r="G736" s="4" t="s">
        <v>170</v>
      </c>
      <c r="H736" s="4" t="s">
        <v>171</v>
      </c>
      <c r="I736" s="4">
        <v>13</v>
      </c>
      <c r="J736" s="16">
        <v>35381</v>
      </c>
      <c r="K736" s="4"/>
      <c r="L736" s="4">
        <v>137689.58900000001</v>
      </c>
      <c r="M736" s="4">
        <v>144939.56700000001</v>
      </c>
      <c r="N736" s="4">
        <v>172719.65</v>
      </c>
      <c r="O736" s="64">
        <v>20</v>
      </c>
      <c r="P736" s="4">
        <v>9</v>
      </c>
      <c r="Q736" s="4">
        <v>2</v>
      </c>
      <c r="R736" s="4">
        <v>31</v>
      </c>
      <c r="S736" s="4">
        <v>100</v>
      </c>
      <c r="T736" s="4">
        <v>100</v>
      </c>
      <c r="U736" s="11">
        <v>6661261</v>
      </c>
      <c r="V736" s="11">
        <v>1466261</v>
      </c>
      <c r="W736" s="11">
        <v>5195000</v>
      </c>
      <c r="X736" s="11">
        <v>29</v>
      </c>
      <c r="Y736" s="62">
        <v>4268377</v>
      </c>
      <c r="Z736" s="11">
        <v>0</v>
      </c>
      <c r="AA736" s="11">
        <v>0</v>
      </c>
      <c r="AB736" s="11">
        <v>0</v>
      </c>
      <c r="AC736" s="11">
        <v>217500</v>
      </c>
      <c r="AD736" s="11">
        <v>0</v>
      </c>
      <c r="AE736" s="11">
        <v>0</v>
      </c>
      <c r="AF736" s="11">
        <v>0</v>
      </c>
      <c r="AG736" s="11">
        <v>217500</v>
      </c>
      <c r="AH736" s="11">
        <v>0</v>
      </c>
      <c r="AI736" s="11">
        <v>543523</v>
      </c>
      <c r="AJ736" s="11">
        <v>0</v>
      </c>
      <c r="AK736" s="11">
        <v>388619</v>
      </c>
      <c r="AL736" s="9">
        <v>932142</v>
      </c>
      <c r="AM736" s="9">
        <v>1133472</v>
      </c>
      <c r="AN736" s="9">
        <v>0</v>
      </c>
      <c r="AO736" s="9">
        <v>0</v>
      </c>
      <c r="AP736" s="11">
        <v>0</v>
      </c>
      <c r="AQ736" s="11">
        <v>0</v>
      </c>
      <c r="AR736" s="11">
        <v>2065614</v>
      </c>
      <c r="AS736" s="11">
        <v>0</v>
      </c>
      <c r="AT736" s="11">
        <v>0</v>
      </c>
      <c r="AU736" s="11">
        <v>0</v>
      </c>
      <c r="AV736" s="11">
        <v>0</v>
      </c>
      <c r="AW736" s="11">
        <v>0</v>
      </c>
      <c r="AX736" s="11">
        <v>0</v>
      </c>
      <c r="AY736" s="11">
        <v>0</v>
      </c>
      <c r="AZ736" s="11">
        <v>0</v>
      </c>
      <c r="BA736" s="11">
        <v>64770</v>
      </c>
      <c r="BB736" s="11">
        <v>0</v>
      </c>
      <c r="BC736" s="11">
        <v>0</v>
      </c>
      <c r="BD736" s="11">
        <v>45000</v>
      </c>
      <c r="BE736" s="11">
        <v>0</v>
      </c>
      <c r="BF736" s="11">
        <v>0</v>
      </c>
      <c r="BG736" s="11">
        <v>0</v>
      </c>
      <c r="BH736" s="11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703220</v>
      </c>
      <c r="BP736" s="11">
        <v>70320</v>
      </c>
      <c r="BQ736" s="11">
        <v>286990</v>
      </c>
      <c r="BR736" s="11">
        <v>272870</v>
      </c>
      <c r="BS736" s="11">
        <v>59950</v>
      </c>
      <c r="BT736" s="11">
        <v>12810</v>
      </c>
      <c r="BU736" s="11">
        <v>50290</v>
      </c>
      <c r="BV736" s="11">
        <v>2000</v>
      </c>
      <c r="BW736" s="11">
        <v>7811</v>
      </c>
      <c r="BX736" s="11">
        <v>0</v>
      </c>
      <c r="BY736" s="11">
        <v>0</v>
      </c>
      <c r="BZ736" s="11">
        <v>0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1">
        <v>0</v>
      </c>
      <c r="CG736" s="11">
        <v>0</v>
      </c>
      <c r="CH736" s="11">
        <v>0</v>
      </c>
      <c r="CI736" s="11">
        <v>218519.239</v>
      </c>
      <c r="CJ736" s="4">
        <v>31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20</v>
      </c>
      <c r="DC736" s="4">
        <v>0</v>
      </c>
      <c r="DD736" s="4">
        <v>12</v>
      </c>
      <c r="DE736" s="64">
        <v>32</v>
      </c>
      <c r="DF736" s="64">
        <v>35</v>
      </c>
      <c r="DG736" s="64">
        <v>0</v>
      </c>
      <c r="DH736" s="6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2</v>
      </c>
      <c r="DU736" s="4">
        <v>2</v>
      </c>
      <c r="DV736" s="4"/>
      <c r="DW736" s="4"/>
      <c r="DX736" s="4"/>
      <c r="DY736" s="4"/>
      <c r="DZ736" s="4"/>
      <c r="EA736" s="4"/>
      <c r="EB736" s="4" t="b">
        <v>1</v>
      </c>
      <c r="EC736" s="4" t="s">
        <v>185</v>
      </c>
      <c r="ED736" s="4"/>
      <c r="EE736" s="4"/>
      <c r="EF736" s="7">
        <v>46023</v>
      </c>
      <c r="EG736" s="7">
        <v>46053</v>
      </c>
      <c r="EH736" s="4" t="s">
        <v>173</v>
      </c>
      <c r="EI736" s="4" t="b">
        <v>1</v>
      </c>
      <c r="EJ736" s="4" t="s">
        <v>174</v>
      </c>
      <c r="EK736" s="4"/>
      <c r="EL736" s="4"/>
      <c r="EM736" s="4"/>
      <c r="EN736" s="8"/>
      <c r="EO736" s="4">
        <f t="shared" si="58"/>
        <v>29.156164383561645</v>
      </c>
      <c r="EP736" s="4">
        <f t="shared" si="59"/>
        <v>25</v>
      </c>
      <c r="EQ736" s="9">
        <f t="shared" si="60"/>
        <v>4317991.25</v>
      </c>
    </row>
    <row r="737" spans="2:147" s="6" customFormat="1">
      <c r="B737" s="4"/>
      <c r="C737" s="7">
        <v>46023</v>
      </c>
      <c r="D737" s="4">
        <v>6300</v>
      </c>
      <c r="E737" s="4"/>
      <c r="F737" s="4"/>
      <c r="G737" s="4" t="s">
        <v>170</v>
      </c>
      <c r="H737" s="4" t="s">
        <v>171</v>
      </c>
      <c r="I737" s="4">
        <v>21</v>
      </c>
      <c r="J737" s="16">
        <v>35527</v>
      </c>
      <c r="K737" s="4"/>
      <c r="L737" s="4">
        <v>142177.58900000001</v>
      </c>
      <c r="M737" s="4">
        <v>149552.56700000001</v>
      </c>
      <c r="N737" s="4">
        <v>178216.80900000001</v>
      </c>
      <c r="O737" s="64">
        <v>20</v>
      </c>
      <c r="P737" s="4">
        <v>9</v>
      </c>
      <c r="Q737" s="4">
        <v>2</v>
      </c>
      <c r="R737" s="4">
        <v>31</v>
      </c>
      <c r="S737" s="4">
        <v>100</v>
      </c>
      <c r="T737" s="4">
        <v>100</v>
      </c>
      <c r="U737" s="11">
        <v>6995606</v>
      </c>
      <c r="V737" s="11">
        <v>1553460</v>
      </c>
      <c r="W737" s="11">
        <v>5442146</v>
      </c>
      <c r="X737" s="11">
        <v>28</v>
      </c>
      <c r="Y737" s="62">
        <v>4407505</v>
      </c>
      <c r="Z737" s="11">
        <v>0</v>
      </c>
      <c r="AA737" s="11">
        <v>0</v>
      </c>
      <c r="AB737" s="11">
        <v>11250</v>
      </c>
      <c r="AC737" s="11">
        <v>210000</v>
      </c>
      <c r="AD737" s="11">
        <v>0</v>
      </c>
      <c r="AE737" s="11">
        <v>0</v>
      </c>
      <c r="AF737" s="11">
        <v>0</v>
      </c>
      <c r="AG737" s="11">
        <v>221250</v>
      </c>
      <c r="AH737" s="11">
        <v>0</v>
      </c>
      <c r="AI737" s="11">
        <v>560822</v>
      </c>
      <c r="AJ737" s="11">
        <v>0</v>
      </c>
      <c r="AK737" s="11">
        <v>751852</v>
      </c>
      <c r="AL737" s="9">
        <v>1312674</v>
      </c>
      <c r="AM737" s="9">
        <v>1019177</v>
      </c>
      <c r="AN737" s="9">
        <v>0</v>
      </c>
      <c r="AO737" s="9">
        <v>0</v>
      </c>
      <c r="AP737" s="11">
        <v>0</v>
      </c>
      <c r="AQ737" s="11">
        <v>0</v>
      </c>
      <c r="AR737" s="11">
        <v>2331851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0</v>
      </c>
      <c r="AZ737" s="11">
        <v>0</v>
      </c>
      <c r="BA737" s="11">
        <v>0</v>
      </c>
      <c r="BB737" s="11">
        <v>0</v>
      </c>
      <c r="BC737" s="11">
        <v>0</v>
      </c>
      <c r="BD737" s="11">
        <v>35000</v>
      </c>
      <c r="BE737" s="11">
        <v>0</v>
      </c>
      <c r="BF737" s="11">
        <v>0</v>
      </c>
      <c r="BG737" s="11">
        <v>0</v>
      </c>
      <c r="BH737" s="11">
        <v>0</v>
      </c>
      <c r="BI737" s="11">
        <v>0</v>
      </c>
      <c r="BJ737" s="11">
        <v>0</v>
      </c>
      <c r="BK737" s="11">
        <v>0</v>
      </c>
      <c r="BL737" s="11">
        <v>0</v>
      </c>
      <c r="BM737" s="11">
        <v>0</v>
      </c>
      <c r="BN737" s="11">
        <v>0</v>
      </c>
      <c r="BO737" s="11">
        <v>775800</v>
      </c>
      <c r="BP737" s="11">
        <v>77580</v>
      </c>
      <c r="BQ737" s="11">
        <v>302190</v>
      </c>
      <c r="BR737" s="11">
        <v>308700</v>
      </c>
      <c r="BS737" s="11">
        <v>62960</v>
      </c>
      <c r="BT737" s="11">
        <v>13230</v>
      </c>
      <c r="BU737" s="11">
        <v>0</v>
      </c>
      <c r="BV737" s="11">
        <v>3000</v>
      </c>
      <c r="BW737" s="11">
        <v>10000</v>
      </c>
      <c r="BX737" s="11">
        <v>0</v>
      </c>
      <c r="BY737" s="11">
        <v>0</v>
      </c>
      <c r="BZ737" s="11">
        <v>0</v>
      </c>
      <c r="CA737" s="11">
        <v>0</v>
      </c>
      <c r="CB737" s="11">
        <v>0</v>
      </c>
      <c r="CC737" s="11">
        <v>0</v>
      </c>
      <c r="CD737" s="11">
        <v>0</v>
      </c>
      <c r="CE737" s="11">
        <v>0</v>
      </c>
      <c r="CF737" s="11">
        <v>0</v>
      </c>
      <c r="CG737" s="11">
        <v>0</v>
      </c>
      <c r="CH737" s="11">
        <v>0</v>
      </c>
      <c r="CI737" s="11">
        <v>231153.054</v>
      </c>
      <c r="CJ737" s="4">
        <v>31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20</v>
      </c>
      <c r="DC737" s="4">
        <v>0</v>
      </c>
      <c r="DD737" s="4">
        <v>22.5</v>
      </c>
      <c r="DE737" s="64">
        <v>42.5</v>
      </c>
      <c r="DF737" s="64">
        <v>30.5</v>
      </c>
      <c r="DG737" s="64">
        <v>0</v>
      </c>
      <c r="DH737" s="6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2</v>
      </c>
      <c r="DU737" s="4">
        <v>2</v>
      </c>
      <c r="DV737" s="4"/>
      <c r="DW737" s="4"/>
      <c r="DX737" s="4"/>
      <c r="DY737" s="4"/>
      <c r="DZ737" s="4"/>
      <c r="EA737" s="4"/>
      <c r="EB737" s="4" t="b">
        <v>1</v>
      </c>
      <c r="EC737" s="4" t="s">
        <v>185</v>
      </c>
      <c r="ED737" s="4"/>
      <c r="EE737" s="4"/>
      <c r="EF737" s="7">
        <v>46023</v>
      </c>
      <c r="EG737" s="7">
        <v>46053</v>
      </c>
      <c r="EH737" s="4" t="s">
        <v>173</v>
      </c>
      <c r="EI737" s="4" t="b">
        <v>1</v>
      </c>
      <c r="EJ737" s="4" t="s">
        <v>174</v>
      </c>
      <c r="EK737" s="4"/>
      <c r="EL737" s="4"/>
      <c r="EM737" s="4"/>
      <c r="EN737" s="8"/>
      <c r="EO737" s="4">
        <f t="shared" si="58"/>
        <v>28.756164383561643</v>
      </c>
      <c r="EP737" s="4">
        <f t="shared" si="59"/>
        <v>25</v>
      </c>
      <c r="EQ737" s="9">
        <f t="shared" si="60"/>
        <v>4455420.2250000006</v>
      </c>
    </row>
    <row r="738" spans="2:147" s="6" customFormat="1">
      <c r="B738" s="4"/>
      <c r="C738" s="7">
        <v>46054</v>
      </c>
      <c r="D738" s="4">
        <v>6300</v>
      </c>
      <c r="E738" s="4"/>
      <c r="F738" s="4"/>
      <c r="G738" s="4" t="s">
        <v>170</v>
      </c>
      <c r="H738" s="4" t="s">
        <v>171</v>
      </c>
      <c r="I738" s="4">
        <v>13</v>
      </c>
      <c r="J738" s="16">
        <v>35381</v>
      </c>
      <c r="K738" s="4"/>
      <c r="L738" s="4">
        <v>137689.58900000001</v>
      </c>
      <c r="M738" s="4">
        <v>144939.56700000001</v>
      </c>
      <c r="N738" s="4">
        <v>172719.65</v>
      </c>
      <c r="O738" s="64">
        <v>16</v>
      </c>
      <c r="P738" s="4">
        <v>8</v>
      </c>
      <c r="Q738" s="4">
        <v>4</v>
      </c>
      <c r="R738" s="4">
        <v>28</v>
      </c>
      <c r="S738" s="4">
        <v>100</v>
      </c>
      <c r="T738" s="4">
        <v>100</v>
      </c>
      <c r="U738" s="11">
        <v>6021498</v>
      </c>
      <c r="V738" s="11">
        <v>1269498</v>
      </c>
      <c r="W738" s="11">
        <v>4752000</v>
      </c>
      <c r="X738" s="11">
        <v>29</v>
      </c>
      <c r="Y738" s="62">
        <v>3855308</v>
      </c>
      <c r="Z738" s="11">
        <v>0</v>
      </c>
      <c r="AA738" s="11">
        <v>0</v>
      </c>
      <c r="AB738" s="11">
        <v>0</v>
      </c>
      <c r="AC738" s="11">
        <v>217500</v>
      </c>
      <c r="AD738" s="11">
        <v>0</v>
      </c>
      <c r="AE738" s="11">
        <v>0</v>
      </c>
      <c r="AF738" s="11">
        <v>0</v>
      </c>
      <c r="AG738" s="11">
        <v>217500</v>
      </c>
      <c r="AH738" s="11">
        <v>0</v>
      </c>
      <c r="AI738" s="11">
        <v>543523</v>
      </c>
      <c r="AJ738" s="11">
        <v>0</v>
      </c>
      <c r="AK738" s="11">
        <v>421004</v>
      </c>
      <c r="AL738" s="9">
        <v>964527</v>
      </c>
      <c r="AM738" s="9">
        <v>939163</v>
      </c>
      <c r="AN738" s="9">
        <v>0</v>
      </c>
      <c r="AO738" s="9">
        <v>0</v>
      </c>
      <c r="AP738" s="11">
        <v>0</v>
      </c>
      <c r="AQ738" s="11">
        <v>0</v>
      </c>
      <c r="AR738" s="11">
        <v>1903690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45000</v>
      </c>
      <c r="BE738" s="11">
        <v>0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557350</v>
      </c>
      <c r="BP738" s="11">
        <v>55730</v>
      </c>
      <c r="BQ738" s="11">
        <v>286990</v>
      </c>
      <c r="BR738" s="11">
        <v>247760</v>
      </c>
      <c r="BS738" s="11">
        <v>54190</v>
      </c>
      <c r="BT738" s="11">
        <v>11570</v>
      </c>
      <c r="BU738" s="11">
        <v>46160</v>
      </c>
      <c r="BV738" s="11">
        <v>2000</v>
      </c>
      <c r="BW738" s="11">
        <v>7748</v>
      </c>
      <c r="BX738" s="11">
        <v>0</v>
      </c>
      <c r="BY738" s="11">
        <v>0</v>
      </c>
      <c r="BZ738" s="11">
        <v>0</v>
      </c>
      <c r="CA738" s="11">
        <v>0</v>
      </c>
      <c r="CB738" s="11">
        <v>0</v>
      </c>
      <c r="CC738" s="11">
        <v>0</v>
      </c>
      <c r="CD738" s="11">
        <v>0</v>
      </c>
      <c r="CE738" s="11">
        <v>0</v>
      </c>
      <c r="CF738" s="11">
        <v>0</v>
      </c>
      <c r="CG738" s="11">
        <v>0</v>
      </c>
      <c r="CH738" s="11">
        <v>0</v>
      </c>
      <c r="CI738" s="11">
        <v>223306.098</v>
      </c>
      <c r="CJ738" s="4">
        <v>28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20</v>
      </c>
      <c r="DC738" s="4">
        <v>0</v>
      </c>
      <c r="DD738" s="4">
        <v>13</v>
      </c>
      <c r="DE738" s="64">
        <v>33</v>
      </c>
      <c r="DF738" s="64">
        <v>29</v>
      </c>
      <c r="DG738" s="64">
        <v>0</v>
      </c>
      <c r="DH738" s="6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1.5</v>
      </c>
      <c r="DT738" s="4">
        <v>2</v>
      </c>
      <c r="DU738" s="4">
        <v>2</v>
      </c>
      <c r="DV738" s="4"/>
      <c r="DW738" s="4"/>
      <c r="DX738" s="4"/>
      <c r="DY738" s="4"/>
      <c r="DZ738" s="4"/>
      <c r="EA738" s="4"/>
      <c r="EB738" s="4" t="b">
        <v>1</v>
      </c>
      <c r="EC738" s="4" t="s">
        <v>185</v>
      </c>
      <c r="ED738" s="4"/>
      <c r="EE738" s="4"/>
      <c r="EF738" s="7">
        <v>46054</v>
      </c>
      <c r="EG738" s="7">
        <v>46081</v>
      </c>
      <c r="EH738" s="4" t="s">
        <v>173</v>
      </c>
      <c r="EI738" s="4" t="b">
        <v>1</v>
      </c>
      <c r="EJ738" s="4" t="s">
        <v>174</v>
      </c>
      <c r="EK738" s="4"/>
      <c r="EL738" s="4"/>
      <c r="EM738" s="4"/>
      <c r="EN738" s="8"/>
      <c r="EO738" s="4">
        <f t="shared" si="58"/>
        <v>29.156164383561645</v>
      </c>
      <c r="EP738" s="4">
        <f t="shared" si="59"/>
        <v>25</v>
      </c>
      <c r="EQ738" s="9">
        <f t="shared" si="60"/>
        <v>4317991.25</v>
      </c>
    </row>
    <row r="739" spans="2:147" s="6" customFormat="1">
      <c r="B739" s="4"/>
      <c r="C739" s="7">
        <v>46054</v>
      </c>
      <c r="D739" s="4">
        <v>6300</v>
      </c>
      <c r="E739" s="4"/>
      <c r="F739" s="4"/>
      <c r="G739" s="4" t="s">
        <v>170</v>
      </c>
      <c r="H739" s="4" t="s">
        <v>171</v>
      </c>
      <c r="I739" s="4">
        <v>21</v>
      </c>
      <c r="J739" s="16">
        <v>35527</v>
      </c>
      <c r="K739" s="4"/>
      <c r="L739" s="4">
        <v>142177.58900000001</v>
      </c>
      <c r="M739" s="4">
        <v>149552.56700000001</v>
      </c>
      <c r="N739" s="4">
        <v>178216.80900000001</v>
      </c>
      <c r="O739" s="64">
        <v>16</v>
      </c>
      <c r="P739" s="4">
        <v>8</v>
      </c>
      <c r="Q739" s="4">
        <v>4</v>
      </c>
      <c r="R739" s="4">
        <v>28</v>
      </c>
      <c r="S739" s="4">
        <v>100</v>
      </c>
      <c r="T739" s="4">
        <v>100</v>
      </c>
      <c r="U739" s="11">
        <v>6017714</v>
      </c>
      <c r="V739" s="11">
        <v>1623750</v>
      </c>
      <c r="W739" s="11">
        <v>4393964</v>
      </c>
      <c r="X739" s="11">
        <v>28</v>
      </c>
      <c r="Y739" s="62">
        <v>3980972</v>
      </c>
      <c r="Z739" s="11">
        <v>0</v>
      </c>
      <c r="AA739" s="11">
        <v>0</v>
      </c>
      <c r="AB739" s="11">
        <v>11250</v>
      </c>
      <c r="AC739" s="11">
        <v>210000</v>
      </c>
      <c r="AD739" s="11">
        <v>0</v>
      </c>
      <c r="AE739" s="11">
        <v>0</v>
      </c>
      <c r="AF739" s="11">
        <v>0</v>
      </c>
      <c r="AG739" s="11">
        <v>221250</v>
      </c>
      <c r="AH739" s="11">
        <v>0</v>
      </c>
      <c r="AI739" s="11">
        <v>560822</v>
      </c>
      <c r="AJ739" s="11">
        <v>0</v>
      </c>
      <c r="AK739" s="11">
        <v>685020</v>
      </c>
      <c r="AL739" s="9">
        <v>1245842</v>
      </c>
      <c r="AM739" s="9">
        <v>534650</v>
      </c>
      <c r="AN739" s="9">
        <v>0</v>
      </c>
      <c r="AO739" s="9">
        <v>0</v>
      </c>
      <c r="AP739" s="11">
        <v>0</v>
      </c>
      <c r="AQ739" s="11">
        <v>0</v>
      </c>
      <c r="AR739" s="11">
        <v>1780492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35000</v>
      </c>
      <c r="BE739" s="11">
        <v>0</v>
      </c>
      <c r="BF739" s="11">
        <v>0</v>
      </c>
      <c r="BG739" s="11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552840</v>
      </c>
      <c r="BP739" s="11">
        <v>55280</v>
      </c>
      <c r="BQ739" s="11">
        <v>302190</v>
      </c>
      <c r="BR739" s="11">
        <v>268920</v>
      </c>
      <c r="BS739" s="11">
        <v>54160</v>
      </c>
      <c r="BT739" s="11">
        <v>11950</v>
      </c>
      <c r="BU739" s="11">
        <v>0</v>
      </c>
      <c r="BV739" s="11">
        <v>4000</v>
      </c>
      <c r="BW739" s="11">
        <v>10000</v>
      </c>
      <c r="BX739" s="11">
        <v>0</v>
      </c>
      <c r="BY739" s="11">
        <v>0</v>
      </c>
      <c r="BZ739" s="11">
        <v>0</v>
      </c>
      <c r="CA739" s="11">
        <v>0</v>
      </c>
      <c r="CB739" s="11">
        <v>0</v>
      </c>
      <c r="CC739" s="11">
        <v>364410</v>
      </c>
      <c r="CD739" s="11">
        <v>0</v>
      </c>
      <c r="CE739" s="11">
        <v>0</v>
      </c>
      <c r="CF739" s="11">
        <v>0</v>
      </c>
      <c r="CG739" s="11">
        <v>0</v>
      </c>
      <c r="CH739" s="11">
        <v>0</v>
      </c>
      <c r="CI739" s="11">
        <v>234368.435</v>
      </c>
      <c r="CJ739" s="4">
        <v>28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20</v>
      </c>
      <c r="DC739" s="4">
        <v>0</v>
      </c>
      <c r="DD739" s="4">
        <v>20.5</v>
      </c>
      <c r="DE739" s="64">
        <v>40.5</v>
      </c>
      <c r="DF739" s="64">
        <v>16</v>
      </c>
      <c r="DG739" s="64">
        <v>0</v>
      </c>
      <c r="DH739" s="6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2</v>
      </c>
      <c r="DU739" s="4">
        <v>2</v>
      </c>
      <c r="DV739" s="4"/>
      <c r="DW739" s="4"/>
      <c r="DX739" s="4"/>
      <c r="DY739" s="4"/>
      <c r="DZ739" s="4"/>
      <c r="EA739" s="4"/>
      <c r="EB739" s="4" t="b">
        <v>1</v>
      </c>
      <c r="EC739" s="4" t="s">
        <v>185</v>
      </c>
      <c r="ED739" s="4"/>
      <c r="EE739" s="4"/>
      <c r="EF739" s="7">
        <v>46054</v>
      </c>
      <c r="EG739" s="7">
        <v>46081</v>
      </c>
      <c r="EH739" s="4" t="s">
        <v>173</v>
      </c>
      <c r="EI739" s="4" t="b">
        <v>1</v>
      </c>
      <c r="EJ739" s="4" t="s">
        <v>174</v>
      </c>
      <c r="EK739" s="4"/>
      <c r="EL739" s="4"/>
      <c r="EM739" s="4"/>
      <c r="EN739" s="8"/>
      <c r="EO739" s="4">
        <f t="shared" si="58"/>
        <v>28.756164383561643</v>
      </c>
      <c r="EP739" s="4">
        <f t="shared" si="59"/>
        <v>25</v>
      </c>
      <c r="EQ739" s="9">
        <f t="shared" si="60"/>
        <v>4455420.2250000006</v>
      </c>
    </row>
    <row r="740" spans="2:147" s="6" customFormat="1">
      <c r="B740" s="4"/>
      <c r="C740" s="7">
        <v>46082</v>
      </c>
      <c r="D740" s="4">
        <v>6300</v>
      </c>
      <c r="E740" s="4"/>
      <c r="F740" s="4"/>
      <c r="G740" s="4" t="s">
        <v>170</v>
      </c>
      <c r="H740" s="4" t="s">
        <v>171</v>
      </c>
      <c r="I740" s="4">
        <v>13</v>
      </c>
      <c r="J740" s="16">
        <v>35381</v>
      </c>
      <c r="K740" s="4"/>
      <c r="L740" s="4">
        <v>137689.58900000001</v>
      </c>
      <c r="M740" s="4">
        <v>144939.56700000001</v>
      </c>
      <c r="N740" s="4">
        <v>172719.65</v>
      </c>
      <c r="O740" s="64">
        <v>21</v>
      </c>
      <c r="P740" s="4">
        <v>9</v>
      </c>
      <c r="Q740" s="4">
        <v>1</v>
      </c>
      <c r="R740" s="4">
        <v>31</v>
      </c>
      <c r="S740" s="4">
        <v>100</v>
      </c>
      <c r="T740" s="4">
        <v>100</v>
      </c>
      <c r="U740" s="11">
        <v>8726031</v>
      </c>
      <c r="V740" s="11">
        <v>2088031</v>
      </c>
      <c r="W740" s="11">
        <v>6638000</v>
      </c>
      <c r="X740" s="11">
        <v>29</v>
      </c>
      <c r="Y740" s="62">
        <v>4268377</v>
      </c>
      <c r="Z740" s="11">
        <v>0</v>
      </c>
      <c r="AA740" s="11">
        <v>0</v>
      </c>
      <c r="AB740" s="11">
        <v>0</v>
      </c>
      <c r="AC740" s="11">
        <v>217500</v>
      </c>
      <c r="AD740" s="11">
        <v>0</v>
      </c>
      <c r="AE740" s="11">
        <v>0</v>
      </c>
      <c r="AF740" s="11">
        <v>0</v>
      </c>
      <c r="AG740" s="11">
        <v>217500</v>
      </c>
      <c r="AH740" s="11">
        <v>0</v>
      </c>
      <c r="AI740" s="11">
        <v>543523</v>
      </c>
      <c r="AJ740" s="11">
        <v>0</v>
      </c>
      <c r="AK740" s="11">
        <v>680083</v>
      </c>
      <c r="AL740" s="9">
        <v>1223606</v>
      </c>
      <c r="AM740" s="9">
        <v>971548</v>
      </c>
      <c r="AN740" s="9">
        <v>0</v>
      </c>
      <c r="AO740" s="9">
        <v>0</v>
      </c>
      <c r="AP740" s="11">
        <v>0</v>
      </c>
      <c r="AQ740" s="11">
        <v>0</v>
      </c>
      <c r="AR740" s="11">
        <v>2195154</v>
      </c>
      <c r="AS740" s="11">
        <v>2000000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45000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1176810</v>
      </c>
      <c r="BP740" s="11">
        <v>117680</v>
      </c>
      <c r="BQ740" s="11">
        <v>286990</v>
      </c>
      <c r="BR740" s="11">
        <v>353930</v>
      </c>
      <c r="BS740" s="11">
        <v>78530</v>
      </c>
      <c r="BT740" s="11">
        <v>12810</v>
      </c>
      <c r="BU740" s="11">
        <v>50290</v>
      </c>
      <c r="BV740" s="11">
        <v>3000</v>
      </c>
      <c r="BW740" s="11">
        <v>7991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229219.989</v>
      </c>
      <c r="CJ740" s="4">
        <v>31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20</v>
      </c>
      <c r="DC740" s="4">
        <v>0</v>
      </c>
      <c r="DD740" s="4">
        <v>21</v>
      </c>
      <c r="DE740" s="64">
        <v>41</v>
      </c>
      <c r="DF740" s="64">
        <v>30</v>
      </c>
      <c r="DG740" s="64">
        <v>0</v>
      </c>
      <c r="DH740" s="6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0.5</v>
      </c>
      <c r="DT740" s="4">
        <v>2</v>
      </c>
      <c r="DU740" s="4">
        <v>2</v>
      </c>
      <c r="DV740" s="4"/>
      <c r="DW740" s="4"/>
      <c r="DX740" s="4"/>
      <c r="DY740" s="4"/>
      <c r="DZ740" s="4"/>
      <c r="EA740" s="4"/>
      <c r="EB740" s="4" t="b">
        <v>1</v>
      </c>
      <c r="EC740" s="4" t="s">
        <v>185</v>
      </c>
      <c r="ED740" s="4"/>
      <c r="EE740" s="4"/>
      <c r="EF740" s="7">
        <v>46082</v>
      </c>
      <c r="EG740" s="7">
        <v>46112</v>
      </c>
      <c r="EH740" s="4" t="s">
        <v>173</v>
      </c>
      <c r="EI740" s="4" t="b">
        <v>1</v>
      </c>
      <c r="EJ740" s="4" t="s">
        <v>174</v>
      </c>
      <c r="EK740" s="4"/>
      <c r="EL740" s="4"/>
      <c r="EM740" s="4"/>
      <c r="EN740" s="8"/>
      <c r="EO740" s="4">
        <f t="shared" si="58"/>
        <v>29.156164383561645</v>
      </c>
      <c r="EP740" s="4">
        <f t="shared" si="59"/>
        <v>25</v>
      </c>
      <c r="EQ740" s="9">
        <f t="shared" si="60"/>
        <v>4317991.25</v>
      </c>
    </row>
    <row r="741" spans="2:147" s="6" customFormat="1">
      <c r="B741" s="4"/>
      <c r="C741" s="7">
        <v>46082</v>
      </c>
      <c r="D741" s="4">
        <v>6300</v>
      </c>
      <c r="E741" s="4"/>
      <c r="F741" s="4"/>
      <c r="G741" s="4" t="s">
        <v>170</v>
      </c>
      <c r="H741" s="4" t="s">
        <v>171</v>
      </c>
      <c r="I741" s="4">
        <v>21</v>
      </c>
      <c r="J741" s="16">
        <v>35527</v>
      </c>
      <c r="K741" s="4"/>
      <c r="L741" s="4">
        <v>142177.58900000001</v>
      </c>
      <c r="M741" s="4">
        <v>149802.56700000001</v>
      </c>
      <c r="N741" s="4">
        <v>178514.72500000001</v>
      </c>
      <c r="O741" s="64">
        <v>21</v>
      </c>
      <c r="P741" s="4">
        <v>9</v>
      </c>
      <c r="Q741" s="4">
        <v>1</v>
      </c>
      <c r="R741" s="4">
        <v>31</v>
      </c>
      <c r="S741" s="4">
        <v>100</v>
      </c>
      <c r="T741" s="4">
        <v>100</v>
      </c>
      <c r="U741" s="11">
        <v>6822910</v>
      </c>
      <c r="V741" s="11">
        <v>1871000</v>
      </c>
      <c r="W741" s="11">
        <v>4951910</v>
      </c>
      <c r="X741" s="11">
        <v>29</v>
      </c>
      <c r="Y741" s="62">
        <v>4407505</v>
      </c>
      <c r="Z741" s="11">
        <v>0</v>
      </c>
      <c r="AA741" s="11">
        <v>0</v>
      </c>
      <c r="AB741" s="11">
        <v>11250</v>
      </c>
      <c r="AC741" s="11">
        <v>217500</v>
      </c>
      <c r="AD741" s="11">
        <v>0</v>
      </c>
      <c r="AE741" s="11">
        <v>0</v>
      </c>
      <c r="AF741" s="11">
        <v>0</v>
      </c>
      <c r="AG741" s="11">
        <v>228750</v>
      </c>
      <c r="AH741" s="11">
        <v>0</v>
      </c>
      <c r="AI741" s="11">
        <v>561759</v>
      </c>
      <c r="AJ741" s="11">
        <v>0</v>
      </c>
      <c r="AK741" s="11">
        <v>820052</v>
      </c>
      <c r="AL741" s="9">
        <v>1381811</v>
      </c>
      <c r="AM741" s="9">
        <v>769844</v>
      </c>
      <c r="AN741" s="9">
        <v>0</v>
      </c>
      <c r="AO741" s="9">
        <v>0</v>
      </c>
      <c r="AP741" s="11">
        <v>0</v>
      </c>
      <c r="AQ741" s="11">
        <v>0</v>
      </c>
      <c r="AR741" s="11">
        <v>2151655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35000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736430</v>
      </c>
      <c r="BP741" s="11">
        <v>73640</v>
      </c>
      <c r="BQ741" s="11">
        <v>302190</v>
      </c>
      <c r="BR741" s="11">
        <v>301690</v>
      </c>
      <c r="BS741" s="11">
        <v>61410</v>
      </c>
      <c r="BT741" s="11">
        <v>13230</v>
      </c>
      <c r="BU741" s="11">
        <v>0</v>
      </c>
      <c r="BV741" s="11">
        <v>8000</v>
      </c>
      <c r="BW741" s="11">
        <v>10000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364410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238264.21100000001</v>
      </c>
      <c r="CJ741" s="4">
        <v>31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20</v>
      </c>
      <c r="DC741" s="4">
        <v>0</v>
      </c>
      <c r="DD741" s="4">
        <v>24.5</v>
      </c>
      <c r="DE741" s="64">
        <v>44.5</v>
      </c>
      <c r="DF741" s="64">
        <v>23</v>
      </c>
      <c r="DG741" s="64">
        <v>0</v>
      </c>
      <c r="DH741" s="6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s="4">
        <v>1</v>
      </c>
      <c r="DT741" s="4">
        <v>2</v>
      </c>
      <c r="DU741" s="4">
        <v>2</v>
      </c>
      <c r="DV741" s="4"/>
      <c r="DW741" s="4"/>
      <c r="DX741" s="4"/>
      <c r="DY741" s="4"/>
      <c r="DZ741" s="4"/>
      <c r="EA741" s="4"/>
      <c r="EB741" s="4" t="b">
        <v>1</v>
      </c>
      <c r="EC741" s="4" t="s">
        <v>185</v>
      </c>
      <c r="ED741" s="4"/>
      <c r="EE741" s="4"/>
      <c r="EF741" s="7">
        <v>46082</v>
      </c>
      <c r="EG741" s="7">
        <v>46112</v>
      </c>
      <c r="EH741" s="4" t="s">
        <v>173</v>
      </c>
      <c r="EI741" s="4" t="b">
        <v>1</v>
      </c>
      <c r="EJ741" s="4" t="s">
        <v>174</v>
      </c>
      <c r="EK741" s="4"/>
      <c r="EL741" s="4"/>
      <c r="EM741" s="4"/>
      <c r="EN741" s="8"/>
      <c r="EO741" s="4">
        <f t="shared" si="58"/>
        <v>28.756164383561643</v>
      </c>
      <c r="EP741" s="4">
        <f t="shared" si="59"/>
        <v>25</v>
      </c>
      <c r="EQ741" s="9">
        <f t="shared" si="60"/>
        <v>4462868.125</v>
      </c>
    </row>
    <row r="742" spans="2:147" s="6" customFormat="1">
      <c r="B742" s="4"/>
      <c r="C742" s="7">
        <v>46113</v>
      </c>
      <c r="D742" s="4">
        <v>6300</v>
      </c>
      <c r="E742" s="4"/>
      <c r="F742" s="4"/>
      <c r="G742" s="4" t="s">
        <v>170</v>
      </c>
      <c r="H742" s="4" t="s">
        <v>171</v>
      </c>
      <c r="I742" s="4">
        <v>13</v>
      </c>
      <c r="J742" s="16">
        <v>35381</v>
      </c>
      <c r="K742" s="4"/>
      <c r="L742" s="4">
        <v>137689.58900000001</v>
      </c>
      <c r="M742" s="4">
        <v>144939.56700000001</v>
      </c>
      <c r="N742" s="4">
        <v>172719.65</v>
      </c>
      <c r="O742" s="64">
        <v>22</v>
      </c>
      <c r="P742" s="4">
        <v>8</v>
      </c>
      <c r="Q742" s="4">
        <v>0</v>
      </c>
      <c r="R742" s="4">
        <v>30</v>
      </c>
      <c r="S742" s="4">
        <v>100</v>
      </c>
      <c r="T742" s="4">
        <v>100</v>
      </c>
      <c r="U742" s="11">
        <v>6232107</v>
      </c>
      <c r="V742" s="11">
        <v>1617107</v>
      </c>
      <c r="W742" s="11">
        <v>4615000</v>
      </c>
      <c r="X742" s="11">
        <v>29</v>
      </c>
      <c r="Y742" s="62">
        <v>4130687</v>
      </c>
      <c r="Z742" s="11">
        <v>0</v>
      </c>
      <c r="AA742" s="11">
        <v>0</v>
      </c>
      <c r="AB742" s="11">
        <v>0</v>
      </c>
      <c r="AC742" s="11">
        <v>217500</v>
      </c>
      <c r="AD742" s="11">
        <v>0</v>
      </c>
      <c r="AE742" s="11">
        <v>0</v>
      </c>
      <c r="AF742" s="11">
        <v>0</v>
      </c>
      <c r="AG742" s="11">
        <v>217500</v>
      </c>
      <c r="AH742" s="11">
        <v>0</v>
      </c>
      <c r="AI742" s="11">
        <v>543523</v>
      </c>
      <c r="AJ742" s="11">
        <v>0</v>
      </c>
      <c r="AK742" s="11">
        <v>809623</v>
      </c>
      <c r="AL742" s="9">
        <v>1353146</v>
      </c>
      <c r="AM742" s="9">
        <v>485774</v>
      </c>
      <c r="AN742" s="9">
        <v>0</v>
      </c>
      <c r="AO742" s="9">
        <v>0</v>
      </c>
      <c r="AP742" s="11">
        <v>0</v>
      </c>
      <c r="AQ742" s="11">
        <v>0</v>
      </c>
      <c r="AR742" s="11">
        <v>1838920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45000</v>
      </c>
      <c r="BE742" s="11">
        <v>0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605370</v>
      </c>
      <c r="BP742" s="11">
        <v>60530</v>
      </c>
      <c r="BQ742" s="11">
        <v>286990</v>
      </c>
      <c r="BR742" s="11">
        <v>256020</v>
      </c>
      <c r="BS742" s="11">
        <v>56090</v>
      </c>
      <c r="BT742" s="11">
        <v>12400</v>
      </c>
      <c r="BU742" s="11">
        <v>48910</v>
      </c>
      <c r="BV742" s="11">
        <v>0</v>
      </c>
      <c r="BW742" s="11">
        <v>7077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283720</v>
      </c>
      <c r="CD742" s="11">
        <v>0</v>
      </c>
      <c r="CE742" s="11">
        <v>0</v>
      </c>
      <c r="CF742" s="11">
        <v>0</v>
      </c>
      <c r="CG742" s="11">
        <v>0</v>
      </c>
      <c r="CH742" s="11">
        <v>0</v>
      </c>
      <c r="CI742" s="11">
        <v>232211.95600000001</v>
      </c>
      <c r="CJ742" s="4">
        <v>30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20</v>
      </c>
      <c r="DC742" s="4">
        <v>0</v>
      </c>
      <c r="DD742" s="4">
        <v>25</v>
      </c>
      <c r="DE742" s="64">
        <v>45</v>
      </c>
      <c r="DF742" s="64">
        <v>15</v>
      </c>
      <c r="DG742" s="64">
        <v>0</v>
      </c>
      <c r="DH742" s="6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1</v>
      </c>
      <c r="DT742" s="4">
        <v>2</v>
      </c>
      <c r="DU742" s="4">
        <v>2</v>
      </c>
      <c r="DV742" s="4"/>
      <c r="DW742" s="4"/>
      <c r="DX742" s="4"/>
      <c r="DY742" s="4"/>
      <c r="DZ742" s="4"/>
      <c r="EA742" s="4"/>
      <c r="EB742" s="4" t="b">
        <v>1</v>
      </c>
      <c r="EC742" s="4" t="s">
        <v>185</v>
      </c>
      <c r="ED742" s="4"/>
      <c r="EE742" s="4"/>
      <c r="EF742" s="7">
        <v>46113</v>
      </c>
      <c r="EG742" s="7">
        <v>46142</v>
      </c>
      <c r="EH742" s="4" t="s">
        <v>173</v>
      </c>
      <c r="EI742" s="4" t="b">
        <v>1</v>
      </c>
      <c r="EJ742" s="4" t="s">
        <v>174</v>
      </c>
      <c r="EK742" s="4"/>
      <c r="EL742" s="4"/>
      <c r="EM742" s="4"/>
      <c r="EN742" s="8"/>
      <c r="EO742" s="4">
        <f t="shared" si="58"/>
        <v>29.156164383561645</v>
      </c>
      <c r="EP742" s="4">
        <f t="shared" si="59"/>
        <v>25</v>
      </c>
      <c r="EQ742" s="9">
        <f t="shared" si="60"/>
        <v>4317991.25</v>
      </c>
    </row>
    <row r="743" spans="2:147" s="6" customFormat="1">
      <c r="B743" s="4"/>
      <c r="C743" s="7">
        <v>46113</v>
      </c>
      <c r="D743" s="4">
        <v>6300</v>
      </c>
      <c r="E743" s="4"/>
      <c r="F743" s="4"/>
      <c r="G743" s="4" t="s">
        <v>170</v>
      </c>
      <c r="H743" s="4" t="s">
        <v>171</v>
      </c>
      <c r="I743" s="4">
        <v>21</v>
      </c>
      <c r="J743" s="16">
        <v>35527</v>
      </c>
      <c r="K743" s="4"/>
      <c r="L743" s="4">
        <v>142177.58900000001</v>
      </c>
      <c r="M743" s="4">
        <v>149802.56700000001</v>
      </c>
      <c r="N743" s="4">
        <v>178514.72500000001</v>
      </c>
      <c r="O743" s="64">
        <v>22</v>
      </c>
      <c r="P743" s="4">
        <v>8</v>
      </c>
      <c r="Q743" s="4">
        <v>0</v>
      </c>
      <c r="R743" s="4">
        <v>30</v>
      </c>
      <c r="S743" s="4">
        <v>100</v>
      </c>
      <c r="T743" s="4">
        <v>100</v>
      </c>
      <c r="U743" s="11">
        <v>6630525</v>
      </c>
      <c r="V743" s="11">
        <v>1931786</v>
      </c>
      <c r="W743" s="11">
        <v>4698739</v>
      </c>
      <c r="X743" s="11">
        <v>29</v>
      </c>
      <c r="Y743" s="62">
        <v>4265327</v>
      </c>
      <c r="Z743" s="11">
        <v>0</v>
      </c>
      <c r="AA743" s="11">
        <v>0</v>
      </c>
      <c r="AB743" s="11">
        <v>11250</v>
      </c>
      <c r="AC743" s="11">
        <v>217500</v>
      </c>
      <c r="AD743" s="11">
        <v>0</v>
      </c>
      <c r="AE743" s="11">
        <v>0</v>
      </c>
      <c r="AF743" s="11">
        <v>0</v>
      </c>
      <c r="AG743" s="11">
        <v>228750</v>
      </c>
      <c r="AH743" s="11">
        <v>0</v>
      </c>
      <c r="AI743" s="11">
        <v>561759</v>
      </c>
      <c r="AJ743" s="11">
        <v>0</v>
      </c>
      <c r="AK743" s="11">
        <v>1004145</v>
      </c>
      <c r="AL743" s="9">
        <v>1565904</v>
      </c>
      <c r="AM743" s="9">
        <v>535544</v>
      </c>
      <c r="AN743" s="9">
        <v>0</v>
      </c>
      <c r="AO743" s="9">
        <v>0</v>
      </c>
      <c r="AP743" s="11">
        <v>0</v>
      </c>
      <c r="AQ743" s="11">
        <v>0</v>
      </c>
      <c r="AR743" s="11">
        <v>2101448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35000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692560</v>
      </c>
      <c r="BP743" s="11">
        <v>69250</v>
      </c>
      <c r="BQ743" s="11">
        <v>302190</v>
      </c>
      <c r="BR743" s="11">
        <v>293860</v>
      </c>
      <c r="BS743" s="11">
        <v>59670</v>
      </c>
      <c r="BT743" s="11">
        <v>12800</v>
      </c>
      <c r="BU743" s="11">
        <v>50550</v>
      </c>
      <c r="BV743" s="11">
        <v>6000</v>
      </c>
      <c r="BW743" s="11">
        <v>10000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434906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238622.74400000001</v>
      </c>
      <c r="CJ743" s="4">
        <v>30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20</v>
      </c>
      <c r="DC743" s="4">
        <v>0</v>
      </c>
      <c r="DD743" s="4">
        <v>30</v>
      </c>
      <c r="DE743" s="64">
        <v>50</v>
      </c>
      <c r="DF743" s="64">
        <v>16</v>
      </c>
      <c r="DG743" s="64">
        <v>0</v>
      </c>
      <c r="DH743" s="6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s="4">
        <v>1.5</v>
      </c>
      <c r="DT743" s="4">
        <v>2</v>
      </c>
      <c r="DU743" s="4">
        <v>2</v>
      </c>
      <c r="DV743" s="4"/>
      <c r="DW743" s="4"/>
      <c r="DX743" s="4"/>
      <c r="DY743" s="4"/>
      <c r="DZ743" s="4"/>
      <c r="EA743" s="4"/>
      <c r="EB743" s="4" t="b">
        <v>1</v>
      </c>
      <c r="EC743" s="4" t="s">
        <v>185</v>
      </c>
      <c r="ED743" s="4"/>
      <c r="EE743" s="4"/>
      <c r="EF743" s="7">
        <v>46113</v>
      </c>
      <c r="EG743" s="7">
        <v>46142</v>
      </c>
      <c r="EH743" s="4" t="s">
        <v>173</v>
      </c>
      <c r="EI743" s="4" t="b">
        <v>1</v>
      </c>
      <c r="EJ743" s="4" t="s">
        <v>174</v>
      </c>
      <c r="EK743" s="4"/>
      <c r="EL743" s="4"/>
      <c r="EM743" s="4"/>
      <c r="EN743" s="8"/>
      <c r="EO743" s="4">
        <f t="shared" si="58"/>
        <v>28.756164383561643</v>
      </c>
      <c r="EP743" s="4">
        <f t="shared" si="59"/>
        <v>25</v>
      </c>
      <c r="EQ743" s="9">
        <f t="shared" si="60"/>
        <v>4462868.125</v>
      </c>
    </row>
    <row r="744" spans="2:147" s="6" customFormat="1">
      <c r="B744" s="4"/>
      <c r="C744" s="7">
        <v>46143</v>
      </c>
      <c r="D744" s="4">
        <v>6300</v>
      </c>
      <c r="E744" s="4"/>
      <c r="F744" s="4"/>
      <c r="G744" s="4" t="s">
        <v>170</v>
      </c>
      <c r="H744" s="4" t="s">
        <v>171</v>
      </c>
      <c r="I744" s="4">
        <v>13</v>
      </c>
      <c r="J744" s="16">
        <v>35381</v>
      </c>
      <c r="K744" s="4"/>
      <c r="L744" s="4">
        <v>137689.58900000001</v>
      </c>
      <c r="M744" s="4">
        <v>144939.56700000001</v>
      </c>
      <c r="N744" s="4">
        <v>172719.65</v>
      </c>
      <c r="O744" s="64">
        <v>18</v>
      </c>
      <c r="P744" s="4">
        <v>10</v>
      </c>
      <c r="Q744" s="4">
        <v>3</v>
      </c>
      <c r="R744" s="4">
        <v>31</v>
      </c>
      <c r="S744" s="4">
        <v>100</v>
      </c>
      <c r="T744" s="4">
        <v>100</v>
      </c>
      <c r="U744" s="11">
        <v>6613702</v>
      </c>
      <c r="V744" s="11">
        <v>1449702</v>
      </c>
      <c r="W744" s="11">
        <v>5164000</v>
      </c>
      <c r="X744" s="11">
        <v>29</v>
      </c>
      <c r="Y744" s="62">
        <v>4268377</v>
      </c>
      <c r="Z744" s="11">
        <v>0</v>
      </c>
      <c r="AA744" s="11">
        <v>0</v>
      </c>
      <c r="AB744" s="11">
        <v>0</v>
      </c>
      <c r="AC744" s="11">
        <v>217500</v>
      </c>
      <c r="AD744" s="11">
        <v>0</v>
      </c>
      <c r="AE744" s="11">
        <v>0</v>
      </c>
      <c r="AF744" s="11">
        <v>0</v>
      </c>
      <c r="AG744" s="11">
        <v>217500</v>
      </c>
      <c r="AH744" s="11">
        <v>0</v>
      </c>
      <c r="AI744" s="11">
        <v>543523</v>
      </c>
      <c r="AJ744" s="11">
        <v>0</v>
      </c>
      <c r="AK744" s="11">
        <v>518158</v>
      </c>
      <c r="AL744" s="9">
        <v>1061682</v>
      </c>
      <c r="AM744" s="9">
        <v>1003932</v>
      </c>
      <c r="AN744" s="9">
        <v>0</v>
      </c>
      <c r="AO744" s="9">
        <v>0</v>
      </c>
      <c r="AP744" s="11">
        <v>0</v>
      </c>
      <c r="AQ744" s="11">
        <v>0</v>
      </c>
      <c r="AR744" s="11">
        <v>2065614</v>
      </c>
      <c r="AS744" s="11">
        <v>0</v>
      </c>
      <c r="AT744" s="11">
        <v>0</v>
      </c>
      <c r="AU744" s="11">
        <v>0</v>
      </c>
      <c r="AV744" s="11">
        <v>0</v>
      </c>
      <c r="AW744" s="11">
        <v>0</v>
      </c>
      <c r="AX744" s="11">
        <v>0</v>
      </c>
      <c r="AY744" s="11">
        <v>0</v>
      </c>
      <c r="AZ744" s="11">
        <v>0</v>
      </c>
      <c r="BA744" s="11">
        <v>17211</v>
      </c>
      <c r="BB744" s="11">
        <v>0</v>
      </c>
      <c r="BC744" s="11">
        <v>0</v>
      </c>
      <c r="BD744" s="11">
        <v>45000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692380</v>
      </c>
      <c r="BP744" s="11">
        <v>69230</v>
      </c>
      <c r="BQ744" s="11">
        <v>286990</v>
      </c>
      <c r="BR744" s="11">
        <v>271000</v>
      </c>
      <c r="BS744" s="11">
        <v>59520</v>
      </c>
      <c r="BT744" s="11">
        <v>12810</v>
      </c>
      <c r="BU744" s="11">
        <v>50290</v>
      </c>
      <c r="BV744" s="11">
        <v>0</v>
      </c>
      <c r="BW744" s="11">
        <v>7482</v>
      </c>
      <c r="BX744" s="11">
        <v>0</v>
      </c>
      <c r="BY744" s="11">
        <v>0</v>
      </c>
      <c r="BZ744" s="11">
        <v>0</v>
      </c>
      <c r="CA744" s="11">
        <v>0</v>
      </c>
      <c r="CB744" s="11">
        <v>0</v>
      </c>
      <c r="CC744" s="11">
        <v>0</v>
      </c>
      <c r="CD744" s="11">
        <v>0</v>
      </c>
      <c r="CE744" s="11">
        <v>0</v>
      </c>
      <c r="CF744" s="11">
        <v>0</v>
      </c>
      <c r="CG744" s="11">
        <v>0</v>
      </c>
      <c r="CH744" s="11">
        <v>0</v>
      </c>
      <c r="CI744" s="11">
        <v>229999.12400000001</v>
      </c>
      <c r="CJ744" s="4">
        <v>31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20</v>
      </c>
      <c r="DC744" s="4">
        <v>0</v>
      </c>
      <c r="DD744" s="4">
        <v>16</v>
      </c>
      <c r="DE744" s="64">
        <v>36</v>
      </c>
      <c r="DF744" s="64">
        <v>31</v>
      </c>
      <c r="DG744" s="64">
        <v>0</v>
      </c>
      <c r="DH744" s="6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1</v>
      </c>
      <c r="DT744" s="4">
        <v>2</v>
      </c>
      <c r="DU744" s="4">
        <v>2</v>
      </c>
      <c r="DV744" s="4"/>
      <c r="DW744" s="4"/>
      <c r="DX744" s="4"/>
      <c r="DY744" s="4"/>
      <c r="DZ744" s="4"/>
      <c r="EA744" s="4"/>
      <c r="EB744" s="4" t="b">
        <v>1</v>
      </c>
      <c r="EC744" s="4" t="s">
        <v>185</v>
      </c>
      <c r="ED744" s="4"/>
      <c r="EE744" s="4"/>
      <c r="EF744" s="7">
        <v>46143</v>
      </c>
      <c r="EG744" s="7">
        <v>46173</v>
      </c>
      <c r="EH744" s="4" t="s">
        <v>173</v>
      </c>
      <c r="EI744" s="4" t="b">
        <v>1</v>
      </c>
      <c r="EJ744" s="4" t="s">
        <v>174</v>
      </c>
      <c r="EK744" s="4"/>
      <c r="EL744" s="4"/>
      <c r="EM744" s="4"/>
      <c r="EN744" s="8"/>
      <c r="EO744" s="4">
        <f t="shared" si="58"/>
        <v>29.156164383561645</v>
      </c>
      <c r="EP744" s="4">
        <f t="shared" si="59"/>
        <v>25</v>
      </c>
      <c r="EQ744" s="9">
        <f t="shared" si="60"/>
        <v>4317991.25</v>
      </c>
    </row>
    <row r="745" spans="2:147" s="6" customFormat="1">
      <c r="B745" s="4"/>
      <c r="C745" s="7">
        <v>46143</v>
      </c>
      <c r="D745" s="4">
        <v>6300</v>
      </c>
      <c r="E745" s="4"/>
      <c r="F745" s="4"/>
      <c r="G745" s="4" t="s">
        <v>170</v>
      </c>
      <c r="H745" s="4" t="s">
        <v>171</v>
      </c>
      <c r="I745" s="4">
        <v>21</v>
      </c>
      <c r="J745" s="16">
        <v>35527</v>
      </c>
      <c r="K745" s="4"/>
      <c r="L745" s="4">
        <v>142177.58900000001</v>
      </c>
      <c r="M745" s="4">
        <v>149802.56700000001</v>
      </c>
      <c r="N745" s="4">
        <v>178514.72500000001</v>
      </c>
      <c r="O745" s="64">
        <v>18</v>
      </c>
      <c r="P745" s="4">
        <v>10</v>
      </c>
      <c r="Q745" s="4">
        <v>3</v>
      </c>
      <c r="R745" s="4">
        <v>31</v>
      </c>
      <c r="S745" s="4">
        <v>100</v>
      </c>
      <c r="T745" s="4">
        <v>100</v>
      </c>
      <c r="U745" s="11">
        <v>6940061</v>
      </c>
      <c r="V745" s="11">
        <v>1666276</v>
      </c>
      <c r="W745" s="11">
        <v>5273785</v>
      </c>
      <c r="X745" s="11">
        <v>29</v>
      </c>
      <c r="Y745" s="62">
        <v>4407505</v>
      </c>
      <c r="Z745" s="11">
        <v>0</v>
      </c>
      <c r="AA745" s="11">
        <v>0</v>
      </c>
      <c r="AB745" s="11">
        <v>11250</v>
      </c>
      <c r="AC745" s="11">
        <v>217500</v>
      </c>
      <c r="AD745" s="11">
        <v>0</v>
      </c>
      <c r="AE745" s="11">
        <v>0</v>
      </c>
      <c r="AF745" s="11">
        <v>0</v>
      </c>
      <c r="AG745" s="11">
        <v>228750</v>
      </c>
      <c r="AH745" s="11">
        <v>0</v>
      </c>
      <c r="AI745" s="11">
        <v>561759</v>
      </c>
      <c r="AJ745" s="11">
        <v>0</v>
      </c>
      <c r="AK745" s="11">
        <v>702901</v>
      </c>
      <c r="AL745" s="9">
        <v>1264661</v>
      </c>
      <c r="AM745" s="9">
        <v>1004145</v>
      </c>
      <c r="AN745" s="9">
        <v>0</v>
      </c>
      <c r="AO745" s="9">
        <v>0</v>
      </c>
      <c r="AP745" s="11">
        <v>0</v>
      </c>
      <c r="AQ745" s="11">
        <v>0</v>
      </c>
      <c r="AR745" s="11">
        <v>2268806</v>
      </c>
      <c r="AS745" s="11">
        <v>0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35000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763140</v>
      </c>
      <c r="BP745" s="11">
        <v>76310</v>
      </c>
      <c r="BQ745" s="11">
        <v>302190</v>
      </c>
      <c r="BR745" s="11">
        <v>306460</v>
      </c>
      <c r="BS745" s="11">
        <v>62460</v>
      </c>
      <c r="BT745" s="11">
        <v>13230</v>
      </c>
      <c r="BU745" s="11">
        <v>51980</v>
      </c>
      <c r="BV745" s="11">
        <v>10000</v>
      </c>
      <c r="BW745" s="11">
        <v>10000</v>
      </c>
      <c r="BX745" s="11">
        <v>0</v>
      </c>
      <c r="BY745" s="11">
        <v>0</v>
      </c>
      <c r="BZ745" s="11">
        <v>0</v>
      </c>
      <c r="CA745" s="11">
        <v>0</v>
      </c>
      <c r="CB745" s="11">
        <v>0</v>
      </c>
      <c r="CC745" s="11">
        <v>70506</v>
      </c>
      <c r="CD745" s="11">
        <v>0</v>
      </c>
      <c r="CE745" s="11">
        <v>0</v>
      </c>
      <c r="CF745" s="11">
        <v>0</v>
      </c>
      <c r="CG745" s="11">
        <v>0</v>
      </c>
      <c r="CH745" s="11">
        <v>0</v>
      </c>
      <c r="CI745" s="11">
        <v>237212.77499999999</v>
      </c>
      <c r="CJ745" s="4">
        <v>31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20</v>
      </c>
      <c r="DC745" s="4">
        <v>0</v>
      </c>
      <c r="DD745" s="4">
        <v>21</v>
      </c>
      <c r="DE745" s="64">
        <v>41</v>
      </c>
      <c r="DF745" s="64">
        <v>30</v>
      </c>
      <c r="DG745" s="64">
        <v>0</v>
      </c>
      <c r="DH745" s="6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0.5</v>
      </c>
      <c r="DT745" s="4">
        <v>2</v>
      </c>
      <c r="DU745" s="4">
        <v>2</v>
      </c>
      <c r="DV745" s="4"/>
      <c r="DW745" s="4"/>
      <c r="DX745" s="4"/>
      <c r="DY745" s="4"/>
      <c r="DZ745" s="4"/>
      <c r="EA745" s="4"/>
      <c r="EB745" s="4" t="b">
        <v>1</v>
      </c>
      <c r="EC745" s="4" t="s">
        <v>185</v>
      </c>
      <c r="ED745" s="4"/>
      <c r="EE745" s="4"/>
      <c r="EF745" s="7">
        <v>46143</v>
      </c>
      <c r="EG745" s="7">
        <v>46173</v>
      </c>
      <c r="EH745" s="4" t="s">
        <v>173</v>
      </c>
      <c r="EI745" s="4" t="b">
        <v>1</v>
      </c>
      <c r="EJ745" s="4" t="s">
        <v>174</v>
      </c>
      <c r="EK745" s="4"/>
      <c r="EL745" s="4"/>
      <c r="EM745" s="4"/>
      <c r="EN745" s="8"/>
      <c r="EO745" s="4">
        <f t="shared" si="58"/>
        <v>28.756164383561643</v>
      </c>
      <c r="EP745" s="4">
        <f t="shared" si="59"/>
        <v>25</v>
      </c>
      <c r="EQ745" s="9">
        <f t="shared" si="60"/>
        <v>4462868.125</v>
      </c>
    </row>
    <row r="746" spans="2:147" s="6" customFormat="1">
      <c r="B746" s="4"/>
      <c r="C746" s="7">
        <v>46174</v>
      </c>
      <c r="D746" s="4">
        <v>6300</v>
      </c>
      <c r="E746" s="4"/>
      <c r="F746" s="4"/>
      <c r="G746" s="4" t="s">
        <v>170</v>
      </c>
      <c r="H746" s="4" t="s">
        <v>171</v>
      </c>
      <c r="I746" s="4">
        <v>13</v>
      </c>
      <c r="J746" s="16">
        <v>35381</v>
      </c>
      <c r="K746" s="4"/>
      <c r="L746" s="4">
        <v>140356.25599999999</v>
      </c>
      <c r="M746" s="4">
        <v>147606.23300000001</v>
      </c>
      <c r="N746" s="4">
        <v>175897.42800000001</v>
      </c>
      <c r="O746" s="64">
        <v>21</v>
      </c>
      <c r="P746" s="4">
        <v>8</v>
      </c>
      <c r="Q746" s="4">
        <v>1</v>
      </c>
      <c r="R746" s="4">
        <v>30</v>
      </c>
      <c r="S746" s="4">
        <v>100</v>
      </c>
      <c r="T746" s="4">
        <v>100</v>
      </c>
      <c r="U746" s="11">
        <v>7895696</v>
      </c>
      <c r="V746" s="11">
        <v>1834696</v>
      </c>
      <c r="W746" s="11">
        <v>6061000</v>
      </c>
      <c r="X746" s="11">
        <v>29</v>
      </c>
      <c r="Y746" s="62">
        <v>4210687</v>
      </c>
      <c r="Z746" s="11">
        <v>0</v>
      </c>
      <c r="AA746" s="11">
        <v>0</v>
      </c>
      <c r="AB746" s="11">
        <v>0</v>
      </c>
      <c r="AC746" s="11">
        <v>217500</v>
      </c>
      <c r="AD746" s="11">
        <v>0</v>
      </c>
      <c r="AE746" s="11">
        <v>0</v>
      </c>
      <c r="AF746" s="11">
        <v>0</v>
      </c>
      <c r="AG746" s="11">
        <v>217500</v>
      </c>
      <c r="AH746" s="11">
        <v>0</v>
      </c>
      <c r="AI746" s="11">
        <v>553523</v>
      </c>
      <c r="AJ746" s="11">
        <v>0</v>
      </c>
      <c r="AK746" s="11">
        <v>791538</v>
      </c>
      <c r="AL746" s="9">
        <v>1345061</v>
      </c>
      <c r="AM746" s="9">
        <v>956442</v>
      </c>
      <c r="AN746" s="9">
        <v>0</v>
      </c>
      <c r="AO746" s="9">
        <v>0</v>
      </c>
      <c r="AP746" s="11">
        <v>0</v>
      </c>
      <c r="AQ746" s="11">
        <v>0</v>
      </c>
      <c r="AR746" s="11">
        <v>2301503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0</v>
      </c>
      <c r="AY746" s="11">
        <v>0</v>
      </c>
      <c r="AZ746" s="11">
        <v>0</v>
      </c>
      <c r="BA746" s="11">
        <v>121006</v>
      </c>
      <c r="BB746" s="11">
        <v>1000000</v>
      </c>
      <c r="BC746" s="11">
        <v>0</v>
      </c>
      <c r="BD746" s="11">
        <v>45000</v>
      </c>
      <c r="BE746" s="11">
        <v>0</v>
      </c>
      <c r="BF746" s="11">
        <v>0</v>
      </c>
      <c r="BG746" s="11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984670</v>
      </c>
      <c r="BP746" s="11">
        <v>98460</v>
      </c>
      <c r="BQ746" s="11">
        <v>286990</v>
      </c>
      <c r="BR746" s="11">
        <v>321540</v>
      </c>
      <c r="BS746" s="11">
        <v>71060</v>
      </c>
      <c r="BT746" s="11">
        <v>12640</v>
      </c>
      <c r="BU746" s="11">
        <v>49810</v>
      </c>
      <c r="BV746" s="11">
        <v>2000</v>
      </c>
      <c r="BW746" s="11">
        <v>7526</v>
      </c>
      <c r="BX746" s="11">
        <v>0</v>
      </c>
      <c r="BY746" s="11">
        <v>0</v>
      </c>
      <c r="BZ746" s="11">
        <v>0</v>
      </c>
      <c r="CA746" s="11">
        <v>0</v>
      </c>
      <c r="CB746" s="11">
        <v>0</v>
      </c>
      <c r="CC746" s="11">
        <v>0</v>
      </c>
      <c r="CD746" s="11">
        <v>0</v>
      </c>
      <c r="CE746" s="11">
        <v>0</v>
      </c>
      <c r="CF746" s="11">
        <v>0</v>
      </c>
      <c r="CG746" s="11">
        <v>0</v>
      </c>
      <c r="CH746" s="11">
        <v>0</v>
      </c>
      <c r="CI746" s="11">
        <v>230359.783</v>
      </c>
      <c r="CJ746" s="4">
        <v>30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  <c r="DA746" s="4">
        <v>0</v>
      </c>
      <c r="DB746" s="4">
        <v>20</v>
      </c>
      <c r="DC746" s="4">
        <v>0</v>
      </c>
      <c r="DD746" s="4">
        <v>24</v>
      </c>
      <c r="DE746" s="64">
        <v>44</v>
      </c>
      <c r="DF746" s="64">
        <v>29</v>
      </c>
      <c r="DG746" s="64">
        <v>0</v>
      </c>
      <c r="DH746" s="6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s="4">
        <v>1.5</v>
      </c>
      <c r="DT746" s="4">
        <v>2</v>
      </c>
      <c r="DU746" s="4">
        <v>2</v>
      </c>
      <c r="DV746" s="4"/>
      <c r="DW746" s="4"/>
      <c r="DX746" s="4"/>
      <c r="DY746" s="4"/>
      <c r="DZ746" s="4"/>
      <c r="EA746" s="4"/>
      <c r="EB746" s="4" t="b">
        <v>1</v>
      </c>
      <c r="EC746" s="4" t="s">
        <v>185</v>
      </c>
      <c r="ED746" s="4"/>
      <c r="EE746" s="4"/>
      <c r="EF746" s="7">
        <v>46174</v>
      </c>
      <c r="EG746" s="7">
        <v>46203</v>
      </c>
      <c r="EH746" s="4" t="s">
        <v>173</v>
      </c>
      <c r="EI746" s="4" t="b">
        <v>1</v>
      </c>
      <c r="EJ746" s="4" t="s">
        <v>174</v>
      </c>
      <c r="EK746" s="4"/>
      <c r="EL746" s="4"/>
      <c r="EM746" s="4"/>
      <c r="EN746" s="8"/>
      <c r="EO746" s="4">
        <f t="shared" si="58"/>
        <v>29.156164383561645</v>
      </c>
      <c r="EP746" s="4">
        <f t="shared" si="59"/>
        <v>25</v>
      </c>
      <c r="EQ746" s="9">
        <f t="shared" si="60"/>
        <v>4397435.7</v>
      </c>
    </row>
    <row r="747" spans="2:147" s="6" customFormat="1">
      <c r="B747" s="4"/>
      <c r="C747" s="7">
        <v>46174</v>
      </c>
      <c r="D747" s="4">
        <v>6300</v>
      </c>
      <c r="E747" s="4"/>
      <c r="F747" s="4"/>
      <c r="G747" s="4" t="s">
        <v>170</v>
      </c>
      <c r="H747" s="4" t="s">
        <v>171</v>
      </c>
      <c r="I747" s="4">
        <v>21</v>
      </c>
      <c r="J747" s="16">
        <v>35527</v>
      </c>
      <c r="K747" s="4"/>
      <c r="L747" s="4">
        <v>144844.25599999999</v>
      </c>
      <c r="M747" s="4">
        <v>152469.23300000001</v>
      </c>
      <c r="N747" s="4">
        <v>181692.503</v>
      </c>
      <c r="O747" s="64">
        <v>21</v>
      </c>
      <c r="P747" s="4">
        <v>8</v>
      </c>
      <c r="Q747" s="4">
        <v>1</v>
      </c>
      <c r="R747" s="4">
        <v>30</v>
      </c>
      <c r="S747" s="4">
        <v>100</v>
      </c>
      <c r="T747" s="4">
        <v>100</v>
      </c>
      <c r="U747" s="11">
        <v>7819888</v>
      </c>
      <c r="V747" s="11">
        <v>1928138</v>
      </c>
      <c r="W747" s="11">
        <v>5891750</v>
      </c>
      <c r="X747" s="11">
        <v>29</v>
      </c>
      <c r="Y747" s="62">
        <v>4345327</v>
      </c>
      <c r="Z747" s="11">
        <v>0</v>
      </c>
      <c r="AA747" s="11">
        <v>0</v>
      </c>
      <c r="AB747" s="11">
        <v>11250</v>
      </c>
      <c r="AC747" s="11">
        <v>217500</v>
      </c>
      <c r="AD747" s="11">
        <v>0</v>
      </c>
      <c r="AE747" s="11">
        <v>0</v>
      </c>
      <c r="AF747" s="11">
        <v>0</v>
      </c>
      <c r="AG747" s="11">
        <v>228750</v>
      </c>
      <c r="AH747" s="11">
        <v>0</v>
      </c>
      <c r="AI747" s="11">
        <v>571759</v>
      </c>
      <c r="AJ747" s="11">
        <v>0</v>
      </c>
      <c r="AK747" s="11">
        <v>851683</v>
      </c>
      <c r="AL747" s="9">
        <v>1423443</v>
      </c>
      <c r="AM747" s="9">
        <v>664313</v>
      </c>
      <c r="AN747" s="9">
        <v>0</v>
      </c>
      <c r="AO747" s="9">
        <v>0</v>
      </c>
      <c r="AP747" s="11">
        <v>0</v>
      </c>
      <c r="AQ747" s="11">
        <v>0</v>
      </c>
      <c r="AR747" s="11">
        <v>2087756</v>
      </c>
      <c r="AS747" s="11">
        <v>0</v>
      </c>
      <c r="AT747" s="11">
        <v>0</v>
      </c>
      <c r="AU747" s="11">
        <v>0</v>
      </c>
      <c r="AV747" s="11">
        <v>0</v>
      </c>
      <c r="AW747" s="11">
        <v>0</v>
      </c>
      <c r="AX747" s="11">
        <v>0</v>
      </c>
      <c r="AY747" s="11">
        <v>0</v>
      </c>
      <c r="AZ747" s="11">
        <v>0</v>
      </c>
      <c r="BA747" s="11">
        <v>123055</v>
      </c>
      <c r="BB747" s="11">
        <v>1000000</v>
      </c>
      <c r="BC747" s="11">
        <v>0</v>
      </c>
      <c r="BD747" s="11">
        <v>35000</v>
      </c>
      <c r="BE747" s="11">
        <v>0</v>
      </c>
      <c r="BF747" s="11">
        <v>0</v>
      </c>
      <c r="BG747" s="11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0</v>
      </c>
      <c r="BM747" s="11">
        <v>0</v>
      </c>
      <c r="BN747" s="11">
        <v>0</v>
      </c>
      <c r="BO747" s="11">
        <v>963740</v>
      </c>
      <c r="BP747" s="11">
        <v>96370</v>
      </c>
      <c r="BQ747" s="11">
        <v>302190</v>
      </c>
      <c r="BR747" s="11">
        <v>342460</v>
      </c>
      <c r="BS747" s="11">
        <v>70380</v>
      </c>
      <c r="BT747" s="11">
        <v>13040</v>
      </c>
      <c r="BU747" s="11">
        <v>51450</v>
      </c>
      <c r="BV747" s="11">
        <v>8000</v>
      </c>
      <c r="BW747" s="11">
        <v>10000</v>
      </c>
      <c r="BX747" s="11">
        <v>0</v>
      </c>
      <c r="BY747" s="11">
        <v>0</v>
      </c>
      <c r="BZ747" s="11">
        <v>0</v>
      </c>
      <c r="CA747" s="11">
        <v>0</v>
      </c>
      <c r="CB747" s="11">
        <v>0</v>
      </c>
      <c r="CC747" s="11">
        <v>70508</v>
      </c>
      <c r="CD747" s="11">
        <v>0</v>
      </c>
      <c r="CE747" s="11">
        <v>0</v>
      </c>
      <c r="CF747" s="11">
        <v>0</v>
      </c>
      <c r="CG747" s="11">
        <v>0</v>
      </c>
      <c r="CH747" s="11">
        <v>0</v>
      </c>
      <c r="CI747" s="11">
        <v>240963.859</v>
      </c>
      <c r="CJ747" s="4">
        <v>30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0</v>
      </c>
      <c r="DB747" s="4">
        <v>20</v>
      </c>
      <c r="DC747" s="4">
        <v>0</v>
      </c>
      <c r="DD747" s="4">
        <v>25</v>
      </c>
      <c r="DE747" s="64">
        <v>45</v>
      </c>
      <c r="DF747" s="64">
        <v>19.5</v>
      </c>
      <c r="DG747" s="64">
        <v>0</v>
      </c>
      <c r="DH747" s="64">
        <v>0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0</v>
      </c>
      <c r="DS747" s="4">
        <v>2.5</v>
      </c>
      <c r="DT747" s="4">
        <v>2</v>
      </c>
      <c r="DU747" s="4">
        <v>2</v>
      </c>
      <c r="DV747" s="4"/>
      <c r="DW747" s="4"/>
      <c r="DX747" s="4"/>
      <c r="DY747" s="4"/>
      <c r="DZ747" s="4"/>
      <c r="EA747" s="4"/>
      <c r="EB747" s="4" t="b">
        <v>1</v>
      </c>
      <c r="EC747" s="4" t="s">
        <v>185</v>
      </c>
      <c r="ED747" s="4"/>
      <c r="EE747" s="4"/>
      <c r="EF747" s="7">
        <v>46174</v>
      </c>
      <c r="EG747" s="7">
        <v>46203</v>
      </c>
      <c r="EH747" s="4" t="s">
        <v>173</v>
      </c>
      <c r="EI747" s="4" t="b">
        <v>1</v>
      </c>
      <c r="EJ747" s="4" t="s">
        <v>174</v>
      </c>
      <c r="EK747" s="4"/>
      <c r="EL747" s="4"/>
      <c r="EM747" s="4"/>
      <c r="EN747" s="8"/>
      <c r="EO747" s="4">
        <f t="shared" si="58"/>
        <v>28.756164383561643</v>
      </c>
      <c r="EP747" s="4">
        <f t="shared" si="59"/>
        <v>25</v>
      </c>
      <c r="EQ747" s="9">
        <f t="shared" si="60"/>
        <v>4542312.5750000002</v>
      </c>
    </row>
    <row r="748" spans="2:147" s="6" customFormat="1">
      <c r="B748" s="4"/>
      <c r="C748" s="7">
        <v>46204</v>
      </c>
      <c r="D748" s="4">
        <v>6300</v>
      </c>
      <c r="E748" s="4"/>
      <c r="F748" s="4"/>
      <c r="G748" s="4" t="s">
        <v>170</v>
      </c>
      <c r="H748" s="4" t="s">
        <v>171</v>
      </c>
      <c r="I748" s="4">
        <v>13</v>
      </c>
      <c r="J748" s="16">
        <v>35381</v>
      </c>
      <c r="K748" s="4"/>
      <c r="L748" s="4">
        <v>140356.25599999999</v>
      </c>
      <c r="M748" s="4">
        <v>147606.23300000001</v>
      </c>
      <c r="N748" s="4">
        <v>175897.42800000001</v>
      </c>
      <c r="O748" s="64">
        <v>22</v>
      </c>
      <c r="P748" s="4">
        <v>8</v>
      </c>
      <c r="Q748" s="4">
        <v>1</v>
      </c>
      <c r="R748" s="4">
        <v>31</v>
      </c>
      <c r="S748" s="4">
        <v>100</v>
      </c>
      <c r="T748" s="4">
        <v>100</v>
      </c>
      <c r="U748" s="11">
        <v>6585238</v>
      </c>
      <c r="V748" s="11">
        <v>1464238</v>
      </c>
      <c r="W748" s="11">
        <v>5121000</v>
      </c>
      <c r="X748" s="11">
        <v>29</v>
      </c>
      <c r="Y748" s="62">
        <v>4351043</v>
      </c>
      <c r="Z748" s="11">
        <v>0</v>
      </c>
      <c r="AA748" s="11">
        <v>0</v>
      </c>
      <c r="AB748" s="11">
        <v>0</v>
      </c>
      <c r="AC748" s="11">
        <v>217500</v>
      </c>
      <c r="AD748" s="11">
        <v>0</v>
      </c>
      <c r="AE748" s="11">
        <v>0</v>
      </c>
      <c r="AF748" s="11">
        <v>0</v>
      </c>
      <c r="AG748" s="11">
        <v>217500</v>
      </c>
      <c r="AH748" s="11">
        <v>0</v>
      </c>
      <c r="AI748" s="11">
        <v>553523</v>
      </c>
      <c r="AJ748" s="11">
        <v>0</v>
      </c>
      <c r="AK748" s="11">
        <v>692596</v>
      </c>
      <c r="AL748" s="9">
        <v>1246119</v>
      </c>
      <c r="AM748" s="9">
        <v>725576</v>
      </c>
      <c r="AN748" s="9">
        <v>0</v>
      </c>
      <c r="AO748" s="9">
        <v>0</v>
      </c>
      <c r="AP748" s="11">
        <v>0</v>
      </c>
      <c r="AQ748" s="11">
        <v>0</v>
      </c>
      <c r="AR748" s="11">
        <v>1971695</v>
      </c>
      <c r="AS748" s="11">
        <v>0</v>
      </c>
      <c r="AT748" s="11">
        <v>0</v>
      </c>
      <c r="AU748" s="11">
        <v>0</v>
      </c>
      <c r="AV748" s="11">
        <v>0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45000</v>
      </c>
      <c r="BE748" s="11">
        <v>0</v>
      </c>
      <c r="BF748" s="11">
        <v>0</v>
      </c>
      <c r="BG748" s="11">
        <v>0</v>
      </c>
      <c r="BH748" s="11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679640</v>
      </c>
      <c r="BP748" s="11">
        <v>67960</v>
      </c>
      <c r="BQ748" s="11">
        <v>313020</v>
      </c>
      <c r="BR748" s="11">
        <v>270100</v>
      </c>
      <c r="BS748" s="11">
        <v>59270</v>
      </c>
      <c r="BT748" s="11">
        <v>13060</v>
      </c>
      <c r="BU748" s="11">
        <v>51220</v>
      </c>
      <c r="BV748" s="11">
        <v>2000</v>
      </c>
      <c r="BW748" s="11">
        <v>7968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234865.198</v>
      </c>
      <c r="CJ748" s="4">
        <v>31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  <c r="DA748" s="4">
        <v>0</v>
      </c>
      <c r="DB748" s="4">
        <v>20</v>
      </c>
      <c r="DC748" s="4">
        <v>0</v>
      </c>
      <c r="DD748" s="4">
        <v>21</v>
      </c>
      <c r="DE748" s="64">
        <v>41</v>
      </c>
      <c r="DF748" s="64">
        <v>22</v>
      </c>
      <c r="DG748" s="64">
        <v>0</v>
      </c>
      <c r="DH748" s="6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0</v>
      </c>
      <c r="DS748" s="4">
        <v>2.5</v>
      </c>
      <c r="DT748" s="4">
        <v>2</v>
      </c>
      <c r="DU748" s="4">
        <v>2</v>
      </c>
      <c r="DV748" s="4"/>
      <c r="DW748" s="4"/>
      <c r="DX748" s="4"/>
      <c r="DY748" s="4"/>
      <c r="DZ748" s="4"/>
      <c r="EA748" s="4"/>
      <c r="EB748" s="4" t="b">
        <v>1</v>
      </c>
      <c r="EC748" s="4" t="s">
        <v>185</v>
      </c>
      <c r="ED748" s="4"/>
      <c r="EE748" s="4"/>
      <c r="EF748" s="7">
        <v>46204</v>
      </c>
      <c r="EG748" s="7">
        <v>46234</v>
      </c>
      <c r="EH748" s="4" t="s">
        <v>173</v>
      </c>
      <c r="EI748" s="4" t="b">
        <v>1</v>
      </c>
      <c r="EJ748" s="4" t="s">
        <v>174</v>
      </c>
      <c r="EK748" s="4"/>
      <c r="EL748" s="4"/>
      <c r="EM748" s="4"/>
      <c r="EN748" s="8"/>
      <c r="EO748" s="4">
        <f t="shared" si="58"/>
        <v>29.156164383561645</v>
      </c>
      <c r="EP748" s="4">
        <f t="shared" si="59"/>
        <v>25</v>
      </c>
      <c r="EQ748" s="9">
        <f t="shared" si="60"/>
        <v>4397435.7</v>
      </c>
    </row>
    <row r="749" spans="2:147" s="6" customFormat="1">
      <c r="B749" s="4"/>
      <c r="C749" s="7">
        <v>46204</v>
      </c>
      <c r="D749" s="4">
        <v>6300</v>
      </c>
      <c r="E749" s="4"/>
      <c r="F749" s="4"/>
      <c r="G749" s="4" t="s">
        <v>170</v>
      </c>
      <c r="H749" s="4" t="s">
        <v>171</v>
      </c>
      <c r="I749" s="4">
        <v>21</v>
      </c>
      <c r="J749" s="16">
        <v>35527</v>
      </c>
      <c r="K749" s="4"/>
      <c r="L749" s="4">
        <v>144844.25599999999</v>
      </c>
      <c r="M749" s="4">
        <v>152469.23300000001</v>
      </c>
      <c r="N749" s="4">
        <v>181692.503</v>
      </c>
      <c r="O749" s="64">
        <v>22</v>
      </c>
      <c r="P749" s="4">
        <v>8</v>
      </c>
      <c r="Q749" s="4">
        <v>1</v>
      </c>
      <c r="R749" s="4">
        <v>31</v>
      </c>
      <c r="S749" s="4">
        <v>100</v>
      </c>
      <c r="T749" s="4">
        <v>100</v>
      </c>
      <c r="U749" s="11">
        <v>6559013</v>
      </c>
      <c r="V749" s="11">
        <v>1485260</v>
      </c>
      <c r="W749" s="11">
        <v>5073753</v>
      </c>
      <c r="X749" s="11">
        <v>29</v>
      </c>
      <c r="Y749" s="62">
        <v>4463013</v>
      </c>
      <c r="Z749" s="11">
        <v>0</v>
      </c>
      <c r="AA749" s="11">
        <v>0</v>
      </c>
      <c r="AB749" s="11">
        <v>11250</v>
      </c>
      <c r="AC749" s="11">
        <v>217500</v>
      </c>
      <c r="AD749" s="11">
        <v>0</v>
      </c>
      <c r="AE749" s="11">
        <v>0</v>
      </c>
      <c r="AF749" s="11">
        <v>0</v>
      </c>
      <c r="AG749" s="11">
        <v>228750</v>
      </c>
      <c r="AH749" s="11">
        <v>0</v>
      </c>
      <c r="AI749" s="11">
        <v>571759</v>
      </c>
      <c r="AJ749" s="11">
        <v>0</v>
      </c>
      <c r="AK749" s="11">
        <v>987952</v>
      </c>
      <c r="AL749" s="9">
        <v>1559712</v>
      </c>
      <c r="AM749" s="9">
        <v>272538</v>
      </c>
      <c r="AN749" s="9">
        <v>0</v>
      </c>
      <c r="AO749" s="9">
        <v>0</v>
      </c>
      <c r="AP749" s="11">
        <v>0</v>
      </c>
      <c r="AQ749" s="11">
        <v>0</v>
      </c>
      <c r="AR749" s="11">
        <v>1832250</v>
      </c>
      <c r="AS749" s="11">
        <v>0</v>
      </c>
      <c r="AT749" s="11">
        <v>0</v>
      </c>
      <c r="AU749" s="11">
        <v>0</v>
      </c>
      <c r="AV749" s="11">
        <v>0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0</v>
      </c>
      <c r="BD749" s="11">
        <v>35000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0</v>
      </c>
      <c r="BL749" s="11">
        <v>0</v>
      </c>
      <c r="BM749" s="11">
        <v>0</v>
      </c>
      <c r="BN749" s="11">
        <v>0</v>
      </c>
      <c r="BO749" s="11">
        <v>673660</v>
      </c>
      <c r="BP749" s="11">
        <v>67360</v>
      </c>
      <c r="BQ749" s="11">
        <v>313020</v>
      </c>
      <c r="BR749" s="11">
        <v>291170</v>
      </c>
      <c r="BS749" s="11">
        <v>59030</v>
      </c>
      <c r="BT749" s="11">
        <v>13390</v>
      </c>
      <c r="BU749" s="11">
        <v>52630</v>
      </c>
      <c r="BV749" s="11">
        <v>5000</v>
      </c>
      <c r="BW749" s="11">
        <v>10000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0</v>
      </c>
      <c r="CG749" s="11">
        <v>0</v>
      </c>
      <c r="CH749" s="11">
        <v>0</v>
      </c>
      <c r="CI749" s="11">
        <v>243692.505</v>
      </c>
      <c r="CJ749" s="4">
        <v>31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20</v>
      </c>
      <c r="DC749" s="4">
        <v>0</v>
      </c>
      <c r="DD749" s="4">
        <v>29</v>
      </c>
      <c r="DE749" s="64">
        <v>49</v>
      </c>
      <c r="DF749" s="64">
        <v>8</v>
      </c>
      <c r="DG749" s="64">
        <v>0</v>
      </c>
      <c r="DH749" s="64">
        <v>0</v>
      </c>
      <c r="DI749" s="4">
        <v>0</v>
      </c>
      <c r="DJ749" s="4">
        <v>0</v>
      </c>
      <c r="DK749" s="4">
        <v>0</v>
      </c>
      <c r="DL749" s="4">
        <v>0</v>
      </c>
      <c r="DM749" s="4">
        <v>0</v>
      </c>
      <c r="DN749" s="4">
        <v>0</v>
      </c>
      <c r="DO749" s="4">
        <v>1.5</v>
      </c>
      <c r="DP749" s="4">
        <v>1.5</v>
      </c>
      <c r="DQ749" s="4">
        <v>0</v>
      </c>
      <c r="DR749" s="4">
        <v>0</v>
      </c>
      <c r="DS749" s="4">
        <v>0</v>
      </c>
      <c r="DT749" s="4">
        <v>2</v>
      </c>
      <c r="DU749" s="4">
        <v>2</v>
      </c>
      <c r="DV749" s="4"/>
      <c r="DW749" s="4"/>
      <c r="DX749" s="4"/>
      <c r="DY749" s="4"/>
      <c r="DZ749" s="4"/>
      <c r="EA749" s="4"/>
      <c r="EB749" s="4" t="b">
        <v>1</v>
      </c>
      <c r="EC749" s="4" t="s">
        <v>185</v>
      </c>
      <c r="ED749" s="4"/>
      <c r="EE749" s="4"/>
      <c r="EF749" s="7">
        <v>46204</v>
      </c>
      <c r="EG749" s="7">
        <v>46234</v>
      </c>
      <c r="EH749" s="4" t="s">
        <v>173</v>
      </c>
      <c r="EI749" s="4" t="b">
        <v>1</v>
      </c>
      <c r="EJ749" s="4" t="s">
        <v>174</v>
      </c>
      <c r="EK749" s="4"/>
      <c r="EL749" s="4"/>
      <c r="EM749" s="4"/>
      <c r="EN749" s="8"/>
      <c r="EO749" s="4">
        <f t="shared" si="58"/>
        <v>28.756164383561643</v>
      </c>
      <c r="EP749" s="4">
        <f t="shared" si="59"/>
        <v>25</v>
      </c>
      <c r="EQ749" s="9">
        <f t="shared" si="60"/>
        <v>4542312.5750000002</v>
      </c>
    </row>
    <row r="750" spans="2:147" s="6" customFormat="1">
      <c r="B750" s="4"/>
      <c r="C750" s="7">
        <v>46235</v>
      </c>
      <c r="D750" s="4">
        <v>6300</v>
      </c>
      <c r="E750" s="4"/>
      <c r="F750" s="4"/>
      <c r="G750" s="4" t="s">
        <v>170</v>
      </c>
      <c r="H750" s="4" t="s">
        <v>171</v>
      </c>
      <c r="I750" s="4">
        <v>13</v>
      </c>
      <c r="J750" s="16">
        <v>35381</v>
      </c>
      <c r="K750" s="4"/>
      <c r="L750" s="4">
        <v>140356.25599999999</v>
      </c>
      <c r="M750" s="4">
        <v>147606.23300000001</v>
      </c>
      <c r="N750" s="4">
        <v>175897.42800000001</v>
      </c>
      <c r="O750" s="64">
        <v>15</v>
      </c>
      <c r="P750" s="4">
        <v>10</v>
      </c>
      <c r="Q750" s="4">
        <v>6</v>
      </c>
      <c r="R750" s="4">
        <v>31</v>
      </c>
      <c r="S750" s="4">
        <v>100</v>
      </c>
      <c r="T750" s="4">
        <v>100</v>
      </c>
      <c r="U750" s="11">
        <v>6112514</v>
      </c>
      <c r="V750" s="11">
        <v>1321514</v>
      </c>
      <c r="W750" s="11">
        <v>4791000</v>
      </c>
      <c r="X750" s="11">
        <v>29</v>
      </c>
      <c r="Y750" s="62">
        <v>4351043</v>
      </c>
      <c r="Z750" s="11">
        <v>0</v>
      </c>
      <c r="AA750" s="11">
        <v>0</v>
      </c>
      <c r="AB750" s="11">
        <v>0</v>
      </c>
      <c r="AC750" s="11">
        <v>217500</v>
      </c>
      <c r="AD750" s="11">
        <v>0</v>
      </c>
      <c r="AE750" s="11">
        <v>0</v>
      </c>
      <c r="AF750" s="11">
        <v>0</v>
      </c>
      <c r="AG750" s="11">
        <v>217500</v>
      </c>
      <c r="AH750" s="11">
        <v>0</v>
      </c>
      <c r="AI750" s="11">
        <v>553523</v>
      </c>
      <c r="AJ750" s="11">
        <v>0</v>
      </c>
      <c r="AK750" s="11">
        <v>659615</v>
      </c>
      <c r="AL750" s="9">
        <v>1213138</v>
      </c>
      <c r="AM750" s="9">
        <v>263846</v>
      </c>
      <c r="AN750" s="9">
        <v>0</v>
      </c>
      <c r="AO750" s="9">
        <v>0</v>
      </c>
      <c r="AP750" s="11">
        <v>0</v>
      </c>
      <c r="AQ750" s="11">
        <v>0</v>
      </c>
      <c r="AR750" s="11">
        <v>1476984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21987</v>
      </c>
      <c r="BB750" s="11">
        <v>0</v>
      </c>
      <c r="BC750" s="11">
        <v>0</v>
      </c>
      <c r="BD750" s="11">
        <v>45000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0</v>
      </c>
      <c r="BL750" s="11">
        <v>0</v>
      </c>
      <c r="BM750" s="11">
        <v>0</v>
      </c>
      <c r="BN750" s="11">
        <v>0</v>
      </c>
      <c r="BO750" s="11">
        <v>571860</v>
      </c>
      <c r="BP750" s="11">
        <v>57180</v>
      </c>
      <c r="BQ750" s="11">
        <v>313020</v>
      </c>
      <c r="BR750" s="11">
        <v>251530</v>
      </c>
      <c r="BS750" s="11">
        <v>55010</v>
      </c>
      <c r="BT750" s="11">
        <v>13060</v>
      </c>
      <c r="BU750" s="11">
        <v>51220</v>
      </c>
      <c r="BV750" s="11">
        <v>1000</v>
      </c>
      <c r="BW750" s="11">
        <v>7634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236259.04300000001</v>
      </c>
      <c r="CJ750" s="4">
        <v>31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20</v>
      </c>
      <c r="DC750" s="4">
        <v>0</v>
      </c>
      <c r="DD750" s="4">
        <v>20</v>
      </c>
      <c r="DE750" s="64">
        <v>40</v>
      </c>
      <c r="DF750" s="64">
        <v>8</v>
      </c>
      <c r="DG750" s="64">
        <v>0</v>
      </c>
      <c r="DH750" s="6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2</v>
      </c>
      <c r="DU750" s="4">
        <v>2</v>
      </c>
      <c r="DV750" s="4"/>
      <c r="DW750" s="4"/>
      <c r="DX750" s="4"/>
      <c r="DY750" s="4"/>
      <c r="DZ750" s="4"/>
      <c r="EA750" s="4"/>
      <c r="EB750" s="4" t="b">
        <v>1</v>
      </c>
      <c r="EC750" s="4" t="s">
        <v>185</v>
      </c>
      <c r="ED750" s="4"/>
      <c r="EE750" s="4"/>
      <c r="EF750" s="7">
        <v>46235</v>
      </c>
      <c r="EG750" s="7">
        <v>46265</v>
      </c>
      <c r="EH750" s="4" t="s">
        <v>173</v>
      </c>
      <c r="EI750" s="4" t="b">
        <v>1</v>
      </c>
      <c r="EJ750" s="4" t="s">
        <v>174</v>
      </c>
      <c r="EK750" s="4"/>
      <c r="EL750" s="4"/>
      <c r="EM750" s="4"/>
      <c r="EN750" s="8"/>
      <c r="EO750" s="4">
        <f t="shared" si="58"/>
        <v>29.156164383561645</v>
      </c>
      <c r="EP750" s="4">
        <f t="shared" si="59"/>
        <v>25</v>
      </c>
      <c r="EQ750" s="9">
        <f t="shared" si="60"/>
        <v>4397435.7</v>
      </c>
    </row>
    <row r="751" spans="2:147" s="6" customFormat="1">
      <c r="B751" s="4"/>
      <c r="C751" s="7">
        <v>46235</v>
      </c>
      <c r="D751" s="4">
        <v>6300</v>
      </c>
      <c r="E751" s="4"/>
      <c r="F751" s="4"/>
      <c r="G751" s="4" t="s">
        <v>170</v>
      </c>
      <c r="H751" s="4" t="s">
        <v>171</v>
      </c>
      <c r="I751" s="4">
        <v>21</v>
      </c>
      <c r="J751" s="16">
        <v>35527</v>
      </c>
      <c r="K751" s="4"/>
      <c r="L751" s="4">
        <v>144844.25599999999</v>
      </c>
      <c r="M751" s="4">
        <v>152469.23300000001</v>
      </c>
      <c r="N751" s="4">
        <v>181692.503</v>
      </c>
      <c r="O751" s="64">
        <v>15</v>
      </c>
      <c r="P751" s="4">
        <v>10</v>
      </c>
      <c r="Q751" s="4">
        <v>6</v>
      </c>
      <c r="R751" s="4">
        <v>31</v>
      </c>
      <c r="S751" s="4">
        <v>100</v>
      </c>
      <c r="T751" s="4">
        <v>100</v>
      </c>
      <c r="U751" s="11">
        <v>6131941</v>
      </c>
      <c r="V751" s="11">
        <v>1355300</v>
      </c>
      <c r="W751" s="11">
        <v>4776641</v>
      </c>
      <c r="X751" s="11">
        <v>29</v>
      </c>
      <c r="Y751" s="62">
        <v>4490171</v>
      </c>
      <c r="Z751" s="11">
        <v>0</v>
      </c>
      <c r="AA751" s="11">
        <v>0</v>
      </c>
      <c r="AB751" s="11">
        <v>11250</v>
      </c>
      <c r="AC751" s="11">
        <v>217500</v>
      </c>
      <c r="AD751" s="11">
        <v>0</v>
      </c>
      <c r="AE751" s="11">
        <v>0</v>
      </c>
      <c r="AF751" s="11">
        <v>0</v>
      </c>
      <c r="AG751" s="11">
        <v>228750</v>
      </c>
      <c r="AH751" s="11">
        <v>0</v>
      </c>
      <c r="AI751" s="11">
        <v>571759</v>
      </c>
      <c r="AJ751" s="11">
        <v>0</v>
      </c>
      <c r="AK751" s="11">
        <v>783548</v>
      </c>
      <c r="AL751" s="9">
        <v>1355308</v>
      </c>
      <c r="AM751" s="9">
        <v>0</v>
      </c>
      <c r="AN751" s="9">
        <v>0</v>
      </c>
      <c r="AO751" s="9">
        <v>0</v>
      </c>
      <c r="AP751" s="11">
        <v>0</v>
      </c>
      <c r="AQ751" s="11">
        <v>0</v>
      </c>
      <c r="AR751" s="11">
        <v>1355308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0</v>
      </c>
      <c r="AZ751" s="11">
        <v>0</v>
      </c>
      <c r="BA751" s="11">
        <v>22712</v>
      </c>
      <c r="BB751" s="11">
        <v>0</v>
      </c>
      <c r="BC751" s="11">
        <v>0</v>
      </c>
      <c r="BD751" s="11">
        <v>35000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576290</v>
      </c>
      <c r="BP751" s="11">
        <v>57620</v>
      </c>
      <c r="BQ751" s="11">
        <v>313020</v>
      </c>
      <c r="BR751" s="11">
        <v>273810</v>
      </c>
      <c r="BS751" s="11">
        <v>55190</v>
      </c>
      <c r="BT751" s="11">
        <v>13470</v>
      </c>
      <c r="BU751" s="11">
        <v>52900</v>
      </c>
      <c r="BV751" s="11">
        <v>3000</v>
      </c>
      <c r="BW751" s="11">
        <v>10000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1">
        <v>0</v>
      </c>
      <c r="CI751" s="11">
        <v>240379.033</v>
      </c>
      <c r="CJ751" s="4">
        <v>31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20</v>
      </c>
      <c r="DC751" s="4">
        <v>0</v>
      </c>
      <c r="DD751" s="4">
        <v>23</v>
      </c>
      <c r="DE751" s="64">
        <v>43</v>
      </c>
      <c r="DF751" s="64">
        <v>0</v>
      </c>
      <c r="DG751" s="64">
        <v>0</v>
      </c>
      <c r="DH751" s="64">
        <v>0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1</v>
      </c>
      <c r="DT751" s="4">
        <v>2</v>
      </c>
      <c r="DU751" s="4">
        <v>2</v>
      </c>
      <c r="DV751" s="4"/>
      <c r="DW751" s="4"/>
      <c r="DX751" s="4"/>
      <c r="DY751" s="4"/>
      <c r="DZ751" s="4"/>
      <c r="EA751" s="4"/>
      <c r="EB751" s="4" t="b">
        <v>1</v>
      </c>
      <c r="EC751" s="4" t="s">
        <v>185</v>
      </c>
      <c r="ED751" s="4"/>
      <c r="EE751" s="4"/>
      <c r="EF751" s="7">
        <v>46235</v>
      </c>
      <c r="EG751" s="7">
        <v>46265</v>
      </c>
      <c r="EH751" s="4" t="s">
        <v>173</v>
      </c>
      <c r="EI751" s="4" t="b">
        <v>1</v>
      </c>
      <c r="EJ751" s="4" t="s">
        <v>174</v>
      </c>
      <c r="EK751" s="4"/>
      <c r="EL751" s="4"/>
      <c r="EM751" s="4"/>
      <c r="EN751" s="8"/>
      <c r="EO751" s="4">
        <f t="shared" si="58"/>
        <v>28.756164383561643</v>
      </c>
      <c r="EP751" s="4">
        <f t="shared" si="59"/>
        <v>25</v>
      </c>
      <c r="EQ751" s="9">
        <f t="shared" si="60"/>
        <v>4542312.5750000002</v>
      </c>
    </row>
    <row r="752" spans="2:147" s="6" customFormat="1">
      <c r="B752" s="4"/>
      <c r="C752" s="7">
        <v>46023</v>
      </c>
      <c r="D752" s="4">
        <v>6310</v>
      </c>
      <c r="E752" s="4"/>
      <c r="F752" s="4"/>
      <c r="G752" s="4" t="s">
        <v>170</v>
      </c>
      <c r="H752" s="4" t="s">
        <v>171</v>
      </c>
      <c r="I752" s="4">
        <v>5</v>
      </c>
      <c r="J752" s="16">
        <v>35359</v>
      </c>
      <c r="K752" s="4"/>
      <c r="L752" s="4">
        <v>131085.58900000001</v>
      </c>
      <c r="M752" s="4">
        <v>138585.56700000001</v>
      </c>
      <c r="N752" s="4">
        <v>165147.79999999999</v>
      </c>
      <c r="O752" s="64">
        <v>20</v>
      </c>
      <c r="P752" s="4">
        <v>9</v>
      </c>
      <c r="Q752" s="4">
        <v>2</v>
      </c>
      <c r="R752" s="4">
        <v>31</v>
      </c>
      <c r="S752" s="4">
        <v>100</v>
      </c>
      <c r="T752" s="4">
        <v>100</v>
      </c>
      <c r="U752" s="11">
        <v>6639330</v>
      </c>
      <c r="V752" s="11">
        <v>1485330</v>
      </c>
      <c r="W752" s="11">
        <v>5154000</v>
      </c>
      <c r="X752" s="11">
        <v>29</v>
      </c>
      <c r="Y752" s="62">
        <v>4063653</v>
      </c>
      <c r="Z752" s="11">
        <v>0</v>
      </c>
      <c r="AA752" s="11">
        <v>0</v>
      </c>
      <c r="AB752" s="11">
        <v>7500</v>
      </c>
      <c r="AC752" s="11">
        <v>217500</v>
      </c>
      <c r="AD752" s="11">
        <v>0</v>
      </c>
      <c r="AE752" s="11">
        <v>0</v>
      </c>
      <c r="AF752" s="11">
        <v>0</v>
      </c>
      <c r="AG752" s="11">
        <v>225000</v>
      </c>
      <c r="AH752" s="11">
        <v>0</v>
      </c>
      <c r="AI752" s="11">
        <v>519695</v>
      </c>
      <c r="AJ752" s="11">
        <v>0</v>
      </c>
      <c r="AK752" s="11">
        <v>61930</v>
      </c>
      <c r="AL752" s="9">
        <v>581626</v>
      </c>
      <c r="AM752" s="9">
        <v>1734051</v>
      </c>
      <c r="AN752" s="9">
        <v>0</v>
      </c>
      <c r="AO752" s="9">
        <v>0</v>
      </c>
      <c r="AP752" s="11">
        <v>0</v>
      </c>
      <c r="AQ752" s="11">
        <v>0</v>
      </c>
      <c r="AR752" s="11">
        <v>2315677</v>
      </c>
      <c r="AS752" s="11">
        <v>0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35000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694480</v>
      </c>
      <c r="BP752" s="11">
        <v>69440</v>
      </c>
      <c r="BQ752" s="11">
        <v>302570</v>
      </c>
      <c r="BR752" s="11">
        <v>292350</v>
      </c>
      <c r="BS752" s="11">
        <v>59750</v>
      </c>
      <c r="BT752" s="11">
        <v>12190</v>
      </c>
      <c r="BU752" s="11">
        <v>48080</v>
      </c>
      <c r="BV752" s="11">
        <v>0</v>
      </c>
      <c r="BW752" s="11">
        <v>6470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232537.12</v>
      </c>
      <c r="CJ752" s="4">
        <v>31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20</v>
      </c>
      <c r="DC752" s="4">
        <v>0</v>
      </c>
      <c r="DD752" s="4">
        <v>2</v>
      </c>
      <c r="DE752" s="64">
        <v>22</v>
      </c>
      <c r="DF752" s="64">
        <v>56</v>
      </c>
      <c r="DG752" s="64">
        <v>0</v>
      </c>
      <c r="DH752" s="6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s="4">
        <v>0.5</v>
      </c>
      <c r="DT752" s="4">
        <v>2</v>
      </c>
      <c r="DU752" s="4">
        <v>2</v>
      </c>
      <c r="DV752" s="4"/>
      <c r="DW752" s="4"/>
      <c r="DX752" s="4"/>
      <c r="DY752" s="4"/>
      <c r="DZ752" s="4"/>
      <c r="EA752" s="4"/>
      <c r="EB752" s="4" t="b">
        <v>1</v>
      </c>
      <c r="EC752" s="4" t="s">
        <v>241</v>
      </c>
      <c r="ED752" s="4"/>
      <c r="EE752" s="4"/>
      <c r="EF752" s="7">
        <v>46023</v>
      </c>
      <c r="EG752" s="7">
        <v>46053</v>
      </c>
      <c r="EH752" s="4" t="s">
        <v>173</v>
      </c>
      <c r="EI752" s="4" t="b">
        <v>1</v>
      </c>
      <c r="EJ752" s="4" t="s">
        <v>174</v>
      </c>
      <c r="EK752" s="4"/>
      <c r="EL752" s="4"/>
      <c r="EM752" s="4"/>
      <c r="EN752" s="8"/>
      <c r="EO752" s="4">
        <f t="shared" si="58"/>
        <v>29.216438356164385</v>
      </c>
      <c r="EP752" s="4">
        <f t="shared" si="59"/>
        <v>25</v>
      </c>
      <c r="EQ752" s="9">
        <f t="shared" si="60"/>
        <v>4128694.9999999995</v>
      </c>
    </row>
    <row r="753" spans="2:147" s="6" customFormat="1">
      <c r="B753" s="4"/>
      <c r="C753" s="7">
        <v>46023</v>
      </c>
      <c r="D753" s="4">
        <v>6310</v>
      </c>
      <c r="E753" s="4"/>
      <c r="F753" s="4"/>
      <c r="G753" s="4" t="s">
        <v>170</v>
      </c>
      <c r="H753" s="4" t="s">
        <v>171</v>
      </c>
      <c r="I753" s="4">
        <v>11</v>
      </c>
      <c r="J753" s="16">
        <v>35716</v>
      </c>
      <c r="K753" s="4"/>
      <c r="L753" s="4">
        <v>136218.58900000001</v>
      </c>
      <c r="M753" s="4">
        <v>143593.56700000001</v>
      </c>
      <c r="N753" s="4">
        <v>171115.66699999999</v>
      </c>
      <c r="O753" s="64">
        <v>20</v>
      </c>
      <c r="P753" s="4">
        <v>9</v>
      </c>
      <c r="Q753" s="4">
        <v>2</v>
      </c>
      <c r="R753" s="4">
        <v>31</v>
      </c>
      <c r="S753" s="4">
        <v>100</v>
      </c>
      <c r="T753" s="4">
        <v>100</v>
      </c>
      <c r="U753" s="11">
        <v>7273395</v>
      </c>
      <c r="V753" s="11">
        <v>1503830</v>
      </c>
      <c r="W753" s="11">
        <v>5769565</v>
      </c>
      <c r="X753" s="11">
        <v>28</v>
      </c>
      <c r="Y753" s="62">
        <v>4222776</v>
      </c>
      <c r="Z753" s="11">
        <v>0</v>
      </c>
      <c r="AA753" s="11">
        <v>0</v>
      </c>
      <c r="AB753" s="11">
        <v>11250</v>
      </c>
      <c r="AC753" s="11">
        <v>210000</v>
      </c>
      <c r="AD753" s="11">
        <v>0</v>
      </c>
      <c r="AE753" s="11">
        <v>0</v>
      </c>
      <c r="AF753" s="11">
        <v>0</v>
      </c>
      <c r="AG753" s="11">
        <v>221250</v>
      </c>
      <c r="AH753" s="11">
        <v>0</v>
      </c>
      <c r="AI753" s="11">
        <v>538475</v>
      </c>
      <c r="AJ753" s="11">
        <v>0</v>
      </c>
      <c r="AK753" s="11">
        <v>705852</v>
      </c>
      <c r="AL753" s="9">
        <v>1244328</v>
      </c>
      <c r="AM753" s="9">
        <v>1540041</v>
      </c>
      <c r="AN753" s="9">
        <v>0</v>
      </c>
      <c r="AO753" s="9">
        <v>0</v>
      </c>
      <c r="AP753" s="11">
        <v>0</v>
      </c>
      <c r="AQ753" s="11">
        <v>0</v>
      </c>
      <c r="AR753" s="11">
        <v>2784369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0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45000</v>
      </c>
      <c r="BE753" s="11">
        <v>0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677380</v>
      </c>
      <c r="BP753" s="11">
        <v>67730</v>
      </c>
      <c r="BQ753" s="11">
        <v>302570</v>
      </c>
      <c r="BR753" s="11">
        <v>320700</v>
      </c>
      <c r="BS753" s="11">
        <v>65460</v>
      </c>
      <c r="BT753" s="11">
        <v>12670</v>
      </c>
      <c r="BU753" s="11">
        <v>49820</v>
      </c>
      <c r="BV753" s="11">
        <v>0</v>
      </c>
      <c r="BW753" s="11">
        <v>7500</v>
      </c>
      <c r="BX753" s="11">
        <v>0</v>
      </c>
      <c r="BY753" s="11">
        <v>0</v>
      </c>
      <c r="BZ753" s="11">
        <v>0</v>
      </c>
      <c r="CA753" s="11">
        <v>0</v>
      </c>
      <c r="CB753" s="11">
        <v>0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231411.45699999999</v>
      </c>
      <c r="CJ753" s="4">
        <v>31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20</v>
      </c>
      <c r="DC753" s="4">
        <v>0</v>
      </c>
      <c r="DD753" s="4">
        <v>22</v>
      </c>
      <c r="DE753" s="64">
        <v>42</v>
      </c>
      <c r="DF753" s="64">
        <v>48</v>
      </c>
      <c r="DG753" s="64">
        <v>0</v>
      </c>
      <c r="DH753" s="6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0.5</v>
      </c>
      <c r="DT753" s="4">
        <v>2</v>
      </c>
      <c r="DU753" s="4">
        <v>2</v>
      </c>
      <c r="DV753" s="4"/>
      <c r="DW753" s="4"/>
      <c r="DX753" s="4"/>
      <c r="DY753" s="4"/>
      <c r="DZ753" s="4"/>
      <c r="EA753" s="4"/>
      <c r="EB753" s="4" t="b">
        <v>1</v>
      </c>
      <c r="EC753" s="4" t="s">
        <v>241</v>
      </c>
      <c r="ED753" s="4"/>
      <c r="EE753" s="4"/>
      <c r="EF753" s="7">
        <v>46023</v>
      </c>
      <c r="EG753" s="7">
        <v>46053</v>
      </c>
      <c r="EH753" s="4" t="s">
        <v>173</v>
      </c>
      <c r="EI753" s="4" t="b">
        <v>1</v>
      </c>
      <c r="EJ753" s="4" t="s">
        <v>174</v>
      </c>
      <c r="EK753" s="4"/>
      <c r="EL753" s="4"/>
      <c r="EM753" s="4"/>
      <c r="EN753" s="8"/>
      <c r="EO753" s="4">
        <f t="shared" si="58"/>
        <v>28.238356164383561</v>
      </c>
      <c r="EP753" s="4">
        <f t="shared" si="59"/>
        <v>25</v>
      </c>
      <c r="EQ753" s="9">
        <f t="shared" si="60"/>
        <v>4277891.6749999998</v>
      </c>
    </row>
    <row r="754" spans="2:147" s="6" customFormat="1">
      <c r="B754" s="4"/>
      <c r="C754" s="7">
        <v>46023</v>
      </c>
      <c r="D754" s="4">
        <v>6310</v>
      </c>
      <c r="E754" s="4"/>
      <c r="F754" s="4"/>
      <c r="G754" s="4" t="s">
        <v>170</v>
      </c>
      <c r="H754" s="4" t="s">
        <v>171</v>
      </c>
      <c r="I754" s="4">
        <v>11</v>
      </c>
      <c r="J754" s="16">
        <v>35716</v>
      </c>
      <c r="K754" s="4"/>
      <c r="L754" s="4">
        <v>136218.58900000001</v>
      </c>
      <c r="M754" s="4">
        <v>143468.56700000001</v>
      </c>
      <c r="N754" s="4">
        <v>170966.709</v>
      </c>
      <c r="O754" s="64">
        <v>20</v>
      </c>
      <c r="P754" s="4">
        <v>9</v>
      </c>
      <c r="Q754" s="4">
        <v>2</v>
      </c>
      <c r="R754" s="4">
        <v>31</v>
      </c>
      <c r="S754" s="4">
        <v>100</v>
      </c>
      <c r="T754" s="4">
        <v>100</v>
      </c>
      <c r="U754" s="11">
        <v>7513670</v>
      </c>
      <c r="V754" s="11">
        <v>1532530</v>
      </c>
      <c r="W754" s="11">
        <v>5981140</v>
      </c>
      <c r="X754" s="11">
        <v>28</v>
      </c>
      <c r="Y754" s="62">
        <v>4222776</v>
      </c>
      <c r="Z754" s="11">
        <v>0</v>
      </c>
      <c r="AA754" s="11">
        <v>0</v>
      </c>
      <c r="AB754" s="11">
        <v>7500</v>
      </c>
      <c r="AC754" s="11">
        <v>210000</v>
      </c>
      <c r="AD754" s="11">
        <v>0</v>
      </c>
      <c r="AE754" s="11">
        <v>0</v>
      </c>
      <c r="AF754" s="11">
        <v>0</v>
      </c>
      <c r="AG754" s="11">
        <v>217500</v>
      </c>
      <c r="AH754" s="11">
        <v>0</v>
      </c>
      <c r="AI754" s="11">
        <v>538007</v>
      </c>
      <c r="AJ754" s="11">
        <v>0</v>
      </c>
      <c r="AK754" s="11">
        <v>961687</v>
      </c>
      <c r="AL754" s="9">
        <v>1499694</v>
      </c>
      <c r="AM754" s="9">
        <v>1538700</v>
      </c>
      <c r="AN754" s="9">
        <v>0</v>
      </c>
      <c r="AO754" s="9">
        <v>0</v>
      </c>
      <c r="AP754" s="11">
        <v>0</v>
      </c>
      <c r="AQ754" s="11">
        <v>0</v>
      </c>
      <c r="AR754" s="11">
        <v>3038394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35000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692160</v>
      </c>
      <c r="BP754" s="11">
        <v>69210</v>
      </c>
      <c r="BQ754" s="11">
        <v>302570</v>
      </c>
      <c r="BR754" s="11">
        <v>331020</v>
      </c>
      <c r="BS754" s="11">
        <v>67620</v>
      </c>
      <c r="BT754" s="11">
        <v>12670</v>
      </c>
      <c r="BU754" s="11">
        <v>49780</v>
      </c>
      <c r="BV754" s="11">
        <v>0</v>
      </c>
      <c r="BW754" s="11">
        <v>7500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226617</v>
      </c>
      <c r="CJ754" s="4">
        <v>31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20</v>
      </c>
      <c r="DC754" s="4">
        <v>0</v>
      </c>
      <c r="DD754" s="4">
        <v>30</v>
      </c>
      <c r="DE754" s="64">
        <v>50</v>
      </c>
      <c r="DF754" s="64">
        <v>48</v>
      </c>
      <c r="DG754" s="64">
        <v>0</v>
      </c>
      <c r="DH754" s="6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s="4">
        <v>2</v>
      </c>
      <c r="DT754" s="4">
        <v>2</v>
      </c>
      <c r="DU754" s="4">
        <v>2</v>
      </c>
      <c r="DV754" s="4"/>
      <c r="DW754" s="4"/>
      <c r="DX754" s="4"/>
      <c r="DY754" s="4"/>
      <c r="DZ754" s="4"/>
      <c r="EA754" s="4"/>
      <c r="EB754" s="4" t="b">
        <v>1</v>
      </c>
      <c r="EC754" s="4" t="s">
        <v>241</v>
      </c>
      <c r="ED754" s="4"/>
      <c r="EE754" s="4"/>
      <c r="EF754" s="7">
        <v>46023</v>
      </c>
      <c r="EG754" s="7">
        <v>46053</v>
      </c>
      <c r="EH754" s="4" t="s">
        <v>173</v>
      </c>
      <c r="EI754" s="4" t="b">
        <v>1</v>
      </c>
      <c r="EJ754" s="4" t="s">
        <v>174</v>
      </c>
      <c r="EK754" s="4"/>
      <c r="EL754" s="4"/>
      <c r="EM754" s="4"/>
      <c r="EN754" s="8"/>
      <c r="EO754" s="4">
        <f t="shared" si="58"/>
        <v>28.238356164383561</v>
      </c>
      <c r="EP754" s="4">
        <f t="shared" si="59"/>
        <v>25</v>
      </c>
      <c r="EQ754" s="9">
        <f t="shared" si="60"/>
        <v>4274167.7249999996</v>
      </c>
    </row>
    <row r="755" spans="2:147" s="6" customFormat="1">
      <c r="B755" s="4"/>
      <c r="C755" s="7">
        <v>46023</v>
      </c>
      <c r="D755" s="4">
        <v>6310</v>
      </c>
      <c r="E755" s="4"/>
      <c r="F755" s="4"/>
      <c r="G755" s="4" t="s">
        <v>170</v>
      </c>
      <c r="H755" s="4" t="s">
        <v>171</v>
      </c>
      <c r="I755" s="4">
        <v>9</v>
      </c>
      <c r="J755" s="16">
        <v>36458</v>
      </c>
      <c r="K755" s="4"/>
      <c r="L755" s="4">
        <v>134594.58900000001</v>
      </c>
      <c r="M755" s="4">
        <v>141469.56700000001</v>
      </c>
      <c r="N755" s="4">
        <v>171917.9</v>
      </c>
      <c r="O755" s="64">
        <v>20</v>
      </c>
      <c r="P755" s="4">
        <v>9</v>
      </c>
      <c r="Q755" s="4">
        <v>2</v>
      </c>
      <c r="R755" s="4">
        <v>31</v>
      </c>
      <c r="S755" s="4">
        <v>100</v>
      </c>
      <c r="T755" s="4">
        <v>100</v>
      </c>
      <c r="U755" s="11">
        <v>7032737</v>
      </c>
      <c r="V755" s="11">
        <v>1516480</v>
      </c>
      <c r="W755" s="11">
        <v>5516257</v>
      </c>
      <c r="X755" s="11">
        <v>26</v>
      </c>
      <c r="Y755" s="62">
        <v>4172432</v>
      </c>
      <c r="Z755" s="11">
        <v>0</v>
      </c>
      <c r="AA755" s="11">
        <v>0</v>
      </c>
      <c r="AB755" s="11">
        <v>11250</v>
      </c>
      <c r="AC755" s="11">
        <v>195000</v>
      </c>
      <c r="AD755" s="11">
        <v>0</v>
      </c>
      <c r="AE755" s="11">
        <v>0</v>
      </c>
      <c r="AF755" s="11">
        <v>0</v>
      </c>
      <c r="AG755" s="11">
        <v>206250</v>
      </c>
      <c r="AH755" s="11">
        <v>100000</v>
      </c>
      <c r="AI755" s="11">
        <v>530510</v>
      </c>
      <c r="AJ755" s="11">
        <v>0</v>
      </c>
      <c r="AK755" s="11">
        <v>257876</v>
      </c>
      <c r="AL755" s="9">
        <v>788387</v>
      </c>
      <c r="AM755" s="9">
        <v>1676199</v>
      </c>
      <c r="AN755" s="9">
        <v>0</v>
      </c>
      <c r="AO755" s="9">
        <v>0</v>
      </c>
      <c r="AP755" s="11">
        <v>0</v>
      </c>
      <c r="AQ755" s="11">
        <v>0</v>
      </c>
      <c r="AR755" s="11">
        <v>2464586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64469</v>
      </c>
      <c r="BB755" s="11">
        <v>0</v>
      </c>
      <c r="BC755" s="11">
        <v>0</v>
      </c>
      <c r="BD755" s="11">
        <v>25000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703340</v>
      </c>
      <c r="BP755" s="11">
        <v>70330</v>
      </c>
      <c r="BQ755" s="11">
        <v>302570</v>
      </c>
      <c r="BR755" s="11">
        <v>307340</v>
      </c>
      <c r="BS755" s="11">
        <v>63290</v>
      </c>
      <c r="BT755" s="11">
        <v>12520</v>
      </c>
      <c r="BU755" s="11">
        <v>50090</v>
      </c>
      <c r="BV755" s="11">
        <v>7000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230009.533</v>
      </c>
      <c r="CJ755" s="4">
        <v>31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20</v>
      </c>
      <c r="DC755" s="4">
        <v>0</v>
      </c>
      <c r="DD755" s="4">
        <v>8</v>
      </c>
      <c r="DE755" s="64">
        <v>28</v>
      </c>
      <c r="DF755" s="64">
        <v>52</v>
      </c>
      <c r="DG755" s="64">
        <v>0</v>
      </c>
      <c r="DH755" s="64">
        <v>0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1</v>
      </c>
      <c r="DT755" s="4">
        <v>2</v>
      </c>
      <c r="DU755" s="4">
        <v>2</v>
      </c>
      <c r="DV755" s="4"/>
      <c r="DW755" s="4"/>
      <c r="DX755" s="4"/>
      <c r="DY755" s="4"/>
      <c r="DZ755" s="4"/>
      <c r="EA755" s="4"/>
      <c r="EB755" s="4" t="b">
        <v>1</v>
      </c>
      <c r="EC755" s="4" t="s">
        <v>241</v>
      </c>
      <c r="ED755" s="4"/>
      <c r="EE755" s="4"/>
      <c r="EF755" s="7">
        <v>46023</v>
      </c>
      <c r="EG755" s="7">
        <v>46053</v>
      </c>
      <c r="EH755" s="4" t="s">
        <v>173</v>
      </c>
      <c r="EI755" s="4" t="b">
        <v>1</v>
      </c>
      <c r="EJ755" s="4" t="s">
        <v>174</v>
      </c>
      <c r="EK755" s="4"/>
      <c r="EL755" s="4"/>
      <c r="EM755" s="4"/>
      <c r="EN755" s="8"/>
      <c r="EO755" s="4">
        <f t="shared" si="58"/>
        <v>26.205479452054796</v>
      </c>
      <c r="EP755" s="4">
        <f t="shared" si="59"/>
        <v>25</v>
      </c>
      <c r="EQ755" s="9">
        <f t="shared" si="60"/>
        <v>4297947.5</v>
      </c>
    </row>
    <row r="756" spans="2:147" s="6" customFormat="1">
      <c r="B756" s="4"/>
      <c r="C756" s="7">
        <v>46023</v>
      </c>
      <c r="D756" s="4">
        <v>6310</v>
      </c>
      <c r="E756" s="4"/>
      <c r="F756" s="4"/>
      <c r="G756" s="4" t="s">
        <v>176</v>
      </c>
      <c r="H756" s="4" t="s">
        <v>177</v>
      </c>
      <c r="I756" s="4">
        <v>1</v>
      </c>
      <c r="J756" s="16">
        <v>41640</v>
      </c>
      <c r="K756" s="4"/>
      <c r="L756" s="4">
        <v>108315.333</v>
      </c>
      <c r="M756" s="4">
        <v>111315.3</v>
      </c>
      <c r="N756" s="4">
        <v>132650.73300000001</v>
      </c>
      <c r="O756" s="64">
        <v>20</v>
      </c>
      <c r="P756" s="4">
        <v>9</v>
      </c>
      <c r="Q756" s="4">
        <v>2</v>
      </c>
      <c r="R756" s="4">
        <v>31</v>
      </c>
      <c r="S756" s="4">
        <v>100</v>
      </c>
      <c r="T756" s="4">
        <v>100</v>
      </c>
      <c r="U756" s="11">
        <v>6166504</v>
      </c>
      <c r="V756" s="11">
        <v>1096504</v>
      </c>
      <c r="W756" s="11">
        <v>5070000</v>
      </c>
      <c r="X756" s="11">
        <v>12</v>
      </c>
      <c r="Y756" s="62">
        <v>3357775</v>
      </c>
      <c r="Z756" s="11">
        <v>0</v>
      </c>
      <c r="AA756" s="11">
        <v>0</v>
      </c>
      <c r="AB756" s="11">
        <v>0</v>
      </c>
      <c r="AC756" s="11">
        <v>90000</v>
      </c>
      <c r="AD756" s="11">
        <v>0</v>
      </c>
      <c r="AE756" s="11">
        <v>0</v>
      </c>
      <c r="AF756" s="11">
        <v>0</v>
      </c>
      <c r="AG756" s="11">
        <v>90000</v>
      </c>
      <c r="AH756" s="11">
        <v>0</v>
      </c>
      <c r="AI756" s="11">
        <v>417432</v>
      </c>
      <c r="AJ756" s="11">
        <v>0</v>
      </c>
      <c r="AK756" s="11">
        <v>497440</v>
      </c>
      <c r="AL756" s="9">
        <v>914872</v>
      </c>
      <c r="AM756" s="9">
        <v>1193856</v>
      </c>
      <c r="AN756" s="9">
        <v>0</v>
      </c>
      <c r="AO756" s="9">
        <v>505001</v>
      </c>
      <c r="AP756" s="11">
        <v>0</v>
      </c>
      <c r="AQ756" s="11">
        <v>70000</v>
      </c>
      <c r="AR756" s="11">
        <v>2683729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35000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417840</v>
      </c>
      <c r="BP756" s="11">
        <v>41780</v>
      </c>
      <c r="BQ756" s="11">
        <v>254500</v>
      </c>
      <c r="BR756" s="11">
        <v>265050</v>
      </c>
      <c r="BS756" s="11">
        <v>55500</v>
      </c>
      <c r="BT756" s="11">
        <v>10080</v>
      </c>
      <c r="BU756" s="11">
        <v>38650</v>
      </c>
      <c r="BV756" s="11">
        <v>6000</v>
      </c>
      <c r="BW756" s="11">
        <v>7104</v>
      </c>
      <c r="BX756" s="11">
        <v>0</v>
      </c>
      <c r="BY756" s="11">
        <v>0</v>
      </c>
      <c r="BZ756" s="11">
        <v>0</v>
      </c>
      <c r="CA756" s="11">
        <v>0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179840.565</v>
      </c>
      <c r="CJ756" s="4">
        <v>31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14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20</v>
      </c>
      <c r="DC756" s="4">
        <v>0</v>
      </c>
      <c r="DD756" s="4">
        <v>20</v>
      </c>
      <c r="DE756" s="64">
        <v>40</v>
      </c>
      <c r="DF756" s="64">
        <v>48</v>
      </c>
      <c r="DG756" s="64">
        <v>0</v>
      </c>
      <c r="DH756" s="64">
        <v>50.76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s="4">
        <v>0</v>
      </c>
      <c r="DT756" s="4">
        <v>2</v>
      </c>
      <c r="DU756" s="4">
        <v>2</v>
      </c>
      <c r="DV756" s="4"/>
      <c r="DW756" s="4"/>
      <c r="DX756" s="4"/>
      <c r="DY756" s="4"/>
      <c r="DZ756" s="4"/>
      <c r="EA756" s="4"/>
      <c r="EB756" s="4" t="b">
        <v>1</v>
      </c>
      <c r="EC756" s="4" t="s">
        <v>241</v>
      </c>
      <c r="ED756" s="4"/>
      <c r="EE756" s="4"/>
      <c r="EF756" s="7">
        <v>46023</v>
      </c>
      <c r="EG756" s="7">
        <v>46053</v>
      </c>
      <c r="EH756" s="4" t="s">
        <v>173</v>
      </c>
      <c r="EI756" s="4" t="b">
        <v>1</v>
      </c>
      <c r="EJ756" s="4" t="s">
        <v>174</v>
      </c>
      <c r="EK756" s="4"/>
      <c r="EL756" s="4"/>
      <c r="EM756" s="4"/>
      <c r="EN756" s="8"/>
      <c r="EO756" s="4">
        <f t="shared" si="58"/>
        <v>12.008219178082191</v>
      </c>
      <c r="EP756" s="4">
        <f t="shared" si="59"/>
        <v>20</v>
      </c>
      <c r="EQ756" s="9">
        <f t="shared" si="60"/>
        <v>2653014.66</v>
      </c>
    </row>
    <row r="757" spans="2:147" s="6" customFormat="1">
      <c r="B757" s="4"/>
      <c r="C757" s="7">
        <v>46023</v>
      </c>
      <c r="D757" s="4">
        <v>6310</v>
      </c>
      <c r="E757" s="4"/>
      <c r="F757" s="4"/>
      <c r="G757" s="4" t="s">
        <v>176</v>
      </c>
      <c r="H757" s="4" t="s">
        <v>177</v>
      </c>
      <c r="I757" s="4">
        <v>11</v>
      </c>
      <c r="J757" s="16">
        <v>37627</v>
      </c>
      <c r="K757" s="4"/>
      <c r="L757" s="4">
        <v>116136.333</v>
      </c>
      <c r="M757" s="4">
        <v>122136.3</v>
      </c>
      <c r="N757" s="4">
        <v>145545.758</v>
      </c>
      <c r="O757" s="64">
        <v>20</v>
      </c>
      <c r="P757" s="4">
        <v>9</v>
      </c>
      <c r="Q757" s="4">
        <v>2</v>
      </c>
      <c r="R757" s="4">
        <v>31</v>
      </c>
      <c r="S757" s="4">
        <v>100</v>
      </c>
      <c r="T757" s="4">
        <v>100</v>
      </c>
      <c r="U757" s="11">
        <v>6128944</v>
      </c>
      <c r="V757" s="11">
        <v>1072060</v>
      </c>
      <c r="W757" s="11">
        <v>5056884</v>
      </c>
      <c r="X757" s="11">
        <v>23</v>
      </c>
      <c r="Y757" s="62">
        <v>3600226</v>
      </c>
      <c r="Z757" s="11">
        <v>0</v>
      </c>
      <c r="AA757" s="11">
        <v>0</v>
      </c>
      <c r="AB757" s="11">
        <v>7500</v>
      </c>
      <c r="AC757" s="11">
        <v>172500</v>
      </c>
      <c r="AD757" s="11">
        <v>0</v>
      </c>
      <c r="AE757" s="11">
        <v>0</v>
      </c>
      <c r="AF757" s="11">
        <v>0</v>
      </c>
      <c r="AG757" s="11">
        <v>180000</v>
      </c>
      <c r="AH757" s="11">
        <v>0</v>
      </c>
      <c r="AI757" s="11">
        <v>458011</v>
      </c>
      <c r="AJ757" s="11">
        <v>0</v>
      </c>
      <c r="AK757" s="11">
        <v>545796</v>
      </c>
      <c r="AL757" s="9">
        <v>1003807</v>
      </c>
      <c r="AM757" s="9">
        <v>1309911</v>
      </c>
      <c r="AN757" s="9">
        <v>0</v>
      </c>
      <c r="AO757" s="9">
        <v>0</v>
      </c>
      <c r="AP757" s="11">
        <v>0</v>
      </c>
      <c r="AQ757" s="11">
        <v>0</v>
      </c>
      <c r="AR757" s="11">
        <v>2313718</v>
      </c>
      <c r="AS757" s="11">
        <v>0</v>
      </c>
      <c r="AT757" s="11">
        <v>0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35000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0</v>
      </c>
      <c r="BL757" s="11">
        <v>0</v>
      </c>
      <c r="BM757" s="11">
        <v>0</v>
      </c>
      <c r="BN757" s="11">
        <v>0</v>
      </c>
      <c r="BO757" s="11">
        <v>367810</v>
      </c>
      <c r="BP757" s="11">
        <v>36780</v>
      </c>
      <c r="BQ757" s="11">
        <v>260680</v>
      </c>
      <c r="BR757" s="11">
        <v>269950</v>
      </c>
      <c r="BS757" s="11">
        <v>55160</v>
      </c>
      <c r="BT757" s="11">
        <v>10800</v>
      </c>
      <c r="BU757" s="11">
        <v>42380</v>
      </c>
      <c r="BV757" s="11">
        <v>21000</v>
      </c>
      <c r="BW757" s="11">
        <v>7500</v>
      </c>
      <c r="BX757" s="11">
        <v>0</v>
      </c>
      <c r="BY757" s="11">
        <v>0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194745.652</v>
      </c>
      <c r="CJ757" s="4">
        <v>31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20</v>
      </c>
      <c r="DC757" s="4">
        <v>0</v>
      </c>
      <c r="DD757" s="4">
        <v>20</v>
      </c>
      <c r="DE757" s="64">
        <v>40</v>
      </c>
      <c r="DF757" s="64">
        <v>48</v>
      </c>
      <c r="DG757" s="64">
        <v>0</v>
      </c>
      <c r="DH757" s="64">
        <v>0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s="4">
        <v>3</v>
      </c>
      <c r="DT757" s="4">
        <v>2</v>
      </c>
      <c r="DU757" s="4">
        <v>2</v>
      </c>
      <c r="DV757" s="4"/>
      <c r="DW757" s="4"/>
      <c r="DX757" s="4"/>
      <c r="DY757" s="4"/>
      <c r="DZ757" s="4"/>
      <c r="EA757" s="4"/>
      <c r="EB757" s="4" t="b">
        <v>1</v>
      </c>
      <c r="EC757" s="4" t="s">
        <v>241</v>
      </c>
      <c r="ED757" s="4"/>
      <c r="EE757" s="4"/>
      <c r="EF757" s="7">
        <v>46023</v>
      </c>
      <c r="EG757" s="7">
        <v>46053</v>
      </c>
      <c r="EH757" s="4" t="s">
        <v>173</v>
      </c>
      <c r="EI757" s="4" t="b">
        <v>1</v>
      </c>
      <c r="EJ757" s="4" t="s">
        <v>174</v>
      </c>
      <c r="EK757" s="4"/>
      <c r="EL757" s="4"/>
      <c r="EM757" s="4"/>
      <c r="EN757" s="8"/>
      <c r="EO757" s="4">
        <f t="shared" si="58"/>
        <v>23.002739726027396</v>
      </c>
      <c r="EP757" s="4">
        <f t="shared" si="59"/>
        <v>25</v>
      </c>
      <c r="EQ757" s="9">
        <f t="shared" si="60"/>
        <v>3638643.95</v>
      </c>
    </row>
    <row r="758" spans="2:147" s="6" customFormat="1">
      <c r="B758" s="4"/>
      <c r="C758" s="7">
        <v>46023</v>
      </c>
      <c r="D758" s="4">
        <v>6310</v>
      </c>
      <c r="E758" s="4"/>
      <c r="F758" s="4"/>
      <c r="G758" s="4" t="s">
        <v>176</v>
      </c>
      <c r="H758" s="4" t="s">
        <v>177</v>
      </c>
      <c r="I758" s="4">
        <v>9</v>
      </c>
      <c r="J758" s="16">
        <v>37712</v>
      </c>
      <c r="K758" s="4"/>
      <c r="L758" s="4">
        <v>114832.333</v>
      </c>
      <c r="M758" s="4">
        <v>120707.3</v>
      </c>
      <c r="N758" s="4">
        <v>143842.86600000001</v>
      </c>
      <c r="O758" s="64">
        <v>20</v>
      </c>
      <c r="P758" s="4">
        <v>9</v>
      </c>
      <c r="Q758" s="4">
        <v>2</v>
      </c>
      <c r="R758" s="4">
        <v>31</v>
      </c>
      <c r="S758" s="4">
        <v>100</v>
      </c>
      <c r="T758" s="4">
        <v>100</v>
      </c>
      <c r="U758" s="11">
        <v>6274627</v>
      </c>
      <c r="V758" s="11">
        <v>1193290</v>
      </c>
      <c r="W758" s="11">
        <v>5081337</v>
      </c>
      <c r="X758" s="11">
        <v>22</v>
      </c>
      <c r="Y758" s="62">
        <v>3559802</v>
      </c>
      <c r="Z758" s="11">
        <v>0</v>
      </c>
      <c r="AA758" s="11">
        <v>0</v>
      </c>
      <c r="AB758" s="11">
        <v>11250</v>
      </c>
      <c r="AC758" s="11">
        <v>165000</v>
      </c>
      <c r="AD758" s="11">
        <v>0</v>
      </c>
      <c r="AE758" s="11">
        <v>0</v>
      </c>
      <c r="AF758" s="11">
        <v>0</v>
      </c>
      <c r="AG758" s="11">
        <v>176250</v>
      </c>
      <c r="AH758" s="11">
        <v>0</v>
      </c>
      <c r="AI758" s="11">
        <v>452652</v>
      </c>
      <c r="AJ758" s="11">
        <v>0</v>
      </c>
      <c r="AK758" s="11">
        <v>485469</v>
      </c>
      <c r="AL758" s="9">
        <v>938122</v>
      </c>
      <c r="AM758" s="9">
        <v>1078821</v>
      </c>
      <c r="AN758" s="9">
        <v>0</v>
      </c>
      <c r="AO758" s="9">
        <v>446632</v>
      </c>
      <c r="AP758" s="11">
        <v>0</v>
      </c>
      <c r="AQ758" s="11">
        <v>50000</v>
      </c>
      <c r="AR758" s="11">
        <v>2513575</v>
      </c>
      <c r="AS758" s="11">
        <v>0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25000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475210</v>
      </c>
      <c r="BP758" s="11">
        <v>47520</v>
      </c>
      <c r="BQ758" s="11">
        <v>282910</v>
      </c>
      <c r="BR758" s="11">
        <v>275620</v>
      </c>
      <c r="BS758" s="11">
        <v>56470</v>
      </c>
      <c r="BT758" s="11">
        <v>10680</v>
      </c>
      <c r="BU758" s="11">
        <v>41880</v>
      </c>
      <c r="BV758" s="11">
        <v>0</v>
      </c>
      <c r="BW758" s="11">
        <v>3000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213352.326</v>
      </c>
      <c r="CJ758" s="4">
        <v>31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10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20</v>
      </c>
      <c r="DC758" s="4">
        <v>0</v>
      </c>
      <c r="DD758" s="4">
        <v>18</v>
      </c>
      <c r="DE758" s="64">
        <v>38</v>
      </c>
      <c r="DF758" s="64">
        <v>40</v>
      </c>
      <c r="DG758" s="64">
        <v>0</v>
      </c>
      <c r="DH758" s="64">
        <v>41.4</v>
      </c>
      <c r="DI758" s="4">
        <v>0</v>
      </c>
      <c r="DJ758" s="4">
        <v>0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0</v>
      </c>
      <c r="DS758" s="4">
        <v>0</v>
      </c>
      <c r="DT758" s="4">
        <v>2</v>
      </c>
      <c r="DU758" s="4">
        <v>2</v>
      </c>
      <c r="DV758" s="4"/>
      <c r="DW758" s="4"/>
      <c r="DX758" s="4"/>
      <c r="DY758" s="4"/>
      <c r="DZ758" s="4"/>
      <c r="EA758" s="4"/>
      <c r="EB758" s="4" t="b">
        <v>1</v>
      </c>
      <c r="EC758" s="4" t="s">
        <v>241</v>
      </c>
      <c r="ED758" s="4"/>
      <c r="EE758" s="4"/>
      <c r="EF758" s="7">
        <v>46023</v>
      </c>
      <c r="EG758" s="7">
        <v>46053</v>
      </c>
      <c r="EH758" s="4" t="s">
        <v>173</v>
      </c>
      <c r="EI758" s="4" t="b">
        <v>1</v>
      </c>
      <c r="EJ758" s="4" t="s">
        <v>174</v>
      </c>
      <c r="EK758" s="4"/>
      <c r="EL758" s="4"/>
      <c r="EM758" s="4"/>
      <c r="EN758" s="8"/>
      <c r="EO758" s="4">
        <f t="shared" si="58"/>
        <v>22.769863013698629</v>
      </c>
      <c r="EP758" s="4">
        <f t="shared" si="59"/>
        <v>25</v>
      </c>
      <c r="EQ758" s="9">
        <f t="shared" si="60"/>
        <v>3596071.6500000004</v>
      </c>
    </row>
    <row r="759" spans="2:147" s="6" customFormat="1">
      <c r="B759" s="4"/>
      <c r="C759" s="7">
        <v>46023</v>
      </c>
      <c r="D759" s="4">
        <v>6310</v>
      </c>
      <c r="E759" s="4"/>
      <c r="F759" s="4"/>
      <c r="G759" s="4" t="s">
        <v>176</v>
      </c>
      <c r="H759" s="4" t="s">
        <v>177</v>
      </c>
      <c r="I759" s="4">
        <v>3</v>
      </c>
      <c r="J759" s="16">
        <v>37816</v>
      </c>
      <c r="K759" s="4"/>
      <c r="L759" s="4">
        <v>110095.333</v>
      </c>
      <c r="M759" s="4">
        <v>115095.3</v>
      </c>
      <c r="N759" s="4">
        <v>137155.23300000001</v>
      </c>
      <c r="O759" s="64">
        <v>20</v>
      </c>
      <c r="P759" s="4">
        <v>9</v>
      </c>
      <c r="Q759" s="4">
        <v>2</v>
      </c>
      <c r="R759" s="4">
        <v>31</v>
      </c>
      <c r="S759" s="4">
        <v>100</v>
      </c>
      <c r="T759" s="4">
        <v>100</v>
      </c>
      <c r="U759" s="11">
        <v>6059204</v>
      </c>
      <c r="V759" s="11">
        <v>1270150</v>
      </c>
      <c r="W759" s="11">
        <v>4789054</v>
      </c>
      <c r="X759" s="11">
        <v>20</v>
      </c>
      <c r="Y759" s="62">
        <v>3412955</v>
      </c>
      <c r="Z759" s="11">
        <v>0</v>
      </c>
      <c r="AA759" s="11">
        <v>0</v>
      </c>
      <c r="AB759" s="11">
        <v>0</v>
      </c>
      <c r="AC759" s="11">
        <v>150000</v>
      </c>
      <c r="AD759" s="11">
        <v>0</v>
      </c>
      <c r="AE759" s="11">
        <v>0</v>
      </c>
      <c r="AF759" s="11">
        <v>0</v>
      </c>
      <c r="AG759" s="11">
        <v>150000</v>
      </c>
      <c r="AH759" s="11">
        <v>0</v>
      </c>
      <c r="AI759" s="11">
        <v>431607</v>
      </c>
      <c r="AJ759" s="11">
        <v>0</v>
      </c>
      <c r="AK759" s="11">
        <v>462898</v>
      </c>
      <c r="AL759" s="9">
        <v>894506</v>
      </c>
      <c r="AM759" s="9">
        <v>1028664</v>
      </c>
      <c r="AN759" s="9">
        <v>0</v>
      </c>
      <c r="AO759" s="9">
        <v>498079</v>
      </c>
      <c r="AP759" s="11">
        <v>0</v>
      </c>
      <c r="AQ759" s="11">
        <v>65000</v>
      </c>
      <c r="AR759" s="11">
        <v>2486249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10000</v>
      </c>
      <c r="BE759" s="11">
        <v>0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0</v>
      </c>
      <c r="BM759" s="11">
        <v>0</v>
      </c>
      <c r="BN759" s="11">
        <v>0</v>
      </c>
      <c r="BO759" s="11">
        <v>573300</v>
      </c>
      <c r="BP759" s="11">
        <v>57330</v>
      </c>
      <c r="BQ759" s="11">
        <v>256350</v>
      </c>
      <c r="BR759" s="11">
        <v>264960</v>
      </c>
      <c r="BS759" s="11">
        <v>54530</v>
      </c>
      <c r="BT759" s="11">
        <v>10240</v>
      </c>
      <c r="BU759" s="11">
        <v>39940</v>
      </c>
      <c r="BV759" s="11">
        <v>6000</v>
      </c>
      <c r="BW759" s="11">
        <v>7500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194705.88</v>
      </c>
      <c r="CJ759" s="4">
        <v>31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13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20</v>
      </c>
      <c r="DC759" s="4">
        <v>0</v>
      </c>
      <c r="DD759" s="4">
        <v>18</v>
      </c>
      <c r="DE759" s="64">
        <v>38</v>
      </c>
      <c r="DF759" s="64">
        <v>40</v>
      </c>
      <c r="DG759" s="64">
        <v>0</v>
      </c>
      <c r="DH759" s="64">
        <v>48.42</v>
      </c>
      <c r="DI759" s="4">
        <v>0</v>
      </c>
      <c r="DJ759" s="4">
        <v>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0</v>
      </c>
      <c r="DS759" s="4">
        <v>0</v>
      </c>
      <c r="DT759" s="4">
        <v>2</v>
      </c>
      <c r="DU759" s="4">
        <v>2</v>
      </c>
      <c r="DV759" s="4"/>
      <c r="DW759" s="4"/>
      <c r="DX759" s="4"/>
      <c r="DY759" s="4"/>
      <c r="DZ759" s="4"/>
      <c r="EA759" s="4"/>
      <c r="EB759" s="4" t="b">
        <v>1</v>
      </c>
      <c r="EC759" s="4" t="s">
        <v>241</v>
      </c>
      <c r="ED759" s="4"/>
      <c r="EE759" s="4"/>
      <c r="EF759" s="7">
        <v>46023</v>
      </c>
      <c r="EG759" s="7">
        <v>46053</v>
      </c>
      <c r="EH759" s="4" t="s">
        <v>173</v>
      </c>
      <c r="EI759" s="4" t="b">
        <v>1</v>
      </c>
      <c r="EJ759" s="4" t="s">
        <v>174</v>
      </c>
      <c r="EK759" s="4"/>
      <c r="EL759" s="4"/>
      <c r="EM759" s="4"/>
      <c r="EN759" s="8"/>
      <c r="EO759" s="4">
        <f t="shared" si="58"/>
        <v>22.484931506849314</v>
      </c>
      <c r="EP759" s="4">
        <f t="shared" si="59"/>
        <v>25</v>
      </c>
      <c r="EQ759" s="9">
        <f t="shared" si="60"/>
        <v>3428880.8250000002</v>
      </c>
    </row>
    <row r="760" spans="2:147" s="6" customFormat="1">
      <c r="B760" s="4"/>
      <c r="C760" s="7">
        <v>46023</v>
      </c>
      <c r="D760" s="4">
        <v>6310</v>
      </c>
      <c r="E760" s="4"/>
      <c r="F760" s="4"/>
      <c r="G760" s="4" t="s">
        <v>176</v>
      </c>
      <c r="H760" s="4" t="s">
        <v>177</v>
      </c>
      <c r="I760" s="4">
        <v>9</v>
      </c>
      <c r="J760" s="16">
        <v>37879</v>
      </c>
      <c r="K760" s="4"/>
      <c r="L760" s="4">
        <v>114832.333</v>
      </c>
      <c r="M760" s="4">
        <v>121082.3</v>
      </c>
      <c r="N760" s="4">
        <v>144289.74100000001</v>
      </c>
      <c r="O760" s="64">
        <v>20</v>
      </c>
      <c r="P760" s="4">
        <v>9</v>
      </c>
      <c r="Q760" s="4">
        <v>2</v>
      </c>
      <c r="R760" s="4">
        <v>31</v>
      </c>
      <c r="S760" s="4">
        <v>100</v>
      </c>
      <c r="T760" s="4">
        <v>100</v>
      </c>
      <c r="U760" s="11">
        <v>6366597</v>
      </c>
      <c r="V760" s="11">
        <v>1273597</v>
      </c>
      <c r="W760" s="11">
        <v>5093000</v>
      </c>
      <c r="X760" s="11">
        <v>22</v>
      </c>
      <c r="Y760" s="62">
        <v>3559802</v>
      </c>
      <c r="Z760" s="11">
        <v>0</v>
      </c>
      <c r="AA760" s="11">
        <v>0</v>
      </c>
      <c r="AB760" s="11">
        <v>22500</v>
      </c>
      <c r="AC760" s="11">
        <v>165000</v>
      </c>
      <c r="AD760" s="11">
        <v>0</v>
      </c>
      <c r="AE760" s="11">
        <v>0</v>
      </c>
      <c r="AF760" s="11">
        <v>0</v>
      </c>
      <c r="AG760" s="11">
        <v>187500</v>
      </c>
      <c r="AH760" s="11">
        <v>0</v>
      </c>
      <c r="AI760" s="11">
        <v>454058</v>
      </c>
      <c r="AJ760" s="11">
        <v>0</v>
      </c>
      <c r="AK760" s="11">
        <v>595195</v>
      </c>
      <c r="AL760" s="9">
        <v>1049253</v>
      </c>
      <c r="AM760" s="9">
        <v>1515042</v>
      </c>
      <c r="AN760" s="9">
        <v>0</v>
      </c>
      <c r="AO760" s="9">
        <v>0</v>
      </c>
      <c r="AP760" s="11">
        <v>0</v>
      </c>
      <c r="AQ760" s="11">
        <v>0</v>
      </c>
      <c r="AR760" s="11">
        <v>2564295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55000</v>
      </c>
      <c r="BE760" s="11">
        <v>0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528940</v>
      </c>
      <c r="BP760" s="11">
        <v>52890</v>
      </c>
      <c r="BQ760" s="11">
        <v>271410</v>
      </c>
      <c r="BR760" s="11">
        <v>280390</v>
      </c>
      <c r="BS760" s="11">
        <v>57300</v>
      </c>
      <c r="BT760" s="11">
        <v>10680</v>
      </c>
      <c r="BU760" s="11">
        <v>42010</v>
      </c>
      <c r="BV760" s="11">
        <v>23000</v>
      </c>
      <c r="BW760" s="11">
        <v>6977</v>
      </c>
      <c r="BX760" s="11">
        <v>0</v>
      </c>
      <c r="BY760" s="11">
        <v>0</v>
      </c>
      <c r="BZ760" s="11">
        <v>0</v>
      </c>
      <c r="CA760" s="11">
        <v>0</v>
      </c>
      <c r="CB760" s="11">
        <v>0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213567.20699999999</v>
      </c>
      <c r="CJ760" s="4">
        <v>31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20</v>
      </c>
      <c r="DC760" s="4">
        <v>0</v>
      </c>
      <c r="DD760" s="4">
        <v>22</v>
      </c>
      <c r="DE760" s="64">
        <v>42</v>
      </c>
      <c r="DF760" s="64">
        <v>56</v>
      </c>
      <c r="DG760" s="64">
        <v>0</v>
      </c>
      <c r="DH760" s="64">
        <v>0</v>
      </c>
      <c r="DI760" s="4">
        <v>0</v>
      </c>
      <c r="DJ760" s="4">
        <v>0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2</v>
      </c>
      <c r="DU760" s="4">
        <v>2</v>
      </c>
      <c r="DV760" s="4"/>
      <c r="DW760" s="4"/>
      <c r="DX760" s="4"/>
      <c r="DY760" s="4"/>
      <c r="DZ760" s="4"/>
      <c r="EA760" s="4"/>
      <c r="EB760" s="4" t="b">
        <v>1</v>
      </c>
      <c r="EC760" s="4" t="s">
        <v>241</v>
      </c>
      <c r="ED760" s="4"/>
      <c r="EE760" s="4"/>
      <c r="EF760" s="7">
        <v>46023</v>
      </c>
      <c r="EG760" s="7">
        <v>46053</v>
      </c>
      <c r="EH760" s="4" t="s">
        <v>173</v>
      </c>
      <c r="EI760" s="4" t="b">
        <v>1</v>
      </c>
      <c r="EJ760" s="4" t="s">
        <v>174</v>
      </c>
      <c r="EK760" s="4"/>
      <c r="EL760" s="4"/>
      <c r="EM760" s="4"/>
      <c r="EN760" s="8"/>
      <c r="EO760" s="4">
        <f t="shared" si="58"/>
        <v>22.312328767123287</v>
      </c>
      <c r="EP760" s="4">
        <f t="shared" si="59"/>
        <v>25</v>
      </c>
      <c r="EQ760" s="9">
        <f t="shared" si="60"/>
        <v>3607243.5250000004</v>
      </c>
    </row>
    <row r="761" spans="2:147" s="6" customFormat="1">
      <c r="B761" s="4"/>
      <c r="C761" s="7">
        <v>46023</v>
      </c>
      <c r="D761" s="4">
        <v>6310</v>
      </c>
      <c r="E761" s="4"/>
      <c r="F761" s="4"/>
      <c r="G761" s="4" t="s">
        <v>176</v>
      </c>
      <c r="H761" s="4" t="s">
        <v>177</v>
      </c>
      <c r="I761" s="4">
        <v>14</v>
      </c>
      <c r="J761" s="16">
        <v>37879</v>
      </c>
      <c r="K761" s="4"/>
      <c r="L761" s="4">
        <v>117932.333</v>
      </c>
      <c r="M761" s="4">
        <v>123682.3</v>
      </c>
      <c r="N761" s="4">
        <v>147388.07399999999</v>
      </c>
      <c r="O761" s="64">
        <v>20</v>
      </c>
      <c r="P761" s="4">
        <v>9</v>
      </c>
      <c r="Q761" s="4">
        <v>2</v>
      </c>
      <c r="R761" s="4">
        <v>31</v>
      </c>
      <c r="S761" s="4">
        <v>100</v>
      </c>
      <c r="T761" s="4">
        <v>100</v>
      </c>
      <c r="U761" s="11">
        <v>6278346</v>
      </c>
      <c r="V761" s="11">
        <v>1245346</v>
      </c>
      <c r="W761" s="11">
        <v>5033000</v>
      </c>
      <c r="X761" s="11">
        <v>22</v>
      </c>
      <c r="Y761" s="62">
        <v>3655902</v>
      </c>
      <c r="Z761" s="11">
        <v>0</v>
      </c>
      <c r="AA761" s="11">
        <v>0</v>
      </c>
      <c r="AB761" s="11">
        <v>7500</v>
      </c>
      <c r="AC761" s="11">
        <v>165000</v>
      </c>
      <c r="AD761" s="11">
        <v>0</v>
      </c>
      <c r="AE761" s="11">
        <v>0</v>
      </c>
      <c r="AF761" s="11">
        <v>0</v>
      </c>
      <c r="AG761" s="11">
        <v>172500</v>
      </c>
      <c r="AH761" s="11">
        <v>0</v>
      </c>
      <c r="AI761" s="11">
        <v>463808</v>
      </c>
      <c r="AJ761" s="11">
        <v>0</v>
      </c>
      <c r="AK761" s="11">
        <v>497434</v>
      </c>
      <c r="AL761" s="9">
        <v>961243</v>
      </c>
      <c r="AM761" s="9">
        <v>884328</v>
      </c>
      <c r="AN761" s="9">
        <v>0</v>
      </c>
      <c r="AO761" s="9">
        <v>509373</v>
      </c>
      <c r="AP761" s="11">
        <v>0</v>
      </c>
      <c r="AQ761" s="11">
        <v>60000</v>
      </c>
      <c r="AR761" s="11">
        <v>2414944</v>
      </c>
      <c r="AS761" s="11">
        <v>0</v>
      </c>
      <c r="AT761" s="11">
        <v>0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35000</v>
      </c>
      <c r="BE761" s="11">
        <v>0</v>
      </c>
      <c r="BF761" s="11">
        <v>0</v>
      </c>
      <c r="BG761" s="11">
        <v>0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516220</v>
      </c>
      <c r="BP761" s="11">
        <v>51620</v>
      </c>
      <c r="BQ761" s="11">
        <v>278770</v>
      </c>
      <c r="BR761" s="11">
        <v>275310</v>
      </c>
      <c r="BS761" s="11">
        <v>56510</v>
      </c>
      <c r="BT761" s="11">
        <v>10970</v>
      </c>
      <c r="BU761" s="11">
        <v>42920</v>
      </c>
      <c r="BV761" s="11">
        <v>6000</v>
      </c>
      <c r="BW761" s="11">
        <v>7026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215126.696</v>
      </c>
      <c r="CJ761" s="4">
        <v>31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12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20</v>
      </c>
      <c r="DC761" s="4">
        <v>0</v>
      </c>
      <c r="DD761" s="4">
        <v>18</v>
      </c>
      <c r="DE761" s="64">
        <v>38</v>
      </c>
      <c r="DF761" s="64">
        <v>32</v>
      </c>
      <c r="DG761" s="64">
        <v>0</v>
      </c>
      <c r="DH761" s="64">
        <v>46.08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2</v>
      </c>
      <c r="DU761" s="4">
        <v>2</v>
      </c>
      <c r="DV761" s="4"/>
      <c r="DW761" s="4"/>
      <c r="DX761" s="4"/>
      <c r="DY761" s="4"/>
      <c r="DZ761" s="4"/>
      <c r="EA761" s="4"/>
      <c r="EB761" s="4" t="b">
        <v>1</v>
      </c>
      <c r="EC761" s="4" t="s">
        <v>241</v>
      </c>
      <c r="ED761" s="4"/>
      <c r="EE761" s="4"/>
      <c r="EF761" s="7">
        <v>46023</v>
      </c>
      <c r="EG761" s="7">
        <v>46053</v>
      </c>
      <c r="EH761" s="4" t="s">
        <v>173</v>
      </c>
      <c r="EI761" s="4" t="b">
        <v>1</v>
      </c>
      <c r="EJ761" s="4" t="s">
        <v>174</v>
      </c>
      <c r="EK761" s="4"/>
      <c r="EL761" s="4"/>
      <c r="EM761" s="4"/>
      <c r="EN761" s="8"/>
      <c r="EO761" s="4">
        <f t="shared" si="58"/>
        <v>22.312328767123287</v>
      </c>
      <c r="EP761" s="4">
        <f t="shared" si="59"/>
        <v>25</v>
      </c>
      <c r="EQ761" s="9">
        <f t="shared" si="60"/>
        <v>3684701.8499999996</v>
      </c>
    </row>
    <row r="762" spans="2:147" s="6" customFormat="1">
      <c r="B762" s="4"/>
      <c r="C762" s="7">
        <v>46023</v>
      </c>
      <c r="D762" s="4">
        <v>6310</v>
      </c>
      <c r="E762" s="4"/>
      <c r="F762" s="4"/>
      <c r="G762" s="4" t="s">
        <v>176</v>
      </c>
      <c r="H762" s="4" t="s">
        <v>177</v>
      </c>
      <c r="I762" s="4">
        <v>13</v>
      </c>
      <c r="J762" s="16">
        <v>37895</v>
      </c>
      <c r="K762" s="4"/>
      <c r="L762" s="4">
        <v>117360.333</v>
      </c>
      <c r="M762" s="4">
        <v>123110.3</v>
      </c>
      <c r="N762" s="4">
        <v>146706.44099999999</v>
      </c>
      <c r="O762" s="64">
        <v>20</v>
      </c>
      <c r="P762" s="4">
        <v>9</v>
      </c>
      <c r="Q762" s="4">
        <v>2</v>
      </c>
      <c r="R762" s="4">
        <v>31</v>
      </c>
      <c r="S762" s="4">
        <v>100</v>
      </c>
      <c r="T762" s="4">
        <v>100</v>
      </c>
      <c r="U762" s="11">
        <v>6439035</v>
      </c>
      <c r="V762" s="11">
        <v>1329330</v>
      </c>
      <c r="W762" s="11">
        <v>5109705</v>
      </c>
      <c r="X762" s="11">
        <v>22</v>
      </c>
      <c r="Y762" s="62">
        <v>3638170</v>
      </c>
      <c r="Z762" s="11">
        <v>0</v>
      </c>
      <c r="AA762" s="11">
        <v>0</v>
      </c>
      <c r="AB762" s="11">
        <v>7500</v>
      </c>
      <c r="AC762" s="11">
        <v>165000</v>
      </c>
      <c r="AD762" s="11">
        <v>0</v>
      </c>
      <c r="AE762" s="11">
        <v>0</v>
      </c>
      <c r="AF762" s="11">
        <v>0</v>
      </c>
      <c r="AG762" s="11">
        <v>172500</v>
      </c>
      <c r="AH762" s="11">
        <v>0</v>
      </c>
      <c r="AI762" s="11">
        <v>461663</v>
      </c>
      <c r="AJ762" s="11">
        <v>0</v>
      </c>
      <c r="AK762" s="11">
        <v>495134</v>
      </c>
      <c r="AL762" s="9">
        <v>956797</v>
      </c>
      <c r="AM762" s="9">
        <v>1100298</v>
      </c>
      <c r="AN762" s="9">
        <v>0</v>
      </c>
      <c r="AO762" s="9">
        <v>481270</v>
      </c>
      <c r="AP762" s="11">
        <v>0</v>
      </c>
      <c r="AQ762" s="11">
        <v>55000</v>
      </c>
      <c r="AR762" s="11">
        <v>2593365</v>
      </c>
      <c r="AS762" s="11">
        <v>0</v>
      </c>
      <c r="AT762" s="11">
        <v>0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35000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594440</v>
      </c>
      <c r="BP762" s="11">
        <v>59440</v>
      </c>
      <c r="BQ762" s="11">
        <v>279110</v>
      </c>
      <c r="BR762" s="11">
        <v>281750</v>
      </c>
      <c r="BS762" s="11">
        <v>57950</v>
      </c>
      <c r="BT762" s="11">
        <v>10920</v>
      </c>
      <c r="BU762" s="11">
        <v>42720</v>
      </c>
      <c r="BV762" s="11">
        <v>0</v>
      </c>
      <c r="BW762" s="11">
        <v>3000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216326.848</v>
      </c>
      <c r="CJ762" s="4">
        <v>31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11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20</v>
      </c>
      <c r="DC762" s="4">
        <v>0</v>
      </c>
      <c r="DD762" s="4">
        <v>18</v>
      </c>
      <c r="DE762" s="64">
        <v>38</v>
      </c>
      <c r="DF762" s="64">
        <v>40</v>
      </c>
      <c r="DG762" s="64">
        <v>0</v>
      </c>
      <c r="DH762" s="64">
        <v>43.74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2</v>
      </c>
      <c r="DU762" s="4">
        <v>2</v>
      </c>
      <c r="DV762" s="4"/>
      <c r="DW762" s="4"/>
      <c r="DX762" s="4"/>
      <c r="DY762" s="4"/>
      <c r="DZ762" s="4"/>
      <c r="EA762" s="4"/>
      <c r="EB762" s="4" t="b">
        <v>1</v>
      </c>
      <c r="EC762" s="4" t="s">
        <v>241</v>
      </c>
      <c r="ED762" s="4"/>
      <c r="EE762" s="4"/>
      <c r="EF762" s="7">
        <v>46023</v>
      </c>
      <c r="EG762" s="7">
        <v>46053</v>
      </c>
      <c r="EH762" s="4" t="s">
        <v>173</v>
      </c>
      <c r="EI762" s="4" t="b">
        <v>1</v>
      </c>
      <c r="EJ762" s="4" t="s">
        <v>174</v>
      </c>
      <c r="EK762" s="4"/>
      <c r="EL762" s="4"/>
      <c r="EM762" s="4"/>
      <c r="EN762" s="8"/>
      <c r="EO762" s="4">
        <f t="shared" si="58"/>
        <v>22.268493150684932</v>
      </c>
      <c r="EP762" s="4">
        <f t="shared" si="59"/>
        <v>25</v>
      </c>
      <c r="EQ762" s="9">
        <f t="shared" si="60"/>
        <v>3667661.0249999999</v>
      </c>
    </row>
    <row r="763" spans="2:147" s="6" customFormat="1">
      <c r="B763" s="4"/>
      <c r="C763" s="7">
        <v>46023</v>
      </c>
      <c r="D763" s="4">
        <v>6310</v>
      </c>
      <c r="E763" s="4"/>
      <c r="F763" s="4"/>
      <c r="G763" s="4" t="s">
        <v>176</v>
      </c>
      <c r="H763" s="4" t="s">
        <v>177</v>
      </c>
      <c r="I763" s="4">
        <v>7</v>
      </c>
      <c r="J763" s="16">
        <v>37970</v>
      </c>
      <c r="K763" s="4"/>
      <c r="L763" s="4">
        <v>113366.333</v>
      </c>
      <c r="M763" s="4">
        <v>119116.3</v>
      </c>
      <c r="N763" s="4">
        <v>141946.924</v>
      </c>
      <c r="O763" s="64">
        <v>20</v>
      </c>
      <c r="P763" s="4">
        <v>9</v>
      </c>
      <c r="Q763" s="4">
        <v>2</v>
      </c>
      <c r="R763" s="4">
        <v>31</v>
      </c>
      <c r="S763" s="4">
        <v>100</v>
      </c>
      <c r="T763" s="4">
        <v>100</v>
      </c>
      <c r="U763" s="11">
        <v>6201577</v>
      </c>
      <c r="V763" s="11">
        <v>1286577</v>
      </c>
      <c r="W763" s="11">
        <v>4915000</v>
      </c>
      <c r="X763" s="11">
        <v>22</v>
      </c>
      <c r="Y763" s="62">
        <v>3514356</v>
      </c>
      <c r="Z763" s="11">
        <v>0</v>
      </c>
      <c r="AA763" s="11">
        <v>0</v>
      </c>
      <c r="AB763" s="11">
        <v>7500</v>
      </c>
      <c r="AC763" s="11">
        <v>165000</v>
      </c>
      <c r="AD763" s="11">
        <v>0</v>
      </c>
      <c r="AE763" s="11">
        <v>0</v>
      </c>
      <c r="AF763" s="11">
        <v>0</v>
      </c>
      <c r="AG763" s="11">
        <v>172500</v>
      </c>
      <c r="AH763" s="11">
        <v>0</v>
      </c>
      <c r="AI763" s="11">
        <v>446686</v>
      </c>
      <c r="AJ763" s="11">
        <v>0</v>
      </c>
      <c r="AK763" s="11">
        <v>479070</v>
      </c>
      <c r="AL763" s="9">
        <v>925756</v>
      </c>
      <c r="AM763" s="9">
        <v>1064601</v>
      </c>
      <c r="AN763" s="9">
        <v>0</v>
      </c>
      <c r="AO763" s="9">
        <v>444364</v>
      </c>
      <c r="AP763" s="11">
        <v>0</v>
      </c>
      <c r="AQ763" s="11">
        <v>55000</v>
      </c>
      <c r="AR763" s="11">
        <v>2489721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25000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572760</v>
      </c>
      <c r="BP763" s="11">
        <v>57270</v>
      </c>
      <c r="BQ763" s="11">
        <v>268850</v>
      </c>
      <c r="BR763" s="11">
        <v>271420</v>
      </c>
      <c r="BS763" s="11">
        <v>55810</v>
      </c>
      <c r="BT763" s="11">
        <v>10550</v>
      </c>
      <c r="BU763" s="11">
        <v>41330</v>
      </c>
      <c r="BV763" s="11">
        <v>0</v>
      </c>
      <c r="BW763" s="11">
        <v>8587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210850.652</v>
      </c>
      <c r="CJ763" s="4">
        <v>31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11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20</v>
      </c>
      <c r="DC763" s="4">
        <v>0</v>
      </c>
      <c r="DD763" s="4">
        <v>18</v>
      </c>
      <c r="DE763" s="64">
        <v>38</v>
      </c>
      <c r="DF763" s="64">
        <v>40</v>
      </c>
      <c r="DG763" s="64">
        <v>0</v>
      </c>
      <c r="DH763" s="64">
        <v>41.74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4</v>
      </c>
      <c r="DT763" s="4">
        <v>2</v>
      </c>
      <c r="DU763" s="4">
        <v>2</v>
      </c>
      <c r="DV763" s="4"/>
      <c r="DW763" s="4"/>
      <c r="DX763" s="4"/>
      <c r="DY763" s="4"/>
      <c r="DZ763" s="4"/>
      <c r="EA763" s="4"/>
      <c r="EB763" s="4" t="b">
        <v>1</v>
      </c>
      <c r="EC763" s="4" t="s">
        <v>241</v>
      </c>
      <c r="ED763" s="4"/>
      <c r="EE763" s="4"/>
      <c r="EF763" s="7">
        <v>46023</v>
      </c>
      <c r="EG763" s="7">
        <v>46053</v>
      </c>
      <c r="EH763" s="4" t="s">
        <v>173</v>
      </c>
      <c r="EI763" s="4" t="b">
        <v>1</v>
      </c>
      <c r="EJ763" s="4" t="s">
        <v>174</v>
      </c>
      <c r="EK763" s="4"/>
      <c r="EL763" s="4"/>
      <c r="EM763" s="4"/>
      <c r="EN763" s="8"/>
      <c r="EO763" s="4">
        <f t="shared" si="58"/>
        <v>22.063013698630137</v>
      </c>
      <c r="EP763" s="4">
        <f t="shared" si="59"/>
        <v>25</v>
      </c>
      <c r="EQ763" s="9">
        <f t="shared" si="60"/>
        <v>3548673.1</v>
      </c>
    </row>
    <row r="764" spans="2:147" s="6" customFormat="1">
      <c r="B764" s="4"/>
      <c r="C764" s="7">
        <v>46023</v>
      </c>
      <c r="D764" s="4">
        <v>6310</v>
      </c>
      <c r="E764" s="4"/>
      <c r="F764" s="4"/>
      <c r="G764" s="4" t="s">
        <v>176</v>
      </c>
      <c r="H764" s="4" t="s">
        <v>177</v>
      </c>
      <c r="I764" s="4">
        <v>1</v>
      </c>
      <c r="J764" s="16">
        <v>41640</v>
      </c>
      <c r="K764" s="4"/>
      <c r="L764" s="4">
        <v>108315.333</v>
      </c>
      <c r="M764" s="4">
        <v>111565.3</v>
      </c>
      <c r="N764" s="4">
        <v>132948.649</v>
      </c>
      <c r="O764" s="64">
        <v>20</v>
      </c>
      <c r="P764" s="4">
        <v>9</v>
      </c>
      <c r="Q764" s="4">
        <v>2</v>
      </c>
      <c r="R764" s="4">
        <v>31</v>
      </c>
      <c r="S764" s="4">
        <v>100</v>
      </c>
      <c r="T764" s="4">
        <v>100</v>
      </c>
      <c r="U764" s="11">
        <v>5553883</v>
      </c>
      <c r="V764" s="11">
        <v>993883</v>
      </c>
      <c r="W764" s="11">
        <v>4560000</v>
      </c>
      <c r="X764" s="11">
        <v>12</v>
      </c>
      <c r="Y764" s="62">
        <v>3357775</v>
      </c>
      <c r="Z764" s="11">
        <v>0</v>
      </c>
      <c r="AA764" s="11">
        <v>0</v>
      </c>
      <c r="AB764" s="11">
        <v>7500</v>
      </c>
      <c r="AC764" s="11">
        <v>90000</v>
      </c>
      <c r="AD764" s="11">
        <v>0</v>
      </c>
      <c r="AE764" s="11">
        <v>0</v>
      </c>
      <c r="AF764" s="11">
        <v>0</v>
      </c>
      <c r="AG764" s="11">
        <v>97500</v>
      </c>
      <c r="AH764" s="11">
        <v>0</v>
      </c>
      <c r="AI764" s="11">
        <v>418369</v>
      </c>
      <c r="AJ764" s="11">
        <v>0</v>
      </c>
      <c r="AK764" s="11">
        <v>648124</v>
      </c>
      <c r="AL764" s="9">
        <v>1066494</v>
      </c>
      <c r="AM764" s="9">
        <v>997114</v>
      </c>
      <c r="AN764" s="9">
        <v>0</v>
      </c>
      <c r="AO764" s="9">
        <v>0</v>
      </c>
      <c r="AP764" s="11">
        <v>0</v>
      </c>
      <c r="AQ764" s="11">
        <v>0</v>
      </c>
      <c r="AR764" s="11">
        <v>2063608</v>
      </c>
      <c r="AS764" s="11">
        <v>0</v>
      </c>
      <c r="AT764" s="11">
        <v>0</v>
      </c>
      <c r="AU764" s="11">
        <v>0</v>
      </c>
      <c r="AV764" s="11">
        <v>0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35000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425500</v>
      </c>
      <c r="BP764" s="11">
        <v>42550</v>
      </c>
      <c r="BQ764" s="11">
        <v>185290</v>
      </c>
      <c r="BR764" s="11">
        <v>239270</v>
      </c>
      <c r="BS764" s="11">
        <v>49980</v>
      </c>
      <c r="BT764" s="11">
        <v>10080</v>
      </c>
      <c r="BU764" s="11">
        <v>38730</v>
      </c>
      <c r="BV764" s="11">
        <v>0</v>
      </c>
      <c r="BW764" s="11">
        <v>2483</v>
      </c>
      <c r="BX764" s="11">
        <v>0</v>
      </c>
      <c r="BY764" s="11">
        <v>0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173253.065</v>
      </c>
      <c r="CJ764" s="4">
        <v>31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20</v>
      </c>
      <c r="DC764" s="4">
        <v>0</v>
      </c>
      <c r="DD764" s="4">
        <v>26</v>
      </c>
      <c r="DE764" s="64">
        <v>46</v>
      </c>
      <c r="DF764" s="64">
        <v>40</v>
      </c>
      <c r="DG764" s="64">
        <v>0</v>
      </c>
      <c r="DH764" s="6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s="4">
        <v>0</v>
      </c>
      <c r="DT764" s="4">
        <v>2</v>
      </c>
      <c r="DU764" s="4">
        <v>2</v>
      </c>
      <c r="DV764" s="4"/>
      <c r="DW764" s="4"/>
      <c r="DX764" s="4"/>
      <c r="DY764" s="4"/>
      <c r="DZ764" s="4"/>
      <c r="EA764" s="4"/>
      <c r="EB764" s="4" t="b">
        <v>1</v>
      </c>
      <c r="EC764" s="4" t="s">
        <v>241</v>
      </c>
      <c r="ED764" s="4"/>
      <c r="EE764" s="4"/>
      <c r="EF764" s="7">
        <v>46023</v>
      </c>
      <c r="EG764" s="7">
        <v>46053</v>
      </c>
      <c r="EH764" s="4" t="s">
        <v>173</v>
      </c>
      <c r="EI764" s="4" t="b">
        <v>1</v>
      </c>
      <c r="EJ764" s="4" t="s">
        <v>174</v>
      </c>
      <c r="EK764" s="4"/>
      <c r="EL764" s="4"/>
      <c r="EM764" s="4"/>
      <c r="EN764" s="8"/>
      <c r="EO764" s="4">
        <f t="shared" si="58"/>
        <v>12.008219178082191</v>
      </c>
      <c r="EP764" s="4">
        <f t="shared" si="59"/>
        <v>20</v>
      </c>
      <c r="EQ764" s="9">
        <f t="shared" si="60"/>
        <v>2658972.98</v>
      </c>
    </row>
    <row r="765" spans="2:147" s="6" customFormat="1">
      <c r="B765" s="4"/>
      <c r="C765" s="7">
        <v>46054</v>
      </c>
      <c r="D765" s="4">
        <v>6310</v>
      </c>
      <c r="E765" s="4"/>
      <c r="F765" s="4"/>
      <c r="G765" s="4" t="s">
        <v>170</v>
      </c>
      <c r="H765" s="4" t="s">
        <v>171</v>
      </c>
      <c r="I765" s="4">
        <v>5</v>
      </c>
      <c r="J765" s="16">
        <v>35359</v>
      </c>
      <c r="K765" s="4"/>
      <c r="L765" s="4">
        <v>131085.58900000001</v>
      </c>
      <c r="M765" s="4">
        <v>138585.56700000001</v>
      </c>
      <c r="N765" s="4">
        <v>165147.79999999999</v>
      </c>
      <c r="O765" s="64">
        <v>16</v>
      </c>
      <c r="P765" s="4">
        <v>8</v>
      </c>
      <c r="Q765" s="4">
        <v>4</v>
      </c>
      <c r="R765" s="4">
        <v>28</v>
      </c>
      <c r="S765" s="4">
        <v>100</v>
      </c>
      <c r="T765" s="4">
        <v>100</v>
      </c>
      <c r="U765" s="11">
        <v>5564838</v>
      </c>
      <c r="V765" s="11">
        <v>1154838</v>
      </c>
      <c r="W765" s="11">
        <v>4410000</v>
      </c>
      <c r="X765" s="11">
        <v>29</v>
      </c>
      <c r="Y765" s="62">
        <v>3670396</v>
      </c>
      <c r="Z765" s="11">
        <v>0</v>
      </c>
      <c r="AA765" s="11">
        <v>0</v>
      </c>
      <c r="AB765" s="11">
        <v>7500</v>
      </c>
      <c r="AC765" s="11">
        <v>217500</v>
      </c>
      <c r="AD765" s="11">
        <v>0</v>
      </c>
      <c r="AE765" s="11">
        <v>0</v>
      </c>
      <c r="AF765" s="11">
        <v>0</v>
      </c>
      <c r="AG765" s="11">
        <v>225000</v>
      </c>
      <c r="AH765" s="11">
        <v>0</v>
      </c>
      <c r="AI765" s="11">
        <v>519695</v>
      </c>
      <c r="AJ765" s="11">
        <v>0</v>
      </c>
      <c r="AK765" s="11">
        <v>123860</v>
      </c>
      <c r="AL765" s="9">
        <v>643556</v>
      </c>
      <c r="AM765" s="9">
        <v>990886</v>
      </c>
      <c r="AN765" s="9">
        <v>0</v>
      </c>
      <c r="AO765" s="9">
        <v>0</v>
      </c>
      <c r="AP765" s="11">
        <v>0</v>
      </c>
      <c r="AQ765" s="11">
        <v>0</v>
      </c>
      <c r="AR765" s="11">
        <v>1634442</v>
      </c>
      <c r="AS765" s="11">
        <v>0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35000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446970</v>
      </c>
      <c r="BP765" s="11">
        <v>44690</v>
      </c>
      <c r="BQ765" s="11">
        <v>302570</v>
      </c>
      <c r="BR765" s="11">
        <v>248640</v>
      </c>
      <c r="BS765" s="11">
        <v>50080</v>
      </c>
      <c r="BT765" s="11">
        <v>11020</v>
      </c>
      <c r="BU765" s="11">
        <v>44150</v>
      </c>
      <c r="BV765" s="11">
        <v>0</v>
      </c>
      <c r="BW765" s="11">
        <v>6718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0</v>
      </c>
      <c r="CH765" s="11">
        <v>0</v>
      </c>
      <c r="CI765" s="11">
        <v>229254.098</v>
      </c>
      <c r="CJ765" s="4">
        <v>28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20</v>
      </c>
      <c r="DC765" s="4">
        <v>0</v>
      </c>
      <c r="DD765" s="4">
        <v>4</v>
      </c>
      <c r="DE765" s="64">
        <v>24</v>
      </c>
      <c r="DF765" s="64">
        <v>32</v>
      </c>
      <c r="DG765" s="64">
        <v>0</v>
      </c>
      <c r="DH765" s="64">
        <v>0</v>
      </c>
      <c r="DI765" s="4">
        <v>0</v>
      </c>
      <c r="DJ765" s="4">
        <v>0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s="4">
        <v>1</v>
      </c>
      <c r="DT765" s="4">
        <v>2</v>
      </c>
      <c r="DU765" s="4">
        <v>2</v>
      </c>
      <c r="DV765" s="4"/>
      <c r="DW765" s="4"/>
      <c r="DX765" s="4"/>
      <c r="DY765" s="4"/>
      <c r="DZ765" s="4"/>
      <c r="EA765" s="4"/>
      <c r="EB765" s="4" t="b">
        <v>1</v>
      </c>
      <c r="EC765" s="4" t="s">
        <v>241</v>
      </c>
      <c r="ED765" s="4"/>
      <c r="EE765" s="4"/>
      <c r="EF765" s="7">
        <v>46054</v>
      </c>
      <c r="EG765" s="7">
        <v>46081</v>
      </c>
      <c r="EH765" s="4" t="s">
        <v>173</v>
      </c>
      <c r="EI765" s="4" t="b">
        <v>1</v>
      </c>
      <c r="EJ765" s="4" t="s">
        <v>174</v>
      </c>
      <c r="EK765" s="4"/>
      <c r="EL765" s="4"/>
      <c r="EM765" s="4"/>
      <c r="EN765" s="8"/>
      <c r="EO765" s="4">
        <f t="shared" si="58"/>
        <v>29.216438356164385</v>
      </c>
      <c r="EP765" s="4">
        <f t="shared" si="59"/>
        <v>25</v>
      </c>
      <c r="EQ765" s="9">
        <f t="shared" si="60"/>
        <v>4128694.9999999995</v>
      </c>
    </row>
    <row r="766" spans="2:147" s="6" customFormat="1">
      <c r="B766" s="4"/>
      <c r="C766" s="7">
        <v>46054</v>
      </c>
      <c r="D766" s="4">
        <v>6310</v>
      </c>
      <c r="E766" s="4"/>
      <c r="F766" s="4"/>
      <c r="G766" s="4" t="s">
        <v>170</v>
      </c>
      <c r="H766" s="4" t="s">
        <v>171</v>
      </c>
      <c r="I766" s="4">
        <v>11</v>
      </c>
      <c r="J766" s="16">
        <v>35716</v>
      </c>
      <c r="K766" s="4"/>
      <c r="L766" s="4">
        <v>136218.58900000001</v>
      </c>
      <c r="M766" s="4">
        <v>143593.56700000001</v>
      </c>
      <c r="N766" s="4">
        <v>171115.66699999999</v>
      </c>
      <c r="O766" s="64">
        <v>16</v>
      </c>
      <c r="P766" s="4">
        <v>8</v>
      </c>
      <c r="Q766" s="4">
        <v>4</v>
      </c>
      <c r="R766" s="4">
        <v>28</v>
      </c>
      <c r="S766" s="4">
        <v>100</v>
      </c>
      <c r="T766" s="4">
        <v>100</v>
      </c>
      <c r="U766" s="11">
        <v>6094718</v>
      </c>
      <c r="V766" s="11">
        <v>1155910</v>
      </c>
      <c r="W766" s="11">
        <v>4938808</v>
      </c>
      <c r="X766" s="11">
        <v>28</v>
      </c>
      <c r="Y766" s="62">
        <v>3814120</v>
      </c>
      <c r="Z766" s="11">
        <v>0</v>
      </c>
      <c r="AA766" s="11">
        <v>0</v>
      </c>
      <c r="AB766" s="11">
        <v>11250</v>
      </c>
      <c r="AC766" s="11">
        <v>210000</v>
      </c>
      <c r="AD766" s="11">
        <v>0</v>
      </c>
      <c r="AE766" s="11">
        <v>0</v>
      </c>
      <c r="AF766" s="11">
        <v>0</v>
      </c>
      <c r="AG766" s="11">
        <v>221250</v>
      </c>
      <c r="AH766" s="11">
        <v>0</v>
      </c>
      <c r="AI766" s="11">
        <v>538475</v>
      </c>
      <c r="AJ766" s="11">
        <v>0</v>
      </c>
      <c r="AK766" s="11">
        <v>705852</v>
      </c>
      <c r="AL766" s="9">
        <v>1244328</v>
      </c>
      <c r="AM766" s="9">
        <v>770020</v>
      </c>
      <c r="AN766" s="9">
        <v>0</v>
      </c>
      <c r="AO766" s="9">
        <v>0</v>
      </c>
      <c r="AP766" s="11">
        <v>0</v>
      </c>
      <c r="AQ766" s="11">
        <v>0</v>
      </c>
      <c r="AR766" s="11">
        <v>2014348</v>
      </c>
      <c r="AS766" s="11">
        <v>0</v>
      </c>
      <c r="AT766" s="11">
        <v>0</v>
      </c>
      <c r="AU766" s="11">
        <v>0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45000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419150</v>
      </c>
      <c r="BP766" s="11">
        <v>41910</v>
      </c>
      <c r="BQ766" s="11">
        <v>302570</v>
      </c>
      <c r="BR766" s="11">
        <v>272750</v>
      </c>
      <c r="BS766" s="11">
        <v>54850</v>
      </c>
      <c r="BT766" s="11">
        <v>11450</v>
      </c>
      <c r="BU766" s="11">
        <v>45730</v>
      </c>
      <c r="BV766" s="11">
        <v>0</v>
      </c>
      <c r="BW766" s="11">
        <v>7500</v>
      </c>
      <c r="BX766" s="11">
        <v>0</v>
      </c>
      <c r="BY766" s="11">
        <v>0</v>
      </c>
      <c r="BZ766" s="11">
        <v>0</v>
      </c>
      <c r="CA766" s="11">
        <v>0</v>
      </c>
      <c r="CB766" s="11">
        <v>0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240651.717</v>
      </c>
      <c r="CJ766" s="4">
        <v>28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20</v>
      </c>
      <c r="DC766" s="4">
        <v>0</v>
      </c>
      <c r="DD766" s="4">
        <v>22</v>
      </c>
      <c r="DE766" s="64">
        <v>42</v>
      </c>
      <c r="DF766" s="64">
        <v>24</v>
      </c>
      <c r="DG766" s="64">
        <v>0</v>
      </c>
      <c r="DH766" s="6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s="4">
        <v>0</v>
      </c>
      <c r="DT766" s="4">
        <v>2</v>
      </c>
      <c r="DU766" s="4">
        <v>2</v>
      </c>
      <c r="DV766" s="4"/>
      <c r="DW766" s="4"/>
      <c r="DX766" s="4"/>
      <c r="DY766" s="4"/>
      <c r="DZ766" s="4"/>
      <c r="EA766" s="4"/>
      <c r="EB766" s="4" t="b">
        <v>1</v>
      </c>
      <c r="EC766" s="4" t="s">
        <v>241</v>
      </c>
      <c r="ED766" s="4"/>
      <c r="EE766" s="4"/>
      <c r="EF766" s="7">
        <v>46054</v>
      </c>
      <c r="EG766" s="7">
        <v>46081</v>
      </c>
      <c r="EH766" s="4" t="s">
        <v>173</v>
      </c>
      <c r="EI766" s="4" t="b">
        <v>1</v>
      </c>
      <c r="EJ766" s="4" t="s">
        <v>174</v>
      </c>
      <c r="EK766" s="4"/>
      <c r="EL766" s="4"/>
      <c r="EM766" s="4"/>
      <c r="EN766" s="8"/>
      <c r="EO766" s="4">
        <f t="shared" si="58"/>
        <v>28.238356164383561</v>
      </c>
      <c r="EP766" s="4">
        <f t="shared" si="59"/>
        <v>25</v>
      </c>
      <c r="EQ766" s="9">
        <f t="shared" si="60"/>
        <v>4277891.6749999998</v>
      </c>
    </row>
    <row r="767" spans="2:147" s="6" customFormat="1">
      <c r="B767" s="4"/>
      <c r="C767" s="7">
        <v>46054</v>
      </c>
      <c r="D767" s="4">
        <v>6310</v>
      </c>
      <c r="E767" s="4"/>
      <c r="F767" s="4"/>
      <c r="G767" s="4" t="s">
        <v>170</v>
      </c>
      <c r="H767" s="4" t="s">
        <v>171</v>
      </c>
      <c r="I767" s="4">
        <v>11</v>
      </c>
      <c r="J767" s="16">
        <v>35716</v>
      </c>
      <c r="K767" s="4"/>
      <c r="L767" s="4">
        <v>136218.58900000001</v>
      </c>
      <c r="M767" s="4">
        <v>143468.56700000001</v>
      </c>
      <c r="N767" s="4">
        <v>170966.709</v>
      </c>
      <c r="O767" s="64">
        <v>16</v>
      </c>
      <c r="P767" s="4">
        <v>8</v>
      </c>
      <c r="Q767" s="4">
        <v>4</v>
      </c>
      <c r="R767" s="4">
        <v>28</v>
      </c>
      <c r="S767" s="4">
        <v>100</v>
      </c>
      <c r="T767" s="4">
        <v>100</v>
      </c>
      <c r="U767" s="11">
        <v>6143327</v>
      </c>
      <c r="V767" s="11">
        <v>1138970</v>
      </c>
      <c r="W767" s="11">
        <v>5004357</v>
      </c>
      <c r="X767" s="11">
        <v>28</v>
      </c>
      <c r="Y767" s="62">
        <v>3814120</v>
      </c>
      <c r="Z767" s="11">
        <v>0</v>
      </c>
      <c r="AA767" s="11">
        <v>0</v>
      </c>
      <c r="AB767" s="11">
        <v>7500</v>
      </c>
      <c r="AC767" s="11">
        <v>210000</v>
      </c>
      <c r="AD767" s="11">
        <v>0</v>
      </c>
      <c r="AE767" s="11">
        <v>0</v>
      </c>
      <c r="AF767" s="11">
        <v>0</v>
      </c>
      <c r="AG767" s="11">
        <v>217500</v>
      </c>
      <c r="AH767" s="11">
        <v>0</v>
      </c>
      <c r="AI767" s="11">
        <v>538007</v>
      </c>
      <c r="AJ767" s="11">
        <v>0</v>
      </c>
      <c r="AK767" s="11">
        <v>769350</v>
      </c>
      <c r="AL767" s="9">
        <v>1307357</v>
      </c>
      <c r="AM767" s="9">
        <v>769350</v>
      </c>
      <c r="AN767" s="9">
        <v>0</v>
      </c>
      <c r="AO767" s="9">
        <v>0</v>
      </c>
      <c r="AP767" s="11">
        <v>0</v>
      </c>
      <c r="AQ767" s="11">
        <v>0</v>
      </c>
      <c r="AR767" s="11">
        <v>2076707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35000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401080</v>
      </c>
      <c r="BP767" s="11">
        <v>40100</v>
      </c>
      <c r="BQ767" s="11">
        <v>302570</v>
      </c>
      <c r="BR767" s="11">
        <v>275290</v>
      </c>
      <c r="BS767" s="11">
        <v>55290</v>
      </c>
      <c r="BT767" s="11">
        <v>11450</v>
      </c>
      <c r="BU767" s="11">
        <v>45690</v>
      </c>
      <c r="BV767" s="11">
        <v>0</v>
      </c>
      <c r="BW767" s="11">
        <v>7500</v>
      </c>
      <c r="BX767" s="11">
        <v>0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0</v>
      </c>
      <c r="CI767" s="11">
        <v>237108.152</v>
      </c>
      <c r="CJ767" s="4">
        <v>28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20</v>
      </c>
      <c r="DC767" s="4">
        <v>0</v>
      </c>
      <c r="DD767" s="4">
        <v>24</v>
      </c>
      <c r="DE767" s="64">
        <v>44</v>
      </c>
      <c r="DF767" s="64">
        <v>24</v>
      </c>
      <c r="DG767" s="64">
        <v>0</v>
      </c>
      <c r="DH767" s="6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2</v>
      </c>
      <c r="DU767" s="4">
        <v>2</v>
      </c>
      <c r="DV767" s="4"/>
      <c r="DW767" s="4"/>
      <c r="DX767" s="4"/>
      <c r="DY767" s="4"/>
      <c r="DZ767" s="4"/>
      <c r="EA767" s="4"/>
      <c r="EB767" s="4" t="b">
        <v>1</v>
      </c>
      <c r="EC767" s="4" t="s">
        <v>241</v>
      </c>
      <c r="ED767" s="4"/>
      <c r="EE767" s="4"/>
      <c r="EF767" s="7">
        <v>46054</v>
      </c>
      <c r="EG767" s="7">
        <v>46081</v>
      </c>
      <c r="EH767" s="4" t="s">
        <v>173</v>
      </c>
      <c r="EI767" s="4" t="b">
        <v>1</v>
      </c>
      <c r="EJ767" s="4" t="s">
        <v>174</v>
      </c>
      <c r="EK767" s="4"/>
      <c r="EL767" s="4"/>
      <c r="EM767" s="4"/>
      <c r="EN767" s="8"/>
      <c r="EO767" s="4">
        <f t="shared" si="58"/>
        <v>28.238356164383561</v>
      </c>
      <c r="EP767" s="4">
        <f t="shared" si="59"/>
        <v>25</v>
      </c>
      <c r="EQ767" s="9">
        <f t="shared" si="60"/>
        <v>4274167.7249999996</v>
      </c>
    </row>
    <row r="768" spans="2:147" s="6" customFormat="1">
      <c r="B768" s="4"/>
      <c r="C768" s="7">
        <v>46054</v>
      </c>
      <c r="D768" s="4">
        <v>6310</v>
      </c>
      <c r="E768" s="4"/>
      <c r="F768" s="4"/>
      <c r="G768" s="4" t="s">
        <v>170</v>
      </c>
      <c r="H768" s="4" t="s">
        <v>171</v>
      </c>
      <c r="I768" s="4">
        <v>9</v>
      </c>
      <c r="J768" s="16">
        <v>36458</v>
      </c>
      <c r="K768" s="4"/>
      <c r="L768" s="4">
        <v>134594.58900000001</v>
      </c>
      <c r="M768" s="4">
        <v>141469.56700000001</v>
      </c>
      <c r="N768" s="4">
        <v>171917.9</v>
      </c>
      <c r="O768" s="64">
        <v>16</v>
      </c>
      <c r="P768" s="4">
        <v>8</v>
      </c>
      <c r="Q768" s="4">
        <v>4</v>
      </c>
      <c r="R768" s="4">
        <v>28</v>
      </c>
      <c r="S768" s="4">
        <v>100</v>
      </c>
      <c r="T768" s="4">
        <v>100</v>
      </c>
      <c r="U768" s="11">
        <v>6532250</v>
      </c>
      <c r="V768" s="11">
        <v>1366840</v>
      </c>
      <c r="W768" s="11">
        <v>5165410</v>
      </c>
      <c r="X768" s="11">
        <v>26</v>
      </c>
      <c r="Y768" s="62">
        <v>3768648</v>
      </c>
      <c r="Z768" s="11">
        <v>0</v>
      </c>
      <c r="AA768" s="11">
        <v>0</v>
      </c>
      <c r="AB768" s="11">
        <v>11250</v>
      </c>
      <c r="AC768" s="11">
        <v>195000</v>
      </c>
      <c r="AD768" s="11">
        <v>0</v>
      </c>
      <c r="AE768" s="11">
        <v>0</v>
      </c>
      <c r="AF768" s="11">
        <v>0</v>
      </c>
      <c r="AG768" s="11">
        <v>206250</v>
      </c>
      <c r="AH768" s="11">
        <v>100000</v>
      </c>
      <c r="AI768" s="11">
        <v>530510</v>
      </c>
      <c r="AJ768" s="11">
        <v>0</v>
      </c>
      <c r="AK768" s="11">
        <v>225642</v>
      </c>
      <c r="AL768" s="9">
        <v>756153</v>
      </c>
      <c r="AM768" s="9">
        <v>1547261</v>
      </c>
      <c r="AN768" s="9">
        <v>0</v>
      </c>
      <c r="AO768" s="9">
        <v>0</v>
      </c>
      <c r="AP768" s="11">
        <v>0</v>
      </c>
      <c r="AQ768" s="11">
        <v>0</v>
      </c>
      <c r="AR768" s="11">
        <v>2303414</v>
      </c>
      <c r="AS768" s="11">
        <v>0</v>
      </c>
      <c r="AT768" s="11">
        <v>0</v>
      </c>
      <c r="AU768" s="11">
        <v>0</v>
      </c>
      <c r="AV768" s="11">
        <v>0</v>
      </c>
      <c r="AW768" s="11">
        <v>0</v>
      </c>
      <c r="AX768" s="11">
        <v>0</v>
      </c>
      <c r="AY768" s="11">
        <v>0</v>
      </c>
      <c r="AZ768" s="11">
        <v>0</v>
      </c>
      <c r="BA768" s="11">
        <v>128938</v>
      </c>
      <c r="BB768" s="11">
        <v>0</v>
      </c>
      <c r="BC768" s="11">
        <v>0</v>
      </c>
      <c r="BD768" s="11">
        <v>25000</v>
      </c>
      <c r="BE768" s="11">
        <v>0</v>
      </c>
      <c r="BF768" s="11">
        <v>0</v>
      </c>
      <c r="BG768" s="11">
        <v>0</v>
      </c>
      <c r="BH768" s="11">
        <v>0</v>
      </c>
      <c r="BI768" s="11">
        <v>0</v>
      </c>
      <c r="BJ768" s="11">
        <v>0</v>
      </c>
      <c r="BK768" s="11">
        <v>0</v>
      </c>
      <c r="BL768" s="11">
        <v>0</v>
      </c>
      <c r="BM768" s="11">
        <v>0</v>
      </c>
      <c r="BN768" s="11">
        <v>0</v>
      </c>
      <c r="BO768" s="11">
        <v>589230</v>
      </c>
      <c r="BP768" s="11">
        <v>58920</v>
      </c>
      <c r="BQ768" s="11">
        <v>302570</v>
      </c>
      <c r="BR768" s="11">
        <v>286970</v>
      </c>
      <c r="BS768" s="11">
        <v>58790</v>
      </c>
      <c r="BT768" s="11">
        <v>11310</v>
      </c>
      <c r="BU768" s="11">
        <v>46050</v>
      </c>
      <c r="BV768" s="11">
        <v>13000</v>
      </c>
      <c r="BW768" s="11">
        <v>0</v>
      </c>
      <c r="BX768" s="11">
        <v>0</v>
      </c>
      <c r="BY768" s="11">
        <v>0</v>
      </c>
      <c r="BZ768" s="11">
        <v>0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1">
        <v>0</v>
      </c>
      <c r="CG768" s="11">
        <v>0</v>
      </c>
      <c r="CH768" s="11">
        <v>0</v>
      </c>
      <c r="CI768" s="11">
        <v>233517.29300000001</v>
      </c>
      <c r="CJ768" s="4">
        <v>28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20</v>
      </c>
      <c r="DC768" s="4">
        <v>0</v>
      </c>
      <c r="DD768" s="4">
        <v>7</v>
      </c>
      <c r="DE768" s="64">
        <v>27</v>
      </c>
      <c r="DF768" s="64">
        <v>48</v>
      </c>
      <c r="DG768" s="64">
        <v>0</v>
      </c>
      <c r="DH768" s="6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1</v>
      </c>
      <c r="DT768" s="4">
        <v>2</v>
      </c>
      <c r="DU768" s="4">
        <v>2</v>
      </c>
      <c r="DV768" s="4"/>
      <c r="DW768" s="4"/>
      <c r="DX768" s="4"/>
      <c r="DY768" s="4"/>
      <c r="DZ768" s="4"/>
      <c r="EA768" s="4"/>
      <c r="EB768" s="4" t="b">
        <v>1</v>
      </c>
      <c r="EC768" s="4" t="s">
        <v>241</v>
      </c>
      <c r="ED768" s="4"/>
      <c r="EE768" s="4"/>
      <c r="EF768" s="7">
        <v>46054</v>
      </c>
      <c r="EG768" s="7">
        <v>46081</v>
      </c>
      <c r="EH768" s="4" t="s">
        <v>173</v>
      </c>
      <c r="EI768" s="4" t="b">
        <v>1</v>
      </c>
      <c r="EJ768" s="4" t="s">
        <v>174</v>
      </c>
      <c r="EK768" s="4"/>
      <c r="EL768" s="4"/>
      <c r="EM768" s="4"/>
      <c r="EN768" s="8"/>
      <c r="EO768" s="4">
        <f t="shared" si="58"/>
        <v>26.205479452054796</v>
      </c>
      <c r="EP768" s="4">
        <f t="shared" si="59"/>
        <v>25</v>
      </c>
      <c r="EQ768" s="9">
        <f t="shared" si="60"/>
        <v>4297947.5</v>
      </c>
    </row>
    <row r="769" spans="2:147" s="6" customFormat="1">
      <c r="B769" s="4"/>
      <c r="C769" s="7">
        <v>46054</v>
      </c>
      <c r="D769" s="4">
        <v>6310</v>
      </c>
      <c r="E769" s="4"/>
      <c r="F769" s="4"/>
      <c r="G769" s="4" t="s">
        <v>176</v>
      </c>
      <c r="H769" s="4" t="s">
        <v>177</v>
      </c>
      <c r="I769" s="4">
        <v>1</v>
      </c>
      <c r="J769" s="16">
        <v>41640</v>
      </c>
      <c r="K769" s="4"/>
      <c r="L769" s="4">
        <v>108315.333</v>
      </c>
      <c r="M769" s="4">
        <v>111315.3</v>
      </c>
      <c r="N769" s="4">
        <v>132650.73300000001</v>
      </c>
      <c r="O769" s="64">
        <v>16</v>
      </c>
      <c r="P769" s="4">
        <v>8</v>
      </c>
      <c r="Q769" s="4">
        <v>4</v>
      </c>
      <c r="R769" s="4">
        <v>28</v>
      </c>
      <c r="S769" s="4">
        <v>100</v>
      </c>
      <c r="T769" s="4">
        <v>100</v>
      </c>
      <c r="U769" s="11">
        <v>5040404</v>
      </c>
      <c r="V769" s="11">
        <v>840404</v>
      </c>
      <c r="W769" s="11">
        <v>4200000</v>
      </c>
      <c r="X769" s="11">
        <v>12</v>
      </c>
      <c r="Y769" s="62">
        <v>3032829</v>
      </c>
      <c r="Z769" s="11">
        <v>0</v>
      </c>
      <c r="AA769" s="11">
        <v>0</v>
      </c>
      <c r="AB769" s="11">
        <v>0</v>
      </c>
      <c r="AC769" s="11">
        <v>90000</v>
      </c>
      <c r="AD769" s="11">
        <v>0</v>
      </c>
      <c r="AE769" s="11">
        <v>0</v>
      </c>
      <c r="AF769" s="11">
        <v>0</v>
      </c>
      <c r="AG769" s="11">
        <v>90000</v>
      </c>
      <c r="AH769" s="11">
        <v>0</v>
      </c>
      <c r="AI769" s="11">
        <v>417432</v>
      </c>
      <c r="AJ769" s="11">
        <v>0</v>
      </c>
      <c r="AK769" s="11">
        <v>397952</v>
      </c>
      <c r="AL769" s="9">
        <v>815384</v>
      </c>
      <c r="AM769" s="9">
        <v>596928</v>
      </c>
      <c r="AN769" s="9">
        <v>0</v>
      </c>
      <c r="AO769" s="9">
        <v>415263</v>
      </c>
      <c r="AP769" s="11">
        <v>0</v>
      </c>
      <c r="AQ769" s="11">
        <v>55000</v>
      </c>
      <c r="AR769" s="11">
        <v>1882575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35000</v>
      </c>
      <c r="BE769" s="11">
        <v>0</v>
      </c>
      <c r="BF769" s="11">
        <v>0</v>
      </c>
      <c r="BG769" s="11">
        <v>0</v>
      </c>
      <c r="BH769" s="11">
        <v>0</v>
      </c>
      <c r="BI769" s="11">
        <v>0</v>
      </c>
      <c r="BJ769" s="11">
        <v>0</v>
      </c>
      <c r="BK769" s="11">
        <v>0</v>
      </c>
      <c r="BL769" s="11">
        <v>0</v>
      </c>
      <c r="BM769" s="11">
        <v>0</v>
      </c>
      <c r="BN769" s="11">
        <v>0</v>
      </c>
      <c r="BO769" s="11">
        <v>244040</v>
      </c>
      <c r="BP769" s="11">
        <v>24400</v>
      </c>
      <c r="BQ769" s="11">
        <v>254500</v>
      </c>
      <c r="BR769" s="11">
        <v>219250</v>
      </c>
      <c r="BS769" s="11">
        <v>45360</v>
      </c>
      <c r="BT769" s="11">
        <v>9100</v>
      </c>
      <c r="BU769" s="11">
        <v>35400</v>
      </c>
      <c r="BV769" s="11">
        <v>4000</v>
      </c>
      <c r="BW769" s="11">
        <v>4354</v>
      </c>
      <c r="BX769" s="11">
        <v>0</v>
      </c>
      <c r="BY769" s="11">
        <v>0</v>
      </c>
      <c r="BZ769" s="11">
        <v>0</v>
      </c>
      <c r="CA769" s="11">
        <v>0</v>
      </c>
      <c r="CB769" s="11">
        <v>0</v>
      </c>
      <c r="CC769" s="11">
        <v>0</v>
      </c>
      <c r="CD769" s="11">
        <v>0</v>
      </c>
      <c r="CE769" s="11">
        <v>0</v>
      </c>
      <c r="CF769" s="11">
        <v>0</v>
      </c>
      <c r="CG769" s="11">
        <v>0</v>
      </c>
      <c r="CH769" s="11">
        <v>0</v>
      </c>
      <c r="CI769" s="11">
        <v>187291.054</v>
      </c>
      <c r="CJ769" s="4">
        <v>28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11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20</v>
      </c>
      <c r="DC769" s="4">
        <v>0</v>
      </c>
      <c r="DD769" s="4">
        <v>16</v>
      </c>
      <c r="DE769" s="64">
        <v>36</v>
      </c>
      <c r="DF769" s="64">
        <v>24</v>
      </c>
      <c r="DG769" s="64">
        <v>0</v>
      </c>
      <c r="DH769" s="64">
        <v>41.74</v>
      </c>
      <c r="DI769" s="4">
        <v>0</v>
      </c>
      <c r="DJ769" s="4">
        <v>0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2</v>
      </c>
      <c r="DU769" s="4">
        <v>2</v>
      </c>
      <c r="DV769" s="4"/>
      <c r="DW769" s="4"/>
      <c r="DX769" s="4"/>
      <c r="DY769" s="4"/>
      <c r="DZ769" s="4"/>
      <c r="EA769" s="4"/>
      <c r="EB769" s="4" t="b">
        <v>1</v>
      </c>
      <c r="EC769" s="4" t="s">
        <v>241</v>
      </c>
      <c r="ED769" s="4"/>
      <c r="EE769" s="4"/>
      <c r="EF769" s="7">
        <v>46054</v>
      </c>
      <c r="EG769" s="7">
        <v>46081</v>
      </c>
      <c r="EH769" s="4" t="s">
        <v>173</v>
      </c>
      <c r="EI769" s="4" t="b">
        <v>1</v>
      </c>
      <c r="EJ769" s="4" t="s">
        <v>174</v>
      </c>
      <c r="EK769" s="4"/>
      <c r="EL769" s="4"/>
      <c r="EM769" s="4"/>
      <c r="EN769" s="8"/>
      <c r="EO769" s="4">
        <f t="shared" si="58"/>
        <v>12.008219178082191</v>
      </c>
      <c r="EP769" s="4">
        <f t="shared" si="59"/>
        <v>20</v>
      </c>
      <c r="EQ769" s="9">
        <f t="shared" si="60"/>
        <v>2653014.66</v>
      </c>
    </row>
    <row r="770" spans="2:147" s="6" customFormat="1">
      <c r="B770" s="4"/>
      <c r="C770" s="7">
        <v>46054</v>
      </c>
      <c r="D770" s="4">
        <v>6310</v>
      </c>
      <c r="E770" s="4"/>
      <c r="F770" s="4"/>
      <c r="G770" s="4" t="s">
        <v>176</v>
      </c>
      <c r="H770" s="4" t="s">
        <v>177</v>
      </c>
      <c r="I770" s="4">
        <v>11</v>
      </c>
      <c r="J770" s="16">
        <v>37627</v>
      </c>
      <c r="K770" s="4"/>
      <c r="L770" s="4">
        <v>116136.333</v>
      </c>
      <c r="M770" s="4">
        <v>122136.3</v>
      </c>
      <c r="N770" s="4">
        <v>145545.758</v>
      </c>
      <c r="O770" s="64">
        <v>16</v>
      </c>
      <c r="P770" s="4">
        <v>8</v>
      </c>
      <c r="Q770" s="4">
        <v>4</v>
      </c>
      <c r="R770" s="4">
        <v>28</v>
      </c>
      <c r="S770" s="4">
        <v>100</v>
      </c>
      <c r="T770" s="4">
        <v>100</v>
      </c>
      <c r="U770" s="11">
        <v>4688942</v>
      </c>
      <c r="V770" s="11">
        <v>748600</v>
      </c>
      <c r="W770" s="11">
        <v>3940342</v>
      </c>
      <c r="X770" s="11">
        <v>23</v>
      </c>
      <c r="Y770" s="62">
        <v>3251817</v>
      </c>
      <c r="Z770" s="11">
        <v>0</v>
      </c>
      <c r="AA770" s="11">
        <v>0</v>
      </c>
      <c r="AB770" s="11">
        <v>7500</v>
      </c>
      <c r="AC770" s="11">
        <v>172500</v>
      </c>
      <c r="AD770" s="11">
        <v>0</v>
      </c>
      <c r="AE770" s="11">
        <v>0</v>
      </c>
      <c r="AF770" s="11">
        <v>0</v>
      </c>
      <c r="AG770" s="11">
        <v>180000</v>
      </c>
      <c r="AH770" s="11">
        <v>0</v>
      </c>
      <c r="AI770" s="11">
        <v>458011</v>
      </c>
      <c r="AJ770" s="11">
        <v>0</v>
      </c>
      <c r="AK770" s="11">
        <v>545796</v>
      </c>
      <c r="AL770" s="9">
        <v>1003807</v>
      </c>
      <c r="AM770" s="9">
        <v>218318</v>
      </c>
      <c r="AN770" s="9">
        <v>0</v>
      </c>
      <c r="AO770" s="9">
        <v>0</v>
      </c>
      <c r="AP770" s="11">
        <v>0</v>
      </c>
      <c r="AQ770" s="11">
        <v>0</v>
      </c>
      <c r="AR770" s="11">
        <v>1222125</v>
      </c>
      <c r="AS770" s="11">
        <v>0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0</v>
      </c>
      <c r="AZ770" s="11">
        <v>0</v>
      </c>
      <c r="BA770" s="11">
        <v>0</v>
      </c>
      <c r="BB770" s="11">
        <v>0</v>
      </c>
      <c r="BC770" s="11">
        <v>0</v>
      </c>
      <c r="BD770" s="11">
        <v>35000</v>
      </c>
      <c r="BE770" s="11">
        <v>0</v>
      </c>
      <c r="BF770" s="11">
        <v>0</v>
      </c>
      <c r="BG770" s="11">
        <v>0</v>
      </c>
      <c r="BH770" s="11">
        <v>0</v>
      </c>
      <c r="BI770" s="11">
        <v>0</v>
      </c>
      <c r="BJ770" s="11">
        <v>0</v>
      </c>
      <c r="BK770" s="11">
        <v>0</v>
      </c>
      <c r="BL770" s="11">
        <v>0</v>
      </c>
      <c r="BM770" s="11">
        <v>0</v>
      </c>
      <c r="BN770" s="11">
        <v>0</v>
      </c>
      <c r="BO770" s="11">
        <v>149280</v>
      </c>
      <c r="BP770" s="11">
        <v>14920</v>
      </c>
      <c r="BQ770" s="11">
        <v>260680</v>
      </c>
      <c r="BR770" s="11">
        <v>211370</v>
      </c>
      <c r="BS770" s="11">
        <v>42200</v>
      </c>
      <c r="BT770" s="11">
        <v>9760</v>
      </c>
      <c r="BU770" s="11">
        <v>38890</v>
      </c>
      <c r="BV770" s="11">
        <v>14000</v>
      </c>
      <c r="BW770" s="11">
        <v>7500</v>
      </c>
      <c r="BX770" s="11">
        <v>0</v>
      </c>
      <c r="BY770" s="11">
        <v>0</v>
      </c>
      <c r="BZ770" s="11">
        <v>0</v>
      </c>
      <c r="CA770" s="11">
        <v>0</v>
      </c>
      <c r="CB770" s="11">
        <v>0</v>
      </c>
      <c r="CC770" s="11">
        <v>0</v>
      </c>
      <c r="CD770" s="11">
        <v>0</v>
      </c>
      <c r="CE770" s="11">
        <v>0</v>
      </c>
      <c r="CF770" s="11">
        <v>0</v>
      </c>
      <c r="CG770" s="11">
        <v>0</v>
      </c>
      <c r="CH770" s="11">
        <v>0</v>
      </c>
      <c r="CI770" s="11">
        <v>201644.467</v>
      </c>
      <c r="CJ770" s="4">
        <v>28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20</v>
      </c>
      <c r="DC770" s="4">
        <v>0</v>
      </c>
      <c r="DD770" s="4">
        <v>20</v>
      </c>
      <c r="DE770" s="64">
        <v>40</v>
      </c>
      <c r="DF770" s="64">
        <v>8</v>
      </c>
      <c r="DG770" s="64">
        <v>0</v>
      </c>
      <c r="DH770" s="6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2</v>
      </c>
      <c r="DT770" s="4">
        <v>2</v>
      </c>
      <c r="DU770" s="4">
        <v>2</v>
      </c>
      <c r="DV770" s="4"/>
      <c r="DW770" s="4"/>
      <c r="DX770" s="4"/>
      <c r="DY770" s="4"/>
      <c r="DZ770" s="4"/>
      <c r="EA770" s="4"/>
      <c r="EB770" s="4" t="b">
        <v>1</v>
      </c>
      <c r="EC770" s="4" t="s">
        <v>241</v>
      </c>
      <c r="ED770" s="4"/>
      <c r="EE770" s="4"/>
      <c r="EF770" s="7">
        <v>46054</v>
      </c>
      <c r="EG770" s="7">
        <v>46081</v>
      </c>
      <c r="EH770" s="4" t="s">
        <v>173</v>
      </c>
      <c r="EI770" s="4" t="b">
        <v>1</v>
      </c>
      <c r="EJ770" s="4" t="s">
        <v>174</v>
      </c>
      <c r="EK770" s="4"/>
      <c r="EL770" s="4"/>
      <c r="EM770" s="4"/>
      <c r="EN770" s="8"/>
      <c r="EO770" s="4">
        <f t="shared" si="58"/>
        <v>23.002739726027396</v>
      </c>
      <c r="EP770" s="4">
        <f t="shared" si="59"/>
        <v>25</v>
      </c>
      <c r="EQ770" s="9">
        <f t="shared" si="60"/>
        <v>3638643.95</v>
      </c>
    </row>
    <row r="771" spans="2:147" s="6" customFormat="1">
      <c r="B771" s="4"/>
      <c r="C771" s="7">
        <v>46054</v>
      </c>
      <c r="D771" s="4">
        <v>6310</v>
      </c>
      <c r="E771" s="4"/>
      <c r="F771" s="4"/>
      <c r="G771" s="4" t="s">
        <v>176</v>
      </c>
      <c r="H771" s="4" t="s">
        <v>177</v>
      </c>
      <c r="I771" s="4">
        <v>9</v>
      </c>
      <c r="J771" s="16">
        <v>37712</v>
      </c>
      <c r="K771" s="4"/>
      <c r="L771" s="4">
        <v>114832.333</v>
      </c>
      <c r="M771" s="4">
        <v>120707.3</v>
      </c>
      <c r="N771" s="4">
        <v>143842.86600000001</v>
      </c>
      <c r="O771" s="64">
        <v>16</v>
      </c>
      <c r="P771" s="4">
        <v>8</v>
      </c>
      <c r="Q771" s="4">
        <v>4</v>
      </c>
      <c r="R771" s="4">
        <v>28</v>
      </c>
      <c r="S771" s="4">
        <v>100</v>
      </c>
      <c r="T771" s="4">
        <v>100</v>
      </c>
      <c r="U771" s="11">
        <v>5276289</v>
      </c>
      <c r="V771" s="11">
        <v>960760</v>
      </c>
      <c r="W771" s="11">
        <v>4315529</v>
      </c>
      <c r="X771" s="11">
        <v>22</v>
      </c>
      <c r="Y771" s="62">
        <v>3215305</v>
      </c>
      <c r="Z771" s="11">
        <v>0</v>
      </c>
      <c r="AA771" s="11">
        <v>0</v>
      </c>
      <c r="AB771" s="11">
        <v>11250</v>
      </c>
      <c r="AC771" s="11">
        <v>165000</v>
      </c>
      <c r="AD771" s="11">
        <v>0</v>
      </c>
      <c r="AE771" s="11">
        <v>0</v>
      </c>
      <c r="AF771" s="11">
        <v>0</v>
      </c>
      <c r="AG771" s="11">
        <v>176250</v>
      </c>
      <c r="AH771" s="11">
        <v>0</v>
      </c>
      <c r="AI771" s="11">
        <v>452652</v>
      </c>
      <c r="AJ771" s="11">
        <v>0</v>
      </c>
      <c r="AK771" s="11">
        <v>215764</v>
      </c>
      <c r="AL771" s="9">
        <v>668416</v>
      </c>
      <c r="AM771" s="9">
        <v>863057</v>
      </c>
      <c r="AN771" s="9">
        <v>0</v>
      </c>
      <c r="AO771" s="9">
        <v>288261</v>
      </c>
      <c r="AP771" s="11">
        <v>0</v>
      </c>
      <c r="AQ771" s="11">
        <v>40000</v>
      </c>
      <c r="AR771" s="11">
        <v>1859734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25000</v>
      </c>
      <c r="BE771" s="11">
        <v>0</v>
      </c>
      <c r="BF771" s="11">
        <v>0</v>
      </c>
      <c r="BG771" s="11">
        <v>0</v>
      </c>
      <c r="BH771" s="11">
        <v>0</v>
      </c>
      <c r="BI771" s="11">
        <v>0</v>
      </c>
      <c r="BJ771" s="11">
        <v>0</v>
      </c>
      <c r="BK771" s="11">
        <v>0</v>
      </c>
      <c r="BL771" s="11">
        <v>0</v>
      </c>
      <c r="BM771" s="11">
        <v>0</v>
      </c>
      <c r="BN771" s="11">
        <v>0</v>
      </c>
      <c r="BO771" s="11">
        <v>312970</v>
      </c>
      <c r="BP771" s="11">
        <v>31290</v>
      </c>
      <c r="BQ771" s="11">
        <v>282910</v>
      </c>
      <c r="BR771" s="11">
        <v>235010</v>
      </c>
      <c r="BS771" s="11">
        <v>47490</v>
      </c>
      <c r="BT771" s="11">
        <v>9650</v>
      </c>
      <c r="BU771" s="11">
        <v>38440</v>
      </c>
      <c r="BV771" s="11">
        <v>0</v>
      </c>
      <c r="BW771" s="11">
        <v>3000</v>
      </c>
      <c r="BX771" s="11">
        <v>0</v>
      </c>
      <c r="BY771" s="11">
        <v>0</v>
      </c>
      <c r="BZ771" s="11">
        <v>0</v>
      </c>
      <c r="CA771" s="11">
        <v>0</v>
      </c>
      <c r="CB771" s="11">
        <v>0</v>
      </c>
      <c r="CC771" s="11">
        <v>0</v>
      </c>
      <c r="CD771" s="11">
        <v>0</v>
      </c>
      <c r="CE771" s="11">
        <v>0</v>
      </c>
      <c r="CF771" s="11">
        <v>0</v>
      </c>
      <c r="CG771" s="11">
        <v>0</v>
      </c>
      <c r="CH771" s="11">
        <v>0</v>
      </c>
      <c r="CI771" s="11">
        <v>214667.815</v>
      </c>
      <c r="CJ771" s="4">
        <v>28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8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20</v>
      </c>
      <c r="DC771" s="4">
        <v>0</v>
      </c>
      <c r="DD771" s="4">
        <v>8</v>
      </c>
      <c r="DE771" s="64">
        <v>28</v>
      </c>
      <c r="DF771" s="64">
        <v>32</v>
      </c>
      <c r="DG771" s="64">
        <v>0</v>
      </c>
      <c r="DH771" s="64">
        <v>26.72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2</v>
      </c>
      <c r="DU771" s="4">
        <v>2</v>
      </c>
      <c r="DV771" s="4"/>
      <c r="DW771" s="4"/>
      <c r="DX771" s="4"/>
      <c r="DY771" s="4"/>
      <c r="DZ771" s="4"/>
      <c r="EA771" s="4"/>
      <c r="EB771" s="4" t="b">
        <v>1</v>
      </c>
      <c r="EC771" s="4" t="s">
        <v>241</v>
      </c>
      <c r="ED771" s="4"/>
      <c r="EE771" s="4"/>
      <c r="EF771" s="7">
        <v>46054</v>
      </c>
      <c r="EG771" s="7">
        <v>46081</v>
      </c>
      <c r="EH771" s="4" t="s">
        <v>173</v>
      </c>
      <c r="EI771" s="4" t="b">
        <v>1</v>
      </c>
      <c r="EJ771" s="4" t="s">
        <v>174</v>
      </c>
      <c r="EK771" s="4"/>
      <c r="EL771" s="4"/>
      <c r="EM771" s="4"/>
      <c r="EN771" s="8"/>
      <c r="EO771" s="4">
        <f t="shared" si="58"/>
        <v>22.769863013698629</v>
      </c>
      <c r="EP771" s="4">
        <f t="shared" si="59"/>
        <v>25</v>
      </c>
      <c r="EQ771" s="9">
        <f t="shared" si="60"/>
        <v>3596071.6500000004</v>
      </c>
    </row>
    <row r="772" spans="2:147" s="6" customFormat="1">
      <c r="B772" s="4"/>
      <c r="C772" s="7">
        <v>46054</v>
      </c>
      <c r="D772" s="4">
        <v>6310</v>
      </c>
      <c r="E772" s="4"/>
      <c r="F772" s="4"/>
      <c r="G772" s="4" t="s">
        <v>176</v>
      </c>
      <c r="H772" s="4" t="s">
        <v>177</v>
      </c>
      <c r="I772" s="4">
        <v>3</v>
      </c>
      <c r="J772" s="16">
        <v>37816</v>
      </c>
      <c r="K772" s="4"/>
      <c r="L772" s="4">
        <v>110095.333</v>
      </c>
      <c r="M772" s="4">
        <v>115095.3</v>
      </c>
      <c r="N772" s="4">
        <v>137155.23300000001</v>
      </c>
      <c r="O772" s="64">
        <v>16</v>
      </c>
      <c r="P772" s="4">
        <v>8</v>
      </c>
      <c r="Q772" s="4">
        <v>4</v>
      </c>
      <c r="R772" s="4">
        <v>28</v>
      </c>
      <c r="S772" s="4">
        <v>100</v>
      </c>
      <c r="T772" s="4">
        <v>100</v>
      </c>
      <c r="U772" s="11">
        <v>5393037</v>
      </c>
      <c r="V772" s="11">
        <v>1354270</v>
      </c>
      <c r="W772" s="11">
        <v>4038767</v>
      </c>
      <c r="X772" s="11">
        <v>20</v>
      </c>
      <c r="Y772" s="62">
        <v>3082669</v>
      </c>
      <c r="Z772" s="11">
        <v>0</v>
      </c>
      <c r="AA772" s="11">
        <v>0</v>
      </c>
      <c r="AB772" s="11">
        <v>0</v>
      </c>
      <c r="AC772" s="11">
        <v>150000</v>
      </c>
      <c r="AD772" s="11">
        <v>0</v>
      </c>
      <c r="AE772" s="11">
        <v>0</v>
      </c>
      <c r="AF772" s="11">
        <v>0</v>
      </c>
      <c r="AG772" s="11">
        <v>150000</v>
      </c>
      <c r="AH772" s="11">
        <v>0</v>
      </c>
      <c r="AI772" s="11">
        <v>431607</v>
      </c>
      <c r="AJ772" s="11">
        <v>0</v>
      </c>
      <c r="AK772" s="11">
        <v>411465</v>
      </c>
      <c r="AL772" s="9">
        <v>843073</v>
      </c>
      <c r="AM772" s="9">
        <v>822931</v>
      </c>
      <c r="AN772" s="9">
        <v>0</v>
      </c>
      <c r="AO772" s="9">
        <v>429364</v>
      </c>
      <c r="AP772" s="11">
        <v>0</v>
      </c>
      <c r="AQ772" s="11">
        <v>55000</v>
      </c>
      <c r="AR772" s="11">
        <v>2150368</v>
      </c>
      <c r="AS772" s="11">
        <v>0</v>
      </c>
      <c r="AT772" s="11">
        <v>0</v>
      </c>
      <c r="AU772" s="11">
        <v>0</v>
      </c>
      <c r="AV772" s="11">
        <v>0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10000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0</v>
      </c>
      <c r="BL772" s="11">
        <v>0</v>
      </c>
      <c r="BM772" s="11">
        <v>0</v>
      </c>
      <c r="BN772" s="11">
        <v>0</v>
      </c>
      <c r="BO772" s="11">
        <v>429430</v>
      </c>
      <c r="BP772" s="11">
        <v>42940</v>
      </c>
      <c r="BQ772" s="11">
        <v>256350</v>
      </c>
      <c r="BR772" s="11">
        <v>237860</v>
      </c>
      <c r="BS772" s="11">
        <v>48540</v>
      </c>
      <c r="BT772" s="11">
        <v>9250</v>
      </c>
      <c r="BU772" s="11">
        <v>36640</v>
      </c>
      <c r="BV772" s="11">
        <v>0</v>
      </c>
      <c r="BW772" s="11">
        <v>7500</v>
      </c>
      <c r="BX772" s="11">
        <v>0</v>
      </c>
      <c r="BY772" s="11">
        <v>0</v>
      </c>
      <c r="BZ772" s="11">
        <v>0</v>
      </c>
      <c r="CA772" s="11">
        <v>0</v>
      </c>
      <c r="CB772" s="11">
        <v>0</v>
      </c>
      <c r="CC772" s="11">
        <v>285760</v>
      </c>
      <c r="CD772" s="11">
        <v>0</v>
      </c>
      <c r="CE772" s="11">
        <v>0</v>
      </c>
      <c r="CF772" s="11">
        <v>0</v>
      </c>
      <c r="CG772" s="11">
        <v>0</v>
      </c>
      <c r="CH772" s="11">
        <v>0</v>
      </c>
      <c r="CI772" s="11">
        <v>205368.967</v>
      </c>
      <c r="CJ772" s="4">
        <v>28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11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20</v>
      </c>
      <c r="DC772" s="4">
        <v>0</v>
      </c>
      <c r="DD772" s="4">
        <v>16</v>
      </c>
      <c r="DE772" s="64">
        <v>36</v>
      </c>
      <c r="DF772" s="64">
        <v>32</v>
      </c>
      <c r="DG772" s="64">
        <v>0</v>
      </c>
      <c r="DH772" s="64">
        <v>41.74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1</v>
      </c>
      <c r="DT772" s="4">
        <v>2</v>
      </c>
      <c r="DU772" s="4">
        <v>2</v>
      </c>
      <c r="DV772" s="4"/>
      <c r="DW772" s="4"/>
      <c r="DX772" s="4"/>
      <c r="DY772" s="4"/>
      <c r="DZ772" s="4"/>
      <c r="EA772" s="4"/>
      <c r="EB772" s="4" t="b">
        <v>1</v>
      </c>
      <c r="EC772" s="4" t="s">
        <v>241</v>
      </c>
      <c r="ED772" s="4"/>
      <c r="EE772" s="4"/>
      <c r="EF772" s="7">
        <v>46054</v>
      </c>
      <c r="EG772" s="7">
        <v>46081</v>
      </c>
      <c r="EH772" s="4" t="s">
        <v>173</v>
      </c>
      <c r="EI772" s="4" t="b">
        <v>1</v>
      </c>
      <c r="EJ772" s="4" t="s">
        <v>174</v>
      </c>
      <c r="EK772" s="4"/>
      <c r="EL772" s="4"/>
      <c r="EM772" s="4"/>
      <c r="EN772" s="8"/>
      <c r="EO772" s="4">
        <f t="shared" si="58"/>
        <v>22.484931506849314</v>
      </c>
      <c r="EP772" s="4">
        <f t="shared" si="59"/>
        <v>25</v>
      </c>
      <c r="EQ772" s="9">
        <f t="shared" si="60"/>
        <v>3428880.8250000002</v>
      </c>
    </row>
    <row r="773" spans="2:147" s="6" customFormat="1">
      <c r="B773" s="4"/>
      <c r="C773" s="7">
        <v>46054</v>
      </c>
      <c r="D773" s="4">
        <v>6310</v>
      </c>
      <c r="E773" s="4"/>
      <c r="F773" s="4"/>
      <c r="G773" s="4" t="s">
        <v>176</v>
      </c>
      <c r="H773" s="4" t="s">
        <v>177</v>
      </c>
      <c r="I773" s="4">
        <v>9</v>
      </c>
      <c r="J773" s="16">
        <v>37879</v>
      </c>
      <c r="K773" s="4"/>
      <c r="L773" s="4">
        <v>114832.333</v>
      </c>
      <c r="M773" s="4">
        <v>121082.3</v>
      </c>
      <c r="N773" s="4">
        <v>144289.74100000001</v>
      </c>
      <c r="O773" s="64">
        <v>16</v>
      </c>
      <c r="P773" s="4">
        <v>8</v>
      </c>
      <c r="Q773" s="4">
        <v>4</v>
      </c>
      <c r="R773" s="4">
        <v>28</v>
      </c>
      <c r="S773" s="4">
        <v>100</v>
      </c>
      <c r="T773" s="4">
        <v>100</v>
      </c>
      <c r="U773" s="11">
        <v>5426905</v>
      </c>
      <c r="V773" s="11">
        <v>1026905</v>
      </c>
      <c r="W773" s="11">
        <v>4400000</v>
      </c>
      <c r="X773" s="11">
        <v>22</v>
      </c>
      <c r="Y773" s="62">
        <v>3215305</v>
      </c>
      <c r="Z773" s="11">
        <v>0</v>
      </c>
      <c r="AA773" s="11">
        <v>0</v>
      </c>
      <c r="AB773" s="11">
        <v>22500</v>
      </c>
      <c r="AC773" s="11">
        <v>165000</v>
      </c>
      <c r="AD773" s="11">
        <v>0</v>
      </c>
      <c r="AE773" s="11">
        <v>0</v>
      </c>
      <c r="AF773" s="11">
        <v>0</v>
      </c>
      <c r="AG773" s="11">
        <v>187500</v>
      </c>
      <c r="AH773" s="11">
        <v>0</v>
      </c>
      <c r="AI773" s="11">
        <v>454058</v>
      </c>
      <c r="AJ773" s="11">
        <v>0</v>
      </c>
      <c r="AK773" s="11">
        <v>432869</v>
      </c>
      <c r="AL773" s="9">
        <v>886927</v>
      </c>
      <c r="AM773" s="9">
        <v>1082173</v>
      </c>
      <c r="AN773" s="9">
        <v>0</v>
      </c>
      <c r="AO773" s="9">
        <v>0</v>
      </c>
      <c r="AP773" s="11">
        <v>0</v>
      </c>
      <c r="AQ773" s="11">
        <v>0</v>
      </c>
      <c r="AR773" s="11">
        <v>1969100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55000</v>
      </c>
      <c r="BE773" s="11">
        <v>0</v>
      </c>
      <c r="BF773" s="11">
        <v>0</v>
      </c>
      <c r="BG773" s="11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354910</v>
      </c>
      <c r="BP773" s="11">
        <v>35490</v>
      </c>
      <c r="BQ773" s="11">
        <v>271410</v>
      </c>
      <c r="BR773" s="11">
        <v>242170</v>
      </c>
      <c r="BS773" s="11">
        <v>48840</v>
      </c>
      <c r="BT773" s="11">
        <v>9650</v>
      </c>
      <c r="BU773" s="11">
        <v>38560</v>
      </c>
      <c r="BV773" s="11">
        <v>19000</v>
      </c>
      <c r="BW773" s="11">
        <v>6875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214016.587</v>
      </c>
      <c r="CJ773" s="4">
        <v>28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20</v>
      </c>
      <c r="DC773" s="4">
        <v>0</v>
      </c>
      <c r="DD773" s="4">
        <v>16</v>
      </c>
      <c r="DE773" s="64">
        <v>36</v>
      </c>
      <c r="DF773" s="64">
        <v>40</v>
      </c>
      <c r="DG773" s="64">
        <v>0</v>
      </c>
      <c r="DH773" s="6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2</v>
      </c>
      <c r="DU773" s="4">
        <v>2</v>
      </c>
      <c r="DV773" s="4"/>
      <c r="DW773" s="4"/>
      <c r="DX773" s="4"/>
      <c r="DY773" s="4"/>
      <c r="DZ773" s="4"/>
      <c r="EA773" s="4"/>
      <c r="EB773" s="4" t="b">
        <v>1</v>
      </c>
      <c r="EC773" s="4" t="s">
        <v>241</v>
      </c>
      <c r="ED773" s="4"/>
      <c r="EE773" s="4"/>
      <c r="EF773" s="7">
        <v>46054</v>
      </c>
      <c r="EG773" s="7">
        <v>46081</v>
      </c>
      <c r="EH773" s="4" t="s">
        <v>173</v>
      </c>
      <c r="EI773" s="4" t="b">
        <v>1</v>
      </c>
      <c r="EJ773" s="4" t="s">
        <v>174</v>
      </c>
      <c r="EK773" s="4"/>
      <c r="EL773" s="4"/>
      <c r="EM773" s="4"/>
      <c r="EN773" s="8"/>
      <c r="EO773" s="4">
        <f t="shared" si="58"/>
        <v>22.312328767123287</v>
      </c>
      <c r="EP773" s="4">
        <f t="shared" si="59"/>
        <v>25</v>
      </c>
      <c r="EQ773" s="9">
        <f t="shared" si="60"/>
        <v>3607243.5250000004</v>
      </c>
    </row>
    <row r="774" spans="2:147" s="6" customFormat="1">
      <c r="B774" s="4"/>
      <c r="C774" s="7">
        <v>46054</v>
      </c>
      <c r="D774" s="4">
        <v>6310</v>
      </c>
      <c r="E774" s="4"/>
      <c r="F774" s="4"/>
      <c r="G774" s="4" t="s">
        <v>176</v>
      </c>
      <c r="H774" s="4" t="s">
        <v>177</v>
      </c>
      <c r="I774" s="4">
        <v>14</v>
      </c>
      <c r="J774" s="16">
        <v>37879</v>
      </c>
      <c r="K774" s="4"/>
      <c r="L774" s="4">
        <v>117932.333</v>
      </c>
      <c r="M774" s="4">
        <v>123682.3</v>
      </c>
      <c r="N774" s="4">
        <v>147388.07399999999</v>
      </c>
      <c r="O774" s="64">
        <v>16</v>
      </c>
      <c r="P774" s="4">
        <v>8</v>
      </c>
      <c r="Q774" s="4">
        <v>4</v>
      </c>
      <c r="R774" s="4">
        <v>28</v>
      </c>
      <c r="S774" s="4">
        <v>100</v>
      </c>
      <c r="T774" s="4">
        <v>100</v>
      </c>
      <c r="U774" s="11">
        <v>5816303</v>
      </c>
      <c r="V774" s="11">
        <v>1151303</v>
      </c>
      <c r="W774" s="11">
        <v>4665000</v>
      </c>
      <c r="X774" s="11">
        <v>22</v>
      </c>
      <c r="Y774" s="62">
        <v>3302105</v>
      </c>
      <c r="Z774" s="11">
        <v>0</v>
      </c>
      <c r="AA774" s="11">
        <v>0</v>
      </c>
      <c r="AB774" s="11">
        <v>7500</v>
      </c>
      <c r="AC774" s="11">
        <v>165000</v>
      </c>
      <c r="AD774" s="11">
        <v>0</v>
      </c>
      <c r="AE774" s="11">
        <v>0</v>
      </c>
      <c r="AF774" s="11">
        <v>0</v>
      </c>
      <c r="AG774" s="11">
        <v>172500</v>
      </c>
      <c r="AH774" s="11">
        <v>0</v>
      </c>
      <c r="AI774" s="11">
        <v>463808</v>
      </c>
      <c r="AJ774" s="11">
        <v>0</v>
      </c>
      <c r="AK774" s="11">
        <v>442164</v>
      </c>
      <c r="AL774" s="9">
        <v>905972</v>
      </c>
      <c r="AM774" s="9">
        <v>884328</v>
      </c>
      <c r="AN774" s="9">
        <v>0</v>
      </c>
      <c r="AO774" s="9">
        <v>461398</v>
      </c>
      <c r="AP774" s="11">
        <v>0</v>
      </c>
      <c r="AQ774" s="11">
        <v>55000</v>
      </c>
      <c r="AR774" s="11">
        <v>2306698</v>
      </c>
      <c r="AS774" s="11">
        <v>0</v>
      </c>
      <c r="AT774" s="11">
        <v>0</v>
      </c>
      <c r="AU774" s="11">
        <v>0</v>
      </c>
      <c r="AV774" s="11">
        <v>0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35000</v>
      </c>
      <c r="BE774" s="11">
        <v>0</v>
      </c>
      <c r="BF774" s="11">
        <v>0</v>
      </c>
      <c r="BG774" s="11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407210</v>
      </c>
      <c r="BP774" s="11">
        <v>40720</v>
      </c>
      <c r="BQ774" s="11">
        <v>278770</v>
      </c>
      <c r="BR774" s="11">
        <v>256520</v>
      </c>
      <c r="BS774" s="11">
        <v>52350</v>
      </c>
      <c r="BT774" s="11">
        <v>9910</v>
      </c>
      <c r="BU774" s="11">
        <v>39380</v>
      </c>
      <c r="BV774" s="11">
        <v>5000</v>
      </c>
      <c r="BW774" s="11">
        <v>7943</v>
      </c>
      <c r="BX774" s="11">
        <v>0</v>
      </c>
      <c r="BY774" s="11">
        <v>0</v>
      </c>
      <c r="BZ774" s="11">
        <v>0</v>
      </c>
      <c r="CA774" s="11">
        <v>0</v>
      </c>
      <c r="CB774" s="11">
        <v>0</v>
      </c>
      <c r="CC774" s="11">
        <v>53500</v>
      </c>
      <c r="CD774" s="11">
        <v>0</v>
      </c>
      <c r="CE774" s="11">
        <v>0</v>
      </c>
      <c r="CF774" s="11">
        <v>0</v>
      </c>
      <c r="CG774" s="11">
        <v>0</v>
      </c>
      <c r="CH774" s="11">
        <v>0</v>
      </c>
      <c r="CI774" s="11">
        <v>218496.804</v>
      </c>
      <c r="CJ774" s="4">
        <v>28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11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20</v>
      </c>
      <c r="DC774" s="4">
        <v>0</v>
      </c>
      <c r="DD774" s="4">
        <v>16</v>
      </c>
      <c r="DE774" s="64">
        <v>36</v>
      </c>
      <c r="DF774" s="64">
        <v>32</v>
      </c>
      <c r="DG774" s="64">
        <v>0</v>
      </c>
      <c r="DH774" s="64">
        <v>41.74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s="4">
        <v>0</v>
      </c>
      <c r="DT774" s="4">
        <v>2</v>
      </c>
      <c r="DU774" s="4">
        <v>2</v>
      </c>
      <c r="DV774" s="4"/>
      <c r="DW774" s="4"/>
      <c r="DX774" s="4"/>
      <c r="DY774" s="4"/>
      <c r="DZ774" s="4"/>
      <c r="EA774" s="4"/>
      <c r="EB774" s="4" t="b">
        <v>1</v>
      </c>
      <c r="EC774" s="4" t="s">
        <v>241</v>
      </c>
      <c r="ED774" s="4"/>
      <c r="EE774" s="4"/>
      <c r="EF774" s="7">
        <v>46054</v>
      </c>
      <c r="EG774" s="7">
        <v>46081</v>
      </c>
      <c r="EH774" s="4" t="s">
        <v>173</v>
      </c>
      <c r="EI774" s="4" t="b">
        <v>1</v>
      </c>
      <c r="EJ774" s="4" t="s">
        <v>174</v>
      </c>
      <c r="EK774" s="4"/>
      <c r="EL774" s="4"/>
      <c r="EM774" s="4"/>
      <c r="EN774" s="8"/>
      <c r="EO774" s="4">
        <f t="shared" si="58"/>
        <v>22.312328767123287</v>
      </c>
      <c r="EP774" s="4">
        <f t="shared" si="59"/>
        <v>25</v>
      </c>
      <c r="EQ774" s="9">
        <f t="shared" si="60"/>
        <v>3684701.8499999996</v>
      </c>
    </row>
    <row r="775" spans="2:147" s="6" customFormat="1">
      <c r="B775" s="4"/>
      <c r="C775" s="7">
        <v>46054</v>
      </c>
      <c r="D775" s="4">
        <v>6310</v>
      </c>
      <c r="E775" s="4"/>
      <c r="F775" s="4"/>
      <c r="G775" s="4" t="s">
        <v>176</v>
      </c>
      <c r="H775" s="4" t="s">
        <v>177</v>
      </c>
      <c r="I775" s="4">
        <v>13</v>
      </c>
      <c r="J775" s="16">
        <v>37895</v>
      </c>
      <c r="K775" s="4"/>
      <c r="L775" s="4">
        <v>117360.333</v>
      </c>
      <c r="M775" s="4">
        <v>123110.3</v>
      </c>
      <c r="N775" s="4">
        <v>146706.44099999999</v>
      </c>
      <c r="O775" s="64">
        <v>16</v>
      </c>
      <c r="P775" s="4">
        <v>8</v>
      </c>
      <c r="Q775" s="4">
        <v>4</v>
      </c>
      <c r="R775" s="4">
        <v>28</v>
      </c>
      <c r="S775" s="4">
        <v>100</v>
      </c>
      <c r="T775" s="4">
        <v>100</v>
      </c>
      <c r="U775" s="11">
        <v>4698623</v>
      </c>
      <c r="V775" s="11">
        <v>938130</v>
      </c>
      <c r="W775" s="11">
        <v>3760493</v>
      </c>
      <c r="X775" s="11">
        <v>22</v>
      </c>
      <c r="Y775" s="62">
        <v>3286089</v>
      </c>
      <c r="Z775" s="11">
        <v>0</v>
      </c>
      <c r="AA775" s="11">
        <v>0</v>
      </c>
      <c r="AB775" s="11">
        <v>7500</v>
      </c>
      <c r="AC775" s="11">
        <v>165000</v>
      </c>
      <c r="AD775" s="11">
        <v>0</v>
      </c>
      <c r="AE775" s="11">
        <v>0</v>
      </c>
      <c r="AF775" s="11">
        <v>0</v>
      </c>
      <c r="AG775" s="11">
        <v>172500</v>
      </c>
      <c r="AH775" s="11">
        <v>0</v>
      </c>
      <c r="AI775" s="11">
        <v>461663</v>
      </c>
      <c r="AJ775" s="11">
        <v>0</v>
      </c>
      <c r="AK775" s="11">
        <v>220059</v>
      </c>
      <c r="AL775" s="9">
        <v>681723</v>
      </c>
      <c r="AM775" s="9">
        <v>220059</v>
      </c>
      <c r="AN775" s="9">
        <v>0</v>
      </c>
      <c r="AO775" s="9">
        <v>268252</v>
      </c>
      <c r="AP775" s="11">
        <v>0</v>
      </c>
      <c r="AQ775" s="11">
        <v>35000</v>
      </c>
      <c r="AR775" s="11">
        <v>1205034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35000</v>
      </c>
      <c r="BE775" s="11">
        <v>0</v>
      </c>
      <c r="BF775" s="11">
        <v>0</v>
      </c>
      <c r="BG775" s="11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289560</v>
      </c>
      <c r="BP775" s="11">
        <v>28950</v>
      </c>
      <c r="BQ775" s="11">
        <v>279110</v>
      </c>
      <c r="BR775" s="11">
        <v>210970</v>
      </c>
      <c r="BS775" s="11">
        <v>42290</v>
      </c>
      <c r="BT775" s="11">
        <v>9860</v>
      </c>
      <c r="BU775" s="11">
        <v>39200</v>
      </c>
      <c r="BV775" s="11">
        <v>0</v>
      </c>
      <c r="BW775" s="11">
        <v>3000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35190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214732.913</v>
      </c>
      <c r="CJ775" s="4">
        <v>28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7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20</v>
      </c>
      <c r="DC775" s="4">
        <v>0</v>
      </c>
      <c r="DD775" s="4">
        <v>8</v>
      </c>
      <c r="DE775" s="64">
        <v>28</v>
      </c>
      <c r="DF775" s="64">
        <v>8</v>
      </c>
      <c r="DG775" s="64">
        <v>0</v>
      </c>
      <c r="DH775" s="64">
        <v>24.38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s="4">
        <v>0</v>
      </c>
      <c r="DT775" s="4">
        <v>2</v>
      </c>
      <c r="DU775" s="4">
        <v>2</v>
      </c>
      <c r="DV775" s="4"/>
      <c r="DW775" s="4"/>
      <c r="DX775" s="4"/>
      <c r="DY775" s="4"/>
      <c r="DZ775" s="4"/>
      <c r="EA775" s="4"/>
      <c r="EB775" s="4" t="b">
        <v>1</v>
      </c>
      <c r="EC775" s="4" t="s">
        <v>241</v>
      </c>
      <c r="ED775" s="4"/>
      <c r="EE775" s="4"/>
      <c r="EF775" s="7">
        <v>46054</v>
      </c>
      <c r="EG775" s="7">
        <v>46081</v>
      </c>
      <c r="EH775" s="4" t="s">
        <v>173</v>
      </c>
      <c r="EI775" s="4" t="b">
        <v>1</v>
      </c>
      <c r="EJ775" s="4" t="s">
        <v>174</v>
      </c>
      <c r="EK775" s="4"/>
      <c r="EL775" s="4"/>
      <c r="EM775" s="4"/>
      <c r="EN775" s="8"/>
      <c r="EO775" s="4">
        <f t="shared" si="58"/>
        <v>22.268493150684932</v>
      </c>
      <c r="EP775" s="4">
        <f t="shared" si="59"/>
        <v>25</v>
      </c>
      <c r="EQ775" s="9">
        <f t="shared" si="60"/>
        <v>3667661.0249999999</v>
      </c>
    </row>
    <row r="776" spans="2:147" s="6" customFormat="1">
      <c r="B776" s="4"/>
      <c r="C776" s="7">
        <v>46054</v>
      </c>
      <c r="D776" s="4">
        <v>6310</v>
      </c>
      <c r="E776" s="4"/>
      <c r="F776" s="4"/>
      <c r="G776" s="4" t="s">
        <v>176</v>
      </c>
      <c r="H776" s="4" t="s">
        <v>177</v>
      </c>
      <c r="I776" s="4">
        <v>7</v>
      </c>
      <c r="J776" s="16">
        <v>37970</v>
      </c>
      <c r="K776" s="4"/>
      <c r="L776" s="4">
        <v>113366.333</v>
      </c>
      <c r="M776" s="4">
        <v>119116.3</v>
      </c>
      <c r="N776" s="4">
        <v>141946.924</v>
      </c>
      <c r="O776" s="64">
        <v>16</v>
      </c>
      <c r="P776" s="4">
        <v>8</v>
      </c>
      <c r="Q776" s="4">
        <v>4</v>
      </c>
      <c r="R776" s="4">
        <v>28</v>
      </c>
      <c r="S776" s="4">
        <v>100</v>
      </c>
      <c r="T776" s="4">
        <v>100</v>
      </c>
      <c r="U776" s="11">
        <v>5113718</v>
      </c>
      <c r="V776" s="11">
        <v>1003718</v>
      </c>
      <c r="W776" s="11">
        <v>4110000</v>
      </c>
      <c r="X776" s="11">
        <v>22</v>
      </c>
      <c r="Y776" s="62">
        <v>3174257</v>
      </c>
      <c r="Z776" s="11">
        <v>0</v>
      </c>
      <c r="AA776" s="11">
        <v>0</v>
      </c>
      <c r="AB776" s="11">
        <v>7500</v>
      </c>
      <c r="AC776" s="11">
        <v>165000</v>
      </c>
      <c r="AD776" s="11">
        <v>0</v>
      </c>
      <c r="AE776" s="11">
        <v>0</v>
      </c>
      <c r="AF776" s="11">
        <v>0</v>
      </c>
      <c r="AG776" s="11">
        <v>172500</v>
      </c>
      <c r="AH776" s="11">
        <v>0</v>
      </c>
      <c r="AI776" s="11">
        <v>446686</v>
      </c>
      <c r="AJ776" s="11">
        <v>0</v>
      </c>
      <c r="AK776" s="11">
        <v>319380</v>
      </c>
      <c r="AL776" s="9">
        <v>766066</v>
      </c>
      <c r="AM776" s="9">
        <v>638761</v>
      </c>
      <c r="AN776" s="9">
        <v>0</v>
      </c>
      <c r="AO776" s="9">
        <v>302134</v>
      </c>
      <c r="AP776" s="11">
        <v>0</v>
      </c>
      <c r="AQ776" s="11">
        <v>35000</v>
      </c>
      <c r="AR776" s="11">
        <v>1741961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25000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369000</v>
      </c>
      <c r="BP776" s="11">
        <v>36900</v>
      </c>
      <c r="BQ776" s="11">
        <v>268850</v>
      </c>
      <c r="BR776" s="11">
        <v>227170</v>
      </c>
      <c r="BS776" s="11">
        <v>46020</v>
      </c>
      <c r="BT776" s="11">
        <v>9530</v>
      </c>
      <c r="BU776" s="11">
        <v>37930</v>
      </c>
      <c r="BV776" s="11">
        <v>0</v>
      </c>
      <c r="BW776" s="11">
        <v>8318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212757.109</v>
      </c>
      <c r="CJ776" s="4">
        <v>28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7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20</v>
      </c>
      <c r="DC776" s="4">
        <v>0</v>
      </c>
      <c r="DD776" s="4">
        <v>12</v>
      </c>
      <c r="DE776" s="64">
        <v>32</v>
      </c>
      <c r="DF776" s="64">
        <v>24</v>
      </c>
      <c r="DG776" s="64">
        <v>0</v>
      </c>
      <c r="DH776" s="64">
        <v>28.38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s="4">
        <v>0</v>
      </c>
      <c r="DT776" s="4">
        <v>2</v>
      </c>
      <c r="DU776" s="4">
        <v>2</v>
      </c>
      <c r="DV776" s="4"/>
      <c r="DW776" s="4"/>
      <c r="DX776" s="4"/>
      <c r="DY776" s="4"/>
      <c r="DZ776" s="4"/>
      <c r="EA776" s="4"/>
      <c r="EB776" s="4" t="b">
        <v>1</v>
      </c>
      <c r="EC776" s="4" t="s">
        <v>241</v>
      </c>
      <c r="ED776" s="4"/>
      <c r="EE776" s="4"/>
      <c r="EF776" s="7">
        <v>46054</v>
      </c>
      <c r="EG776" s="7">
        <v>46081</v>
      </c>
      <c r="EH776" s="4" t="s">
        <v>173</v>
      </c>
      <c r="EI776" s="4" t="b">
        <v>1</v>
      </c>
      <c r="EJ776" s="4" t="s">
        <v>174</v>
      </c>
      <c r="EK776" s="4"/>
      <c r="EL776" s="4"/>
      <c r="EM776" s="4"/>
      <c r="EN776" s="8"/>
      <c r="EO776" s="4">
        <f t="shared" si="58"/>
        <v>22.063013698630137</v>
      </c>
      <c r="EP776" s="4">
        <f t="shared" si="59"/>
        <v>25</v>
      </c>
      <c r="EQ776" s="9">
        <f t="shared" si="60"/>
        <v>3548673.1</v>
      </c>
    </row>
    <row r="777" spans="2:147" s="6" customFormat="1">
      <c r="B777" s="4"/>
      <c r="C777" s="7">
        <v>46054</v>
      </c>
      <c r="D777" s="4">
        <v>6310</v>
      </c>
      <c r="E777" s="4"/>
      <c r="F777" s="4"/>
      <c r="G777" s="4" t="s">
        <v>176</v>
      </c>
      <c r="H777" s="4" t="s">
        <v>177</v>
      </c>
      <c r="I777" s="4">
        <v>1</v>
      </c>
      <c r="J777" s="16">
        <v>41640</v>
      </c>
      <c r="K777" s="4"/>
      <c r="L777" s="4">
        <v>108315.333</v>
      </c>
      <c r="M777" s="4">
        <v>111565.3</v>
      </c>
      <c r="N777" s="4">
        <v>132948.649</v>
      </c>
      <c r="O777" s="64">
        <v>16</v>
      </c>
      <c r="P777" s="4">
        <v>8</v>
      </c>
      <c r="Q777" s="4">
        <v>4</v>
      </c>
      <c r="R777" s="4">
        <v>28</v>
      </c>
      <c r="S777" s="4">
        <v>100</v>
      </c>
      <c r="T777" s="4">
        <v>100</v>
      </c>
      <c r="U777" s="11">
        <v>4805164</v>
      </c>
      <c r="V777" s="11">
        <v>835164</v>
      </c>
      <c r="W777" s="11">
        <v>3970000</v>
      </c>
      <c r="X777" s="11">
        <v>12</v>
      </c>
      <c r="Y777" s="62">
        <v>3032829</v>
      </c>
      <c r="Z777" s="11">
        <v>0</v>
      </c>
      <c r="AA777" s="11">
        <v>0</v>
      </c>
      <c r="AB777" s="11">
        <v>7500</v>
      </c>
      <c r="AC777" s="11">
        <v>90000</v>
      </c>
      <c r="AD777" s="11">
        <v>0</v>
      </c>
      <c r="AE777" s="11">
        <v>0</v>
      </c>
      <c r="AF777" s="11">
        <v>0</v>
      </c>
      <c r="AG777" s="11">
        <v>97500</v>
      </c>
      <c r="AH777" s="11">
        <v>0</v>
      </c>
      <c r="AI777" s="11">
        <v>418369</v>
      </c>
      <c r="AJ777" s="11">
        <v>0</v>
      </c>
      <c r="AK777" s="11">
        <v>448701</v>
      </c>
      <c r="AL777" s="9">
        <v>867071</v>
      </c>
      <c r="AM777" s="9">
        <v>772764</v>
      </c>
      <c r="AN777" s="9">
        <v>0</v>
      </c>
      <c r="AO777" s="9">
        <v>0</v>
      </c>
      <c r="AP777" s="11">
        <v>0</v>
      </c>
      <c r="AQ777" s="11">
        <v>0</v>
      </c>
      <c r="AR777" s="11">
        <v>1639835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35000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318810</v>
      </c>
      <c r="BP777" s="11">
        <v>31880</v>
      </c>
      <c r="BQ777" s="11">
        <v>185290</v>
      </c>
      <c r="BR777" s="11">
        <v>208820</v>
      </c>
      <c r="BS777" s="11">
        <v>43250</v>
      </c>
      <c r="BT777" s="11">
        <v>9100</v>
      </c>
      <c r="BU777" s="11">
        <v>35480</v>
      </c>
      <c r="BV777" s="11">
        <v>0</v>
      </c>
      <c r="BW777" s="11">
        <v>2534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177185.304</v>
      </c>
      <c r="CJ777" s="4">
        <v>28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20</v>
      </c>
      <c r="DC777" s="4">
        <v>0</v>
      </c>
      <c r="DD777" s="4">
        <v>18</v>
      </c>
      <c r="DE777" s="64">
        <v>38</v>
      </c>
      <c r="DF777" s="64">
        <v>31</v>
      </c>
      <c r="DG777" s="64">
        <v>0</v>
      </c>
      <c r="DH777" s="64">
        <v>0</v>
      </c>
      <c r="DI777" s="4">
        <v>0</v>
      </c>
      <c r="DJ777" s="4">
        <v>0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2</v>
      </c>
      <c r="DU777" s="4">
        <v>2</v>
      </c>
      <c r="DV777" s="4"/>
      <c r="DW777" s="4"/>
      <c r="DX777" s="4"/>
      <c r="DY777" s="4"/>
      <c r="DZ777" s="4"/>
      <c r="EA777" s="4"/>
      <c r="EB777" s="4" t="b">
        <v>1</v>
      </c>
      <c r="EC777" s="4" t="s">
        <v>241</v>
      </c>
      <c r="ED777" s="4"/>
      <c r="EE777" s="4"/>
      <c r="EF777" s="7">
        <v>46054</v>
      </c>
      <c r="EG777" s="7">
        <v>46081</v>
      </c>
      <c r="EH777" s="4" t="s">
        <v>173</v>
      </c>
      <c r="EI777" s="4" t="b">
        <v>1</v>
      </c>
      <c r="EJ777" s="4" t="s">
        <v>174</v>
      </c>
      <c r="EK777" s="4"/>
      <c r="EL777" s="4"/>
      <c r="EM777" s="4"/>
      <c r="EN777" s="8"/>
      <c r="EO777" s="4">
        <f t="shared" si="58"/>
        <v>12.008219178082191</v>
      </c>
      <c r="EP777" s="4">
        <f t="shared" si="59"/>
        <v>20</v>
      </c>
      <c r="EQ777" s="9">
        <f t="shared" si="60"/>
        <v>2658972.98</v>
      </c>
    </row>
    <row r="778" spans="2:147" s="6" customFormat="1">
      <c r="B778" s="4"/>
      <c r="C778" s="7">
        <v>46082</v>
      </c>
      <c r="D778" s="4">
        <v>6310</v>
      </c>
      <c r="E778" s="4"/>
      <c r="F778" s="4"/>
      <c r="G778" s="4" t="s">
        <v>170</v>
      </c>
      <c r="H778" s="4" t="s">
        <v>171</v>
      </c>
      <c r="I778" s="4">
        <v>5</v>
      </c>
      <c r="J778" s="16">
        <v>35359</v>
      </c>
      <c r="K778" s="4"/>
      <c r="L778" s="4">
        <v>131085.58900000001</v>
      </c>
      <c r="M778" s="4">
        <v>138585.56700000001</v>
      </c>
      <c r="N778" s="4">
        <v>165147.79999999999</v>
      </c>
      <c r="O778" s="64">
        <v>21</v>
      </c>
      <c r="P778" s="4">
        <v>9</v>
      </c>
      <c r="Q778" s="4">
        <v>1</v>
      </c>
      <c r="R778" s="4">
        <v>31</v>
      </c>
      <c r="S778" s="4">
        <v>100</v>
      </c>
      <c r="T778" s="4">
        <v>100</v>
      </c>
      <c r="U778" s="11">
        <v>6659973</v>
      </c>
      <c r="V778" s="11">
        <v>1491973</v>
      </c>
      <c r="W778" s="11">
        <v>5168000</v>
      </c>
      <c r="X778" s="11">
        <v>29</v>
      </c>
      <c r="Y778" s="62">
        <v>4063653</v>
      </c>
      <c r="Z778" s="11">
        <v>0</v>
      </c>
      <c r="AA778" s="11">
        <v>0</v>
      </c>
      <c r="AB778" s="11">
        <v>7500</v>
      </c>
      <c r="AC778" s="11">
        <v>217500</v>
      </c>
      <c r="AD778" s="11">
        <v>0</v>
      </c>
      <c r="AE778" s="11">
        <v>0</v>
      </c>
      <c r="AF778" s="11">
        <v>0</v>
      </c>
      <c r="AG778" s="11">
        <v>225000</v>
      </c>
      <c r="AH778" s="11">
        <v>0</v>
      </c>
      <c r="AI778" s="11">
        <v>519695</v>
      </c>
      <c r="AJ778" s="11">
        <v>0</v>
      </c>
      <c r="AK778" s="11">
        <v>495443</v>
      </c>
      <c r="AL778" s="9">
        <v>1015139</v>
      </c>
      <c r="AM778" s="9">
        <v>1238608</v>
      </c>
      <c r="AN778" s="9">
        <v>82573</v>
      </c>
      <c r="AO778" s="9">
        <v>0</v>
      </c>
      <c r="AP778" s="11">
        <v>0</v>
      </c>
      <c r="AQ778" s="11">
        <v>0</v>
      </c>
      <c r="AR778" s="11">
        <v>2336320</v>
      </c>
      <c r="AS778" s="11">
        <v>0</v>
      </c>
      <c r="AT778" s="11">
        <v>0</v>
      </c>
      <c r="AU778" s="11">
        <v>0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35000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0</v>
      </c>
      <c r="BN778" s="11">
        <v>0</v>
      </c>
      <c r="BO778" s="11">
        <v>699190</v>
      </c>
      <c r="BP778" s="11">
        <v>69910</v>
      </c>
      <c r="BQ778" s="11">
        <v>302570</v>
      </c>
      <c r="BR778" s="11">
        <v>293190</v>
      </c>
      <c r="BS778" s="11">
        <v>59940</v>
      </c>
      <c r="BT778" s="11">
        <v>12190</v>
      </c>
      <c r="BU778" s="11">
        <v>48080</v>
      </c>
      <c r="BV778" s="11">
        <v>0</v>
      </c>
      <c r="BW778" s="11">
        <v>6903</v>
      </c>
      <c r="BX778" s="11">
        <v>0</v>
      </c>
      <c r="BY778" s="11">
        <v>0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226932.84400000001</v>
      </c>
      <c r="CJ778" s="4">
        <v>31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20</v>
      </c>
      <c r="DC778" s="4">
        <v>0</v>
      </c>
      <c r="DD778" s="4">
        <v>16</v>
      </c>
      <c r="DE778" s="64">
        <v>36</v>
      </c>
      <c r="DF778" s="64">
        <v>40</v>
      </c>
      <c r="DG778" s="64">
        <v>2</v>
      </c>
      <c r="DH778" s="6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0</v>
      </c>
      <c r="DS778" s="4">
        <v>0</v>
      </c>
      <c r="DT778" s="4">
        <v>2</v>
      </c>
      <c r="DU778" s="4">
        <v>2</v>
      </c>
      <c r="DV778" s="4"/>
      <c r="DW778" s="4"/>
      <c r="DX778" s="4"/>
      <c r="DY778" s="4"/>
      <c r="DZ778" s="4"/>
      <c r="EA778" s="4"/>
      <c r="EB778" s="4" t="b">
        <v>1</v>
      </c>
      <c r="EC778" s="4" t="s">
        <v>241</v>
      </c>
      <c r="ED778" s="4"/>
      <c r="EE778" s="4"/>
      <c r="EF778" s="7">
        <v>46082</v>
      </c>
      <c r="EG778" s="7">
        <v>46112</v>
      </c>
      <c r="EH778" s="4" t="s">
        <v>173</v>
      </c>
      <c r="EI778" s="4" t="b">
        <v>1</v>
      </c>
      <c r="EJ778" s="4" t="s">
        <v>174</v>
      </c>
      <c r="EK778" s="4"/>
      <c r="EL778" s="4"/>
      <c r="EM778" s="4"/>
      <c r="EN778" s="8"/>
      <c r="EO778" s="4">
        <f t="shared" ref="EO778:EO841" si="61">($EO$5-J778)/365</f>
        <v>29.216438356164385</v>
      </c>
      <c r="EP778" s="4">
        <f t="shared" ref="EP778:EP841" si="62">IF(EO778&gt;=21,25,IF(EO778&gt;=19,24,IF(EO778&gt;=17,23,IF(EO778&gt;=15,22,IF(EO778&gt;=13,21,IF(EO778&gt;=11,20,IF(EO778&gt;=10,19,IF(EO778&gt;=8,18))))))))</f>
        <v>25</v>
      </c>
      <c r="EQ778" s="9">
        <f t="shared" ref="EQ778:EQ841" si="63">EP778*N778</f>
        <v>4128694.9999999995</v>
      </c>
    </row>
    <row r="779" spans="2:147" s="6" customFormat="1">
      <c r="B779" s="4"/>
      <c r="C779" s="7">
        <v>46082</v>
      </c>
      <c r="D779" s="4">
        <v>6310</v>
      </c>
      <c r="E779" s="4"/>
      <c r="F779" s="4"/>
      <c r="G779" s="4" t="s">
        <v>170</v>
      </c>
      <c r="H779" s="4" t="s">
        <v>171</v>
      </c>
      <c r="I779" s="4">
        <v>11</v>
      </c>
      <c r="J779" s="16">
        <v>35716</v>
      </c>
      <c r="K779" s="4"/>
      <c r="L779" s="4">
        <v>136218.58900000001</v>
      </c>
      <c r="M779" s="4">
        <v>143593.56700000001</v>
      </c>
      <c r="N779" s="4">
        <v>171115.66699999999</v>
      </c>
      <c r="O779" s="64">
        <v>21</v>
      </c>
      <c r="P779" s="4">
        <v>9</v>
      </c>
      <c r="Q779" s="4">
        <v>1</v>
      </c>
      <c r="R779" s="4">
        <v>31</v>
      </c>
      <c r="S779" s="4">
        <v>100</v>
      </c>
      <c r="T779" s="4">
        <v>100</v>
      </c>
      <c r="U779" s="11">
        <v>7080889</v>
      </c>
      <c r="V779" s="11">
        <v>1445990</v>
      </c>
      <c r="W779" s="11">
        <v>5634899</v>
      </c>
      <c r="X779" s="11">
        <v>28</v>
      </c>
      <c r="Y779" s="62">
        <v>4222776</v>
      </c>
      <c r="Z779" s="11">
        <v>0</v>
      </c>
      <c r="AA779" s="11">
        <v>0</v>
      </c>
      <c r="AB779" s="11">
        <v>11250</v>
      </c>
      <c r="AC779" s="11">
        <v>210000</v>
      </c>
      <c r="AD779" s="11">
        <v>0</v>
      </c>
      <c r="AE779" s="11">
        <v>0</v>
      </c>
      <c r="AF779" s="11">
        <v>0</v>
      </c>
      <c r="AG779" s="11">
        <v>221250</v>
      </c>
      <c r="AH779" s="11">
        <v>0</v>
      </c>
      <c r="AI779" s="11">
        <v>538475</v>
      </c>
      <c r="AJ779" s="11">
        <v>0</v>
      </c>
      <c r="AK779" s="11">
        <v>770020</v>
      </c>
      <c r="AL779" s="9">
        <v>1308496</v>
      </c>
      <c r="AM779" s="9">
        <v>1283367</v>
      </c>
      <c r="AN779" s="9">
        <v>0</v>
      </c>
      <c r="AO779" s="9">
        <v>0</v>
      </c>
      <c r="AP779" s="11">
        <v>0</v>
      </c>
      <c r="AQ779" s="11">
        <v>0</v>
      </c>
      <c r="AR779" s="11">
        <v>2591863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45000</v>
      </c>
      <c r="BE779" s="11">
        <v>0</v>
      </c>
      <c r="BF779" s="11">
        <v>0</v>
      </c>
      <c r="BG779" s="11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0</v>
      </c>
      <c r="BN779" s="11">
        <v>0</v>
      </c>
      <c r="BO779" s="11">
        <v>633490</v>
      </c>
      <c r="BP779" s="11">
        <v>63340</v>
      </c>
      <c r="BQ779" s="11">
        <v>302570</v>
      </c>
      <c r="BR779" s="11">
        <v>312870</v>
      </c>
      <c r="BS779" s="11">
        <v>63730</v>
      </c>
      <c r="BT779" s="11">
        <v>12670</v>
      </c>
      <c r="BU779" s="11">
        <v>49820</v>
      </c>
      <c r="BV779" s="11">
        <v>0</v>
      </c>
      <c r="BW779" s="11">
        <v>7500</v>
      </c>
      <c r="BX779" s="11">
        <v>0</v>
      </c>
      <c r="BY779" s="11">
        <v>0</v>
      </c>
      <c r="BZ779" s="11">
        <v>0</v>
      </c>
      <c r="CA779" s="11">
        <v>0</v>
      </c>
      <c r="CB779" s="11">
        <v>0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247368.81099999999</v>
      </c>
      <c r="CJ779" s="4">
        <v>31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20</v>
      </c>
      <c r="DC779" s="4">
        <v>0</v>
      </c>
      <c r="DD779" s="4">
        <v>24</v>
      </c>
      <c r="DE779" s="64">
        <v>44</v>
      </c>
      <c r="DF779" s="64">
        <v>40</v>
      </c>
      <c r="DG779" s="64">
        <v>0</v>
      </c>
      <c r="DH779" s="6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s="4">
        <v>0</v>
      </c>
      <c r="DT779" s="4">
        <v>2</v>
      </c>
      <c r="DU779" s="4">
        <v>2</v>
      </c>
      <c r="DV779" s="4"/>
      <c r="DW779" s="4"/>
      <c r="DX779" s="4"/>
      <c r="DY779" s="4"/>
      <c r="DZ779" s="4"/>
      <c r="EA779" s="4"/>
      <c r="EB779" s="4" t="b">
        <v>1</v>
      </c>
      <c r="EC779" s="4" t="s">
        <v>241</v>
      </c>
      <c r="ED779" s="4"/>
      <c r="EE779" s="4"/>
      <c r="EF779" s="7">
        <v>46082</v>
      </c>
      <c r="EG779" s="7">
        <v>46112</v>
      </c>
      <c r="EH779" s="4" t="s">
        <v>173</v>
      </c>
      <c r="EI779" s="4" t="b">
        <v>1</v>
      </c>
      <c r="EJ779" s="4" t="s">
        <v>174</v>
      </c>
      <c r="EK779" s="4"/>
      <c r="EL779" s="4"/>
      <c r="EM779" s="4"/>
      <c r="EN779" s="8"/>
      <c r="EO779" s="4">
        <f t="shared" si="61"/>
        <v>28.238356164383561</v>
      </c>
      <c r="EP779" s="4">
        <f t="shared" si="62"/>
        <v>25</v>
      </c>
      <c r="EQ779" s="9">
        <f t="shared" si="63"/>
        <v>4277891.6749999998</v>
      </c>
    </row>
    <row r="780" spans="2:147" s="6" customFormat="1">
      <c r="B780" s="4"/>
      <c r="C780" s="7">
        <v>46082</v>
      </c>
      <c r="D780" s="4">
        <v>6310</v>
      </c>
      <c r="E780" s="4"/>
      <c r="F780" s="4"/>
      <c r="G780" s="4" t="s">
        <v>170</v>
      </c>
      <c r="H780" s="4" t="s">
        <v>171</v>
      </c>
      <c r="I780" s="4">
        <v>11</v>
      </c>
      <c r="J780" s="16">
        <v>35716</v>
      </c>
      <c r="K780" s="4"/>
      <c r="L780" s="4">
        <v>136218.58900000001</v>
      </c>
      <c r="M780" s="4">
        <v>143468.56700000001</v>
      </c>
      <c r="N780" s="4">
        <v>170966.709</v>
      </c>
      <c r="O780" s="64">
        <v>21</v>
      </c>
      <c r="P780" s="4">
        <v>9</v>
      </c>
      <c r="Q780" s="4">
        <v>1</v>
      </c>
      <c r="R780" s="4">
        <v>31</v>
      </c>
      <c r="S780" s="4">
        <v>100</v>
      </c>
      <c r="T780" s="4">
        <v>100</v>
      </c>
      <c r="U780" s="11">
        <v>8808433</v>
      </c>
      <c r="V780" s="11">
        <v>1925350</v>
      </c>
      <c r="W780" s="11">
        <v>6883083</v>
      </c>
      <c r="X780" s="11">
        <v>28</v>
      </c>
      <c r="Y780" s="62">
        <v>4222776</v>
      </c>
      <c r="Z780" s="11">
        <v>0</v>
      </c>
      <c r="AA780" s="11">
        <v>0</v>
      </c>
      <c r="AB780" s="11">
        <v>7500</v>
      </c>
      <c r="AC780" s="11">
        <v>210000</v>
      </c>
      <c r="AD780" s="11">
        <v>0</v>
      </c>
      <c r="AE780" s="11">
        <v>0</v>
      </c>
      <c r="AF780" s="11">
        <v>0</v>
      </c>
      <c r="AG780" s="11">
        <v>217500</v>
      </c>
      <c r="AH780" s="11">
        <v>0</v>
      </c>
      <c r="AI780" s="11">
        <v>538007</v>
      </c>
      <c r="AJ780" s="11">
        <v>0</v>
      </c>
      <c r="AK780" s="11">
        <v>769350</v>
      </c>
      <c r="AL780" s="9">
        <v>1307357</v>
      </c>
      <c r="AM780" s="9">
        <v>1025800</v>
      </c>
      <c r="AN780" s="9">
        <v>0</v>
      </c>
      <c r="AO780" s="9">
        <v>0</v>
      </c>
      <c r="AP780" s="11">
        <v>0</v>
      </c>
      <c r="AQ780" s="11">
        <v>0</v>
      </c>
      <c r="AR780" s="11">
        <v>2333157</v>
      </c>
      <c r="AS780" s="11">
        <v>2000000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35000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990790</v>
      </c>
      <c r="BP780" s="11">
        <v>99070</v>
      </c>
      <c r="BQ780" s="11">
        <v>302570</v>
      </c>
      <c r="BR780" s="11">
        <v>383690</v>
      </c>
      <c r="BS780" s="11">
        <v>79280</v>
      </c>
      <c r="BT780" s="11">
        <v>12670</v>
      </c>
      <c r="BU780" s="11">
        <v>49780</v>
      </c>
      <c r="BV780" s="11">
        <v>0</v>
      </c>
      <c r="BW780" s="11">
        <v>7500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246413.94399999999</v>
      </c>
      <c r="CJ780" s="4">
        <v>31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20</v>
      </c>
      <c r="DC780" s="4">
        <v>0</v>
      </c>
      <c r="DD780" s="4">
        <v>24</v>
      </c>
      <c r="DE780" s="64">
        <v>44</v>
      </c>
      <c r="DF780" s="64">
        <v>32</v>
      </c>
      <c r="DG780" s="64">
        <v>0</v>
      </c>
      <c r="DH780" s="6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0.5</v>
      </c>
      <c r="DT780" s="4">
        <v>2</v>
      </c>
      <c r="DU780" s="4">
        <v>2</v>
      </c>
      <c r="DV780" s="4"/>
      <c r="DW780" s="4"/>
      <c r="DX780" s="4"/>
      <c r="DY780" s="4"/>
      <c r="DZ780" s="4"/>
      <c r="EA780" s="4"/>
      <c r="EB780" s="4" t="b">
        <v>1</v>
      </c>
      <c r="EC780" s="4" t="s">
        <v>241</v>
      </c>
      <c r="ED780" s="4"/>
      <c r="EE780" s="4"/>
      <c r="EF780" s="7">
        <v>46082</v>
      </c>
      <c r="EG780" s="7">
        <v>46112</v>
      </c>
      <c r="EH780" s="4" t="s">
        <v>173</v>
      </c>
      <c r="EI780" s="4" t="b">
        <v>1</v>
      </c>
      <c r="EJ780" s="4" t="s">
        <v>174</v>
      </c>
      <c r="EK780" s="4"/>
      <c r="EL780" s="4"/>
      <c r="EM780" s="4"/>
      <c r="EN780" s="8"/>
      <c r="EO780" s="4">
        <f t="shared" si="61"/>
        <v>28.238356164383561</v>
      </c>
      <c r="EP780" s="4">
        <f t="shared" si="62"/>
        <v>25</v>
      </c>
      <c r="EQ780" s="9">
        <f t="shared" si="63"/>
        <v>4274167.7249999996</v>
      </c>
    </row>
    <row r="781" spans="2:147" s="6" customFormat="1">
      <c r="B781" s="4"/>
      <c r="C781" s="7">
        <v>46082</v>
      </c>
      <c r="D781" s="4">
        <v>6310</v>
      </c>
      <c r="E781" s="4"/>
      <c r="F781" s="4"/>
      <c r="G781" s="4" t="s">
        <v>170</v>
      </c>
      <c r="H781" s="4" t="s">
        <v>171</v>
      </c>
      <c r="I781" s="4">
        <v>9</v>
      </c>
      <c r="J781" s="16">
        <v>36458</v>
      </c>
      <c r="K781" s="4"/>
      <c r="L781" s="4">
        <v>134594.58900000001</v>
      </c>
      <c r="M781" s="4">
        <v>141469.56700000001</v>
      </c>
      <c r="N781" s="4">
        <v>171917.9</v>
      </c>
      <c r="O781" s="64">
        <v>21</v>
      </c>
      <c r="P781" s="4">
        <v>9</v>
      </c>
      <c r="Q781" s="4">
        <v>1</v>
      </c>
      <c r="R781" s="4">
        <v>31</v>
      </c>
      <c r="S781" s="4">
        <v>100</v>
      </c>
      <c r="T781" s="4">
        <v>100</v>
      </c>
      <c r="U781" s="11">
        <v>7952151</v>
      </c>
      <c r="V781" s="11">
        <v>1797740</v>
      </c>
      <c r="W781" s="11">
        <v>6154411</v>
      </c>
      <c r="X781" s="11">
        <v>26</v>
      </c>
      <c r="Y781" s="62">
        <v>4172432</v>
      </c>
      <c r="Z781" s="11">
        <v>0</v>
      </c>
      <c r="AA781" s="11">
        <v>0</v>
      </c>
      <c r="AB781" s="11">
        <v>11250</v>
      </c>
      <c r="AC781" s="11">
        <v>195000</v>
      </c>
      <c r="AD781" s="11">
        <v>0</v>
      </c>
      <c r="AE781" s="11">
        <v>0</v>
      </c>
      <c r="AF781" s="11">
        <v>0</v>
      </c>
      <c r="AG781" s="11">
        <v>206250</v>
      </c>
      <c r="AH781" s="11">
        <v>100000</v>
      </c>
      <c r="AI781" s="11">
        <v>530510</v>
      </c>
      <c r="AJ781" s="11">
        <v>0</v>
      </c>
      <c r="AK781" s="11">
        <v>386815</v>
      </c>
      <c r="AL781" s="9">
        <v>917326</v>
      </c>
      <c r="AM781" s="9">
        <v>1402205</v>
      </c>
      <c r="AN781" s="9">
        <v>0</v>
      </c>
      <c r="AO781" s="9">
        <v>0</v>
      </c>
      <c r="AP781" s="11">
        <v>0</v>
      </c>
      <c r="AQ781" s="11">
        <v>0</v>
      </c>
      <c r="AR781" s="11">
        <v>2319531</v>
      </c>
      <c r="AS781" s="11">
        <v>0</v>
      </c>
      <c r="AT781" s="11">
        <v>0</v>
      </c>
      <c r="AU781" s="11">
        <v>0</v>
      </c>
      <c r="AV781" s="11">
        <v>0</v>
      </c>
      <c r="AW781" s="11">
        <v>0</v>
      </c>
      <c r="AX781" s="11">
        <v>0</v>
      </c>
      <c r="AY781" s="11">
        <v>0</v>
      </c>
      <c r="AZ781" s="11">
        <v>0</v>
      </c>
      <c r="BA781" s="11">
        <v>128938</v>
      </c>
      <c r="BB781" s="11">
        <v>1000000</v>
      </c>
      <c r="BC781" s="11">
        <v>0</v>
      </c>
      <c r="BD781" s="11">
        <v>25000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0</v>
      </c>
      <c r="BL781" s="11">
        <v>0</v>
      </c>
      <c r="BM781" s="11">
        <v>0</v>
      </c>
      <c r="BN781" s="11">
        <v>0</v>
      </c>
      <c r="BO781" s="11">
        <v>912970</v>
      </c>
      <c r="BP781" s="11">
        <v>91290</v>
      </c>
      <c r="BQ781" s="11">
        <v>302570</v>
      </c>
      <c r="BR781" s="11">
        <v>344730</v>
      </c>
      <c r="BS781" s="11">
        <v>71570</v>
      </c>
      <c r="BT781" s="11">
        <v>12520</v>
      </c>
      <c r="BU781" s="11">
        <v>50090</v>
      </c>
      <c r="BV781" s="11">
        <v>12000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239623.45600000001</v>
      </c>
      <c r="CJ781" s="4">
        <v>31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20</v>
      </c>
      <c r="DC781" s="4">
        <v>0</v>
      </c>
      <c r="DD781" s="4">
        <v>12</v>
      </c>
      <c r="DE781" s="64">
        <v>32</v>
      </c>
      <c r="DF781" s="64">
        <v>43.5</v>
      </c>
      <c r="DG781" s="64">
        <v>0</v>
      </c>
      <c r="DH781" s="64">
        <v>0</v>
      </c>
      <c r="DI781" s="4">
        <v>0</v>
      </c>
      <c r="DJ781" s="4">
        <v>0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s="4">
        <v>3</v>
      </c>
      <c r="DT781" s="4">
        <v>2</v>
      </c>
      <c r="DU781" s="4">
        <v>2</v>
      </c>
      <c r="DV781" s="4"/>
      <c r="DW781" s="4"/>
      <c r="DX781" s="4"/>
      <c r="DY781" s="4"/>
      <c r="DZ781" s="4"/>
      <c r="EA781" s="4"/>
      <c r="EB781" s="4" t="b">
        <v>1</v>
      </c>
      <c r="EC781" s="4" t="s">
        <v>241</v>
      </c>
      <c r="ED781" s="4"/>
      <c r="EE781" s="4"/>
      <c r="EF781" s="7">
        <v>46082</v>
      </c>
      <c r="EG781" s="7">
        <v>46112</v>
      </c>
      <c r="EH781" s="4" t="s">
        <v>173</v>
      </c>
      <c r="EI781" s="4" t="b">
        <v>1</v>
      </c>
      <c r="EJ781" s="4" t="s">
        <v>174</v>
      </c>
      <c r="EK781" s="4"/>
      <c r="EL781" s="4"/>
      <c r="EM781" s="4"/>
      <c r="EN781" s="8"/>
      <c r="EO781" s="4">
        <f t="shared" si="61"/>
        <v>26.205479452054796</v>
      </c>
      <c r="EP781" s="4">
        <f t="shared" si="62"/>
        <v>25</v>
      </c>
      <c r="EQ781" s="9">
        <f t="shared" si="63"/>
        <v>4297947.5</v>
      </c>
    </row>
    <row r="782" spans="2:147" s="6" customFormat="1">
      <c r="B782" s="4"/>
      <c r="C782" s="7">
        <v>46082</v>
      </c>
      <c r="D782" s="4">
        <v>6310</v>
      </c>
      <c r="E782" s="4"/>
      <c r="F782" s="4"/>
      <c r="G782" s="4" t="s">
        <v>176</v>
      </c>
      <c r="H782" s="4" t="s">
        <v>177</v>
      </c>
      <c r="I782" s="4">
        <v>1</v>
      </c>
      <c r="J782" s="16">
        <v>41640</v>
      </c>
      <c r="K782" s="4"/>
      <c r="L782" s="4">
        <v>108315.333</v>
      </c>
      <c r="M782" s="4">
        <v>111315.3</v>
      </c>
      <c r="N782" s="4">
        <v>132650.73300000001</v>
      </c>
      <c r="O782" s="64">
        <v>21</v>
      </c>
      <c r="P782" s="4">
        <v>9</v>
      </c>
      <c r="Q782" s="4">
        <v>1</v>
      </c>
      <c r="R782" s="4">
        <v>31</v>
      </c>
      <c r="S782" s="4">
        <v>100</v>
      </c>
      <c r="T782" s="4">
        <v>100</v>
      </c>
      <c r="U782" s="11">
        <v>5703609</v>
      </c>
      <c r="V782" s="11">
        <v>983609</v>
      </c>
      <c r="W782" s="11">
        <v>4720000</v>
      </c>
      <c r="X782" s="11">
        <v>12</v>
      </c>
      <c r="Y782" s="62">
        <v>3357775</v>
      </c>
      <c r="Z782" s="11">
        <v>0</v>
      </c>
      <c r="AA782" s="11">
        <v>0</v>
      </c>
      <c r="AB782" s="11">
        <v>0</v>
      </c>
      <c r="AC782" s="11">
        <v>90000</v>
      </c>
      <c r="AD782" s="11">
        <v>0</v>
      </c>
      <c r="AE782" s="11">
        <v>0</v>
      </c>
      <c r="AF782" s="11">
        <v>0</v>
      </c>
      <c r="AG782" s="11">
        <v>90000</v>
      </c>
      <c r="AH782" s="11">
        <v>0</v>
      </c>
      <c r="AI782" s="11">
        <v>417432</v>
      </c>
      <c r="AJ782" s="11">
        <v>0</v>
      </c>
      <c r="AK782" s="11">
        <v>497440</v>
      </c>
      <c r="AL782" s="9">
        <v>914872</v>
      </c>
      <c r="AM782" s="9">
        <v>795904</v>
      </c>
      <c r="AN782" s="9">
        <v>0</v>
      </c>
      <c r="AO782" s="9">
        <v>455058</v>
      </c>
      <c r="AP782" s="11">
        <v>0</v>
      </c>
      <c r="AQ782" s="11">
        <v>55000</v>
      </c>
      <c r="AR782" s="11">
        <v>2220834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35000</v>
      </c>
      <c r="BE782" s="11">
        <v>0</v>
      </c>
      <c r="BF782" s="11">
        <v>0</v>
      </c>
      <c r="BG782" s="11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338540</v>
      </c>
      <c r="BP782" s="11">
        <v>33850</v>
      </c>
      <c r="BQ782" s="11">
        <v>254500</v>
      </c>
      <c r="BR782" s="11">
        <v>246220</v>
      </c>
      <c r="BS782" s="11">
        <v>51330</v>
      </c>
      <c r="BT782" s="11">
        <v>10080</v>
      </c>
      <c r="BU782" s="11">
        <v>38650</v>
      </c>
      <c r="BV782" s="11">
        <v>4000</v>
      </c>
      <c r="BW782" s="11">
        <v>6439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0</v>
      </c>
      <c r="CH782" s="11">
        <v>0</v>
      </c>
      <c r="CI782" s="11">
        <v>191652.522</v>
      </c>
      <c r="CJ782" s="4">
        <v>31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11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20</v>
      </c>
      <c r="DC782" s="4">
        <v>0</v>
      </c>
      <c r="DD782" s="4">
        <v>20</v>
      </c>
      <c r="DE782" s="64">
        <v>40</v>
      </c>
      <c r="DF782" s="64">
        <v>32</v>
      </c>
      <c r="DG782" s="64">
        <v>0</v>
      </c>
      <c r="DH782" s="64">
        <v>45.74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s="4">
        <v>0.5</v>
      </c>
      <c r="DT782" s="4">
        <v>2</v>
      </c>
      <c r="DU782" s="4">
        <v>2</v>
      </c>
      <c r="DV782" s="4"/>
      <c r="DW782" s="4"/>
      <c r="DX782" s="4"/>
      <c r="DY782" s="4"/>
      <c r="DZ782" s="4"/>
      <c r="EA782" s="4"/>
      <c r="EB782" s="4" t="b">
        <v>1</v>
      </c>
      <c r="EC782" s="4" t="s">
        <v>241</v>
      </c>
      <c r="ED782" s="4"/>
      <c r="EE782" s="4"/>
      <c r="EF782" s="7">
        <v>46082</v>
      </c>
      <c r="EG782" s="7">
        <v>46112</v>
      </c>
      <c r="EH782" s="4" t="s">
        <v>173</v>
      </c>
      <c r="EI782" s="4" t="b">
        <v>1</v>
      </c>
      <c r="EJ782" s="4" t="s">
        <v>174</v>
      </c>
      <c r="EK782" s="4"/>
      <c r="EL782" s="4"/>
      <c r="EM782" s="4"/>
      <c r="EN782" s="8"/>
      <c r="EO782" s="4">
        <f t="shared" si="61"/>
        <v>12.008219178082191</v>
      </c>
      <c r="EP782" s="4">
        <f t="shared" si="62"/>
        <v>20</v>
      </c>
      <c r="EQ782" s="9">
        <f t="shared" si="63"/>
        <v>2653014.66</v>
      </c>
    </row>
    <row r="783" spans="2:147" s="6" customFormat="1">
      <c r="B783" s="4"/>
      <c r="C783" s="7">
        <v>46082</v>
      </c>
      <c r="D783" s="4">
        <v>6310</v>
      </c>
      <c r="E783" s="4"/>
      <c r="F783" s="4"/>
      <c r="G783" s="4" t="s">
        <v>176</v>
      </c>
      <c r="H783" s="4" t="s">
        <v>177</v>
      </c>
      <c r="I783" s="4">
        <v>11</v>
      </c>
      <c r="J783" s="16">
        <v>37627</v>
      </c>
      <c r="K783" s="4"/>
      <c r="L783" s="4">
        <v>116136.333</v>
      </c>
      <c r="M783" s="4">
        <v>122136.3</v>
      </c>
      <c r="N783" s="4">
        <v>145545.758</v>
      </c>
      <c r="O783" s="64">
        <v>21</v>
      </c>
      <c r="P783" s="4">
        <v>9</v>
      </c>
      <c r="Q783" s="4">
        <v>1</v>
      </c>
      <c r="R783" s="4">
        <v>31</v>
      </c>
      <c r="S783" s="4">
        <v>100</v>
      </c>
      <c r="T783" s="4">
        <v>100</v>
      </c>
      <c r="U783" s="11">
        <v>7528568</v>
      </c>
      <c r="V783" s="11">
        <v>1448170</v>
      </c>
      <c r="W783" s="11">
        <v>6080398</v>
      </c>
      <c r="X783" s="11">
        <v>23</v>
      </c>
      <c r="Y783" s="62">
        <v>3600226</v>
      </c>
      <c r="Z783" s="11">
        <v>0</v>
      </c>
      <c r="AA783" s="11">
        <v>0</v>
      </c>
      <c r="AB783" s="11">
        <v>7500</v>
      </c>
      <c r="AC783" s="11">
        <v>172500</v>
      </c>
      <c r="AD783" s="11">
        <v>0</v>
      </c>
      <c r="AE783" s="11">
        <v>0</v>
      </c>
      <c r="AF783" s="11">
        <v>0</v>
      </c>
      <c r="AG783" s="11">
        <v>180000</v>
      </c>
      <c r="AH783" s="11">
        <v>0</v>
      </c>
      <c r="AI783" s="11">
        <v>458011</v>
      </c>
      <c r="AJ783" s="11">
        <v>0</v>
      </c>
      <c r="AK783" s="11">
        <v>600376</v>
      </c>
      <c r="AL783" s="9">
        <v>1058387</v>
      </c>
      <c r="AM783" s="9">
        <v>654955</v>
      </c>
      <c r="AN783" s="9">
        <v>0</v>
      </c>
      <c r="AO783" s="9">
        <v>0</v>
      </c>
      <c r="AP783" s="11">
        <v>0</v>
      </c>
      <c r="AQ783" s="11">
        <v>0</v>
      </c>
      <c r="AR783" s="11">
        <v>1713342</v>
      </c>
      <c r="AS783" s="11">
        <v>2000000</v>
      </c>
      <c r="AT783" s="11">
        <v>0</v>
      </c>
      <c r="AU783" s="11">
        <v>0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35000</v>
      </c>
      <c r="BE783" s="11">
        <v>0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0</v>
      </c>
      <c r="BL783" s="11">
        <v>0</v>
      </c>
      <c r="BM783" s="11">
        <v>0</v>
      </c>
      <c r="BN783" s="11">
        <v>0</v>
      </c>
      <c r="BO783" s="11">
        <v>645610</v>
      </c>
      <c r="BP783" s="11">
        <v>64560</v>
      </c>
      <c r="BQ783" s="11">
        <v>260680</v>
      </c>
      <c r="BR783" s="11">
        <v>326880</v>
      </c>
      <c r="BS783" s="11">
        <v>67760</v>
      </c>
      <c r="BT783" s="11">
        <v>10800</v>
      </c>
      <c r="BU783" s="11">
        <v>42380</v>
      </c>
      <c r="BV783" s="11">
        <v>22000</v>
      </c>
      <c r="BW783" s="11">
        <v>7500</v>
      </c>
      <c r="BX783" s="11">
        <v>0</v>
      </c>
      <c r="BY783" s="11">
        <v>0</v>
      </c>
      <c r="BZ783" s="11">
        <v>0</v>
      </c>
      <c r="CA783" s="11">
        <v>0</v>
      </c>
      <c r="CB783" s="11">
        <v>0</v>
      </c>
      <c r="CC783" s="11">
        <v>0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199650.93299999999</v>
      </c>
      <c r="CJ783" s="4">
        <v>31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20</v>
      </c>
      <c r="DC783" s="4">
        <v>0</v>
      </c>
      <c r="DD783" s="4">
        <v>22</v>
      </c>
      <c r="DE783" s="64">
        <v>42</v>
      </c>
      <c r="DF783" s="64">
        <v>24</v>
      </c>
      <c r="DG783" s="64">
        <v>0</v>
      </c>
      <c r="DH783" s="64">
        <v>0</v>
      </c>
      <c r="DI783" s="4">
        <v>0</v>
      </c>
      <c r="DJ783" s="4">
        <v>0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s="4">
        <v>0</v>
      </c>
      <c r="DT783" s="4">
        <v>2</v>
      </c>
      <c r="DU783" s="4">
        <v>2</v>
      </c>
      <c r="DV783" s="4"/>
      <c r="DW783" s="4"/>
      <c r="DX783" s="4"/>
      <c r="DY783" s="4"/>
      <c r="DZ783" s="4"/>
      <c r="EA783" s="4"/>
      <c r="EB783" s="4" t="b">
        <v>1</v>
      </c>
      <c r="EC783" s="4" t="s">
        <v>241</v>
      </c>
      <c r="ED783" s="4"/>
      <c r="EE783" s="4"/>
      <c r="EF783" s="7">
        <v>46082</v>
      </c>
      <c r="EG783" s="7">
        <v>46112</v>
      </c>
      <c r="EH783" s="4" t="s">
        <v>173</v>
      </c>
      <c r="EI783" s="4" t="b">
        <v>1</v>
      </c>
      <c r="EJ783" s="4" t="s">
        <v>174</v>
      </c>
      <c r="EK783" s="4"/>
      <c r="EL783" s="4"/>
      <c r="EM783" s="4"/>
      <c r="EN783" s="8"/>
      <c r="EO783" s="4">
        <f t="shared" si="61"/>
        <v>23.002739726027396</v>
      </c>
      <c r="EP783" s="4">
        <f t="shared" si="62"/>
        <v>25</v>
      </c>
      <c r="EQ783" s="9">
        <f t="shared" si="63"/>
        <v>3638643.95</v>
      </c>
    </row>
    <row r="784" spans="2:147" s="6" customFormat="1">
      <c r="B784" s="4"/>
      <c r="C784" s="7">
        <v>46082</v>
      </c>
      <c r="D784" s="4">
        <v>6310</v>
      </c>
      <c r="E784" s="4"/>
      <c r="F784" s="4"/>
      <c r="G784" s="4" t="s">
        <v>176</v>
      </c>
      <c r="H784" s="4" t="s">
        <v>177</v>
      </c>
      <c r="I784" s="4">
        <v>9</v>
      </c>
      <c r="J784" s="16">
        <v>37712</v>
      </c>
      <c r="K784" s="4"/>
      <c r="L784" s="4">
        <v>114832.333</v>
      </c>
      <c r="M784" s="4">
        <v>120957.3</v>
      </c>
      <c r="N784" s="4">
        <v>144140.783</v>
      </c>
      <c r="O784" s="64">
        <v>21</v>
      </c>
      <c r="P784" s="4">
        <v>9</v>
      </c>
      <c r="Q784" s="4">
        <v>1</v>
      </c>
      <c r="R784" s="4">
        <v>31</v>
      </c>
      <c r="S784" s="4">
        <v>100</v>
      </c>
      <c r="T784" s="4">
        <v>100</v>
      </c>
      <c r="U784" s="11">
        <v>8525862</v>
      </c>
      <c r="V784" s="11">
        <v>1871350</v>
      </c>
      <c r="W784" s="11">
        <v>6654512</v>
      </c>
      <c r="X784" s="11">
        <v>23</v>
      </c>
      <c r="Y784" s="62">
        <v>3559802</v>
      </c>
      <c r="Z784" s="11">
        <v>0</v>
      </c>
      <c r="AA784" s="11">
        <v>0</v>
      </c>
      <c r="AB784" s="11">
        <v>11250</v>
      </c>
      <c r="AC784" s="11">
        <v>172500</v>
      </c>
      <c r="AD784" s="11">
        <v>0</v>
      </c>
      <c r="AE784" s="11">
        <v>0</v>
      </c>
      <c r="AF784" s="11">
        <v>0</v>
      </c>
      <c r="AG784" s="11">
        <v>183750</v>
      </c>
      <c r="AH784" s="11">
        <v>0</v>
      </c>
      <c r="AI784" s="11">
        <v>453589</v>
      </c>
      <c r="AJ784" s="11">
        <v>0</v>
      </c>
      <c r="AK784" s="11">
        <v>540527</v>
      </c>
      <c r="AL784" s="9">
        <v>994117</v>
      </c>
      <c r="AM784" s="9">
        <v>1081055</v>
      </c>
      <c r="AN784" s="9">
        <v>72070</v>
      </c>
      <c r="AO784" s="9">
        <v>545068</v>
      </c>
      <c r="AP784" s="11">
        <v>0</v>
      </c>
      <c r="AQ784" s="11">
        <v>65000</v>
      </c>
      <c r="AR784" s="11">
        <v>2757310</v>
      </c>
      <c r="AS784" s="11">
        <v>2000000</v>
      </c>
      <c r="AT784" s="11">
        <v>0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25000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989880</v>
      </c>
      <c r="BP784" s="11">
        <v>98980</v>
      </c>
      <c r="BQ784" s="11">
        <v>282910</v>
      </c>
      <c r="BR784" s="11">
        <v>367200</v>
      </c>
      <c r="BS784" s="11">
        <v>76730</v>
      </c>
      <c r="BT784" s="11">
        <v>10680</v>
      </c>
      <c r="BU784" s="11">
        <v>41970</v>
      </c>
      <c r="BV784" s="11">
        <v>0</v>
      </c>
      <c r="BW784" s="11">
        <v>3000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221856.978</v>
      </c>
      <c r="CJ784" s="4">
        <v>31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13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20</v>
      </c>
      <c r="DC784" s="4">
        <v>0</v>
      </c>
      <c r="DD784" s="4">
        <v>20</v>
      </c>
      <c r="DE784" s="64">
        <v>40</v>
      </c>
      <c r="DF784" s="64">
        <v>40</v>
      </c>
      <c r="DG784" s="64">
        <v>2</v>
      </c>
      <c r="DH784" s="64">
        <v>50.42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2</v>
      </c>
      <c r="DU784" s="4">
        <v>2</v>
      </c>
      <c r="DV784" s="4"/>
      <c r="DW784" s="4"/>
      <c r="DX784" s="4"/>
      <c r="DY784" s="4"/>
      <c r="DZ784" s="4"/>
      <c r="EA784" s="4"/>
      <c r="EB784" s="4" t="b">
        <v>1</v>
      </c>
      <c r="EC784" s="4" t="s">
        <v>241</v>
      </c>
      <c r="ED784" s="4"/>
      <c r="EE784" s="4"/>
      <c r="EF784" s="7">
        <v>46082</v>
      </c>
      <c r="EG784" s="7">
        <v>46112</v>
      </c>
      <c r="EH784" s="4" t="s">
        <v>173</v>
      </c>
      <c r="EI784" s="4" t="b">
        <v>1</v>
      </c>
      <c r="EJ784" s="4" t="s">
        <v>174</v>
      </c>
      <c r="EK784" s="4"/>
      <c r="EL784" s="4"/>
      <c r="EM784" s="4"/>
      <c r="EN784" s="8"/>
      <c r="EO784" s="4">
        <f t="shared" si="61"/>
        <v>22.769863013698629</v>
      </c>
      <c r="EP784" s="4">
        <f t="shared" si="62"/>
        <v>25</v>
      </c>
      <c r="EQ784" s="9">
        <f t="shared" si="63"/>
        <v>3603519.5749999997</v>
      </c>
    </row>
    <row r="785" spans="2:147" s="6" customFormat="1">
      <c r="B785" s="4"/>
      <c r="C785" s="7">
        <v>46082</v>
      </c>
      <c r="D785" s="4">
        <v>6310</v>
      </c>
      <c r="E785" s="4"/>
      <c r="F785" s="4"/>
      <c r="G785" s="4" t="s">
        <v>176</v>
      </c>
      <c r="H785" s="4" t="s">
        <v>177</v>
      </c>
      <c r="I785" s="4">
        <v>3</v>
      </c>
      <c r="J785" s="16">
        <v>37816</v>
      </c>
      <c r="K785" s="4"/>
      <c r="L785" s="4">
        <v>110095.333</v>
      </c>
      <c r="M785" s="4">
        <v>115095.3</v>
      </c>
      <c r="N785" s="4">
        <v>137155.23300000001</v>
      </c>
      <c r="O785" s="64">
        <v>21</v>
      </c>
      <c r="P785" s="4">
        <v>9</v>
      </c>
      <c r="Q785" s="4">
        <v>1</v>
      </c>
      <c r="R785" s="4">
        <v>31</v>
      </c>
      <c r="S785" s="4">
        <v>100</v>
      </c>
      <c r="T785" s="4">
        <v>100</v>
      </c>
      <c r="U785" s="11">
        <v>5898195</v>
      </c>
      <c r="V785" s="11">
        <v>1501520</v>
      </c>
      <c r="W785" s="11">
        <v>4396675</v>
      </c>
      <c r="X785" s="11">
        <v>20</v>
      </c>
      <c r="Y785" s="62">
        <v>3412955</v>
      </c>
      <c r="Z785" s="11">
        <v>0</v>
      </c>
      <c r="AA785" s="11">
        <v>0</v>
      </c>
      <c r="AB785" s="11">
        <v>0</v>
      </c>
      <c r="AC785" s="11">
        <v>150000</v>
      </c>
      <c r="AD785" s="11">
        <v>0</v>
      </c>
      <c r="AE785" s="11">
        <v>0</v>
      </c>
      <c r="AF785" s="11">
        <v>0</v>
      </c>
      <c r="AG785" s="11">
        <v>150000</v>
      </c>
      <c r="AH785" s="11">
        <v>0</v>
      </c>
      <c r="AI785" s="11">
        <v>431607</v>
      </c>
      <c r="AJ785" s="11">
        <v>0</v>
      </c>
      <c r="AK785" s="11">
        <v>514332</v>
      </c>
      <c r="AL785" s="9">
        <v>945939</v>
      </c>
      <c r="AM785" s="9">
        <v>822931</v>
      </c>
      <c r="AN785" s="9">
        <v>0</v>
      </c>
      <c r="AO785" s="9">
        <v>449937</v>
      </c>
      <c r="AP785" s="11">
        <v>0</v>
      </c>
      <c r="AQ785" s="11">
        <v>55000</v>
      </c>
      <c r="AR785" s="11">
        <v>2273807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0</v>
      </c>
      <c r="AY785" s="11">
        <v>0</v>
      </c>
      <c r="AZ785" s="11">
        <v>0</v>
      </c>
      <c r="BA785" s="11">
        <v>51433</v>
      </c>
      <c r="BB785" s="11">
        <v>0</v>
      </c>
      <c r="BC785" s="11">
        <v>0</v>
      </c>
      <c r="BD785" s="11">
        <v>10000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536590</v>
      </c>
      <c r="BP785" s="11">
        <v>53650</v>
      </c>
      <c r="BQ785" s="11">
        <v>256350</v>
      </c>
      <c r="BR785" s="11">
        <v>258410</v>
      </c>
      <c r="BS785" s="11">
        <v>53080</v>
      </c>
      <c r="BT785" s="11">
        <v>10240</v>
      </c>
      <c r="BU785" s="11">
        <v>39940</v>
      </c>
      <c r="BV785" s="11">
        <v>0</v>
      </c>
      <c r="BW785" s="11">
        <v>7500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285760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210845.633</v>
      </c>
      <c r="CJ785" s="4">
        <v>31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11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20</v>
      </c>
      <c r="DC785" s="4">
        <v>0</v>
      </c>
      <c r="DD785" s="4">
        <v>20</v>
      </c>
      <c r="DE785" s="64">
        <v>40</v>
      </c>
      <c r="DF785" s="64">
        <v>32</v>
      </c>
      <c r="DG785" s="64">
        <v>0</v>
      </c>
      <c r="DH785" s="64">
        <v>43.74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s="4">
        <v>0</v>
      </c>
      <c r="DT785" s="4">
        <v>2</v>
      </c>
      <c r="DU785" s="4">
        <v>2</v>
      </c>
      <c r="DV785" s="4"/>
      <c r="DW785" s="4"/>
      <c r="DX785" s="4"/>
      <c r="DY785" s="4"/>
      <c r="DZ785" s="4"/>
      <c r="EA785" s="4"/>
      <c r="EB785" s="4" t="b">
        <v>1</v>
      </c>
      <c r="EC785" s="4" t="s">
        <v>241</v>
      </c>
      <c r="ED785" s="4"/>
      <c r="EE785" s="4"/>
      <c r="EF785" s="7">
        <v>46082</v>
      </c>
      <c r="EG785" s="7">
        <v>46112</v>
      </c>
      <c r="EH785" s="4" t="s">
        <v>173</v>
      </c>
      <c r="EI785" s="4" t="b">
        <v>1</v>
      </c>
      <c r="EJ785" s="4" t="s">
        <v>174</v>
      </c>
      <c r="EK785" s="4"/>
      <c r="EL785" s="4"/>
      <c r="EM785" s="4"/>
      <c r="EN785" s="8"/>
      <c r="EO785" s="4">
        <f t="shared" si="61"/>
        <v>22.484931506849314</v>
      </c>
      <c r="EP785" s="4">
        <f t="shared" si="62"/>
        <v>25</v>
      </c>
      <c r="EQ785" s="9">
        <f t="shared" si="63"/>
        <v>3428880.8250000002</v>
      </c>
    </row>
    <row r="786" spans="2:147" s="6" customFormat="1">
      <c r="B786" s="4"/>
      <c r="C786" s="7">
        <v>46082</v>
      </c>
      <c r="D786" s="4">
        <v>6310</v>
      </c>
      <c r="E786" s="4"/>
      <c r="F786" s="4"/>
      <c r="G786" s="4" t="s">
        <v>176</v>
      </c>
      <c r="H786" s="4" t="s">
        <v>177</v>
      </c>
      <c r="I786" s="4">
        <v>9</v>
      </c>
      <c r="J786" s="16">
        <v>37879</v>
      </c>
      <c r="K786" s="4"/>
      <c r="L786" s="4">
        <v>114832.333</v>
      </c>
      <c r="M786" s="4">
        <v>121082.3</v>
      </c>
      <c r="N786" s="4">
        <v>144289.74100000001</v>
      </c>
      <c r="O786" s="64">
        <v>21</v>
      </c>
      <c r="P786" s="4">
        <v>9</v>
      </c>
      <c r="Q786" s="4">
        <v>1</v>
      </c>
      <c r="R786" s="4">
        <v>31</v>
      </c>
      <c r="S786" s="4">
        <v>100</v>
      </c>
      <c r="T786" s="4">
        <v>100</v>
      </c>
      <c r="U786" s="11">
        <v>6150163</v>
      </c>
      <c r="V786" s="11">
        <v>1209163</v>
      </c>
      <c r="W786" s="11">
        <v>4941000</v>
      </c>
      <c r="X786" s="11">
        <v>22</v>
      </c>
      <c r="Y786" s="62">
        <v>3559802</v>
      </c>
      <c r="Z786" s="11">
        <v>0</v>
      </c>
      <c r="AA786" s="11">
        <v>0</v>
      </c>
      <c r="AB786" s="11">
        <v>22500</v>
      </c>
      <c r="AC786" s="11">
        <v>165000</v>
      </c>
      <c r="AD786" s="11">
        <v>0</v>
      </c>
      <c r="AE786" s="11">
        <v>0</v>
      </c>
      <c r="AF786" s="11">
        <v>0</v>
      </c>
      <c r="AG786" s="11">
        <v>187500</v>
      </c>
      <c r="AH786" s="11">
        <v>0</v>
      </c>
      <c r="AI786" s="11">
        <v>454058</v>
      </c>
      <c r="AJ786" s="11">
        <v>0</v>
      </c>
      <c r="AK786" s="11">
        <v>811629</v>
      </c>
      <c r="AL786" s="9">
        <v>1265688</v>
      </c>
      <c r="AM786" s="9">
        <v>1082173</v>
      </c>
      <c r="AN786" s="9">
        <v>0</v>
      </c>
      <c r="AO786" s="9">
        <v>0</v>
      </c>
      <c r="AP786" s="11">
        <v>0</v>
      </c>
      <c r="AQ786" s="11">
        <v>0</v>
      </c>
      <c r="AR786" s="11">
        <v>2347861</v>
      </c>
      <c r="AS786" s="11">
        <v>0</v>
      </c>
      <c r="AT786" s="11">
        <v>0</v>
      </c>
      <c r="AU786" s="11">
        <v>0</v>
      </c>
      <c r="AV786" s="11">
        <v>0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55000</v>
      </c>
      <c r="BE786" s="11">
        <v>0</v>
      </c>
      <c r="BF786" s="11">
        <v>0</v>
      </c>
      <c r="BG786" s="11">
        <v>0</v>
      </c>
      <c r="BH786" s="11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479590</v>
      </c>
      <c r="BP786" s="11">
        <v>47950</v>
      </c>
      <c r="BQ786" s="11">
        <v>271410</v>
      </c>
      <c r="BR786" s="11">
        <v>271590</v>
      </c>
      <c r="BS786" s="11">
        <v>55350</v>
      </c>
      <c r="BT786" s="11">
        <v>10680</v>
      </c>
      <c r="BU786" s="11">
        <v>42010</v>
      </c>
      <c r="BV786" s="11">
        <v>24000</v>
      </c>
      <c r="BW786" s="11">
        <v>6583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214208</v>
      </c>
      <c r="CJ786" s="4">
        <v>31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20</v>
      </c>
      <c r="DC786" s="4">
        <v>0</v>
      </c>
      <c r="DD786" s="4">
        <v>30</v>
      </c>
      <c r="DE786" s="64">
        <v>50</v>
      </c>
      <c r="DF786" s="64">
        <v>40</v>
      </c>
      <c r="DG786" s="64">
        <v>0</v>
      </c>
      <c r="DH786" s="6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2</v>
      </c>
      <c r="DU786" s="4">
        <v>2</v>
      </c>
      <c r="DV786" s="4"/>
      <c r="DW786" s="4"/>
      <c r="DX786" s="4"/>
      <c r="DY786" s="4"/>
      <c r="DZ786" s="4"/>
      <c r="EA786" s="4"/>
      <c r="EB786" s="4" t="b">
        <v>1</v>
      </c>
      <c r="EC786" s="4" t="s">
        <v>241</v>
      </c>
      <c r="ED786" s="4"/>
      <c r="EE786" s="4"/>
      <c r="EF786" s="7">
        <v>46082</v>
      </c>
      <c r="EG786" s="7">
        <v>46112</v>
      </c>
      <c r="EH786" s="4" t="s">
        <v>173</v>
      </c>
      <c r="EI786" s="4" t="b">
        <v>1</v>
      </c>
      <c r="EJ786" s="4" t="s">
        <v>174</v>
      </c>
      <c r="EK786" s="4"/>
      <c r="EL786" s="4"/>
      <c r="EM786" s="4"/>
      <c r="EN786" s="8"/>
      <c r="EO786" s="4">
        <f t="shared" si="61"/>
        <v>22.312328767123287</v>
      </c>
      <c r="EP786" s="4">
        <f t="shared" si="62"/>
        <v>25</v>
      </c>
      <c r="EQ786" s="9">
        <f t="shared" si="63"/>
        <v>3607243.5250000004</v>
      </c>
    </row>
    <row r="787" spans="2:147" s="6" customFormat="1">
      <c r="B787" s="4"/>
      <c r="C787" s="7">
        <v>46082</v>
      </c>
      <c r="D787" s="4">
        <v>6310</v>
      </c>
      <c r="E787" s="4"/>
      <c r="F787" s="4"/>
      <c r="G787" s="4" t="s">
        <v>176</v>
      </c>
      <c r="H787" s="4" t="s">
        <v>177</v>
      </c>
      <c r="I787" s="4">
        <v>14</v>
      </c>
      <c r="J787" s="16">
        <v>37879</v>
      </c>
      <c r="K787" s="4"/>
      <c r="L787" s="4">
        <v>117932.333</v>
      </c>
      <c r="M787" s="4">
        <v>123682.3</v>
      </c>
      <c r="N787" s="4">
        <v>147388.07399999999</v>
      </c>
      <c r="O787" s="64">
        <v>21</v>
      </c>
      <c r="P787" s="4">
        <v>9</v>
      </c>
      <c r="Q787" s="4">
        <v>1</v>
      </c>
      <c r="R787" s="4">
        <v>31</v>
      </c>
      <c r="S787" s="4">
        <v>100</v>
      </c>
      <c r="T787" s="4">
        <v>100</v>
      </c>
      <c r="U787" s="11">
        <v>6203263</v>
      </c>
      <c r="V787" s="11">
        <v>1275263</v>
      </c>
      <c r="W787" s="11">
        <v>4928000</v>
      </c>
      <c r="X787" s="11">
        <v>22</v>
      </c>
      <c r="Y787" s="62">
        <v>3655902</v>
      </c>
      <c r="Z787" s="11">
        <v>0</v>
      </c>
      <c r="AA787" s="11">
        <v>0</v>
      </c>
      <c r="AB787" s="11">
        <v>7500</v>
      </c>
      <c r="AC787" s="11">
        <v>165000</v>
      </c>
      <c r="AD787" s="11">
        <v>0</v>
      </c>
      <c r="AE787" s="11">
        <v>0</v>
      </c>
      <c r="AF787" s="11">
        <v>0</v>
      </c>
      <c r="AG787" s="11">
        <v>172500</v>
      </c>
      <c r="AH787" s="11">
        <v>0</v>
      </c>
      <c r="AI787" s="11">
        <v>463808</v>
      </c>
      <c r="AJ787" s="11">
        <v>0</v>
      </c>
      <c r="AK787" s="11">
        <v>497434</v>
      </c>
      <c r="AL787" s="9">
        <v>961243</v>
      </c>
      <c r="AM787" s="9">
        <v>884328</v>
      </c>
      <c r="AN787" s="9">
        <v>0</v>
      </c>
      <c r="AO787" s="9">
        <v>439290</v>
      </c>
      <c r="AP787" s="11">
        <v>0</v>
      </c>
      <c r="AQ787" s="11">
        <v>55000</v>
      </c>
      <c r="AR787" s="11">
        <v>2339861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35000</v>
      </c>
      <c r="BE787" s="11">
        <v>0</v>
      </c>
      <c r="BF787" s="11">
        <v>0</v>
      </c>
      <c r="BG787" s="11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499100</v>
      </c>
      <c r="BP787" s="11">
        <v>49910</v>
      </c>
      <c r="BQ787" s="11">
        <v>278770</v>
      </c>
      <c r="BR787" s="11">
        <v>272260</v>
      </c>
      <c r="BS787" s="11">
        <v>55830</v>
      </c>
      <c r="BT787" s="11">
        <v>10970</v>
      </c>
      <c r="BU787" s="11">
        <v>42920</v>
      </c>
      <c r="BV787" s="11">
        <v>5000</v>
      </c>
      <c r="BW787" s="11">
        <v>7003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53500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223903.05600000001</v>
      </c>
      <c r="CJ787" s="4">
        <v>31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11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20</v>
      </c>
      <c r="DC787" s="4">
        <v>0</v>
      </c>
      <c r="DD787" s="4">
        <v>18</v>
      </c>
      <c r="DE787" s="64">
        <v>38</v>
      </c>
      <c r="DF787" s="64">
        <v>32</v>
      </c>
      <c r="DG787" s="64">
        <v>0</v>
      </c>
      <c r="DH787" s="64">
        <v>39.74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s="4">
        <v>0</v>
      </c>
      <c r="DT787" s="4">
        <v>2</v>
      </c>
      <c r="DU787" s="4">
        <v>2</v>
      </c>
      <c r="DV787" s="4"/>
      <c r="DW787" s="4"/>
      <c r="DX787" s="4"/>
      <c r="DY787" s="4"/>
      <c r="DZ787" s="4"/>
      <c r="EA787" s="4"/>
      <c r="EB787" s="4" t="b">
        <v>1</v>
      </c>
      <c r="EC787" s="4" t="s">
        <v>241</v>
      </c>
      <c r="ED787" s="4"/>
      <c r="EE787" s="4"/>
      <c r="EF787" s="7">
        <v>46082</v>
      </c>
      <c r="EG787" s="7">
        <v>46112</v>
      </c>
      <c r="EH787" s="4" t="s">
        <v>173</v>
      </c>
      <c r="EI787" s="4" t="b">
        <v>1</v>
      </c>
      <c r="EJ787" s="4" t="s">
        <v>174</v>
      </c>
      <c r="EK787" s="4"/>
      <c r="EL787" s="4"/>
      <c r="EM787" s="4"/>
      <c r="EN787" s="8"/>
      <c r="EO787" s="4">
        <f t="shared" si="61"/>
        <v>22.312328767123287</v>
      </c>
      <c r="EP787" s="4">
        <f t="shared" si="62"/>
        <v>25</v>
      </c>
      <c r="EQ787" s="9">
        <f t="shared" si="63"/>
        <v>3684701.8499999996</v>
      </c>
    </row>
    <row r="788" spans="2:147" s="6" customFormat="1">
      <c r="B788" s="4"/>
      <c r="C788" s="7">
        <v>46082</v>
      </c>
      <c r="D788" s="4">
        <v>6310</v>
      </c>
      <c r="E788" s="4"/>
      <c r="F788" s="4"/>
      <c r="G788" s="4" t="s">
        <v>176</v>
      </c>
      <c r="H788" s="4" t="s">
        <v>177</v>
      </c>
      <c r="I788" s="4">
        <v>13</v>
      </c>
      <c r="J788" s="16">
        <v>37895</v>
      </c>
      <c r="K788" s="4"/>
      <c r="L788" s="4">
        <v>117360.333</v>
      </c>
      <c r="M788" s="4">
        <v>123110.3</v>
      </c>
      <c r="N788" s="4">
        <v>146706.44099999999</v>
      </c>
      <c r="O788" s="64">
        <v>21</v>
      </c>
      <c r="P788" s="4">
        <v>9</v>
      </c>
      <c r="Q788" s="4">
        <v>1</v>
      </c>
      <c r="R788" s="4">
        <v>31</v>
      </c>
      <c r="S788" s="4">
        <v>100</v>
      </c>
      <c r="T788" s="4">
        <v>100</v>
      </c>
      <c r="U788" s="11">
        <v>6760933</v>
      </c>
      <c r="V788" s="11">
        <v>1426070</v>
      </c>
      <c r="W788" s="11">
        <v>5334863</v>
      </c>
      <c r="X788" s="11">
        <v>22</v>
      </c>
      <c r="Y788" s="62">
        <v>3638170</v>
      </c>
      <c r="Z788" s="11">
        <v>0</v>
      </c>
      <c r="AA788" s="11">
        <v>0</v>
      </c>
      <c r="AB788" s="11">
        <v>7500</v>
      </c>
      <c r="AC788" s="11">
        <v>165000</v>
      </c>
      <c r="AD788" s="11">
        <v>0</v>
      </c>
      <c r="AE788" s="11">
        <v>0</v>
      </c>
      <c r="AF788" s="11">
        <v>0</v>
      </c>
      <c r="AG788" s="11">
        <v>172500</v>
      </c>
      <c r="AH788" s="11">
        <v>0</v>
      </c>
      <c r="AI788" s="11">
        <v>461663</v>
      </c>
      <c r="AJ788" s="11">
        <v>0</v>
      </c>
      <c r="AK788" s="11">
        <v>660178</v>
      </c>
      <c r="AL788" s="9">
        <v>1121842</v>
      </c>
      <c r="AM788" s="9">
        <v>1100298</v>
      </c>
      <c r="AN788" s="9">
        <v>73353</v>
      </c>
      <c r="AO788" s="9">
        <v>554770</v>
      </c>
      <c r="AP788" s="11">
        <v>0</v>
      </c>
      <c r="AQ788" s="11">
        <v>65000</v>
      </c>
      <c r="AR788" s="11">
        <v>2915263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35000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667840</v>
      </c>
      <c r="BP788" s="11">
        <v>66780</v>
      </c>
      <c r="BQ788" s="11">
        <v>279110</v>
      </c>
      <c r="BR788" s="11">
        <v>294850</v>
      </c>
      <c r="BS788" s="11">
        <v>60850</v>
      </c>
      <c r="BT788" s="11">
        <v>10920</v>
      </c>
      <c r="BU788" s="11">
        <v>42720</v>
      </c>
      <c r="BV788" s="11">
        <v>0</v>
      </c>
      <c r="BW788" s="11">
        <v>3000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208494.1</v>
      </c>
      <c r="CJ788" s="4">
        <v>31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13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20</v>
      </c>
      <c r="DC788" s="4">
        <v>0</v>
      </c>
      <c r="DD788" s="4">
        <v>24</v>
      </c>
      <c r="DE788" s="64">
        <v>44</v>
      </c>
      <c r="DF788" s="64">
        <v>40</v>
      </c>
      <c r="DG788" s="64">
        <v>2</v>
      </c>
      <c r="DH788" s="64">
        <v>50.42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2</v>
      </c>
      <c r="DU788" s="4">
        <v>2</v>
      </c>
      <c r="DV788" s="4"/>
      <c r="DW788" s="4"/>
      <c r="DX788" s="4"/>
      <c r="DY788" s="4"/>
      <c r="DZ788" s="4"/>
      <c r="EA788" s="4"/>
      <c r="EB788" s="4" t="b">
        <v>1</v>
      </c>
      <c r="EC788" s="4" t="s">
        <v>241</v>
      </c>
      <c r="ED788" s="4"/>
      <c r="EE788" s="4"/>
      <c r="EF788" s="7">
        <v>46082</v>
      </c>
      <c r="EG788" s="7">
        <v>46112</v>
      </c>
      <c r="EH788" s="4" t="s">
        <v>173</v>
      </c>
      <c r="EI788" s="4" t="b">
        <v>1</v>
      </c>
      <c r="EJ788" s="4" t="s">
        <v>174</v>
      </c>
      <c r="EK788" s="4"/>
      <c r="EL788" s="4"/>
      <c r="EM788" s="4"/>
      <c r="EN788" s="8"/>
      <c r="EO788" s="4">
        <f t="shared" si="61"/>
        <v>22.268493150684932</v>
      </c>
      <c r="EP788" s="4">
        <f t="shared" si="62"/>
        <v>25</v>
      </c>
      <c r="EQ788" s="9">
        <f t="shared" si="63"/>
        <v>3667661.0249999999</v>
      </c>
    </row>
    <row r="789" spans="2:147" s="6" customFormat="1">
      <c r="B789" s="4"/>
      <c r="C789" s="7">
        <v>46082</v>
      </c>
      <c r="D789" s="4">
        <v>6310</v>
      </c>
      <c r="E789" s="4"/>
      <c r="F789" s="4"/>
      <c r="G789" s="4" t="s">
        <v>176</v>
      </c>
      <c r="H789" s="4" t="s">
        <v>177</v>
      </c>
      <c r="I789" s="4">
        <v>7</v>
      </c>
      <c r="J789" s="16">
        <v>37970</v>
      </c>
      <c r="K789" s="4"/>
      <c r="L789" s="4">
        <v>113366.333</v>
      </c>
      <c r="M789" s="4">
        <v>119116.3</v>
      </c>
      <c r="N789" s="4">
        <v>141946.924</v>
      </c>
      <c r="O789" s="64">
        <v>21</v>
      </c>
      <c r="P789" s="4">
        <v>9</v>
      </c>
      <c r="Q789" s="4">
        <v>1</v>
      </c>
      <c r="R789" s="4">
        <v>31</v>
      </c>
      <c r="S789" s="4">
        <v>100</v>
      </c>
      <c r="T789" s="4">
        <v>100</v>
      </c>
      <c r="U789" s="11">
        <v>6511330</v>
      </c>
      <c r="V789" s="11">
        <v>1379330</v>
      </c>
      <c r="W789" s="11">
        <v>5132000</v>
      </c>
      <c r="X789" s="11">
        <v>22</v>
      </c>
      <c r="Y789" s="62">
        <v>3514356</v>
      </c>
      <c r="Z789" s="11">
        <v>0</v>
      </c>
      <c r="AA789" s="11">
        <v>0</v>
      </c>
      <c r="AB789" s="11">
        <v>7500</v>
      </c>
      <c r="AC789" s="11">
        <v>165000</v>
      </c>
      <c r="AD789" s="11">
        <v>0</v>
      </c>
      <c r="AE789" s="11">
        <v>0</v>
      </c>
      <c r="AF789" s="11">
        <v>0</v>
      </c>
      <c r="AG789" s="11">
        <v>172500</v>
      </c>
      <c r="AH789" s="11">
        <v>0</v>
      </c>
      <c r="AI789" s="11">
        <v>446686</v>
      </c>
      <c r="AJ789" s="11">
        <v>0</v>
      </c>
      <c r="AK789" s="11">
        <v>585531</v>
      </c>
      <c r="AL789" s="9">
        <v>1032217</v>
      </c>
      <c r="AM789" s="9">
        <v>1064601</v>
      </c>
      <c r="AN789" s="9">
        <v>70973</v>
      </c>
      <c r="AO789" s="9">
        <v>561683</v>
      </c>
      <c r="AP789" s="11">
        <v>0</v>
      </c>
      <c r="AQ789" s="11">
        <v>70000</v>
      </c>
      <c r="AR789" s="11">
        <v>2799474</v>
      </c>
      <c r="AS789" s="11">
        <v>0</v>
      </c>
      <c r="AT789" s="11">
        <v>0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25000</v>
      </c>
      <c r="BE789" s="11">
        <v>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643390</v>
      </c>
      <c r="BP789" s="11">
        <v>64330</v>
      </c>
      <c r="BQ789" s="11">
        <v>268850</v>
      </c>
      <c r="BR789" s="11">
        <v>284020</v>
      </c>
      <c r="BS789" s="11">
        <v>58600</v>
      </c>
      <c r="BT789" s="11">
        <v>10550</v>
      </c>
      <c r="BU789" s="11">
        <v>41330</v>
      </c>
      <c r="BV789" s="11">
        <v>0</v>
      </c>
      <c r="BW789" s="11">
        <v>8260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206957.95600000001</v>
      </c>
      <c r="CJ789" s="4">
        <v>31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14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20</v>
      </c>
      <c r="DC789" s="4">
        <v>0</v>
      </c>
      <c r="DD789" s="4">
        <v>22</v>
      </c>
      <c r="DE789" s="64">
        <v>42</v>
      </c>
      <c r="DF789" s="64">
        <v>40</v>
      </c>
      <c r="DG789" s="64">
        <v>2</v>
      </c>
      <c r="DH789" s="64">
        <v>52.76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s="4">
        <v>0.5</v>
      </c>
      <c r="DT789" s="4">
        <v>2</v>
      </c>
      <c r="DU789" s="4">
        <v>2</v>
      </c>
      <c r="DV789" s="4"/>
      <c r="DW789" s="4"/>
      <c r="DX789" s="4"/>
      <c r="DY789" s="4"/>
      <c r="DZ789" s="4"/>
      <c r="EA789" s="4"/>
      <c r="EB789" s="4" t="b">
        <v>1</v>
      </c>
      <c r="EC789" s="4" t="s">
        <v>241</v>
      </c>
      <c r="ED789" s="4"/>
      <c r="EE789" s="4"/>
      <c r="EF789" s="7">
        <v>46082</v>
      </c>
      <c r="EG789" s="7">
        <v>46112</v>
      </c>
      <c r="EH789" s="4" t="s">
        <v>173</v>
      </c>
      <c r="EI789" s="4" t="b">
        <v>1</v>
      </c>
      <c r="EJ789" s="4" t="s">
        <v>174</v>
      </c>
      <c r="EK789" s="4"/>
      <c r="EL789" s="4"/>
      <c r="EM789" s="4"/>
      <c r="EN789" s="8"/>
      <c r="EO789" s="4">
        <f t="shared" si="61"/>
        <v>22.063013698630137</v>
      </c>
      <c r="EP789" s="4">
        <f t="shared" si="62"/>
        <v>25</v>
      </c>
      <c r="EQ789" s="9">
        <f t="shared" si="63"/>
        <v>3548673.1</v>
      </c>
    </row>
    <row r="790" spans="2:147" s="6" customFormat="1">
      <c r="B790" s="4"/>
      <c r="C790" s="7">
        <v>46082</v>
      </c>
      <c r="D790" s="4">
        <v>6310</v>
      </c>
      <c r="E790" s="4"/>
      <c r="F790" s="4"/>
      <c r="G790" s="4" t="s">
        <v>176</v>
      </c>
      <c r="H790" s="4" t="s">
        <v>177</v>
      </c>
      <c r="I790" s="4">
        <v>1</v>
      </c>
      <c r="J790" s="16">
        <v>41640</v>
      </c>
      <c r="K790" s="4"/>
      <c r="L790" s="4">
        <v>108315.333</v>
      </c>
      <c r="M790" s="4">
        <v>111565.3</v>
      </c>
      <c r="N790" s="4">
        <v>132948.649</v>
      </c>
      <c r="O790" s="64">
        <v>21</v>
      </c>
      <c r="P790" s="4">
        <v>9</v>
      </c>
      <c r="Q790" s="4">
        <v>1</v>
      </c>
      <c r="R790" s="4">
        <v>31</v>
      </c>
      <c r="S790" s="4">
        <v>100</v>
      </c>
      <c r="T790" s="4">
        <v>100</v>
      </c>
      <c r="U790" s="11">
        <v>5653595</v>
      </c>
      <c r="V790" s="11">
        <v>1013595</v>
      </c>
      <c r="W790" s="11">
        <v>4640000</v>
      </c>
      <c r="X790" s="11">
        <v>12</v>
      </c>
      <c r="Y790" s="62">
        <v>3357775</v>
      </c>
      <c r="Z790" s="11">
        <v>0</v>
      </c>
      <c r="AA790" s="11">
        <v>0</v>
      </c>
      <c r="AB790" s="11">
        <v>7500</v>
      </c>
      <c r="AC790" s="11">
        <v>90000</v>
      </c>
      <c r="AD790" s="11">
        <v>0</v>
      </c>
      <c r="AE790" s="11">
        <v>0</v>
      </c>
      <c r="AF790" s="11">
        <v>0</v>
      </c>
      <c r="AG790" s="11">
        <v>97500</v>
      </c>
      <c r="AH790" s="11">
        <v>0</v>
      </c>
      <c r="AI790" s="11">
        <v>418369</v>
      </c>
      <c r="AJ790" s="11">
        <v>0</v>
      </c>
      <c r="AK790" s="11">
        <v>747836</v>
      </c>
      <c r="AL790" s="9">
        <v>1166206</v>
      </c>
      <c r="AM790" s="9">
        <v>997114</v>
      </c>
      <c r="AN790" s="9">
        <v>0</v>
      </c>
      <c r="AO790" s="9">
        <v>0</v>
      </c>
      <c r="AP790" s="11">
        <v>0</v>
      </c>
      <c r="AQ790" s="11">
        <v>0</v>
      </c>
      <c r="AR790" s="11">
        <v>2163320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35000</v>
      </c>
      <c r="BE790" s="11">
        <v>0</v>
      </c>
      <c r="BF790" s="11">
        <v>0</v>
      </c>
      <c r="BG790" s="11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439710</v>
      </c>
      <c r="BP790" s="11">
        <v>43970</v>
      </c>
      <c r="BQ790" s="11">
        <v>185290</v>
      </c>
      <c r="BR790" s="11">
        <v>243330</v>
      </c>
      <c r="BS790" s="11">
        <v>50880</v>
      </c>
      <c r="BT790" s="11">
        <v>10080</v>
      </c>
      <c r="BU790" s="11">
        <v>38730</v>
      </c>
      <c r="BV790" s="11">
        <v>0</v>
      </c>
      <c r="BW790" s="11">
        <v>1605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182729.06700000001</v>
      </c>
      <c r="CJ790" s="4">
        <v>31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20</v>
      </c>
      <c r="DC790" s="4">
        <v>0</v>
      </c>
      <c r="DD790" s="4">
        <v>30</v>
      </c>
      <c r="DE790" s="64">
        <v>50</v>
      </c>
      <c r="DF790" s="64">
        <v>40</v>
      </c>
      <c r="DG790" s="64">
        <v>0</v>
      </c>
      <c r="DH790" s="6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2</v>
      </c>
      <c r="DU790" s="4">
        <v>2</v>
      </c>
      <c r="DV790" s="4"/>
      <c r="DW790" s="4"/>
      <c r="DX790" s="4"/>
      <c r="DY790" s="4"/>
      <c r="DZ790" s="4"/>
      <c r="EA790" s="4"/>
      <c r="EB790" s="4" t="b">
        <v>1</v>
      </c>
      <c r="EC790" s="4" t="s">
        <v>241</v>
      </c>
      <c r="ED790" s="4"/>
      <c r="EE790" s="4"/>
      <c r="EF790" s="7">
        <v>46082</v>
      </c>
      <c r="EG790" s="7">
        <v>46112</v>
      </c>
      <c r="EH790" s="4" t="s">
        <v>173</v>
      </c>
      <c r="EI790" s="4" t="b">
        <v>1</v>
      </c>
      <c r="EJ790" s="4" t="s">
        <v>174</v>
      </c>
      <c r="EK790" s="4"/>
      <c r="EL790" s="4"/>
      <c r="EM790" s="4"/>
      <c r="EN790" s="8"/>
      <c r="EO790" s="4">
        <f t="shared" si="61"/>
        <v>12.008219178082191</v>
      </c>
      <c r="EP790" s="4">
        <f t="shared" si="62"/>
        <v>20</v>
      </c>
      <c r="EQ790" s="9">
        <f t="shared" si="63"/>
        <v>2658972.98</v>
      </c>
    </row>
    <row r="791" spans="2:147" s="6" customFormat="1">
      <c r="B791" s="4"/>
      <c r="C791" s="7">
        <v>46113</v>
      </c>
      <c r="D791" s="4">
        <v>6310</v>
      </c>
      <c r="E791" s="4"/>
      <c r="F791" s="4"/>
      <c r="G791" s="4" t="s">
        <v>170</v>
      </c>
      <c r="H791" s="4" t="s">
        <v>171</v>
      </c>
      <c r="I791" s="4">
        <v>5</v>
      </c>
      <c r="J791" s="16">
        <v>35359</v>
      </c>
      <c r="K791" s="4"/>
      <c r="L791" s="4">
        <v>131085.58900000001</v>
      </c>
      <c r="M791" s="4">
        <v>138585.56700000001</v>
      </c>
      <c r="N791" s="4">
        <v>165147.79999999999</v>
      </c>
      <c r="O791" s="64">
        <v>22</v>
      </c>
      <c r="P791" s="4">
        <v>8</v>
      </c>
      <c r="Q791" s="4">
        <v>0</v>
      </c>
      <c r="R791" s="4">
        <v>30</v>
      </c>
      <c r="S791" s="4">
        <v>100</v>
      </c>
      <c r="T791" s="4">
        <v>100</v>
      </c>
      <c r="U791" s="11">
        <v>6260524</v>
      </c>
      <c r="V791" s="11">
        <v>1516524</v>
      </c>
      <c r="W791" s="11">
        <v>4744000</v>
      </c>
      <c r="X791" s="11">
        <v>29</v>
      </c>
      <c r="Y791" s="62">
        <v>3932567</v>
      </c>
      <c r="Z791" s="11">
        <v>0</v>
      </c>
      <c r="AA791" s="11">
        <v>0</v>
      </c>
      <c r="AB791" s="11">
        <v>7500</v>
      </c>
      <c r="AC791" s="11">
        <v>217500</v>
      </c>
      <c r="AD791" s="11">
        <v>0</v>
      </c>
      <c r="AE791" s="11">
        <v>0</v>
      </c>
      <c r="AF791" s="11">
        <v>0</v>
      </c>
      <c r="AG791" s="11">
        <v>225000</v>
      </c>
      <c r="AH791" s="11">
        <v>0</v>
      </c>
      <c r="AI791" s="11">
        <v>519695</v>
      </c>
      <c r="AJ791" s="11">
        <v>0</v>
      </c>
      <c r="AK791" s="11">
        <v>309652</v>
      </c>
      <c r="AL791" s="9">
        <v>829348</v>
      </c>
      <c r="AM791" s="9">
        <v>1052817</v>
      </c>
      <c r="AN791" s="9">
        <v>0</v>
      </c>
      <c r="AO791" s="9">
        <v>0</v>
      </c>
      <c r="AP791" s="11">
        <v>0</v>
      </c>
      <c r="AQ791" s="11">
        <v>0</v>
      </c>
      <c r="AR791" s="11">
        <v>1882165</v>
      </c>
      <c r="AS791" s="11">
        <v>0</v>
      </c>
      <c r="AT791" s="11">
        <v>0</v>
      </c>
      <c r="AU791" s="11">
        <v>0</v>
      </c>
      <c r="AV791" s="11">
        <v>0</v>
      </c>
      <c r="AW791" s="11">
        <v>0</v>
      </c>
      <c r="AX791" s="11">
        <v>0</v>
      </c>
      <c r="AY791" s="11">
        <v>0</v>
      </c>
      <c r="AZ791" s="11">
        <v>0</v>
      </c>
      <c r="BA791" s="11">
        <v>185792</v>
      </c>
      <c r="BB791" s="11">
        <v>0</v>
      </c>
      <c r="BC791" s="11">
        <v>0</v>
      </c>
      <c r="BD791" s="11">
        <v>35000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608110</v>
      </c>
      <c r="BP791" s="11">
        <v>60810</v>
      </c>
      <c r="BQ791" s="11">
        <v>302570</v>
      </c>
      <c r="BR791" s="11">
        <v>276940</v>
      </c>
      <c r="BS791" s="11">
        <v>56340</v>
      </c>
      <c r="BT791" s="11">
        <v>11800</v>
      </c>
      <c r="BU791" s="11">
        <v>46770</v>
      </c>
      <c r="BV791" s="11">
        <v>0</v>
      </c>
      <c r="BW791" s="11">
        <v>6974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146210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227536.93299999999</v>
      </c>
      <c r="CJ791" s="4">
        <v>30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20</v>
      </c>
      <c r="DC791" s="4">
        <v>0</v>
      </c>
      <c r="DD791" s="4">
        <v>10</v>
      </c>
      <c r="DE791" s="64">
        <v>30</v>
      </c>
      <c r="DF791" s="64">
        <v>34</v>
      </c>
      <c r="DG791" s="64">
        <v>0</v>
      </c>
      <c r="DH791" s="64">
        <v>0</v>
      </c>
      <c r="DI791" s="4">
        <v>0</v>
      </c>
      <c r="DJ791" s="4">
        <v>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s="4">
        <v>0</v>
      </c>
      <c r="DT791" s="4">
        <v>2</v>
      </c>
      <c r="DU791" s="4">
        <v>2</v>
      </c>
      <c r="DV791" s="4"/>
      <c r="DW791" s="4"/>
      <c r="DX791" s="4"/>
      <c r="DY791" s="4"/>
      <c r="DZ791" s="4"/>
      <c r="EA791" s="4"/>
      <c r="EB791" s="4" t="b">
        <v>1</v>
      </c>
      <c r="EC791" s="4" t="s">
        <v>241</v>
      </c>
      <c r="ED791" s="4"/>
      <c r="EE791" s="4"/>
      <c r="EF791" s="7">
        <v>46113</v>
      </c>
      <c r="EG791" s="7">
        <v>46142</v>
      </c>
      <c r="EH791" s="4" t="s">
        <v>173</v>
      </c>
      <c r="EI791" s="4" t="b">
        <v>1</v>
      </c>
      <c r="EJ791" s="4" t="s">
        <v>174</v>
      </c>
      <c r="EK791" s="4"/>
      <c r="EL791" s="4"/>
      <c r="EM791" s="4"/>
      <c r="EN791" s="8"/>
      <c r="EO791" s="4">
        <f t="shared" si="61"/>
        <v>29.216438356164385</v>
      </c>
      <c r="EP791" s="4">
        <f t="shared" si="62"/>
        <v>25</v>
      </c>
      <c r="EQ791" s="9">
        <f t="shared" si="63"/>
        <v>4128694.9999999995</v>
      </c>
    </row>
    <row r="792" spans="2:147" s="6" customFormat="1">
      <c r="B792" s="4"/>
      <c r="C792" s="7">
        <v>46113</v>
      </c>
      <c r="D792" s="4">
        <v>6310</v>
      </c>
      <c r="E792" s="4"/>
      <c r="F792" s="4"/>
      <c r="G792" s="4" t="s">
        <v>170</v>
      </c>
      <c r="H792" s="4" t="s">
        <v>171</v>
      </c>
      <c r="I792" s="4">
        <v>11</v>
      </c>
      <c r="J792" s="16">
        <v>35716</v>
      </c>
      <c r="K792" s="4"/>
      <c r="L792" s="4">
        <v>136218.58900000001</v>
      </c>
      <c r="M792" s="4">
        <v>143593.56700000001</v>
      </c>
      <c r="N792" s="4">
        <v>171115.66699999999</v>
      </c>
      <c r="O792" s="64">
        <v>22</v>
      </c>
      <c r="P792" s="4">
        <v>8</v>
      </c>
      <c r="Q792" s="4">
        <v>0</v>
      </c>
      <c r="R792" s="4">
        <v>30</v>
      </c>
      <c r="S792" s="4">
        <v>100</v>
      </c>
      <c r="T792" s="4">
        <v>100</v>
      </c>
      <c r="U792" s="11">
        <v>6752165</v>
      </c>
      <c r="V792" s="11">
        <v>1418826</v>
      </c>
      <c r="W792" s="11">
        <v>5333339</v>
      </c>
      <c r="X792" s="11">
        <v>28</v>
      </c>
      <c r="Y792" s="62">
        <v>4086557</v>
      </c>
      <c r="Z792" s="11">
        <v>0</v>
      </c>
      <c r="AA792" s="11">
        <v>0</v>
      </c>
      <c r="AB792" s="11">
        <v>11250</v>
      </c>
      <c r="AC792" s="11">
        <v>210000</v>
      </c>
      <c r="AD792" s="11">
        <v>0</v>
      </c>
      <c r="AE792" s="11">
        <v>0</v>
      </c>
      <c r="AF792" s="11">
        <v>0</v>
      </c>
      <c r="AG792" s="11">
        <v>221250</v>
      </c>
      <c r="AH792" s="11">
        <v>0</v>
      </c>
      <c r="AI792" s="11">
        <v>538475</v>
      </c>
      <c r="AJ792" s="11">
        <v>0</v>
      </c>
      <c r="AK792" s="11">
        <v>1090862</v>
      </c>
      <c r="AL792" s="9">
        <v>1629338</v>
      </c>
      <c r="AM792" s="9">
        <v>770020</v>
      </c>
      <c r="AN792" s="9">
        <v>0</v>
      </c>
      <c r="AO792" s="9">
        <v>0</v>
      </c>
      <c r="AP792" s="11">
        <v>0</v>
      </c>
      <c r="AQ792" s="11">
        <v>0</v>
      </c>
      <c r="AR792" s="11">
        <v>2399358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45000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558540</v>
      </c>
      <c r="BP792" s="11">
        <v>55850</v>
      </c>
      <c r="BQ792" s="11">
        <v>302570</v>
      </c>
      <c r="BR792" s="11">
        <v>299500</v>
      </c>
      <c r="BS792" s="11">
        <v>60770</v>
      </c>
      <c r="BT792" s="11">
        <v>12260</v>
      </c>
      <c r="BU792" s="11">
        <v>48460</v>
      </c>
      <c r="BV792" s="11">
        <v>0</v>
      </c>
      <c r="BW792" s="11">
        <v>7500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73376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246216.43299999999</v>
      </c>
      <c r="CJ792" s="4">
        <v>30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20</v>
      </c>
      <c r="DC792" s="4">
        <v>0</v>
      </c>
      <c r="DD792" s="4">
        <v>34</v>
      </c>
      <c r="DE792" s="64">
        <v>54</v>
      </c>
      <c r="DF792" s="64">
        <v>24</v>
      </c>
      <c r="DG792" s="64">
        <v>0</v>
      </c>
      <c r="DH792" s="6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0.5</v>
      </c>
      <c r="DT792" s="4">
        <v>2</v>
      </c>
      <c r="DU792" s="4">
        <v>2</v>
      </c>
      <c r="DV792" s="4"/>
      <c r="DW792" s="4"/>
      <c r="DX792" s="4"/>
      <c r="DY792" s="4"/>
      <c r="DZ792" s="4"/>
      <c r="EA792" s="4"/>
      <c r="EB792" s="4" t="b">
        <v>1</v>
      </c>
      <c r="EC792" s="4" t="s">
        <v>241</v>
      </c>
      <c r="ED792" s="4"/>
      <c r="EE792" s="4"/>
      <c r="EF792" s="7">
        <v>46113</v>
      </c>
      <c r="EG792" s="7">
        <v>46142</v>
      </c>
      <c r="EH792" s="4" t="s">
        <v>173</v>
      </c>
      <c r="EI792" s="4" t="b">
        <v>1</v>
      </c>
      <c r="EJ792" s="4" t="s">
        <v>174</v>
      </c>
      <c r="EK792" s="4"/>
      <c r="EL792" s="4"/>
      <c r="EM792" s="4"/>
      <c r="EN792" s="8"/>
      <c r="EO792" s="4">
        <f t="shared" si="61"/>
        <v>28.238356164383561</v>
      </c>
      <c r="EP792" s="4">
        <f t="shared" si="62"/>
        <v>25</v>
      </c>
      <c r="EQ792" s="9">
        <f t="shared" si="63"/>
        <v>4277891.6749999998</v>
      </c>
    </row>
    <row r="793" spans="2:147" s="6" customFormat="1">
      <c r="B793" s="4"/>
      <c r="C793" s="7">
        <v>46113</v>
      </c>
      <c r="D793" s="4">
        <v>6310</v>
      </c>
      <c r="E793" s="4"/>
      <c r="F793" s="4"/>
      <c r="G793" s="4" t="s">
        <v>170</v>
      </c>
      <c r="H793" s="4" t="s">
        <v>171</v>
      </c>
      <c r="I793" s="4">
        <v>11</v>
      </c>
      <c r="J793" s="16">
        <v>35716</v>
      </c>
      <c r="K793" s="4"/>
      <c r="L793" s="4">
        <v>136218.58900000001</v>
      </c>
      <c r="M793" s="4">
        <v>143468.56700000001</v>
      </c>
      <c r="N793" s="4">
        <v>170966.709</v>
      </c>
      <c r="O793" s="64">
        <v>22</v>
      </c>
      <c r="P793" s="4">
        <v>8</v>
      </c>
      <c r="Q793" s="4">
        <v>0</v>
      </c>
      <c r="R793" s="4">
        <v>30</v>
      </c>
      <c r="S793" s="4">
        <v>100</v>
      </c>
      <c r="T793" s="4">
        <v>100</v>
      </c>
      <c r="U793" s="11">
        <v>7121001</v>
      </c>
      <c r="V793" s="11">
        <v>1611790</v>
      </c>
      <c r="W793" s="11">
        <v>5509211</v>
      </c>
      <c r="X793" s="11">
        <v>28</v>
      </c>
      <c r="Y793" s="62">
        <v>4086557</v>
      </c>
      <c r="Z793" s="11">
        <v>0</v>
      </c>
      <c r="AA793" s="11">
        <v>0</v>
      </c>
      <c r="AB793" s="11">
        <v>7500</v>
      </c>
      <c r="AC793" s="11">
        <v>210000</v>
      </c>
      <c r="AD793" s="11">
        <v>0</v>
      </c>
      <c r="AE793" s="11">
        <v>0</v>
      </c>
      <c r="AF793" s="11">
        <v>0</v>
      </c>
      <c r="AG793" s="11">
        <v>217500</v>
      </c>
      <c r="AH793" s="11">
        <v>0</v>
      </c>
      <c r="AI793" s="11">
        <v>538007</v>
      </c>
      <c r="AJ793" s="11">
        <v>0</v>
      </c>
      <c r="AK793" s="11">
        <v>1218137</v>
      </c>
      <c r="AL793" s="9">
        <v>1756144</v>
      </c>
      <c r="AM793" s="9">
        <v>961687</v>
      </c>
      <c r="AN793" s="9">
        <v>0</v>
      </c>
      <c r="AO793" s="9">
        <v>0</v>
      </c>
      <c r="AP793" s="11">
        <v>0</v>
      </c>
      <c r="AQ793" s="11">
        <v>0</v>
      </c>
      <c r="AR793" s="11">
        <v>2717831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64113</v>
      </c>
      <c r="BB793" s="11">
        <v>0</v>
      </c>
      <c r="BC793" s="11">
        <v>0</v>
      </c>
      <c r="BD793" s="11">
        <v>35000</v>
      </c>
      <c r="BE793" s="11">
        <v>0</v>
      </c>
      <c r="BF793" s="11">
        <v>0</v>
      </c>
      <c r="BG793" s="11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0</v>
      </c>
      <c r="BO793" s="11">
        <v>602630</v>
      </c>
      <c r="BP793" s="11">
        <v>60260</v>
      </c>
      <c r="BQ793" s="11">
        <v>302570</v>
      </c>
      <c r="BR793" s="11">
        <v>315040</v>
      </c>
      <c r="BS793" s="11">
        <v>64090</v>
      </c>
      <c r="BT793" s="11">
        <v>12260</v>
      </c>
      <c r="BU793" s="11">
        <v>48420</v>
      </c>
      <c r="BV793" s="11">
        <v>0</v>
      </c>
      <c r="BW793" s="11">
        <v>7500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199020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247189.367</v>
      </c>
      <c r="CJ793" s="4">
        <v>30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20</v>
      </c>
      <c r="DC793" s="4">
        <v>0</v>
      </c>
      <c r="DD793" s="4">
        <v>38</v>
      </c>
      <c r="DE793" s="64">
        <v>58</v>
      </c>
      <c r="DF793" s="64">
        <v>30</v>
      </c>
      <c r="DG793" s="64">
        <v>0</v>
      </c>
      <c r="DH793" s="64">
        <v>0</v>
      </c>
      <c r="DI793" s="4">
        <v>0</v>
      </c>
      <c r="DJ793" s="4">
        <v>0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s="4">
        <v>0</v>
      </c>
      <c r="DT793" s="4">
        <v>2</v>
      </c>
      <c r="DU793" s="4">
        <v>2</v>
      </c>
      <c r="DV793" s="4"/>
      <c r="DW793" s="4"/>
      <c r="DX793" s="4"/>
      <c r="DY793" s="4"/>
      <c r="DZ793" s="4"/>
      <c r="EA793" s="4"/>
      <c r="EB793" s="4" t="b">
        <v>1</v>
      </c>
      <c r="EC793" s="4" t="s">
        <v>241</v>
      </c>
      <c r="ED793" s="4"/>
      <c r="EE793" s="4"/>
      <c r="EF793" s="7">
        <v>46113</v>
      </c>
      <c r="EG793" s="7">
        <v>46142</v>
      </c>
      <c r="EH793" s="4" t="s">
        <v>173</v>
      </c>
      <c r="EI793" s="4" t="b">
        <v>1</v>
      </c>
      <c r="EJ793" s="4" t="s">
        <v>174</v>
      </c>
      <c r="EK793" s="4"/>
      <c r="EL793" s="4"/>
      <c r="EM793" s="4"/>
      <c r="EN793" s="8"/>
      <c r="EO793" s="4">
        <f t="shared" si="61"/>
        <v>28.238356164383561</v>
      </c>
      <c r="EP793" s="4">
        <f t="shared" si="62"/>
        <v>25</v>
      </c>
      <c r="EQ793" s="9">
        <f t="shared" si="63"/>
        <v>4274167.7249999996</v>
      </c>
    </row>
    <row r="794" spans="2:147" s="6" customFormat="1">
      <c r="B794" s="4"/>
      <c r="C794" s="7">
        <v>46113</v>
      </c>
      <c r="D794" s="4">
        <v>6310</v>
      </c>
      <c r="E794" s="4"/>
      <c r="F794" s="4"/>
      <c r="G794" s="4" t="s">
        <v>170</v>
      </c>
      <c r="H794" s="4" t="s">
        <v>171</v>
      </c>
      <c r="I794" s="4">
        <v>9</v>
      </c>
      <c r="J794" s="16">
        <v>36458</v>
      </c>
      <c r="K794" s="4"/>
      <c r="L794" s="4">
        <v>134594.58900000001</v>
      </c>
      <c r="M794" s="4">
        <v>141469.56700000001</v>
      </c>
      <c r="N794" s="4">
        <v>171917.9</v>
      </c>
      <c r="O794" s="64">
        <v>22</v>
      </c>
      <c r="P794" s="4">
        <v>8</v>
      </c>
      <c r="Q794" s="4">
        <v>0</v>
      </c>
      <c r="R794" s="4">
        <v>30</v>
      </c>
      <c r="S794" s="4">
        <v>100</v>
      </c>
      <c r="T794" s="4">
        <v>100</v>
      </c>
      <c r="U794" s="11">
        <v>6930378</v>
      </c>
      <c r="V794" s="11">
        <v>1698340</v>
      </c>
      <c r="W794" s="11">
        <v>5232038</v>
      </c>
      <c r="X794" s="11">
        <v>26</v>
      </c>
      <c r="Y794" s="62">
        <v>4037837</v>
      </c>
      <c r="Z794" s="11">
        <v>0</v>
      </c>
      <c r="AA794" s="11">
        <v>0</v>
      </c>
      <c r="AB794" s="11">
        <v>11250</v>
      </c>
      <c r="AC794" s="11">
        <v>195000</v>
      </c>
      <c r="AD794" s="11">
        <v>0</v>
      </c>
      <c r="AE794" s="11">
        <v>0</v>
      </c>
      <c r="AF794" s="11">
        <v>0</v>
      </c>
      <c r="AG794" s="11">
        <v>206250</v>
      </c>
      <c r="AH794" s="11">
        <v>100000</v>
      </c>
      <c r="AI794" s="11">
        <v>530510</v>
      </c>
      <c r="AJ794" s="11">
        <v>0</v>
      </c>
      <c r="AK794" s="11">
        <v>612457</v>
      </c>
      <c r="AL794" s="9">
        <v>1142968</v>
      </c>
      <c r="AM794" s="9">
        <v>1224915</v>
      </c>
      <c r="AN794" s="9">
        <v>0</v>
      </c>
      <c r="AO794" s="9">
        <v>0</v>
      </c>
      <c r="AP794" s="11">
        <v>0</v>
      </c>
      <c r="AQ794" s="11">
        <v>0</v>
      </c>
      <c r="AR794" s="11">
        <v>2367883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193408</v>
      </c>
      <c r="BB794" s="11">
        <v>0</v>
      </c>
      <c r="BC794" s="11">
        <v>0</v>
      </c>
      <c r="BD794" s="11">
        <v>25000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680010</v>
      </c>
      <c r="BP794" s="11">
        <v>68000</v>
      </c>
      <c r="BQ794" s="11">
        <v>302570</v>
      </c>
      <c r="BR794" s="11">
        <v>303180</v>
      </c>
      <c r="BS794" s="11">
        <v>62370</v>
      </c>
      <c r="BT794" s="11">
        <v>12120</v>
      </c>
      <c r="BU794" s="11">
        <v>48740</v>
      </c>
      <c r="BV794" s="11">
        <v>22000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199350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243729.43299999999</v>
      </c>
      <c r="CJ794" s="4">
        <v>30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20</v>
      </c>
      <c r="DC794" s="4">
        <v>0</v>
      </c>
      <c r="DD794" s="4">
        <v>19</v>
      </c>
      <c r="DE794" s="64">
        <v>39</v>
      </c>
      <c r="DF794" s="64">
        <v>38</v>
      </c>
      <c r="DG794" s="64">
        <v>0</v>
      </c>
      <c r="DH794" s="6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2</v>
      </c>
      <c r="DU794" s="4">
        <v>2</v>
      </c>
      <c r="DV794" s="4"/>
      <c r="DW794" s="4"/>
      <c r="DX794" s="4"/>
      <c r="DY794" s="4"/>
      <c r="DZ794" s="4"/>
      <c r="EA794" s="4"/>
      <c r="EB794" s="4" t="b">
        <v>1</v>
      </c>
      <c r="EC794" s="4" t="s">
        <v>241</v>
      </c>
      <c r="ED794" s="4"/>
      <c r="EE794" s="4"/>
      <c r="EF794" s="7">
        <v>46113</v>
      </c>
      <c r="EG794" s="7">
        <v>46142</v>
      </c>
      <c r="EH794" s="4" t="s">
        <v>173</v>
      </c>
      <c r="EI794" s="4" t="b">
        <v>1</v>
      </c>
      <c r="EJ794" s="4" t="s">
        <v>174</v>
      </c>
      <c r="EK794" s="4"/>
      <c r="EL794" s="4"/>
      <c r="EM794" s="4"/>
      <c r="EN794" s="8"/>
      <c r="EO794" s="4">
        <f t="shared" si="61"/>
        <v>26.205479452054796</v>
      </c>
      <c r="EP794" s="4">
        <f t="shared" si="62"/>
        <v>25</v>
      </c>
      <c r="EQ794" s="9">
        <f t="shared" si="63"/>
        <v>4297947.5</v>
      </c>
    </row>
    <row r="795" spans="2:147" s="6" customFormat="1">
      <c r="B795" s="4"/>
      <c r="C795" s="7">
        <v>46113</v>
      </c>
      <c r="D795" s="4">
        <v>6310</v>
      </c>
      <c r="E795" s="4"/>
      <c r="F795" s="4"/>
      <c r="G795" s="4" t="s">
        <v>176</v>
      </c>
      <c r="H795" s="4" t="s">
        <v>177</v>
      </c>
      <c r="I795" s="4">
        <v>1</v>
      </c>
      <c r="J795" s="16">
        <v>41640</v>
      </c>
      <c r="K795" s="4"/>
      <c r="L795" s="4">
        <v>108315.333</v>
      </c>
      <c r="M795" s="4">
        <v>111315.3</v>
      </c>
      <c r="N795" s="4">
        <v>132650.73300000001</v>
      </c>
      <c r="O795" s="64">
        <v>22</v>
      </c>
      <c r="P795" s="4">
        <v>8</v>
      </c>
      <c r="Q795" s="4">
        <v>0</v>
      </c>
      <c r="R795" s="4">
        <v>30</v>
      </c>
      <c r="S795" s="4">
        <v>100</v>
      </c>
      <c r="T795" s="4">
        <v>100</v>
      </c>
      <c r="U795" s="11">
        <v>6157493</v>
      </c>
      <c r="V795" s="11">
        <v>1137493</v>
      </c>
      <c r="W795" s="11">
        <v>5020000</v>
      </c>
      <c r="X795" s="11">
        <v>12</v>
      </c>
      <c r="Y795" s="62">
        <v>3249459</v>
      </c>
      <c r="Z795" s="11">
        <v>0</v>
      </c>
      <c r="AA795" s="11">
        <v>0</v>
      </c>
      <c r="AB795" s="11">
        <v>0</v>
      </c>
      <c r="AC795" s="11">
        <v>90000</v>
      </c>
      <c r="AD795" s="11">
        <v>0</v>
      </c>
      <c r="AE795" s="11">
        <v>0</v>
      </c>
      <c r="AF795" s="11">
        <v>0</v>
      </c>
      <c r="AG795" s="11">
        <v>90000</v>
      </c>
      <c r="AH795" s="11">
        <v>0</v>
      </c>
      <c r="AI795" s="11">
        <v>417432</v>
      </c>
      <c r="AJ795" s="11">
        <v>0</v>
      </c>
      <c r="AK795" s="11">
        <v>696416</v>
      </c>
      <c r="AL795" s="9">
        <v>1113848</v>
      </c>
      <c r="AM795" s="9">
        <v>845648</v>
      </c>
      <c r="AN795" s="9">
        <v>66325</v>
      </c>
      <c r="AO795" s="9">
        <v>547980</v>
      </c>
      <c r="AP795" s="11">
        <v>0</v>
      </c>
      <c r="AQ795" s="11">
        <v>60000</v>
      </c>
      <c r="AR795" s="11">
        <v>2633801</v>
      </c>
      <c r="AS795" s="11">
        <v>0</v>
      </c>
      <c r="AT795" s="11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0</v>
      </c>
      <c r="AZ795" s="11">
        <v>0</v>
      </c>
      <c r="BA795" s="11">
        <v>149233</v>
      </c>
      <c r="BB795" s="11">
        <v>0</v>
      </c>
      <c r="BC795" s="11">
        <v>0</v>
      </c>
      <c r="BD795" s="11">
        <v>35000</v>
      </c>
      <c r="BE795" s="11">
        <v>0</v>
      </c>
      <c r="BF795" s="11">
        <v>0</v>
      </c>
      <c r="BG795" s="11">
        <v>0</v>
      </c>
      <c r="BH795" s="11">
        <v>0</v>
      </c>
      <c r="BI795" s="11">
        <v>0</v>
      </c>
      <c r="BJ795" s="11">
        <v>0</v>
      </c>
      <c r="BK795" s="11">
        <v>0</v>
      </c>
      <c r="BL795" s="11">
        <v>0</v>
      </c>
      <c r="BM795" s="11">
        <v>0</v>
      </c>
      <c r="BN795" s="11">
        <v>0</v>
      </c>
      <c r="BO795" s="11">
        <v>416560</v>
      </c>
      <c r="BP795" s="11">
        <v>41650</v>
      </c>
      <c r="BQ795" s="11">
        <v>254500</v>
      </c>
      <c r="BR795" s="11">
        <v>264690</v>
      </c>
      <c r="BS795" s="11">
        <v>55420</v>
      </c>
      <c r="BT795" s="11">
        <v>9750</v>
      </c>
      <c r="BU795" s="11">
        <v>37560</v>
      </c>
      <c r="BV795" s="11">
        <v>2000</v>
      </c>
      <c r="BW795" s="11">
        <v>2927</v>
      </c>
      <c r="BX795" s="11">
        <v>0</v>
      </c>
      <c r="BY795" s="11">
        <v>0</v>
      </c>
      <c r="BZ795" s="11">
        <v>0</v>
      </c>
      <c r="CA795" s="11">
        <v>0</v>
      </c>
      <c r="CB795" s="11">
        <v>0</v>
      </c>
      <c r="CC795" s="11">
        <v>52436</v>
      </c>
      <c r="CD795" s="11">
        <v>0</v>
      </c>
      <c r="CE795" s="11">
        <v>0</v>
      </c>
      <c r="CF795" s="11">
        <v>0</v>
      </c>
      <c r="CG795" s="11">
        <v>0</v>
      </c>
      <c r="CH795" s="11">
        <v>0</v>
      </c>
      <c r="CI795" s="11">
        <v>199491.867</v>
      </c>
      <c r="CJ795" s="4">
        <v>30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12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20</v>
      </c>
      <c r="DC795" s="4">
        <v>0</v>
      </c>
      <c r="DD795" s="4">
        <v>28</v>
      </c>
      <c r="DE795" s="64">
        <v>48</v>
      </c>
      <c r="DF795" s="64">
        <v>34</v>
      </c>
      <c r="DG795" s="64">
        <v>2</v>
      </c>
      <c r="DH795" s="64">
        <v>55.08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s="4">
        <v>0</v>
      </c>
      <c r="DT795" s="4">
        <v>2</v>
      </c>
      <c r="DU795" s="4">
        <v>2</v>
      </c>
      <c r="DV795" s="4"/>
      <c r="DW795" s="4"/>
      <c r="DX795" s="4"/>
      <c r="DY795" s="4"/>
      <c r="DZ795" s="4"/>
      <c r="EA795" s="4"/>
      <c r="EB795" s="4" t="b">
        <v>1</v>
      </c>
      <c r="EC795" s="4" t="s">
        <v>241</v>
      </c>
      <c r="ED795" s="4"/>
      <c r="EE795" s="4"/>
      <c r="EF795" s="7">
        <v>46113</v>
      </c>
      <c r="EG795" s="7">
        <v>46142</v>
      </c>
      <c r="EH795" s="4" t="s">
        <v>173</v>
      </c>
      <c r="EI795" s="4" t="b">
        <v>1</v>
      </c>
      <c r="EJ795" s="4" t="s">
        <v>174</v>
      </c>
      <c r="EK795" s="4"/>
      <c r="EL795" s="4"/>
      <c r="EM795" s="4"/>
      <c r="EN795" s="8"/>
      <c r="EO795" s="4">
        <f t="shared" si="61"/>
        <v>12.008219178082191</v>
      </c>
      <c r="EP795" s="4">
        <f t="shared" si="62"/>
        <v>20</v>
      </c>
      <c r="EQ795" s="9">
        <f t="shared" si="63"/>
        <v>2653014.66</v>
      </c>
    </row>
    <row r="796" spans="2:147" s="6" customFormat="1">
      <c r="B796" s="4"/>
      <c r="C796" s="7">
        <v>46113</v>
      </c>
      <c r="D796" s="4">
        <v>6310</v>
      </c>
      <c r="E796" s="4"/>
      <c r="F796" s="4"/>
      <c r="G796" s="4" t="s">
        <v>176</v>
      </c>
      <c r="H796" s="4" t="s">
        <v>177</v>
      </c>
      <c r="I796" s="4">
        <v>11</v>
      </c>
      <c r="J796" s="16">
        <v>37627</v>
      </c>
      <c r="K796" s="4"/>
      <c r="L796" s="4">
        <v>116136.333</v>
      </c>
      <c r="M796" s="4">
        <v>122136.3</v>
      </c>
      <c r="N796" s="4">
        <v>145545.758</v>
      </c>
      <c r="O796" s="64">
        <v>22</v>
      </c>
      <c r="P796" s="4">
        <v>8</v>
      </c>
      <c r="Q796" s="4">
        <v>0</v>
      </c>
      <c r="R796" s="4">
        <v>30</v>
      </c>
      <c r="S796" s="4">
        <v>100</v>
      </c>
      <c r="T796" s="4">
        <v>100</v>
      </c>
      <c r="U796" s="11">
        <v>5521590</v>
      </c>
      <c r="V796" s="11">
        <v>1144950</v>
      </c>
      <c r="W796" s="11">
        <v>4376640</v>
      </c>
      <c r="X796" s="11">
        <v>23</v>
      </c>
      <c r="Y796" s="62">
        <v>3484089</v>
      </c>
      <c r="Z796" s="11">
        <v>0</v>
      </c>
      <c r="AA796" s="11">
        <v>0</v>
      </c>
      <c r="AB796" s="11">
        <v>7500</v>
      </c>
      <c r="AC796" s="11">
        <v>172500</v>
      </c>
      <c r="AD796" s="11">
        <v>0</v>
      </c>
      <c r="AE796" s="11">
        <v>0</v>
      </c>
      <c r="AF796" s="11">
        <v>0</v>
      </c>
      <c r="AG796" s="11">
        <v>180000</v>
      </c>
      <c r="AH796" s="11">
        <v>0</v>
      </c>
      <c r="AI796" s="11">
        <v>458011</v>
      </c>
      <c r="AJ796" s="11">
        <v>0</v>
      </c>
      <c r="AK796" s="11">
        <v>709535</v>
      </c>
      <c r="AL796" s="9">
        <v>1167546</v>
      </c>
      <c r="AM796" s="9">
        <v>654955</v>
      </c>
      <c r="AN796" s="9">
        <v>0</v>
      </c>
      <c r="AO796" s="9">
        <v>0</v>
      </c>
      <c r="AP796" s="11">
        <v>0</v>
      </c>
      <c r="AQ796" s="11">
        <v>0</v>
      </c>
      <c r="AR796" s="11">
        <v>1822501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0</v>
      </c>
      <c r="BC796" s="11">
        <v>0</v>
      </c>
      <c r="BD796" s="11">
        <v>35000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267930</v>
      </c>
      <c r="BP796" s="11">
        <v>26790</v>
      </c>
      <c r="BQ796" s="11">
        <v>260680</v>
      </c>
      <c r="BR796" s="11">
        <v>245250</v>
      </c>
      <c r="BS796" s="11">
        <v>49690</v>
      </c>
      <c r="BT796" s="11">
        <v>10460</v>
      </c>
      <c r="BU796" s="11">
        <v>41220</v>
      </c>
      <c r="BV796" s="11">
        <v>25000</v>
      </c>
      <c r="BW796" s="11">
        <v>7500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210430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197497.467</v>
      </c>
      <c r="CJ796" s="4">
        <v>30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20</v>
      </c>
      <c r="DC796" s="4">
        <v>0</v>
      </c>
      <c r="DD796" s="4">
        <v>26</v>
      </c>
      <c r="DE796" s="64">
        <v>46</v>
      </c>
      <c r="DF796" s="64">
        <v>24</v>
      </c>
      <c r="DG796" s="64">
        <v>0</v>
      </c>
      <c r="DH796" s="6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2</v>
      </c>
      <c r="DU796" s="4">
        <v>2</v>
      </c>
      <c r="DV796" s="4"/>
      <c r="DW796" s="4"/>
      <c r="DX796" s="4"/>
      <c r="DY796" s="4"/>
      <c r="DZ796" s="4"/>
      <c r="EA796" s="4"/>
      <c r="EB796" s="4" t="b">
        <v>1</v>
      </c>
      <c r="EC796" s="4" t="s">
        <v>241</v>
      </c>
      <c r="ED796" s="4"/>
      <c r="EE796" s="4"/>
      <c r="EF796" s="7">
        <v>46113</v>
      </c>
      <c r="EG796" s="7">
        <v>46142</v>
      </c>
      <c r="EH796" s="4" t="s">
        <v>173</v>
      </c>
      <c r="EI796" s="4" t="b">
        <v>1</v>
      </c>
      <c r="EJ796" s="4" t="s">
        <v>174</v>
      </c>
      <c r="EK796" s="4"/>
      <c r="EL796" s="4"/>
      <c r="EM796" s="4"/>
      <c r="EN796" s="8"/>
      <c r="EO796" s="4">
        <f t="shared" si="61"/>
        <v>23.002739726027396</v>
      </c>
      <c r="EP796" s="4">
        <f t="shared" si="62"/>
        <v>25</v>
      </c>
      <c r="EQ796" s="9">
        <f t="shared" si="63"/>
        <v>3638643.95</v>
      </c>
    </row>
    <row r="797" spans="2:147" s="6" customFormat="1">
      <c r="B797" s="4"/>
      <c r="C797" s="7">
        <v>46113</v>
      </c>
      <c r="D797" s="4">
        <v>6310</v>
      </c>
      <c r="E797" s="4"/>
      <c r="F797" s="4"/>
      <c r="G797" s="4" t="s">
        <v>176</v>
      </c>
      <c r="H797" s="4" t="s">
        <v>177</v>
      </c>
      <c r="I797" s="4">
        <v>9</v>
      </c>
      <c r="J797" s="16">
        <v>37712</v>
      </c>
      <c r="K797" s="4"/>
      <c r="L797" s="4">
        <v>114832.333</v>
      </c>
      <c r="M797" s="4">
        <v>120957.3</v>
      </c>
      <c r="N797" s="4">
        <v>144140.783</v>
      </c>
      <c r="O797" s="64">
        <v>22</v>
      </c>
      <c r="P797" s="4">
        <v>8</v>
      </c>
      <c r="Q797" s="4">
        <v>0</v>
      </c>
      <c r="R797" s="4">
        <v>30</v>
      </c>
      <c r="S797" s="4">
        <v>100</v>
      </c>
      <c r="T797" s="4">
        <v>100</v>
      </c>
      <c r="U797" s="11">
        <v>6954828</v>
      </c>
      <c r="V797" s="11">
        <v>1611040</v>
      </c>
      <c r="W797" s="11">
        <v>5343788</v>
      </c>
      <c r="X797" s="11">
        <v>23</v>
      </c>
      <c r="Y797" s="62">
        <v>3444969</v>
      </c>
      <c r="Z797" s="11">
        <v>0</v>
      </c>
      <c r="AA797" s="11">
        <v>0</v>
      </c>
      <c r="AB797" s="11">
        <v>11250</v>
      </c>
      <c r="AC797" s="11">
        <v>172500</v>
      </c>
      <c r="AD797" s="11">
        <v>0</v>
      </c>
      <c r="AE797" s="11">
        <v>0</v>
      </c>
      <c r="AF797" s="11">
        <v>0</v>
      </c>
      <c r="AG797" s="11">
        <v>183750</v>
      </c>
      <c r="AH797" s="11">
        <v>0</v>
      </c>
      <c r="AI797" s="11">
        <v>453589</v>
      </c>
      <c r="AJ797" s="11">
        <v>0</v>
      </c>
      <c r="AK797" s="11">
        <v>891871</v>
      </c>
      <c r="AL797" s="9">
        <v>1345460</v>
      </c>
      <c r="AM797" s="9">
        <v>972950</v>
      </c>
      <c r="AN797" s="9">
        <v>72070</v>
      </c>
      <c r="AO797" s="9">
        <v>732523</v>
      </c>
      <c r="AP797" s="11">
        <v>0</v>
      </c>
      <c r="AQ797" s="11">
        <v>70000</v>
      </c>
      <c r="AR797" s="11">
        <v>3193003</v>
      </c>
      <c r="AS797" s="11">
        <v>0</v>
      </c>
      <c r="AT797" s="11">
        <v>0</v>
      </c>
      <c r="AU797" s="11">
        <v>0</v>
      </c>
      <c r="AV797" s="11">
        <v>0</v>
      </c>
      <c r="AW797" s="11">
        <v>0</v>
      </c>
      <c r="AX797" s="11">
        <v>0</v>
      </c>
      <c r="AY797" s="11">
        <v>0</v>
      </c>
      <c r="AZ797" s="11">
        <v>0</v>
      </c>
      <c r="BA797" s="11">
        <v>108106</v>
      </c>
      <c r="BB797" s="11">
        <v>0</v>
      </c>
      <c r="BC797" s="11">
        <v>0</v>
      </c>
      <c r="BD797" s="11">
        <v>25000</v>
      </c>
      <c r="BE797" s="11">
        <v>0</v>
      </c>
      <c r="BF797" s="11">
        <v>0</v>
      </c>
      <c r="BG797" s="11">
        <v>0</v>
      </c>
      <c r="BH797" s="11">
        <v>0</v>
      </c>
      <c r="BI797" s="11">
        <v>0</v>
      </c>
      <c r="BJ797" s="11">
        <v>0</v>
      </c>
      <c r="BK797" s="11">
        <v>0</v>
      </c>
      <c r="BL797" s="11">
        <v>0</v>
      </c>
      <c r="BM797" s="11">
        <v>0</v>
      </c>
      <c r="BN797" s="11">
        <v>0</v>
      </c>
      <c r="BO797" s="11">
        <v>630300</v>
      </c>
      <c r="BP797" s="11">
        <v>63030</v>
      </c>
      <c r="BQ797" s="11">
        <v>282910</v>
      </c>
      <c r="BR797" s="11">
        <v>303300</v>
      </c>
      <c r="BS797" s="11">
        <v>62590</v>
      </c>
      <c r="BT797" s="11">
        <v>10340</v>
      </c>
      <c r="BU797" s="11">
        <v>40820</v>
      </c>
      <c r="BV797" s="11">
        <v>0</v>
      </c>
      <c r="BW797" s="11">
        <v>3000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214750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218068.44399999999</v>
      </c>
      <c r="CJ797" s="4">
        <v>30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14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20</v>
      </c>
      <c r="DC797" s="4">
        <v>0</v>
      </c>
      <c r="DD797" s="4">
        <v>33</v>
      </c>
      <c r="DE797" s="64">
        <v>53</v>
      </c>
      <c r="DF797" s="64">
        <v>36</v>
      </c>
      <c r="DG797" s="64">
        <v>2</v>
      </c>
      <c r="DH797" s="64">
        <v>67.760000000000005</v>
      </c>
      <c r="DI797" s="4">
        <v>0</v>
      </c>
      <c r="DJ797" s="4">
        <v>0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0</v>
      </c>
      <c r="DT797" s="4">
        <v>2</v>
      </c>
      <c r="DU797" s="4">
        <v>2</v>
      </c>
      <c r="DV797" s="4"/>
      <c r="DW797" s="4"/>
      <c r="DX797" s="4"/>
      <c r="DY797" s="4"/>
      <c r="DZ797" s="4"/>
      <c r="EA797" s="4"/>
      <c r="EB797" s="4" t="b">
        <v>1</v>
      </c>
      <c r="EC797" s="4" t="s">
        <v>241</v>
      </c>
      <c r="ED797" s="4"/>
      <c r="EE797" s="4"/>
      <c r="EF797" s="7">
        <v>46113</v>
      </c>
      <c r="EG797" s="7">
        <v>46142</v>
      </c>
      <c r="EH797" s="4" t="s">
        <v>173</v>
      </c>
      <c r="EI797" s="4" t="b">
        <v>1</v>
      </c>
      <c r="EJ797" s="4" t="s">
        <v>174</v>
      </c>
      <c r="EK797" s="4"/>
      <c r="EL797" s="4"/>
      <c r="EM797" s="4"/>
      <c r="EN797" s="8"/>
      <c r="EO797" s="4">
        <f t="shared" si="61"/>
        <v>22.769863013698629</v>
      </c>
      <c r="EP797" s="4">
        <f t="shared" si="62"/>
        <v>25</v>
      </c>
      <c r="EQ797" s="9">
        <f t="shared" si="63"/>
        <v>3603519.5749999997</v>
      </c>
    </row>
    <row r="798" spans="2:147" s="6" customFormat="1">
      <c r="B798" s="4"/>
      <c r="C798" s="7">
        <v>46113</v>
      </c>
      <c r="D798" s="4">
        <v>6310</v>
      </c>
      <c r="E798" s="4"/>
      <c r="F798" s="4"/>
      <c r="G798" s="4" t="s">
        <v>176</v>
      </c>
      <c r="H798" s="4" t="s">
        <v>177</v>
      </c>
      <c r="I798" s="4">
        <v>3</v>
      </c>
      <c r="J798" s="16">
        <v>37816</v>
      </c>
      <c r="K798" s="4"/>
      <c r="L798" s="4">
        <v>110095.333</v>
      </c>
      <c r="M798" s="4">
        <v>115095.3</v>
      </c>
      <c r="N798" s="4">
        <v>137155.23300000001</v>
      </c>
      <c r="O798" s="64">
        <v>22</v>
      </c>
      <c r="P798" s="4">
        <v>8</v>
      </c>
      <c r="Q798" s="4">
        <v>0</v>
      </c>
      <c r="R798" s="4">
        <v>30</v>
      </c>
      <c r="S798" s="4">
        <v>100</v>
      </c>
      <c r="T798" s="4">
        <v>100</v>
      </c>
      <c r="U798" s="11">
        <v>6029835</v>
      </c>
      <c r="V798" s="11">
        <v>1646440</v>
      </c>
      <c r="W798" s="11">
        <v>4383395</v>
      </c>
      <c r="X798" s="11">
        <v>20</v>
      </c>
      <c r="Y798" s="62">
        <v>3302859</v>
      </c>
      <c r="Z798" s="11">
        <v>0</v>
      </c>
      <c r="AA798" s="11">
        <v>0</v>
      </c>
      <c r="AB798" s="11">
        <v>0</v>
      </c>
      <c r="AC798" s="11">
        <v>150000</v>
      </c>
      <c r="AD798" s="11">
        <v>0</v>
      </c>
      <c r="AE798" s="11">
        <v>0</v>
      </c>
      <c r="AF798" s="11">
        <v>0</v>
      </c>
      <c r="AG798" s="11">
        <v>150000</v>
      </c>
      <c r="AH798" s="11">
        <v>0</v>
      </c>
      <c r="AI798" s="11">
        <v>431607</v>
      </c>
      <c r="AJ798" s="11">
        <v>0</v>
      </c>
      <c r="AK798" s="11">
        <v>694348</v>
      </c>
      <c r="AL798" s="9">
        <v>1125955</v>
      </c>
      <c r="AM798" s="9">
        <v>668631</v>
      </c>
      <c r="AN798" s="9">
        <v>0</v>
      </c>
      <c r="AO798" s="9">
        <v>511657</v>
      </c>
      <c r="AP798" s="11">
        <v>0</v>
      </c>
      <c r="AQ798" s="11">
        <v>55000</v>
      </c>
      <c r="AR798" s="11">
        <v>2361243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205733</v>
      </c>
      <c r="BB798" s="11">
        <v>0</v>
      </c>
      <c r="BC798" s="11">
        <v>0</v>
      </c>
      <c r="BD798" s="11">
        <v>10000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566610</v>
      </c>
      <c r="BP798" s="11">
        <v>56660</v>
      </c>
      <c r="BQ798" s="11">
        <v>256350</v>
      </c>
      <c r="BR798" s="11">
        <v>263760</v>
      </c>
      <c r="BS798" s="11">
        <v>54270</v>
      </c>
      <c r="BT798" s="11">
        <v>9910</v>
      </c>
      <c r="BU798" s="11">
        <v>38840</v>
      </c>
      <c r="BV798" s="11">
        <v>0</v>
      </c>
      <c r="BW798" s="11">
        <v>7500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392540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209265.989</v>
      </c>
      <c r="CJ798" s="4">
        <v>30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11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20</v>
      </c>
      <c r="DC798" s="4">
        <v>0</v>
      </c>
      <c r="DD798" s="4">
        <v>27</v>
      </c>
      <c r="DE798" s="64">
        <v>47</v>
      </c>
      <c r="DF798" s="64">
        <v>26</v>
      </c>
      <c r="DG798" s="64">
        <v>0</v>
      </c>
      <c r="DH798" s="64">
        <v>49.74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2</v>
      </c>
      <c r="DU798" s="4">
        <v>2</v>
      </c>
      <c r="DV798" s="4"/>
      <c r="DW798" s="4"/>
      <c r="DX798" s="4"/>
      <c r="DY798" s="4"/>
      <c r="DZ798" s="4"/>
      <c r="EA798" s="4"/>
      <c r="EB798" s="4" t="b">
        <v>1</v>
      </c>
      <c r="EC798" s="4" t="s">
        <v>241</v>
      </c>
      <c r="ED798" s="4"/>
      <c r="EE798" s="4"/>
      <c r="EF798" s="7">
        <v>46113</v>
      </c>
      <c r="EG798" s="7">
        <v>46142</v>
      </c>
      <c r="EH798" s="4" t="s">
        <v>173</v>
      </c>
      <c r="EI798" s="4" t="b">
        <v>1</v>
      </c>
      <c r="EJ798" s="4" t="s">
        <v>174</v>
      </c>
      <c r="EK798" s="4"/>
      <c r="EL798" s="4"/>
      <c r="EM798" s="4"/>
      <c r="EN798" s="8"/>
      <c r="EO798" s="4">
        <f t="shared" si="61"/>
        <v>22.484931506849314</v>
      </c>
      <c r="EP798" s="4">
        <f t="shared" si="62"/>
        <v>25</v>
      </c>
      <c r="EQ798" s="9">
        <f t="shared" si="63"/>
        <v>3428880.8250000002</v>
      </c>
    </row>
    <row r="799" spans="2:147" s="6" customFormat="1">
      <c r="B799" s="4"/>
      <c r="C799" s="7">
        <v>46113</v>
      </c>
      <c r="D799" s="4">
        <v>6310</v>
      </c>
      <c r="E799" s="4"/>
      <c r="F799" s="4"/>
      <c r="G799" s="4" t="s">
        <v>176</v>
      </c>
      <c r="H799" s="4" t="s">
        <v>177</v>
      </c>
      <c r="I799" s="4">
        <v>9</v>
      </c>
      <c r="J799" s="16">
        <v>37879</v>
      </c>
      <c r="K799" s="4"/>
      <c r="L799" s="4">
        <v>114832.333</v>
      </c>
      <c r="M799" s="4">
        <v>121082.3</v>
      </c>
      <c r="N799" s="4">
        <v>144289.74100000001</v>
      </c>
      <c r="O799" s="64">
        <v>22</v>
      </c>
      <c r="P799" s="4">
        <v>8</v>
      </c>
      <c r="Q799" s="4">
        <v>0</v>
      </c>
      <c r="R799" s="4">
        <v>30</v>
      </c>
      <c r="S799" s="4">
        <v>100</v>
      </c>
      <c r="T799" s="4">
        <v>100</v>
      </c>
      <c r="U799" s="11">
        <v>5873004</v>
      </c>
      <c r="V799" s="11">
        <v>1350004</v>
      </c>
      <c r="W799" s="11">
        <v>4523000</v>
      </c>
      <c r="X799" s="11">
        <v>22</v>
      </c>
      <c r="Y799" s="62">
        <v>3444969</v>
      </c>
      <c r="Z799" s="11">
        <v>0</v>
      </c>
      <c r="AA799" s="11">
        <v>0</v>
      </c>
      <c r="AB799" s="11">
        <v>22500</v>
      </c>
      <c r="AC799" s="11">
        <v>165000</v>
      </c>
      <c r="AD799" s="11">
        <v>0</v>
      </c>
      <c r="AE799" s="11">
        <v>0</v>
      </c>
      <c r="AF799" s="11">
        <v>0</v>
      </c>
      <c r="AG799" s="11">
        <v>187500</v>
      </c>
      <c r="AH799" s="11">
        <v>0</v>
      </c>
      <c r="AI799" s="11">
        <v>454058</v>
      </c>
      <c r="AJ799" s="11">
        <v>0</v>
      </c>
      <c r="AK799" s="11">
        <v>649303</v>
      </c>
      <c r="AL799" s="9">
        <v>1103362</v>
      </c>
      <c r="AM799" s="9">
        <v>757521</v>
      </c>
      <c r="AN799" s="9">
        <v>0</v>
      </c>
      <c r="AO799" s="9">
        <v>0</v>
      </c>
      <c r="AP799" s="11">
        <v>0</v>
      </c>
      <c r="AQ799" s="11">
        <v>0</v>
      </c>
      <c r="AR799" s="11">
        <v>1860883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324652</v>
      </c>
      <c r="BB799" s="11">
        <v>0</v>
      </c>
      <c r="BC799" s="11">
        <v>0</v>
      </c>
      <c r="BD799" s="11">
        <v>55000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431810</v>
      </c>
      <c r="BP799" s="11">
        <v>43180</v>
      </c>
      <c r="BQ799" s="11">
        <v>271410</v>
      </c>
      <c r="BR799" s="11">
        <v>260310</v>
      </c>
      <c r="BS799" s="11">
        <v>52860</v>
      </c>
      <c r="BT799" s="11">
        <v>10340</v>
      </c>
      <c r="BU799" s="11">
        <v>40860</v>
      </c>
      <c r="BV799" s="11">
        <v>25000</v>
      </c>
      <c r="BW799" s="11">
        <v>6614</v>
      </c>
      <c r="BX799" s="11">
        <v>0</v>
      </c>
      <c r="BY799" s="11">
        <v>0</v>
      </c>
      <c r="BZ799" s="11">
        <v>0</v>
      </c>
      <c r="CA799" s="11">
        <v>0</v>
      </c>
      <c r="CB799" s="11">
        <v>0</v>
      </c>
      <c r="CC799" s="11">
        <v>207620</v>
      </c>
      <c r="CD799" s="11">
        <v>0</v>
      </c>
      <c r="CE799" s="11">
        <v>0</v>
      </c>
      <c r="CF799" s="11">
        <v>0</v>
      </c>
      <c r="CG799" s="11">
        <v>0</v>
      </c>
      <c r="CH799" s="11">
        <v>0</v>
      </c>
      <c r="CI799" s="11">
        <v>215232.18900000001</v>
      </c>
      <c r="CJ799" s="4">
        <v>30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20</v>
      </c>
      <c r="DC799" s="4">
        <v>0</v>
      </c>
      <c r="DD799" s="4">
        <v>24</v>
      </c>
      <c r="DE799" s="64">
        <v>44</v>
      </c>
      <c r="DF799" s="64">
        <v>28</v>
      </c>
      <c r="DG799" s="64">
        <v>0</v>
      </c>
      <c r="DH799" s="6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1</v>
      </c>
      <c r="DT799" s="4">
        <v>2</v>
      </c>
      <c r="DU799" s="4">
        <v>2</v>
      </c>
      <c r="DV799" s="4"/>
      <c r="DW799" s="4"/>
      <c r="DX799" s="4"/>
      <c r="DY799" s="4"/>
      <c r="DZ799" s="4"/>
      <c r="EA799" s="4"/>
      <c r="EB799" s="4" t="b">
        <v>1</v>
      </c>
      <c r="EC799" s="4" t="s">
        <v>241</v>
      </c>
      <c r="ED799" s="4"/>
      <c r="EE799" s="4"/>
      <c r="EF799" s="7">
        <v>46113</v>
      </c>
      <c r="EG799" s="7">
        <v>46142</v>
      </c>
      <c r="EH799" s="4" t="s">
        <v>173</v>
      </c>
      <c r="EI799" s="4" t="b">
        <v>1</v>
      </c>
      <c r="EJ799" s="4" t="s">
        <v>174</v>
      </c>
      <c r="EK799" s="4"/>
      <c r="EL799" s="4"/>
      <c r="EM799" s="4"/>
      <c r="EN799" s="8"/>
      <c r="EO799" s="4">
        <f t="shared" si="61"/>
        <v>22.312328767123287</v>
      </c>
      <c r="EP799" s="4">
        <f t="shared" si="62"/>
        <v>25</v>
      </c>
      <c r="EQ799" s="9">
        <f t="shared" si="63"/>
        <v>3607243.5250000004</v>
      </c>
    </row>
    <row r="800" spans="2:147" s="6" customFormat="1">
      <c r="B800" s="4"/>
      <c r="C800" s="7">
        <v>46113</v>
      </c>
      <c r="D800" s="4">
        <v>6310</v>
      </c>
      <c r="E800" s="4"/>
      <c r="F800" s="4"/>
      <c r="G800" s="4" t="s">
        <v>176</v>
      </c>
      <c r="H800" s="4" t="s">
        <v>177</v>
      </c>
      <c r="I800" s="4">
        <v>14</v>
      </c>
      <c r="J800" s="16">
        <v>37879</v>
      </c>
      <c r="K800" s="4"/>
      <c r="L800" s="4">
        <v>117932.333</v>
      </c>
      <c r="M800" s="4">
        <v>123682.3</v>
      </c>
      <c r="N800" s="4">
        <v>147388.07399999999</v>
      </c>
      <c r="O800" s="64">
        <v>22</v>
      </c>
      <c r="P800" s="4">
        <v>8</v>
      </c>
      <c r="Q800" s="4">
        <v>0</v>
      </c>
      <c r="R800" s="4">
        <v>30</v>
      </c>
      <c r="S800" s="4">
        <v>100</v>
      </c>
      <c r="T800" s="4">
        <v>100</v>
      </c>
      <c r="U800" s="11">
        <v>6302728</v>
      </c>
      <c r="V800" s="11">
        <v>1373728</v>
      </c>
      <c r="W800" s="11">
        <v>4929000</v>
      </c>
      <c r="X800" s="11">
        <v>22</v>
      </c>
      <c r="Y800" s="62">
        <v>3537969</v>
      </c>
      <c r="Z800" s="11">
        <v>0</v>
      </c>
      <c r="AA800" s="11">
        <v>0</v>
      </c>
      <c r="AB800" s="11">
        <v>7500</v>
      </c>
      <c r="AC800" s="11">
        <v>165000</v>
      </c>
      <c r="AD800" s="11">
        <v>0</v>
      </c>
      <c r="AE800" s="11">
        <v>0</v>
      </c>
      <c r="AF800" s="11">
        <v>0</v>
      </c>
      <c r="AG800" s="11">
        <v>172500</v>
      </c>
      <c r="AH800" s="11">
        <v>0</v>
      </c>
      <c r="AI800" s="11">
        <v>463808</v>
      </c>
      <c r="AJ800" s="11">
        <v>0</v>
      </c>
      <c r="AK800" s="11">
        <v>718516</v>
      </c>
      <c r="AL800" s="9">
        <v>1182325</v>
      </c>
      <c r="AM800" s="9">
        <v>552705</v>
      </c>
      <c r="AN800" s="9">
        <v>73694</v>
      </c>
      <c r="AO800" s="9">
        <v>582993</v>
      </c>
      <c r="AP800" s="11">
        <v>0</v>
      </c>
      <c r="AQ800" s="11">
        <v>55000</v>
      </c>
      <c r="AR800" s="11">
        <v>2446717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0</v>
      </c>
      <c r="AY800" s="11">
        <v>0</v>
      </c>
      <c r="AZ800" s="11">
        <v>0</v>
      </c>
      <c r="BA800" s="11">
        <v>110542</v>
      </c>
      <c r="BB800" s="11">
        <v>0</v>
      </c>
      <c r="BC800" s="11">
        <v>0</v>
      </c>
      <c r="BD800" s="11">
        <v>35000</v>
      </c>
      <c r="BE800" s="11">
        <v>0</v>
      </c>
      <c r="BF800" s="11">
        <v>0</v>
      </c>
      <c r="BG800" s="11">
        <v>0</v>
      </c>
      <c r="BH800" s="11">
        <v>0</v>
      </c>
      <c r="BI800" s="11">
        <v>0</v>
      </c>
      <c r="BJ800" s="11">
        <v>0</v>
      </c>
      <c r="BK800" s="11">
        <v>0</v>
      </c>
      <c r="BL800" s="11">
        <v>0</v>
      </c>
      <c r="BM800" s="11">
        <v>0</v>
      </c>
      <c r="BN800" s="11">
        <v>0</v>
      </c>
      <c r="BO800" s="11">
        <v>521780</v>
      </c>
      <c r="BP800" s="11">
        <v>52170</v>
      </c>
      <c r="BQ800" s="11">
        <v>278770</v>
      </c>
      <c r="BR800" s="11">
        <v>276310</v>
      </c>
      <c r="BS800" s="11">
        <v>56720</v>
      </c>
      <c r="BT800" s="11">
        <v>10620</v>
      </c>
      <c r="BU800" s="11">
        <v>41740</v>
      </c>
      <c r="BV800" s="11">
        <v>10000</v>
      </c>
      <c r="BW800" s="11">
        <v>7505</v>
      </c>
      <c r="BX800" s="11">
        <v>0</v>
      </c>
      <c r="BY800" s="11">
        <v>0</v>
      </c>
      <c r="BZ800" s="11">
        <v>0</v>
      </c>
      <c r="CA800" s="11">
        <v>0</v>
      </c>
      <c r="CB800" s="11">
        <v>0</v>
      </c>
      <c r="CC800" s="11">
        <v>118113</v>
      </c>
      <c r="CD800" s="11">
        <v>0</v>
      </c>
      <c r="CE800" s="11">
        <v>0</v>
      </c>
      <c r="CF800" s="11">
        <v>0</v>
      </c>
      <c r="CG800" s="11">
        <v>0</v>
      </c>
      <c r="CH800" s="11">
        <v>0</v>
      </c>
      <c r="CI800" s="11">
        <v>220010.133</v>
      </c>
      <c r="CJ800" s="4">
        <v>30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11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20</v>
      </c>
      <c r="DC800" s="4">
        <v>0</v>
      </c>
      <c r="DD800" s="4">
        <v>26</v>
      </c>
      <c r="DE800" s="64">
        <v>46</v>
      </c>
      <c r="DF800" s="64">
        <v>20</v>
      </c>
      <c r="DG800" s="64">
        <v>2</v>
      </c>
      <c r="DH800" s="64">
        <v>52.74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0.5</v>
      </c>
      <c r="DT800" s="4">
        <v>2</v>
      </c>
      <c r="DU800" s="4">
        <v>2</v>
      </c>
      <c r="DV800" s="4"/>
      <c r="DW800" s="4"/>
      <c r="DX800" s="4"/>
      <c r="DY800" s="4"/>
      <c r="DZ800" s="4"/>
      <c r="EA800" s="4"/>
      <c r="EB800" s="4" t="b">
        <v>1</v>
      </c>
      <c r="EC800" s="4" t="s">
        <v>241</v>
      </c>
      <c r="ED800" s="4"/>
      <c r="EE800" s="4"/>
      <c r="EF800" s="7">
        <v>46113</v>
      </c>
      <c r="EG800" s="7">
        <v>46142</v>
      </c>
      <c r="EH800" s="4" t="s">
        <v>173</v>
      </c>
      <c r="EI800" s="4" t="b">
        <v>1</v>
      </c>
      <c r="EJ800" s="4" t="s">
        <v>174</v>
      </c>
      <c r="EK800" s="4"/>
      <c r="EL800" s="4"/>
      <c r="EM800" s="4"/>
      <c r="EN800" s="8"/>
      <c r="EO800" s="4">
        <f t="shared" si="61"/>
        <v>22.312328767123287</v>
      </c>
      <c r="EP800" s="4">
        <f t="shared" si="62"/>
        <v>25</v>
      </c>
      <c r="EQ800" s="9">
        <f t="shared" si="63"/>
        <v>3684701.8499999996</v>
      </c>
    </row>
    <row r="801" spans="2:147" s="6" customFormat="1">
      <c r="B801" s="4"/>
      <c r="C801" s="7">
        <v>46113</v>
      </c>
      <c r="D801" s="4">
        <v>6310</v>
      </c>
      <c r="E801" s="4"/>
      <c r="F801" s="4"/>
      <c r="G801" s="4" t="s">
        <v>176</v>
      </c>
      <c r="H801" s="4" t="s">
        <v>177</v>
      </c>
      <c r="I801" s="4">
        <v>13</v>
      </c>
      <c r="J801" s="16">
        <v>37895</v>
      </c>
      <c r="K801" s="4"/>
      <c r="L801" s="4">
        <v>117360.333</v>
      </c>
      <c r="M801" s="4">
        <v>123110.3</v>
      </c>
      <c r="N801" s="4">
        <v>146706.44099999999</v>
      </c>
      <c r="O801" s="64">
        <v>22</v>
      </c>
      <c r="P801" s="4">
        <v>8</v>
      </c>
      <c r="Q801" s="4">
        <v>0</v>
      </c>
      <c r="R801" s="4">
        <v>30</v>
      </c>
      <c r="S801" s="4">
        <v>100</v>
      </c>
      <c r="T801" s="4">
        <v>100</v>
      </c>
      <c r="U801" s="11">
        <v>6520706</v>
      </c>
      <c r="V801" s="11">
        <v>1546310</v>
      </c>
      <c r="W801" s="11">
        <v>4974396</v>
      </c>
      <c r="X801" s="11">
        <v>22</v>
      </c>
      <c r="Y801" s="62">
        <v>3520809</v>
      </c>
      <c r="Z801" s="11">
        <v>0</v>
      </c>
      <c r="AA801" s="11">
        <v>0</v>
      </c>
      <c r="AB801" s="11">
        <v>7500</v>
      </c>
      <c r="AC801" s="11">
        <v>165000</v>
      </c>
      <c r="AD801" s="11">
        <v>0</v>
      </c>
      <c r="AE801" s="11">
        <v>0</v>
      </c>
      <c r="AF801" s="11">
        <v>0</v>
      </c>
      <c r="AG801" s="11">
        <v>172500</v>
      </c>
      <c r="AH801" s="11">
        <v>0</v>
      </c>
      <c r="AI801" s="11">
        <v>461663</v>
      </c>
      <c r="AJ801" s="11">
        <v>0</v>
      </c>
      <c r="AK801" s="11">
        <v>907746</v>
      </c>
      <c r="AL801" s="9">
        <v>1369409</v>
      </c>
      <c r="AM801" s="9">
        <v>522641</v>
      </c>
      <c r="AN801" s="9">
        <v>0</v>
      </c>
      <c r="AO801" s="9">
        <v>697809</v>
      </c>
      <c r="AP801" s="11">
        <v>0</v>
      </c>
      <c r="AQ801" s="11">
        <v>65000</v>
      </c>
      <c r="AR801" s="11">
        <v>2654859</v>
      </c>
      <c r="AS801" s="11">
        <v>0</v>
      </c>
      <c r="AT801" s="11">
        <v>0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137538</v>
      </c>
      <c r="BB801" s="11">
        <v>0</v>
      </c>
      <c r="BC801" s="11">
        <v>0</v>
      </c>
      <c r="BD801" s="11">
        <v>35000</v>
      </c>
      <c r="BE801" s="11">
        <v>0</v>
      </c>
      <c r="BF801" s="11">
        <v>0</v>
      </c>
      <c r="BG801" s="11">
        <v>0</v>
      </c>
      <c r="BH801" s="11">
        <v>0</v>
      </c>
      <c r="BI801" s="11">
        <v>0</v>
      </c>
      <c r="BJ801" s="11">
        <v>0</v>
      </c>
      <c r="BK801" s="11">
        <v>0</v>
      </c>
      <c r="BL801" s="11">
        <v>0</v>
      </c>
      <c r="BM801" s="11">
        <v>0</v>
      </c>
      <c r="BN801" s="11">
        <v>0</v>
      </c>
      <c r="BO801" s="11">
        <v>613060</v>
      </c>
      <c r="BP801" s="11">
        <v>61300</v>
      </c>
      <c r="BQ801" s="11">
        <v>279110</v>
      </c>
      <c r="BR801" s="11">
        <v>285070</v>
      </c>
      <c r="BS801" s="11">
        <v>58690</v>
      </c>
      <c r="BT801" s="11">
        <v>10570</v>
      </c>
      <c r="BU801" s="11">
        <v>41540</v>
      </c>
      <c r="BV801" s="11">
        <v>0</v>
      </c>
      <c r="BW801" s="11">
        <v>3000</v>
      </c>
      <c r="BX801" s="11">
        <v>0</v>
      </c>
      <c r="BY801" s="11">
        <v>0</v>
      </c>
      <c r="BZ801" s="11">
        <v>0</v>
      </c>
      <c r="CA801" s="11">
        <v>0</v>
      </c>
      <c r="CB801" s="11">
        <v>0</v>
      </c>
      <c r="CC801" s="11">
        <v>193970</v>
      </c>
      <c r="CD801" s="11">
        <v>0</v>
      </c>
      <c r="CE801" s="11">
        <v>0</v>
      </c>
      <c r="CF801" s="11">
        <v>0</v>
      </c>
      <c r="CG801" s="11">
        <v>0</v>
      </c>
      <c r="CH801" s="11">
        <v>0</v>
      </c>
      <c r="CI801" s="11">
        <v>214064.26699999999</v>
      </c>
      <c r="CJ801" s="4">
        <v>30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13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20</v>
      </c>
      <c r="DC801" s="4">
        <v>0</v>
      </c>
      <c r="DD801" s="4">
        <v>33</v>
      </c>
      <c r="DE801" s="64">
        <v>53</v>
      </c>
      <c r="DF801" s="64">
        <v>19</v>
      </c>
      <c r="DG801" s="64">
        <v>0</v>
      </c>
      <c r="DH801" s="64">
        <v>63.42</v>
      </c>
      <c r="DI801" s="4">
        <v>0</v>
      </c>
      <c r="DJ801" s="4">
        <v>0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s="4">
        <v>0</v>
      </c>
      <c r="DT801" s="4">
        <v>2</v>
      </c>
      <c r="DU801" s="4">
        <v>2</v>
      </c>
      <c r="DV801" s="4"/>
      <c r="DW801" s="4"/>
      <c r="DX801" s="4"/>
      <c r="DY801" s="4"/>
      <c r="DZ801" s="4"/>
      <c r="EA801" s="4"/>
      <c r="EB801" s="4" t="b">
        <v>1</v>
      </c>
      <c r="EC801" s="4" t="s">
        <v>241</v>
      </c>
      <c r="ED801" s="4"/>
      <c r="EE801" s="4"/>
      <c r="EF801" s="7">
        <v>46113</v>
      </c>
      <c r="EG801" s="7">
        <v>46142</v>
      </c>
      <c r="EH801" s="4" t="s">
        <v>173</v>
      </c>
      <c r="EI801" s="4" t="b">
        <v>1</v>
      </c>
      <c r="EJ801" s="4" t="s">
        <v>174</v>
      </c>
      <c r="EK801" s="4"/>
      <c r="EL801" s="4"/>
      <c r="EM801" s="4"/>
      <c r="EN801" s="8"/>
      <c r="EO801" s="4">
        <f t="shared" si="61"/>
        <v>22.268493150684932</v>
      </c>
      <c r="EP801" s="4">
        <f t="shared" si="62"/>
        <v>25</v>
      </c>
      <c r="EQ801" s="9">
        <f t="shared" si="63"/>
        <v>3667661.0249999999</v>
      </c>
    </row>
    <row r="802" spans="2:147" s="6" customFormat="1">
      <c r="B802" s="4"/>
      <c r="C802" s="7">
        <v>46113</v>
      </c>
      <c r="D802" s="4">
        <v>6310</v>
      </c>
      <c r="E802" s="4"/>
      <c r="F802" s="4"/>
      <c r="G802" s="4" t="s">
        <v>176</v>
      </c>
      <c r="H802" s="4" t="s">
        <v>177</v>
      </c>
      <c r="I802" s="4">
        <v>7</v>
      </c>
      <c r="J802" s="16">
        <v>37970</v>
      </c>
      <c r="K802" s="4"/>
      <c r="L802" s="4">
        <v>113366.333</v>
      </c>
      <c r="M802" s="4">
        <v>119116.3</v>
      </c>
      <c r="N802" s="4">
        <v>141946.924</v>
      </c>
      <c r="O802" s="64">
        <v>22</v>
      </c>
      <c r="P802" s="4">
        <v>8</v>
      </c>
      <c r="Q802" s="4">
        <v>0</v>
      </c>
      <c r="R802" s="4">
        <v>30</v>
      </c>
      <c r="S802" s="4">
        <v>100</v>
      </c>
      <c r="T802" s="4">
        <v>100</v>
      </c>
      <c r="U802" s="11">
        <v>6394667</v>
      </c>
      <c r="V802" s="11">
        <v>1564667</v>
      </c>
      <c r="W802" s="11">
        <v>4830000</v>
      </c>
      <c r="X802" s="11">
        <v>22</v>
      </c>
      <c r="Y802" s="62">
        <v>3400989</v>
      </c>
      <c r="Z802" s="11">
        <v>0</v>
      </c>
      <c r="AA802" s="11">
        <v>0</v>
      </c>
      <c r="AB802" s="11">
        <v>7500</v>
      </c>
      <c r="AC802" s="11">
        <v>165000</v>
      </c>
      <c r="AD802" s="11">
        <v>0</v>
      </c>
      <c r="AE802" s="11">
        <v>0</v>
      </c>
      <c r="AF802" s="11">
        <v>0</v>
      </c>
      <c r="AG802" s="11">
        <v>172500</v>
      </c>
      <c r="AH802" s="11">
        <v>0</v>
      </c>
      <c r="AI802" s="11">
        <v>446686</v>
      </c>
      <c r="AJ802" s="11">
        <v>0</v>
      </c>
      <c r="AK802" s="11">
        <v>878296</v>
      </c>
      <c r="AL802" s="9">
        <v>1324982</v>
      </c>
      <c r="AM802" s="9">
        <v>638761</v>
      </c>
      <c r="AN802" s="9">
        <v>70973</v>
      </c>
      <c r="AO802" s="9">
        <v>696462</v>
      </c>
      <c r="AP802" s="11">
        <v>0</v>
      </c>
      <c r="AQ802" s="11">
        <v>65000</v>
      </c>
      <c r="AR802" s="11">
        <v>2796178</v>
      </c>
      <c r="AS802" s="11">
        <v>0</v>
      </c>
      <c r="AT802" s="11">
        <v>0</v>
      </c>
      <c r="AU802" s="11">
        <v>0</v>
      </c>
      <c r="AV802" s="11">
        <v>0</v>
      </c>
      <c r="AW802" s="11">
        <v>0</v>
      </c>
      <c r="AX802" s="11">
        <v>0</v>
      </c>
      <c r="AY802" s="11">
        <v>0</v>
      </c>
      <c r="AZ802" s="11">
        <v>0</v>
      </c>
      <c r="BA802" s="11">
        <v>0</v>
      </c>
      <c r="BB802" s="11">
        <v>0</v>
      </c>
      <c r="BC802" s="11">
        <v>0</v>
      </c>
      <c r="BD802" s="11">
        <v>25000</v>
      </c>
      <c r="BE802" s="11">
        <v>0</v>
      </c>
      <c r="BF802" s="11">
        <v>0</v>
      </c>
      <c r="BG802" s="11">
        <v>0</v>
      </c>
      <c r="BH802" s="11">
        <v>0</v>
      </c>
      <c r="BI802" s="11">
        <v>0</v>
      </c>
      <c r="BJ802" s="11">
        <v>0</v>
      </c>
      <c r="BK802" s="11">
        <v>0</v>
      </c>
      <c r="BL802" s="11">
        <v>0</v>
      </c>
      <c r="BM802" s="11">
        <v>0</v>
      </c>
      <c r="BN802" s="11">
        <v>0</v>
      </c>
      <c r="BO802" s="11">
        <v>616790</v>
      </c>
      <c r="BP802" s="11">
        <v>61670</v>
      </c>
      <c r="BQ802" s="11">
        <v>268850</v>
      </c>
      <c r="BR802" s="11">
        <v>279270</v>
      </c>
      <c r="BS802" s="11">
        <v>57550</v>
      </c>
      <c r="BT802" s="11">
        <v>10210</v>
      </c>
      <c r="BU802" s="11">
        <v>40200</v>
      </c>
      <c r="BV802" s="11">
        <v>0</v>
      </c>
      <c r="BW802" s="11">
        <v>8067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222060</v>
      </c>
      <c r="CD802" s="11">
        <v>0</v>
      </c>
      <c r="CE802" s="11">
        <v>0</v>
      </c>
      <c r="CF802" s="11">
        <v>0</v>
      </c>
      <c r="CG802" s="11">
        <v>0</v>
      </c>
      <c r="CH802" s="11">
        <v>0</v>
      </c>
      <c r="CI802" s="11">
        <v>213461.611</v>
      </c>
      <c r="CJ802" s="4">
        <v>30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13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20</v>
      </c>
      <c r="DC802" s="4">
        <v>0</v>
      </c>
      <c r="DD802" s="4">
        <v>33</v>
      </c>
      <c r="DE802" s="64">
        <v>53</v>
      </c>
      <c r="DF802" s="64">
        <v>24</v>
      </c>
      <c r="DG802" s="64">
        <v>2</v>
      </c>
      <c r="DH802" s="64">
        <v>65.42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2</v>
      </c>
      <c r="DU802" s="4">
        <v>2</v>
      </c>
      <c r="DV802" s="4"/>
      <c r="DW802" s="4"/>
      <c r="DX802" s="4"/>
      <c r="DY802" s="4"/>
      <c r="DZ802" s="4"/>
      <c r="EA802" s="4"/>
      <c r="EB802" s="4" t="b">
        <v>1</v>
      </c>
      <c r="EC802" s="4" t="s">
        <v>241</v>
      </c>
      <c r="ED802" s="4"/>
      <c r="EE802" s="4"/>
      <c r="EF802" s="7">
        <v>46113</v>
      </c>
      <c r="EG802" s="7">
        <v>46142</v>
      </c>
      <c r="EH802" s="4" t="s">
        <v>173</v>
      </c>
      <c r="EI802" s="4" t="b">
        <v>1</v>
      </c>
      <c r="EJ802" s="4" t="s">
        <v>174</v>
      </c>
      <c r="EK802" s="4"/>
      <c r="EL802" s="4"/>
      <c r="EM802" s="4"/>
      <c r="EN802" s="8"/>
      <c r="EO802" s="4">
        <f t="shared" si="61"/>
        <v>22.063013698630137</v>
      </c>
      <c r="EP802" s="4">
        <f t="shared" si="62"/>
        <v>25</v>
      </c>
      <c r="EQ802" s="9">
        <f t="shared" si="63"/>
        <v>3548673.1</v>
      </c>
    </row>
    <row r="803" spans="2:147" s="6" customFormat="1">
      <c r="B803" s="4"/>
      <c r="C803" s="7">
        <v>46113</v>
      </c>
      <c r="D803" s="4">
        <v>6310</v>
      </c>
      <c r="E803" s="4"/>
      <c r="F803" s="4"/>
      <c r="G803" s="4" t="s">
        <v>176</v>
      </c>
      <c r="H803" s="4" t="s">
        <v>177</v>
      </c>
      <c r="I803" s="4">
        <v>1</v>
      </c>
      <c r="J803" s="16">
        <v>41640</v>
      </c>
      <c r="K803" s="4"/>
      <c r="L803" s="4">
        <v>108315.333</v>
      </c>
      <c r="M803" s="4">
        <v>111565.3</v>
      </c>
      <c r="N803" s="4">
        <v>132948.649</v>
      </c>
      <c r="O803" s="64">
        <v>22</v>
      </c>
      <c r="P803" s="4">
        <v>8</v>
      </c>
      <c r="Q803" s="4">
        <v>0</v>
      </c>
      <c r="R803" s="4">
        <v>30</v>
      </c>
      <c r="S803" s="4">
        <v>100</v>
      </c>
      <c r="T803" s="4">
        <v>100</v>
      </c>
      <c r="U803" s="11">
        <v>5246145</v>
      </c>
      <c r="V803" s="11">
        <v>906145</v>
      </c>
      <c r="W803" s="11">
        <v>4340000</v>
      </c>
      <c r="X803" s="11">
        <v>12</v>
      </c>
      <c r="Y803" s="62">
        <v>3249459</v>
      </c>
      <c r="Z803" s="11">
        <v>0</v>
      </c>
      <c r="AA803" s="11">
        <v>0</v>
      </c>
      <c r="AB803" s="11">
        <v>7500</v>
      </c>
      <c r="AC803" s="11">
        <v>90000</v>
      </c>
      <c r="AD803" s="11">
        <v>0</v>
      </c>
      <c r="AE803" s="11">
        <v>0</v>
      </c>
      <c r="AF803" s="11">
        <v>0</v>
      </c>
      <c r="AG803" s="11">
        <v>97500</v>
      </c>
      <c r="AH803" s="11">
        <v>0</v>
      </c>
      <c r="AI803" s="11">
        <v>418369</v>
      </c>
      <c r="AJ803" s="11">
        <v>0</v>
      </c>
      <c r="AK803" s="11">
        <v>648124</v>
      </c>
      <c r="AL803" s="9">
        <v>1066494</v>
      </c>
      <c r="AM803" s="9">
        <v>697980</v>
      </c>
      <c r="AN803" s="9">
        <v>0</v>
      </c>
      <c r="AO803" s="9">
        <v>0</v>
      </c>
      <c r="AP803" s="11">
        <v>0</v>
      </c>
      <c r="AQ803" s="11">
        <v>0</v>
      </c>
      <c r="AR803" s="11">
        <v>1764474</v>
      </c>
      <c r="AS803" s="11">
        <v>0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99712</v>
      </c>
      <c r="BB803" s="11">
        <v>0</v>
      </c>
      <c r="BC803" s="11">
        <v>0</v>
      </c>
      <c r="BD803" s="11">
        <v>35000</v>
      </c>
      <c r="BE803" s="11">
        <v>0</v>
      </c>
      <c r="BF803" s="11">
        <v>0</v>
      </c>
      <c r="BG803" s="11">
        <v>0</v>
      </c>
      <c r="BH803" s="11">
        <v>0</v>
      </c>
      <c r="BI803" s="11">
        <v>0</v>
      </c>
      <c r="BJ803" s="11">
        <v>0</v>
      </c>
      <c r="BK803" s="11">
        <v>0</v>
      </c>
      <c r="BL803" s="11">
        <v>0</v>
      </c>
      <c r="BM803" s="11">
        <v>0</v>
      </c>
      <c r="BN803" s="11">
        <v>0</v>
      </c>
      <c r="BO803" s="11">
        <v>381650</v>
      </c>
      <c r="BP803" s="11">
        <v>38160</v>
      </c>
      <c r="BQ803" s="11">
        <v>185290</v>
      </c>
      <c r="BR803" s="11">
        <v>226750</v>
      </c>
      <c r="BS803" s="11">
        <v>47220</v>
      </c>
      <c r="BT803" s="11">
        <v>9750</v>
      </c>
      <c r="BU803" s="11">
        <v>37650</v>
      </c>
      <c r="BV803" s="11">
        <v>0</v>
      </c>
      <c r="BW803" s="11">
        <v>4885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-25210</v>
      </c>
      <c r="CD803" s="11">
        <v>0</v>
      </c>
      <c r="CE803" s="11">
        <v>0</v>
      </c>
      <c r="CF803" s="11">
        <v>0</v>
      </c>
      <c r="CG803" s="11">
        <v>0</v>
      </c>
      <c r="CH803" s="11">
        <v>0</v>
      </c>
      <c r="CI803" s="11">
        <v>190098.07800000001</v>
      </c>
      <c r="CJ803" s="4">
        <v>30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20</v>
      </c>
      <c r="DC803" s="4">
        <v>0</v>
      </c>
      <c r="DD803" s="4">
        <v>26</v>
      </c>
      <c r="DE803" s="64">
        <v>46</v>
      </c>
      <c r="DF803" s="64">
        <v>28</v>
      </c>
      <c r="DG803" s="64">
        <v>0</v>
      </c>
      <c r="DH803" s="64">
        <v>0</v>
      </c>
      <c r="DI803" s="4">
        <v>0</v>
      </c>
      <c r="DJ803" s="4">
        <v>0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2</v>
      </c>
      <c r="DU803" s="4">
        <v>2</v>
      </c>
      <c r="DV803" s="4"/>
      <c r="DW803" s="4"/>
      <c r="DX803" s="4"/>
      <c r="DY803" s="4"/>
      <c r="DZ803" s="4"/>
      <c r="EA803" s="4"/>
      <c r="EB803" s="4" t="b">
        <v>1</v>
      </c>
      <c r="EC803" s="4" t="s">
        <v>241</v>
      </c>
      <c r="ED803" s="4"/>
      <c r="EE803" s="4"/>
      <c r="EF803" s="7">
        <v>46113</v>
      </c>
      <c r="EG803" s="7">
        <v>46142</v>
      </c>
      <c r="EH803" s="4" t="s">
        <v>173</v>
      </c>
      <c r="EI803" s="4" t="b">
        <v>1</v>
      </c>
      <c r="EJ803" s="4" t="s">
        <v>174</v>
      </c>
      <c r="EK803" s="4"/>
      <c r="EL803" s="4"/>
      <c r="EM803" s="4"/>
      <c r="EN803" s="8"/>
      <c r="EO803" s="4">
        <f t="shared" si="61"/>
        <v>12.008219178082191</v>
      </c>
      <c r="EP803" s="4">
        <f t="shared" si="62"/>
        <v>20</v>
      </c>
      <c r="EQ803" s="9">
        <f t="shared" si="63"/>
        <v>2658972.98</v>
      </c>
    </row>
    <row r="804" spans="2:147" s="6" customFormat="1">
      <c r="B804" s="4"/>
      <c r="C804" s="7">
        <v>46143</v>
      </c>
      <c r="D804" s="4">
        <v>6310</v>
      </c>
      <c r="E804" s="4"/>
      <c r="F804" s="4"/>
      <c r="G804" s="4" t="s">
        <v>170</v>
      </c>
      <c r="H804" s="4" t="s">
        <v>171</v>
      </c>
      <c r="I804" s="4">
        <v>5</v>
      </c>
      <c r="J804" s="16">
        <v>35359</v>
      </c>
      <c r="K804" s="4"/>
      <c r="L804" s="4">
        <v>131085.58900000001</v>
      </c>
      <c r="M804" s="4">
        <v>138585.56700000001</v>
      </c>
      <c r="N804" s="4">
        <v>165147.79999999999</v>
      </c>
      <c r="O804" s="64">
        <v>18</v>
      </c>
      <c r="P804" s="4">
        <v>10</v>
      </c>
      <c r="Q804" s="4">
        <v>3</v>
      </c>
      <c r="R804" s="4">
        <v>31</v>
      </c>
      <c r="S804" s="4">
        <v>100</v>
      </c>
      <c r="T804" s="4">
        <v>100</v>
      </c>
      <c r="U804" s="11">
        <v>6655715</v>
      </c>
      <c r="V804" s="11">
        <v>1490715</v>
      </c>
      <c r="W804" s="11">
        <v>5165000</v>
      </c>
      <c r="X804" s="11">
        <v>29</v>
      </c>
      <c r="Y804" s="62">
        <v>4063653</v>
      </c>
      <c r="Z804" s="11">
        <v>0</v>
      </c>
      <c r="AA804" s="11">
        <v>0</v>
      </c>
      <c r="AB804" s="11">
        <v>7500</v>
      </c>
      <c r="AC804" s="11">
        <v>217500</v>
      </c>
      <c r="AD804" s="11">
        <v>0</v>
      </c>
      <c r="AE804" s="11">
        <v>0</v>
      </c>
      <c r="AF804" s="11">
        <v>0</v>
      </c>
      <c r="AG804" s="11">
        <v>225000</v>
      </c>
      <c r="AH804" s="11">
        <v>0</v>
      </c>
      <c r="AI804" s="11">
        <v>519695</v>
      </c>
      <c r="AJ804" s="11">
        <v>0</v>
      </c>
      <c r="AK804" s="11">
        <v>61930</v>
      </c>
      <c r="AL804" s="9">
        <v>581626</v>
      </c>
      <c r="AM804" s="9">
        <v>1734051</v>
      </c>
      <c r="AN804" s="9">
        <v>0</v>
      </c>
      <c r="AO804" s="9">
        <v>0</v>
      </c>
      <c r="AP804" s="11">
        <v>0</v>
      </c>
      <c r="AQ804" s="11">
        <v>0</v>
      </c>
      <c r="AR804" s="11">
        <v>2315677</v>
      </c>
      <c r="AS804" s="11">
        <v>0</v>
      </c>
      <c r="AT804" s="11">
        <v>0</v>
      </c>
      <c r="AU804" s="11">
        <v>0</v>
      </c>
      <c r="AV804" s="11">
        <v>0</v>
      </c>
      <c r="AW804" s="11">
        <v>0</v>
      </c>
      <c r="AX804" s="11">
        <v>0</v>
      </c>
      <c r="AY804" s="11">
        <v>0</v>
      </c>
      <c r="AZ804" s="11">
        <v>0</v>
      </c>
      <c r="BA804" s="11">
        <v>16385</v>
      </c>
      <c r="BB804" s="11">
        <v>0</v>
      </c>
      <c r="BC804" s="11">
        <v>0</v>
      </c>
      <c r="BD804" s="11">
        <v>35000</v>
      </c>
      <c r="BE804" s="11">
        <v>0</v>
      </c>
      <c r="BF804" s="11">
        <v>0</v>
      </c>
      <c r="BG804" s="11">
        <v>0</v>
      </c>
      <c r="BH804" s="11">
        <v>0</v>
      </c>
      <c r="BI804" s="11">
        <v>0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698220</v>
      </c>
      <c r="BP804" s="11">
        <v>69820</v>
      </c>
      <c r="BQ804" s="11">
        <v>302570</v>
      </c>
      <c r="BR804" s="11">
        <v>293020</v>
      </c>
      <c r="BS804" s="11">
        <v>59900</v>
      </c>
      <c r="BT804" s="11">
        <v>12190</v>
      </c>
      <c r="BU804" s="11">
        <v>48080</v>
      </c>
      <c r="BV804" s="11">
        <v>0</v>
      </c>
      <c r="BW804" s="11">
        <v>6915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1">
        <v>0</v>
      </c>
      <c r="CI804" s="11">
        <v>225837.28099999999</v>
      </c>
      <c r="CJ804" s="4">
        <v>31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20</v>
      </c>
      <c r="DC804" s="4">
        <v>0</v>
      </c>
      <c r="DD804" s="4">
        <v>2</v>
      </c>
      <c r="DE804" s="64">
        <v>22</v>
      </c>
      <c r="DF804" s="64">
        <v>56</v>
      </c>
      <c r="DG804" s="64">
        <v>0</v>
      </c>
      <c r="DH804" s="6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s="4">
        <v>0.5</v>
      </c>
      <c r="DT804" s="4">
        <v>2</v>
      </c>
      <c r="DU804" s="4">
        <v>2</v>
      </c>
      <c r="DV804" s="4"/>
      <c r="DW804" s="4"/>
      <c r="DX804" s="4"/>
      <c r="DY804" s="4"/>
      <c r="DZ804" s="4"/>
      <c r="EA804" s="4"/>
      <c r="EB804" s="4" t="b">
        <v>1</v>
      </c>
      <c r="EC804" s="4" t="s">
        <v>241</v>
      </c>
      <c r="ED804" s="4"/>
      <c r="EE804" s="4"/>
      <c r="EF804" s="7">
        <v>46143</v>
      </c>
      <c r="EG804" s="7">
        <v>46173</v>
      </c>
      <c r="EH804" s="4" t="s">
        <v>173</v>
      </c>
      <c r="EI804" s="4" t="b">
        <v>1</v>
      </c>
      <c r="EJ804" s="4" t="s">
        <v>174</v>
      </c>
      <c r="EK804" s="4"/>
      <c r="EL804" s="4"/>
      <c r="EM804" s="4"/>
      <c r="EN804" s="8"/>
      <c r="EO804" s="4">
        <f t="shared" si="61"/>
        <v>29.216438356164385</v>
      </c>
      <c r="EP804" s="4">
        <f t="shared" si="62"/>
        <v>25</v>
      </c>
      <c r="EQ804" s="9">
        <f t="shared" si="63"/>
        <v>4128694.9999999995</v>
      </c>
    </row>
    <row r="805" spans="2:147" s="6" customFormat="1">
      <c r="B805" s="4"/>
      <c r="C805" s="7">
        <v>46143</v>
      </c>
      <c r="D805" s="4">
        <v>6310</v>
      </c>
      <c r="E805" s="4"/>
      <c r="F805" s="4"/>
      <c r="G805" s="4" t="s">
        <v>170</v>
      </c>
      <c r="H805" s="4" t="s">
        <v>171</v>
      </c>
      <c r="I805" s="4">
        <v>11</v>
      </c>
      <c r="J805" s="16">
        <v>35716</v>
      </c>
      <c r="K805" s="4"/>
      <c r="L805" s="4">
        <v>136218.58900000001</v>
      </c>
      <c r="M805" s="4">
        <v>143593.56700000001</v>
      </c>
      <c r="N805" s="4">
        <v>171115.66699999999</v>
      </c>
      <c r="O805" s="64">
        <v>18</v>
      </c>
      <c r="P805" s="4">
        <v>10</v>
      </c>
      <c r="Q805" s="4">
        <v>3</v>
      </c>
      <c r="R805" s="4">
        <v>31</v>
      </c>
      <c r="S805" s="4">
        <v>100</v>
      </c>
      <c r="T805" s="4">
        <v>100</v>
      </c>
      <c r="U805" s="11">
        <v>7290422</v>
      </c>
      <c r="V805" s="11">
        <v>1582316</v>
      </c>
      <c r="W805" s="11">
        <v>5708106</v>
      </c>
      <c r="X805" s="11">
        <v>28</v>
      </c>
      <c r="Y805" s="62">
        <v>4222776</v>
      </c>
      <c r="Z805" s="11">
        <v>0</v>
      </c>
      <c r="AA805" s="11">
        <v>0</v>
      </c>
      <c r="AB805" s="11">
        <v>11250</v>
      </c>
      <c r="AC805" s="11">
        <v>210000</v>
      </c>
      <c r="AD805" s="11">
        <v>0</v>
      </c>
      <c r="AE805" s="11">
        <v>0</v>
      </c>
      <c r="AF805" s="11">
        <v>0</v>
      </c>
      <c r="AG805" s="11">
        <v>221250</v>
      </c>
      <c r="AH805" s="11">
        <v>0</v>
      </c>
      <c r="AI805" s="11">
        <v>538475</v>
      </c>
      <c r="AJ805" s="11">
        <v>0</v>
      </c>
      <c r="AK805" s="11">
        <v>705852</v>
      </c>
      <c r="AL805" s="9">
        <v>1244328</v>
      </c>
      <c r="AM805" s="9">
        <v>1540041</v>
      </c>
      <c r="AN805" s="9">
        <v>0</v>
      </c>
      <c r="AO805" s="9">
        <v>0</v>
      </c>
      <c r="AP805" s="11">
        <v>0</v>
      </c>
      <c r="AQ805" s="11">
        <v>0</v>
      </c>
      <c r="AR805" s="11">
        <v>2784369</v>
      </c>
      <c r="AS805" s="11">
        <v>0</v>
      </c>
      <c r="AT805" s="11">
        <v>0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17027</v>
      </c>
      <c r="BB805" s="11">
        <v>0</v>
      </c>
      <c r="BC805" s="11">
        <v>0</v>
      </c>
      <c r="BD805" s="11">
        <v>45000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681260</v>
      </c>
      <c r="BP805" s="11">
        <v>68120</v>
      </c>
      <c r="BQ805" s="11">
        <v>302570</v>
      </c>
      <c r="BR805" s="11">
        <v>321390</v>
      </c>
      <c r="BS805" s="11">
        <v>65610</v>
      </c>
      <c r="BT805" s="11">
        <v>12670</v>
      </c>
      <c r="BU805" s="11">
        <v>49820</v>
      </c>
      <c r="BV805" s="11">
        <v>0</v>
      </c>
      <c r="BW805" s="11">
        <v>7500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73376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243126.39300000001</v>
      </c>
      <c r="CJ805" s="4">
        <v>31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20</v>
      </c>
      <c r="DC805" s="4">
        <v>0</v>
      </c>
      <c r="DD805" s="4">
        <v>22</v>
      </c>
      <c r="DE805" s="64">
        <v>42</v>
      </c>
      <c r="DF805" s="64">
        <v>48</v>
      </c>
      <c r="DG805" s="64">
        <v>0</v>
      </c>
      <c r="DH805" s="6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s="4">
        <v>0</v>
      </c>
      <c r="DT805" s="4">
        <v>2</v>
      </c>
      <c r="DU805" s="4">
        <v>2</v>
      </c>
      <c r="DV805" s="4"/>
      <c r="DW805" s="4"/>
      <c r="DX805" s="4"/>
      <c r="DY805" s="4"/>
      <c r="DZ805" s="4"/>
      <c r="EA805" s="4"/>
      <c r="EB805" s="4" t="b">
        <v>1</v>
      </c>
      <c r="EC805" s="4" t="s">
        <v>241</v>
      </c>
      <c r="ED805" s="4"/>
      <c r="EE805" s="4"/>
      <c r="EF805" s="7">
        <v>46143</v>
      </c>
      <c r="EG805" s="7">
        <v>46173</v>
      </c>
      <c r="EH805" s="4" t="s">
        <v>173</v>
      </c>
      <c r="EI805" s="4" t="b">
        <v>1</v>
      </c>
      <c r="EJ805" s="4" t="s">
        <v>174</v>
      </c>
      <c r="EK805" s="4"/>
      <c r="EL805" s="4"/>
      <c r="EM805" s="4"/>
      <c r="EN805" s="8"/>
      <c r="EO805" s="4">
        <f t="shared" si="61"/>
        <v>28.238356164383561</v>
      </c>
      <c r="EP805" s="4">
        <f t="shared" si="62"/>
        <v>25</v>
      </c>
      <c r="EQ805" s="9">
        <f t="shared" si="63"/>
        <v>4277891.6749999998</v>
      </c>
    </row>
    <row r="806" spans="2:147" s="6" customFormat="1">
      <c r="B806" s="4"/>
      <c r="C806" s="7">
        <v>46143</v>
      </c>
      <c r="D806" s="4">
        <v>6310</v>
      </c>
      <c r="E806" s="4"/>
      <c r="F806" s="4"/>
      <c r="G806" s="4" t="s">
        <v>170</v>
      </c>
      <c r="H806" s="4" t="s">
        <v>171</v>
      </c>
      <c r="I806" s="4">
        <v>11</v>
      </c>
      <c r="J806" s="16">
        <v>35716</v>
      </c>
      <c r="K806" s="4"/>
      <c r="L806" s="4">
        <v>136218.58900000001</v>
      </c>
      <c r="M806" s="4">
        <v>143468.56700000001</v>
      </c>
      <c r="N806" s="4">
        <v>170966.709</v>
      </c>
      <c r="O806" s="64">
        <v>18</v>
      </c>
      <c r="P806" s="4">
        <v>10</v>
      </c>
      <c r="Q806" s="4">
        <v>3</v>
      </c>
      <c r="R806" s="4">
        <v>31</v>
      </c>
      <c r="S806" s="4">
        <v>100</v>
      </c>
      <c r="T806" s="4">
        <v>100</v>
      </c>
      <c r="U806" s="11">
        <v>6697235</v>
      </c>
      <c r="V806" s="11">
        <v>1287230</v>
      </c>
      <c r="W806" s="11">
        <v>5410005</v>
      </c>
      <c r="X806" s="11">
        <v>28</v>
      </c>
      <c r="Y806" s="62">
        <v>4222776</v>
      </c>
      <c r="Z806" s="11">
        <v>0</v>
      </c>
      <c r="AA806" s="11">
        <v>0</v>
      </c>
      <c r="AB806" s="11">
        <v>7500</v>
      </c>
      <c r="AC806" s="11">
        <v>210000</v>
      </c>
      <c r="AD806" s="11">
        <v>0</v>
      </c>
      <c r="AE806" s="11">
        <v>0</v>
      </c>
      <c r="AF806" s="11">
        <v>0</v>
      </c>
      <c r="AG806" s="11">
        <v>217500</v>
      </c>
      <c r="AH806" s="11">
        <v>0</v>
      </c>
      <c r="AI806" s="11">
        <v>538007</v>
      </c>
      <c r="AJ806" s="11">
        <v>0</v>
      </c>
      <c r="AK806" s="11">
        <v>897575</v>
      </c>
      <c r="AL806" s="9">
        <v>1435582</v>
      </c>
      <c r="AM806" s="9">
        <v>769350</v>
      </c>
      <c r="AN806" s="9">
        <v>0</v>
      </c>
      <c r="AO806" s="9">
        <v>0</v>
      </c>
      <c r="AP806" s="11">
        <v>0</v>
      </c>
      <c r="AQ806" s="11">
        <v>0</v>
      </c>
      <c r="AR806" s="11">
        <v>2204932</v>
      </c>
      <c r="AS806" s="11">
        <v>0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17027</v>
      </c>
      <c r="BB806" s="11">
        <v>0</v>
      </c>
      <c r="BC806" s="11">
        <v>0</v>
      </c>
      <c r="BD806" s="11">
        <v>35000</v>
      </c>
      <c r="BE806" s="11">
        <v>0</v>
      </c>
      <c r="BF806" s="11">
        <v>0</v>
      </c>
      <c r="BG806" s="11">
        <v>0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506020</v>
      </c>
      <c r="BP806" s="11">
        <v>50600</v>
      </c>
      <c r="BQ806" s="11">
        <v>302570</v>
      </c>
      <c r="BR806" s="11">
        <v>297810</v>
      </c>
      <c r="BS806" s="11">
        <v>60280</v>
      </c>
      <c r="BT806" s="11">
        <v>12670</v>
      </c>
      <c r="BU806" s="11">
        <v>49780</v>
      </c>
      <c r="BV806" s="11">
        <v>0</v>
      </c>
      <c r="BW806" s="11">
        <v>7500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0</v>
      </c>
      <c r="CH806" s="11">
        <v>0</v>
      </c>
      <c r="CI806" s="11">
        <v>245554.764</v>
      </c>
      <c r="CJ806" s="4">
        <v>31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20</v>
      </c>
      <c r="DC806" s="4">
        <v>0</v>
      </c>
      <c r="DD806" s="4">
        <v>28</v>
      </c>
      <c r="DE806" s="64">
        <v>48</v>
      </c>
      <c r="DF806" s="64">
        <v>24</v>
      </c>
      <c r="DG806" s="64">
        <v>0</v>
      </c>
      <c r="DH806" s="6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2</v>
      </c>
      <c r="DU806" s="4">
        <v>2</v>
      </c>
      <c r="DV806" s="4"/>
      <c r="DW806" s="4"/>
      <c r="DX806" s="4"/>
      <c r="DY806" s="4"/>
      <c r="DZ806" s="4"/>
      <c r="EA806" s="4"/>
      <c r="EB806" s="4" t="b">
        <v>1</v>
      </c>
      <c r="EC806" s="4" t="s">
        <v>241</v>
      </c>
      <c r="ED806" s="4"/>
      <c r="EE806" s="4"/>
      <c r="EF806" s="7">
        <v>46143</v>
      </c>
      <c r="EG806" s="7">
        <v>46173</v>
      </c>
      <c r="EH806" s="4" t="s">
        <v>173</v>
      </c>
      <c r="EI806" s="4" t="b">
        <v>1</v>
      </c>
      <c r="EJ806" s="4" t="s">
        <v>174</v>
      </c>
      <c r="EK806" s="4"/>
      <c r="EL806" s="4"/>
      <c r="EM806" s="4"/>
      <c r="EN806" s="8"/>
      <c r="EO806" s="4">
        <f t="shared" si="61"/>
        <v>28.238356164383561</v>
      </c>
      <c r="EP806" s="4">
        <f t="shared" si="62"/>
        <v>25</v>
      </c>
      <c r="EQ806" s="9">
        <f t="shared" si="63"/>
        <v>4274167.7249999996</v>
      </c>
    </row>
    <row r="807" spans="2:147" s="6" customFormat="1">
      <c r="B807" s="4"/>
      <c r="C807" s="7">
        <v>46143</v>
      </c>
      <c r="D807" s="4">
        <v>6310</v>
      </c>
      <c r="E807" s="4"/>
      <c r="F807" s="4"/>
      <c r="G807" s="4" t="s">
        <v>170</v>
      </c>
      <c r="H807" s="4" t="s">
        <v>171</v>
      </c>
      <c r="I807" s="4">
        <v>9</v>
      </c>
      <c r="J807" s="16">
        <v>36458</v>
      </c>
      <c r="K807" s="4"/>
      <c r="L807" s="4">
        <v>134594.58900000001</v>
      </c>
      <c r="M807" s="4">
        <v>141469.56700000001</v>
      </c>
      <c r="N807" s="4">
        <v>171917.9</v>
      </c>
      <c r="O807" s="64">
        <v>18</v>
      </c>
      <c r="P807" s="4">
        <v>10</v>
      </c>
      <c r="Q807" s="4">
        <v>3</v>
      </c>
      <c r="R807" s="4">
        <v>31</v>
      </c>
      <c r="S807" s="4">
        <v>100</v>
      </c>
      <c r="T807" s="4">
        <v>100</v>
      </c>
      <c r="U807" s="11">
        <v>7097914</v>
      </c>
      <c r="V807" s="11">
        <v>1549070</v>
      </c>
      <c r="W807" s="11">
        <v>5548844</v>
      </c>
      <c r="X807" s="11">
        <v>26</v>
      </c>
      <c r="Y807" s="62">
        <v>4172432</v>
      </c>
      <c r="Z807" s="11">
        <v>0</v>
      </c>
      <c r="AA807" s="11">
        <v>0</v>
      </c>
      <c r="AB807" s="11">
        <v>11250</v>
      </c>
      <c r="AC807" s="11">
        <v>195000</v>
      </c>
      <c r="AD807" s="11">
        <v>0</v>
      </c>
      <c r="AE807" s="11">
        <v>0</v>
      </c>
      <c r="AF807" s="11">
        <v>0</v>
      </c>
      <c r="AG807" s="11">
        <v>206250</v>
      </c>
      <c r="AH807" s="11">
        <v>100000</v>
      </c>
      <c r="AI807" s="11">
        <v>530510</v>
      </c>
      <c r="AJ807" s="11">
        <v>0</v>
      </c>
      <c r="AK807" s="11">
        <v>435167</v>
      </c>
      <c r="AL807" s="9">
        <v>965678</v>
      </c>
      <c r="AM807" s="9">
        <v>1547261</v>
      </c>
      <c r="AN807" s="9">
        <v>0</v>
      </c>
      <c r="AO807" s="9">
        <v>0</v>
      </c>
      <c r="AP807" s="11">
        <v>0</v>
      </c>
      <c r="AQ807" s="11">
        <v>0</v>
      </c>
      <c r="AR807" s="11">
        <v>2512939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81293</v>
      </c>
      <c r="BB807" s="11">
        <v>0</v>
      </c>
      <c r="BC807" s="11">
        <v>0</v>
      </c>
      <c r="BD807" s="11">
        <v>25000</v>
      </c>
      <c r="BE807" s="11">
        <v>0</v>
      </c>
      <c r="BF807" s="11">
        <v>0</v>
      </c>
      <c r="BG807" s="11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718200</v>
      </c>
      <c r="BP807" s="11">
        <v>71820</v>
      </c>
      <c r="BQ807" s="11">
        <v>302570</v>
      </c>
      <c r="BR807" s="11">
        <v>309990</v>
      </c>
      <c r="BS807" s="11">
        <v>63880</v>
      </c>
      <c r="BT807" s="11">
        <v>12520</v>
      </c>
      <c r="BU807" s="11">
        <v>50090</v>
      </c>
      <c r="BV807" s="11">
        <v>20000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245317.86499999999</v>
      </c>
      <c r="CJ807" s="4">
        <v>31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20</v>
      </c>
      <c r="DC807" s="4">
        <v>0</v>
      </c>
      <c r="DD807" s="4">
        <v>13.5</v>
      </c>
      <c r="DE807" s="64">
        <v>33.5</v>
      </c>
      <c r="DF807" s="64">
        <v>48</v>
      </c>
      <c r="DG807" s="64">
        <v>0</v>
      </c>
      <c r="DH807" s="6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2</v>
      </c>
      <c r="DU807" s="4">
        <v>2</v>
      </c>
      <c r="DV807" s="4"/>
      <c r="DW807" s="4"/>
      <c r="DX807" s="4"/>
      <c r="DY807" s="4"/>
      <c r="DZ807" s="4"/>
      <c r="EA807" s="4"/>
      <c r="EB807" s="4" t="b">
        <v>1</v>
      </c>
      <c r="EC807" s="4" t="s">
        <v>241</v>
      </c>
      <c r="ED807" s="4"/>
      <c r="EE807" s="4"/>
      <c r="EF807" s="7">
        <v>46143</v>
      </c>
      <c r="EG807" s="7">
        <v>46173</v>
      </c>
      <c r="EH807" s="4" t="s">
        <v>173</v>
      </c>
      <c r="EI807" s="4" t="b">
        <v>1</v>
      </c>
      <c r="EJ807" s="4" t="s">
        <v>174</v>
      </c>
      <c r="EK807" s="4"/>
      <c r="EL807" s="4"/>
      <c r="EM807" s="4"/>
      <c r="EN807" s="8"/>
      <c r="EO807" s="4">
        <f t="shared" si="61"/>
        <v>26.205479452054796</v>
      </c>
      <c r="EP807" s="4">
        <f t="shared" si="62"/>
        <v>25</v>
      </c>
      <c r="EQ807" s="9">
        <f t="shared" si="63"/>
        <v>4297947.5</v>
      </c>
    </row>
    <row r="808" spans="2:147" s="6" customFormat="1">
      <c r="B808" s="4"/>
      <c r="C808" s="7">
        <v>46143</v>
      </c>
      <c r="D808" s="4">
        <v>6310</v>
      </c>
      <c r="E808" s="4"/>
      <c r="F808" s="4"/>
      <c r="G808" s="4" t="s">
        <v>176</v>
      </c>
      <c r="H808" s="4" t="s">
        <v>177</v>
      </c>
      <c r="I808" s="4">
        <v>1</v>
      </c>
      <c r="J808" s="16">
        <v>41640</v>
      </c>
      <c r="K808" s="4"/>
      <c r="L808" s="4">
        <v>108315.333</v>
      </c>
      <c r="M808" s="4">
        <v>111315.3</v>
      </c>
      <c r="N808" s="4">
        <v>132650.73300000001</v>
      </c>
      <c r="O808" s="64">
        <v>18</v>
      </c>
      <c r="P808" s="4">
        <v>10</v>
      </c>
      <c r="Q808" s="4">
        <v>3</v>
      </c>
      <c r="R808" s="4">
        <v>31</v>
      </c>
      <c r="S808" s="4">
        <v>100</v>
      </c>
      <c r="T808" s="4">
        <v>100</v>
      </c>
      <c r="U808" s="11">
        <v>5764496</v>
      </c>
      <c r="V808" s="11">
        <v>1044496</v>
      </c>
      <c r="W808" s="11">
        <v>4720000</v>
      </c>
      <c r="X808" s="11">
        <v>12</v>
      </c>
      <c r="Y808" s="62">
        <v>3357775</v>
      </c>
      <c r="Z808" s="11">
        <v>0</v>
      </c>
      <c r="AA808" s="11">
        <v>0</v>
      </c>
      <c r="AB808" s="11">
        <v>0</v>
      </c>
      <c r="AC808" s="11">
        <v>90000</v>
      </c>
      <c r="AD808" s="11">
        <v>0</v>
      </c>
      <c r="AE808" s="11">
        <v>0</v>
      </c>
      <c r="AF808" s="11">
        <v>0</v>
      </c>
      <c r="AG808" s="11">
        <v>90000</v>
      </c>
      <c r="AH808" s="11">
        <v>0</v>
      </c>
      <c r="AI808" s="11">
        <v>417432</v>
      </c>
      <c r="AJ808" s="11">
        <v>0</v>
      </c>
      <c r="AK808" s="11">
        <v>310900</v>
      </c>
      <c r="AL808" s="9">
        <v>728332</v>
      </c>
      <c r="AM808" s="9">
        <v>994880</v>
      </c>
      <c r="AN808" s="9">
        <v>66325</v>
      </c>
      <c r="AO808" s="9">
        <v>418645</v>
      </c>
      <c r="AP808" s="11">
        <v>0</v>
      </c>
      <c r="AQ808" s="11">
        <v>60000</v>
      </c>
      <c r="AR808" s="11">
        <v>2268182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13539</v>
      </c>
      <c r="BB808" s="11">
        <v>0</v>
      </c>
      <c r="BC808" s="11">
        <v>0</v>
      </c>
      <c r="BD808" s="11">
        <v>35000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347220</v>
      </c>
      <c r="BP808" s="11">
        <v>34720</v>
      </c>
      <c r="BQ808" s="11">
        <v>254500</v>
      </c>
      <c r="BR808" s="11">
        <v>248700</v>
      </c>
      <c r="BS808" s="11">
        <v>51880</v>
      </c>
      <c r="BT808" s="11">
        <v>10080</v>
      </c>
      <c r="BU808" s="11">
        <v>38650</v>
      </c>
      <c r="BV808" s="11">
        <v>4000</v>
      </c>
      <c r="BW808" s="11">
        <v>2310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52436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201632.101</v>
      </c>
      <c r="CJ808" s="4">
        <v>31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12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20</v>
      </c>
      <c r="DC808" s="4">
        <v>0</v>
      </c>
      <c r="DD808" s="4">
        <v>12.5</v>
      </c>
      <c r="DE808" s="64">
        <v>32.5</v>
      </c>
      <c r="DF808" s="64">
        <v>40</v>
      </c>
      <c r="DG808" s="64">
        <v>2</v>
      </c>
      <c r="DH808" s="64">
        <v>42.08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0.5</v>
      </c>
      <c r="DT808" s="4">
        <v>2</v>
      </c>
      <c r="DU808" s="4">
        <v>2</v>
      </c>
      <c r="DV808" s="4"/>
      <c r="DW808" s="4"/>
      <c r="DX808" s="4"/>
      <c r="DY808" s="4"/>
      <c r="DZ808" s="4"/>
      <c r="EA808" s="4"/>
      <c r="EB808" s="4" t="b">
        <v>1</v>
      </c>
      <c r="EC808" s="4" t="s">
        <v>241</v>
      </c>
      <c r="ED808" s="4"/>
      <c r="EE808" s="4"/>
      <c r="EF808" s="7">
        <v>46143</v>
      </c>
      <c r="EG808" s="7">
        <v>46173</v>
      </c>
      <c r="EH808" s="4" t="s">
        <v>173</v>
      </c>
      <c r="EI808" s="4" t="b">
        <v>1</v>
      </c>
      <c r="EJ808" s="4" t="s">
        <v>174</v>
      </c>
      <c r="EK808" s="4"/>
      <c r="EL808" s="4"/>
      <c r="EM808" s="4"/>
      <c r="EN808" s="8"/>
      <c r="EO808" s="4">
        <f t="shared" si="61"/>
        <v>12.008219178082191</v>
      </c>
      <c r="EP808" s="4">
        <f t="shared" si="62"/>
        <v>20</v>
      </c>
      <c r="EQ808" s="9">
        <f t="shared" si="63"/>
        <v>2653014.66</v>
      </c>
    </row>
    <row r="809" spans="2:147" s="6" customFormat="1">
      <c r="B809" s="4"/>
      <c r="C809" s="7">
        <v>46143</v>
      </c>
      <c r="D809" s="4">
        <v>6310</v>
      </c>
      <c r="E809" s="4"/>
      <c r="F809" s="4"/>
      <c r="G809" s="4" t="s">
        <v>176</v>
      </c>
      <c r="H809" s="4" t="s">
        <v>177</v>
      </c>
      <c r="I809" s="4">
        <v>11</v>
      </c>
      <c r="J809" s="16">
        <v>37627</v>
      </c>
      <c r="K809" s="4"/>
      <c r="L809" s="4">
        <v>116136.333</v>
      </c>
      <c r="M809" s="4">
        <v>122136.3</v>
      </c>
      <c r="N809" s="4">
        <v>145545.758</v>
      </c>
      <c r="O809" s="64">
        <v>18</v>
      </c>
      <c r="P809" s="4">
        <v>10</v>
      </c>
      <c r="Q809" s="4">
        <v>3</v>
      </c>
      <c r="R809" s="4">
        <v>31</v>
      </c>
      <c r="S809" s="4">
        <v>100</v>
      </c>
      <c r="T809" s="4">
        <v>100</v>
      </c>
      <c r="U809" s="11">
        <v>5815984</v>
      </c>
      <c r="V809" s="11">
        <v>993780</v>
      </c>
      <c r="W809" s="11">
        <v>4822204</v>
      </c>
      <c r="X809" s="11">
        <v>23</v>
      </c>
      <c r="Y809" s="62">
        <v>3600226</v>
      </c>
      <c r="Z809" s="11">
        <v>0</v>
      </c>
      <c r="AA809" s="11">
        <v>0</v>
      </c>
      <c r="AB809" s="11">
        <v>7500</v>
      </c>
      <c r="AC809" s="11">
        <v>172500</v>
      </c>
      <c r="AD809" s="11">
        <v>0</v>
      </c>
      <c r="AE809" s="11">
        <v>0</v>
      </c>
      <c r="AF809" s="11">
        <v>0</v>
      </c>
      <c r="AG809" s="11">
        <v>180000</v>
      </c>
      <c r="AH809" s="11">
        <v>0</v>
      </c>
      <c r="AI809" s="11">
        <v>458011</v>
      </c>
      <c r="AJ809" s="11">
        <v>0</v>
      </c>
      <c r="AK809" s="11">
        <v>654955</v>
      </c>
      <c r="AL809" s="9">
        <v>1112967</v>
      </c>
      <c r="AM809" s="9">
        <v>873274</v>
      </c>
      <c r="AN809" s="9">
        <v>0</v>
      </c>
      <c r="AO809" s="9">
        <v>0</v>
      </c>
      <c r="AP809" s="11">
        <v>0</v>
      </c>
      <c r="AQ809" s="11">
        <v>0</v>
      </c>
      <c r="AR809" s="11">
        <v>1986241</v>
      </c>
      <c r="AS809" s="11">
        <v>0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14517</v>
      </c>
      <c r="BB809" s="11">
        <v>0</v>
      </c>
      <c r="BC809" s="11">
        <v>0</v>
      </c>
      <c r="BD809" s="11">
        <v>35000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309880</v>
      </c>
      <c r="BP809" s="11">
        <v>30980</v>
      </c>
      <c r="BQ809" s="11">
        <v>260680</v>
      </c>
      <c r="BR809" s="11">
        <v>257220</v>
      </c>
      <c r="BS809" s="11">
        <v>52340</v>
      </c>
      <c r="BT809" s="11">
        <v>10800</v>
      </c>
      <c r="BU809" s="11">
        <v>42380</v>
      </c>
      <c r="BV809" s="11">
        <v>22000</v>
      </c>
      <c r="BW809" s="11">
        <v>7500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192892.337</v>
      </c>
      <c r="CJ809" s="4">
        <v>31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20</v>
      </c>
      <c r="DC809" s="4">
        <v>0</v>
      </c>
      <c r="DD809" s="4">
        <v>24</v>
      </c>
      <c r="DE809" s="64">
        <v>44</v>
      </c>
      <c r="DF809" s="64">
        <v>32</v>
      </c>
      <c r="DG809" s="64">
        <v>0</v>
      </c>
      <c r="DH809" s="6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2</v>
      </c>
      <c r="DU809" s="4">
        <v>2</v>
      </c>
      <c r="DV809" s="4"/>
      <c r="DW809" s="4"/>
      <c r="DX809" s="4"/>
      <c r="DY809" s="4"/>
      <c r="DZ809" s="4"/>
      <c r="EA809" s="4"/>
      <c r="EB809" s="4" t="b">
        <v>1</v>
      </c>
      <c r="EC809" s="4" t="s">
        <v>241</v>
      </c>
      <c r="ED809" s="4"/>
      <c r="EE809" s="4"/>
      <c r="EF809" s="7">
        <v>46143</v>
      </c>
      <c r="EG809" s="7">
        <v>46173</v>
      </c>
      <c r="EH809" s="4" t="s">
        <v>173</v>
      </c>
      <c r="EI809" s="4" t="b">
        <v>1</v>
      </c>
      <c r="EJ809" s="4" t="s">
        <v>174</v>
      </c>
      <c r="EK809" s="4"/>
      <c r="EL809" s="4"/>
      <c r="EM809" s="4"/>
      <c r="EN809" s="8"/>
      <c r="EO809" s="4">
        <f t="shared" si="61"/>
        <v>23.002739726027396</v>
      </c>
      <c r="EP809" s="4">
        <f t="shared" si="62"/>
        <v>25</v>
      </c>
      <c r="EQ809" s="9">
        <f t="shared" si="63"/>
        <v>3638643.95</v>
      </c>
    </row>
    <row r="810" spans="2:147" s="6" customFormat="1">
      <c r="B810" s="4"/>
      <c r="C810" s="7">
        <v>46143</v>
      </c>
      <c r="D810" s="4">
        <v>6310</v>
      </c>
      <c r="E810" s="4"/>
      <c r="F810" s="4"/>
      <c r="G810" s="4" t="s">
        <v>176</v>
      </c>
      <c r="H810" s="4" t="s">
        <v>177</v>
      </c>
      <c r="I810" s="4">
        <v>9</v>
      </c>
      <c r="J810" s="16">
        <v>37712</v>
      </c>
      <c r="K810" s="4"/>
      <c r="L810" s="4">
        <v>114832.333</v>
      </c>
      <c r="M810" s="4">
        <v>120957.3</v>
      </c>
      <c r="N810" s="4">
        <v>144140.783</v>
      </c>
      <c r="O810" s="64">
        <v>18</v>
      </c>
      <c r="P810" s="4">
        <v>10</v>
      </c>
      <c r="Q810" s="4">
        <v>3</v>
      </c>
      <c r="R810" s="4">
        <v>31</v>
      </c>
      <c r="S810" s="4">
        <v>100</v>
      </c>
      <c r="T810" s="4">
        <v>100</v>
      </c>
      <c r="U810" s="11">
        <v>6626527</v>
      </c>
      <c r="V810" s="11">
        <v>1299140</v>
      </c>
      <c r="W810" s="11">
        <v>5327387</v>
      </c>
      <c r="X810" s="11">
        <v>23</v>
      </c>
      <c r="Y810" s="62">
        <v>3559802</v>
      </c>
      <c r="Z810" s="11">
        <v>0</v>
      </c>
      <c r="AA810" s="11">
        <v>0</v>
      </c>
      <c r="AB810" s="11">
        <v>11250</v>
      </c>
      <c r="AC810" s="11">
        <v>172500</v>
      </c>
      <c r="AD810" s="11">
        <v>0</v>
      </c>
      <c r="AE810" s="11">
        <v>0</v>
      </c>
      <c r="AF810" s="11">
        <v>0</v>
      </c>
      <c r="AG810" s="11">
        <v>183750</v>
      </c>
      <c r="AH810" s="11">
        <v>0</v>
      </c>
      <c r="AI810" s="11">
        <v>453589</v>
      </c>
      <c r="AJ810" s="11">
        <v>0</v>
      </c>
      <c r="AK810" s="11">
        <v>499988</v>
      </c>
      <c r="AL810" s="9">
        <v>953578</v>
      </c>
      <c r="AM810" s="9">
        <v>1189161</v>
      </c>
      <c r="AN810" s="9">
        <v>144140</v>
      </c>
      <c r="AO810" s="9">
        <v>516096</v>
      </c>
      <c r="AP810" s="11">
        <v>0</v>
      </c>
      <c r="AQ810" s="11">
        <v>55000</v>
      </c>
      <c r="AR810" s="11">
        <v>2857975</v>
      </c>
      <c r="AS810" s="11">
        <v>0</v>
      </c>
      <c r="AT810" s="11">
        <v>0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25000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555450</v>
      </c>
      <c r="BP810" s="11">
        <v>55540</v>
      </c>
      <c r="BQ810" s="11">
        <v>282910</v>
      </c>
      <c r="BR810" s="11">
        <v>289950</v>
      </c>
      <c r="BS810" s="11">
        <v>59640</v>
      </c>
      <c r="BT810" s="11">
        <v>10680</v>
      </c>
      <c r="BU810" s="11">
        <v>41970</v>
      </c>
      <c r="BV810" s="11">
        <v>0</v>
      </c>
      <c r="BW810" s="11">
        <v>3000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228173.95499999999</v>
      </c>
      <c r="CJ810" s="4">
        <v>31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11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20</v>
      </c>
      <c r="DC810" s="4">
        <v>0</v>
      </c>
      <c r="DD810" s="4">
        <v>18.5</v>
      </c>
      <c r="DE810" s="64">
        <v>38.5</v>
      </c>
      <c r="DF810" s="64">
        <v>44</v>
      </c>
      <c r="DG810" s="64">
        <v>4</v>
      </c>
      <c r="DH810" s="64">
        <v>47.74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1</v>
      </c>
      <c r="DT810" s="4">
        <v>2</v>
      </c>
      <c r="DU810" s="4">
        <v>2</v>
      </c>
      <c r="DV810" s="4"/>
      <c r="DW810" s="4"/>
      <c r="DX810" s="4"/>
      <c r="DY810" s="4"/>
      <c r="DZ810" s="4"/>
      <c r="EA810" s="4"/>
      <c r="EB810" s="4" t="b">
        <v>1</v>
      </c>
      <c r="EC810" s="4" t="s">
        <v>241</v>
      </c>
      <c r="ED810" s="4"/>
      <c r="EE810" s="4"/>
      <c r="EF810" s="7">
        <v>46143</v>
      </c>
      <c r="EG810" s="7">
        <v>46173</v>
      </c>
      <c r="EH810" s="4" t="s">
        <v>173</v>
      </c>
      <c r="EI810" s="4" t="b">
        <v>1</v>
      </c>
      <c r="EJ810" s="4" t="s">
        <v>174</v>
      </c>
      <c r="EK810" s="4"/>
      <c r="EL810" s="4"/>
      <c r="EM810" s="4"/>
      <c r="EN810" s="8"/>
      <c r="EO810" s="4">
        <f t="shared" si="61"/>
        <v>22.769863013698629</v>
      </c>
      <c r="EP810" s="4">
        <f t="shared" si="62"/>
        <v>25</v>
      </c>
      <c r="EQ810" s="9">
        <f t="shared" si="63"/>
        <v>3603519.5749999997</v>
      </c>
    </row>
    <row r="811" spans="2:147" s="6" customFormat="1">
      <c r="B811" s="4"/>
      <c r="C811" s="7">
        <v>46143</v>
      </c>
      <c r="D811" s="4">
        <v>6310</v>
      </c>
      <c r="E811" s="4"/>
      <c r="F811" s="4"/>
      <c r="G811" s="4" t="s">
        <v>176</v>
      </c>
      <c r="H811" s="4" t="s">
        <v>177</v>
      </c>
      <c r="I811" s="4">
        <v>3</v>
      </c>
      <c r="J811" s="16">
        <v>37816</v>
      </c>
      <c r="K811" s="4"/>
      <c r="L811" s="4">
        <v>110095.333</v>
      </c>
      <c r="M811" s="4">
        <v>115095.3</v>
      </c>
      <c r="N811" s="4">
        <v>137155.23300000001</v>
      </c>
      <c r="O811" s="64">
        <v>18</v>
      </c>
      <c r="P811" s="4">
        <v>10</v>
      </c>
      <c r="Q811" s="4">
        <v>3</v>
      </c>
      <c r="R811" s="4">
        <v>31</v>
      </c>
      <c r="S811" s="4">
        <v>100</v>
      </c>
      <c r="T811" s="4">
        <v>100</v>
      </c>
      <c r="U811" s="11">
        <v>6161408</v>
      </c>
      <c r="V811" s="11">
        <v>1401650</v>
      </c>
      <c r="W811" s="11">
        <v>4759758</v>
      </c>
      <c r="X811" s="11">
        <v>20</v>
      </c>
      <c r="Y811" s="62">
        <v>3412955</v>
      </c>
      <c r="Z811" s="11">
        <v>0</v>
      </c>
      <c r="AA811" s="11">
        <v>0</v>
      </c>
      <c r="AB811" s="11">
        <v>0</v>
      </c>
      <c r="AC811" s="11">
        <v>150000</v>
      </c>
      <c r="AD811" s="11">
        <v>0</v>
      </c>
      <c r="AE811" s="11">
        <v>0</v>
      </c>
      <c r="AF811" s="11">
        <v>0</v>
      </c>
      <c r="AG811" s="11">
        <v>150000</v>
      </c>
      <c r="AH811" s="11">
        <v>0</v>
      </c>
      <c r="AI811" s="11">
        <v>431607</v>
      </c>
      <c r="AJ811" s="11">
        <v>0</v>
      </c>
      <c r="AK811" s="11">
        <v>424324</v>
      </c>
      <c r="AL811" s="9">
        <v>855931</v>
      </c>
      <c r="AM811" s="9">
        <v>1234397</v>
      </c>
      <c r="AN811" s="9">
        <v>0</v>
      </c>
      <c r="AO811" s="9">
        <v>429364</v>
      </c>
      <c r="AP811" s="11">
        <v>0</v>
      </c>
      <c r="AQ811" s="11">
        <v>55000</v>
      </c>
      <c r="AR811" s="11">
        <v>2574692</v>
      </c>
      <c r="AS811" s="11">
        <v>0</v>
      </c>
      <c r="AT811" s="11">
        <v>0</v>
      </c>
      <c r="AU811" s="11">
        <v>0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13761</v>
      </c>
      <c r="BB811" s="11">
        <v>0</v>
      </c>
      <c r="BC811" s="11">
        <v>0</v>
      </c>
      <c r="BD811" s="11">
        <v>10000</v>
      </c>
      <c r="BE811" s="11">
        <v>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596610</v>
      </c>
      <c r="BP811" s="11">
        <v>59660</v>
      </c>
      <c r="BQ811" s="11">
        <v>256350</v>
      </c>
      <c r="BR811" s="11">
        <v>269110</v>
      </c>
      <c r="BS811" s="11">
        <v>55450</v>
      </c>
      <c r="BT811" s="11">
        <v>10240</v>
      </c>
      <c r="BU811" s="11">
        <v>39940</v>
      </c>
      <c r="BV811" s="11">
        <v>0</v>
      </c>
      <c r="BW811" s="11">
        <v>7500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106790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211287.30300000001</v>
      </c>
      <c r="CJ811" s="4">
        <v>31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11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20</v>
      </c>
      <c r="DC811" s="4">
        <v>0</v>
      </c>
      <c r="DD811" s="4">
        <v>16.5</v>
      </c>
      <c r="DE811" s="64">
        <v>36.5</v>
      </c>
      <c r="DF811" s="64">
        <v>48</v>
      </c>
      <c r="DG811" s="64">
        <v>0</v>
      </c>
      <c r="DH811" s="64">
        <v>41.74</v>
      </c>
      <c r="DI811" s="4">
        <v>0</v>
      </c>
      <c r="DJ811" s="4">
        <v>0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s="4">
        <v>0</v>
      </c>
      <c r="DT811" s="4">
        <v>2</v>
      </c>
      <c r="DU811" s="4">
        <v>2</v>
      </c>
      <c r="DV811" s="4"/>
      <c r="DW811" s="4"/>
      <c r="DX811" s="4"/>
      <c r="DY811" s="4"/>
      <c r="DZ811" s="4"/>
      <c r="EA811" s="4"/>
      <c r="EB811" s="4" t="b">
        <v>1</v>
      </c>
      <c r="EC811" s="4" t="s">
        <v>241</v>
      </c>
      <c r="ED811" s="4"/>
      <c r="EE811" s="4"/>
      <c r="EF811" s="7">
        <v>46143</v>
      </c>
      <c r="EG811" s="7">
        <v>46173</v>
      </c>
      <c r="EH811" s="4" t="s">
        <v>173</v>
      </c>
      <c r="EI811" s="4" t="b">
        <v>1</v>
      </c>
      <c r="EJ811" s="4" t="s">
        <v>174</v>
      </c>
      <c r="EK811" s="4"/>
      <c r="EL811" s="4"/>
      <c r="EM811" s="4"/>
      <c r="EN811" s="8"/>
      <c r="EO811" s="4">
        <f t="shared" si="61"/>
        <v>22.484931506849314</v>
      </c>
      <c r="EP811" s="4">
        <f t="shared" si="62"/>
        <v>25</v>
      </c>
      <c r="EQ811" s="9">
        <f t="shared" si="63"/>
        <v>3428880.8250000002</v>
      </c>
    </row>
    <row r="812" spans="2:147" s="6" customFormat="1">
      <c r="B812" s="4"/>
      <c r="C812" s="7">
        <v>46143</v>
      </c>
      <c r="D812" s="4">
        <v>6310</v>
      </c>
      <c r="E812" s="4"/>
      <c r="F812" s="4"/>
      <c r="G812" s="4" t="s">
        <v>176</v>
      </c>
      <c r="H812" s="4" t="s">
        <v>177</v>
      </c>
      <c r="I812" s="4">
        <v>9</v>
      </c>
      <c r="J812" s="16">
        <v>37879</v>
      </c>
      <c r="K812" s="4"/>
      <c r="L812" s="4">
        <v>114832.333</v>
      </c>
      <c r="M812" s="4">
        <v>121082.3</v>
      </c>
      <c r="N812" s="4">
        <v>144289.74100000001</v>
      </c>
      <c r="O812" s="64">
        <v>18</v>
      </c>
      <c r="P812" s="4">
        <v>10</v>
      </c>
      <c r="Q812" s="4">
        <v>3</v>
      </c>
      <c r="R812" s="4">
        <v>31</v>
      </c>
      <c r="S812" s="4">
        <v>100</v>
      </c>
      <c r="T812" s="4">
        <v>100</v>
      </c>
      <c r="U812" s="11">
        <v>5879620</v>
      </c>
      <c r="V812" s="11">
        <v>1140620</v>
      </c>
      <c r="W812" s="11">
        <v>4739000</v>
      </c>
      <c r="X812" s="11">
        <v>22</v>
      </c>
      <c r="Y812" s="62">
        <v>3559802</v>
      </c>
      <c r="Z812" s="11">
        <v>0</v>
      </c>
      <c r="AA812" s="11">
        <v>0</v>
      </c>
      <c r="AB812" s="11">
        <v>22500</v>
      </c>
      <c r="AC812" s="11">
        <v>165000</v>
      </c>
      <c r="AD812" s="11">
        <v>0</v>
      </c>
      <c r="AE812" s="11">
        <v>0</v>
      </c>
      <c r="AF812" s="11">
        <v>0</v>
      </c>
      <c r="AG812" s="11">
        <v>187500</v>
      </c>
      <c r="AH812" s="11">
        <v>0</v>
      </c>
      <c r="AI812" s="11">
        <v>454058</v>
      </c>
      <c r="AJ812" s="11">
        <v>0</v>
      </c>
      <c r="AK812" s="11">
        <v>541086</v>
      </c>
      <c r="AL812" s="9">
        <v>995145</v>
      </c>
      <c r="AM812" s="9">
        <v>1082173</v>
      </c>
      <c r="AN812" s="9">
        <v>0</v>
      </c>
      <c r="AO812" s="9">
        <v>0</v>
      </c>
      <c r="AP812" s="11">
        <v>0</v>
      </c>
      <c r="AQ812" s="11">
        <v>0</v>
      </c>
      <c r="AR812" s="11">
        <v>2077318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55000</v>
      </c>
      <c r="BE812" s="11">
        <v>0</v>
      </c>
      <c r="BF812" s="11">
        <v>0</v>
      </c>
      <c r="BG812" s="11">
        <v>0</v>
      </c>
      <c r="BH812" s="11">
        <v>0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432760</v>
      </c>
      <c r="BP812" s="11">
        <v>43270</v>
      </c>
      <c r="BQ812" s="11">
        <v>271410</v>
      </c>
      <c r="BR812" s="11">
        <v>260580</v>
      </c>
      <c r="BS812" s="11">
        <v>52920</v>
      </c>
      <c r="BT812" s="11">
        <v>10680</v>
      </c>
      <c r="BU812" s="11">
        <v>42010</v>
      </c>
      <c r="BV812" s="11">
        <v>20000</v>
      </c>
      <c r="BW812" s="11">
        <v>6990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212104.53899999999</v>
      </c>
      <c r="CJ812" s="4">
        <v>31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20</v>
      </c>
      <c r="DC812" s="4">
        <v>0</v>
      </c>
      <c r="DD812" s="4">
        <v>20</v>
      </c>
      <c r="DE812" s="64">
        <v>40</v>
      </c>
      <c r="DF812" s="64">
        <v>40</v>
      </c>
      <c r="DG812" s="64">
        <v>0</v>
      </c>
      <c r="DH812" s="6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2</v>
      </c>
      <c r="DU812" s="4">
        <v>2</v>
      </c>
      <c r="DV812" s="4"/>
      <c r="DW812" s="4"/>
      <c r="DX812" s="4"/>
      <c r="DY812" s="4"/>
      <c r="DZ812" s="4"/>
      <c r="EA812" s="4"/>
      <c r="EB812" s="4" t="b">
        <v>1</v>
      </c>
      <c r="EC812" s="4" t="s">
        <v>241</v>
      </c>
      <c r="ED812" s="4"/>
      <c r="EE812" s="4"/>
      <c r="EF812" s="7">
        <v>46143</v>
      </c>
      <c r="EG812" s="7">
        <v>46173</v>
      </c>
      <c r="EH812" s="4" t="s">
        <v>173</v>
      </c>
      <c r="EI812" s="4" t="b">
        <v>1</v>
      </c>
      <c r="EJ812" s="4" t="s">
        <v>174</v>
      </c>
      <c r="EK812" s="4"/>
      <c r="EL812" s="4"/>
      <c r="EM812" s="4"/>
      <c r="EN812" s="8"/>
      <c r="EO812" s="4">
        <f t="shared" si="61"/>
        <v>22.312328767123287</v>
      </c>
      <c r="EP812" s="4">
        <f t="shared" si="62"/>
        <v>25</v>
      </c>
      <c r="EQ812" s="9">
        <f t="shared" si="63"/>
        <v>3607243.5250000004</v>
      </c>
    </row>
    <row r="813" spans="2:147" s="6" customFormat="1">
      <c r="B813" s="4"/>
      <c r="C813" s="7">
        <v>46143</v>
      </c>
      <c r="D813" s="4">
        <v>6310</v>
      </c>
      <c r="E813" s="4"/>
      <c r="F813" s="4"/>
      <c r="G813" s="4" t="s">
        <v>176</v>
      </c>
      <c r="H813" s="4" t="s">
        <v>177</v>
      </c>
      <c r="I813" s="4">
        <v>14</v>
      </c>
      <c r="J813" s="16">
        <v>37879</v>
      </c>
      <c r="K813" s="4"/>
      <c r="L813" s="4">
        <v>117932.333</v>
      </c>
      <c r="M813" s="4">
        <v>123682.3</v>
      </c>
      <c r="N813" s="4">
        <v>147388.07399999999</v>
      </c>
      <c r="O813" s="64">
        <v>18</v>
      </c>
      <c r="P813" s="4">
        <v>10</v>
      </c>
      <c r="Q813" s="4">
        <v>3</v>
      </c>
      <c r="R813" s="4">
        <v>31</v>
      </c>
      <c r="S813" s="4">
        <v>100</v>
      </c>
      <c r="T813" s="4">
        <v>100</v>
      </c>
      <c r="U813" s="11">
        <v>6360786</v>
      </c>
      <c r="V813" s="11">
        <v>1334786</v>
      </c>
      <c r="W813" s="11">
        <v>5026000</v>
      </c>
      <c r="X813" s="11">
        <v>22</v>
      </c>
      <c r="Y813" s="62">
        <v>3655902</v>
      </c>
      <c r="Z813" s="11">
        <v>0</v>
      </c>
      <c r="AA813" s="11">
        <v>0</v>
      </c>
      <c r="AB813" s="11">
        <v>7500</v>
      </c>
      <c r="AC813" s="11">
        <v>165000</v>
      </c>
      <c r="AD813" s="11">
        <v>0</v>
      </c>
      <c r="AE813" s="11">
        <v>0</v>
      </c>
      <c r="AF813" s="11">
        <v>0</v>
      </c>
      <c r="AG813" s="11">
        <v>172500</v>
      </c>
      <c r="AH813" s="11">
        <v>0</v>
      </c>
      <c r="AI813" s="11">
        <v>463808</v>
      </c>
      <c r="AJ813" s="11">
        <v>0</v>
      </c>
      <c r="AK813" s="11">
        <v>345440</v>
      </c>
      <c r="AL813" s="9">
        <v>809249</v>
      </c>
      <c r="AM813" s="9">
        <v>1105410</v>
      </c>
      <c r="AN813" s="9">
        <v>73694</v>
      </c>
      <c r="AO813" s="9">
        <v>439290</v>
      </c>
      <c r="AP813" s="11">
        <v>0</v>
      </c>
      <c r="AQ813" s="11">
        <v>55000</v>
      </c>
      <c r="AR813" s="11">
        <v>2482643</v>
      </c>
      <c r="AS813" s="11">
        <v>0</v>
      </c>
      <c r="AT813" s="11">
        <v>0</v>
      </c>
      <c r="AU813" s="11">
        <v>0</v>
      </c>
      <c r="AV813" s="11">
        <v>0</v>
      </c>
      <c r="AW813" s="11">
        <v>0</v>
      </c>
      <c r="AX813" s="11">
        <v>0</v>
      </c>
      <c r="AY813" s="11">
        <v>0</v>
      </c>
      <c r="AZ813" s="11">
        <v>0</v>
      </c>
      <c r="BA813" s="11">
        <v>14741</v>
      </c>
      <c r="BB813" s="11">
        <v>0</v>
      </c>
      <c r="BC813" s="11">
        <v>0</v>
      </c>
      <c r="BD813" s="11">
        <v>35000</v>
      </c>
      <c r="BE813" s="11">
        <v>0</v>
      </c>
      <c r="BF813" s="11">
        <v>0</v>
      </c>
      <c r="BG813" s="11">
        <v>0</v>
      </c>
      <c r="BH813" s="11">
        <v>0</v>
      </c>
      <c r="BI813" s="11">
        <v>0</v>
      </c>
      <c r="BJ813" s="11">
        <v>0</v>
      </c>
      <c r="BK813" s="11">
        <v>0</v>
      </c>
      <c r="BL813" s="11">
        <v>0</v>
      </c>
      <c r="BM813" s="11">
        <v>0</v>
      </c>
      <c r="BN813" s="11">
        <v>0</v>
      </c>
      <c r="BO813" s="11">
        <v>535020</v>
      </c>
      <c r="BP813" s="11">
        <v>53500</v>
      </c>
      <c r="BQ813" s="11">
        <v>278770</v>
      </c>
      <c r="BR813" s="11">
        <v>278670</v>
      </c>
      <c r="BS813" s="11">
        <v>57250</v>
      </c>
      <c r="BT813" s="11">
        <v>10970</v>
      </c>
      <c r="BU813" s="11">
        <v>42920</v>
      </c>
      <c r="BV813" s="11">
        <v>6000</v>
      </c>
      <c r="BW813" s="11">
        <v>7073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64613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222756.11199999999</v>
      </c>
      <c r="CJ813" s="4">
        <v>31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11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20</v>
      </c>
      <c r="DC813" s="4">
        <v>0</v>
      </c>
      <c r="DD813" s="4">
        <v>12.5</v>
      </c>
      <c r="DE813" s="64">
        <v>32.5</v>
      </c>
      <c r="DF813" s="64">
        <v>40</v>
      </c>
      <c r="DG813" s="64">
        <v>2</v>
      </c>
      <c r="DH813" s="64">
        <v>39.74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s="4">
        <v>0</v>
      </c>
      <c r="DT813" s="4">
        <v>2</v>
      </c>
      <c r="DU813" s="4">
        <v>2</v>
      </c>
      <c r="DV813" s="4"/>
      <c r="DW813" s="4"/>
      <c r="DX813" s="4"/>
      <c r="DY813" s="4"/>
      <c r="DZ813" s="4"/>
      <c r="EA813" s="4"/>
      <c r="EB813" s="4" t="b">
        <v>1</v>
      </c>
      <c r="EC813" s="4" t="s">
        <v>241</v>
      </c>
      <c r="ED813" s="4"/>
      <c r="EE813" s="4"/>
      <c r="EF813" s="7">
        <v>46143</v>
      </c>
      <c r="EG813" s="7">
        <v>46173</v>
      </c>
      <c r="EH813" s="4" t="s">
        <v>173</v>
      </c>
      <c r="EI813" s="4" t="b">
        <v>1</v>
      </c>
      <c r="EJ813" s="4" t="s">
        <v>174</v>
      </c>
      <c r="EK813" s="4"/>
      <c r="EL813" s="4"/>
      <c r="EM813" s="4"/>
      <c r="EN813" s="8"/>
      <c r="EO813" s="4">
        <f t="shared" si="61"/>
        <v>22.312328767123287</v>
      </c>
      <c r="EP813" s="4">
        <f t="shared" si="62"/>
        <v>25</v>
      </c>
      <c r="EQ813" s="9">
        <f t="shared" si="63"/>
        <v>3684701.8499999996</v>
      </c>
    </row>
    <row r="814" spans="2:147" s="6" customFormat="1">
      <c r="B814" s="4"/>
      <c r="C814" s="7">
        <v>46143</v>
      </c>
      <c r="D814" s="4">
        <v>6310</v>
      </c>
      <c r="E814" s="4"/>
      <c r="F814" s="4"/>
      <c r="G814" s="4" t="s">
        <v>176</v>
      </c>
      <c r="H814" s="4" t="s">
        <v>177</v>
      </c>
      <c r="I814" s="4">
        <v>13</v>
      </c>
      <c r="J814" s="16">
        <v>37895</v>
      </c>
      <c r="K814" s="4"/>
      <c r="L814" s="4">
        <v>117360.333</v>
      </c>
      <c r="M814" s="4">
        <v>123110.3</v>
      </c>
      <c r="N814" s="4">
        <v>146706.44099999999</v>
      </c>
      <c r="O814" s="64">
        <v>18</v>
      </c>
      <c r="P814" s="4">
        <v>10</v>
      </c>
      <c r="Q814" s="4">
        <v>3</v>
      </c>
      <c r="R814" s="4">
        <v>31</v>
      </c>
      <c r="S814" s="4">
        <v>100</v>
      </c>
      <c r="T814" s="4">
        <v>100</v>
      </c>
      <c r="U814" s="11">
        <v>6422041</v>
      </c>
      <c r="V814" s="11">
        <v>1324230</v>
      </c>
      <c r="W814" s="11">
        <v>5097811</v>
      </c>
      <c r="X814" s="11">
        <v>22</v>
      </c>
      <c r="Y814" s="62">
        <v>3638170</v>
      </c>
      <c r="Z814" s="11">
        <v>0</v>
      </c>
      <c r="AA814" s="11">
        <v>0</v>
      </c>
      <c r="AB814" s="11">
        <v>7500</v>
      </c>
      <c r="AC814" s="11">
        <v>165000</v>
      </c>
      <c r="AD814" s="11">
        <v>0</v>
      </c>
      <c r="AE814" s="11">
        <v>0</v>
      </c>
      <c r="AF814" s="11">
        <v>0</v>
      </c>
      <c r="AG814" s="11">
        <v>172500</v>
      </c>
      <c r="AH814" s="11">
        <v>0</v>
      </c>
      <c r="AI814" s="11">
        <v>461663</v>
      </c>
      <c r="AJ814" s="11">
        <v>0</v>
      </c>
      <c r="AK814" s="11">
        <v>508887</v>
      </c>
      <c r="AL814" s="9">
        <v>970551</v>
      </c>
      <c r="AM814" s="9">
        <v>990268</v>
      </c>
      <c r="AN814" s="9">
        <v>73353</v>
      </c>
      <c r="AO814" s="9">
        <v>477529</v>
      </c>
      <c r="AP814" s="11">
        <v>0</v>
      </c>
      <c r="AQ814" s="11">
        <v>50000</v>
      </c>
      <c r="AR814" s="11">
        <v>2561701</v>
      </c>
      <c r="AS814" s="11">
        <v>0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14670</v>
      </c>
      <c r="BB814" s="11">
        <v>0</v>
      </c>
      <c r="BC814" s="11">
        <v>0</v>
      </c>
      <c r="BD814" s="11">
        <v>35000</v>
      </c>
      <c r="BE814" s="11">
        <v>0</v>
      </c>
      <c r="BF814" s="11">
        <v>0</v>
      </c>
      <c r="BG814" s="11">
        <v>0</v>
      </c>
      <c r="BH814" s="11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590570</v>
      </c>
      <c r="BP814" s="11">
        <v>59050</v>
      </c>
      <c r="BQ814" s="11">
        <v>279110</v>
      </c>
      <c r="BR814" s="11">
        <v>281060</v>
      </c>
      <c r="BS814" s="11">
        <v>57800</v>
      </c>
      <c r="BT814" s="11">
        <v>10920</v>
      </c>
      <c r="BU814" s="11">
        <v>42720</v>
      </c>
      <c r="BV814" s="11">
        <v>0</v>
      </c>
      <c r="BW814" s="11">
        <v>3000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217387.13500000001</v>
      </c>
      <c r="CJ814" s="4">
        <v>31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10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20</v>
      </c>
      <c r="DC814" s="4">
        <v>0</v>
      </c>
      <c r="DD814" s="4">
        <v>18.5</v>
      </c>
      <c r="DE814" s="64">
        <v>38.5</v>
      </c>
      <c r="DF814" s="64">
        <v>36</v>
      </c>
      <c r="DG814" s="64">
        <v>2</v>
      </c>
      <c r="DH814" s="64">
        <v>43.4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2</v>
      </c>
      <c r="DU814" s="4">
        <v>2</v>
      </c>
      <c r="DV814" s="4"/>
      <c r="DW814" s="4"/>
      <c r="DX814" s="4"/>
      <c r="DY814" s="4"/>
      <c r="DZ814" s="4"/>
      <c r="EA814" s="4"/>
      <c r="EB814" s="4" t="b">
        <v>1</v>
      </c>
      <c r="EC814" s="4" t="s">
        <v>241</v>
      </c>
      <c r="ED814" s="4"/>
      <c r="EE814" s="4"/>
      <c r="EF814" s="7">
        <v>46143</v>
      </c>
      <c r="EG814" s="7">
        <v>46173</v>
      </c>
      <c r="EH814" s="4" t="s">
        <v>173</v>
      </c>
      <c r="EI814" s="4" t="b">
        <v>1</v>
      </c>
      <c r="EJ814" s="4" t="s">
        <v>174</v>
      </c>
      <c r="EK814" s="4"/>
      <c r="EL814" s="4"/>
      <c r="EM814" s="4"/>
      <c r="EN814" s="8"/>
      <c r="EO814" s="4">
        <f t="shared" si="61"/>
        <v>22.268493150684932</v>
      </c>
      <c r="EP814" s="4">
        <f t="shared" si="62"/>
        <v>25</v>
      </c>
      <c r="EQ814" s="9">
        <f t="shared" si="63"/>
        <v>3667661.0249999999</v>
      </c>
    </row>
    <row r="815" spans="2:147" s="6" customFormat="1">
      <c r="B815" s="4"/>
      <c r="C815" s="7">
        <v>46143</v>
      </c>
      <c r="D815" s="4">
        <v>6310</v>
      </c>
      <c r="E815" s="4"/>
      <c r="F815" s="4"/>
      <c r="G815" s="4" t="s">
        <v>176</v>
      </c>
      <c r="H815" s="4" t="s">
        <v>177</v>
      </c>
      <c r="I815" s="4">
        <v>7</v>
      </c>
      <c r="J815" s="16">
        <v>37970</v>
      </c>
      <c r="K815" s="4"/>
      <c r="L815" s="4">
        <v>113366.333</v>
      </c>
      <c r="M815" s="4">
        <v>119116.3</v>
      </c>
      <c r="N815" s="4">
        <v>141946.924</v>
      </c>
      <c r="O815" s="64">
        <v>18</v>
      </c>
      <c r="P815" s="4">
        <v>10</v>
      </c>
      <c r="Q815" s="4">
        <v>3</v>
      </c>
      <c r="R815" s="4">
        <v>31</v>
      </c>
      <c r="S815" s="4">
        <v>100</v>
      </c>
      <c r="T815" s="4">
        <v>100</v>
      </c>
      <c r="U815" s="11">
        <v>6193568</v>
      </c>
      <c r="V815" s="11">
        <v>1284568</v>
      </c>
      <c r="W815" s="11">
        <v>4909000</v>
      </c>
      <c r="X815" s="11">
        <v>22</v>
      </c>
      <c r="Y815" s="62">
        <v>3514356</v>
      </c>
      <c r="Z815" s="11">
        <v>0</v>
      </c>
      <c r="AA815" s="11">
        <v>0</v>
      </c>
      <c r="AB815" s="11">
        <v>7500</v>
      </c>
      <c r="AC815" s="11">
        <v>165000</v>
      </c>
      <c r="AD815" s="11">
        <v>0</v>
      </c>
      <c r="AE815" s="11">
        <v>0</v>
      </c>
      <c r="AF815" s="11">
        <v>0</v>
      </c>
      <c r="AG815" s="11">
        <v>172500</v>
      </c>
      <c r="AH815" s="11">
        <v>0</v>
      </c>
      <c r="AI815" s="11">
        <v>446686</v>
      </c>
      <c r="AJ815" s="11">
        <v>0</v>
      </c>
      <c r="AK815" s="11">
        <v>385918</v>
      </c>
      <c r="AL815" s="9">
        <v>832604</v>
      </c>
      <c r="AM815" s="9">
        <v>1064601</v>
      </c>
      <c r="AN815" s="9">
        <v>70973</v>
      </c>
      <c r="AO815" s="9">
        <v>444364</v>
      </c>
      <c r="AP815" s="11">
        <v>0</v>
      </c>
      <c r="AQ815" s="11">
        <v>55000</v>
      </c>
      <c r="AR815" s="11">
        <v>2467542</v>
      </c>
      <c r="AS815" s="11">
        <v>0</v>
      </c>
      <c r="AT815" s="11">
        <v>0</v>
      </c>
      <c r="AU815" s="11">
        <v>0</v>
      </c>
      <c r="AV815" s="11">
        <v>0</v>
      </c>
      <c r="AW815" s="11">
        <v>0</v>
      </c>
      <c r="AX815" s="11">
        <v>0</v>
      </c>
      <c r="AY815" s="11">
        <v>0</v>
      </c>
      <c r="AZ815" s="11">
        <v>0</v>
      </c>
      <c r="BA815" s="11">
        <v>14170</v>
      </c>
      <c r="BB815" s="11">
        <v>0</v>
      </c>
      <c r="BC815" s="11">
        <v>0</v>
      </c>
      <c r="BD815" s="11">
        <v>25000</v>
      </c>
      <c r="BE815" s="11">
        <v>0</v>
      </c>
      <c r="BF815" s="11">
        <v>0</v>
      </c>
      <c r="BG815" s="11">
        <v>0</v>
      </c>
      <c r="BH815" s="11">
        <v>0</v>
      </c>
      <c r="BI815" s="11">
        <v>0</v>
      </c>
      <c r="BJ815" s="11">
        <v>0</v>
      </c>
      <c r="BK815" s="11">
        <v>0</v>
      </c>
      <c r="BL815" s="11">
        <v>0</v>
      </c>
      <c r="BM815" s="11">
        <v>0</v>
      </c>
      <c r="BN815" s="11">
        <v>0</v>
      </c>
      <c r="BO815" s="11">
        <v>570940</v>
      </c>
      <c r="BP815" s="11">
        <v>57090</v>
      </c>
      <c r="BQ815" s="11">
        <v>268850</v>
      </c>
      <c r="BR815" s="11">
        <v>271090</v>
      </c>
      <c r="BS815" s="11">
        <v>55740</v>
      </c>
      <c r="BT815" s="11">
        <v>10550</v>
      </c>
      <c r="BU815" s="11">
        <v>41330</v>
      </c>
      <c r="BV815" s="11">
        <v>0</v>
      </c>
      <c r="BW815" s="11">
        <v>8978</v>
      </c>
      <c r="BX815" s="11">
        <v>0</v>
      </c>
      <c r="BY815" s="11">
        <v>0</v>
      </c>
      <c r="BZ815" s="11">
        <v>0</v>
      </c>
      <c r="CA815" s="11">
        <v>0</v>
      </c>
      <c r="CB815" s="11">
        <v>0</v>
      </c>
      <c r="CC815" s="11">
        <v>0</v>
      </c>
      <c r="CD815" s="11">
        <v>0</v>
      </c>
      <c r="CE815" s="11">
        <v>0</v>
      </c>
      <c r="CF815" s="11">
        <v>0</v>
      </c>
      <c r="CG815" s="11">
        <v>0</v>
      </c>
      <c r="CH815" s="11">
        <v>0</v>
      </c>
      <c r="CI815" s="11">
        <v>218029.60699999999</v>
      </c>
      <c r="CJ815" s="4">
        <v>31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11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20</v>
      </c>
      <c r="DC815" s="4">
        <v>0</v>
      </c>
      <c r="DD815" s="4">
        <v>14.5</v>
      </c>
      <c r="DE815" s="64">
        <v>34.5</v>
      </c>
      <c r="DF815" s="64">
        <v>40</v>
      </c>
      <c r="DG815" s="64">
        <v>2</v>
      </c>
      <c r="DH815" s="64">
        <v>41.74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s="4">
        <v>0</v>
      </c>
      <c r="DT815" s="4">
        <v>2</v>
      </c>
      <c r="DU815" s="4">
        <v>2</v>
      </c>
      <c r="DV815" s="4"/>
      <c r="DW815" s="4"/>
      <c r="DX815" s="4"/>
      <c r="DY815" s="4"/>
      <c r="DZ815" s="4"/>
      <c r="EA815" s="4"/>
      <c r="EB815" s="4" t="b">
        <v>1</v>
      </c>
      <c r="EC815" s="4" t="s">
        <v>241</v>
      </c>
      <c r="ED815" s="4"/>
      <c r="EE815" s="4"/>
      <c r="EF815" s="7">
        <v>46143</v>
      </c>
      <c r="EG815" s="7">
        <v>46173</v>
      </c>
      <c r="EH815" s="4" t="s">
        <v>173</v>
      </c>
      <c r="EI815" s="4" t="b">
        <v>1</v>
      </c>
      <c r="EJ815" s="4" t="s">
        <v>174</v>
      </c>
      <c r="EK815" s="4"/>
      <c r="EL815" s="4"/>
      <c r="EM815" s="4"/>
      <c r="EN815" s="8"/>
      <c r="EO815" s="4">
        <f t="shared" si="61"/>
        <v>22.063013698630137</v>
      </c>
      <c r="EP815" s="4">
        <f t="shared" si="62"/>
        <v>25</v>
      </c>
      <c r="EQ815" s="9">
        <f t="shared" si="63"/>
        <v>3548673.1</v>
      </c>
    </row>
    <row r="816" spans="2:147" s="6" customFormat="1">
      <c r="B816" s="4"/>
      <c r="C816" s="7">
        <v>46143</v>
      </c>
      <c r="D816" s="4">
        <v>6310</v>
      </c>
      <c r="E816" s="4"/>
      <c r="F816" s="4"/>
      <c r="G816" s="4" t="s">
        <v>176</v>
      </c>
      <c r="H816" s="4" t="s">
        <v>177</v>
      </c>
      <c r="I816" s="4">
        <v>1</v>
      </c>
      <c r="J816" s="16">
        <v>41640</v>
      </c>
      <c r="K816" s="4"/>
      <c r="L816" s="4">
        <v>108315.333</v>
      </c>
      <c r="M816" s="4">
        <v>111565.3</v>
      </c>
      <c r="N816" s="4">
        <v>132948.649</v>
      </c>
      <c r="O816" s="64">
        <v>18</v>
      </c>
      <c r="P816" s="4">
        <v>10</v>
      </c>
      <c r="Q816" s="4">
        <v>3</v>
      </c>
      <c r="R816" s="4">
        <v>31</v>
      </c>
      <c r="S816" s="4">
        <v>100</v>
      </c>
      <c r="T816" s="4">
        <v>100</v>
      </c>
      <c r="U816" s="11">
        <v>5467711</v>
      </c>
      <c r="V816" s="11">
        <v>977711</v>
      </c>
      <c r="W816" s="11">
        <v>4490000</v>
      </c>
      <c r="X816" s="11">
        <v>12</v>
      </c>
      <c r="Y816" s="62">
        <v>3357775</v>
      </c>
      <c r="Z816" s="11">
        <v>0</v>
      </c>
      <c r="AA816" s="11">
        <v>0</v>
      </c>
      <c r="AB816" s="11">
        <v>7500</v>
      </c>
      <c r="AC816" s="11">
        <v>90000</v>
      </c>
      <c r="AD816" s="11">
        <v>0</v>
      </c>
      <c r="AE816" s="11">
        <v>0</v>
      </c>
      <c r="AF816" s="11">
        <v>0</v>
      </c>
      <c r="AG816" s="11">
        <v>97500</v>
      </c>
      <c r="AH816" s="11">
        <v>0</v>
      </c>
      <c r="AI816" s="11">
        <v>418369</v>
      </c>
      <c r="AJ816" s="11">
        <v>0</v>
      </c>
      <c r="AK816" s="11">
        <v>548413</v>
      </c>
      <c r="AL816" s="9">
        <v>966783</v>
      </c>
      <c r="AM816" s="9">
        <v>997114</v>
      </c>
      <c r="AN816" s="9">
        <v>0</v>
      </c>
      <c r="AO816" s="9">
        <v>0</v>
      </c>
      <c r="AP816" s="11">
        <v>0</v>
      </c>
      <c r="AQ816" s="11">
        <v>0</v>
      </c>
      <c r="AR816" s="11">
        <v>1963897</v>
      </c>
      <c r="AS816" s="11">
        <v>0</v>
      </c>
      <c r="AT816" s="11">
        <v>0</v>
      </c>
      <c r="AU816" s="11">
        <v>0</v>
      </c>
      <c r="AV816" s="11">
        <v>0</v>
      </c>
      <c r="AW816" s="11">
        <v>0</v>
      </c>
      <c r="AX816" s="11">
        <v>0</v>
      </c>
      <c r="AY816" s="11">
        <v>0</v>
      </c>
      <c r="AZ816" s="11">
        <v>0</v>
      </c>
      <c r="BA816" s="11">
        <v>13539</v>
      </c>
      <c r="BB816" s="11">
        <v>0</v>
      </c>
      <c r="BC816" s="11">
        <v>0</v>
      </c>
      <c r="BD816" s="11">
        <v>35000</v>
      </c>
      <c r="BE816" s="11">
        <v>0</v>
      </c>
      <c r="BF816" s="11">
        <v>0</v>
      </c>
      <c r="BG816" s="11">
        <v>0</v>
      </c>
      <c r="BH816" s="11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</v>
      </c>
      <c r="BN816" s="11">
        <v>0</v>
      </c>
      <c r="BO816" s="11">
        <v>413230</v>
      </c>
      <c r="BP816" s="11">
        <v>41320</v>
      </c>
      <c r="BQ816" s="11">
        <v>185290</v>
      </c>
      <c r="BR816" s="11">
        <v>235770</v>
      </c>
      <c r="BS816" s="11">
        <v>49210</v>
      </c>
      <c r="BT816" s="11">
        <v>10080</v>
      </c>
      <c r="BU816" s="11">
        <v>38730</v>
      </c>
      <c r="BV816" s="11">
        <v>0</v>
      </c>
      <c r="BW816" s="11">
        <v>4081</v>
      </c>
      <c r="BX816" s="11">
        <v>0</v>
      </c>
      <c r="BY816" s="11">
        <v>0</v>
      </c>
      <c r="BZ816" s="11">
        <v>0</v>
      </c>
      <c r="CA816" s="11">
        <v>0</v>
      </c>
      <c r="CB816" s="11">
        <v>0</v>
      </c>
      <c r="CC816" s="11">
        <v>0</v>
      </c>
      <c r="CD816" s="11">
        <v>0</v>
      </c>
      <c r="CE816" s="11">
        <v>0</v>
      </c>
      <c r="CF816" s="11">
        <v>0</v>
      </c>
      <c r="CG816" s="11">
        <v>0</v>
      </c>
      <c r="CH816" s="11">
        <v>0</v>
      </c>
      <c r="CI816" s="11">
        <v>188776.28099999999</v>
      </c>
      <c r="CJ816" s="4">
        <v>31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20</v>
      </c>
      <c r="DC816" s="4">
        <v>0</v>
      </c>
      <c r="DD816" s="4">
        <v>22</v>
      </c>
      <c r="DE816" s="64">
        <v>42</v>
      </c>
      <c r="DF816" s="64">
        <v>40</v>
      </c>
      <c r="DG816" s="64">
        <v>0</v>
      </c>
      <c r="DH816" s="6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2</v>
      </c>
      <c r="DT816" s="4">
        <v>2</v>
      </c>
      <c r="DU816" s="4">
        <v>2</v>
      </c>
      <c r="DV816" s="4"/>
      <c r="DW816" s="4"/>
      <c r="DX816" s="4"/>
      <c r="DY816" s="4"/>
      <c r="DZ816" s="4"/>
      <c r="EA816" s="4"/>
      <c r="EB816" s="4" t="b">
        <v>1</v>
      </c>
      <c r="EC816" s="4" t="s">
        <v>241</v>
      </c>
      <c r="ED816" s="4"/>
      <c r="EE816" s="4"/>
      <c r="EF816" s="7">
        <v>46143</v>
      </c>
      <c r="EG816" s="7">
        <v>46173</v>
      </c>
      <c r="EH816" s="4" t="s">
        <v>173</v>
      </c>
      <c r="EI816" s="4" t="b">
        <v>1</v>
      </c>
      <c r="EJ816" s="4" t="s">
        <v>174</v>
      </c>
      <c r="EK816" s="4"/>
      <c r="EL816" s="4"/>
      <c r="EM816" s="4"/>
      <c r="EN816" s="8"/>
      <c r="EO816" s="4">
        <f t="shared" si="61"/>
        <v>12.008219178082191</v>
      </c>
      <c r="EP816" s="4">
        <f t="shared" si="62"/>
        <v>20</v>
      </c>
      <c r="EQ816" s="9">
        <f t="shared" si="63"/>
        <v>2658972.98</v>
      </c>
    </row>
    <row r="817" spans="2:147" s="6" customFormat="1">
      <c r="B817" s="4"/>
      <c r="C817" s="7">
        <v>46174</v>
      </c>
      <c r="D817" s="4">
        <v>6310</v>
      </c>
      <c r="E817" s="4"/>
      <c r="F817" s="4"/>
      <c r="G817" s="4" t="s">
        <v>170</v>
      </c>
      <c r="H817" s="4" t="s">
        <v>171</v>
      </c>
      <c r="I817" s="4">
        <v>5</v>
      </c>
      <c r="J817" s="16">
        <v>35359</v>
      </c>
      <c r="K817" s="4"/>
      <c r="L817" s="4">
        <v>133752.25599999999</v>
      </c>
      <c r="M817" s="4">
        <v>141252.23300000001</v>
      </c>
      <c r="N817" s="4">
        <v>168325.57800000001</v>
      </c>
      <c r="O817" s="64">
        <v>21</v>
      </c>
      <c r="P817" s="4">
        <v>8</v>
      </c>
      <c r="Q817" s="4">
        <v>1</v>
      </c>
      <c r="R817" s="4">
        <v>30</v>
      </c>
      <c r="S817" s="4">
        <v>100</v>
      </c>
      <c r="T817" s="4">
        <v>100</v>
      </c>
      <c r="U817" s="11">
        <v>7855046</v>
      </c>
      <c r="V817" s="11">
        <v>1850046</v>
      </c>
      <c r="W817" s="11">
        <v>6005000</v>
      </c>
      <c r="X817" s="11">
        <v>29</v>
      </c>
      <c r="Y817" s="62">
        <v>4012567</v>
      </c>
      <c r="Z817" s="11">
        <v>0</v>
      </c>
      <c r="AA817" s="11">
        <v>0</v>
      </c>
      <c r="AB817" s="11">
        <v>7500</v>
      </c>
      <c r="AC817" s="11">
        <v>217500</v>
      </c>
      <c r="AD817" s="11">
        <v>0</v>
      </c>
      <c r="AE817" s="11">
        <v>0</v>
      </c>
      <c r="AF817" s="11">
        <v>0</v>
      </c>
      <c r="AG817" s="11">
        <v>225000</v>
      </c>
      <c r="AH817" s="11">
        <v>0</v>
      </c>
      <c r="AI817" s="11">
        <v>529695</v>
      </c>
      <c r="AJ817" s="11">
        <v>0</v>
      </c>
      <c r="AK817" s="11">
        <v>662781</v>
      </c>
      <c r="AL817" s="9">
        <v>1192477</v>
      </c>
      <c r="AM817" s="9">
        <v>1262441</v>
      </c>
      <c r="AN817" s="9">
        <v>0</v>
      </c>
      <c r="AO817" s="9">
        <v>0</v>
      </c>
      <c r="AP817" s="11">
        <v>0</v>
      </c>
      <c r="AQ817" s="11">
        <v>0</v>
      </c>
      <c r="AR817" s="11">
        <v>2454918</v>
      </c>
      <c r="AS817" s="11">
        <v>0</v>
      </c>
      <c r="AT817" s="11">
        <v>0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127561</v>
      </c>
      <c r="BB817" s="11">
        <v>1000000</v>
      </c>
      <c r="BC817" s="11">
        <v>0</v>
      </c>
      <c r="BD817" s="11">
        <v>35000</v>
      </c>
      <c r="BE817" s="11">
        <v>0</v>
      </c>
      <c r="BF817" s="11">
        <v>0</v>
      </c>
      <c r="BG817" s="11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971660</v>
      </c>
      <c r="BP817" s="11">
        <v>97160</v>
      </c>
      <c r="BQ817" s="11">
        <v>302570</v>
      </c>
      <c r="BR817" s="11">
        <v>342020</v>
      </c>
      <c r="BS817" s="11">
        <v>70700</v>
      </c>
      <c r="BT817" s="11">
        <v>12040</v>
      </c>
      <c r="BU817" s="11">
        <v>47670</v>
      </c>
      <c r="BV817" s="11">
        <v>0</v>
      </c>
      <c r="BW817" s="11">
        <v>6226</v>
      </c>
      <c r="BX817" s="11">
        <v>0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0</v>
      </c>
      <c r="CE817" s="11">
        <v>0</v>
      </c>
      <c r="CF817" s="11">
        <v>0</v>
      </c>
      <c r="CG817" s="11">
        <v>0</v>
      </c>
      <c r="CH817" s="11">
        <v>0</v>
      </c>
      <c r="CI817" s="11">
        <v>231836.772</v>
      </c>
      <c r="CJ817" s="4">
        <v>30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20</v>
      </c>
      <c r="DC817" s="4">
        <v>0</v>
      </c>
      <c r="DD817" s="4">
        <v>21</v>
      </c>
      <c r="DE817" s="64">
        <v>41</v>
      </c>
      <c r="DF817" s="64">
        <v>40</v>
      </c>
      <c r="DG817" s="64">
        <v>0</v>
      </c>
      <c r="DH817" s="6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2</v>
      </c>
      <c r="DU817" s="4">
        <v>2</v>
      </c>
      <c r="DV817" s="4"/>
      <c r="DW817" s="4"/>
      <c r="DX817" s="4"/>
      <c r="DY817" s="4"/>
      <c r="DZ817" s="4"/>
      <c r="EA817" s="4"/>
      <c r="EB817" s="4" t="b">
        <v>1</v>
      </c>
      <c r="EC817" s="4" t="s">
        <v>241</v>
      </c>
      <c r="ED817" s="4"/>
      <c r="EE817" s="4"/>
      <c r="EF817" s="7">
        <v>46174</v>
      </c>
      <c r="EG817" s="7">
        <v>46203</v>
      </c>
      <c r="EH817" s="4" t="s">
        <v>173</v>
      </c>
      <c r="EI817" s="4" t="b">
        <v>1</v>
      </c>
      <c r="EJ817" s="4" t="s">
        <v>174</v>
      </c>
      <c r="EK817" s="4"/>
      <c r="EL817" s="4"/>
      <c r="EM817" s="4"/>
      <c r="EN817" s="8"/>
      <c r="EO817" s="4">
        <f t="shared" si="61"/>
        <v>29.216438356164385</v>
      </c>
      <c r="EP817" s="4">
        <f t="shared" si="62"/>
        <v>25</v>
      </c>
      <c r="EQ817" s="9">
        <f t="shared" si="63"/>
        <v>4208139.45</v>
      </c>
    </row>
    <row r="818" spans="2:147" s="6" customFormat="1">
      <c r="B818" s="4"/>
      <c r="C818" s="7">
        <v>46174</v>
      </c>
      <c r="D818" s="4">
        <v>6310</v>
      </c>
      <c r="E818" s="4"/>
      <c r="F818" s="4"/>
      <c r="G818" s="4" t="s">
        <v>170</v>
      </c>
      <c r="H818" s="4" t="s">
        <v>171</v>
      </c>
      <c r="I818" s="4">
        <v>11</v>
      </c>
      <c r="J818" s="16">
        <v>35716</v>
      </c>
      <c r="K818" s="4"/>
      <c r="L818" s="4">
        <v>138885.25599999999</v>
      </c>
      <c r="M818" s="4">
        <v>146260.23300000001</v>
      </c>
      <c r="N818" s="4">
        <v>174293.44500000001</v>
      </c>
      <c r="O818" s="64">
        <v>21</v>
      </c>
      <c r="P818" s="4">
        <v>8</v>
      </c>
      <c r="Q818" s="4">
        <v>1</v>
      </c>
      <c r="R818" s="4">
        <v>30</v>
      </c>
      <c r="S818" s="4">
        <v>100</v>
      </c>
      <c r="T818" s="4">
        <v>100</v>
      </c>
      <c r="U818" s="11">
        <v>7913392</v>
      </c>
      <c r="V818" s="11">
        <v>1769108</v>
      </c>
      <c r="W818" s="11">
        <v>6144284</v>
      </c>
      <c r="X818" s="11">
        <v>28</v>
      </c>
      <c r="Y818" s="62">
        <v>4166557</v>
      </c>
      <c r="Z818" s="11">
        <v>0</v>
      </c>
      <c r="AA818" s="11">
        <v>0</v>
      </c>
      <c r="AB818" s="11">
        <v>11250</v>
      </c>
      <c r="AC818" s="11">
        <v>210000</v>
      </c>
      <c r="AD818" s="11">
        <v>0</v>
      </c>
      <c r="AE818" s="11">
        <v>0</v>
      </c>
      <c r="AF818" s="11">
        <v>0</v>
      </c>
      <c r="AG818" s="11">
        <v>221250</v>
      </c>
      <c r="AH818" s="11">
        <v>0</v>
      </c>
      <c r="AI818" s="11">
        <v>548475</v>
      </c>
      <c r="AJ818" s="11">
        <v>0</v>
      </c>
      <c r="AK818" s="11">
        <v>1013080</v>
      </c>
      <c r="AL818" s="9">
        <v>1561556</v>
      </c>
      <c r="AM818" s="9">
        <v>784320</v>
      </c>
      <c r="AN818" s="9">
        <v>0</v>
      </c>
      <c r="AO818" s="9">
        <v>0</v>
      </c>
      <c r="AP818" s="11">
        <v>0</v>
      </c>
      <c r="AQ818" s="11">
        <v>0</v>
      </c>
      <c r="AR818" s="11">
        <v>2345876</v>
      </c>
      <c r="AS818" s="11">
        <v>0</v>
      </c>
      <c r="AT818" s="11">
        <v>0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134709</v>
      </c>
      <c r="BB818" s="11">
        <v>1000000</v>
      </c>
      <c r="BC818" s="11">
        <v>0</v>
      </c>
      <c r="BD818" s="11">
        <v>45000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0</v>
      </c>
      <c r="BM818" s="11">
        <v>0</v>
      </c>
      <c r="BN818" s="11">
        <v>0</v>
      </c>
      <c r="BO818" s="11">
        <v>823300</v>
      </c>
      <c r="BP818" s="11">
        <v>82330</v>
      </c>
      <c r="BQ818" s="11">
        <v>302570</v>
      </c>
      <c r="BR818" s="11">
        <v>346950</v>
      </c>
      <c r="BS818" s="11">
        <v>71220</v>
      </c>
      <c r="BT818" s="11">
        <v>12500</v>
      </c>
      <c r="BU818" s="11">
        <v>49360</v>
      </c>
      <c r="BV818" s="11">
        <v>0</v>
      </c>
      <c r="BW818" s="11">
        <v>7500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73378</v>
      </c>
      <c r="CD818" s="11">
        <v>0</v>
      </c>
      <c r="CE818" s="11">
        <v>0</v>
      </c>
      <c r="CF818" s="11">
        <v>0</v>
      </c>
      <c r="CG818" s="11">
        <v>0</v>
      </c>
      <c r="CH818" s="11">
        <v>0</v>
      </c>
      <c r="CI818" s="11">
        <v>249783.54300000001</v>
      </c>
      <c r="CJ818" s="4">
        <v>30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20</v>
      </c>
      <c r="DC818" s="4">
        <v>0</v>
      </c>
      <c r="DD818" s="4">
        <v>31</v>
      </c>
      <c r="DE818" s="64">
        <v>51</v>
      </c>
      <c r="DF818" s="64">
        <v>24</v>
      </c>
      <c r="DG818" s="64">
        <v>0</v>
      </c>
      <c r="DH818" s="6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2</v>
      </c>
      <c r="DU818" s="4">
        <v>2</v>
      </c>
      <c r="DV818" s="4"/>
      <c r="DW818" s="4"/>
      <c r="DX818" s="4"/>
      <c r="DY818" s="4"/>
      <c r="DZ818" s="4"/>
      <c r="EA818" s="4"/>
      <c r="EB818" s="4" t="b">
        <v>1</v>
      </c>
      <c r="EC818" s="4" t="s">
        <v>241</v>
      </c>
      <c r="ED818" s="4"/>
      <c r="EE818" s="4"/>
      <c r="EF818" s="7">
        <v>46174</v>
      </c>
      <c r="EG818" s="7">
        <v>46203</v>
      </c>
      <c r="EH818" s="4" t="s">
        <v>173</v>
      </c>
      <c r="EI818" s="4" t="b">
        <v>1</v>
      </c>
      <c r="EJ818" s="4" t="s">
        <v>174</v>
      </c>
      <c r="EK818" s="4"/>
      <c r="EL818" s="4"/>
      <c r="EM818" s="4"/>
      <c r="EN818" s="8"/>
      <c r="EO818" s="4">
        <f t="shared" si="61"/>
        <v>28.238356164383561</v>
      </c>
      <c r="EP818" s="4">
        <f t="shared" si="62"/>
        <v>25</v>
      </c>
      <c r="EQ818" s="9">
        <f t="shared" si="63"/>
        <v>4357336.125</v>
      </c>
    </row>
    <row r="819" spans="2:147" s="6" customFormat="1">
      <c r="B819" s="4"/>
      <c r="C819" s="7">
        <v>46174</v>
      </c>
      <c r="D819" s="4">
        <v>6310</v>
      </c>
      <c r="E819" s="4"/>
      <c r="F819" s="4"/>
      <c r="G819" s="4" t="s">
        <v>170</v>
      </c>
      <c r="H819" s="4" t="s">
        <v>171</v>
      </c>
      <c r="I819" s="4">
        <v>11</v>
      </c>
      <c r="J819" s="16">
        <v>35716</v>
      </c>
      <c r="K819" s="4"/>
      <c r="L819" s="4">
        <v>138885.25599999999</v>
      </c>
      <c r="M819" s="4">
        <v>146135.23300000001</v>
      </c>
      <c r="N819" s="4">
        <v>174144.486</v>
      </c>
      <c r="O819" s="64">
        <v>21</v>
      </c>
      <c r="P819" s="4">
        <v>8</v>
      </c>
      <c r="Q819" s="4">
        <v>1</v>
      </c>
      <c r="R819" s="4">
        <v>30</v>
      </c>
      <c r="S819" s="4">
        <v>100</v>
      </c>
      <c r="T819" s="4">
        <v>100</v>
      </c>
      <c r="U819" s="11">
        <v>8082825</v>
      </c>
      <c r="V819" s="11">
        <v>1703140</v>
      </c>
      <c r="W819" s="11">
        <v>6379685</v>
      </c>
      <c r="X819" s="11">
        <v>28</v>
      </c>
      <c r="Y819" s="62">
        <v>4166557</v>
      </c>
      <c r="Z819" s="11">
        <v>0</v>
      </c>
      <c r="AA819" s="11">
        <v>0</v>
      </c>
      <c r="AB819" s="11">
        <v>7500</v>
      </c>
      <c r="AC819" s="11">
        <v>210000</v>
      </c>
      <c r="AD819" s="11">
        <v>0</v>
      </c>
      <c r="AE819" s="11">
        <v>0</v>
      </c>
      <c r="AF819" s="11">
        <v>0</v>
      </c>
      <c r="AG819" s="11">
        <v>217500</v>
      </c>
      <c r="AH819" s="11">
        <v>0</v>
      </c>
      <c r="AI819" s="11">
        <v>548007</v>
      </c>
      <c r="AJ819" s="11">
        <v>0</v>
      </c>
      <c r="AK819" s="11">
        <v>946910</v>
      </c>
      <c r="AL819" s="9">
        <v>1494917</v>
      </c>
      <c r="AM819" s="9">
        <v>1044866</v>
      </c>
      <c r="AN819" s="9">
        <v>0</v>
      </c>
      <c r="AO819" s="9">
        <v>0</v>
      </c>
      <c r="AP819" s="11">
        <v>0</v>
      </c>
      <c r="AQ819" s="11">
        <v>0</v>
      </c>
      <c r="AR819" s="11">
        <v>2539783</v>
      </c>
      <c r="AS819" s="11">
        <v>0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123985</v>
      </c>
      <c r="BB819" s="11">
        <v>1000000</v>
      </c>
      <c r="BC819" s="11">
        <v>0</v>
      </c>
      <c r="BD819" s="11">
        <v>35000</v>
      </c>
      <c r="BE819" s="11">
        <v>0</v>
      </c>
      <c r="BF819" s="11">
        <v>0</v>
      </c>
      <c r="BG819" s="11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821930</v>
      </c>
      <c r="BP819" s="11">
        <v>82190</v>
      </c>
      <c r="BQ819" s="11">
        <v>302570</v>
      </c>
      <c r="BR819" s="11">
        <v>354380</v>
      </c>
      <c r="BS819" s="11">
        <v>72750</v>
      </c>
      <c r="BT819" s="11">
        <v>12500</v>
      </c>
      <c r="BU819" s="11">
        <v>49320</v>
      </c>
      <c r="BV819" s="11">
        <v>0</v>
      </c>
      <c r="BW819" s="11">
        <v>7500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245042.989</v>
      </c>
      <c r="CJ819" s="4">
        <v>30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20</v>
      </c>
      <c r="DC819" s="4">
        <v>0</v>
      </c>
      <c r="DD819" s="4">
        <v>29</v>
      </c>
      <c r="DE819" s="64">
        <v>49</v>
      </c>
      <c r="DF819" s="64">
        <v>32</v>
      </c>
      <c r="DG819" s="64">
        <v>0</v>
      </c>
      <c r="DH819" s="6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2</v>
      </c>
      <c r="DU819" s="4">
        <v>2</v>
      </c>
      <c r="DV819" s="4"/>
      <c r="DW819" s="4"/>
      <c r="DX819" s="4"/>
      <c r="DY819" s="4"/>
      <c r="DZ819" s="4"/>
      <c r="EA819" s="4"/>
      <c r="EB819" s="4" t="b">
        <v>1</v>
      </c>
      <c r="EC819" s="4" t="s">
        <v>241</v>
      </c>
      <c r="ED819" s="4"/>
      <c r="EE819" s="4"/>
      <c r="EF819" s="7">
        <v>46174</v>
      </c>
      <c r="EG819" s="7">
        <v>46203</v>
      </c>
      <c r="EH819" s="4" t="s">
        <v>173</v>
      </c>
      <c r="EI819" s="4" t="b">
        <v>1</v>
      </c>
      <c r="EJ819" s="4" t="s">
        <v>174</v>
      </c>
      <c r="EK819" s="4"/>
      <c r="EL819" s="4"/>
      <c r="EM819" s="4"/>
      <c r="EN819" s="8"/>
      <c r="EO819" s="4">
        <f t="shared" si="61"/>
        <v>28.238356164383561</v>
      </c>
      <c r="EP819" s="4">
        <f t="shared" si="62"/>
        <v>25</v>
      </c>
      <c r="EQ819" s="9">
        <f t="shared" si="63"/>
        <v>4353612.1500000004</v>
      </c>
    </row>
    <row r="820" spans="2:147" s="6" customFormat="1">
      <c r="B820" s="4"/>
      <c r="C820" s="7">
        <v>46174</v>
      </c>
      <c r="D820" s="4">
        <v>6310</v>
      </c>
      <c r="E820" s="4"/>
      <c r="F820" s="4"/>
      <c r="G820" s="4" t="s">
        <v>170</v>
      </c>
      <c r="H820" s="4" t="s">
        <v>171</v>
      </c>
      <c r="I820" s="4">
        <v>9</v>
      </c>
      <c r="J820" s="16">
        <v>36458</v>
      </c>
      <c r="K820" s="4"/>
      <c r="L820" s="4">
        <v>137261.25599999999</v>
      </c>
      <c r="M820" s="4">
        <v>144136.23300000001</v>
      </c>
      <c r="N820" s="4">
        <v>175095.67800000001</v>
      </c>
      <c r="O820" s="64">
        <v>21</v>
      </c>
      <c r="P820" s="4">
        <v>8</v>
      </c>
      <c r="Q820" s="4">
        <v>1</v>
      </c>
      <c r="R820" s="4">
        <v>30</v>
      </c>
      <c r="S820" s="4">
        <v>100</v>
      </c>
      <c r="T820" s="4">
        <v>100</v>
      </c>
      <c r="U820" s="11">
        <v>7975354</v>
      </c>
      <c r="V820" s="11">
        <v>1800320</v>
      </c>
      <c r="W820" s="11">
        <v>6175034</v>
      </c>
      <c r="X820" s="11">
        <v>26</v>
      </c>
      <c r="Y820" s="62">
        <v>4117837</v>
      </c>
      <c r="Z820" s="11">
        <v>0</v>
      </c>
      <c r="AA820" s="11">
        <v>0</v>
      </c>
      <c r="AB820" s="11">
        <v>11250</v>
      </c>
      <c r="AC820" s="11">
        <v>195000</v>
      </c>
      <c r="AD820" s="11">
        <v>0</v>
      </c>
      <c r="AE820" s="11">
        <v>0</v>
      </c>
      <c r="AF820" s="11">
        <v>0</v>
      </c>
      <c r="AG820" s="11">
        <v>206250</v>
      </c>
      <c r="AH820" s="11">
        <v>100000</v>
      </c>
      <c r="AI820" s="11">
        <v>540510</v>
      </c>
      <c r="AJ820" s="11">
        <v>0</v>
      </c>
      <c r="AK820" s="11">
        <v>623778</v>
      </c>
      <c r="AL820" s="9">
        <v>1164289</v>
      </c>
      <c r="AM820" s="9">
        <v>1050574</v>
      </c>
      <c r="AN820" s="9">
        <v>0</v>
      </c>
      <c r="AO820" s="9">
        <v>0</v>
      </c>
      <c r="AP820" s="11">
        <v>0</v>
      </c>
      <c r="AQ820" s="11">
        <v>0</v>
      </c>
      <c r="AR820" s="11">
        <v>2214863</v>
      </c>
      <c r="AS820" s="11">
        <v>0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0</v>
      </c>
      <c r="BA820" s="11">
        <v>311404</v>
      </c>
      <c r="BB820" s="11">
        <v>1000000</v>
      </c>
      <c r="BC820" s="11">
        <v>0</v>
      </c>
      <c r="BD820" s="11">
        <v>25000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918260</v>
      </c>
      <c r="BP820" s="11">
        <v>91820</v>
      </c>
      <c r="BQ820" s="11">
        <v>302570</v>
      </c>
      <c r="BR820" s="11">
        <v>345890</v>
      </c>
      <c r="BS820" s="11">
        <v>71780</v>
      </c>
      <c r="BT820" s="11">
        <v>12360</v>
      </c>
      <c r="BU820" s="11">
        <v>49640</v>
      </c>
      <c r="BV820" s="11">
        <v>8000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244990.174</v>
      </c>
      <c r="CJ820" s="4">
        <v>30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20</v>
      </c>
      <c r="DC820" s="4">
        <v>0</v>
      </c>
      <c r="DD820" s="4">
        <v>19</v>
      </c>
      <c r="DE820" s="64">
        <v>39</v>
      </c>
      <c r="DF820" s="64">
        <v>32</v>
      </c>
      <c r="DG820" s="64">
        <v>0</v>
      </c>
      <c r="DH820" s="6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1</v>
      </c>
      <c r="DT820" s="4">
        <v>2</v>
      </c>
      <c r="DU820" s="4">
        <v>2</v>
      </c>
      <c r="DV820" s="4"/>
      <c r="DW820" s="4"/>
      <c r="DX820" s="4"/>
      <c r="DY820" s="4"/>
      <c r="DZ820" s="4"/>
      <c r="EA820" s="4"/>
      <c r="EB820" s="4" t="b">
        <v>1</v>
      </c>
      <c r="EC820" s="4" t="s">
        <v>241</v>
      </c>
      <c r="ED820" s="4"/>
      <c r="EE820" s="4"/>
      <c r="EF820" s="7">
        <v>46174</v>
      </c>
      <c r="EG820" s="7">
        <v>46203</v>
      </c>
      <c r="EH820" s="4" t="s">
        <v>173</v>
      </c>
      <c r="EI820" s="4" t="b">
        <v>1</v>
      </c>
      <c r="EJ820" s="4" t="s">
        <v>174</v>
      </c>
      <c r="EK820" s="4"/>
      <c r="EL820" s="4"/>
      <c r="EM820" s="4"/>
      <c r="EN820" s="8"/>
      <c r="EO820" s="4">
        <f t="shared" si="61"/>
        <v>26.205479452054796</v>
      </c>
      <c r="EP820" s="4">
        <f t="shared" si="62"/>
        <v>25</v>
      </c>
      <c r="EQ820" s="9">
        <f t="shared" si="63"/>
        <v>4377391.95</v>
      </c>
    </row>
    <row r="821" spans="2:147" s="6" customFormat="1">
      <c r="B821" s="4"/>
      <c r="C821" s="7">
        <v>46174</v>
      </c>
      <c r="D821" s="4">
        <v>6310</v>
      </c>
      <c r="E821" s="4"/>
      <c r="F821" s="4"/>
      <c r="G821" s="4" t="s">
        <v>176</v>
      </c>
      <c r="H821" s="4" t="s">
        <v>177</v>
      </c>
      <c r="I821" s="4">
        <v>1</v>
      </c>
      <c r="J821" s="16">
        <v>41640</v>
      </c>
      <c r="K821" s="4"/>
      <c r="L821" s="4">
        <v>110982</v>
      </c>
      <c r="M821" s="4">
        <v>113982</v>
      </c>
      <c r="N821" s="4">
        <v>135828.54999999999</v>
      </c>
      <c r="O821" s="64">
        <v>21</v>
      </c>
      <c r="P821" s="4">
        <v>8</v>
      </c>
      <c r="Q821" s="4">
        <v>1</v>
      </c>
      <c r="R821" s="4">
        <v>30</v>
      </c>
      <c r="S821" s="4">
        <v>100</v>
      </c>
      <c r="T821" s="4">
        <v>100</v>
      </c>
      <c r="U821" s="11">
        <v>6835891</v>
      </c>
      <c r="V821" s="11">
        <v>1325891</v>
      </c>
      <c r="W821" s="11">
        <v>5510000</v>
      </c>
      <c r="X821" s="11">
        <v>12</v>
      </c>
      <c r="Y821" s="62">
        <v>3329460</v>
      </c>
      <c r="Z821" s="11">
        <v>0</v>
      </c>
      <c r="AA821" s="11">
        <v>0</v>
      </c>
      <c r="AB821" s="11">
        <v>0</v>
      </c>
      <c r="AC821" s="11">
        <v>90000</v>
      </c>
      <c r="AD821" s="11">
        <v>0</v>
      </c>
      <c r="AE821" s="11">
        <v>0</v>
      </c>
      <c r="AF821" s="11">
        <v>0</v>
      </c>
      <c r="AG821" s="11">
        <v>90000</v>
      </c>
      <c r="AH821" s="11">
        <v>0</v>
      </c>
      <c r="AI821" s="11">
        <v>427432</v>
      </c>
      <c r="AJ821" s="11">
        <v>0</v>
      </c>
      <c r="AK821" s="11">
        <v>636696</v>
      </c>
      <c r="AL821" s="9">
        <v>1064128</v>
      </c>
      <c r="AM821" s="9">
        <v>611228</v>
      </c>
      <c r="AN821" s="9">
        <v>0</v>
      </c>
      <c r="AO821" s="9">
        <v>510172</v>
      </c>
      <c r="AP821" s="11">
        <v>0</v>
      </c>
      <c r="AQ821" s="11">
        <v>60000</v>
      </c>
      <c r="AR821" s="11">
        <v>2245528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135903</v>
      </c>
      <c r="BB821" s="11">
        <v>1000000</v>
      </c>
      <c r="BC821" s="11">
        <v>0</v>
      </c>
      <c r="BD821" s="11">
        <v>35000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559170</v>
      </c>
      <c r="BP821" s="11">
        <v>55910</v>
      </c>
      <c r="BQ821" s="11">
        <v>254500</v>
      </c>
      <c r="BR821" s="11">
        <v>292500</v>
      </c>
      <c r="BS821" s="11">
        <v>61520</v>
      </c>
      <c r="BT821" s="11">
        <v>9990</v>
      </c>
      <c r="BU821" s="11">
        <v>38460</v>
      </c>
      <c r="BV821" s="11">
        <v>1000</v>
      </c>
      <c r="BW821" s="11">
        <v>403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52438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204504.62</v>
      </c>
      <c r="CJ821" s="4">
        <v>30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12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20</v>
      </c>
      <c r="DC821" s="4">
        <v>0</v>
      </c>
      <c r="DD821" s="4">
        <v>25</v>
      </c>
      <c r="DE821" s="64">
        <v>45</v>
      </c>
      <c r="DF821" s="64">
        <v>24</v>
      </c>
      <c r="DG821" s="64">
        <v>0</v>
      </c>
      <c r="DH821" s="64">
        <v>50.08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s="4">
        <v>0</v>
      </c>
      <c r="DT821" s="4">
        <v>2</v>
      </c>
      <c r="DU821" s="4">
        <v>2</v>
      </c>
      <c r="DV821" s="4"/>
      <c r="DW821" s="4"/>
      <c r="DX821" s="4"/>
      <c r="DY821" s="4"/>
      <c r="DZ821" s="4"/>
      <c r="EA821" s="4"/>
      <c r="EB821" s="4" t="b">
        <v>1</v>
      </c>
      <c r="EC821" s="4" t="s">
        <v>241</v>
      </c>
      <c r="ED821" s="4"/>
      <c r="EE821" s="4"/>
      <c r="EF821" s="7">
        <v>46174</v>
      </c>
      <c r="EG821" s="7">
        <v>46203</v>
      </c>
      <c r="EH821" s="4" t="s">
        <v>173</v>
      </c>
      <c r="EI821" s="4" t="b">
        <v>1</v>
      </c>
      <c r="EJ821" s="4" t="s">
        <v>174</v>
      </c>
      <c r="EK821" s="4"/>
      <c r="EL821" s="4"/>
      <c r="EM821" s="4"/>
      <c r="EN821" s="8"/>
      <c r="EO821" s="4">
        <f t="shared" si="61"/>
        <v>12.008219178082191</v>
      </c>
      <c r="EP821" s="4">
        <f t="shared" si="62"/>
        <v>20</v>
      </c>
      <c r="EQ821" s="9">
        <f t="shared" si="63"/>
        <v>2716571</v>
      </c>
    </row>
    <row r="822" spans="2:147" s="6" customFormat="1">
      <c r="B822" s="4"/>
      <c r="C822" s="7">
        <v>46174</v>
      </c>
      <c r="D822" s="4">
        <v>6310</v>
      </c>
      <c r="E822" s="4"/>
      <c r="F822" s="4"/>
      <c r="G822" s="4" t="s">
        <v>176</v>
      </c>
      <c r="H822" s="4" t="s">
        <v>177</v>
      </c>
      <c r="I822" s="4">
        <v>11</v>
      </c>
      <c r="J822" s="16">
        <v>37627</v>
      </c>
      <c r="K822" s="4"/>
      <c r="L822" s="4">
        <v>118803</v>
      </c>
      <c r="M822" s="4">
        <v>124803</v>
      </c>
      <c r="N822" s="4">
        <v>148723.57500000001</v>
      </c>
      <c r="O822" s="64">
        <v>21</v>
      </c>
      <c r="P822" s="4">
        <v>8</v>
      </c>
      <c r="Q822" s="4">
        <v>1</v>
      </c>
      <c r="R822" s="4">
        <v>30</v>
      </c>
      <c r="S822" s="4">
        <v>100</v>
      </c>
      <c r="T822" s="4">
        <v>100</v>
      </c>
      <c r="U822" s="11">
        <v>6907181</v>
      </c>
      <c r="V822" s="11">
        <v>1259310</v>
      </c>
      <c r="W822" s="11">
        <v>5647871</v>
      </c>
      <c r="X822" s="11">
        <v>23</v>
      </c>
      <c r="Y822" s="62">
        <v>3564090</v>
      </c>
      <c r="Z822" s="11">
        <v>0</v>
      </c>
      <c r="AA822" s="11">
        <v>0</v>
      </c>
      <c r="AB822" s="11">
        <v>7500</v>
      </c>
      <c r="AC822" s="11">
        <v>172500</v>
      </c>
      <c r="AD822" s="11">
        <v>0</v>
      </c>
      <c r="AE822" s="11">
        <v>0</v>
      </c>
      <c r="AF822" s="11">
        <v>0</v>
      </c>
      <c r="AG822" s="11">
        <v>180000</v>
      </c>
      <c r="AH822" s="11">
        <v>0</v>
      </c>
      <c r="AI822" s="11">
        <v>468011</v>
      </c>
      <c r="AJ822" s="11">
        <v>0</v>
      </c>
      <c r="AK822" s="11">
        <v>864455</v>
      </c>
      <c r="AL822" s="9">
        <v>1332467</v>
      </c>
      <c r="AM822" s="9">
        <v>669256</v>
      </c>
      <c r="AN822" s="9">
        <v>0</v>
      </c>
      <c r="AO822" s="9">
        <v>0</v>
      </c>
      <c r="AP822" s="11">
        <v>0</v>
      </c>
      <c r="AQ822" s="11">
        <v>0</v>
      </c>
      <c r="AR822" s="11">
        <v>2001723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126368</v>
      </c>
      <c r="BB822" s="11">
        <v>1000000</v>
      </c>
      <c r="BC822" s="11">
        <v>0</v>
      </c>
      <c r="BD822" s="11">
        <v>35000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503940</v>
      </c>
      <c r="BP822" s="11">
        <v>50390</v>
      </c>
      <c r="BQ822" s="11">
        <v>260680</v>
      </c>
      <c r="BR822" s="11">
        <v>301820</v>
      </c>
      <c r="BS822" s="11">
        <v>62160</v>
      </c>
      <c r="BT822" s="11">
        <v>10700</v>
      </c>
      <c r="BU822" s="11">
        <v>42120</v>
      </c>
      <c r="BV822" s="11">
        <v>20000</v>
      </c>
      <c r="BW822" s="11">
        <v>7500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200347.696</v>
      </c>
      <c r="CJ822" s="4">
        <v>30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20</v>
      </c>
      <c r="DC822" s="4">
        <v>0</v>
      </c>
      <c r="DD822" s="4">
        <v>31</v>
      </c>
      <c r="DE822" s="64">
        <v>51</v>
      </c>
      <c r="DF822" s="64">
        <v>24</v>
      </c>
      <c r="DG822" s="64">
        <v>0</v>
      </c>
      <c r="DH822" s="6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2</v>
      </c>
      <c r="DU822" s="4">
        <v>2</v>
      </c>
      <c r="DV822" s="4"/>
      <c r="DW822" s="4"/>
      <c r="DX822" s="4"/>
      <c r="DY822" s="4"/>
      <c r="DZ822" s="4"/>
      <c r="EA822" s="4"/>
      <c r="EB822" s="4" t="b">
        <v>1</v>
      </c>
      <c r="EC822" s="4" t="s">
        <v>241</v>
      </c>
      <c r="ED822" s="4"/>
      <c r="EE822" s="4"/>
      <c r="EF822" s="7">
        <v>46174</v>
      </c>
      <c r="EG822" s="7">
        <v>46203</v>
      </c>
      <c r="EH822" s="4" t="s">
        <v>173</v>
      </c>
      <c r="EI822" s="4" t="b">
        <v>1</v>
      </c>
      <c r="EJ822" s="4" t="s">
        <v>174</v>
      </c>
      <c r="EK822" s="4"/>
      <c r="EL822" s="4"/>
      <c r="EM822" s="4"/>
      <c r="EN822" s="8"/>
      <c r="EO822" s="4">
        <f t="shared" si="61"/>
        <v>23.002739726027396</v>
      </c>
      <c r="EP822" s="4">
        <f t="shared" si="62"/>
        <v>25</v>
      </c>
      <c r="EQ822" s="9">
        <f t="shared" si="63"/>
        <v>3718089.3750000005</v>
      </c>
    </row>
    <row r="823" spans="2:147" s="6" customFormat="1">
      <c r="B823" s="4"/>
      <c r="C823" s="7">
        <v>46174</v>
      </c>
      <c r="D823" s="4">
        <v>6310</v>
      </c>
      <c r="E823" s="4"/>
      <c r="F823" s="4"/>
      <c r="G823" s="4" t="s">
        <v>176</v>
      </c>
      <c r="H823" s="4" t="s">
        <v>177</v>
      </c>
      <c r="I823" s="4">
        <v>9</v>
      </c>
      <c r="J823" s="16">
        <v>37712</v>
      </c>
      <c r="K823" s="4"/>
      <c r="L823" s="4">
        <v>117499</v>
      </c>
      <c r="M823" s="4">
        <v>123624</v>
      </c>
      <c r="N823" s="4">
        <v>147318.6</v>
      </c>
      <c r="O823" s="64">
        <v>21</v>
      </c>
      <c r="P823" s="4">
        <v>8</v>
      </c>
      <c r="Q823" s="4">
        <v>1</v>
      </c>
      <c r="R823" s="4">
        <v>30</v>
      </c>
      <c r="S823" s="4">
        <v>100</v>
      </c>
      <c r="T823" s="4">
        <v>100</v>
      </c>
      <c r="U823" s="11">
        <v>7067808</v>
      </c>
      <c r="V823" s="11">
        <v>1431600</v>
      </c>
      <c r="W823" s="11">
        <v>5636208</v>
      </c>
      <c r="X823" s="11">
        <v>23</v>
      </c>
      <c r="Y823" s="62">
        <v>3524970</v>
      </c>
      <c r="Z823" s="11">
        <v>0</v>
      </c>
      <c r="AA823" s="11">
        <v>0</v>
      </c>
      <c r="AB823" s="11">
        <v>11250</v>
      </c>
      <c r="AC823" s="11">
        <v>172500</v>
      </c>
      <c r="AD823" s="11">
        <v>0</v>
      </c>
      <c r="AE823" s="11">
        <v>0</v>
      </c>
      <c r="AF823" s="11">
        <v>0</v>
      </c>
      <c r="AG823" s="11">
        <v>183750</v>
      </c>
      <c r="AH823" s="11">
        <v>0</v>
      </c>
      <c r="AI823" s="11">
        <v>463590</v>
      </c>
      <c r="AJ823" s="11">
        <v>0</v>
      </c>
      <c r="AK823" s="11">
        <v>524822</v>
      </c>
      <c r="AL823" s="9">
        <v>988412</v>
      </c>
      <c r="AM823" s="9">
        <v>662933</v>
      </c>
      <c r="AN823" s="9">
        <v>0</v>
      </c>
      <c r="AO823" s="9">
        <v>483278</v>
      </c>
      <c r="AP823" s="11">
        <v>0</v>
      </c>
      <c r="AQ823" s="11">
        <v>55000</v>
      </c>
      <c r="AR823" s="11">
        <v>2189623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144465</v>
      </c>
      <c r="BB823" s="11">
        <v>1000000</v>
      </c>
      <c r="BC823" s="11">
        <v>0</v>
      </c>
      <c r="BD823" s="11">
        <v>25000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656060</v>
      </c>
      <c r="BP823" s="11">
        <v>65600</v>
      </c>
      <c r="BQ823" s="11">
        <v>282910</v>
      </c>
      <c r="BR823" s="11">
        <v>308120</v>
      </c>
      <c r="BS823" s="11">
        <v>63610</v>
      </c>
      <c r="BT823" s="11">
        <v>10580</v>
      </c>
      <c r="BU823" s="11">
        <v>41720</v>
      </c>
      <c r="BV823" s="11">
        <v>0</v>
      </c>
      <c r="BW823" s="11">
        <v>3000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237122.391</v>
      </c>
      <c r="CJ823" s="4">
        <v>30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11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20</v>
      </c>
      <c r="DC823" s="4">
        <v>0</v>
      </c>
      <c r="DD823" s="4">
        <v>19</v>
      </c>
      <c r="DE823" s="64">
        <v>39</v>
      </c>
      <c r="DF823" s="64">
        <v>24</v>
      </c>
      <c r="DG823" s="64">
        <v>0</v>
      </c>
      <c r="DH823" s="64">
        <v>43.74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s="4">
        <v>0</v>
      </c>
      <c r="DT823" s="4">
        <v>2</v>
      </c>
      <c r="DU823" s="4">
        <v>2</v>
      </c>
      <c r="DV823" s="4"/>
      <c r="DW823" s="4"/>
      <c r="DX823" s="4"/>
      <c r="DY823" s="4"/>
      <c r="DZ823" s="4"/>
      <c r="EA823" s="4"/>
      <c r="EB823" s="4" t="b">
        <v>1</v>
      </c>
      <c r="EC823" s="4" t="s">
        <v>241</v>
      </c>
      <c r="ED823" s="4"/>
      <c r="EE823" s="4"/>
      <c r="EF823" s="7">
        <v>46174</v>
      </c>
      <c r="EG823" s="7">
        <v>46203</v>
      </c>
      <c r="EH823" s="4" t="s">
        <v>173</v>
      </c>
      <c r="EI823" s="4" t="b">
        <v>1</v>
      </c>
      <c r="EJ823" s="4" t="s">
        <v>174</v>
      </c>
      <c r="EK823" s="4"/>
      <c r="EL823" s="4"/>
      <c r="EM823" s="4"/>
      <c r="EN823" s="8"/>
      <c r="EO823" s="4">
        <f t="shared" si="61"/>
        <v>22.769863013698629</v>
      </c>
      <c r="EP823" s="4">
        <f t="shared" si="62"/>
        <v>25</v>
      </c>
      <c r="EQ823" s="9">
        <f t="shared" si="63"/>
        <v>3682965</v>
      </c>
    </row>
    <row r="824" spans="2:147" s="6" customFormat="1">
      <c r="B824" s="4"/>
      <c r="C824" s="7">
        <v>46174</v>
      </c>
      <c r="D824" s="4">
        <v>6310</v>
      </c>
      <c r="E824" s="4"/>
      <c r="F824" s="4"/>
      <c r="G824" s="4" t="s">
        <v>176</v>
      </c>
      <c r="H824" s="4" t="s">
        <v>177</v>
      </c>
      <c r="I824" s="4">
        <v>3</v>
      </c>
      <c r="J824" s="16">
        <v>37816</v>
      </c>
      <c r="K824" s="4"/>
      <c r="L824" s="4">
        <v>112762</v>
      </c>
      <c r="M824" s="4">
        <v>117762</v>
      </c>
      <c r="N824" s="4">
        <v>140333.04999999999</v>
      </c>
      <c r="O824" s="64">
        <v>21</v>
      </c>
      <c r="P824" s="4">
        <v>8</v>
      </c>
      <c r="Q824" s="4">
        <v>1</v>
      </c>
      <c r="R824" s="4">
        <v>30</v>
      </c>
      <c r="S824" s="4">
        <v>100</v>
      </c>
      <c r="T824" s="4">
        <v>100</v>
      </c>
      <c r="U824" s="11">
        <v>6846320</v>
      </c>
      <c r="V824" s="11">
        <v>1607380</v>
      </c>
      <c r="W824" s="11">
        <v>5238940</v>
      </c>
      <c r="X824" s="11">
        <v>20</v>
      </c>
      <c r="Y824" s="62">
        <v>3382860</v>
      </c>
      <c r="Z824" s="11">
        <v>0</v>
      </c>
      <c r="AA824" s="11">
        <v>0</v>
      </c>
      <c r="AB824" s="11">
        <v>0</v>
      </c>
      <c r="AC824" s="11">
        <v>150000</v>
      </c>
      <c r="AD824" s="11">
        <v>0</v>
      </c>
      <c r="AE824" s="11">
        <v>0</v>
      </c>
      <c r="AF824" s="11">
        <v>0</v>
      </c>
      <c r="AG824" s="11">
        <v>150000</v>
      </c>
      <c r="AH824" s="11">
        <v>0</v>
      </c>
      <c r="AI824" s="11">
        <v>441607</v>
      </c>
      <c r="AJ824" s="11">
        <v>0</v>
      </c>
      <c r="AK824" s="11">
        <v>552561</v>
      </c>
      <c r="AL824" s="9">
        <v>994168</v>
      </c>
      <c r="AM824" s="9">
        <v>631498</v>
      </c>
      <c r="AN824" s="9">
        <v>0</v>
      </c>
      <c r="AO824" s="9">
        <v>481412</v>
      </c>
      <c r="AP824" s="11">
        <v>0</v>
      </c>
      <c r="AQ824" s="11">
        <v>55000</v>
      </c>
      <c r="AR824" s="11">
        <v>2162078</v>
      </c>
      <c r="AS824" s="11">
        <v>0</v>
      </c>
      <c r="AT824" s="11">
        <v>0</v>
      </c>
      <c r="AU824" s="11">
        <v>0</v>
      </c>
      <c r="AV824" s="11">
        <v>0</v>
      </c>
      <c r="AW824" s="11">
        <v>0</v>
      </c>
      <c r="AX824" s="11">
        <v>0</v>
      </c>
      <c r="AY824" s="11">
        <v>0</v>
      </c>
      <c r="AZ824" s="11">
        <v>0</v>
      </c>
      <c r="BA824" s="11">
        <v>141382</v>
      </c>
      <c r="BB824" s="11">
        <v>1000000</v>
      </c>
      <c r="BC824" s="11">
        <v>0</v>
      </c>
      <c r="BD824" s="11">
        <v>10000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752770</v>
      </c>
      <c r="BP824" s="11">
        <v>75270</v>
      </c>
      <c r="BQ824" s="11">
        <v>256350</v>
      </c>
      <c r="BR824" s="11">
        <v>297190</v>
      </c>
      <c r="BS824" s="11">
        <v>61620</v>
      </c>
      <c r="BT824" s="11">
        <v>10150</v>
      </c>
      <c r="BU824" s="11">
        <v>39740</v>
      </c>
      <c r="BV824" s="11">
        <v>0</v>
      </c>
      <c r="BW824" s="11">
        <v>7500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106790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214413.174</v>
      </c>
      <c r="CJ824" s="4">
        <v>30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11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20</v>
      </c>
      <c r="DC824" s="4">
        <v>0</v>
      </c>
      <c r="DD824" s="4">
        <v>21</v>
      </c>
      <c r="DE824" s="64">
        <v>41</v>
      </c>
      <c r="DF824" s="64">
        <v>24</v>
      </c>
      <c r="DG824" s="64">
        <v>0</v>
      </c>
      <c r="DH824" s="64">
        <v>45.74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1.5</v>
      </c>
      <c r="DT824" s="4">
        <v>2</v>
      </c>
      <c r="DU824" s="4">
        <v>2</v>
      </c>
      <c r="DV824" s="4"/>
      <c r="DW824" s="4"/>
      <c r="DX824" s="4"/>
      <c r="DY824" s="4"/>
      <c r="DZ824" s="4"/>
      <c r="EA824" s="4"/>
      <c r="EB824" s="4" t="b">
        <v>1</v>
      </c>
      <c r="EC824" s="4" t="s">
        <v>241</v>
      </c>
      <c r="ED824" s="4"/>
      <c r="EE824" s="4"/>
      <c r="EF824" s="7">
        <v>46174</v>
      </c>
      <c r="EG824" s="7">
        <v>46203</v>
      </c>
      <c r="EH824" s="4" t="s">
        <v>173</v>
      </c>
      <c r="EI824" s="4" t="b">
        <v>1</v>
      </c>
      <c r="EJ824" s="4" t="s">
        <v>174</v>
      </c>
      <c r="EK824" s="4"/>
      <c r="EL824" s="4"/>
      <c r="EM824" s="4"/>
      <c r="EN824" s="8"/>
      <c r="EO824" s="4">
        <f t="shared" si="61"/>
        <v>22.484931506849314</v>
      </c>
      <c r="EP824" s="4">
        <f t="shared" si="62"/>
        <v>25</v>
      </c>
      <c r="EQ824" s="9">
        <f t="shared" si="63"/>
        <v>3508326.2499999995</v>
      </c>
    </row>
    <row r="825" spans="2:147" s="6" customFormat="1">
      <c r="B825" s="4"/>
      <c r="C825" s="7">
        <v>46174</v>
      </c>
      <c r="D825" s="4">
        <v>6310</v>
      </c>
      <c r="E825" s="4"/>
      <c r="F825" s="4"/>
      <c r="G825" s="4" t="s">
        <v>176</v>
      </c>
      <c r="H825" s="4" t="s">
        <v>177</v>
      </c>
      <c r="I825" s="4">
        <v>9</v>
      </c>
      <c r="J825" s="16">
        <v>37879</v>
      </c>
      <c r="K825" s="4"/>
      <c r="L825" s="4">
        <v>117499</v>
      </c>
      <c r="M825" s="4">
        <v>123749</v>
      </c>
      <c r="N825" s="4">
        <v>147467.55799999999</v>
      </c>
      <c r="O825" s="64">
        <v>21</v>
      </c>
      <c r="P825" s="4">
        <v>8</v>
      </c>
      <c r="Q825" s="4">
        <v>1</v>
      </c>
      <c r="R825" s="4">
        <v>30</v>
      </c>
      <c r="S825" s="4">
        <v>100</v>
      </c>
      <c r="T825" s="4">
        <v>100</v>
      </c>
      <c r="U825" s="11">
        <v>6991306</v>
      </c>
      <c r="V825" s="11">
        <v>1460306</v>
      </c>
      <c r="W825" s="11">
        <v>5531000</v>
      </c>
      <c r="X825" s="11">
        <v>22</v>
      </c>
      <c r="Y825" s="62">
        <v>3524970</v>
      </c>
      <c r="Z825" s="11">
        <v>0</v>
      </c>
      <c r="AA825" s="11">
        <v>0</v>
      </c>
      <c r="AB825" s="11">
        <v>22500</v>
      </c>
      <c r="AC825" s="11">
        <v>165000</v>
      </c>
      <c r="AD825" s="11">
        <v>0</v>
      </c>
      <c r="AE825" s="11">
        <v>0</v>
      </c>
      <c r="AF825" s="11">
        <v>0</v>
      </c>
      <c r="AG825" s="11">
        <v>187500</v>
      </c>
      <c r="AH825" s="11">
        <v>0</v>
      </c>
      <c r="AI825" s="11">
        <v>464058</v>
      </c>
      <c r="AJ825" s="11">
        <v>0</v>
      </c>
      <c r="AK825" s="11">
        <v>746554</v>
      </c>
      <c r="AL825" s="9">
        <v>1210613</v>
      </c>
      <c r="AM825" s="9">
        <v>884805</v>
      </c>
      <c r="AN825" s="9">
        <v>0</v>
      </c>
      <c r="AO825" s="9">
        <v>0</v>
      </c>
      <c r="AP825" s="11">
        <v>0</v>
      </c>
      <c r="AQ825" s="11">
        <v>0</v>
      </c>
      <c r="AR825" s="11">
        <v>2095418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128418</v>
      </c>
      <c r="BB825" s="11">
        <v>1000000</v>
      </c>
      <c r="BC825" s="11">
        <v>0</v>
      </c>
      <c r="BD825" s="11">
        <v>55000</v>
      </c>
      <c r="BE825" s="11">
        <v>0</v>
      </c>
      <c r="BF825" s="11">
        <v>0</v>
      </c>
      <c r="BG825" s="11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671380</v>
      </c>
      <c r="BP825" s="11">
        <v>67130</v>
      </c>
      <c r="BQ825" s="11">
        <v>271410</v>
      </c>
      <c r="BR825" s="11">
        <v>306020</v>
      </c>
      <c r="BS825" s="11">
        <v>62920</v>
      </c>
      <c r="BT825" s="11">
        <v>10580</v>
      </c>
      <c r="BU825" s="11">
        <v>41760</v>
      </c>
      <c r="BV825" s="11">
        <v>23000</v>
      </c>
      <c r="BW825" s="11">
        <v>6106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211631.804</v>
      </c>
      <c r="CJ825" s="4">
        <v>30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20</v>
      </c>
      <c r="DC825" s="4">
        <v>0</v>
      </c>
      <c r="DD825" s="4">
        <v>27</v>
      </c>
      <c r="DE825" s="64">
        <v>47</v>
      </c>
      <c r="DF825" s="64">
        <v>32</v>
      </c>
      <c r="DG825" s="64">
        <v>0</v>
      </c>
      <c r="DH825" s="6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0</v>
      </c>
      <c r="DT825" s="4">
        <v>2</v>
      </c>
      <c r="DU825" s="4">
        <v>2</v>
      </c>
      <c r="DV825" s="4"/>
      <c r="DW825" s="4"/>
      <c r="DX825" s="4"/>
      <c r="DY825" s="4"/>
      <c r="DZ825" s="4"/>
      <c r="EA825" s="4"/>
      <c r="EB825" s="4" t="b">
        <v>1</v>
      </c>
      <c r="EC825" s="4" t="s">
        <v>241</v>
      </c>
      <c r="ED825" s="4"/>
      <c r="EE825" s="4"/>
      <c r="EF825" s="7">
        <v>46174</v>
      </c>
      <c r="EG825" s="7">
        <v>46203</v>
      </c>
      <c r="EH825" s="4" t="s">
        <v>173</v>
      </c>
      <c r="EI825" s="4" t="b">
        <v>1</v>
      </c>
      <c r="EJ825" s="4" t="s">
        <v>174</v>
      </c>
      <c r="EK825" s="4"/>
      <c r="EL825" s="4"/>
      <c r="EM825" s="4"/>
      <c r="EN825" s="8"/>
      <c r="EO825" s="4">
        <f t="shared" si="61"/>
        <v>22.312328767123287</v>
      </c>
      <c r="EP825" s="4">
        <f t="shared" si="62"/>
        <v>25</v>
      </c>
      <c r="EQ825" s="9">
        <f t="shared" si="63"/>
        <v>3686688.9499999997</v>
      </c>
    </row>
    <row r="826" spans="2:147" s="6" customFormat="1">
      <c r="B826" s="4"/>
      <c r="C826" s="7">
        <v>46174</v>
      </c>
      <c r="D826" s="4">
        <v>6310</v>
      </c>
      <c r="E826" s="4"/>
      <c r="F826" s="4"/>
      <c r="G826" s="4" t="s">
        <v>176</v>
      </c>
      <c r="H826" s="4" t="s">
        <v>177</v>
      </c>
      <c r="I826" s="4">
        <v>14</v>
      </c>
      <c r="J826" s="16">
        <v>37879</v>
      </c>
      <c r="K826" s="4"/>
      <c r="L826" s="4">
        <v>120599</v>
      </c>
      <c r="M826" s="4">
        <v>126349</v>
      </c>
      <c r="N826" s="4">
        <v>150565.89199999999</v>
      </c>
      <c r="O826" s="64">
        <v>21</v>
      </c>
      <c r="P826" s="4">
        <v>8</v>
      </c>
      <c r="Q826" s="4">
        <v>1</v>
      </c>
      <c r="R826" s="4">
        <v>30</v>
      </c>
      <c r="S826" s="4">
        <v>100</v>
      </c>
      <c r="T826" s="4">
        <v>100</v>
      </c>
      <c r="U826" s="11">
        <v>7129736</v>
      </c>
      <c r="V826" s="11">
        <v>1569736</v>
      </c>
      <c r="W826" s="11">
        <v>5560000</v>
      </c>
      <c r="X826" s="11">
        <v>22</v>
      </c>
      <c r="Y826" s="62">
        <v>3617970</v>
      </c>
      <c r="Z826" s="11">
        <v>0</v>
      </c>
      <c r="AA826" s="11">
        <v>0</v>
      </c>
      <c r="AB826" s="11">
        <v>7500</v>
      </c>
      <c r="AC826" s="11">
        <v>165000</v>
      </c>
      <c r="AD826" s="11">
        <v>0</v>
      </c>
      <c r="AE826" s="11">
        <v>0</v>
      </c>
      <c r="AF826" s="11">
        <v>0</v>
      </c>
      <c r="AG826" s="11">
        <v>172500</v>
      </c>
      <c r="AH826" s="11">
        <v>0</v>
      </c>
      <c r="AI826" s="11">
        <v>473808</v>
      </c>
      <c r="AJ826" s="11">
        <v>0</v>
      </c>
      <c r="AK826" s="11">
        <v>649315</v>
      </c>
      <c r="AL826" s="9">
        <v>1123124</v>
      </c>
      <c r="AM826" s="9">
        <v>451697</v>
      </c>
      <c r="AN826" s="9">
        <v>0</v>
      </c>
      <c r="AO826" s="9">
        <v>539101</v>
      </c>
      <c r="AP826" s="11">
        <v>0</v>
      </c>
      <c r="AQ826" s="11">
        <v>55000</v>
      </c>
      <c r="AR826" s="11">
        <v>2168922</v>
      </c>
      <c r="AS826" s="11">
        <v>0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0</v>
      </c>
      <c r="AZ826" s="11">
        <v>0</v>
      </c>
      <c r="BA826" s="11">
        <v>135344</v>
      </c>
      <c r="BB826" s="11">
        <v>1000000</v>
      </c>
      <c r="BC826" s="11">
        <v>0</v>
      </c>
      <c r="BD826" s="11">
        <v>35000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710340</v>
      </c>
      <c r="BP826" s="11">
        <v>71030</v>
      </c>
      <c r="BQ826" s="11">
        <v>278770</v>
      </c>
      <c r="BR826" s="11">
        <v>310160</v>
      </c>
      <c r="BS826" s="11">
        <v>64170</v>
      </c>
      <c r="BT826" s="11">
        <v>10860</v>
      </c>
      <c r="BU826" s="11">
        <v>42640</v>
      </c>
      <c r="BV826" s="11">
        <v>10000</v>
      </c>
      <c r="BW826" s="11">
        <v>7152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64614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223007.359</v>
      </c>
      <c r="CJ826" s="4">
        <v>30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11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20</v>
      </c>
      <c r="DC826" s="4">
        <v>0</v>
      </c>
      <c r="DD826" s="4">
        <v>23</v>
      </c>
      <c r="DE826" s="64">
        <v>43</v>
      </c>
      <c r="DF826" s="64">
        <v>16</v>
      </c>
      <c r="DG826" s="64">
        <v>0</v>
      </c>
      <c r="DH826" s="64">
        <v>47.74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s="4">
        <v>1</v>
      </c>
      <c r="DT826" s="4">
        <v>2</v>
      </c>
      <c r="DU826" s="4">
        <v>2</v>
      </c>
      <c r="DV826" s="4"/>
      <c r="DW826" s="4"/>
      <c r="DX826" s="4"/>
      <c r="DY826" s="4"/>
      <c r="DZ826" s="4"/>
      <c r="EA826" s="4"/>
      <c r="EB826" s="4" t="b">
        <v>1</v>
      </c>
      <c r="EC826" s="4" t="s">
        <v>241</v>
      </c>
      <c r="ED826" s="4"/>
      <c r="EE826" s="4"/>
      <c r="EF826" s="7">
        <v>46174</v>
      </c>
      <c r="EG826" s="7">
        <v>46203</v>
      </c>
      <c r="EH826" s="4" t="s">
        <v>173</v>
      </c>
      <c r="EI826" s="4" t="b">
        <v>1</v>
      </c>
      <c r="EJ826" s="4" t="s">
        <v>174</v>
      </c>
      <c r="EK826" s="4"/>
      <c r="EL826" s="4"/>
      <c r="EM826" s="4"/>
      <c r="EN826" s="8"/>
      <c r="EO826" s="4">
        <f t="shared" si="61"/>
        <v>22.312328767123287</v>
      </c>
      <c r="EP826" s="4">
        <f t="shared" si="62"/>
        <v>25</v>
      </c>
      <c r="EQ826" s="9">
        <f t="shared" si="63"/>
        <v>3764147.3</v>
      </c>
    </row>
    <row r="827" spans="2:147" s="6" customFormat="1">
      <c r="B827" s="4"/>
      <c r="C827" s="7">
        <v>46174</v>
      </c>
      <c r="D827" s="4">
        <v>6310</v>
      </c>
      <c r="E827" s="4"/>
      <c r="F827" s="4"/>
      <c r="G827" s="4" t="s">
        <v>176</v>
      </c>
      <c r="H827" s="4" t="s">
        <v>177</v>
      </c>
      <c r="I827" s="4">
        <v>13</v>
      </c>
      <c r="J827" s="16">
        <v>37895</v>
      </c>
      <c r="K827" s="4"/>
      <c r="L827" s="4">
        <v>120027</v>
      </c>
      <c r="M827" s="4">
        <v>125777</v>
      </c>
      <c r="N827" s="4">
        <v>149884.258</v>
      </c>
      <c r="O827" s="64">
        <v>21</v>
      </c>
      <c r="P827" s="4">
        <v>8</v>
      </c>
      <c r="Q827" s="4">
        <v>1</v>
      </c>
      <c r="R827" s="4">
        <v>30</v>
      </c>
      <c r="S827" s="4">
        <v>100</v>
      </c>
      <c r="T827" s="4">
        <v>100</v>
      </c>
      <c r="U827" s="11">
        <v>6995076</v>
      </c>
      <c r="V827" s="11">
        <v>1496240</v>
      </c>
      <c r="W827" s="11">
        <v>5498836</v>
      </c>
      <c r="X827" s="11">
        <v>22</v>
      </c>
      <c r="Y827" s="62">
        <v>3600810</v>
      </c>
      <c r="Z827" s="11">
        <v>0</v>
      </c>
      <c r="AA827" s="11">
        <v>0</v>
      </c>
      <c r="AB827" s="11">
        <v>7500</v>
      </c>
      <c r="AC827" s="11">
        <v>165000</v>
      </c>
      <c r="AD827" s="11">
        <v>0</v>
      </c>
      <c r="AE827" s="11">
        <v>0</v>
      </c>
      <c r="AF827" s="11">
        <v>0</v>
      </c>
      <c r="AG827" s="11">
        <v>172500</v>
      </c>
      <c r="AH827" s="11">
        <v>0</v>
      </c>
      <c r="AI827" s="11">
        <v>471663</v>
      </c>
      <c r="AJ827" s="11">
        <v>0</v>
      </c>
      <c r="AK827" s="11">
        <v>590169</v>
      </c>
      <c r="AL827" s="9">
        <v>1061833</v>
      </c>
      <c r="AM827" s="9">
        <v>449652</v>
      </c>
      <c r="AN827" s="9">
        <v>0</v>
      </c>
      <c r="AO827" s="9">
        <v>487873</v>
      </c>
      <c r="AP827" s="11">
        <v>0</v>
      </c>
      <c r="AQ827" s="11">
        <v>50000</v>
      </c>
      <c r="AR827" s="11">
        <v>2049358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0</v>
      </c>
      <c r="AZ827" s="11">
        <v>0</v>
      </c>
      <c r="BA827" s="11">
        <v>137408</v>
      </c>
      <c r="BB827" s="11">
        <v>1000000</v>
      </c>
      <c r="BC827" s="11">
        <v>0</v>
      </c>
      <c r="BD827" s="11">
        <v>35000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721220</v>
      </c>
      <c r="BP827" s="11">
        <v>72120</v>
      </c>
      <c r="BQ827" s="11">
        <v>279110</v>
      </c>
      <c r="BR827" s="11">
        <v>304580</v>
      </c>
      <c r="BS827" s="11">
        <v>62960</v>
      </c>
      <c r="BT827" s="11">
        <v>10810</v>
      </c>
      <c r="BU827" s="11">
        <v>42440</v>
      </c>
      <c r="BV827" s="11">
        <v>0</v>
      </c>
      <c r="BW827" s="11">
        <v>3000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230640.337</v>
      </c>
      <c r="CJ827" s="4">
        <v>30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10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20</v>
      </c>
      <c r="DC827" s="4">
        <v>0</v>
      </c>
      <c r="DD827" s="4">
        <v>21</v>
      </c>
      <c r="DE827" s="64">
        <v>41</v>
      </c>
      <c r="DF827" s="64">
        <v>16</v>
      </c>
      <c r="DG827" s="64">
        <v>0</v>
      </c>
      <c r="DH827" s="64">
        <v>43.4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s="4">
        <v>0</v>
      </c>
      <c r="DT827" s="4">
        <v>2</v>
      </c>
      <c r="DU827" s="4">
        <v>2</v>
      </c>
      <c r="DV827" s="4"/>
      <c r="DW827" s="4"/>
      <c r="DX827" s="4"/>
      <c r="DY827" s="4"/>
      <c r="DZ827" s="4"/>
      <c r="EA827" s="4"/>
      <c r="EB827" s="4" t="b">
        <v>1</v>
      </c>
      <c r="EC827" s="4" t="s">
        <v>241</v>
      </c>
      <c r="ED827" s="4"/>
      <c r="EE827" s="4"/>
      <c r="EF827" s="7">
        <v>46174</v>
      </c>
      <c r="EG827" s="7">
        <v>46203</v>
      </c>
      <c r="EH827" s="4" t="s">
        <v>173</v>
      </c>
      <c r="EI827" s="4" t="b">
        <v>1</v>
      </c>
      <c r="EJ827" s="4" t="s">
        <v>174</v>
      </c>
      <c r="EK827" s="4"/>
      <c r="EL827" s="4"/>
      <c r="EM827" s="4"/>
      <c r="EN827" s="8"/>
      <c r="EO827" s="4">
        <f t="shared" si="61"/>
        <v>22.268493150684932</v>
      </c>
      <c r="EP827" s="4">
        <f t="shared" si="62"/>
        <v>25</v>
      </c>
      <c r="EQ827" s="9">
        <f t="shared" si="63"/>
        <v>3747106.45</v>
      </c>
    </row>
    <row r="828" spans="2:147" s="6" customFormat="1">
      <c r="B828" s="4"/>
      <c r="C828" s="7">
        <v>46174</v>
      </c>
      <c r="D828" s="4">
        <v>6310</v>
      </c>
      <c r="E828" s="4"/>
      <c r="F828" s="4"/>
      <c r="G828" s="4" t="s">
        <v>176</v>
      </c>
      <c r="H828" s="4" t="s">
        <v>177</v>
      </c>
      <c r="I828" s="4">
        <v>7</v>
      </c>
      <c r="J828" s="16">
        <v>37970</v>
      </c>
      <c r="K828" s="4"/>
      <c r="L828" s="4">
        <v>116033</v>
      </c>
      <c r="M828" s="4">
        <v>121783</v>
      </c>
      <c r="N828" s="4">
        <v>145124.742</v>
      </c>
      <c r="O828" s="64">
        <v>21</v>
      </c>
      <c r="P828" s="4">
        <v>8</v>
      </c>
      <c r="Q828" s="4">
        <v>1</v>
      </c>
      <c r="R828" s="4">
        <v>30</v>
      </c>
      <c r="S828" s="4">
        <v>100</v>
      </c>
      <c r="T828" s="4">
        <v>100</v>
      </c>
      <c r="U828" s="11">
        <v>7169258</v>
      </c>
      <c r="V828" s="11">
        <v>1577258</v>
      </c>
      <c r="W828" s="11">
        <v>5592000</v>
      </c>
      <c r="X828" s="11">
        <v>22</v>
      </c>
      <c r="Y828" s="62">
        <v>3480990</v>
      </c>
      <c r="Z828" s="11">
        <v>0</v>
      </c>
      <c r="AA828" s="11">
        <v>0</v>
      </c>
      <c r="AB828" s="11">
        <v>7500</v>
      </c>
      <c r="AC828" s="11">
        <v>165000</v>
      </c>
      <c r="AD828" s="11">
        <v>0</v>
      </c>
      <c r="AE828" s="11">
        <v>0</v>
      </c>
      <c r="AF828" s="11">
        <v>0</v>
      </c>
      <c r="AG828" s="11">
        <v>172500</v>
      </c>
      <c r="AH828" s="11">
        <v>0</v>
      </c>
      <c r="AI828" s="11">
        <v>456686</v>
      </c>
      <c r="AJ828" s="11">
        <v>0</v>
      </c>
      <c r="AK828" s="11">
        <v>517006</v>
      </c>
      <c r="AL828" s="9">
        <v>973693</v>
      </c>
      <c r="AM828" s="9">
        <v>870748</v>
      </c>
      <c r="AN828" s="9">
        <v>0</v>
      </c>
      <c r="AO828" s="9">
        <v>454313</v>
      </c>
      <c r="AP828" s="11">
        <v>0</v>
      </c>
      <c r="AQ828" s="11">
        <v>55000</v>
      </c>
      <c r="AR828" s="11">
        <v>2353754</v>
      </c>
      <c r="AS828" s="11">
        <v>0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137014</v>
      </c>
      <c r="BB828" s="11">
        <v>1000000</v>
      </c>
      <c r="BC828" s="11">
        <v>0</v>
      </c>
      <c r="BD828" s="11">
        <v>25000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793400</v>
      </c>
      <c r="BP828" s="11">
        <v>79340</v>
      </c>
      <c r="BQ828" s="11">
        <v>268850</v>
      </c>
      <c r="BR828" s="11">
        <v>310990</v>
      </c>
      <c r="BS828" s="11">
        <v>64520</v>
      </c>
      <c r="BT828" s="11">
        <v>10450</v>
      </c>
      <c r="BU828" s="11">
        <v>41100</v>
      </c>
      <c r="BV828" s="11">
        <v>0</v>
      </c>
      <c r="BW828" s="11">
        <v>8608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0</v>
      </c>
      <c r="CG828" s="11">
        <v>0</v>
      </c>
      <c r="CH828" s="11">
        <v>0</v>
      </c>
      <c r="CI828" s="11">
        <v>224265.141</v>
      </c>
      <c r="CJ828" s="4">
        <v>30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11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20</v>
      </c>
      <c r="DC828" s="4">
        <v>0</v>
      </c>
      <c r="DD828" s="4">
        <v>19</v>
      </c>
      <c r="DE828" s="64">
        <v>39</v>
      </c>
      <c r="DF828" s="64">
        <v>32</v>
      </c>
      <c r="DG828" s="64">
        <v>0</v>
      </c>
      <c r="DH828" s="64">
        <v>41.74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2</v>
      </c>
      <c r="DU828" s="4">
        <v>2</v>
      </c>
      <c r="DV828" s="4"/>
      <c r="DW828" s="4"/>
      <c r="DX828" s="4"/>
      <c r="DY828" s="4"/>
      <c r="DZ828" s="4"/>
      <c r="EA828" s="4"/>
      <c r="EB828" s="4" t="b">
        <v>1</v>
      </c>
      <c r="EC828" s="4" t="s">
        <v>241</v>
      </c>
      <c r="ED828" s="4"/>
      <c r="EE828" s="4"/>
      <c r="EF828" s="7">
        <v>46174</v>
      </c>
      <c r="EG828" s="7">
        <v>46203</v>
      </c>
      <c r="EH828" s="4" t="s">
        <v>173</v>
      </c>
      <c r="EI828" s="4" t="b">
        <v>1</v>
      </c>
      <c r="EJ828" s="4" t="s">
        <v>174</v>
      </c>
      <c r="EK828" s="4"/>
      <c r="EL828" s="4"/>
      <c r="EM828" s="4"/>
      <c r="EN828" s="8"/>
      <c r="EO828" s="4">
        <f t="shared" si="61"/>
        <v>22.063013698630137</v>
      </c>
      <c r="EP828" s="4">
        <f t="shared" si="62"/>
        <v>25</v>
      </c>
      <c r="EQ828" s="9">
        <f t="shared" si="63"/>
        <v>3628118.55</v>
      </c>
    </row>
    <row r="829" spans="2:147" s="6" customFormat="1">
      <c r="B829" s="4"/>
      <c r="C829" s="7">
        <v>46174</v>
      </c>
      <c r="D829" s="4">
        <v>6310</v>
      </c>
      <c r="E829" s="4"/>
      <c r="F829" s="4"/>
      <c r="G829" s="4" t="s">
        <v>176</v>
      </c>
      <c r="H829" s="4" t="s">
        <v>177</v>
      </c>
      <c r="I829" s="4">
        <v>1</v>
      </c>
      <c r="J829" s="16">
        <v>41640</v>
      </c>
      <c r="K829" s="4"/>
      <c r="L829" s="4">
        <v>110982</v>
      </c>
      <c r="M829" s="4">
        <v>114232</v>
      </c>
      <c r="N829" s="4">
        <v>136126.467</v>
      </c>
      <c r="O829" s="64">
        <v>21</v>
      </c>
      <c r="P829" s="4">
        <v>8</v>
      </c>
      <c r="Q829" s="4">
        <v>1</v>
      </c>
      <c r="R829" s="4">
        <v>30</v>
      </c>
      <c r="S829" s="4">
        <v>100</v>
      </c>
      <c r="T829" s="4">
        <v>100</v>
      </c>
      <c r="U829" s="11">
        <v>6577219</v>
      </c>
      <c r="V829" s="11">
        <v>1297219</v>
      </c>
      <c r="W829" s="11">
        <v>5280000</v>
      </c>
      <c r="X829" s="11">
        <v>12</v>
      </c>
      <c r="Y829" s="62">
        <v>3329460</v>
      </c>
      <c r="Z829" s="11">
        <v>0</v>
      </c>
      <c r="AA829" s="11">
        <v>0</v>
      </c>
      <c r="AB829" s="11">
        <v>7500</v>
      </c>
      <c r="AC829" s="11">
        <v>90000</v>
      </c>
      <c r="AD829" s="11">
        <v>0</v>
      </c>
      <c r="AE829" s="11">
        <v>0</v>
      </c>
      <c r="AF829" s="11">
        <v>0</v>
      </c>
      <c r="AG829" s="11">
        <v>97500</v>
      </c>
      <c r="AH829" s="11">
        <v>0</v>
      </c>
      <c r="AI829" s="11">
        <v>428370</v>
      </c>
      <c r="AJ829" s="11">
        <v>0</v>
      </c>
      <c r="AK829" s="11">
        <v>740187</v>
      </c>
      <c r="AL829" s="9">
        <v>1168557</v>
      </c>
      <c r="AM829" s="9">
        <v>816758</v>
      </c>
      <c r="AN829" s="9">
        <v>0</v>
      </c>
      <c r="AO829" s="9">
        <v>0</v>
      </c>
      <c r="AP829" s="11">
        <v>0</v>
      </c>
      <c r="AQ829" s="11">
        <v>0</v>
      </c>
      <c r="AR829" s="11">
        <v>1985315</v>
      </c>
      <c r="AS829" s="11">
        <v>0</v>
      </c>
      <c r="AT829" s="11">
        <v>0</v>
      </c>
      <c r="AU829" s="11">
        <v>0</v>
      </c>
      <c r="AV829" s="11">
        <v>0</v>
      </c>
      <c r="AW829" s="11">
        <v>0</v>
      </c>
      <c r="AX829" s="11">
        <v>0</v>
      </c>
      <c r="AY829" s="11">
        <v>0</v>
      </c>
      <c r="AZ829" s="11">
        <v>0</v>
      </c>
      <c r="BA829" s="11">
        <v>129944</v>
      </c>
      <c r="BB829" s="11">
        <v>1000000</v>
      </c>
      <c r="BC829" s="11">
        <v>0</v>
      </c>
      <c r="BD829" s="11">
        <v>35000</v>
      </c>
      <c r="BE829" s="11">
        <v>0</v>
      </c>
      <c r="BF829" s="11">
        <v>0</v>
      </c>
      <c r="BG829" s="11">
        <v>0</v>
      </c>
      <c r="BH829" s="11">
        <v>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648470</v>
      </c>
      <c r="BP829" s="11">
        <v>64840</v>
      </c>
      <c r="BQ829" s="11">
        <v>185290</v>
      </c>
      <c r="BR829" s="11">
        <v>281110</v>
      </c>
      <c r="BS829" s="11">
        <v>59190</v>
      </c>
      <c r="BT829" s="11">
        <v>9990</v>
      </c>
      <c r="BU829" s="11">
        <v>38550</v>
      </c>
      <c r="BV829" s="11">
        <v>0</v>
      </c>
      <c r="BW829" s="11">
        <v>9779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191338.598</v>
      </c>
      <c r="CJ829" s="4">
        <v>30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20</v>
      </c>
      <c r="DC829" s="4">
        <v>0</v>
      </c>
      <c r="DD829" s="4">
        <v>29</v>
      </c>
      <c r="DE829" s="64">
        <v>49</v>
      </c>
      <c r="DF829" s="64">
        <v>32</v>
      </c>
      <c r="DG829" s="64">
        <v>0</v>
      </c>
      <c r="DH829" s="6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2</v>
      </c>
      <c r="DU829" s="4">
        <v>2</v>
      </c>
      <c r="DV829" s="4"/>
      <c r="DW829" s="4"/>
      <c r="DX829" s="4"/>
      <c r="DY829" s="4"/>
      <c r="DZ829" s="4"/>
      <c r="EA829" s="4"/>
      <c r="EB829" s="4" t="b">
        <v>1</v>
      </c>
      <c r="EC829" s="4" t="s">
        <v>241</v>
      </c>
      <c r="ED829" s="4"/>
      <c r="EE829" s="4"/>
      <c r="EF829" s="7">
        <v>46174</v>
      </c>
      <c r="EG829" s="7">
        <v>46203</v>
      </c>
      <c r="EH829" s="4" t="s">
        <v>173</v>
      </c>
      <c r="EI829" s="4" t="b">
        <v>1</v>
      </c>
      <c r="EJ829" s="4" t="s">
        <v>174</v>
      </c>
      <c r="EK829" s="4"/>
      <c r="EL829" s="4"/>
      <c r="EM829" s="4"/>
      <c r="EN829" s="8"/>
      <c r="EO829" s="4">
        <f t="shared" si="61"/>
        <v>12.008219178082191</v>
      </c>
      <c r="EP829" s="4">
        <f t="shared" si="62"/>
        <v>20</v>
      </c>
      <c r="EQ829" s="9">
        <f t="shared" si="63"/>
        <v>2722529.34</v>
      </c>
    </row>
    <row r="830" spans="2:147" s="6" customFormat="1">
      <c r="B830" s="4"/>
      <c r="C830" s="7">
        <v>46204</v>
      </c>
      <c r="D830" s="4">
        <v>6310</v>
      </c>
      <c r="E830" s="4"/>
      <c r="F830" s="4"/>
      <c r="G830" s="4" t="s">
        <v>170</v>
      </c>
      <c r="H830" s="4" t="s">
        <v>171</v>
      </c>
      <c r="I830" s="4">
        <v>5</v>
      </c>
      <c r="J830" s="16">
        <v>35359</v>
      </c>
      <c r="K830" s="4"/>
      <c r="L830" s="4">
        <v>133752.25599999999</v>
      </c>
      <c r="M830" s="4">
        <v>141252.23300000001</v>
      </c>
      <c r="N830" s="4">
        <v>168325.57800000001</v>
      </c>
      <c r="O830" s="64">
        <v>22</v>
      </c>
      <c r="P830" s="4">
        <v>8</v>
      </c>
      <c r="Q830" s="4">
        <v>1</v>
      </c>
      <c r="R830" s="4">
        <v>31</v>
      </c>
      <c r="S830" s="4">
        <v>100</v>
      </c>
      <c r="T830" s="4">
        <v>100</v>
      </c>
      <c r="U830" s="11">
        <v>5882846</v>
      </c>
      <c r="V830" s="11">
        <v>1266846</v>
      </c>
      <c r="W830" s="11">
        <v>4616000</v>
      </c>
      <c r="X830" s="11">
        <v>29</v>
      </c>
      <c r="Y830" s="62">
        <v>4146319</v>
      </c>
      <c r="Z830" s="11">
        <v>0</v>
      </c>
      <c r="AA830" s="11">
        <v>0</v>
      </c>
      <c r="AB830" s="11">
        <v>7500</v>
      </c>
      <c r="AC830" s="11">
        <v>217500</v>
      </c>
      <c r="AD830" s="11">
        <v>0</v>
      </c>
      <c r="AE830" s="11">
        <v>0</v>
      </c>
      <c r="AF830" s="11">
        <v>0</v>
      </c>
      <c r="AG830" s="11">
        <v>225000</v>
      </c>
      <c r="AH830" s="11">
        <v>0</v>
      </c>
      <c r="AI830" s="11">
        <v>529695</v>
      </c>
      <c r="AJ830" s="11">
        <v>0</v>
      </c>
      <c r="AK830" s="11">
        <v>189366</v>
      </c>
      <c r="AL830" s="9">
        <v>719062</v>
      </c>
      <c r="AM830" s="9">
        <v>757465</v>
      </c>
      <c r="AN830" s="9">
        <v>0</v>
      </c>
      <c r="AO830" s="9">
        <v>0</v>
      </c>
      <c r="AP830" s="11">
        <v>0</v>
      </c>
      <c r="AQ830" s="11">
        <v>0</v>
      </c>
      <c r="AR830" s="11">
        <v>1476527</v>
      </c>
      <c r="AS830" s="11">
        <v>0</v>
      </c>
      <c r="AT830" s="11">
        <v>0</v>
      </c>
      <c r="AU830" s="11">
        <v>0</v>
      </c>
      <c r="AV830" s="11">
        <v>0</v>
      </c>
      <c r="AW830" s="11">
        <v>0</v>
      </c>
      <c r="AX830" s="11">
        <v>0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35000</v>
      </c>
      <c r="BE830" s="11">
        <v>0</v>
      </c>
      <c r="BF830" s="11">
        <v>0</v>
      </c>
      <c r="BG830" s="11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519490</v>
      </c>
      <c r="BP830" s="11">
        <v>51940</v>
      </c>
      <c r="BQ830" s="11">
        <v>313020</v>
      </c>
      <c r="BR830" s="11">
        <v>261800</v>
      </c>
      <c r="BS830" s="11">
        <v>52950</v>
      </c>
      <c r="BT830" s="11">
        <v>12440</v>
      </c>
      <c r="BU830" s="11">
        <v>49010</v>
      </c>
      <c r="BV830" s="11">
        <v>0</v>
      </c>
      <c r="BW830" s="11">
        <v>6196</v>
      </c>
      <c r="BX830" s="11">
        <v>0</v>
      </c>
      <c r="BY830" s="11">
        <v>0</v>
      </c>
      <c r="BZ830" s="11">
        <v>0</v>
      </c>
      <c r="CA830" s="11">
        <v>0</v>
      </c>
      <c r="CB830" s="11">
        <v>0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0</v>
      </c>
      <c r="CI830" s="11">
        <v>236649.264</v>
      </c>
      <c r="CJ830" s="4">
        <v>31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20</v>
      </c>
      <c r="DC830" s="4">
        <v>0</v>
      </c>
      <c r="DD830" s="4">
        <v>6</v>
      </c>
      <c r="DE830" s="64">
        <v>26</v>
      </c>
      <c r="DF830" s="64">
        <v>24</v>
      </c>
      <c r="DG830" s="64">
        <v>0</v>
      </c>
      <c r="DH830" s="6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s="4">
        <v>1</v>
      </c>
      <c r="DT830" s="4">
        <v>2</v>
      </c>
      <c r="DU830" s="4">
        <v>2</v>
      </c>
      <c r="DV830" s="4"/>
      <c r="DW830" s="4"/>
      <c r="DX830" s="4"/>
      <c r="DY830" s="4"/>
      <c r="DZ830" s="4"/>
      <c r="EA830" s="4"/>
      <c r="EB830" s="4" t="b">
        <v>1</v>
      </c>
      <c r="EC830" s="4" t="s">
        <v>241</v>
      </c>
      <c r="ED830" s="4"/>
      <c r="EE830" s="4"/>
      <c r="EF830" s="7">
        <v>46204</v>
      </c>
      <c r="EG830" s="7">
        <v>46234</v>
      </c>
      <c r="EH830" s="4" t="s">
        <v>173</v>
      </c>
      <c r="EI830" s="4" t="b">
        <v>1</v>
      </c>
      <c r="EJ830" s="4" t="s">
        <v>174</v>
      </c>
      <c r="EK830" s="4"/>
      <c r="EL830" s="4"/>
      <c r="EM830" s="4"/>
      <c r="EN830" s="8"/>
      <c r="EO830" s="4">
        <f t="shared" si="61"/>
        <v>29.216438356164385</v>
      </c>
      <c r="EP830" s="4">
        <f t="shared" si="62"/>
        <v>25</v>
      </c>
      <c r="EQ830" s="9">
        <f t="shared" si="63"/>
        <v>4208139.45</v>
      </c>
    </row>
    <row r="831" spans="2:147" s="6" customFormat="1">
      <c r="B831" s="4"/>
      <c r="C831" s="7">
        <v>46204</v>
      </c>
      <c r="D831" s="4">
        <v>6310</v>
      </c>
      <c r="E831" s="4"/>
      <c r="F831" s="4"/>
      <c r="G831" s="4" t="s">
        <v>170</v>
      </c>
      <c r="H831" s="4" t="s">
        <v>171</v>
      </c>
      <c r="I831" s="4">
        <v>11</v>
      </c>
      <c r="J831" s="16">
        <v>35716</v>
      </c>
      <c r="K831" s="4"/>
      <c r="L831" s="4">
        <v>138885.25599999999</v>
      </c>
      <c r="M831" s="4">
        <v>146260.23300000001</v>
      </c>
      <c r="N831" s="4">
        <v>174293.44500000001</v>
      </c>
      <c r="O831" s="64">
        <v>22</v>
      </c>
      <c r="P831" s="4">
        <v>8</v>
      </c>
      <c r="Q831" s="4">
        <v>1</v>
      </c>
      <c r="R831" s="4">
        <v>31</v>
      </c>
      <c r="S831" s="4">
        <v>100</v>
      </c>
      <c r="T831" s="4">
        <v>100</v>
      </c>
      <c r="U831" s="11">
        <v>6165928</v>
      </c>
      <c r="V831" s="11">
        <v>1186040</v>
      </c>
      <c r="W831" s="11">
        <v>4979888</v>
      </c>
      <c r="X831" s="11">
        <v>28</v>
      </c>
      <c r="Y831" s="62">
        <v>4305442</v>
      </c>
      <c r="Z831" s="11">
        <v>0</v>
      </c>
      <c r="AA831" s="11">
        <v>0</v>
      </c>
      <c r="AB831" s="11">
        <v>11250</v>
      </c>
      <c r="AC831" s="11">
        <v>210000</v>
      </c>
      <c r="AD831" s="11">
        <v>0</v>
      </c>
      <c r="AE831" s="11">
        <v>0</v>
      </c>
      <c r="AF831" s="11">
        <v>0</v>
      </c>
      <c r="AG831" s="11">
        <v>221250</v>
      </c>
      <c r="AH831" s="11">
        <v>0</v>
      </c>
      <c r="AI831" s="11">
        <v>548475</v>
      </c>
      <c r="AJ831" s="11">
        <v>0</v>
      </c>
      <c r="AK831" s="11">
        <v>261440</v>
      </c>
      <c r="AL831" s="9">
        <v>809916</v>
      </c>
      <c r="AM831" s="9">
        <v>784320</v>
      </c>
      <c r="AN831" s="9">
        <v>0</v>
      </c>
      <c r="AO831" s="9">
        <v>0</v>
      </c>
      <c r="AP831" s="11">
        <v>0</v>
      </c>
      <c r="AQ831" s="11">
        <v>0</v>
      </c>
      <c r="AR831" s="11">
        <v>1594236</v>
      </c>
      <c r="AS831" s="11">
        <v>0</v>
      </c>
      <c r="AT831" s="11">
        <v>0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45000</v>
      </c>
      <c r="BE831" s="11">
        <v>0</v>
      </c>
      <c r="BF831" s="11">
        <v>0</v>
      </c>
      <c r="BG831" s="11">
        <v>0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427730</v>
      </c>
      <c r="BP831" s="11">
        <v>42770</v>
      </c>
      <c r="BQ831" s="11">
        <v>313020</v>
      </c>
      <c r="BR831" s="11">
        <v>275860</v>
      </c>
      <c r="BS831" s="11">
        <v>55490</v>
      </c>
      <c r="BT831" s="11">
        <v>12920</v>
      </c>
      <c r="BU831" s="11">
        <v>50750</v>
      </c>
      <c r="BV831" s="11">
        <v>0</v>
      </c>
      <c r="BW831" s="11">
        <v>7500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250813.33</v>
      </c>
      <c r="CJ831" s="4">
        <v>31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20</v>
      </c>
      <c r="DC831" s="4">
        <v>0</v>
      </c>
      <c r="DD831" s="4">
        <v>8</v>
      </c>
      <c r="DE831" s="64">
        <v>28</v>
      </c>
      <c r="DF831" s="64">
        <v>24</v>
      </c>
      <c r="DG831" s="64">
        <v>0</v>
      </c>
      <c r="DH831" s="64">
        <v>0</v>
      </c>
      <c r="DI831" s="4">
        <v>0</v>
      </c>
      <c r="DJ831" s="4">
        <v>0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s="4">
        <v>0.5</v>
      </c>
      <c r="DT831" s="4">
        <v>2</v>
      </c>
      <c r="DU831" s="4">
        <v>2</v>
      </c>
      <c r="DV831" s="4"/>
      <c r="DW831" s="4"/>
      <c r="DX831" s="4"/>
      <c r="DY831" s="4"/>
      <c r="DZ831" s="4"/>
      <c r="EA831" s="4"/>
      <c r="EB831" s="4" t="b">
        <v>1</v>
      </c>
      <c r="EC831" s="4" t="s">
        <v>241</v>
      </c>
      <c r="ED831" s="4"/>
      <c r="EE831" s="4"/>
      <c r="EF831" s="7">
        <v>46204</v>
      </c>
      <c r="EG831" s="7">
        <v>46234</v>
      </c>
      <c r="EH831" s="4" t="s">
        <v>173</v>
      </c>
      <c r="EI831" s="4" t="b">
        <v>1</v>
      </c>
      <c r="EJ831" s="4" t="s">
        <v>174</v>
      </c>
      <c r="EK831" s="4"/>
      <c r="EL831" s="4"/>
      <c r="EM831" s="4"/>
      <c r="EN831" s="8"/>
      <c r="EO831" s="4">
        <f t="shared" si="61"/>
        <v>28.238356164383561</v>
      </c>
      <c r="EP831" s="4">
        <f t="shared" si="62"/>
        <v>25</v>
      </c>
      <c r="EQ831" s="9">
        <f t="shared" si="63"/>
        <v>4357336.125</v>
      </c>
    </row>
    <row r="832" spans="2:147" s="6" customFormat="1">
      <c r="B832" s="4"/>
      <c r="C832" s="7">
        <v>46204</v>
      </c>
      <c r="D832" s="4">
        <v>6310</v>
      </c>
      <c r="E832" s="4"/>
      <c r="F832" s="4"/>
      <c r="G832" s="4" t="s">
        <v>170</v>
      </c>
      <c r="H832" s="4" t="s">
        <v>171</v>
      </c>
      <c r="I832" s="4">
        <v>11</v>
      </c>
      <c r="J832" s="16">
        <v>35716</v>
      </c>
      <c r="K832" s="4"/>
      <c r="L832" s="4">
        <v>138885.25599999999</v>
      </c>
      <c r="M832" s="4">
        <v>146135.23300000001</v>
      </c>
      <c r="N832" s="4">
        <v>174144.486</v>
      </c>
      <c r="O832" s="64">
        <v>22</v>
      </c>
      <c r="P832" s="4">
        <v>8</v>
      </c>
      <c r="Q832" s="4">
        <v>1</v>
      </c>
      <c r="R832" s="4">
        <v>31</v>
      </c>
      <c r="S832" s="4">
        <v>100</v>
      </c>
      <c r="T832" s="4">
        <v>100</v>
      </c>
      <c r="U832" s="11">
        <v>7282068</v>
      </c>
      <c r="V832" s="11">
        <v>1472030</v>
      </c>
      <c r="W832" s="11">
        <v>5810038</v>
      </c>
      <c r="X832" s="11">
        <v>28</v>
      </c>
      <c r="Y832" s="62">
        <v>4305442</v>
      </c>
      <c r="Z832" s="11">
        <v>0</v>
      </c>
      <c r="AA832" s="11">
        <v>0</v>
      </c>
      <c r="AB832" s="11">
        <v>7500</v>
      </c>
      <c r="AC832" s="11">
        <v>210000</v>
      </c>
      <c r="AD832" s="11">
        <v>0</v>
      </c>
      <c r="AE832" s="11">
        <v>0</v>
      </c>
      <c r="AF832" s="11">
        <v>0</v>
      </c>
      <c r="AG832" s="11">
        <v>217500</v>
      </c>
      <c r="AH832" s="11">
        <v>0</v>
      </c>
      <c r="AI832" s="11">
        <v>548007</v>
      </c>
      <c r="AJ832" s="11">
        <v>0</v>
      </c>
      <c r="AK832" s="11">
        <v>1110171</v>
      </c>
      <c r="AL832" s="9">
        <v>1658178</v>
      </c>
      <c r="AM832" s="9">
        <v>783650</v>
      </c>
      <c r="AN832" s="9">
        <v>0</v>
      </c>
      <c r="AO832" s="9">
        <v>257298</v>
      </c>
      <c r="AP832" s="11">
        <v>0</v>
      </c>
      <c r="AQ832" s="11">
        <v>25000</v>
      </c>
      <c r="AR832" s="11">
        <v>2724126</v>
      </c>
      <c r="AS832" s="11">
        <v>0</v>
      </c>
      <c r="AT832" s="11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35000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11">
        <v>0</v>
      </c>
      <c r="BK832" s="11">
        <v>0</v>
      </c>
      <c r="BL832" s="11">
        <v>0</v>
      </c>
      <c r="BM832" s="11">
        <v>0</v>
      </c>
      <c r="BN832" s="11">
        <v>0</v>
      </c>
      <c r="BO832" s="11">
        <v>636850</v>
      </c>
      <c r="BP832" s="11">
        <v>63680</v>
      </c>
      <c r="BQ832" s="11">
        <v>313020</v>
      </c>
      <c r="BR832" s="11">
        <v>321820</v>
      </c>
      <c r="BS832" s="11">
        <v>65540</v>
      </c>
      <c r="BT832" s="11">
        <v>12920</v>
      </c>
      <c r="BU832" s="11">
        <v>50700</v>
      </c>
      <c r="BV832" s="11">
        <v>0</v>
      </c>
      <c r="BW832" s="11">
        <v>7500</v>
      </c>
      <c r="BX832" s="11">
        <v>0</v>
      </c>
      <c r="BY832" s="11">
        <v>0</v>
      </c>
      <c r="BZ832" s="11">
        <v>0</v>
      </c>
      <c r="CA832" s="11">
        <v>0</v>
      </c>
      <c r="CB832" s="11">
        <v>0</v>
      </c>
      <c r="CC832" s="11">
        <v>0</v>
      </c>
      <c r="CD832" s="11">
        <v>0</v>
      </c>
      <c r="CE832" s="11">
        <v>0</v>
      </c>
      <c r="CF832" s="11">
        <v>0</v>
      </c>
      <c r="CG832" s="11">
        <v>0</v>
      </c>
      <c r="CH832" s="11">
        <v>0</v>
      </c>
      <c r="CI832" s="11">
        <v>250879.505</v>
      </c>
      <c r="CJ832" s="4">
        <v>31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5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20</v>
      </c>
      <c r="DC832" s="4">
        <v>0</v>
      </c>
      <c r="DD832" s="4">
        <v>34</v>
      </c>
      <c r="DE832" s="64">
        <v>54</v>
      </c>
      <c r="DF832" s="64">
        <v>24</v>
      </c>
      <c r="DG832" s="64">
        <v>0</v>
      </c>
      <c r="DH832" s="64">
        <v>19.7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s="4">
        <v>0</v>
      </c>
      <c r="DT832" s="4">
        <v>2</v>
      </c>
      <c r="DU832" s="4">
        <v>2</v>
      </c>
      <c r="DV832" s="4"/>
      <c r="DW832" s="4"/>
      <c r="DX832" s="4"/>
      <c r="DY832" s="4"/>
      <c r="DZ832" s="4"/>
      <c r="EA832" s="4"/>
      <c r="EB832" s="4" t="b">
        <v>1</v>
      </c>
      <c r="EC832" s="4" t="s">
        <v>241</v>
      </c>
      <c r="ED832" s="4"/>
      <c r="EE832" s="4"/>
      <c r="EF832" s="7">
        <v>46204</v>
      </c>
      <c r="EG832" s="7">
        <v>46234</v>
      </c>
      <c r="EH832" s="4" t="s">
        <v>173</v>
      </c>
      <c r="EI832" s="4" t="b">
        <v>1</v>
      </c>
      <c r="EJ832" s="4" t="s">
        <v>174</v>
      </c>
      <c r="EK832" s="4"/>
      <c r="EL832" s="4"/>
      <c r="EM832" s="4"/>
      <c r="EN832" s="8"/>
      <c r="EO832" s="4">
        <f t="shared" si="61"/>
        <v>28.238356164383561</v>
      </c>
      <c r="EP832" s="4">
        <f t="shared" si="62"/>
        <v>25</v>
      </c>
      <c r="EQ832" s="9">
        <f t="shared" si="63"/>
        <v>4353612.1500000004</v>
      </c>
    </row>
    <row r="833" spans="2:147" s="6" customFormat="1">
      <c r="B833" s="4"/>
      <c r="C833" s="7">
        <v>46204</v>
      </c>
      <c r="D833" s="4">
        <v>6310</v>
      </c>
      <c r="E833" s="4"/>
      <c r="F833" s="4"/>
      <c r="G833" s="4" t="s">
        <v>170</v>
      </c>
      <c r="H833" s="4" t="s">
        <v>171</v>
      </c>
      <c r="I833" s="4">
        <v>9</v>
      </c>
      <c r="J833" s="16">
        <v>36458</v>
      </c>
      <c r="K833" s="4"/>
      <c r="L833" s="4">
        <v>137261.25599999999</v>
      </c>
      <c r="M833" s="4">
        <v>144136.23300000001</v>
      </c>
      <c r="N833" s="4">
        <v>175095.67800000001</v>
      </c>
      <c r="O833" s="64">
        <v>22</v>
      </c>
      <c r="P833" s="4">
        <v>8</v>
      </c>
      <c r="Q833" s="4">
        <v>1</v>
      </c>
      <c r="R833" s="4">
        <v>31</v>
      </c>
      <c r="S833" s="4">
        <v>100</v>
      </c>
      <c r="T833" s="4">
        <v>100</v>
      </c>
      <c r="U833" s="11">
        <v>7096685</v>
      </c>
      <c r="V833" s="11">
        <v>1545790</v>
      </c>
      <c r="W833" s="11">
        <v>5550895</v>
      </c>
      <c r="X833" s="11">
        <v>26</v>
      </c>
      <c r="Y833" s="62">
        <v>4255098</v>
      </c>
      <c r="Z833" s="11">
        <v>0</v>
      </c>
      <c r="AA833" s="11">
        <v>0</v>
      </c>
      <c r="AB833" s="11">
        <v>11250</v>
      </c>
      <c r="AC833" s="11">
        <v>195000</v>
      </c>
      <c r="AD833" s="11">
        <v>0</v>
      </c>
      <c r="AE833" s="11">
        <v>0</v>
      </c>
      <c r="AF833" s="11">
        <v>0</v>
      </c>
      <c r="AG833" s="11">
        <v>206250</v>
      </c>
      <c r="AH833" s="11">
        <v>100000</v>
      </c>
      <c r="AI833" s="11">
        <v>540510</v>
      </c>
      <c r="AJ833" s="11">
        <v>0</v>
      </c>
      <c r="AK833" s="11">
        <v>787930</v>
      </c>
      <c r="AL833" s="9">
        <v>1328441</v>
      </c>
      <c r="AM833" s="9">
        <v>1050574</v>
      </c>
      <c r="AN833" s="9">
        <v>0</v>
      </c>
      <c r="AO833" s="9">
        <v>0</v>
      </c>
      <c r="AP833" s="11">
        <v>0</v>
      </c>
      <c r="AQ833" s="11">
        <v>0</v>
      </c>
      <c r="AR833" s="11">
        <v>2379015</v>
      </c>
      <c r="AS833" s="11">
        <v>0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0</v>
      </c>
      <c r="AZ833" s="11">
        <v>0</v>
      </c>
      <c r="BA833" s="11">
        <v>131322</v>
      </c>
      <c r="BB833" s="11">
        <v>0</v>
      </c>
      <c r="BC833" s="11">
        <v>0</v>
      </c>
      <c r="BD833" s="11">
        <v>25000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715420</v>
      </c>
      <c r="BP833" s="11">
        <v>71540</v>
      </c>
      <c r="BQ833" s="11">
        <v>313020</v>
      </c>
      <c r="BR833" s="11">
        <v>310160</v>
      </c>
      <c r="BS833" s="11">
        <v>63870</v>
      </c>
      <c r="BT833" s="11">
        <v>12770</v>
      </c>
      <c r="BU833" s="11">
        <v>51010</v>
      </c>
      <c r="BV833" s="11">
        <v>8000</v>
      </c>
      <c r="BW833" s="11">
        <v>0</v>
      </c>
      <c r="BX833" s="11">
        <v>0</v>
      </c>
      <c r="BY833" s="11">
        <v>0</v>
      </c>
      <c r="BZ833" s="11">
        <v>0</v>
      </c>
      <c r="CA833" s="11">
        <v>0</v>
      </c>
      <c r="CB833" s="11">
        <v>0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0</v>
      </c>
      <c r="CI833" s="11">
        <v>248039.60399999999</v>
      </c>
      <c r="CJ833" s="4">
        <v>31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20</v>
      </c>
      <c r="DC833" s="4">
        <v>0</v>
      </c>
      <c r="DD833" s="4">
        <v>24</v>
      </c>
      <c r="DE833" s="64">
        <v>44</v>
      </c>
      <c r="DF833" s="64">
        <v>32</v>
      </c>
      <c r="DG833" s="64">
        <v>0</v>
      </c>
      <c r="DH833" s="6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0.5</v>
      </c>
      <c r="DT833" s="4">
        <v>2</v>
      </c>
      <c r="DU833" s="4">
        <v>2</v>
      </c>
      <c r="DV833" s="4"/>
      <c r="DW833" s="4"/>
      <c r="DX833" s="4"/>
      <c r="DY833" s="4"/>
      <c r="DZ833" s="4"/>
      <c r="EA833" s="4"/>
      <c r="EB833" s="4" t="b">
        <v>1</v>
      </c>
      <c r="EC833" s="4" t="s">
        <v>241</v>
      </c>
      <c r="ED833" s="4"/>
      <c r="EE833" s="4"/>
      <c r="EF833" s="7">
        <v>46204</v>
      </c>
      <c r="EG833" s="7">
        <v>46234</v>
      </c>
      <c r="EH833" s="4" t="s">
        <v>173</v>
      </c>
      <c r="EI833" s="4" t="b">
        <v>1</v>
      </c>
      <c r="EJ833" s="4" t="s">
        <v>174</v>
      </c>
      <c r="EK833" s="4"/>
      <c r="EL833" s="4"/>
      <c r="EM833" s="4"/>
      <c r="EN833" s="8"/>
      <c r="EO833" s="4">
        <f t="shared" si="61"/>
        <v>26.205479452054796</v>
      </c>
      <c r="EP833" s="4">
        <f t="shared" si="62"/>
        <v>25</v>
      </c>
      <c r="EQ833" s="9">
        <f t="shared" si="63"/>
        <v>4377391.95</v>
      </c>
    </row>
    <row r="834" spans="2:147" s="6" customFormat="1">
      <c r="B834" s="4"/>
      <c r="C834" s="7">
        <v>46204</v>
      </c>
      <c r="D834" s="4">
        <v>6310</v>
      </c>
      <c r="E834" s="4"/>
      <c r="F834" s="4"/>
      <c r="G834" s="4" t="s">
        <v>176</v>
      </c>
      <c r="H834" s="4" t="s">
        <v>177</v>
      </c>
      <c r="I834" s="4">
        <v>1</v>
      </c>
      <c r="J834" s="16">
        <v>41640</v>
      </c>
      <c r="K834" s="4"/>
      <c r="L834" s="4">
        <v>110982</v>
      </c>
      <c r="M834" s="4">
        <v>113982</v>
      </c>
      <c r="N834" s="4">
        <v>135828.54999999999</v>
      </c>
      <c r="O834" s="64">
        <v>22</v>
      </c>
      <c r="P834" s="4">
        <v>8</v>
      </c>
      <c r="Q834" s="4">
        <v>1</v>
      </c>
      <c r="R834" s="4">
        <v>31</v>
      </c>
      <c r="S834" s="4">
        <v>100</v>
      </c>
      <c r="T834" s="4">
        <v>100</v>
      </c>
      <c r="U834" s="11">
        <v>5335545</v>
      </c>
      <c r="V834" s="11">
        <v>915545</v>
      </c>
      <c r="W834" s="11">
        <v>4420000</v>
      </c>
      <c r="X834" s="11">
        <v>12</v>
      </c>
      <c r="Y834" s="62">
        <v>3440442</v>
      </c>
      <c r="Z834" s="11">
        <v>0</v>
      </c>
      <c r="AA834" s="11">
        <v>0</v>
      </c>
      <c r="AB834" s="11">
        <v>0</v>
      </c>
      <c r="AC834" s="11">
        <v>90000</v>
      </c>
      <c r="AD834" s="11">
        <v>0</v>
      </c>
      <c r="AE834" s="11">
        <v>0</v>
      </c>
      <c r="AF834" s="11">
        <v>0</v>
      </c>
      <c r="AG834" s="11">
        <v>90000</v>
      </c>
      <c r="AH834" s="11">
        <v>0</v>
      </c>
      <c r="AI834" s="11">
        <v>427432</v>
      </c>
      <c r="AJ834" s="11">
        <v>0</v>
      </c>
      <c r="AK834" s="11">
        <v>254678</v>
      </c>
      <c r="AL834" s="9">
        <v>682111</v>
      </c>
      <c r="AM834" s="9">
        <v>611228</v>
      </c>
      <c r="AN834" s="9">
        <v>0</v>
      </c>
      <c r="AO834" s="9">
        <v>411764</v>
      </c>
      <c r="AP834" s="11">
        <v>0</v>
      </c>
      <c r="AQ834" s="11">
        <v>65000</v>
      </c>
      <c r="AR834" s="11">
        <v>1770103</v>
      </c>
      <c r="AS834" s="11">
        <v>0</v>
      </c>
      <c r="AT834" s="11">
        <v>0</v>
      </c>
      <c r="AU834" s="11">
        <v>0</v>
      </c>
      <c r="AV834" s="11">
        <v>0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35000</v>
      </c>
      <c r="BE834" s="11">
        <v>0</v>
      </c>
      <c r="BF834" s="11">
        <v>0</v>
      </c>
      <c r="BG834" s="11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283880</v>
      </c>
      <c r="BP834" s="11">
        <v>28380</v>
      </c>
      <c r="BQ834" s="11">
        <v>269270</v>
      </c>
      <c r="BR834" s="11">
        <v>231470</v>
      </c>
      <c r="BS834" s="11">
        <v>48020</v>
      </c>
      <c r="BT834" s="11">
        <v>10330</v>
      </c>
      <c r="BU834" s="11">
        <v>39570</v>
      </c>
      <c r="BV834" s="11">
        <v>0</v>
      </c>
      <c r="BW834" s="11">
        <v>4625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208306.37400000001</v>
      </c>
      <c r="CJ834" s="4">
        <v>31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13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20</v>
      </c>
      <c r="DC834" s="4">
        <v>0</v>
      </c>
      <c r="DD834" s="4">
        <v>10</v>
      </c>
      <c r="DE834" s="64">
        <v>30</v>
      </c>
      <c r="DF834" s="64">
        <v>24</v>
      </c>
      <c r="DG834" s="64">
        <v>0</v>
      </c>
      <c r="DH834" s="64">
        <v>40.42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2</v>
      </c>
      <c r="DU834" s="4">
        <v>2</v>
      </c>
      <c r="DV834" s="4"/>
      <c r="DW834" s="4"/>
      <c r="DX834" s="4"/>
      <c r="DY834" s="4"/>
      <c r="DZ834" s="4"/>
      <c r="EA834" s="4"/>
      <c r="EB834" s="4" t="b">
        <v>1</v>
      </c>
      <c r="EC834" s="4" t="s">
        <v>241</v>
      </c>
      <c r="ED834" s="4"/>
      <c r="EE834" s="4"/>
      <c r="EF834" s="7">
        <v>46204</v>
      </c>
      <c r="EG834" s="7">
        <v>46234</v>
      </c>
      <c r="EH834" s="4" t="s">
        <v>173</v>
      </c>
      <c r="EI834" s="4" t="b">
        <v>1</v>
      </c>
      <c r="EJ834" s="4" t="s">
        <v>174</v>
      </c>
      <c r="EK834" s="4"/>
      <c r="EL834" s="4"/>
      <c r="EM834" s="4"/>
      <c r="EN834" s="8"/>
      <c r="EO834" s="4">
        <f t="shared" si="61"/>
        <v>12.008219178082191</v>
      </c>
      <c r="EP834" s="4">
        <f t="shared" si="62"/>
        <v>20</v>
      </c>
      <c r="EQ834" s="9">
        <f t="shared" si="63"/>
        <v>2716571</v>
      </c>
    </row>
    <row r="835" spans="2:147" s="6" customFormat="1">
      <c r="B835" s="4"/>
      <c r="C835" s="7">
        <v>46204</v>
      </c>
      <c r="D835" s="4">
        <v>6310</v>
      </c>
      <c r="E835" s="4"/>
      <c r="F835" s="4"/>
      <c r="G835" s="4" t="s">
        <v>176</v>
      </c>
      <c r="H835" s="4" t="s">
        <v>177</v>
      </c>
      <c r="I835" s="4">
        <v>11</v>
      </c>
      <c r="J835" s="16">
        <v>37627</v>
      </c>
      <c r="K835" s="4"/>
      <c r="L835" s="4">
        <v>118803</v>
      </c>
      <c r="M835" s="4">
        <v>124803</v>
      </c>
      <c r="N835" s="4">
        <v>148723.57500000001</v>
      </c>
      <c r="O835" s="64">
        <v>22</v>
      </c>
      <c r="P835" s="4">
        <v>8</v>
      </c>
      <c r="Q835" s="4">
        <v>1</v>
      </c>
      <c r="R835" s="4">
        <v>31</v>
      </c>
      <c r="S835" s="4">
        <v>100</v>
      </c>
      <c r="T835" s="4">
        <v>100</v>
      </c>
      <c r="U835" s="11">
        <v>4979388</v>
      </c>
      <c r="V835" s="11">
        <v>860560</v>
      </c>
      <c r="W835" s="11">
        <v>4118828</v>
      </c>
      <c r="X835" s="11">
        <v>23</v>
      </c>
      <c r="Y835" s="62">
        <v>3682893</v>
      </c>
      <c r="Z835" s="11">
        <v>0</v>
      </c>
      <c r="AA835" s="11">
        <v>0</v>
      </c>
      <c r="AB835" s="11">
        <v>7500</v>
      </c>
      <c r="AC835" s="11">
        <v>172500</v>
      </c>
      <c r="AD835" s="11">
        <v>0</v>
      </c>
      <c r="AE835" s="11">
        <v>0</v>
      </c>
      <c r="AF835" s="11">
        <v>0</v>
      </c>
      <c r="AG835" s="11">
        <v>180000</v>
      </c>
      <c r="AH835" s="11">
        <v>0</v>
      </c>
      <c r="AI835" s="11">
        <v>468011</v>
      </c>
      <c r="AJ835" s="11">
        <v>0</v>
      </c>
      <c r="AK835" s="11">
        <v>167314</v>
      </c>
      <c r="AL835" s="9">
        <v>635325</v>
      </c>
      <c r="AM835" s="9">
        <v>446170</v>
      </c>
      <c r="AN835" s="9">
        <v>0</v>
      </c>
      <c r="AO835" s="9">
        <v>0</v>
      </c>
      <c r="AP835" s="11">
        <v>0</v>
      </c>
      <c r="AQ835" s="11">
        <v>0</v>
      </c>
      <c r="AR835" s="11">
        <v>1081495</v>
      </c>
      <c r="AS835" s="11">
        <v>0</v>
      </c>
      <c r="AT835" s="11">
        <v>0</v>
      </c>
      <c r="AU835" s="11">
        <v>0</v>
      </c>
      <c r="AV835" s="11">
        <v>0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35000</v>
      </c>
      <c r="BE835" s="11">
        <v>0</v>
      </c>
      <c r="BF835" s="11">
        <v>0</v>
      </c>
      <c r="BG835" s="11">
        <v>0</v>
      </c>
      <c r="BH835" s="11">
        <v>0</v>
      </c>
      <c r="BI835" s="11">
        <v>0</v>
      </c>
      <c r="BJ835" s="11">
        <v>0</v>
      </c>
      <c r="BK835" s="11">
        <v>0</v>
      </c>
      <c r="BL835" s="11">
        <v>0</v>
      </c>
      <c r="BM835" s="11">
        <v>0</v>
      </c>
      <c r="BN835" s="11">
        <v>0</v>
      </c>
      <c r="BO835" s="11">
        <v>184180</v>
      </c>
      <c r="BP835" s="11">
        <v>18410</v>
      </c>
      <c r="BQ835" s="11">
        <v>303900</v>
      </c>
      <c r="BR835" s="11">
        <v>223410</v>
      </c>
      <c r="BS835" s="11">
        <v>44810</v>
      </c>
      <c r="BT835" s="11">
        <v>11050</v>
      </c>
      <c r="BU835" s="11">
        <v>43300</v>
      </c>
      <c r="BV835" s="11">
        <v>24000</v>
      </c>
      <c r="BW835" s="11">
        <v>7500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1">
        <v>0</v>
      </c>
      <c r="CG835" s="11">
        <v>0</v>
      </c>
      <c r="CH835" s="11">
        <v>0</v>
      </c>
      <c r="CI835" s="11">
        <v>206832.538</v>
      </c>
      <c r="CJ835" s="4">
        <v>31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20</v>
      </c>
      <c r="DC835" s="4">
        <v>0</v>
      </c>
      <c r="DD835" s="4">
        <v>6</v>
      </c>
      <c r="DE835" s="64">
        <v>26</v>
      </c>
      <c r="DF835" s="64">
        <v>16</v>
      </c>
      <c r="DG835" s="64">
        <v>0</v>
      </c>
      <c r="DH835" s="6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s="4">
        <v>0</v>
      </c>
      <c r="DT835" s="4">
        <v>2</v>
      </c>
      <c r="DU835" s="4">
        <v>2</v>
      </c>
      <c r="DV835" s="4"/>
      <c r="DW835" s="4"/>
      <c r="DX835" s="4"/>
      <c r="DY835" s="4"/>
      <c r="DZ835" s="4"/>
      <c r="EA835" s="4"/>
      <c r="EB835" s="4" t="b">
        <v>1</v>
      </c>
      <c r="EC835" s="4" t="s">
        <v>241</v>
      </c>
      <c r="ED835" s="4"/>
      <c r="EE835" s="4"/>
      <c r="EF835" s="7">
        <v>46204</v>
      </c>
      <c r="EG835" s="7">
        <v>46234</v>
      </c>
      <c r="EH835" s="4" t="s">
        <v>173</v>
      </c>
      <c r="EI835" s="4" t="b">
        <v>1</v>
      </c>
      <c r="EJ835" s="4" t="s">
        <v>174</v>
      </c>
      <c r="EK835" s="4"/>
      <c r="EL835" s="4"/>
      <c r="EM835" s="4"/>
      <c r="EN835" s="8"/>
      <c r="EO835" s="4">
        <f t="shared" si="61"/>
        <v>23.002739726027396</v>
      </c>
      <c r="EP835" s="4">
        <f t="shared" si="62"/>
        <v>25</v>
      </c>
      <c r="EQ835" s="9">
        <f t="shared" si="63"/>
        <v>3718089.3750000005</v>
      </c>
    </row>
    <row r="836" spans="2:147" s="6" customFormat="1">
      <c r="B836" s="4"/>
      <c r="C836" s="7">
        <v>46204</v>
      </c>
      <c r="D836" s="4">
        <v>6310</v>
      </c>
      <c r="E836" s="4"/>
      <c r="F836" s="4"/>
      <c r="G836" s="4" t="s">
        <v>176</v>
      </c>
      <c r="H836" s="4" t="s">
        <v>177</v>
      </c>
      <c r="I836" s="4">
        <v>9</v>
      </c>
      <c r="J836" s="16">
        <v>37712</v>
      </c>
      <c r="K836" s="4"/>
      <c r="L836" s="4">
        <v>117499</v>
      </c>
      <c r="M836" s="4">
        <v>123624</v>
      </c>
      <c r="N836" s="4">
        <v>147318.6</v>
      </c>
      <c r="O836" s="64">
        <v>22</v>
      </c>
      <c r="P836" s="4">
        <v>8</v>
      </c>
      <c r="Q836" s="4">
        <v>1</v>
      </c>
      <c r="R836" s="4">
        <v>31</v>
      </c>
      <c r="S836" s="4">
        <v>100</v>
      </c>
      <c r="T836" s="4">
        <v>100</v>
      </c>
      <c r="U836" s="11">
        <v>5482873</v>
      </c>
      <c r="V836" s="11">
        <v>1032340</v>
      </c>
      <c r="W836" s="11">
        <v>4450533</v>
      </c>
      <c r="X836" s="11">
        <v>23</v>
      </c>
      <c r="Y836" s="62">
        <v>3642469</v>
      </c>
      <c r="Z836" s="11">
        <v>0</v>
      </c>
      <c r="AA836" s="11">
        <v>0</v>
      </c>
      <c r="AB836" s="11">
        <v>11250</v>
      </c>
      <c r="AC836" s="11">
        <v>172500</v>
      </c>
      <c r="AD836" s="11">
        <v>0</v>
      </c>
      <c r="AE836" s="11">
        <v>0</v>
      </c>
      <c r="AF836" s="11">
        <v>0</v>
      </c>
      <c r="AG836" s="11">
        <v>183750</v>
      </c>
      <c r="AH836" s="11">
        <v>0</v>
      </c>
      <c r="AI836" s="11">
        <v>463590</v>
      </c>
      <c r="AJ836" s="11">
        <v>0</v>
      </c>
      <c r="AK836" s="11">
        <v>276222</v>
      </c>
      <c r="AL836" s="9">
        <v>739812</v>
      </c>
      <c r="AM836" s="9">
        <v>441955</v>
      </c>
      <c r="AN836" s="9">
        <v>0</v>
      </c>
      <c r="AO836" s="9">
        <v>394887</v>
      </c>
      <c r="AP836" s="11">
        <v>0</v>
      </c>
      <c r="AQ836" s="11">
        <v>55000</v>
      </c>
      <c r="AR836" s="11">
        <v>1631654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25000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338290</v>
      </c>
      <c r="BP836" s="11">
        <v>33820</v>
      </c>
      <c r="BQ836" s="11">
        <v>310410</v>
      </c>
      <c r="BR836" s="11">
        <v>243650</v>
      </c>
      <c r="BS836" s="11">
        <v>49350</v>
      </c>
      <c r="BT836" s="11">
        <v>10930</v>
      </c>
      <c r="BU836" s="11">
        <v>42890</v>
      </c>
      <c r="BV836" s="11">
        <v>0</v>
      </c>
      <c r="BW836" s="11">
        <v>3000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234825.93400000001</v>
      </c>
      <c r="CJ836" s="4">
        <v>31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11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20</v>
      </c>
      <c r="DC836" s="4">
        <v>0</v>
      </c>
      <c r="DD836" s="4">
        <v>10</v>
      </c>
      <c r="DE836" s="64">
        <v>30</v>
      </c>
      <c r="DF836" s="64">
        <v>16</v>
      </c>
      <c r="DG836" s="64">
        <v>0</v>
      </c>
      <c r="DH836" s="64">
        <v>35.74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2</v>
      </c>
      <c r="DU836" s="4">
        <v>2</v>
      </c>
      <c r="DV836" s="4"/>
      <c r="DW836" s="4"/>
      <c r="DX836" s="4"/>
      <c r="DY836" s="4"/>
      <c r="DZ836" s="4"/>
      <c r="EA836" s="4"/>
      <c r="EB836" s="4" t="b">
        <v>1</v>
      </c>
      <c r="EC836" s="4" t="s">
        <v>241</v>
      </c>
      <c r="ED836" s="4"/>
      <c r="EE836" s="4"/>
      <c r="EF836" s="7">
        <v>46204</v>
      </c>
      <c r="EG836" s="7">
        <v>46234</v>
      </c>
      <c r="EH836" s="4" t="s">
        <v>173</v>
      </c>
      <c r="EI836" s="4" t="b">
        <v>1</v>
      </c>
      <c r="EJ836" s="4" t="s">
        <v>174</v>
      </c>
      <c r="EK836" s="4"/>
      <c r="EL836" s="4"/>
      <c r="EM836" s="4"/>
      <c r="EN836" s="8"/>
      <c r="EO836" s="4">
        <f t="shared" si="61"/>
        <v>22.769863013698629</v>
      </c>
      <c r="EP836" s="4">
        <f t="shared" si="62"/>
        <v>25</v>
      </c>
      <c r="EQ836" s="9">
        <f t="shared" si="63"/>
        <v>3682965</v>
      </c>
    </row>
    <row r="837" spans="2:147" s="6" customFormat="1">
      <c r="B837" s="4"/>
      <c r="C837" s="7">
        <v>46204</v>
      </c>
      <c r="D837" s="4">
        <v>6310</v>
      </c>
      <c r="E837" s="4"/>
      <c r="F837" s="4"/>
      <c r="G837" s="4" t="s">
        <v>176</v>
      </c>
      <c r="H837" s="4" t="s">
        <v>177</v>
      </c>
      <c r="I837" s="4">
        <v>3</v>
      </c>
      <c r="J837" s="16">
        <v>37816</v>
      </c>
      <c r="K837" s="4"/>
      <c r="L837" s="4">
        <v>112762</v>
      </c>
      <c r="M837" s="4">
        <v>117762</v>
      </c>
      <c r="N837" s="4">
        <v>140333.04999999999</v>
      </c>
      <c r="O837" s="64">
        <v>22</v>
      </c>
      <c r="P837" s="4">
        <v>8</v>
      </c>
      <c r="Q837" s="4">
        <v>1</v>
      </c>
      <c r="R837" s="4">
        <v>31</v>
      </c>
      <c r="S837" s="4">
        <v>100</v>
      </c>
      <c r="T837" s="4">
        <v>100</v>
      </c>
      <c r="U837" s="11">
        <v>5221093</v>
      </c>
      <c r="V837" s="11">
        <v>1073120</v>
      </c>
      <c r="W837" s="11">
        <v>4147973</v>
      </c>
      <c r="X837" s="11">
        <v>20</v>
      </c>
      <c r="Y837" s="62">
        <v>3495622</v>
      </c>
      <c r="Z837" s="11">
        <v>0</v>
      </c>
      <c r="AA837" s="11">
        <v>0</v>
      </c>
      <c r="AB837" s="11">
        <v>0</v>
      </c>
      <c r="AC837" s="11">
        <v>150000</v>
      </c>
      <c r="AD837" s="11">
        <v>0</v>
      </c>
      <c r="AE837" s="11">
        <v>0</v>
      </c>
      <c r="AF837" s="11">
        <v>0</v>
      </c>
      <c r="AG837" s="11">
        <v>150000</v>
      </c>
      <c r="AH837" s="11">
        <v>0</v>
      </c>
      <c r="AI837" s="11">
        <v>441607</v>
      </c>
      <c r="AJ837" s="11">
        <v>0</v>
      </c>
      <c r="AK837" s="11">
        <v>210499</v>
      </c>
      <c r="AL837" s="9">
        <v>652107</v>
      </c>
      <c r="AM837" s="9">
        <v>420999</v>
      </c>
      <c r="AN837" s="9">
        <v>0</v>
      </c>
      <c r="AO837" s="9">
        <v>379741</v>
      </c>
      <c r="AP837" s="11">
        <v>0</v>
      </c>
      <c r="AQ837" s="11">
        <v>60000</v>
      </c>
      <c r="AR837" s="11">
        <v>1512847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52624</v>
      </c>
      <c r="BB837" s="11">
        <v>0</v>
      </c>
      <c r="BC837" s="11">
        <v>0</v>
      </c>
      <c r="BD837" s="11">
        <v>10000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398740</v>
      </c>
      <c r="BP837" s="11">
        <v>39870</v>
      </c>
      <c r="BQ837" s="11">
        <v>297580</v>
      </c>
      <c r="BR837" s="11">
        <v>231080</v>
      </c>
      <c r="BS837" s="11">
        <v>46990</v>
      </c>
      <c r="BT837" s="11">
        <v>10490</v>
      </c>
      <c r="BU837" s="11">
        <v>40870</v>
      </c>
      <c r="BV837" s="11">
        <v>0</v>
      </c>
      <c r="BW837" s="11">
        <v>7500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216327.758</v>
      </c>
      <c r="CJ837" s="4">
        <v>31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12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20</v>
      </c>
      <c r="DC837" s="4">
        <v>0</v>
      </c>
      <c r="DD837" s="4">
        <v>8</v>
      </c>
      <c r="DE837" s="64">
        <v>28</v>
      </c>
      <c r="DF837" s="64">
        <v>16</v>
      </c>
      <c r="DG837" s="64">
        <v>0</v>
      </c>
      <c r="DH837" s="64">
        <v>36.08</v>
      </c>
      <c r="DI837" s="4">
        <v>0</v>
      </c>
      <c r="DJ837" s="4">
        <v>0</v>
      </c>
      <c r="DK837" s="4">
        <v>0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0</v>
      </c>
      <c r="DS837" s="4">
        <v>0</v>
      </c>
      <c r="DT837" s="4">
        <v>2</v>
      </c>
      <c r="DU837" s="4">
        <v>2</v>
      </c>
      <c r="DV837" s="4"/>
      <c r="DW837" s="4"/>
      <c r="DX837" s="4"/>
      <c r="DY837" s="4"/>
      <c r="DZ837" s="4"/>
      <c r="EA837" s="4"/>
      <c r="EB837" s="4" t="b">
        <v>1</v>
      </c>
      <c r="EC837" s="4" t="s">
        <v>241</v>
      </c>
      <c r="ED837" s="4"/>
      <c r="EE837" s="4"/>
      <c r="EF837" s="7">
        <v>46204</v>
      </c>
      <c r="EG837" s="7">
        <v>46234</v>
      </c>
      <c r="EH837" s="4" t="s">
        <v>173</v>
      </c>
      <c r="EI837" s="4" t="b">
        <v>1</v>
      </c>
      <c r="EJ837" s="4" t="s">
        <v>174</v>
      </c>
      <c r="EK837" s="4"/>
      <c r="EL837" s="4"/>
      <c r="EM837" s="4"/>
      <c r="EN837" s="8"/>
      <c r="EO837" s="4">
        <f t="shared" si="61"/>
        <v>22.484931506849314</v>
      </c>
      <c r="EP837" s="4">
        <f t="shared" si="62"/>
        <v>25</v>
      </c>
      <c r="EQ837" s="9">
        <f t="shared" si="63"/>
        <v>3508326.2499999995</v>
      </c>
    </row>
    <row r="838" spans="2:147" s="6" customFormat="1">
      <c r="B838" s="4"/>
      <c r="C838" s="7">
        <v>46204</v>
      </c>
      <c r="D838" s="4">
        <v>6310</v>
      </c>
      <c r="E838" s="4"/>
      <c r="F838" s="4"/>
      <c r="G838" s="4" t="s">
        <v>176</v>
      </c>
      <c r="H838" s="4" t="s">
        <v>177</v>
      </c>
      <c r="I838" s="4">
        <v>9</v>
      </c>
      <c r="J838" s="16">
        <v>37879</v>
      </c>
      <c r="K838" s="4"/>
      <c r="L838" s="4">
        <v>117499</v>
      </c>
      <c r="M838" s="4">
        <v>123749</v>
      </c>
      <c r="N838" s="4">
        <v>147467.55799999999</v>
      </c>
      <c r="O838" s="64">
        <v>22</v>
      </c>
      <c r="P838" s="4">
        <v>8</v>
      </c>
      <c r="Q838" s="4">
        <v>1</v>
      </c>
      <c r="R838" s="4">
        <v>31</v>
      </c>
      <c r="S838" s="4">
        <v>100</v>
      </c>
      <c r="T838" s="4">
        <v>100</v>
      </c>
      <c r="U838" s="11">
        <v>5786836</v>
      </c>
      <c r="V838" s="11">
        <v>1144836</v>
      </c>
      <c r="W838" s="11">
        <v>4642000</v>
      </c>
      <c r="X838" s="11">
        <v>22</v>
      </c>
      <c r="Y838" s="62">
        <v>3642469</v>
      </c>
      <c r="Z838" s="11">
        <v>0</v>
      </c>
      <c r="AA838" s="11">
        <v>0</v>
      </c>
      <c r="AB838" s="11">
        <v>22500</v>
      </c>
      <c r="AC838" s="11">
        <v>165000</v>
      </c>
      <c r="AD838" s="11">
        <v>0</v>
      </c>
      <c r="AE838" s="11">
        <v>0</v>
      </c>
      <c r="AF838" s="11">
        <v>0</v>
      </c>
      <c r="AG838" s="11">
        <v>187500</v>
      </c>
      <c r="AH838" s="11">
        <v>0</v>
      </c>
      <c r="AI838" s="11">
        <v>464058</v>
      </c>
      <c r="AJ838" s="11">
        <v>0</v>
      </c>
      <c r="AK838" s="11">
        <v>553003</v>
      </c>
      <c r="AL838" s="9">
        <v>1017062</v>
      </c>
      <c r="AM838" s="9">
        <v>884805</v>
      </c>
      <c r="AN838" s="9">
        <v>0</v>
      </c>
      <c r="AO838" s="9">
        <v>0</v>
      </c>
      <c r="AP838" s="11">
        <v>0</v>
      </c>
      <c r="AQ838" s="11">
        <v>0</v>
      </c>
      <c r="AR838" s="11">
        <v>1901867</v>
      </c>
      <c r="AS838" s="11">
        <v>0</v>
      </c>
      <c r="AT838" s="11">
        <v>0</v>
      </c>
      <c r="AU838" s="11">
        <v>0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55000</v>
      </c>
      <c r="BE838" s="11">
        <v>0</v>
      </c>
      <c r="BF838" s="11">
        <v>0</v>
      </c>
      <c r="BG838" s="11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400480</v>
      </c>
      <c r="BP838" s="11">
        <v>40040</v>
      </c>
      <c r="BQ838" s="11">
        <v>309510</v>
      </c>
      <c r="BR838" s="11">
        <v>257030</v>
      </c>
      <c r="BS838" s="11">
        <v>52080</v>
      </c>
      <c r="BT838" s="11">
        <v>10930</v>
      </c>
      <c r="BU838" s="11">
        <v>42940</v>
      </c>
      <c r="BV838" s="11">
        <v>25000</v>
      </c>
      <c r="BW838" s="11">
        <v>6826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212340.198</v>
      </c>
      <c r="CJ838" s="4">
        <v>31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20</v>
      </c>
      <c r="DC838" s="4">
        <v>0</v>
      </c>
      <c r="DD838" s="4">
        <v>20</v>
      </c>
      <c r="DE838" s="64">
        <v>40</v>
      </c>
      <c r="DF838" s="64">
        <v>32</v>
      </c>
      <c r="DG838" s="64">
        <v>0</v>
      </c>
      <c r="DH838" s="6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2</v>
      </c>
      <c r="DU838" s="4">
        <v>2</v>
      </c>
      <c r="DV838" s="4"/>
      <c r="DW838" s="4"/>
      <c r="DX838" s="4"/>
      <c r="DY838" s="4"/>
      <c r="DZ838" s="4"/>
      <c r="EA838" s="4"/>
      <c r="EB838" s="4" t="b">
        <v>1</v>
      </c>
      <c r="EC838" s="4" t="s">
        <v>241</v>
      </c>
      <c r="ED838" s="4"/>
      <c r="EE838" s="4"/>
      <c r="EF838" s="7">
        <v>46204</v>
      </c>
      <c r="EG838" s="7">
        <v>46234</v>
      </c>
      <c r="EH838" s="4" t="s">
        <v>173</v>
      </c>
      <c r="EI838" s="4" t="b">
        <v>1</v>
      </c>
      <c r="EJ838" s="4" t="s">
        <v>174</v>
      </c>
      <c r="EK838" s="4"/>
      <c r="EL838" s="4"/>
      <c r="EM838" s="4"/>
      <c r="EN838" s="8"/>
      <c r="EO838" s="4">
        <f t="shared" si="61"/>
        <v>22.312328767123287</v>
      </c>
      <c r="EP838" s="4">
        <f t="shared" si="62"/>
        <v>25</v>
      </c>
      <c r="EQ838" s="9">
        <f t="shared" si="63"/>
        <v>3686688.9499999997</v>
      </c>
    </row>
    <row r="839" spans="2:147" s="6" customFormat="1">
      <c r="B839" s="4"/>
      <c r="C839" s="7">
        <v>46204</v>
      </c>
      <c r="D839" s="4">
        <v>6310</v>
      </c>
      <c r="E839" s="4"/>
      <c r="F839" s="4"/>
      <c r="G839" s="4" t="s">
        <v>176</v>
      </c>
      <c r="H839" s="4" t="s">
        <v>177</v>
      </c>
      <c r="I839" s="4">
        <v>14</v>
      </c>
      <c r="J839" s="16">
        <v>37879</v>
      </c>
      <c r="K839" s="4"/>
      <c r="L839" s="4">
        <v>120599</v>
      </c>
      <c r="M839" s="4">
        <v>126349</v>
      </c>
      <c r="N839" s="4">
        <v>150565.89199999999</v>
      </c>
      <c r="O839" s="64">
        <v>22</v>
      </c>
      <c r="P839" s="4">
        <v>8</v>
      </c>
      <c r="Q839" s="4">
        <v>1</v>
      </c>
      <c r="R839" s="4">
        <v>31</v>
      </c>
      <c r="S839" s="4">
        <v>100</v>
      </c>
      <c r="T839" s="4">
        <v>100</v>
      </c>
      <c r="U839" s="11">
        <v>5901174</v>
      </c>
      <c r="V839" s="11">
        <v>1157174</v>
      </c>
      <c r="W839" s="11">
        <v>4744000</v>
      </c>
      <c r="X839" s="11">
        <v>22</v>
      </c>
      <c r="Y839" s="62">
        <v>3738569</v>
      </c>
      <c r="Z839" s="11">
        <v>0</v>
      </c>
      <c r="AA839" s="11">
        <v>0</v>
      </c>
      <c r="AB839" s="11">
        <v>7500</v>
      </c>
      <c r="AC839" s="11">
        <v>165000</v>
      </c>
      <c r="AD839" s="11">
        <v>0</v>
      </c>
      <c r="AE839" s="11">
        <v>0</v>
      </c>
      <c r="AF839" s="11">
        <v>0</v>
      </c>
      <c r="AG839" s="11">
        <v>172500</v>
      </c>
      <c r="AH839" s="11">
        <v>0</v>
      </c>
      <c r="AI839" s="11">
        <v>473808</v>
      </c>
      <c r="AJ839" s="11">
        <v>0</v>
      </c>
      <c r="AK839" s="11">
        <v>282311</v>
      </c>
      <c r="AL839" s="9">
        <v>756119</v>
      </c>
      <c r="AM839" s="9">
        <v>677546</v>
      </c>
      <c r="AN839" s="9">
        <v>0</v>
      </c>
      <c r="AO839" s="9">
        <v>456440</v>
      </c>
      <c r="AP839" s="11">
        <v>0</v>
      </c>
      <c r="AQ839" s="11">
        <v>65000</v>
      </c>
      <c r="AR839" s="11">
        <v>1955105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35000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428490</v>
      </c>
      <c r="BP839" s="11">
        <v>42840</v>
      </c>
      <c r="BQ839" s="11">
        <v>306420</v>
      </c>
      <c r="BR839" s="11">
        <v>260190</v>
      </c>
      <c r="BS839" s="11">
        <v>53110</v>
      </c>
      <c r="BT839" s="11">
        <v>11220</v>
      </c>
      <c r="BU839" s="11">
        <v>43840</v>
      </c>
      <c r="BV839" s="11">
        <v>4000</v>
      </c>
      <c r="BW839" s="11">
        <v>7064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224776.989</v>
      </c>
      <c r="CJ839" s="4">
        <v>31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13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20</v>
      </c>
      <c r="DC839" s="4">
        <v>0</v>
      </c>
      <c r="DD839" s="4">
        <v>10</v>
      </c>
      <c r="DE839" s="64">
        <v>30</v>
      </c>
      <c r="DF839" s="64">
        <v>24</v>
      </c>
      <c r="DG839" s="64">
        <v>0</v>
      </c>
      <c r="DH839" s="64">
        <v>40.42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2</v>
      </c>
      <c r="DU839" s="4">
        <v>2</v>
      </c>
      <c r="DV839" s="4"/>
      <c r="DW839" s="4"/>
      <c r="DX839" s="4"/>
      <c r="DY839" s="4"/>
      <c r="DZ839" s="4"/>
      <c r="EA839" s="4"/>
      <c r="EB839" s="4" t="b">
        <v>1</v>
      </c>
      <c r="EC839" s="4" t="s">
        <v>241</v>
      </c>
      <c r="ED839" s="4"/>
      <c r="EE839" s="4"/>
      <c r="EF839" s="7">
        <v>46204</v>
      </c>
      <c r="EG839" s="7">
        <v>46234</v>
      </c>
      <c r="EH839" s="4" t="s">
        <v>173</v>
      </c>
      <c r="EI839" s="4" t="b">
        <v>1</v>
      </c>
      <c r="EJ839" s="4" t="s">
        <v>174</v>
      </c>
      <c r="EK839" s="4"/>
      <c r="EL839" s="4"/>
      <c r="EM839" s="4"/>
      <c r="EN839" s="8"/>
      <c r="EO839" s="4">
        <f t="shared" si="61"/>
        <v>22.312328767123287</v>
      </c>
      <c r="EP839" s="4">
        <f t="shared" si="62"/>
        <v>25</v>
      </c>
      <c r="EQ839" s="9">
        <f t="shared" si="63"/>
        <v>3764147.3</v>
      </c>
    </row>
    <row r="840" spans="2:147" s="6" customFormat="1">
      <c r="B840" s="4"/>
      <c r="C840" s="7">
        <v>46204</v>
      </c>
      <c r="D840" s="4">
        <v>6310</v>
      </c>
      <c r="E840" s="4"/>
      <c r="F840" s="4"/>
      <c r="G840" s="4" t="s">
        <v>176</v>
      </c>
      <c r="H840" s="4" t="s">
        <v>177</v>
      </c>
      <c r="I840" s="4">
        <v>13</v>
      </c>
      <c r="J840" s="16">
        <v>37895</v>
      </c>
      <c r="K840" s="4"/>
      <c r="L840" s="4">
        <v>120027</v>
      </c>
      <c r="M840" s="4">
        <v>125777</v>
      </c>
      <c r="N840" s="4">
        <v>149884.258</v>
      </c>
      <c r="O840" s="64">
        <v>22</v>
      </c>
      <c r="P840" s="4">
        <v>8</v>
      </c>
      <c r="Q840" s="4">
        <v>1</v>
      </c>
      <c r="R840" s="4">
        <v>31</v>
      </c>
      <c r="S840" s="4">
        <v>100</v>
      </c>
      <c r="T840" s="4">
        <v>100</v>
      </c>
      <c r="U840" s="11">
        <v>5508761</v>
      </c>
      <c r="V840" s="11">
        <v>1104460</v>
      </c>
      <c r="W840" s="11">
        <v>4404301</v>
      </c>
      <c r="X840" s="11">
        <v>22</v>
      </c>
      <c r="Y840" s="62">
        <v>3720837</v>
      </c>
      <c r="Z840" s="11">
        <v>0</v>
      </c>
      <c r="AA840" s="11">
        <v>0</v>
      </c>
      <c r="AB840" s="11">
        <v>7500</v>
      </c>
      <c r="AC840" s="11">
        <v>165000</v>
      </c>
      <c r="AD840" s="11">
        <v>0</v>
      </c>
      <c r="AE840" s="11">
        <v>0</v>
      </c>
      <c r="AF840" s="11">
        <v>0</v>
      </c>
      <c r="AG840" s="11">
        <v>172500</v>
      </c>
      <c r="AH840" s="11">
        <v>0</v>
      </c>
      <c r="AI840" s="11">
        <v>471663</v>
      </c>
      <c r="AJ840" s="11">
        <v>0</v>
      </c>
      <c r="AK840" s="11">
        <v>224826</v>
      </c>
      <c r="AL840" s="9">
        <v>696490</v>
      </c>
      <c r="AM840" s="9">
        <v>449652</v>
      </c>
      <c r="AN840" s="9">
        <v>0</v>
      </c>
      <c r="AO840" s="9">
        <v>379282</v>
      </c>
      <c r="AP840" s="11">
        <v>0</v>
      </c>
      <c r="AQ840" s="11">
        <v>55000</v>
      </c>
      <c r="AR840" s="11">
        <v>1580424</v>
      </c>
      <c r="AS840" s="11">
        <v>0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35000</v>
      </c>
      <c r="BE840" s="11">
        <v>0</v>
      </c>
      <c r="BF840" s="11">
        <v>0</v>
      </c>
      <c r="BG840" s="11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399920</v>
      </c>
      <c r="BP840" s="11">
        <v>39990</v>
      </c>
      <c r="BQ840" s="11">
        <v>313020</v>
      </c>
      <c r="BR840" s="11">
        <v>244130</v>
      </c>
      <c r="BS840" s="11">
        <v>49580</v>
      </c>
      <c r="BT840" s="11">
        <v>11170</v>
      </c>
      <c r="BU840" s="11">
        <v>43650</v>
      </c>
      <c r="BV840" s="11">
        <v>0</v>
      </c>
      <c r="BW840" s="11">
        <v>3000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224875.64799999999</v>
      </c>
      <c r="CJ840" s="4">
        <v>31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11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20</v>
      </c>
      <c r="DC840" s="4">
        <v>0</v>
      </c>
      <c r="DD840" s="4">
        <v>8</v>
      </c>
      <c r="DE840" s="64">
        <v>28</v>
      </c>
      <c r="DF840" s="64">
        <v>16</v>
      </c>
      <c r="DG840" s="64">
        <v>0</v>
      </c>
      <c r="DH840" s="64">
        <v>33.74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s="4">
        <v>0</v>
      </c>
      <c r="DT840" s="4">
        <v>2</v>
      </c>
      <c r="DU840" s="4">
        <v>2</v>
      </c>
      <c r="DV840" s="4"/>
      <c r="DW840" s="4"/>
      <c r="DX840" s="4"/>
      <c r="DY840" s="4"/>
      <c r="DZ840" s="4"/>
      <c r="EA840" s="4"/>
      <c r="EB840" s="4" t="b">
        <v>1</v>
      </c>
      <c r="EC840" s="4" t="s">
        <v>241</v>
      </c>
      <c r="ED840" s="4"/>
      <c r="EE840" s="4"/>
      <c r="EF840" s="7">
        <v>46204</v>
      </c>
      <c r="EG840" s="7">
        <v>46234</v>
      </c>
      <c r="EH840" s="4" t="s">
        <v>173</v>
      </c>
      <c r="EI840" s="4" t="b">
        <v>1</v>
      </c>
      <c r="EJ840" s="4" t="s">
        <v>174</v>
      </c>
      <c r="EK840" s="4"/>
      <c r="EL840" s="4"/>
      <c r="EM840" s="4"/>
      <c r="EN840" s="8"/>
      <c r="EO840" s="4">
        <f t="shared" si="61"/>
        <v>22.268493150684932</v>
      </c>
      <c r="EP840" s="4">
        <f t="shared" si="62"/>
        <v>25</v>
      </c>
      <c r="EQ840" s="9">
        <f t="shared" si="63"/>
        <v>3747106.45</v>
      </c>
    </row>
    <row r="841" spans="2:147" s="6" customFormat="1">
      <c r="B841" s="4"/>
      <c r="C841" s="7">
        <v>46204</v>
      </c>
      <c r="D841" s="4">
        <v>6310</v>
      </c>
      <c r="E841" s="4"/>
      <c r="F841" s="4"/>
      <c r="G841" s="4" t="s">
        <v>176</v>
      </c>
      <c r="H841" s="4" t="s">
        <v>177</v>
      </c>
      <c r="I841" s="4">
        <v>7</v>
      </c>
      <c r="J841" s="16">
        <v>37970</v>
      </c>
      <c r="K841" s="4"/>
      <c r="L841" s="4">
        <v>116033</v>
      </c>
      <c r="M841" s="4">
        <v>121783</v>
      </c>
      <c r="N841" s="4">
        <v>145124.742</v>
      </c>
      <c r="O841" s="64">
        <v>22</v>
      </c>
      <c r="P841" s="4">
        <v>8</v>
      </c>
      <c r="Q841" s="4">
        <v>1</v>
      </c>
      <c r="R841" s="4">
        <v>31</v>
      </c>
      <c r="S841" s="4">
        <v>100</v>
      </c>
      <c r="T841" s="4">
        <v>100</v>
      </c>
      <c r="U841" s="11">
        <v>5154542</v>
      </c>
      <c r="V841" s="11">
        <v>1046542</v>
      </c>
      <c r="W841" s="11">
        <v>4108000</v>
      </c>
      <c r="X841" s="11">
        <v>22</v>
      </c>
      <c r="Y841" s="62">
        <v>3597023</v>
      </c>
      <c r="Z841" s="11">
        <v>0</v>
      </c>
      <c r="AA841" s="11">
        <v>0</v>
      </c>
      <c r="AB841" s="11">
        <v>7500</v>
      </c>
      <c r="AC841" s="11">
        <v>165000</v>
      </c>
      <c r="AD841" s="11">
        <v>0</v>
      </c>
      <c r="AE841" s="11">
        <v>0</v>
      </c>
      <c r="AF841" s="11">
        <v>0</v>
      </c>
      <c r="AG841" s="11">
        <v>172500</v>
      </c>
      <c r="AH841" s="11">
        <v>0</v>
      </c>
      <c r="AI841" s="11">
        <v>456686</v>
      </c>
      <c r="AJ841" s="11">
        <v>0</v>
      </c>
      <c r="AK841" s="11">
        <v>272108</v>
      </c>
      <c r="AL841" s="9">
        <v>728795</v>
      </c>
      <c r="AM841" s="9">
        <v>217687</v>
      </c>
      <c r="AN841" s="9">
        <v>0</v>
      </c>
      <c r="AO841" s="9">
        <v>363537</v>
      </c>
      <c r="AP841" s="11">
        <v>0</v>
      </c>
      <c r="AQ841" s="11">
        <v>50000</v>
      </c>
      <c r="AR841" s="11">
        <v>1360019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25000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0</v>
      </c>
      <c r="BL841" s="11">
        <v>0</v>
      </c>
      <c r="BM841" s="11">
        <v>0</v>
      </c>
      <c r="BN841" s="11">
        <v>0</v>
      </c>
      <c r="BO841" s="11">
        <v>369690</v>
      </c>
      <c r="BP841" s="11">
        <v>36960</v>
      </c>
      <c r="BQ841" s="11">
        <v>303000</v>
      </c>
      <c r="BR841" s="11">
        <v>229050</v>
      </c>
      <c r="BS841" s="11">
        <v>46390</v>
      </c>
      <c r="BT841" s="11">
        <v>10800</v>
      </c>
      <c r="BU841" s="11">
        <v>42260</v>
      </c>
      <c r="BV841" s="11">
        <v>0</v>
      </c>
      <c r="BW841" s="11">
        <v>8392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1">
        <v>0</v>
      </c>
      <c r="CG841" s="11">
        <v>0</v>
      </c>
      <c r="CH841" s="11">
        <v>0</v>
      </c>
      <c r="CI841" s="11">
        <v>223090.27499999999</v>
      </c>
      <c r="CJ841" s="4">
        <v>31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10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20</v>
      </c>
      <c r="DC841" s="4">
        <v>0</v>
      </c>
      <c r="DD841" s="4">
        <v>10</v>
      </c>
      <c r="DE841" s="64">
        <v>30</v>
      </c>
      <c r="DF841" s="64">
        <v>8</v>
      </c>
      <c r="DG841" s="64">
        <v>0</v>
      </c>
      <c r="DH841" s="64">
        <v>33.4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2</v>
      </c>
      <c r="DU841" s="4">
        <v>2</v>
      </c>
      <c r="DV841" s="4"/>
      <c r="DW841" s="4"/>
      <c r="DX841" s="4"/>
      <c r="DY841" s="4"/>
      <c r="DZ841" s="4"/>
      <c r="EA841" s="4"/>
      <c r="EB841" s="4" t="b">
        <v>1</v>
      </c>
      <c r="EC841" s="4" t="s">
        <v>241</v>
      </c>
      <c r="ED841" s="4"/>
      <c r="EE841" s="4"/>
      <c r="EF841" s="7">
        <v>46204</v>
      </c>
      <c r="EG841" s="7">
        <v>46234</v>
      </c>
      <c r="EH841" s="4" t="s">
        <v>173</v>
      </c>
      <c r="EI841" s="4" t="b">
        <v>1</v>
      </c>
      <c r="EJ841" s="4" t="s">
        <v>174</v>
      </c>
      <c r="EK841" s="4"/>
      <c r="EL841" s="4"/>
      <c r="EM841" s="4"/>
      <c r="EN841" s="8"/>
      <c r="EO841" s="4">
        <f t="shared" si="61"/>
        <v>22.063013698630137</v>
      </c>
      <c r="EP841" s="4">
        <f t="shared" si="62"/>
        <v>25</v>
      </c>
      <c r="EQ841" s="9">
        <f t="shared" si="63"/>
        <v>3628118.55</v>
      </c>
    </row>
    <row r="842" spans="2:147" s="6" customFormat="1">
      <c r="B842" s="4"/>
      <c r="C842" s="7">
        <v>46204</v>
      </c>
      <c r="D842" s="4">
        <v>6310</v>
      </c>
      <c r="E842" s="4"/>
      <c r="F842" s="4"/>
      <c r="G842" s="4" t="s">
        <v>176</v>
      </c>
      <c r="H842" s="4" t="s">
        <v>177</v>
      </c>
      <c r="I842" s="4">
        <v>1</v>
      </c>
      <c r="J842" s="16">
        <v>41640</v>
      </c>
      <c r="K842" s="4"/>
      <c r="L842" s="4">
        <v>110982</v>
      </c>
      <c r="M842" s="4">
        <v>114232</v>
      </c>
      <c r="N842" s="4">
        <v>136126.467</v>
      </c>
      <c r="O842" s="64">
        <v>22</v>
      </c>
      <c r="P842" s="4">
        <v>8</v>
      </c>
      <c r="Q842" s="4">
        <v>1</v>
      </c>
      <c r="R842" s="4">
        <v>31</v>
      </c>
      <c r="S842" s="4">
        <v>100</v>
      </c>
      <c r="T842" s="4">
        <v>100</v>
      </c>
      <c r="U842" s="11">
        <v>4613880</v>
      </c>
      <c r="V842" s="11">
        <v>853880</v>
      </c>
      <c r="W842" s="11">
        <v>3760000</v>
      </c>
      <c r="X842" s="11">
        <v>12</v>
      </c>
      <c r="Y842" s="62">
        <v>3440442</v>
      </c>
      <c r="Z842" s="11">
        <v>0</v>
      </c>
      <c r="AA842" s="11">
        <v>0</v>
      </c>
      <c r="AB842" s="11">
        <v>7500</v>
      </c>
      <c r="AC842" s="11">
        <v>90000</v>
      </c>
      <c r="AD842" s="11">
        <v>0</v>
      </c>
      <c r="AE842" s="11">
        <v>0</v>
      </c>
      <c r="AF842" s="11">
        <v>0</v>
      </c>
      <c r="AG842" s="11">
        <v>97500</v>
      </c>
      <c r="AH842" s="11">
        <v>0</v>
      </c>
      <c r="AI842" s="11">
        <v>428370</v>
      </c>
      <c r="AJ842" s="11">
        <v>0</v>
      </c>
      <c r="AK842" s="11">
        <v>204189</v>
      </c>
      <c r="AL842" s="9">
        <v>632559</v>
      </c>
      <c r="AM842" s="9">
        <v>408379</v>
      </c>
      <c r="AN842" s="9">
        <v>0</v>
      </c>
      <c r="AO842" s="9">
        <v>0</v>
      </c>
      <c r="AP842" s="11">
        <v>0</v>
      </c>
      <c r="AQ842" s="11">
        <v>0</v>
      </c>
      <c r="AR842" s="11">
        <v>1040938</v>
      </c>
      <c r="AS842" s="11">
        <v>0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35000</v>
      </c>
      <c r="BE842" s="11">
        <v>0</v>
      </c>
      <c r="BF842" s="11">
        <v>0</v>
      </c>
      <c r="BG842" s="11">
        <v>0</v>
      </c>
      <c r="BH842" s="11">
        <v>0</v>
      </c>
      <c r="BI842" s="11">
        <v>0</v>
      </c>
      <c r="BJ842" s="11">
        <v>0</v>
      </c>
      <c r="BK842" s="11">
        <v>0</v>
      </c>
      <c r="BL842" s="11">
        <v>0</v>
      </c>
      <c r="BM842" s="11">
        <v>0</v>
      </c>
      <c r="BN842" s="11">
        <v>0</v>
      </c>
      <c r="BO842" s="11">
        <v>282050</v>
      </c>
      <c r="BP842" s="11">
        <v>28200</v>
      </c>
      <c r="BQ842" s="11">
        <v>248660</v>
      </c>
      <c r="BR842" s="11">
        <v>201260</v>
      </c>
      <c r="BS842" s="11">
        <v>41520</v>
      </c>
      <c r="BT842" s="11">
        <v>10330</v>
      </c>
      <c r="BU842" s="11">
        <v>39660</v>
      </c>
      <c r="BV842" s="11">
        <v>0</v>
      </c>
      <c r="BW842" s="11">
        <v>2200</v>
      </c>
      <c r="BX842" s="11">
        <v>0</v>
      </c>
      <c r="BY842" s="11">
        <v>0</v>
      </c>
      <c r="BZ842" s="11">
        <v>0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192707.09899999999</v>
      </c>
      <c r="CJ842" s="4">
        <v>31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20</v>
      </c>
      <c r="DC842" s="4">
        <v>0</v>
      </c>
      <c r="DD842" s="4">
        <v>8</v>
      </c>
      <c r="DE842" s="64">
        <v>28</v>
      </c>
      <c r="DF842" s="64">
        <v>16</v>
      </c>
      <c r="DG842" s="64">
        <v>0</v>
      </c>
      <c r="DH842" s="6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s="4">
        <v>0</v>
      </c>
      <c r="DT842" s="4">
        <v>2</v>
      </c>
      <c r="DU842" s="4">
        <v>2</v>
      </c>
      <c r="DV842" s="4"/>
      <c r="DW842" s="4"/>
      <c r="DX842" s="4"/>
      <c r="DY842" s="4"/>
      <c r="DZ842" s="4"/>
      <c r="EA842" s="4"/>
      <c r="EB842" s="4" t="b">
        <v>1</v>
      </c>
      <c r="EC842" s="4" t="s">
        <v>241</v>
      </c>
      <c r="ED842" s="4"/>
      <c r="EE842" s="4"/>
      <c r="EF842" s="7">
        <v>46204</v>
      </c>
      <c r="EG842" s="7">
        <v>46234</v>
      </c>
      <c r="EH842" s="4" t="s">
        <v>173</v>
      </c>
      <c r="EI842" s="4" t="b">
        <v>1</v>
      </c>
      <c r="EJ842" s="4" t="s">
        <v>174</v>
      </c>
      <c r="EK842" s="4"/>
      <c r="EL842" s="4"/>
      <c r="EM842" s="4"/>
      <c r="EN842" s="8"/>
      <c r="EO842" s="4">
        <f t="shared" ref="EO842:EO905" si="64">($EO$5-J842)/365</f>
        <v>12.008219178082191</v>
      </c>
      <c r="EP842" s="4">
        <f t="shared" ref="EP842:EP905" si="65">IF(EO842&gt;=21,25,IF(EO842&gt;=19,24,IF(EO842&gt;=17,23,IF(EO842&gt;=15,22,IF(EO842&gt;=13,21,IF(EO842&gt;=11,20,IF(EO842&gt;=10,19,IF(EO842&gt;=8,18))))))))</f>
        <v>20</v>
      </c>
      <c r="EQ842" s="9">
        <f t="shared" ref="EQ842:EQ905" si="66">EP842*N842</f>
        <v>2722529.34</v>
      </c>
    </row>
    <row r="843" spans="2:147" s="6" customFormat="1">
      <c r="B843" s="4"/>
      <c r="C843" s="7">
        <v>46235</v>
      </c>
      <c r="D843" s="4">
        <v>6310</v>
      </c>
      <c r="E843" s="4"/>
      <c r="F843" s="4"/>
      <c r="G843" s="4" t="s">
        <v>170</v>
      </c>
      <c r="H843" s="4" t="s">
        <v>171</v>
      </c>
      <c r="I843" s="4">
        <v>5</v>
      </c>
      <c r="J843" s="16">
        <v>35359</v>
      </c>
      <c r="K843" s="4"/>
      <c r="L843" s="4">
        <v>133752.25599999999</v>
      </c>
      <c r="M843" s="4">
        <v>141252.23300000001</v>
      </c>
      <c r="N843" s="4">
        <v>168325.57800000001</v>
      </c>
      <c r="O843" s="64">
        <v>15</v>
      </c>
      <c r="P843" s="4">
        <v>10</v>
      </c>
      <c r="Q843" s="4">
        <v>6</v>
      </c>
      <c r="R843" s="4">
        <v>31</v>
      </c>
      <c r="S843" s="4">
        <v>100</v>
      </c>
      <c r="T843" s="4">
        <v>100</v>
      </c>
      <c r="U843" s="11">
        <v>6124814</v>
      </c>
      <c r="V843" s="11">
        <v>1339814</v>
      </c>
      <c r="W843" s="11">
        <v>4785000</v>
      </c>
      <c r="X843" s="11">
        <v>29</v>
      </c>
      <c r="Y843" s="62">
        <v>4146319</v>
      </c>
      <c r="Z843" s="11">
        <v>0</v>
      </c>
      <c r="AA843" s="11">
        <v>0</v>
      </c>
      <c r="AB843" s="11">
        <v>7500</v>
      </c>
      <c r="AC843" s="11">
        <v>217500</v>
      </c>
      <c r="AD843" s="11">
        <v>0</v>
      </c>
      <c r="AE843" s="11">
        <v>0</v>
      </c>
      <c r="AF843" s="11">
        <v>0</v>
      </c>
      <c r="AG843" s="11">
        <v>225000</v>
      </c>
      <c r="AH843" s="11">
        <v>0</v>
      </c>
      <c r="AI843" s="11">
        <v>529695</v>
      </c>
      <c r="AJ843" s="11">
        <v>0</v>
      </c>
      <c r="AK843" s="11">
        <v>157805</v>
      </c>
      <c r="AL843" s="9">
        <v>687501</v>
      </c>
      <c r="AM843" s="9">
        <v>1009953</v>
      </c>
      <c r="AN843" s="9">
        <v>0</v>
      </c>
      <c r="AO843" s="9">
        <v>0</v>
      </c>
      <c r="AP843" s="11">
        <v>0</v>
      </c>
      <c r="AQ843" s="11">
        <v>0</v>
      </c>
      <c r="AR843" s="11">
        <v>1697454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0</v>
      </c>
      <c r="AZ843" s="11">
        <v>0</v>
      </c>
      <c r="BA843" s="11">
        <v>21041</v>
      </c>
      <c r="BB843" s="11">
        <v>0</v>
      </c>
      <c r="BC843" s="11">
        <v>0</v>
      </c>
      <c r="BD843" s="11">
        <v>35000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574660</v>
      </c>
      <c r="BP843" s="11">
        <v>57460</v>
      </c>
      <c r="BQ843" s="11">
        <v>313020</v>
      </c>
      <c r="BR843" s="11">
        <v>271630</v>
      </c>
      <c r="BS843" s="11">
        <v>55120</v>
      </c>
      <c r="BT843" s="11">
        <v>12440</v>
      </c>
      <c r="BU843" s="11">
        <v>49010</v>
      </c>
      <c r="BV843" s="11">
        <v>0</v>
      </c>
      <c r="BW843" s="11">
        <v>6474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230091.652</v>
      </c>
      <c r="CJ843" s="4">
        <v>31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20</v>
      </c>
      <c r="DC843" s="4">
        <v>0</v>
      </c>
      <c r="DD843" s="4">
        <v>5</v>
      </c>
      <c r="DE843" s="64">
        <v>25</v>
      </c>
      <c r="DF843" s="64">
        <v>32</v>
      </c>
      <c r="DG843" s="64">
        <v>0</v>
      </c>
      <c r="DH843" s="6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s="4">
        <v>0</v>
      </c>
      <c r="DT843" s="4">
        <v>2</v>
      </c>
      <c r="DU843" s="4">
        <v>2</v>
      </c>
      <c r="DV843" s="4"/>
      <c r="DW843" s="4"/>
      <c r="DX843" s="4"/>
      <c r="DY843" s="4"/>
      <c r="DZ843" s="4"/>
      <c r="EA843" s="4"/>
      <c r="EB843" s="4" t="b">
        <v>1</v>
      </c>
      <c r="EC843" s="4" t="s">
        <v>241</v>
      </c>
      <c r="ED843" s="4"/>
      <c r="EE843" s="4"/>
      <c r="EF843" s="7">
        <v>46235</v>
      </c>
      <c r="EG843" s="7">
        <v>46265</v>
      </c>
      <c r="EH843" s="4" t="s">
        <v>173</v>
      </c>
      <c r="EI843" s="4" t="b">
        <v>1</v>
      </c>
      <c r="EJ843" s="4" t="s">
        <v>174</v>
      </c>
      <c r="EK843" s="4"/>
      <c r="EL843" s="4"/>
      <c r="EM843" s="4"/>
      <c r="EN843" s="8"/>
      <c r="EO843" s="4">
        <f t="shared" si="64"/>
        <v>29.216438356164385</v>
      </c>
      <c r="EP843" s="4">
        <f t="shared" si="65"/>
        <v>25</v>
      </c>
      <c r="EQ843" s="9">
        <f t="shared" si="66"/>
        <v>4208139.45</v>
      </c>
    </row>
    <row r="844" spans="2:147" s="6" customFormat="1">
      <c r="B844" s="4"/>
      <c r="C844" s="7">
        <v>46235</v>
      </c>
      <c r="D844" s="4">
        <v>6310</v>
      </c>
      <c r="E844" s="4"/>
      <c r="F844" s="4"/>
      <c r="G844" s="4" t="s">
        <v>170</v>
      </c>
      <c r="H844" s="4" t="s">
        <v>171</v>
      </c>
      <c r="I844" s="4">
        <v>11</v>
      </c>
      <c r="J844" s="16">
        <v>35716</v>
      </c>
      <c r="K844" s="4"/>
      <c r="L844" s="4">
        <v>138885.25599999999</v>
      </c>
      <c r="M844" s="4">
        <v>146260.23300000001</v>
      </c>
      <c r="N844" s="4">
        <v>174293.44500000001</v>
      </c>
      <c r="O844" s="64">
        <v>15</v>
      </c>
      <c r="P844" s="4">
        <v>10</v>
      </c>
      <c r="Q844" s="4">
        <v>6</v>
      </c>
      <c r="R844" s="4">
        <v>31</v>
      </c>
      <c r="S844" s="4">
        <v>100</v>
      </c>
      <c r="T844" s="4">
        <v>100</v>
      </c>
      <c r="U844" s="11">
        <v>5141954</v>
      </c>
      <c r="V844" s="11">
        <v>960010</v>
      </c>
      <c r="W844" s="11">
        <v>4181944</v>
      </c>
      <c r="X844" s="11">
        <v>28</v>
      </c>
      <c r="Y844" s="62">
        <v>4305442</v>
      </c>
      <c r="Z844" s="11">
        <v>0</v>
      </c>
      <c r="AA844" s="11">
        <v>0</v>
      </c>
      <c r="AB844" s="11">
        <v>11250</v>
      </c>
      <c r="AC844" s="11">
        <v>210000</v>
      </c>
      <c r="AD844" s="11">
        <v>0</v>
      </c>
      <c r="AE844" s="11">
        <v>0</v>
      </c>
      <c r="AF844" s="11">
        <v>0</v>
      </c>
      <c r="AG844" s="11">
        <v>221250</v>
      </c>
      <c r="AH844" s="11">
        <v>0</v>
      </c>
      <c r="AI844" s="11">
        <v>548475</v>
      </c>
      <c r="AJ844" s="11">
        <v>0</v>
      </c>
      <c r="AK844" s="11">
        <v>0</v>
      </c>
      <c r="AL844" s="9">
        <v>548475</v>
      </c>
      <c r="AM844" s="9">
        <v>0</v>
      </c>
      <c r="AN844" s="9">
        <v>0</v>
      </c>
      <c r="AO844" s="9">
        <v>0</v>
      </c>
      <c r="AP844" s="11">
        <v>0</v>
      </c>
      <c r="AQ844" s="11">
        <v>0</v>
      </c>
      <c r="AR844" s="11">
        <v>548475</v>
      </c>
      <c r="AS844" s="11">
        <v>0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0</v>
      </c>
      <c r="AZ844" s="11">
        <v>0</v>
      </c>
      <c r="BA844" s="11">
        <v>21787</v>
      </c>
      <c r="BB844" s="11">
        <v>0</v>
      </c>
      <c r="BC844" s="11">
        <v>0</v>
      </c>
      <c r="BD844" s="11">
        <v>45000</v>
      </c>
      <c r="BE844" s="11">
        <v>0</v>
      </c>
      <c r="BF844" s="11">
        <v>0</v>
      </c>
      <c r="BG844" s="11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268480</v>
      </c>
      <c r="BP844" s="11">
        <v>26840</v>
      </c>
      <c r="BQ844" s="11">
        <v>313020</v>
      </c>
      <c r="BR844" s="11">
        <v>234220</v>
      </c>
      <c r="BS844" s="11">
        <v>46280</v>
      </c>
      <c r="BT844" s="11">
        <v>12920</v>
      </c>
      <c r="BU844" s="11">
        <v>50750</v>
      </c>
      <c r="BV844" s="11">
        <v>0</v>
      </c>
      <c r="BW844" s="11">
        <v>7500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0</v>
      </c>
      <c r="CH844" s="11">
        <v>0</v>
      </c>
      <c r="CI844" s="11">
        <v>241839.13</v>
      </c>
      <c r="CJ844" s="4">
        <v>31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20</v>
      </c>
      <c r="DC844" s="4">
        <v>0</v>
      </c>
      <c r="DD844" s="4">
        <v>0</v>
      </c>
      <c r="DE844" s="64">
        <v>20</v>
      </c>
      <c r="DF844" s="64">
        <v>0</v>
      </c>
      <c r="DG844" s="64">
        <v>0</v>
      </c>
      <c r="DH844" s="6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2</v>
      </c>
      <c r="DU844" s="4">
        <v>2</v>
      </c>
      <c r="DV844" s="4"/>
      <c r="DW844" s="4"/>
      <c r="DX844" s="4"/>
      <c r="DY844" s="4"/>
      <c r="DZ844" s="4"/>
      <c r="EA844" s="4"/>
      <c r="EB844" s="4" t="b">
        <v>1</v>
      </c>
      <c r="EC844" s="4" t="s">
        <v>241</v>
      </c>
      <c r="ED844" s="4"/>
      <c r="EE844" s="4"/>
      <c r="EF844" s="7">
        <v>46235</v>
      </c>
      <c r="EG844" s="7">
        <v>46265</v>
      </c>
      <c r="EH844" s="4" t="s">
        <v>173</v>
      </c>
      <c r="EI844" s="4" t="b">
        <v>1</v>
      </c>
      <c r="EJ844" s="4" t="s">
        <v>174</v>
      </c>
      <c r="EK844" s="4"/>
      <c r="EL844" s="4"/>
      <c r="EM844" s="4"/>
      <c r="EN844" s="8"/>
      <c r="EO844" s="4">
        <f t="shared" si="64"/>
        <v>28.238356164383561</v>
      </c>
      <c r="EP844" s="4">
        <f t="shared" si="65"/>
        <v>25</v>
      </c>
      <c r="EQ844" s="9">
        <f t="shared" si="66"/>
        <v>4357336.125</v>
      </c>
    </row>
    <row r="845" spans="2:147" s="6" customFormat="1">
      <c r="B845" s="4"/>
      <c r="C845" s="7">
        <v>46235</v>
      </c>
      <c r="D845" s="4">
        <v>6310</v>
      </c>
      <c r="E845" s="4"/>
      <c r="F845" s="4"/>
      <c r="G845" s="4" t="s">
        <v>170</v>
      </c>
      <c r="H845" s="4" t="s">
        <v>171</v>
      </c>
      <c r="I845" s="4">
        <v>11</v>
      </c>
      <c r="J845" s="16">
        <v>35716</v>
      </c>
      <c r="K845" s="4"/>
      <c r="L845" s="4">
        <v>138885.25599999999</v>
      </c>
      <c r="M845" s="4">
        <v>146135.23300000001</v>
      </c>
      <c r="N845" s="4">
        <v>174144.486</v>
      </c>
      <c r="O845" s="64">
        <v>15</v>
      </c>
      <c r="P845" s="4">
        <v>10</v>
      </c>
      <c r="Q845" s="4">
        <v>6</v>
      </c>
      <c r="R845" s="4">
        <v>31</v>
      </c>
      <c r="S845" s="4">
        <v>100</v>
      </c>
      <c r="T845" s="4">
        <v>100</v>
      </c>
      <c r="U845" s="11">
        <v>5548644</v>
      </c>
      <c r="V845" s="11">
        <v>1016960</v>
      </c>
      <c r="W845" s="11">
        <v>4531684</v>
      </c>
      <c r="X845" s="11">
        <v>28</v>
      </c>
      <c r="Y845" s="62">
        <v>4305442</v>
      </c>
      <c r="Z845" s="11">
        <v>0</v>
      </c>
      <c r="AA845" s="11">
        <v>0</v>
      </c>
      <c r="AB845" s="11">
        <v>7500</v>
      </c>
      <c r="AC845" s="11">
        <v>210000</v>
      </c>
      <c r="AD845" s="11">
        <v>0</v>
      </c>
      <c r="AE845" s="11">
        <v>0</v>
      </c>
      <c r="AF845" s="11">
        <v>0</v>
      </c>
      <c r="AG845" s="11">
        <v>217500</v>
      </c>
      <c r="AH845" s="11">
        <v>0</v>
      </c>
      <c r="AI845" s="11">
        <v>548007</v>
      </c>
      <c r="AJ845" s="11">
        <v>0</v>
      </c>
      <c r="AK845" s="11">
        <v>65304</v>
      </c>
      <c r="AL845" s="9">
        <v>613311</v>
      </c>
      <c r="AM845" s="9">
        <v>0</v>
      </c>
      <c r="AN845" s="9">
        <v>0</v>
      </c>
      <c r="AO845" s="9">
        <v>305623</v>
      </c>
      <c r="AP845" s="11">
        <v>0</v>
      </c>
      <c r="AQ845" s="11">
        <v>50000</v>
      </c>
      <c r="AR845" s="11">
        <v>968934</v>
      </c>
      <c r="AS845" s="11">
        <v>0</v>
      </c>
      <c r="AT845" s="11">
        <v>0</v>
      </c>
      <c r="AU845" s="11">
        <v>0</v>
      </c>
      <c r="AV845" s="11">
        <v>0</v>
      </c>
      <c r="AW845" s="11">
        <v>0</v>
      </c>
      <c r="AX845" s="11">
        <v>0</v>
      </c>
      <c r="AY845" s="11">
        <v>0</v>
      </c>
      <c r="AZ845" s="11">
        <v>0</v>
      </c>
      <c r="BA845" s="11">
        <v>21768</v>
      </c>
      <c r="BB845" s="11">
        <v>0</v>
      </c>
      <c r="BC845" s="11">
        <v>0</v>
      </c>
      <c r="BD845" s="11">
        <v>35000</v>
      </c>
      <c r="BE845" s="11">
        <v>0</v>
      </c>
      <c r="BF845" s="11">
        <v>0</v>
      </c>
      <c r="BG845" s="11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301430</v>
      </c>
      <c r="BP845" s="11">
        <v>30140</v>
      </c>
      <c r="BQ845" s="11">
        <v>313020</v>
      </c>
      <c r="BR845" s="11">
        <v>251310</v>
      </c>
      <c r="BS845" s="11">
        <v>49940</v>
      </c>
      <c r="BT845" s="11">
        <v>12920</v>
      </c>
      <c r="BU845" s="11">
        <v>50700</v>
      </c>
      <c r="BV845" s="11">
        <v>0</v>
      </c>
      <c r="BW845" s="11">
        <v>7500</v>
      </c>
      <c r="BX845" s="11">
        <v>0</v>
      </c>
      <c r="BY845" s="11">
        <v>0</v>
      </c>
      <c r="BZ845" s="11">
        <v>0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0</v>
      </c>
      <c r="CI845" s="11">
        <v>250030.326</v>
      </c>
      <c r="CJ845" s="4">
        <v>31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10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20</v>
      </c>
      <c r="DC845" s="4">
        <v>0</v>
      </c>
      <c r="DD845" s="4">
        <v>2</v>
      </c>
      <c r="DE845" s="64">
        <v>22</v>
      </c>
      <c r="DF845" s="64">
        <v>0</v>
      </c>
      <c r="DG845" s="64">
        <v>0</v>
      </c>
      <c r="DH845" s="64">
        <v>23.4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1</v>
      </c>
      <c r="DT845" s="4">
        <v>2</v>
      </c>
      <c r="DU845" s="4">
        <v>2</v>
      </c>
      <c r="DV845" s="4"/>
      <c r="DW845" s="4"/>
      <c r="DX845" s="4"/>
      <c r="DY845" s="4"/>
      <c r="DZ845" s="4"/>
      <c r="EA845" s="4"/>
      <c r="EB845" s="4" t="b">
        <v>1</v>
      </c>
      <c r="EC845" s="4" t="s">
        <v>241</v>
      </c>
      <c r="ED845" s="4"/>
      <c r="EE845" s="4"/>
      <c r="EF845" s="7">
        <v>46235</v>
      </c>
      <c r="EG845" s="7">
        <v>46265</v>
      </c>
      <c r="EH845" s="4" t="s">
        <v>173</v>
      </c>
      <c r="EI845" s="4" t="b">
        <v>1</v>
      </c>
      <c r="EJ845" s="4" t="s">
        <v>174</v>
      </c>
      <c r="EK845" s="4"/>
      <c r="EL845" s="4"/>
      <c r="EM845" s="4"/>
      <c r="EN845" s="8"/>
      <c r="EO845" s="4">
        <f t="shared" si="64"/>
        <v>28.238356164383561</v>
      </c>
      <c r="EP845" s="4">
        <f t="shared" si="65"/>
        <v>25</v>
      </c>
      <c r="EQ845" s="9">
        <f t="shared" si="66"/>
        <v>4353612.1500000004</v>
      </c>
    </row>
    <row r="846" spans="2:147" s="6" customFormat="1">
      <c r="B846" s="4"/>
      <c r="C846" s="7">
        <v>46235</v>
      </c>
      <c r="D846" s="4">
        <v>6310</v>
      </c>
      <c r="E846" s="4"/>
      <c r="F846" s="4"/>
      <c r="G846" s="4" t="s">
        <v>170</v>
      </c>
      <c r="H846" s="4" t="s">
        <v>171</v>
      </c>
      <c r="I846" s="4">
        <v>9</v>
      </c>
      <c r="J846" s="16">
        <v>36458</v>
      </c>
      <c r="K846" s="4"/>
      <c r="L846" s="4">
        <v>137261.25599999999</v>
      </c>
      <c r="M846" s="4">
        <v>144136.23300000001</v>
      </c>
      <c r="N846" s="4">
        <v>175095.67800000001</v>
      </c>
      <c r="O846" s="64">
        <v>17</v>
      </c>
      <c r="P846" s="4">
        <v>10</v>
      </c>
      <c r="Q846" s="4">
        <v>4</v>
      </c>
      <c r="R846" s="4">
        <v>31</v>
      </c>
      <c r="S846" s="4">
        <v>100</v>
      </c>
      <c r="T846" s="4">
        <v>100</v>
      </c>
      <c r="U846" s="11">
        <v>7214412</v>
      </c>
      <c r="V846" s="11">
        <v>1583150</v>
      </c>
      <c r="W846" s="11">
        <v>5631262</v>
      </c>
      <c r="X846" s="11">
        <v>26</v>
      </c>
      <c r="Y846" s="62">
        <v>4255098</v>
      </c>
      <c r="Z846" s="11">
        <v>0</v>
      </c>
      <c r="AA846" s="11">
        <v>0</v>
      </c>
      <c r="AB846" s="11">
        <v>11250</v>
      </c>
      <c r="AC846" s="11">
        <v>195000</v>
      </c>
      <c r="AD846" s="11">
        <v>0</v>
      </c>
      <c r="AE846" s="11">
        <v>0</v>
      </c>
      <c r="AF846" s="11">
        <v>0</v>
      </c>
      <c r="AG846" s="11">
        <v>206250</v>
      </c>
      <c r="AH846" s="11">
        <v>100000</v>
      </c>
      <c r="AI846" s="11">
        <v>540510</v>
      </c>
      <c r="AJ846" s="11">
        <v>0</v>
      </c>
      <c r="AK846" s="11">
        <v>426795</v>
      </c>
      <c r="AL846" s="9">
        <v>967306</v>
      </c>
      <c r="AM846" s="9">
        <v>1575861</v>
      </c>
      <c r="AN846" s="9">
        <v>0</v>
      </c>
      <c r="AO846" s="9">
        <v>0</v>
      </c>
      <c r="AP846" s="11">
        <v>0</v>
      </c>
      <c r="AQ846" s="11">
        <v>0</v>
      </c>
      <c r="AR846" s="11">
        <v>2543167</v>
      </c>
      <c r="AS846" s="11">
        <v>0</v>
      </c>
      <c r="AT846" s="11">
        <v>0</v>
      </c>
      <c r="AU846" s="11">
        <v>0</v>
      </c>
      <c r="AV846" s="11">
        <v>0</v>
      </c>
      <c r="AW846" s="11">
        <v>0</v>
      </c>
      <c r="AX846" s="11">
        <v>0</v>
      </c>
      <c r="AY846" s="11">
        <v>0</v>
      </c>
      <c r="AZ846" s="11">
        <v>0</v>
      </c>
      <c r="BA846" s="11">
        <v>84897</v>
      </c>
      <c r="BB846" s="11">
        <v>0</v>
      </c>
      <c r="BC846" s="11">
        <v>0</v>
      </c>
      <c r="BD846" s="11">
        <v>25000</v>
      </c>
      <c r="BE846" s="11">
        <v>0</v>
      </c>
      <c r="BF846" s="11">
        <v>0</v>
      </c>
      <c r="BG846" s="11">
        <v>0</v>
      </c>
      <c r="BH846" s="11">
        <v>0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742260</v>
      </c>
      <c r="BP846" s="11">
        <v>74220</v>
      </c>
      <c r="BQ846" s="11">
        <v>313020</v>
      </c>
      <c r="BR846" s="11">
        <v>314940</v>
      </c>
      <c r="BS846" s="11">
        <v>64930</v>
      </c>
      <c r="BT846" s="11">
        <v>12770</v>
      </c>
      <c r="BU846" s="11">
        <v>51010</v>
      </c>
      <c r="BV846" s="11">
        <v>10000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0</v>
      </c>
      <c r="CI846" s="11">
        <v>247252.348</v>
      </c>
      <c r="CJ846" s="4">
        <v>31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20</v>
      </c>
      <c r="DC846" s="4">
        <v>0</v>
      </c>
      <c r="DD846" s="4">
        <v>13</v>
      </c>
      <c r="DE846" s="64">
        <v>33</v>
      </c>
      <c r="DF846" s="64">
        <v>48</v>
      </c>
      <c r="DG846" s="64">
        <v>0</v>
      </c>
      <c r="DH846" s="6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1</v>
      </c>
      <c r="DT846" s="4">
        <v>2</v>
      </c>
      <c r="DU846" s="4">
        <v>2</v>
      </c>
      <c r="DV846" s="4"/>
      <c r="DW846" s="4"/>
      <c r="DX846" s="4"/>
      <c r="DY846" s="4"/>
      <c r="DZ846" s="4"/>
      <c r="EA846" s="4"/>
      <c r="EB846" s="4" t="b">
        <v>1</v>
      </c>
      <c r="EC846" s="4" t="s">
        <v>241</v>
      </c>
      <c r="ED846" s="4"/>
      <c r="EE846" s="4"/>
      <c r="EF846" s="7">
        <v>46235</v>
      </c>
      <c r="EG846" s="7">
        <v>46265</v>
      </c>
      <c r="EH846" s="4" t="s">
        <v>173</v>
      </c>
      <c r="EI846" s="4" t="b">
        <v>1</v>
      </c>
      <c r="EJ846" s="4" t="s">
        <v>174</v>
      </c>
      <c r="EK846" s="4"/>
      <c r="EL846" s="4"/>
      <c r="EM846" s="4"/>
      <c r="EN846" s="8"/>
      <c r="EO846" s="4">
        <f t="shared" si="64"/>
        <v>26.205479452054796</v>
      </c>
      <c r="EP846" s="4">
        <f t="shared" si="65"/>
        <v>25</v>
      </c>
      <c r="EQ846" s="9">
        <f t="shared" si="66"/>
        <v>4377391.95</v>
      </c>
    </row>
    <row r="847" spans="2:147" s="6" customFormat="1">
      <c r="B847" s="4"/>
      <c r="C847" s="7">
        <v>46235</v>
      </c>
      <c r="D847" s="4">
        <v>6310</v>
      </c>
      <c r="E847" s="4"/>
      <c r="F847" s="4"/>
      <c r="G847" s="4" t="s">
        <v>176</v>
      </c>
      <c r="H847" s="4" t="s">
        <v>177</v>
      </c>
      <c r="I847" s="4">
        <v>1</v>
      </c>
      <c r="J847" s="16">
        <v>41640</v>
      </c>
      <c r="K847" s="4"/>
      <c r="L847" s="4">
        <v>110982</v>
      </c>
      <c r="M847" s="4">
        <v>113982</v>
      </c>
      <c r="N847" s="4">
        <v>135828.54999999999</v>
      </c>
      <c r="O847" s="64">
        <v>15</v>
      </c>
      <c r="P847" s="4">
        <v>10</v>
      </c>
      <c r="Q847" s="4">
        <v>6</v>
      </c>
      <c r="R847" s="4">
        <v>31</v>
      </c>
      <c r="S847" s="4">
        <v>100</v>
      </c>
      <c r="T847" s="4">
        <v>100</v>
      </c>
      <c r="U847" s="11">
        <v>4298232</v>
      </c>
      <c r="V847" s="11">
        <v>708232</v>
      </c>
      <c r="W847" s="11">
        <v>3590000</v>
      </c>
      <c r="X847" s="11">
        <v>12</v>
      </c>
      <c r="Y847" s="62">
        <v>3440442</v>
      </c>
      <c r="Z847" s="11">
        <v>0</v>
      </c>
      <c r="AA847" s="11">
        <v>0</v>
      </c>
      <c r="AB847" s="11">
        <v>0</v>
      </c>
      <c r="AC847" s="11">
        <v>90000</v>
      </c>
      <c r="AD847" s="11">
        <v>0</v>
      </c>
      <c r="AE847" s="11">
        <v>0</v>
      </c>
      <c r="AF847" s="11">
        <v>0</v>
      </c>
      <c r="AG847" s="11">
        <v>90000</v>
      </c>
      <c r="AH847" s="11">
        <v>0</v>
      </c>
      <c r="AI847" s="11">
        <v>427432</v>
      </c>
      <c r="AJ847" s="11">
        <v>0</v>
      </c>
      <c r="AK847" s="11">
        <v>0</v>
      </c>
      <c r="AL847" s="9">
        <v>427432</v>
      </c>
      <c r="AM847" s="9">
        <v>0</v>
      </c>
      <c r="AN847" s="9">
        <v>0</v>
      </c>
      <c r="AO847" s="9">
        <v>238379</v>
      </c>
      <c r="AP847" s="11">
        <v>0</v>
      </c>
      <c r="AQ847" s="11">
        <v>50000</v>
      </c>
      <c r="AR847" s="11">
        <v>715811</v>
      </c>
      <c r="AS847" s="11">
        <v>0</v>
      </c>
      <c r="AT847" s="11">
        <v>0</v>
      </c>
      <c r="AU847" s="11">
        <v>0</v>
      </c>
      <c r="AV847" s="11">
        <v>0</v>
      </c>
      <c r="AW847" s="11">
        <v>0</v>
      </c>
      <c r="AX847" s="11">
        <v>0</v>
      </c>
      <c r="AY847" s="11">
        <v>0</v>
      </c>
      <c r="AZ847" s="11">
        <v>0</v>
      </c>
      <c r="BA847" s="11">
        <v>16979</v>
      </c>
      <c r="BB847" s="11">
        <v>0</v>
      </c>
      <c r="BC847" s="11">
        <v>0</v>
      </c>
      <c r="BD847" s="11">
        <v>35000</v>
      </c>
      <c r="BE847" s="11">
        <v>0</v>
      </c>
      <c r="BF847" s="11">
        <v>0</v>
      </c>
      <c r="BG847" s="11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136060</v>
      </c>
      <c r="BP847" s="11">
        <v>13600</v>
      </c>
      <c r="BQ847" s="11">
        <v>269270</v>
      </c>
      <c r="BR847" s="11">
        <v>189280</v>
      </c>
      <c r="BS847" s="11">
        <v>38680</v>
      </c>
      <c r="BT847" s="11">
        <v>10330</v>
      </c>
      <c r="BU847" s="11">
        <v>39570</v>
      </c>
      <c r="BV847" s="11">
        <v>3000</v>
      </c>
      <c r="BW847" s="11">
        <v>8442</v>
      </c>
      <c r="BX847" s="11">
        <v>0</v>
      </c>
      <c r="BY847" s="11">
        <v>0</v>
      </c>
      <c r="BZ847" s="11">
        <v>0</v>
      </c>
      <c r="CA847" s="11">
        <v>0</v>
      </c>
      <c r="CB847" s="11">
        <v>0</v>
      </c>
      <c r="CC847" s="11">
        <v>0</v>
      </c>
      <c r="CD847" s="11">
        <v>0</v>
      </c>
      <c r="CE847" s="11">
        <v>0</v>
      </c>
      <c r="CF847" s="11">
        <v>0</v>
      </c>
      <c r="CG847" s="11">
        <v>0</v>
      </c>
      <c r="CH847" s="11">
        <v>0</v>
      </c>
      <c r="CI847" s="11">
        <v>197207.663</v>
      </c>
      <c r="CJ847" s="4">
        <v>31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10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20</v>
      </c>
      <c r="DC847" s="4">
        <v>0</v>
      </c>
      <c r="DD847" s="4">
        <v>0</v>
      </c>
      <c r="DE847" s="64">
        <v>20</v>
      </c>
      <c r="DF847" s="64">
        <v>0</v>
      </c>
      <c r="DG847" s="64">
        <v>0</v>
      </c>
      <c r="DH847" s="64">
        <v>23.4</v>
      </c>
      <c r="DI847" s="4">
        <v>0</v>
      </c>
      <c r="DJ847" s="4">
        <v>0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s="4">
        <v>0</v>
      </c>
      <c r="DT847" s="4">
        <v>2</v>
      </c>
      <c r="DU847" s="4">
        <v>2</v>
      </c>
      <c r="DV847" s="4"/>
      <c r="DW847" s="4"/>
      <c r="DX847" s="4"/>
      <c r="DY847" s="4"/>
      <c r="DZ847" s="4"/>
      <c r="EA847" s="4"/>
      <c r="EB847" s="4" t="b">
        <v>1</v>
      </c>
      <c r="EC847" s="4" t="s">
        <v>241</v>
      </c>
      <c r="ED847" s="4"/>
      <c r="EE847" s="4"/>
      <c r="EF847" s="7">
        <v>46235</v>
      </c>
      <c r="EG847" s="7">
        <v>46265</v>
      </c>
      <c r="EH847" s="4" t="s">
        <v>173</v>
      </c>
      <c r="EI847" s="4" t="b">
        <v>1</v>
      </c>
      <c r="EJ847" s="4" t="s">
        <v>174</v>
      </c>
      <c r="EK847" s="4"/>
      <c r="EL847" s="4"/>
      <c r="EM847" s="4"/>
      <c r="EN847" s="8"/>
      <c r="EO847" s="4">
        <f t="shared" si="64"/>
        <v>12.008219178082191</v>
      </c>
      <c r="EP847" s="4">
        <f t="shared" si="65"/>
        <v>20</v>
      </c>
      <c r="EQ847" s="9">
        <f t="shared" si="66"/>
        <v>2716571</v>
      </c>
    </row>
    <row r="848" spans="2:147" s="6" customFormat="1">
      <c r="B848" s="4"/>
      <c r="C848" s="7">
        <v>46235</v>
      </c>
      <c r="D848" s="4">
        <v>6310</v>
      </c>
      <c r="E848" s="4"/>
      <c r="F848" s="4"/>
      <c r="G848" s="4" t="s">
        <v>176</v>
      </c>
      <c r="H848" s="4" t="s">
        <v>177</v>
      </c>
      <c r="I848" s="4">
        <v>11</v>
      </c>
      <c r="J848" s="16">
        <v>37627</v>
      </c>
      <c r="K848" s="4"/>
      <c r="L848" s="4">
        <v>118803</v>
      </c>
      <c r="M848" s="4">
        <v>124803</v>
      </c>
      <c r="N848" s="4">
        <v>148723.57500000001</v>
      </c>
      <c r="O848" s="64">
        <v>15</v>
      </c>
      <c r="P848" s="4">
        <v>10</v>
      </c>
      <c r="Q848" s="4">
        <v>6</v>
      </c>
      <c r="R848" s="4">
        <v>31</v>
      </c>
      <c r="S848" s="4">
        <v>100</v>
      </c>
      <c r="T848" s="4">
        <v>100</v>
      </c>
      <c r="U848" s="11">
        <v>4551808</v>
      </c>
      <c r="V848" s="11">
        <v>763310</v>
      </c>
      <c r="W848" s="11">
        <v>3788498</v>
      </c>
      <c r="X848" s="11">
        <v>23</v>
      </c>
      <c r="Y848" s="62">
        <v>3682893</v>
      </c>
      <c r="Z848" s="11">
        <v>0</v>
      </c>
      <c r="AA848" s="11">
        <v>0</v>
      </c>
      <c r="AB848" s="11">
        <v>7500</v>
      </c>
      <c r="AC848" s="11">
        <v>172500</v>
      </c>
      <c r="AD848" s="11">
        <v>0</v>
      </c>
      <c r="AE848" s="11">
        <v>0</v>
      </c>
      <c r="AF848" s="11">
        <v>0</v>
      </c>
      <c r="AG848" s="11">
        <v>180000</v>
      </c>
      <c r="AH848" s="11">
        <v>0</v>
      </c>
      <c r="AI848" s="11">
        <v>468011</v>
      </c>
      <c r="AJ848" s="11">
        <v>0</v>
      </c>
      <c r="AK848" s="11">
        <v>167314</v>
      </c>
      <c r="AL848" s="9">
        <v>635325</v>
      </c>
      <c r="AM848" s="9">
        <v>0</v>
      </c>
      <c r="AN848" s="9">
        <v>0</v>
      </c>
      <c r="AO848" s="9">
        <v>0</v>
      </c>
      <c r="AP848" s="11">
        <v>0</v>
      </c>
      <c r="AQ848" s="11">
        <v>0</v>
      </c>
      <c r="AR848" s="11">
        <v>635325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0</v>
      </c>
      <c r="AY848" s="11">
        <v>0</v>
      </c>
      <c r="AZ848" s="11">
        <v>0</v>
      </c>
      <c r="BA848" s="11">
        <v>18590</v>
      </c>
      <c r="BB848" s="11">
        <v>0</v>
      </c>
      <c r="BC848" s="11">
        <v>0</v>
      </c>
      <c r="BD848" s="11">
        <v>35000</v>
      </c>
      <c r="BE848" s="11">
        <v>0</v>
      </c>
      <c r="BF848" s="11">
        <v>0</v>
      </c>
      <c r="BG848" s="11">
        <v>0</v>
      </c>
      <c r="BH848" s="11">
        <v>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123250</v>
      </c>
      <c r="BP848" s="11">
        <v>12320</v>
      </c>
      <c r="BQ848" s="11">
        <v>303900</v>
      </c>
      <c r="BR848" s="11">
        <v>206020</v>
      </c>
      <c r="BS848" s="11">
        <v>40970</v>
      </c>
      <c r="BT848" s="11">
        <v>11050</v>
      </c>
      <c r="BU848" s="11">
        <v>43300</v>
      </c>
      <c r="BV848" s="11">
        <v>15000</v>
      </c>
      <c r="BW848" s="11">
        <v>7500</v>
      </c>
      <c r="BX848" s="11">
        <v>0</v>
      </c>
      <c r="BY848" s="11">
        <v>0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1">
        <v>0</v>
      </c>
      <c r="CG848" s="11">
        <v>0</v>
      </c>
      <c r="CH848" s="11">
        <v>0</v>
      </c>
      <c r="CI848" s="11">
        <v>198812.163</v>
      </c>
      <c r="CJ848" s="4">
        <v>31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20</v>
      </c>
      <c r="DC848" s="4">
        <v>0</v>
      </c>
      <c r="DD848" s="4">
        <v>6</v>
      </c>
      <c r="DE848" s="64">
        <v>26</v>
      </c>
      <c r="DF848" s="64">
        <v>0</v>
      </c>
      <c r="DG848" s="64">
        <v>0</v>
      </c>
      <c r="DH848" s="6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2</v>
      </c>
      <c r="DU848" s="4">
        <v>2</v>
      </c>
      <c r="DV848" s="4"/>
      <c r="DW848" s="4"/>
      <c r="DX848" s="4"/>
      <c r="DY848" s="4"/>
      <c r="DZ848" s="4"/>
      <c r="EA848" s="4"/>
      <c r="EB848" s="4" t="b">
        <v>1</v>
      </c>
      <c r="EC848" s="4" t="s">
        <v>241</v>
      </c>
      <c r="ED848" s="4"/>
      <c r="EE848" s="4"/>
      <c r="EF848" s="7">
        <v>46235</v>
      </c>
      <c r="EG848" s="7">
        <v>46265</v>
      </c>
      <c r="EH848" s="4" t="s">
        <v>173</v>
      </c>
      <c r="EI848" s="4" t="b">
        <v>1</v>
      </c>
      <c r="EJ848" s="4" t="s">
        <v>174</v>
      </c>
      <c r="EK848" s="4"/>
      <c r="EL848" s="4"/>
      <c r="EM848" s="4"/>
      <c r="EN848" s="8"/>
      <c r="EO848" s="4">
        <f t="shared" si="64"/>
        <v>23.002739726027396</v>
      </c>
      <c r="EP848" s="4">
        <f t="shared" si="65"/>
        <v>25</v>
      </c>
      <c r="EQ848" s="9">
        <f t="shared" si="66"/>
        <v>3718089.3750000005</v>
      </c>
    </row>
    <row r="849" spans="2:147" s="6" customFormat="1">
      <c r="B849" s="4"/>
      <c r="C849" s="7">
        <v>46235</v>
      </c>
      <c r="D849" s="4">
        <v>6310</v>
      </c>
      <c r="E849" s="4"/>
      <c r="F849" s="4"/>
      <c r="G849" s="4" t="s">
        <v>176</v>
      </c>
      <c r="H849" s="4" t="s">
        <v>177</v>
      </c>
      <c r="I849" s="4">
        <v>9</v>
      </c>
      <c r="J849" s="16">
        <v>37712</v>
      </c>
      <c r="K849" s="4"/>
      <c r="L849" s="4">
        <v>117499</v>
      </c>
      <c r="M849" s="4">
        <v>123624</v>
      </c>
      <c r="N849" s="4">
        <v>147318.6</v>
      </c>
      <c r="O849" s="64">
        <v>15</v>
      </c>
      <c r="P849" s="4">
        <v>10</v>
      </c>
      <c r="Q849" s="4">
        <v>6</v>
      </c>
      <c r="R849" s="4">
        <v>31</v>
      </c>
      <c r="S849" s="4">
        <v>100</v>
      </c>
      <c r="T849" s="4">
        <v>100</v>
      </c>
      <c r="U849" s="11">
        <v>4487496</v>
      </c>
      <c r="V849" s="11">
        <v>826860</v>
      </c>
      <c r="W849" s="11">
        <v>3660636</v>
      </c>
      <c r="X849" s="11">
        <v>23</v>
      </c>
      <c r="Y849" s="62">
        <v>3642469</v>
      </c>
      <c r="Z849" s="11">
        <v>0</v>
      </c>
      <c r="AA849" s="11">
        <v>0</v>
      </c>
      <c r="AB849" s="11">
        <v>11250</v>
      </c>
      <c r="AC849" s="11">
        <v>172500</v>
      </c>
      <c r="AD849" s="11">
        <v>0</v>
      </c>
      <c r="AE849" s="11">
        <v>0</v>
      </c>
      <c r="AF849" s="11">
        <v>0</v>
      </c>
      <c r="AG849" s="11">
        <v>183750</v>
      </c>
      <c r="AH849" s="11">
        <v>0</v>
      </c>
      <c r="AI849" s="11">
        <v>463590</v>
      </c>
      <c r="AJ849" s="11">
        <v>0</v>
      </c>
      <c r="AK849" s="11">
        <v>0</v>
      </c>
      <c r="AL849" s="9">
        <v>463590</v>
      </c>
      <c r="AM849" s="9">
        <v>0</v>
      </c>
      <c r="AN849" s="9">
        <v>0</v>
      </c>
      <c r="AO849" s="9">
        <v>129272</v>
      </c>
      <c r="AP849" s="11">
        <v>0</v>
      </c>
      <c r="AQ849" s="11">
        <v>25000</v>
      </c>
      <c r="AR849" s="11">
        <v>617862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18415</v>
      </c>
      <c r="BB849" s="11">
        <v>0</v>
      </c>
      <c r="BC849" s="11">
        <v>0</v>
      </c>
      <c r="BD849" s="11">
        <v>25000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196440</v>
      </c>
      <c r="BP849" s="11">
        <v>19640</v>
      </c>
      <c r="BQ849" s="11">
        <v>310410</v>
      </c>
      <c r="BR849" s="11">
        <v>203160</v>
      </c>
      <c r="BS849" s="11">
        <v>40390</v>
      </c>
      <c r="BT849" s="11">
        <v>10930</v>
      </c>
      <c r="BU849" s="11">
        <v>42890</v>
      </c>
      <c r="BV849" s="11">
        <v>0</v>
      </c>
      <c r="BW849" s="11">
        <v>3000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216403.902</v>
      </c>
      <c r="CJ849" s="4">
        <v>31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5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20</v>
      </c>
      <c r="DC849" s="4">
        <v>0</v>
      </c>
      <c r="DD849" s="4">
        <v>0</v>
      </c>
      <c r="DE849" s="64">
        <v>20</v>
      </c>
      <c r="DF849" s="64">
        <v>0</v>
      </c>
      <c r="DG849" s="64">
        <v>0</v>
      </c>
      <c r="DH849" s="64">
        <v>11.7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s="4">
        <v>0</v>
      </c>
      <c r="DT849" s="4">
        <v>2</v>
      </c>
      <c r="DU849" s="4">
        <v>2</v>
      </c>
      <c r="DV849" s="4"/>
      <c r="DW849" s="4"/>
      <c r="DX849" s="4"/>
      <c r="DY849" s="4"/>
      <c r="DZ849" s="4"/>
      <c r="EA849" s="4"/>
      <c r="EB849" s="4" t="b">
        <v>1</v>
      </c>
      <c r="EC849" s="4" t="s">
        <v>241</v>
      </c>
      <c r="ED849" s="4"/>
      <c r="EE849" s="4"/>
      <c r="EF849" s="7">
        <v>46235</v>
      </c>
      <c r="EG849" s="7">
        <v>46265</v>
      </c>
      <c r="EH849" s="4" t="s">
        <v>173</v>
      </c>
      <c r="EI849" s="4" t="b">
        <v>1</v>
      </c>
      <c r="EJ849" s="4" t="s">
        <v>174</v>
      </c>
      <c r="EK849" s="4"/>
      <c r="EL849" s="4"/>
      <c r="EM849" s="4"/>
      <c r="EN849" s="8"/>
      <c r="EO849" s="4">
        <f t="shared" si="64"/>
        <v>22.769863013698629</v>
      </c>
      <c r="EP849" s="4">
        <f t="shared" si="65"/>
        <v>25</v>
      </c>
      <c r="EQ849" s="9">
        <f t="shared" si="66"/>
        <v>3682965</v>
      </c>
    </row>
    <row r="850" spans="2:147" s="6" customFormat="1">
      <c r="B850" s="4"/>
      <c r="C850" s="7">
        <v>46235</v>
      </c>
      <c r="D850" s="4">
        <v>6310</v>
      </c>
      <c r="E850" s="4"/>
      <c r="F850" s="4"/>
      <c r="G850" s="4" t="s">
        <v>176</v>
      </c>
      <c r="H850" s="4" t="s">
        <v>177</v>
      </c>
      <c r="I850" s="4">
        <v>3</v>
      </c>
      <c r="J850" s="16">
        <v>37816</v>
      </c>
      <c r="K850" s="4"/>
      <c r="L850" s="4">
        <v>112762</v>
      </c>
      <c r="M850" s="4">
        <v>118012</v>
      </c>
      <c r="N850" s="4">
        <v>140630.967</v>
      </c>
      <c r="O850" s="64">
        <v>15</v>
      </c>
      <c r="P850" s="4">
        <v>10</v>
      </c>
      <c r="Q850" s="4">
        <v>6</v>
      </c>
      <c r="R850" s="4">
        <v>31</v>
      </c>
      <c r="S850" s="4">
        <v>100</v>
      </c>
      <c r="T850" s="4">
        <v>100</v>
      </c>
      <c r="U850" s="11">
        <v>4782583</v>
      </c>
      <c r="V850" s="11">
        <v>982710</v>
      </c>
      <c r="W850" s="11">
        <v>3799873</v>
      </c>
      <c r="X850" s="11">
        <v>21</v>
      </c>
      <c r="Y850" s="62">
        <v>3495622</v>
      </c>
      <c r="Z850" s="11">
        <v>0</v>
      </c>
      <c r="AA850" s="11">
        <v>0</v>
      </c>
      <c r="AB850" s="11">
        <v>0</v>
      </c>
      <c r="AC850" s="11">
        <v>157500</v>
      </c>
      <c r="AD850" s="11">
        <v>0</v>
      </c>
      <c r="AE850" s="11">
        <v>0</v>
      </c>
      <c r="AF850" s="11">
        <v>0</v>
      </c>
      <c r="AG850" s="11">
        <v>157500</v>
      </c>
      <c r="AH850" s="11">
        <v>0</v>
      </c>
      <c r="AI850" s="11">
        <v>442545</v>
      </c>
      <c r="AJ850" s="11">
        <v>0</v>
      </c>
      <c r="AK850" s="11">
        <v>0</v>
      </c>
      <c r="AL850" s="9">
        <v>442545</v>
      </c>
      <c r="AM850" s="9">
        <v>421892</v>
      </c>
      <c r="AN850" s="9">
        <v>0</v>
      </c>
      <c r="AO850" s="9">
        <v>197445</v>
      </c>
      <c r="AP850" s="11">
        <v>0</v>
      </c>
      <c r="AQ850" s="11">
        <v>40000</v>
      </c>
      <c r="AR850" s="11">
        <v>1101882</v>
      </c>
      <c r="AS850" s="11">
        <v>0</v>
      </c>
      <c r="AT850" s="11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17579</v>
      </c>
      <c r="BB850" s="11">
        <v>0</v>
      </c>
      <c r="BC850" s="11">
        <v>0</v>
      </c>
      <c r="BD850" s="11">
        <v>10000</v>
      </c>
      <c r="BE850" s="11">
        <v>0</v>
      </c>
      <c r="BF850" s="11">
        <v>0</v>
      </c>
      <c r="BG850" s="11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336250</v>
      </c>
      <c r="BP850" s="11">
        <v>33620</v>
      </c>
      <c r="BQ850" s="11">
        <v>297580</v>
      </c>
      <c r="BR850" s="11">
        <v>213280</v>
      </c>
      <c r="BS850" s="11">
        <v>43040</v>
      </c>
      <c r="BT850" s="11">
        <v>10490</v>
      </c>
      <c r="BU850" s="11">
        <v>40950</v>
      </c>
      <c r="BV850" s="11">
        <v>0</v>
      </c>
      <c r="BW850" s="11">
        <v>7500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205312.75</v>
      </c>
      <c r="CJ850" s="4">
        <v>31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8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20</v>
      </c>
      <c r="DC850" s="4">
        <v>0</v>
      </c>
      <c r="DD850" s="4">
        <v>0</v>
      </c>
      <c r="DE850" s="64">
        <v>20</v>
      </c>
      <c r="DF850" s="64">
        <v>16</v>
      </c>
      <c r="DG850" s="64">
        <v>0</v>
      </c>
      <c r="DH850" s="64">
        <v>18.72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s="4">
        <v>0</v>
      </c>
      <c r="DT850" s="4">
        <v>2</v>
      </c>
      <c r="DU850" s="4">
        <v>2</v>
      </c>
      <c r="DV850" s="4"/>
      <c r="DW850" s="4"/>
      <c r="DX850" s="4"/>
      <c r="DY850" s="4"/>
      <c r="DZ850" s="4"/>
      <c r="EA850" s="4"/>
      <c r="EB850" s="4" t="b">
        <v>1</v>
      </c>
      <c r="EC850" s="4" t="s">
        <v>241</v>
      </c>
      <c r="ED850" s="4"/>
      <c r="EE850" s="4"/>
      <c r="EF850" s="7">
        <v>46235</v>
      </c>
      <c r="EG850" s="7">
        <v>46265</v>
      </c>
      <c r="EH850" s="4" t="s">
        <v>173</v>
      </c>
      <c r="EI850" s="4" t="b">
        <v>1</v>
      </c>
      <c r="EJ850" s="4" t="s">
        <v>174</v>
      </c>
      <c r="EK850" s="4"/>
      <c r="EL850" s="4"/>
      <c r="EM850" s="4"/>
      <c r="EN850" s="8"/>
      <c r="EO850" s="4">
        <f t="shared" si="64"/>
        <v>22.484931506849314</v>
      </c>
      <c r="EP850" s="4">
        <f t="shared" si="65"/>
        <v>25</v>
      </c>
      <c r="EQ850" s="9">
        <f t="shared" si="66"/>
        <v>3515774.1750000003</v>
      </c>
    </row>
    <row r="851" spans="2:147" s="6" customFormat="1">
      <c r="B851" s="4"/>
      <c r="C851" s="7">
        <v>46235</v>
      </c>
      <c r="D851" s="4">
        <v>6310</v>
      </c>
      <c r="E851" s="4"/>
      <c r="F851" s="4"/>
      <c r="G851" s="4" t="s">
        <v>176</v>
      </c>
      <c r="H851" s="4" t="s">
        <v>177</v>
      </c>
      <c r="I851" s="4">
        <v>9</v>
      </c>
      <c r="J851" s="16">
        <v>37879</v>
      </c>
      <c r="K851" s="4"/>
      <c r="L851" s="4">
        <v>117499</v>
      </c>
      <c r="M851" s="4">
        <v>123749</v>
      </c>
      <c r="N851" s="4">
        <v>147467.55799999999</v>
      </c>
      <c r="O851" s="64">
        <v>15</v>
      </c>
      <c r="P851" s="4">
        <v>10</v>
      </c>
      <c r="Q851" s="4">
        <v>6</v>
      </c>
      <c r="R851" s="4">
        <v>31</v>
      </c>
      <c r="S851" s="4">
        <v>100</v>
      </c>
      <c r="T851" s="4">
        <v>100</v>
      </c>
      <c r="U851" s="11">
        <v>5777618</v>
      </c>
      <c r="V851" s="11">
        <v>1134618</v>
      </c>
      <c r="W851" s="11">
        <v>4643000</v>
      </c>
      <c r="X851" s="11">
        <v>22</v>
      </c>
      <c r="Y851" s="62">
        <v>3642469</v>
      </c>
      <c r="Z851" s="11">
        <v>0</v>
      </c>
      <c r="AA851" s="11">
        <v>0</v>
      </c>
      <c r="AB851" s="11">
        <v>22500</v>
      </c>
      <c r="AC851" s="11">
        <v>165000</v>
      </c>
      <c r="AD851" s="11">
        <v>0</v>
      </c>
      <c r="AE851" s="11">
        <v>0</v>
      </c>
      <c r="AF851" s="11">
        <v>0</v>
      </c>
      <c r="AG851" s="11">
        <v>187500</v>
      </c>
      <c r="AH851" s="11">
        <v>0</v>
      </c>
      <c r="AI851" s="11">
        <v>464058</v>
      </c>
      <c r="AJ851" s="11">
        <v>0</v>
      </c>
      <c r="AK851" s="11">
        <v>304151</v>
      </c>
      <c r="AL851" s="9">
        <v>768210</v>
      </c>
      <c r="AM851" s="9">
        <v>1106006</v>
      </c>
      <c r="AN851" s="9">
        <v>0</v>
      </c>
      <c r="AO851" s="9">
        <v>0</v>
      </c>
      <c r="AP851" s="11">
        <v>0</v>
      </c>
      <c r="AQ851" s="11">
        <v>0</v>
      </c>
      <c r="AR851" s="11">
        <v>1874216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18433</v>
      </c>
      <c r="BB851" s="11">
        <v>0</v>
      </c>
      <c r="BC851" s="11">
        <v>0</v>
      </c>
      <c r="BD851" s="11">
        <v>55000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399170</v>
      </c>
      <c r="BP851" s="11">
        <v>39910</v>
      </c>
      <c r="BQ851" s="11">
        <v>309510</v>
      </c>
      <c r="BR851" s="11">
        <v>256650</v>
      </c>
      <c r="BS851" s="11">
        <v>52000</v>
      </c>
      <c r="BT851" s="11">
        <v>10930</v>
      </c>
      <c r="BU851" s="11">
        <v>42940</v>
      </c>
      <c r="BV851" s="11">
        <v>17000</v>
      </c>
      <c r="BW851" s="11">
        <v>6508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209222.598</v>
      </c>
      <c r="CJ851" s="4">
        <v>31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20</v>
      </c>
      <c r="DC851" s="4">
        <v>0</v>
      </c>
      <c r="DD851" s="4">
        <v>11</v>
      </c>
      <c r="DE851" s="64">
        <v>31</v>
      </c>
      <c r="DF851" s="64">
        <v>40</v>
      </c>
      <c r="DG851" s="64">
        <v>0</v>
      </c>
      <c r="DH851" s="6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s="4">
        <v>0</v>
      </c>
      <c r="DT851" s="4">
        <v>2</v>
      </c>
      <c r="DU851" s="4">
        <v>2</v>
      </c>
      <c r="DV851" s="4"/>
      <c r="DW851" s="4"/>
      <c r="DX851" s="4"/>
      <c r="DY851" s="4"/>
      <c r="DZ851" s="4"/>
      <c r="EA851" s="4"/>
      <c r="EB851" s="4" t="b">
        <v>1</v>
      </c>
      <c r="EC851" s="4" t="s">
        <v>241</v>
      </c>
      <c r="ED851" s="4"/>
      <c r="EE851" s="4"/>
      <c r="EF851" s="7">
        <v>46235</v>
      </c>
      <c r="EG851" s="7">
        <v>46265</v>
      </c>
      <c r="EH851" s="4" t="s">
        <v>173</v>
      </c>
      <c r="EI851" s="4" t="b">
        <v>1</v>
      </c>
      <c r="EJ851" s="4" t="s">
        <v>174</v>
      </c>
      <c r="EK851" s="4"/>
      <c r="EL851" s="4"/>
      <c r="EM851" s="4"/>
      <c r="EN851" s="8"/>
      <c r="EO851" s="4">
        <f t="shared" si="64"/>
        <v>22.312328767123287</v>
      </c>
      <c r="EP851" s="4">
        <f t="shared" si="65"/>
        <v>25</v>
      </c>
      <c r="EQ851" s="9">
        <f t="shared" si="66"/>
        <v>3686688.9499999997</v>
      </c>
    </row>
    <row r="852" spans="2:147" s="6" customFormat="1">
      <c r="B852" s="4"/>
      <c r="C852" s="7">
        <v>46235</v>
      </c>
      <c r="D852" s="4">
        <v>6310</v>
      </c>
      <c r="E852" s="4"/>
      <c r="F852" s="4"/>
      <c r="G852" s="4" t="s">
        <v>176</v>
      </c>
      <c r="H852" s="4" t="s">
        <v>177</v>
      </c>
      <c r="I852" s="4">
        <v>14</v>
      </c>
      <c r="J852" s="16">
        <v>37879</v>
      </c>
      <c r="K852" s="4"/>
      <c r="L852" s="4">
        <v>120599</v>
      </c>
      <c r="M852" s="4">
        <v>126349</v>
      </c>
      <c r="N852" s="4">
        <v>150565.89199999999</v>
      </c>
      <c r="O852" s="64">
        <v>15</v>
      </c>
      <c r="P852" s="4">
        <v>10</v>
      </c>
      <c r="Q852" s="4">
        <v>6</v>
      </c>
      <c r="R852" s="4">
        <v>31</v>
      </c>
      <c r="S852" s="4">
        <v>100</v>
      </c>
      <c r="T852" s="4">
        <v>100</v>
      </c>
      <c r="U852" s="11">
        <v>5204638</v>
      </c>
      <c r="V852" s="11">
        <v>999638</v>
      </c>
      <c r="W852" s="11">
        <v>4205000</v>
      </c>
      <c r="X852" s="11">
        <v>22</v>
      </c>
      <c r="Y852" s="62">
        <v>3738569</v>
      </c>
      <c r="Z852" s="11">
        <v>0</v>
      </c>
      <c r="AA852" s="11">
        <v>0</v>
      </c>
      <c r="AB852" s="11">
        <v>7500</v>
      </c>
      <c r="AC852" s="11">
        <v>165000</v>
      </c>
      <c r="AD852" s="11">
        <v>0</v>
      </c>
      <c r="AE852" s="11">
        <v>0</v>
      </c>
      <c r="AF852" s="11">
        <v>0</v>
      </c>
      <c r="AG852" s="11">
        <v>172500</v>
      </c>
      <c r="AH852" s="11">
        <v>0</v>
      </c>
      <c r="AI852" s="11">
        <v>473808</v>
      </c>
      <c r="AJ852" s="11">
        <v>0</v>
      </c>
      <c r="AK852" s="11">
        <v>0</v>
      </c>
      <c r="AL852" s="9">
        <v>473808</v>
      </c>
      <c r="AM852" s="9">
        <v>451697</v>
      </c>
      <c r="AN852" s="9">
        <v>0</v>
      </c>
      <c r="AO852" s="9">
        <v>264243</v>
      </c>
      <c r="AP852" s="11">
        <v>0</v>
      </c>
      <c r="AQ852" s="11">
        <v>50000</v>
      </c>
      <c r="AR852" s="11">
        <v>1239748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0</v>
      </c>
      <c r="AZ852" s="11">
        <v>0</v>
      </c>
      <c r="BA852" s="11">
        <v>18821</v>
      </c>
      <c r="BB852" s="11">
        <v>0</v>
      </c>
      <c r="BC852" s="11">
        <v>0</v>
      </c>
      <c r="BD852" s="11">
        <v>35000</v>
      </c>
      <c r="BE852" s="11">
        <v>0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315900</v>
      </c>
      <c r="BP852" s="11">
        <v>31590</v>
      </c>
      <c r="BQ852" s="11">
        <v>306420</v>
      </c>
      <c r="BR852" s="11">
        <v>231860</v>
      </c>
      <c r="BS852" s="11">
        <v>46840</v>
      </c>
      <c r="BT852" s="11">
        <v>11220</v>
      </c>
      <c r="BU852" s="11">
        <v>43840</v>
      </c>
      <c r="BV852" s="11">
        <v>4000</v>
      </c>
      <c r="BW852" s="11">
        <v>7968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218094.652</v>
      </c>
      <c r="CJ852" s="4">
        <v>31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10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20</v>
      </c>
      <c r="DC852" s="4">
        <v>0</v>
      </c>
      <c r="DD852" s="4">
        <v>0</v>
      </c>
      <c r="DE852" s="64">
        <v>20</v>
      </c>
      <c r="DF852" s="64">
        <v>16</v>
      </c>
      <c r="DG852" s="64">
        <v>0</v>
      </c>
      <c r="DH852" s="64">
        <v>23.4</v>
      </c>
      <c r="DI852" s="4">
        <v>0</v>
      </c>
      <c r="DJ852" s="4">
        <v>0</v>
      </c>
      <c r="DK852" s="4">
        <v>0</v>
      </c>
      <c r="DL852" s="4">
        <v>0</v>
      </c>
      <c r="DM852" s="4">
        <v>0</v>
      </c>
      <c r="DN852" s="4">
        <v>0</v>
      </c>
      <c r="DO852" s="4">
        <v>0</v>
      </c>
      <c r="DP852" s="4">
        <v>0</v>
      </c>
      <c r="DQ852" s="4">
        <v>0</v>
      </c>
      <c r="DR852" s="4">
        <v>0</v>
      </c>
      <c r="DS852" s="4">
        <v>0</v>
      </c>
      <c r="DT852" s="4">
        <v>2</v>
      </c>
      <c r="DU852" s="4">
        <v>2</v>
      </c>
      <c r="DV852" s="4"/>
      <c r="DW852" s="4"/>
      <c r="DX852" s="4"/>
      <c r="DY852" s="4"/>
      <c r="DZ852" s="4"/>
      <c r="EA852" s="4"/>
      <c r="EB852" s="4" t="b">
        <v>1</v>
      </c>
      <c r="EC852" s="4" t="s">
        <v>241</v>
      </c>
      <c r="ED852" s="4"/>
      <c r="EE852" s="4"/>
      <c r="EF852" s="7">
        <v>46235</v>
      </c>
      <c r="EG852" s="7">
        <v>46265</v>
      </c>
      <c r="EH852" s="4" t="s">
        <v>173</v>
      </c>
      <c r="EI852" s="4" t="b">
        <v>1</v>
      </c>
      <c r="EJ852" s="4" t="s">
        <v>174</v>
      </c>
      <c r="EK852" s="4"/>
      <c r="EL852" s="4"/>
      <c r="EM852" s="4"/>
      <c r="EN852" s="8"/>
      <c r="EO852" s="4">
        <f t="shared" si="64"/>
        <v>22.312328767123287</v>
      </c>
      <c r="EP852" s="4">
        <f t="shared" si="65"/>
        <v>25</v>
      </c>
      <c r="EQ852" s="9">
        <f t="shared" si="66"/>
        <v>3764147.3</v>
      </c>
    </row>
    <row r="853" spans="2:147" s="6" customFormat="1">
      <c r="B853" s="4"/>
      <c r="C853" s="7">
        <v>46235</v>
      </c>
      <c r="D853" s="4">
        <v>6310</v>
      </c>
      <c r="E853" s="4"/>
      <c r="F853" s="4"/>
      <c r="G853" s="4" t="s">
        <v>176</v>
      </c>
      <c r="H853" s="4" t="s">
        <v>177</v>
      </c>
      <c r="I853" s="4">
        <v>13</v>
      </c>
      <c r="J853" s="16">
        <v>37895</v>
      </c>
      <c r="K853" s="4"/>
      <c r="L853" s="4">
        <v>120027</v>
      </c>
      <c r="M853" s="4">
        <v>125777</v>
      </c>
      <c r="N853" s="4">
        <v>149884.258</v>
      </c>
      <c r="O853" s="64">
        <v>15</v>
      </c>
      <c r="P853" s="4">
        <v>10</v>
      </c>
      <c r="Q853" s="4">
        <v>6</v>
      </c>
      <c r="R853" s="4">
        <v>31</v>
      </c>
      <c r="S853" s="4">
        <v>100</v>
      </c>
      <c r="T853" s="4">
        <v>100</v>
      </c>
      <c r="U853" s="11">
        <v>5159807</v>
      </c>
      <c r="V853" s="11">
        <v>1032420</v>
      </c>
      <c r="W853" s="11">
        <v>4127387</v>
      </c>
      <c r="X853" s="11">
        <v>22</v>
      </c>
      <c r="Y853" s="62">
        <v>3720837</v>
      </c>
      <c r="Z853" s="11">
        <v>0</v>
      </c>
      <c r="AA853" s="11">
        <v>0</v>
      </c>
      <c r="AB853" s="11">
        <v>7500</v>
      </c>
      <c r="AC853" s="11">
        <v>165000</v>
      </c>
      <c r="AD853" s="11">
        <v>0</v>
      </c>
      <c r="AE853" s="11">
        <v>0</v>
      </c>
      <c r="AF853" s="11">
        <v>0</v>
      </c>
      <c r="AG853" s="11">
        <v>172500</v>
      </c>
      <c r="AH853" s="11">
        <v>0</v>
      </c>
      <c r="AI853" s="11">
        <v>471663</v>
      </c>
      <c r="AJ853" s="11">
        <v>0</v>
      </c>
      <c r="AK853" s="11">
        <v>112413</v>
      </c>
      <c r="AL853" s="9">
        <v>584076</v>
      </c>
      <c r="AM853" s="9">
        <v>449652</v>
      </c>
      <c r="AN853" s="9">
        <v>0</v>
      </c>
      <c r="AO853" s="9">
        <v>154006</v>
      </c>
      <c r="AP853" s="11">
        <v>0</v>
      </c>
      <c r="AQ853" s="11">
        <v>25000</v>
      </c>
      <c r="AR853" s="11">
        <v>1212734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18736</v>
      </c>
      <c r="BB853" s="11">
        <v>0</v>
      </c>
      <c r="BC853" s="11">
        <v>0</v>
      </c>
      <c r="BD853" s="11">
        <v>35000</v>
      </c>
      <c r="BE853" s="11">
        <v>0</v>
      </c>
      <c r="BF853" s="11">
        <v>0</v>
      </c>
      <c r="BG853" s="11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350190</v>
      </c>
      <c r="BP853" s="11">
        <v>35010</v>
      </c>
      <c r="BQ853" s="11">
        <v>313020</v>
      </c>
      <c r="BR853" s="11">
        <v>229940</v>
      </c>
      <c r="BS853" s="11">
        <v>46440</v>
      </c>
      <c r="BT853" s="11">
        <v>11170</v>
      </c>
      <c r="BU853" s="11">
        <v>43650</v>
      </c>
      <c r="BV853" s="11">
        <v>0</v>
      </c>
      <c r="BW853" s="11">
        <v>3000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211547.489</v>
      </c>
      <c r="CJ853" s="4">
        <v>31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5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20</v>
      </c>
      <c r="DC853" s="4">
        <v>0</v>
      </c>
      <c r="DD853" s="4">
        <v>4</v>
      </c>
      <c r="DE853" s="64">
        <v>24</v>
      </c>
      <c r="DF853" s="64">
        <v>16</v>
      </c>
      <c r="DG853" s="64">
        <v>0</v>
      </c>
      <c r="DH853" s="64">
        <v>13.7</v>
      </c>
      <c r="DI853" s="4">
        <v>0</v>
      </c>
      <c r="DJ853" s="4">
        <v>0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0</v>
      </c>
      <c r="DS853" s="4">
        <v>0</v>
      </c>
      <c r="DT853" s="4">
        <v>2</v>
      </c>
      <c r="DU853" s="4">
        <v>2</v>
      </c>
      <c r="DV853" s="4"/>
      <c r="DW853" s="4"/>
      <c r="DX853" s="4"/>
      <c r="DY853" s="4"/>
      <c r="DZ853" s="4"/>
      <c r="EA853" s="4"/>
      <c r="EB853" s="4" t="b">
        <v>1</v>
      </c>
      <c r="EC853" s="4" t="s">
        <v>241</v>
      </c>
      <c r="ED853" s="4"/>
      <c r="EE853" s="4"/>
      <c r="EF853" s="7">
        <v>46235</v>
      </c>
      <c r="EG853" s="7">
        <v>46265</v>
      </c>
      <c r="EH853" s="4" t="s">
        <v>173</v>
      </c>
      <c r="EI853" s="4" t="b">
        <v>1</v>
      </c>
      <c r="EJ853" s="4" t="s">
        <v>174</v>
      </c>
      <c r="EK853" s="4"/>
      <c r="EL853" s="4"/>
      <c r="EM853" s="4"/>
      <c r="EN853" s="8"/>
      <c r="EO853" s="4">
        <f t="shared" si="64"/>
        <v>22.268493150684932</v>
      </c>
      <c r="EP853" s="4">
        <f t="shared" si="65"/>
        <v>25</v>
      </c>
      <c r="EQ853" s="9">
        <f t="shared" si="66"/>
        <v>3747106.45</v>
      </c>
    </row>
    <row r="854" spans="2:147" s="6" customFormat="1">
      <c r="B854" s="4"/>
      <c r="C854" s="7">
        <v>46235</v>
      </c>
      <c r="D854" s="4">
        <v>6310</v>
      </c>
      <c r="E854" s="4"/>
      <c r="F854" s="4"/>
      <c r="G854" s="4" t="s">
        <v>176</v>
      </c>
      <c r="H854" s="4" t="s">
        <v>177</v>
      </c>
      <c r="I854" s="4">
        <v>7</v>
      </c>
      <c r="J854" s="16">
        <v>37970</v>
      </c>
      <c r="K854" s="4"/>
      <c r="L854" s="4">
        <v>116033</v>
      </c>
      <c r="M854" s="4">
        <v>121783</v>
      </c>
      <c r="N854" s="4">
        <v>145124.742</v>
      </c>
      <c r="O854" s="64">
        <v>15</v>
      </c>
      <c r="P854" s="4">
        <v>10</v>
      </c>
      <c r="Q854" s="4">
        <v>6</v>
      </c>
      <c r="R854" s="4">
        <v>31</v>
      </c>
      <c r="S854" s="4">
        <v>100</v>
      </c>
      <c r="T854" s="4">
        <v>100</v>
      </c>
      <c r="U854" s="11">
        <v>4987682</v>
      </c>
      <c r="V854" s="11">
        <v>1012682</v>
      </c>
      <c r="W854" s="11">
        <v>3975000</v>
      </c>
      <c r="X854" s="11">
        <v>22</v>
      </c>
      <c r="Y854" s="62">
        <v>3597023</v>
      </c>
      <c r="Z854" s="11">
        <v>0</v>
      </c>
      <c r="AA854" s="11">
        <v>0</v>
      </c>
      <c r="AB854" s="11">
        <v>7500</v>
      </c>
      <c r="AC854" s="11">
        <v>165000</v>
      </c>
      <c r="AD854" s="11">
        <v>0</v>
      </c>
      <c r="AE854" s="11">
        <v>0</v>
      </c>
      <c r="AF854" s="11">
        <v>0</v>
      </c>
      <c r="AG854" s="11">
        <v>172500</v>
      </c>
      <c r="AH854" s="11">
        <v>0</v>
      </c>
      <c r="AI854" s="11">
        <v>456686</v>
      </c>
      <c r="AJ854" s="11">
        <v>0</v>
      </c>
      <c r="AK854" s="11">
        <v>108843</v>
      </c>
      <c r="AL854" s="9">
        <v>565529</v>
      </c>
      <c r="AM854" s="9">
        <v>435374</v>
      </c>
      <c r="AN854" s="9">
        <v>0</v>
      </c>
      <c r="AO854" s="9">
        <v>149115</v>
      </c>
      <c r="AP854" s="11">
        <v>0</v>
      </c>
      <c r="AQ854" s="11">
        <v>25000</v>
      </c>
      <c r="AR854" s="11">
        <v>1175018</v>
      </c>
      <c r="AS854" s="11">
        <v>0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18141</v>
      </c>
      <c r="BB854" s="11">
        <v>0</v>
      </c>
      <c r="BC854" s="11">
        <v>0</v>
      </c>
      <c r="BD854" s="11">
        <v>25000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345910</v>
      </c>
      <c r="BP854" s="11">
        <v>34590</v>
      </c>
      <c r="BQ854" s="11">
        <v>303000</v>
      </c>
      <c r="BR854" s="11">
        <v>222260</v>
      </c>
      <c r="BS854" s="11">
        <v>44890</v>
      </c>
      <c r="BT854" s="11">
        <v>10800</v>
      </c>
      <c r="BU854" s="11">
        <v>42260</v>
      </c>
      <c r="BV854" s="11">
        <v>0</v>
      </c>
      <c r="BW854" s="11">
        <v>8972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207304.174</v>
      </c>
      <c r="CJ854" s="4">
        <v>31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5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20</v>
      </c>
      <c r="DC854" s="4">
        <v>0</v>
      </c>
      <c r="DD854" s="4">
        <v>4</v>
      </c>
      <c r="DE854" s="64">
        <v>24</v>
      </c>
      <c r="DF854" s="64">
        <v>16</v>
      </c>
      <c r="DG854" s="64">
        <v>0</v>
      </c>
      <c r="DH854" s="64">
        <v>13.7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2</v>
      </c>
      <c r="DU854" s="4">
        <v>2</v>
      </c>
      <c r="DV854" s="4"/>
      <c r="DW854" s="4"/>
      <c r="DX854" s="4"/>
      <c r="DY854" s="4"/>
      <c r="DZ854" s="4"/>
      <c r="EA854" s="4"/>
      <c r="EB854" s="4" t="b">
        <v>1</v>
      </c>
      <c r="EC854" s="4" t="s">
        <v>241</v>
      </c>
      <c r="ED854" s="4"/>
      <c r="EE854" s="4"/>
      <c r="EF854" s="7">
        <v>46235</v>
      </c>
      <c r="EG854" s="7">
        <v>46265</v>
      </c>
      <c r="EH854" s="4" t="s">
        <v>173</v>
      </c>
      <c r="EI854" s="4" t="b">
        <v>1</v>
      </c>
      <c r="EJ854" s="4" t="s">
        <v>174</v>
      </c>
      <c r="EK854" s="4"/>
      <c r="EL854" s="4"/>
      <c r="EM854" s="4"/>
      <c r="EN854" s="8"/>
      <c r="EO854" s="4">
        <f t="shared" si="64"/>
        <v>22.063013698630137</v>
      </c>
      <c r="EP854" s="4">
        <f t="shared" si="65"/>
        <v>25</v>
      </c>
      <c r="EQ854" s="9">
        <f t="shared" si="66"/>
        <v>3628118.55</v>
      </c>
    </row>
    <row r="855" spans="2:147" s="6" customFormat="1">
      <c r="B855" s="4"/>
      <c r="C855" s="7">
        <v>46235</v>
      </c>
      <c r="D855" s="4">
        <v>6310</v>
      </c>
      <c r="E855" s="4"/>
      <c r="F855" s="4"/>
      <c r="G855" s="4" t="s">
        <v>176</v>
      </c>
      <c r="H855" s="4" t="s">
        <v>177</v>
      </c>
      <c r="I855" s="4">
        <v>1</v>
      </c>
      <c r="J855" s="16">
        <v>41640</v>
      </c>
      <c r="K855" s="4"/>
      <c r="L855" s="4">
        <v>110982</v>
      </c>
      <c r="M855" s="4">
        <v>114232</v>
      </c>
      <c r="N855" s="4">
        <v>136126.467</v>
      </c>
      <c r="O855" s="64">
        <v>15</v>
      </c>
      <c r="P855" s="4">
        <v>10</v>
      </c>
      <c r="Q855" s="4">
        <v>6</v>
      </c>
      <c r="R855" s="4">
        <v>31</v>
      </c>
      <c r="S855" s="4">
        <v>100</v>
      </c>
      <c r="T855" s="4">
        <v>100</v>
      </c>
      <c r="U855" s="11">
        <v>4018328</v>
      </c>
      <c r="V855" s="11">
        <v>738328</v>
      </c>
      <c r="W855" s="11">
        <v>3280000</v>
      </c>
      <c r="X855" s="11">
        <v>12</v>
      </c>
      <c r="Y855" s="62">
        <v>3440442</v>
      </c>
      <c r="Z855" s="11">
        <v>0</v>
      </c>
      <c r="AA855" s="11">
        <v>0</v>
      </c>
      <c r="AB855" s="11">
        <v>7500</v>
      </c>
      <c r="AC855" s="11">
        <v>90000</v>
      </c>
      <c r="AD855" s="11">
        <v>0</v>
      </c>
      <c r="AE855" s="11">
        <v>0</v>
      </c>
      <c r="AF855" s="11">
        <v>0</v>
      </c>
      <c r="AG855" s="11">
        <v>97500</v>
      </c>
      <c r="AH855" s="11">
        <v>0</v>
      </c>
      <c r="AI855" s="11">
        <v>428370</v>
      </c>
      <c r="AJ855" s="11">
        <v>0</v>
      </c>
      <c r="AK855" s="11">
        <v>0</v>
      </c>
      <c r="AL855" s="9">
        <v>428370</v>
      </c>
      <c r="AM855" s="9">
        <v>0</v>
      </c>
      <c r="AN855" s="9">
        <v>0</v>
      </c>
      <c r="AO855" s="9">
        <v>0</v>
      </c>
      <c r="AP855" s="11">
        <v>0</v>
      </c>
      <c r="AQ855" s="11">
        <v>0</v>
      </c>
      <c r="AR855" s="11">
        <v>428370</v>
      </c>
      <c r="AS855" s="11">
        <v>0</v>
      </c>
      <c r="AT855" s="11">
        <v>0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17016</v>
      </c>
      <c r="BB855" s="11">
        <v>0</v>
      </c>
      <c r="BC855" s="11">
        <v>0</v>
      </c>
      <c r="BD855" s="11">
        <v>35000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197180</v>
      </c>
      <c r="BP855" s="11">
        <v>19710</v>
      </c>
      <c r="BQ855" s="11">
        <v>248660</v>
      </c>
      <c r="BR855" s="11">
        <v>177040</v>
      </c>
      <c r="BS855" s="11">
        <v>36160</v>
      </c>
      <c r="BT855" s="11">
        <v>10330</v>
      </c>
      <c r="BU855" s="11">
        <v>39660</v>
      </c>
      <c r="BV855" s="11">
        <v>0</v>
      </c>
      <c r="BW855" s="11">
        <v>9588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183844.04300000001</v>
      </c>
      <c r="CJ855" s="4">
        <v>31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20</v>
      </c>
      <c r="DC855" s="4">
        <v>0</v>
      </c>
      <c r="DD855" s="4">
        <v>0</v>
      </c>
      <c r="DE855" s="64">
        <v>20</v>
      </c>
      <c r="DF855" s="64">
        <v>0</v>
      </c>
      <c r="DG855" s="64">
        <v>0</v>
      </c>
      <c r="DH855" s="64">
        <v>0</v>
      </c>
      <c r="DI855" s="4">
        <v>0</v>
      </c>
      <c r="DJ855" s="4">
        <v>0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s="4">
        <v>0</v>
      </c>
      <c r="DT855" s="4">
        <v>2</v>
      </c>
      <c r="DU855" s="4">
        <v>2</v>
      </c>
      <c r="DV855" s="4"/>
      <c r="DW855" s="4"/>
      <c r="DX855" s="4"/>
      <c r="DY855" s="4"/>
      <c r="DZ855" s="4"/>
      <c r="EA855" s="4"/>
      <c r="EB855" s="4" t="b">
        <v>1</v>
      </c>
      <c r="EC855" s="4" t="s">
        <v>241</v>
      </c>
      <c r="ED855" s="4"/>
      <c r="EE855" s="4"/>
      <c r="EF855" s="7">
        <v>46235</v>
      </c>
      <c r="EG855" s="7">
        <v>46265</v>
      </c>
      <c r="EH855" s="4" t="s">
        <v>173</v>
      </c>
      <c r="EI855" s="4" t="b">
        <v>1</v>
      </c>
      <c r="EJ855" s="4" t="s">
        <v>174</v>
      </c>
      <c r="EK855" s="4"/>
      <c r="EL855" s="4"/>
      <c r="EM855" s="4"/>
      <c r="EN855" s="8"/>
      <c r="EO855" s="4">
        <f t="shared" si="64"/>
        <v>12.008219178082191</v>
      </c>
      <c r="EP855" s="4">
        <f t="shared" si="65"/>
        <v>20</v>
      </c>
      <c r="EQ855" s="9">
        <f t="shared" si="66"/>
        <v>2722529.34</v>
      </c>
    </row>
    <row r="856" spans="2:147" s="6" customFormat="1">
      <c r="B856" s="4"/>
      <c r="C856" s="7">
        <v>46023</v>
      </c>
      <c r="D856" s="4">
        <v>7100</v>
      </c>
      <c r="E856" s="4"/>
      <c r="F856" s="4"/>
      <c r="G856" s="4" t="s">
        <v>170</v>
      </c>
      <c r="H856" s="4" t="s">
        <v>171</v>
      </c>
      <c r="I856" s="4">
        <v>24</v>
      </c>
      <c r="J856" s="16">
        <v>33434</v>
      </c>
      <c r="K856" s="4"/>
      <c r="L856" s="4">
        <v>143323.58900000001</v>
      </c>
      <c r="M856" s="4">
        <v>151323.56700000001</v>
      </c>
      <c r="N856" s="4">
        <v>183660.584</v>
      </c>
      <c r="O856" s="64">
        <v>20</v>
      </c>
      <c r="P856" s="4">
        <v>9</v>
      </c>
      <c r="Q856" s="4">
        <v>2</v>
      </c>
      <c r="R856" s="4">
        <v>31</v>
      </c>
      <c r="S856" s="4">
        <v>100</v>
      </c>
      <c r="T856" s="4">
        <v>100</v>
      </c>
      <c r="U856" s="11">
        <v>8060050</v>
      </c>
      <c r="V856" s="11">
        <v>1671780</v>
      </c>
      <c r="W856" s="11">
        <v>6388270</v>
      </c>
      <c r="X856" s="11">
        <v>32</v>
      </c>
      <c r="Y856" s="62">
        <v>4443031</v>
      </c>
      <c r="Z856" s="11">
        <v>0</v>
      </c>
      <c r="AA856" s="11">
        <v>0</v>
      </c>
      <c r="AB856" s="11">
        <v>0</v>
      </c>
      <c r="AC856" s="11">
        <v>240000</v>
      </c>
      <c r="AD856" s="11">
        <v>0</v>
      </c>
      <c r="AE856" s="11">
        <v>0</v>
      </c>
      <c r="AF856" s="11">
        <v>0</v>
      </c>
      <c r="AG856" s="11">
        <v>240000</v>
      </c>
      <c r="AH856" s="11">
        <v>100000</v>
      </c>
      <c r="AI856" s="11">
        <v>567463</v>
      </c>
      <c r="AJ856" s="11">
        <v>0</v>
      </c>
      <c r="AK856" s="11">
        <v>912563</v>
      </c>
      <c r="AL856" s="9">
        <v>1480026</v>
      </c>
      <c r="AM856" s="9">
        <v>1670163</v>
      </c>
      <c r="AN856" s="9">
        <v>91830</v>
      </c>
      <c r="AO856" s="9">
        <v>0</v>
      </c>
      <c r="AP856" s="11">
        <v>0</v>
      </c>
      <c r="AQ856" s="11">
        <v>0</v>
      </c>
      <c r="AR856" s="11">
        <v>3242019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35000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786740</v>
      </c>
      <c r="BP856" s="11">
        <v>78670</v>
      </c>
      <c r="BQ856" s="11">
        <v>302570</v>
      </c>
      <c r="BR856" s="11">
        <v>349430</v>
      </c>
      <c r="BS856" s="11">
        <v>72540</v>
      </c>
      <c r="BT856" s="11">
        <v>13330</v>
      </c>
      <c r="BU856" s="11">
        <v>53500</v>
      </c>
      <c r="BV856" s="11">
        <v>0</v>
      </c>
      <c r="BW856" s="11">
        <v>15000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270481.228</v>
      </c>
      <c r="CJ856" s="4">
        <v>31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20</v>
      </c>
      <c r="DC856" s="4">
        <v>0</v>
      </c>
      <c r="DD856" s="4">
        <v>26.5</v>
      </c>
      <c r="DE856" s="64">
        <v>46.5</v>
      </c>
      <c r="DF856" s="64">
        <v>48.5</v>
      </c>
      <c r="DG856" s="64">
        <v>2</v>
      </c>
      <c r="DH856" s="6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1</v>
      </c>
      <c r="DT856" s="4">
        <v>2</v>
      </c>
      <c r="DU856" s="4">
        <v>2</v>
      </c>
      <c r="DV856" s="4"/>
      <c r="DW856" s="4"/>
      <c r="DX856" s="4"/>
      <c r="DY856" s="4"/>
      <c r="DZ856" s="4"/>
      <c r="EA856" s="4"/>
      <c r="EB856" s="4" t="b">
        <v>1</v>
      </c>
      <c r="EC856" s="4" t="s">
        <v>187</v>
      </c>
      <c r="ED856" s="4"/>
      <c r="EE856" s="4"/>
      <c r="EF856" s="7">
        <v>46023</v>
      </c>
      <c r="EG856" s="7">
        <v>46053</v>
      </c>
      <c r="EH856" s="4" t="s">
        <v>173</v>
      </c>
      <c r="EI856" s="4" t="b">
        <v>1</v>
      </c>
      <c r="EJ856" s="4" t="s">
        <v>174</v>
      </c>
      <c r="EK856" s="4"/>
      <c r="EL856" s="4"/>
      <c r="EM856" s="4"/>
      <c r="EN856" s="8"/>
      <c r="EO856" s="4">
        <f t="shared" si="64"/>
        <v>34.490410958904107</v>
      </c>
      <c r="EP856" s="4">
        <f t="shared" si="65"/>
        <v>25</v>
      </c>
      <c r="EQ856" s="9">
        <f t="shared" si="66"/>
        <v>4591514.5999999996</v>
      </c>
    </row>
    <row r="857" spans="2:147" s="6" customFormat="1">
      <c r="B857" s="4"/>
      <c r="C857" s="7">
        <v>46023</v>
      </c>
      <c r="D857" s="4">
        <v>7100</v>
      </c>
      <c r="E857" s="4"/>
      <c r="F857" s="4"/>
      <c r="G857" s="4" t="s">
        <v>179</v>
      </c>
      <c r="H857" s="4" t="s">
        <v>180</v>
      </c>
      <c r="I857" s="4">
        <v>20</v>
      </c>
      <c r="J857" s="16">
        <v>37879</v>
      </c>
      <c r="K857" s="4"/>
      <c r="L857" s="4">
        <v>105838.299</v>
      </c>
      <c r="M857" s="4">
        <v>111713.26700000001</v>
      </c>
      <c r="N857" s="4">
        <v>133124.976</v>
      </c>
      <c r="O857" s="64">
        <v>0</v>
      </c>
      <c r="P857" s="4">
        <v>0</v>
      </c>
      <c r="Q857" s="4">
        <v>0</v>
      </c>
      <c r="R857" s="4">
        <v>0</v>
      </c>
      <c r="S857" s="4">
        <v>100</v>
      </c>
      <c r="T857" s="4">
        <v>100</v>
      </c>
      <c r="U857" s="11">
        <v>0</v>
      </c>
      <c r="V857" s="11">
        <v>0</v>
      </c>
      <c r="W857" s="11">
        <v>0</v>
      </c>
      <c r="X857" s="11">
        <v>22</v>
      </c>
      <c r="Y857" s="62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9">
        <v>0</v>
      </c>
      <c r="AM857" s="9">
        <v>0</v>
      </c>
      <c r="AN857" s="9">
        <v>0</v>
      </c>
      <c r="AO857" s="9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168460.37</v>
      </c>
      <c r="CJ857" s="4">
        <v>31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31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64">
        <v>0</v>
      </c>
      <c r="DF857" s="64">
        <v>0</v>
      </c>
      <c r="DG857" s="64">
        <v>0</v>
      </c>
      <c r="DH857" s="64">
        <v>0</v>
      </c>
      <c r="DI857" s="4">
        <v>0</v>
      </c>
      <c r="DJ857" s="4">
        <v>0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2</v>
      </c>
      <c r="DU857" s="4">
        <v>2</v>
      </c>
      <c r="DV857" s="4"/>
      <c r="DW857" s="4"/>
      <c r="DX857" s="4"/>
      <c r="DY857" s="4"/>
      <c r="DZ857" s="4"/>
      <c r="EA857" s="4"/>
      <c r="EB857" s="4" t="b">
        <v>1</v>
      </c>
      <c r="EC857" s="4" t="s">
        <v>187</v>
      </c>
      <c r="ED857" s="4"/>
      <c r="EE857" s="4"/>
      <c r="EF857" s="7">
        <v>46023</v>
      </c>
      <c r="EG857" s="7">
        <v>46053</v>
      </c>
      <c r="EH857" s="4" t="s">
        <v>173</v>
      </c>
      <c r="EI857" s="4" t="b">
        <v>1</v>
      </c>
      <c r="EJ857" s="4" t="s">
        <v>174</v>
      </c>
      <c r="EK857" s="4"/>
      <c r="EL857" s="4"/>
      <c r="EM857" s="4"/>
      <c r="EN857" s="8"/>
      <c r="EO857" s="4">
        <f t="shared" si="64"/>
        <v>22.312328767123287</v>
      </c>
      <c r="EP857" s="4">
        <f t="shared" si="65"/>
        <v>25</v>
      </c>
      <c r="EQ857" s="9">
        <f t="shared" si="66"/>
        <v>3328124.4</v>
      </c>
    </row>
    <row r="858" spans="2:147" s="6" customFormat="1">
      <c r="B858" s="4"/>
      <c r="C858" s="7">
        <v>46054</v>
      </c>
      <c r="D858" s="4">
        <v>7100</v>
      </c>
      <c r="E858" s="4"/>
      <c r="F858" s="4"/>
      <c r="G858" s="4" t="s">
        <v>170</v>
      </c>
      <c r="H858" s="4" t="s">
        <v>171</v>
      </c>
      <c r="I858" s="4">
        <v>24</v>
      </c>
      <c r="J858" s="16">
        <v>33434</v>
      </c>
      <c r="K858" s="4"/>
      <c r="L858" s="4">
        <v>143323.58900000001</v>
      </c>
      <c r="M858" s="4">
        <v>151323.56700000001</v>
      </c>
      <c r="N858" s="4">
        <v>183660.584</v>
      </c>
      <c r="O858" s="64">
        <v>16</v>
      </c>
      <c r="P858" s="4">
        <v>8</v>
      </c>
      <c r="Q858" s="4">
        <v>4</v>
      </c>
      <c r="R858" s="4">
        <v>28</v>
      </c>
      <c r="S858" s="4">
        <v>100</v>
      </c>
      <c r="T858" s="4">
        <v>100</v>
      </c>
      <c r="U858" s="11">
        <v>7641559</v>
      </c>
      <c r="V858" s="11">
        <v>1540430</v>
      </c>
      <c r="W858" s="11">
        <v>6101129</v>
      </c>
      <c r="X858" s="11">
        <v>32</v>
      </c>
      <c r="Y858" s="62">
        <v>4013060</v>
      </c>
      <c r="Z858" s="11">
        <v>0</v>
      </c>
      <c r="AA858" s="11">
        <v>0</v>
      </c>
      <c r="AB858" s="11">
        <v>0</v>
      </c>
      <c r="AC858" s="11">
        <v>240000</v>
      </c>
      <c r="AD858" s="11">
        <v>0</v>
      </c>
      <c r="AE858" s="11">
        <v>0</v>
      </c>
      <c r="AF858" s="11">
        <v>0</v>
      </c>
      <c r="AG858" s="11">
        <v>240000</v>
      </c>
      <c r="AH858" s="11">
        <v>100000</v>
      </c>
      <c r="AI858" s="11">
        <v>567463</v>
      </c>
      <c r="AJ858" s="11">
        <v>0</v>
      </c>
      <c r="AK858" s="11">
        <v>826472</v>
      </c>
      <c r="AL858" s="9">
        <v>1393936</v>
      </c>
      <c r="AM858" s="9">
        <v>1859563</v>
      </c>
      <c r="AN858" s="9">
        <v>0</v>
      </c>
      <c r="AO858" s="9">
        <v>0</v>
      </c>
      <c r="AP858" s="11">
        <v>0</v>
      </c>
      <c r="AQ858" s="11">
        <v>0</v>
      </c>
      <c r="AR858" s="11">
        <v>3253499</v>
      </c>
      <c r="AS858" s="11">
        <v>0</v>
      </c>
      <c r="AT858" s="11">
        <v>0</v>
      </c>
      <c r="AU858" s="11">
        <v>0</v>
      </c>
      <c r="AV858" s="11">
        <v>0</v>
      </c>
      <c r="AW858" s="11">
        <v>0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35000</v>
      </c>
      <c r="BE858" s="11">
        <v>0</v>
      </c>
      <c r="BF858" s="11">
        <v>0</v>
      </c>
      <c r="BG858" s="11">
        <v>0</v>
      </c>
      <c r="BH858" s="11">
        <v>0</v>
      </c>
      <c r="BI858" s="11">
        <v>0</v>
      </c>
      <c r="BJ858" s="11">
        <v>0</v>
      </c>
      <c r="BK858" s="11">
        <v>0</v>
      </c>
      <c r="BL858" s="11">
        <v>0</v>
      </c>
      <c r="BM858" s="11">
        <v>0</v>
      </c>
      <c r="BN858" s="11">
        <v>0</v>
      </c>
      <c r="BO858" s="11">
        <v>691320</v>
      </c>
      <c r="BP858" s="11">
        <v>69130</v>
      </c>
      <c r="BQ858" s="11">
        <v>302570</v>
      </c>
      <c r="BR858" s="11">
        <v>332400</v>
      </c>
      <c r="BS858" s="11">
        <v>68770</v>
      </c>
      <c r="BT858" s="11">
        <v>12040</v>
      </c>
      <c r="BU858" s="11">
        <v>49200</v>
      </c>
      <c r="BV858" s="11">
        <v>0</v>
      </c>
      <c r="BW858" s="11">
        <v>15000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268774.935</v>
      </c>
      <c r="CJ858" s="4">
        <v>28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20</v>
      </c>
      <c r="DC858" s="4">
        <v>0</v>
      </c>
      <c r="DD858" s="4">
        <v>24</v>
      </c>
      <c r="DE858" s="64">
        <v>44</v>
      </c>
      <c r="DF858" s="64">
        <v>54</v>
      </c>
      <c r="DG858" s="64">
        <v>0</v>
      </c>
      <c r="DH858" s="6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1</v>
      </c>
      <c r="DT858" s="4">
        <v>2</v>
      </c>
      <c r="DU858" s="4">
        <v>2</v>
      </c>
      <c r="DV858" s="4"/>
      <c r="DW858" s="4"/>
      <c r="DX858" s="4"/>
      <c r="DY858" s="4"/>
      <c r="DZ858" s="4"/>
      <c r="EA858" s="4"/>
      <c r="EB858" s="4" t="b">
        <v>1</v>
      </c>
      <c r="EC858" s="4" t="s">
        <v>187</v>
      </c>
      <c r="ED858" s="4"/>
      <c r="EE858" s="4"/>
      <c r="EF858" s="7">
        <v>46054</v>
      </c>
      <c r="EG858" s="7">
        <v>46081</v>
      </c>
      <c r="EH858" s="4" t="s">
        <v>173</v>
      </c>
      <c r="EI858" s="4" t="b">
        <v>1</v>
      </c>
      <c r="EJ858" s="4" t="s">
        <v>174</v>
      </c>
      <c r="EK858" s="4"/>
      <c r="EL858" s="4"/>
      <c r="EM858" s="4"/>
      <c r="EN858" s="8"/>
      <c r="EO858" s="4">
        <f t="shared" si="64"/>
        <v>34.490410958904107</v>
      </c>
      <c r="EP858" s="4">
        <f t="shared" si="65"/>
        <v>25</v>
      </c>
      <c r="EQ858" s="9">
        <f t="shared" si="66"/>
        <v>4591514.5999999996</v>
      </c>
    </row>
    <row r="859" spans="2:147" s="6" customFormat="1">
      <c r="B859" s="4"/>
      <c r="C859" s="7">
        <v>46054</v>
      </c>
      <c r="D859" s="4">
        <v>7100</v>
      </c>
      <c r="E859" s="4"/>
      <c r="F859" s="4"/>
      <c r="G859" s="4" t="s">
        <v>179</v>
      </c>
      <c r="H859" s="4" t="s">
        <v>180</v>
      </c>
      <c r="I859" s="4">
        <v>20</v>
      </c>
      <c r="J859" s="16">
        <v>37879</v>
      </c>
      <c r="K859" s="4"/>
      <c r="L859" s="4">
        <v>105838.299</v>
      </c>
      <c r="M859" s="4">
        <v>111713.26700000001</v>
      </c>
      <c r="N859" s="4">
        <v>133124.976</v>
      </c>
      <c r="O859" s="64">
        <v>0</v>
      </c>
      <c r="P859" s="4">
        <v>0</v>
      </c>
      <c r="Q859" s="4">
        <v>0</v>
      </c>
      <c r="R859" s="4">
        <v>0</v>
      </c>
      <c r="S859" s="4">
        <v>100</v>
      </c>
      <c r="T859" s="4">
        <v>100</v>
      </c>
      <c r="U859" s="11">
        <v>0</v>
      </c>
      <c r="V859" s="11">
        <v>0</v>
      </c>
      <c r="W859" s="11">
        <v>0</v>
      </c>
      <c r="X859" s="11">
        <v>22</v>
      </c>
      <c r="Y859" s="62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9">
        <v>0</v>
      </c>
      <c r="AM859" s="9">
        <v>0</v>
      </c>
      <c r="AN859" s="9">
        <v>0</v>
      </c>
      <c r="AO859" s="9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168460.37</v>
      </c>
      <c r="CJ859" s="4">
        <v>28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28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64">
        <v>0</v>
      </c>
      <c r="DF859" s="64">
        <v>0</v>
      </c>
      <c r="DG859" s="64">
        <v>0</v>
      </c>
      <c r="DH859" s="6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s="4">
        <v>0</v>
      </c>
      <c r="DT859" s="4">
        <v>2</v>
      </c>
      <c r="DU859" s="4">
        <v>2</v>
      </c>
      <c r="DV859" s="4"/>
      <c r="DW859" s="4"/>
      <c r="DX859" s="4"/>
      <c r="DY859" s="4"/>
      <c r="DZ859" s="4"/>
      <c r="EA859" s="4"/>
      <c r="EB859" s="4" t="b">
        <v>1</v>
      </c>
      <c r="EC859" s="4" t="s">
        <v>187</v>
      </c>
      <c r="ED859" s="4"/>
      <c r="EE859" s="4"/>
      <c r="EF859" s="7">
        <v>46054</v>
      </c>
      <c r="EG859" s="7">
        <v>46081</v>
      </c>
      <c r="EH859" s="4" t="s">
        <v>173</v>
      </c>
      <c r="EI859" s="4" t="b">
        <v>1</v>
      </c>
      <c r="EJ859" s="4" t="s">
        <v>174</v>
      </c>
      <c r="EK859" s="4"/>
      <c r="EL859" s="4"/>
      <c r="EM859" s="4"/>
      <c r="EN859" s="8"/>
      <c r="EO859" s="4">
        <f t="shared" si="64"/>
        <v>22.312328767123287</v>
      </c>
      <c r="EP859" s="4">
        <f t="shared" si="65"/>
        <v>25</v>
      </c>
      <c r="EQ859" s="9">
        <f t="shared" si="66"/>
        <v>3328124.4</v>
      </c>
    </row>
    <row r="860" spans="2:147" s="6" customFormat="1">
      <c r="B860" s="4"/>
      <c r="C860" s="7">
        <v>46082</v>
      </c>
      <c r="D860" s="4">
        <v>7100</v>
      </c>
      <c r="E860" s="4"/>
      <c r="F860" s="4"/>
      <c r="G860" s="4" t="s">
        <v>170</v>
      </c>
      <c r="H860" s="4" t="s">
        <v>171</v>
      </c>
      <c r="I860" s="4">
        <v>24</v>
      </c>
      <c r="J860" s="16">
        <v>33434</v>
      </c>
      <c r="K860" s="4"/>
      <c r="L860" s="4">
        <v>143323.58900000001</v>
      </c>
      <c r="M860" s="4">
        <v>151323.56700000001</v>
      </c>
      <c r="N860" s="4">
        <v>183660.584</v>
      </c>
      <c r="O860" s="64">
        <v>21</v>
      </c>
      <c r="P860" s="4">
        <v>9</v>
      </c>
      <c r="Q860" s="4">
        <v>1</v>
      </c>
      <c r="R860" s="4">
        <v>31</v>
      </c>
      <c r="S860" s="4">
        <v>100</v>
      </c>
      <c r="T860" s="4">
        <v>100</v>
      </c>
      <c r="U860" s="11">
        <v>7641075</v>
      </c>
      <c r="V860" s="11">
        <v>1545890</v>
      </c>
      <c r="W860" s="11">
        <v>6095185</v>
      </c>
      <c r="X860" s="11">
        <v>32</v>
      </c>
      <c r="Y860" s="62">
        <v>4443031</v>
      </c>
      <c r="Z860" s="11">
        <v>0</v>
      </c>
      <c r="AA860" s="11">
        <v>0</v>
      </c>
      <c r="AB860" s="11">
        <v>0</v>
      </c>
      <c r="AC860" s="11">
        <v>240000</v>
      </c>
      <c r="AD860" s="11">
        <v>0</v>
      </c>
      <c r="AE860" s="11">
        <v>0</v>
      </c>
      <c r="AF860" s="11">
        <v>0</v>
      </c>
      <c r="AG860" s="11">
        <v>240000</v>
      </c>
      <c r="AH860" s="11">
        <v>100000</v>
      </c>
      <c r="AI860" s="11">
        <v>567463</v>
      </c>
      <c r="AJ860" s="11">
        <v>0</v>
      </c>
      <c r="AK860" s="11">
        <v>981436</v>
      </c>
      <c r="AL860" s="9">
        <v>1548899</v>
      </c>
      <c r="AM860" s="9">
        <v>1274145</v>
      </c>
      <c r="AN860" s="9">
        <v>0</v>
      </c>
      <c r="AO860" s="9">
        <v>0</v>
      </c>
      <c r="AP860" s="11">
        <v>0</v>
      </c>
      <c r="AQ860" s="11">
        <v>0</v>
      </c>
      <c r="AR860" s="11">
        <v>2823044</v>
      </c>
      <c r="AS860" s="11">
        <v>0</v>
      </c>
      <c r="AT860" s="11">
        <v>0</v>
      </c>
      <c r="AU860" s="11">
        <v>0</v>
      </c>
      <c r="AV860" s="11">
        <v>0</v>
      </c>
      <c r="AW860" s="11">
        <v>0</v>
      </c>
      <c r="AX860" s="11">
        <v>0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35000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691210</v>
      </c>
      <c r="BP860" s="11">
        <v>69120</v>
      </c>
      <c r="BQ860" s="11">
        <v>302570</v>
      </c>
      <c r="BR860" s="11">
        <v>332390</v>
      </c>
      <c r="BS860" s="11">
        <v>68770</v>
      </c>
      <c r="BT860" s="11">
        <v>13330</v>
      </c>
      <c r="BU860" s="11">
        <v>53500</v>
      </c>
      <c r="BV860" s="11">
        <v>0</v>
      </c>
      <c r="BW860" s="11">
        <v>15000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281552.54399999999</v>
      </c>
      <c r="CJ860" s="4">
        <v>31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20</v>
      </c>
      <c r="DC860" s="4">
        <v>0</v>
      </c>
      <c r="DD860" s="4">
        <v>28.5</v>
      </c>
      <c r="DE860" s="64">
        <v>48.5</v>
      </c>
      <c r="DF860" s="64">
        <v>37</v>
      </c>
      <c r="DG860" s="64">
        <v>0</v>
      </c>
      <c r="DH860" s="6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0.5</v>
      </c>
      <c r="DS860" s="4">
        <v>0</v>
      </c>
      <c r="DT860" s="4">
        <v>2</v>
      </c>
      <c r="DU860" s="4">
        <v>2</v>
      </c>
      <c r="DV860" s="4"/>
      <c r="DW860" s="4"/>
      <c r="DX860" s="4"/>
      <c r="DY860" s="4"/>
      <c r="DZ860" s="4"/>
      <c r="EA860" s="4"/>
      <c r="EB860" s="4" t="b">
        <v>1</v>
      </c>
      <c r="EC860" s="4" t="s">
        <v>187</v>
      </c>
      <c r="ED860" s="4"/>
      <c r="EE860" s="4"/>
      <c r="EF860" s="7">
        <v>46082</v>
      </c>
      <c r="EG860" s="7">
        <v>46112</v>
      </c>
      <c r="EH860" s="4" t="s">
        <v>173</v>
      </c>
      <c r="EI860" s="4" t="b">
        <v>1</v>
      </c>
      <c r="EJ860" s="4" t="s">
        <v>174</v>
      </c>
      <c r="EK860" s="4"/>
      <c r="EL860" s="4"/>
      <c r="EM860" s="4"/>
      <c r="EN860" s="8"/>
      <c r="EO860" s="4">
        <f t="shared" si="64"/>
        <v>34.490410958904107</v>
      </c>
      <c r="EP860" s="4">
        <f t="shared" si="65"/>
        <v>25</v>
      </c>
      <c r="EQ860" s="9">
        <f t="shared" si="66"/>
        <v>4591514.5999999996</v>
      </c>
    </row>
    <row r="861" spans="2:147" s="6" customFormat="1">
      <c r="B861" s="4"/>
      <c r="C861" s="7">
        <v>46082</v>
      </c>
      <c r="D861" s="4">
        <v>7100</v>
      </c>
      <c r="E861" s="4"/>
      <c r="F861" s="4"/>
      <c r="G861" s="4" t="s">
        <v>179</v>
      </c>
      <c r="H861" s="4" t="s">
        <v>180</v>
      </c>
      <c r="I861" s="4">
        <v>20</v>
      </c>
      <c r="J861" s="16">
        <v>37879</v>
      </c>
      <c r="K861" s="4"/>
      <c r="L861" s="4">
        <v>105838.299</v>
      </c>
      <c r="M861" s="4">
        <v>111713.26700000001</v>
      </c>
      <c r="N861" s="4">
        <v>133124.976</v>
      </c>
      <c r="O861" s="64">
        <v>0</v>
      </c>
      <c r="P861" s="4">
        <v>0</v>
      </c>
      <c r="Q861" s="4">
        <v>0</v>
      </c>
      <c r="R861" s="4">
        <v>0</v>
      </c>
      <c r="S861" s="4">
        <v>100</v>
      </c>
      <c r="T861" s="4">
        <v>100</v>
      </c>
      <c r="U861" s="11">
        <v>0</v>
      </c>
      <c r="V861" s="11">
        <v>0</v>
      </c>
      <c r="W861" s="11">
        <v>0</v>
      </c>
      <c r="X861" s="11">
        <v>22</v>
      </c>
      <c r="Y861" s="62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9">
        <v>0</v>
      </c>
      <c r="AM861" s="9">
        <v>0</v>
      </c>
      <c r="AN861" s="9">
        <v>0</v>
      </c>
      <c r="AO861" s="9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168460.37</v>
      </c>
      <c r="CJ861" s="4">
        <v>31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31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64">
        <v>0</v>
      </c>
      <c r="DF861" s="64">
        <v>0</v>
      </c>
      <c r="DG861" s="64">
        <v>0</v>
      </c>
      <c r="DH861" s="6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s="4">
        <v>0</v>
      </c>
      <c r="DT861" s="4">
        <v>2</v>
      </c>
      <c r="DU861" s="4">
        <v>2</v>
      </c>
      <c r="DV861" s="4"/>
      <c r="DW861" s="4"/>
      <c r="DX861" s="4"/>
      <c r="DY861" s="4"/>
      <c r="DZ861" s="4"/>
      <c r="EA861" s="4"/>
      <c r="EB861" s="4" t="b">
        <v>1</v>
      </c>
      <c r="EC861" s="4" t="s">
        <v>187</v>
      </c>
      <c r="ED861" s="4"/>
      <c r="EE861" s="4"/>
      <c r="EF861" s="7">
        <v>46082</v>
      </c>
      <c r="EG861" s="7">
        <v>46112</v>
      </c>
      <c r="EH861" s="4" t="s">
        <v>173</v>
      </c>
      <c r="EI861" s="4" t="b">
        <v>1</v>
      </c>
      <c r="EJ861" s="4" t="s">
        <v>174</v>
      </c>
      <c r="EK861" s="4"/>
      <c r="EL861" s="4"/>
      <c r="EM861" s="4"/>
      <c r="EN861" s="8"/>
      <c r="EO861" s="4">
        <f t="shared" si="64"/>
        <v>22.312328767123287</v>
      </c>
      <c r="EP861" s="4">
        <f t="shared" si="65"/>
        <v>25</v>
      </c>
      <c r="EQ861" s="9">
        <f t="shared" si="66"/>
        <v>3328124.4</v>
      </c>
    </row>
    <row r="862" spans="2:147" s="6" customFormat="1">
      <c r="B862" s="4"/>
      <c r="C862" s="7">
        <v>46113</v>
      </c>
      <c r="D862" s="4">
        <v>7100</v>
      </c>
      <c r="E862" s="4"/>
      <c r="F862" s="4"/>
      <c r="G862" s="4" t="s">
        <v>170</v>
      </c>
      <c r="H862" s="4" t="s">
        <v>171</v>
      </c>
      <c r="I862" s="4">
        <v>24</v>
      </c>
      <c r="J862" s="16">
        <v>33434</v>
      </c>
      <c r="K862" s="4"/>
      <c r="L862" s="4">
        <v>143323.58900000001</v>
      </c>
      <c r="M862" s="4">
        <v>151323.56700000001</v>
      </c>
      <c r="N862" s="4">
        <v>183660.584</v>
      </c>
      <c r="O862" s="64">
        <v>22</v>
      </c>
      <c r="P862" s="4">
        <v>8</v>
      </c>
      <c r="Q862" s="4">
        <v>0</v>
      </c>
      <c r="R862" s="4">
        <v>30</v>
      </c>
      <c r="S862" s="4">
        <v>100</v>
      </c>
      <c r="T862" s="4">
        <v>100</v>
      </c>
      <c r="U862" s="11">
        <v>7325569</v>
      </c>
      <c r="V862" s="11">
        <v>1614910</v>
      </c>
      <c r="W862" s="11">
        <v>5710659</v>
      </c>
      <c r="X862" s="11">
        <v>32</v>
      </c>
      <c r="Y862" s="62">
        <v>4299707</v>
      </c>
      <c r="Z862" s="11">
        <v>0</v>
      </c>
      <c r="AA862" s="11">
        <v>0</v>
      </c>
      <c r="AB862" s="11">
        <v>0</v>
      </c>
      <c r="AC862" s="11">
        <v>240000</v>
      </c>
      <c r="AD862" s="11">
        <v>0</v>
      </c>
      <c r="AE862" s="11">
        <v>0</v>
      </c>
      <c r="AF862" s="11">
        <v>0</v>
      </c>
      <c r="AG862" s="11">
        <v>240000</v>
      </c>
      <c r="AH862" s="11">
        <v>100000</v>
      </c>
      <c r="AI862" s="11">
        <v>567463</v>
      </c>
      <c r="AJ862" s="11">
        <v>0</v>
      </c>
      <c r="AK862" s="11">
        <v>1015872</v>
      </c>
      <c r="AL862" s="9">
        <v>1583335</v>
      </c>
      <c r="AM862" s="9">
        <v>1067527</v>
      </c>
      <c r="AN862" s="9">
        <v>0</v>
      </c>
      <c r="AO862" s="9">
        <v>0</v>
      </c>
      <c r="AP862" s="11">
        <v>0</v>
      </c>
      <c r="AQ862" s="11">
        <v>0</v>
      </c>
      <c r="AR862" s="11">
        <v>2650862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35000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619280</v>
      </c>
      <c r="BP862" s="11">
        <v>61920</v>
      </c>
      <c r="BQ862" s="11">
        <v>302570</v>
      </c>
      <c r="BR862" s="11">
        <v>319550</v>
      </c>
      <c r="BS862" s="11">
        <v>65930</v>
      </c>
      <c r="BT862" s="11">
        <v>12900</v>
      </c>
      <c r="BU862" s="11">
        <v>52070</v>
      </c>
      <c r="BV862" s="11">
        <v>0</v>
      </c>
      <c r="BW862" s="11">
        <v>15000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165690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277977.92200000002</v>
      </c>
      <c r="CJ862" s="4">
        <v>30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20</v>
      </c>
      <c r="DC862" s="4">
        <v>0</v>
      </c>
      <c r="DD862" s="4">
        <v>29.5</v>
      </c>
      <c r="DE862" s="64">
        <v>49.5</v>
      </c>
      <c r="DF862" s="64">
        <v>31</v>
      </c>
      <c r="DG862" s="64">
        <v>0</v>
      </c>
      <c r="DH862" s="6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2</v>
      </c>
      <c r="DT862" s="4">
        <v>2</v>
      </c>
      <c r="DU862" s="4">
        <v>2</v>
      </c>
      <c r="DV862" s="4"/>
      <c r="DW862" s="4"/>
      <c r="DX862" s="4"/>
      <c r="DY862" s="4"/>
      <c r="DZ862" s="4"/>
      <c r="EA862" s="4"/>
      <c r="EB862" s="4" t="b">
        <v>1</v>
      </c>
      <c r="EC862" s="4" t="s">
        <v>187</v>
      </c>
      <c r="ED862" s="4"/>
      <c r="EE862" s="4"/>
      <c r="EF862" s="7">
        <v>46113</v>
      </c>
      <c r="EG862" s="7">
        <v>46142</v>
      </c>
      <c r="EH862" s="4" t="s">
        <v>173</v>
      </c>
      <c r="EI862" s="4" t="b">
        <v>1</v>
      </c>
      <c r="EJ862" s="4" t="s">
        <v>174</v>
      </c>
      <c r="EK862" s="4"/>
      <c r="EL862" s="4"/>
      <c r="EM862" s="4"/>
      <c r="EN862" s="8"/>
      <c r="EO862" s="4">
        <f t="shared" si="64"/>
        <v>34.490410958904107</v>
      </c>
      <c r="EP862" s="4">
        <f t="shared" si="65"/>
        <v>25</v>
      </c>
      <c r="EQ862" s="9">
        <f t="shared" si="66"/>
        <v>4591514.5999999996</v>
      </c>
    </row>
    <row r="863" spans="2:147" s="6" customFormat="1">
      <c r="B863" s="4"/>
      <c r="C863" s="7">
        <v>46113</v>
      </c>
      <c r="D863" s="4">
        <v>7100</v>
      </c>
      <c r="E863" s="4"/>
      <c r="F863" s="4"/>
      <c r="G863" s="4" t="s">
        <v>179</v>
      </c>
      <c r="H863" s="4" t="s">
        <v>180</v>
      </c>
      <c r="I863" s="4">
        <v>20</v>
      </c>
      <c r="J863" s="16">
        <v>37879</v>
      </c>
      <c r="K863" s="4"/>
      <c r="L863" s="4">
        <v>105838.299</v>
      </c>
      <c r="M863" s="4">
        <v>111713.26700000001</v>
      </c>
      <c r="N863" s="4">
        <v>133124.976</v>
      </c>
      <c r="O863" s="64">
        <v>0</v>
      </c>
      <c r="P863" s="4">
        <v>0</v>
      </c>
      <c r="Q863" s="4">
        <v>0</v>
      </c>
      <c r="R863" s="4">
        <v>0</v>
      </c>
      <c r="S863" s="4">
        <v>100</v>
      </c>
      <c r="T863" s="4">
        <v>100</v>
      </c>
      <c r="U863" s="11">
        <v>0</v>
      </c>
      <c r="V863" s="11">
        <v>0</v>
      </c>
      <c r="W863" s="11">
        <v>0</v>
      </c>
      <c r="X863" s="11">
        <v>22</v>
      </c>
      <c r="Y863" s="62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9">
        <v>0</v>
      </c>
      <c r="AM863" s="9">
        <v>0</v>
      </c>
      <c r="AN863" s="9">
        <v>0</v>
      </c>
      <c r="AO863" s="9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168460.37</v>
      </c>
      <c r="CJ863" s="4">
        <v>30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30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64">
        <v>0</v>
      </c>
      <c r="DF863" s="64">
        <v>0</v>
      </c>
      <c r="DG863" s="64">
        <v>0</v>
      </c>
      <c r="DH863" s="6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s="4">
        <v>0</v>
      </c>
      <c r="DT863" s="4">
        <v>2</v>
      </c>
      <c r="DU863" s="4">
        <v>2</v>
      </c>
      <c r="DV863" s="4"/>
      <c r="DW863" s="4"/>
      <c r="DX863" s="4"/>
      <c r="DY863" s="4"/>
      <c r="DZ863" s="4"/>
      <c r="EA863" s="4"/>
      <c r="EB863" s="4" t="b">
        <v>1</v>
      </c>
      <c r="EC863" s="4" t="s">
        <v>187</v>
      </c>
      <c r="ED863" s="4"/>
      <c r="EE863" s="4"/>
      <c r="EF863" s="7">
        <v>46113</v>
      </c>
      <c r="EG863" s="7">
        <v>46142</v>
      </c>
      <c r="EH863" s="4" t="s">
        <v>173</v>
      </c>
      <c r="EI863" s="4" t="b">
        <v>1</v>
      </c>
      <c r="EJ863" s="4" t="s">
        <v>174</v>
      </c>
      <c r="EK863" s="4"/>
      <c r="EL863" s="4"/>
      <c r="EM863" s="4"/>
      <c r="EN863" s="8"/>
      <c r="EO863" s="4">
        <f t="shared" si="64"/>
        <v>22.312328767123287</v>
      </c>
      <c r="EP863" s="4">
        <f t="shared" si="65"/>
        <v>25</v>
      </c>
      <c r="EQ863" s="9">
        <f t="shared" si="66"/>
        <v>3328124.4</v>
      </c>
    </row>
    <row r="864" spans="2:147" s="6" customFormat="1">
      <c r="B864" s="4"/>
      <c r="C864" s="7">
        <v>46143</v>
      </c>
      <c r="D864" s="4">
        <v>7100</v>
      </c>
      <c r="E864" s="4"/>
      <c r="F864" s="4"/>
      <c r="G864" s="4" t="s">
        <v>170</v>
      </c>
      <c r="H864" s="4" t="s">
        <v>171</v>
      </c>
      <c r="I864" s="4">
        <v>24</v>
      </c>
      <c r="J864" s="16">
        <v>33434</v>
      </c>
      <c r="K864" s="4"/>
      <c r="L864" s="4">
        <v>143323.58900000001</v>
      </c>
      <c r="M864" s="4">
        <v>151323.56700000001</v>
      </c>
      <c r="N864" s="4">
        <v>183660.584</v>
      </c>
      <c r="O864" s="64">
        <v>18</v>
      </c>
      <c r="P864" s="4">
        <v>10</v>
      </c>
      <c r="Q864" s="4">
        <v>3</v>
      </c>
      <c r="R864" s="4">
        <v>31</v>
      </c>
      <c r="S864" s="4">
        <v>100</v>
      </c>
      <c r="T864" s="4">
        <v>100</v>
      </c>
      <c r="U864" s="11">
        <v>8080486</v>
      </c>
      <c r="V864" s="11">
        <v>1677800</v>
      </c>
      <c r="W864" s="11">
        <v>6402686</v>
      </c>
      <c r="X864" s="11">
        <v>32</v>
      </c>
      <c r="Y864" s="62">
        <v>4434073</v>
      </c>
      <c r="Z864" s="11">
        <v>0</v>
      </c>
      <c r="AA864" s="11">
        <v>0</v>
      </c>
      <c r="AB864" s="11">
        <v>0</v>
      </c>
      <c r="AC864" s="11">
        <v>240000</v>
      </c>
      <c r="AD864" s="11">
        <v>0</v>
      </c>
      <c r="AE864" s="11">
        <v>0</v>
      </c>
      <c r="AF864" s="11">
        <v>0</v>
      </c>
      <c r="AG864" s="11">
        <v>240000</v>
      </c>
      <c r="AH864" s="11">
        <v>100000</v>
      </c>
      <c r="AI864" s="11">
        <v>567463</v>
      </c>
      <c r="AJ864" s="11">
        <v>0</v>
      </c>
      <c r="AK864" s="11">
        <v>688727</v>
      </c>
      <c r="AL864" s="9">
        <v>1256190</v>
      </c>
      <c r="AM864" s="9">
        <v>1997308</v>
      </c>
      <c r="AN864" s="9">
        <v>0</v>
      </c>
      <c r="AO864" s="9">
        <v>0</v>
      </c>
      <c r="AP864" s="11">
        <v>0</v>
      </c>
      <c r="AQ864" s="11">
        <v>0</v>
      </c>
      <c r="AR864" s="11">
        <v>3253498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17915</v>
      </c>
      <c r="BB864" s="11">
        <v>0</v>
      </c>
      <c r="BC864" s="11">
        <v>0</v>
      </c>
      <c r="BD864" s="11">
        <v>35000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791400</v>
      </c>
      <c r="BP864" s="11">
        <v>79140</v>
      </c>
      <c r="BQ864" s="11">
        <v>302570</v>
      </c>
      <c r="BR864" s="11">
        <v>350250</v>
      </c>
      <c r="BS864" s="11">
        <v>72720</v>
      </c>
      <c r="BT864" s="11">
        <v>13310</v>
      </c>
      <c r="BU864" s="11">
        <v>53410</v>
      </c>
      <c r="BV864" s="11">
        <v>0</v>
      </c>
      <c r="BW864" s="11">
        <v>15000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272848.674</v>
      </c>
      <c r="CJ864" s="4">
        <v>31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20</v>
      </c>
      <c r="DC864" s="4">
        <v>0</v>
      </c>
      <c r="DD864" s="4">
        <v>20</v>
      </c>
      <c r="DE864" s="64">
        <v>40</v>
      </c>
      <c r="DF864" s="64">
        <v>58</v>
      </c>
      <c r="DG864" s="64">
        <v>0</v>
      </c>
      <c r="DH864" s="64">
        <v>0</v>
      </c>
      <c r="DI864" s="4">
        <v>0</v>
      </c>
      <c r="DJ864" s="4">
        <v>0</v>
      </c>
      <c r="DK864" s="4">
        <v>0</v>
      </c>
      <c r="DL864" s="4">
        <v>0.5</v>
      </c>
      <c r="DM864" s="4">
        <v>0</v>
      </c>
      <c r="DN864" s="4">
        <v>0</v>
      </c>
      <c r="DO864" s="4">
        <v>0</v>
      </c>
      <c r="DP864" s="4">
        <v>0.5</v>
      </c>
      <c r="DQ864" s="4">
        <v>0</v>
      </c>
      <c r="DR864" s="4">
        <v>0</v>
      </c>
      <c r="DS864" s="4">
        <v>1</v>
      </c>
      <c r="DT864" s="4">
        <v>2</v>
      </c>
      <c r="DU864" s="4">
        <v>2</v>
      </c>
      <c r="DV864" s="4"/>
      <c r="DW864" s="4"/>
      <c r="DX864" s="4"/>
      <c r="DY864" s="4"/>
      <c r="DZ864" s="4"/>
      <c r="EA864" s="4"/>
      <c r="EB864" s="4" t="b">
        <v>1</v>
      </c>
      <c r="EC864" s="4" t="s">
        <v>187</v>
      </c>
      <c r="ED864" s="4"/>
      <c r="EE864" s="4"/>
      <c r="EF864" s="7">
        <v>46143</v>
      </c>
      <c r="EG864" s="7">
        <v>46173</v>
      </c>
      <c r="EH864" s="4" t="s">
        <v>173</v>
      </c>
      <c r="EI864" s="4" t="b">
        <v>1</v>
      </c>
      <c r="EJ864" s="4" t="s">
        <v>174</v>
      </c>
      <c r="EK864" s="4"/>
      <c r="EL864" s="4"/>
      <c r="EM864" s="4"/>
      <c r="EN864" s="8"/>
      <c r="EO864" s="4">
        <f t="shared" si="64"/>
        <v>34.490410958904107</v>
      </c>
      <c r="EP864" s="4">
        <f t="shared" si="65"/>
        <v>25</v>
      </c>
      <c r="EQ864" s="9">
        <f t="shared" si="66"/>
        <v>4591514.5999999996</v>
      </c>
    </row>
    <row r="865" spans="3:147">
      <c r="C865" s="7">
        <v>46143</v>
      </c>
      <c r="D865" s="4">
        <v>7100</v>
      </c>
      <c r="G865" s="4" t="s">
        <v>179</v>
      </c>
      <c r="H865" s="4" t="s">
        <v>180</v>
      </c>
      <c r="I865" s="4">
        <v>20</v>
      </c>
      <c r="J865" s="16">
        <v>37879</v>
      </c>
      <c r="L865" s="4">
        <v>105838.299</v>
      </c>
      <c r="M865" s="4">
        <v>111713.26700000001</v>
      </c>
      <c r="N865" s="4">
        <v>133124.976</v>
      </c>
      <c r="O865" s="64">
        <v>0</v>
      </c>
      <c r="P865" s="4">
        <v>0</v>
      </c>
      <c r="Q865" s="4">
        <v>0</v>
      </c>
      <c r="R865" s="4">
        <v>0</v>
      </c>
      <c r="S865" s="4">
        <v>100</v>
      </c>
      <c r="T865" s="4">
        <v>100</v>
      </c>
      <c r="U865" s="11">
        <v>0</v>
      </c>
      <c r="V865" s="11">
        <v>0</v>
      </c>
      <c r="W865" s="11">
        <v>0</v>
      </c>
      <c r="X865" s="11">
        <v>22</v>
      </c>
      <c r="Y865" s="62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9">
        <v>0</v>
      </c>
      <c r="AM865" s="9">
        <v>0</v>
      </c>
      <c r="AN865" s="9">
        <v>0</v>
      </c>
      <c r="AO865" s="9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168460.37</v>
      </c>
      <c r="CJ865" s="4">
        <v>31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31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64">
        <v>0</v>
      </c>
      <c r="DF865" s="64">
        <v>0</v>
      </c>
      <c r="DG865" s="64">
        <v>0</v>
      </c>
      <c r="DH865" s="64">
        <v>0</v>
      </c>
      <c r="DI865" s="4">
        <v>0</v>
      </c>
      <c r="DJ865" s="4">
        <v>0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0</v>
      </c>
      <c r="DS865" s="4">
        <v>0</v>
      </c>
      <c r="DT865" s="4">
        <v>2</v>
      </c>
      <c r="DU865" s="4">
        <v>2</v>
      </c>
      <c r="EB865" s="4" t="b">
        <v>1</v>
      </c>
      <c r="EC865" s="4" t="s">
        <v>187</v>
      </c>
      <c r="EF865" s="7">
        <v>46143</v>
      </c>
      <c r="EG865" s="7">
        <v>46173</v>
      </c>
      <c r="EH865" s="4" t="s">
        <v>173</v>
      </c>
      <c r="EI865" s="4" t="b">
        <v>1</v>
      </c>
      <c r="EJ865" s="4" t="s">
        <v>174</v>
      </c>
      <c r="EO865" s="4">
        <f t="shared" si="64"/>
        <v>22.312328767123287</v>
      </c>
      <c r="EP865" s="4">
        <f t="shared" si="65"/>
        <v>25</v>
      </c>
      <c r="EQ865" s="9">
        <f t="shared" si="66"/>
        <v>3328124.4</v>
      </c>
    </row>
    <row r="866" spans="3:147">
      <c r="C866" s="7">
        <v>46174</v>
      </c>
      <c r="D866" s="4">
        <v>7100</v>
      </c>
      <c r="G866" s="4" t="s">
        <v>170</v>
      </c>
      <c r="H866" s="4" t="s">
        <v>171</v>
      </c>
      <c r="I866" s="4">
        <v>24</v>
      </c>
      <c r="J866" s="16">
        <v>33434</v>
      </c>
      <c r="L866" s="4">
        <v>145990.25599999999</v>
      </c>
      <c r="M866" s="4">
        <v>153990.23300000001</v>
      </c>
      <c r="N866" s="4">
        <v>186838.361</v>
      </c>
      <c r="O866" s="64">
        <v>21</v>
      </c>
      <c r="P866" s="4">
        <v>8</v>
      </c>
      <c r="Q866" s="4">
        <v>1</v>
      </c>
      <c r="R866" s="4">
        <v>30</v>
      </c>
      <c r="S866" s="4">
        <v>100</v>
      </c>
      <c r="T866" s="4">
        <v>100</v>
      </c>
      <c r="U866" s="11">
        <v>8310671</v>
      </c>
      <c r="V866" s="11">
        <v>1746580</v>
      </c>
      <c r="W866" s="11">
        <v>6564091</v>
      </c>
      <c r="X866" s="11">
        <v>32</v>
      </c>
      <c r="Y866" s="62">
        <v>4379707</v>
      </c>
      <c r="Z866" s="11">
        <v>0</v>
      </c>
      <c r="AA866" s="11">
        <v>0</v>
      </c>
      <c r="AB866" s="11">
        <v>0</v>
      </c>
      <c r="AC866" s="11">
        <v>240000</v>
      </c>
      <c r="AD866" s="11">
        <v>0</v>
      </c>
      <c r="AE866" s="11">
        <v>0</v>
      </c>
      <c r="AF866" s="11">
        <v>0</v>
      </c>
      <c r="AG866" s="11">
        <v>240000</v>
      </c>
      <c r="AH866" s="11">
        <v>100000</v>
      </c>
      <c r="AI866" s="11">
        <v>577463</v>
      </c>
      <c r="AJ866" s="11">
        <v>0</v>
      </c>
      <c r="AK866" s="11">
        <v>858288</v>
      </c>
      <c r="AL866" s="9">
        <v>1435752</v>
      </c>
      <c r="AM866" s="9">
        <v>980901</v>
      </c>
      <c r="AN866" s="9">
        <v>0</v>
      </c>
      <c r="AO866" s="9">
        <v>0</v>
      </c>
      <c r="AP866" s="11">
        <v>0</v>
      </c>
      <c r="AQ866" s="11">
        <v>0</v>
      </c>
      <c r="AR866" s="11">
        <v>2416653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139311</v>
      </c>
      <c r="BB866" s="11">
        <v>1000000</v>
      </c>
      <c r="BC866" s="11">
        <v>0</v>
      </c>
      <c r="BD866" s="11">
        <v>35000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843880</v>
      </c>
      <c r="BP866" s="11">
        <v>84380</v>
      </c>
      <c r="BQ866" s="11">
        <v>302570</v>
      </c>
      <c r="BR866" s="11">
        <v>359840</v>
      </c>
      <c r="BS866" s="11">
        <v>74800</v>
      </c>
      <c r="BT866" s="11">
        <v>13140</v>
      </c>
      <c r="BU866" s="11">
        <v>52970</v>
      </c>
      <c r="BV866" s="11">
        <v>0</v>
      </c>
      <c r="BW866" s="11">
        <v>15000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270349.29300000001</v>
      </c>
      <c r="CJ866" s="4">
        <v>30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20</v>
      </c>
      <c r="DC866" s="4">
        <v>0</v>
      </c>
      <c r="DD866" s="4">
        <v>24.5</v>
      </c>
      <c r="DE866" s="64">
        <v>44.5</v>
      </c>
      <c r="DF866" s="64">
        <v>28</v>
      </c>
      <c r="DG866" s="64">
        <v>0</v>
      </c>
      <c r="DH866" s="6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2</v>
      </c>
      <c r="DU866" s="4">
        <v>2</v>
      </c>
      <c r="EB866" s="4" t="b">
        <v>1</v>
      </c>
      <c r="EC866" s="4" t="s">
        <v>187</v>
      </c>
      <c r="EF866" s="7">
        <v>46174</v>
      </c>
      <c r="EG866" s="7">
        <v>46203</v>
      </c>
      <c r="EH866" s="4" t="s">
        <v>173</v>
      </c>
      <c r="EI866" s="4" t="b">
        <v>1</v>
      </c>
      <c r="EJ866" s="4" t="s">
        <v>174</v>
      </c>
      <c r="EO866" s="4">
        <f t="shared" si="64"/>
        <v>34.490410958904107</v>
      </c>
      <c r="EP866" s="4">
        <f t="shared" si="65"/>
        <v>25</v>
      </c>
      <c r="EQ866" s="9">
        <f t="shared" si="66"/>
        <v>4670959.0250000004</v>
      </c>
    </row>
    <row r="867" spans="3:147">
      <c r="C867" s="7">
        <v>46174</v>
      </c>
      <c r="D867" s="4">
        <v>7100</v>
      </c>
      <c r="G867" s="4" t="s">
        <v>179</v>
      </c>
      <c r="H867" s="4" t="s">
        <v>180</v>
      </c>
      <c r="I867" s="4">
        <v>20</v>
      </c>
      <c r="J867" s="16">
        <v>37879</v>
      </c>
      <c r="L867" s="4">
        <v>108504.966</v>
      </c>
      <c r="M867" s="4">
        <v>114379.933</v>
      </c>
      <c r="N867" s="4">
        <v>136302.75399999999</v>
      </c>
      <c r="O867" s="64">
        <v>0</v>
      </c>
      <c r="P867" s="4">
        <v>0</v>
      </c>
      <c r="Q867" s="4">
        <v>0</v>
      </c>
      <c r="R867" s="4">
        <v>0</v>
      </c>
      <c r="S867" s="4">
        <v>100</v>
      </c>
      <c r="T867" s="4">
        <v>100</v>
      </c>
      <c r="U867" s="11">
        <v>1000000</v>
      </c>
      <c r="V867" s="11">
        <v>15670</v>
      </c>
      <c r="W867" s="11">
        <v>984330</v>
      </c>
      <c r="X867" s="11">
        <v>22</v>
      </c>
      <c r="Y867" s="62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9">
        <v>0</v>
      </c>
      <c r="AM867" s="9">
        <v>0</v>
      </c>
      <c r="AN867" s="9">
        <v>0</v>
      </c>
      <c r="AO867" s="9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1000000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6070</v>
      </c>
      <c r="BP867" s="11">
        <v>600</v>
      </c>
      <c r="BQ867" s="11">
        <v>0</v>
      </c>
      <c r="BR867" s="11">
        <v>0</v>
      </c>
      <c r="BS867" s="11">
        <v>9000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168460.37</v>
      </c>
      <c r="CJ867" s="4">
        <v>30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30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64">
        <v>0</v>
      </c>
      <c r="DF867" s="64">
        <v>0</v>
      </c>
      <c r="DG867" s="64">
        <v>0</v>
      </c>
      <c r="DH867" s="64">
        <v>0</v>
      </c>
      <c r="DI867" s="4">
        <v>0</v>
      </c>
      <c r="DJ867" s="4">
        <v>0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s="4">
        <v>0</v>
      </c>
      <c r="DT867" s="4">
        <v>2</v>
      </c>
      <c r="DU867" s="4">
        <v>2</v>
      </c>
      <c r="EB867" s="4" t="b">
        <v>1</v>
      </c>
      <c r="EC867" s="4" t="s">
        <v>187</v>
      </c>
      <c r="EF867" s="7">
        <v>46174</v>
      </c>
      <c r="EG867" s="7">
        <v>46203</v>
      </c>
      <c r="EH867" s="4" t="s">
        <v>173</v>
      </c>
      <c r="EI867" s="4" t="b">
        <v>1</v>
      </c>
      <c r="EJ867" s="4" t="s">
        <v>174</v>
      </c>
      <c r="EO867" s="4">
        <f t="shared" si="64"/>
        <v>22.312328767123287</v>
      </c>
      <c r="EP867" s="4">
        <f t="shared" si="65"/>
        <v>25</v>
      </c>
      <c r="EQ867" s="9">
        <f t="shared" si="66"/>
        <v>3407568.8499999996</v>
      </c>
    </row>
    <row r="868" spans="3:147">
      <c r="C868" s="7">
        <v>46204</v>
      </c>
      <c r="D868" s="4">
        <v>7100</v>
      </c>
      <c r="G868" s="4" t="s">
        <v>170</v>
      </c>
      <c r="H868" s="4" t="s">
        <v>171</v>
      </c>
      <c r="I868" s="4">
        <v>24</v>
      </c>
      <c r="J868" s="16">
        <v>33434</v>
      </c>
      <c r="L868" s="4">
        <v>145990.25599999999</v>
      </c>
      <c r="M868" s="4">
        <v>153990.23300000001</v>
      </c>
      <c r="N868" s="4">
        <v>186838.361</v>
      </c>
      <c r="O868" s="64">
        <v>22</v>
      </c>
      <c r="P868" s="4">
        <v>8</v>
      </c>
      <c r="Q868" s="4">
        <v>1</v>
      </c>
      <c r="R868" s="4">
        <v>31</v>
      </c>
      <c r="S868" s="4">
        <v>100</v>
      </c>
      <c r="T868" s="4">
        <v>100</v>
      </c>
      <c r="U868" s="11">
        <v>6967027</v>
      </c>
      <c r="V868" s="11">
        <v>1352440</v>
      </c>
      <c r="W868" s="11">
        <v>5614587</v>
      </c>
      <c r="X868" s="11">
        <v>32</v>
      </c>
      <c r="Y868" s="62">
        <v>4525697</v>
      </c>
      <c r="Z868" s="11">
        <v>0</v>
      </c>
      <c r="AA868" s="11">
        <v>0</v>
      </c>
      <c r="AB868" s="11">
        <v>0</v>
      </c>
      <c r="AC868" s="11">
        <v>240000</v>
      </c>
      <c r="AD868" s="11">
        <v>0</v>
      </c>
      <c r="AE868" s="11">
        <v>0</v>
      </c>
      <c r="AF868" s="11">
        <v>0</v>
      </c>
      <c r="AG868" s="11">
        <v>240000</v>
      </c>
      <c r="AH868" s="11">
        <v>100000</v>
      </c>
      <c r="AI868" s="11">
        <v>577463</v>
      </c>
      <c r="AJ868" s="11">
        <v>0</v>
      </c>
      <c r="AK868" s="11">
        <v>823256</v>
      </c>
      <c r="AL868" s="9">
        <v>1400719</v>
      </c>
      <c r="AM868" s="9">
        <v>665611</v>
      </c>
      <c r="AN868" s="9">
        <v>0</v>
      </c>
      <c r="AO868" s="9">
        <v>0</v>
      </c>
      <c r="AP868" s="11">
        <v>0</v>
      </c>
      <c r="AQ868" s="11">
        <v>0</v>
      </c>
      <c r="AR868" s="11">
        <v>2066330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35000</v>
      </c>
      <c r="BE868" s="11">
        <v>0</v>
      </c>
      <c r="BF868" s="11">
        <v>0</v>
      </c>
      <c r="BG868" s="11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535020</v>
      </c>
      <c r="BP868" s="11">
        <v>53500</v>
      </c>
      <c r="BQ868" s="11">
        <v>313020</v>
      </c>
      <c r="BR868" s="11">
        <v>305190</v>
      </c>
      <c r="BS868" s="11">
        <v>62700</v>
      </c>
      <c r="BT868" s="11">
        <v>13580</v>
      </c>
      <c r="BU868" s="11">
        <v>54430</v>
      </c>
      <c r="BV868" s="11">
        <v>0</v>
      </c>
      <c r="BW868" s="11">
        <v>15000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269803.25300000003</v>
      </c>
      <c r="CJ868" s="4">
        <v>31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20</v>
      </c>
      <c r="DC868" s="4">
        <v>0</v>
      </c>
      <c r="DD868" s="4">
        <v>23.5</v>
      </c>
      <c r="DE868" s="64">
        <v>43.5</v>
      </c>
      <c r="DF868" s="64">
        <v>19</v>
      </c>
      <c r="DG868" s="64">
        <v>0</v>
      </c>
      <c r="DH868" s="6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2</v>
      </c>
      <c r="DU868" s="4">
        <v>2</v>
      </c>
      <c r="EB868" s="4" t="b">
        <v>1</v>
      </c>
      <c r="EC868" s="4" t="s">
        <v>187</v>
      </c>
      <c r="EF868" s="7">
        <v>46204</v>
      </c>
      <c r="EG868" s="7">
        <v>46234</v>
      </c>
      <c r="EH868" s="4" t="s">
        <v>173</v>
      </c>
      <c r="EI868" s="4" t="b">
        <v>1</v>
      </c>
      <c r="EJ868" s="4" t="s">
        <v>174</v>
      </c>
      <c r="EO868" s="4">
        <f t="shared" si="64"/>
        <v>34.490410958904107</v>
      </c>
      <c r="EP868" s="4">
        <f t="shared" si="65"/>
        <v>25</v>
      </c>
      <c r="EQ868" s="9">
        <f t="shared" si="66"/>
        <v>4670959.0250000004</v>
      </c>
    </row>
    <row r="869" spans="3:147">
      <c r="C869" s="7">
        <v>46204</v>
      </c>
      <c r="D869" s="4">
        <v>7100</v>
      </c>
      <c r="G869" s="4" t="s">
        <v>179</v>
      </c>
      <c r="H869" s="4" t="s">
        <v>180</v>
      </c>
      <c r="I869" s="4">
        <v>20</v>
      </c>
      <c r="J869" s="16">
        <v>37879</v>
      </c>
      <c r="L869" s="4">
        <v>108504.966</v>
      </c>
      <c r="M869" s="4">
        <v>114379.933</v>
      </c>
      <c r="N869" s="4">
        <v>136302.75399999999</v>
      </c>
      <c r="O869" s="64">
        <v>0</v>
      </c>
      <c r="P869" s="4">
        <v>0</v>
      </c>
      <c r="Q869" s="4">
        <v>0</v>
      </c>
      <c r="R869" s="4">
        <v>0</v>
      </c>
      <c r="S869" s="4">
        <v>100</v>
      </c>
      <c r="T869" s="4">
        <v>100</v>
      </c>
      <c r="U869" s="11">
        <v>0</v>
      </c>
      <c r="V869" s="11">
        <v>0</v>
      </c>
      <c r="W869" s="11">
        <v>0</v>
      </c>
      <c r="X869" s="11">
        <v>22</v>
      </c>
      <c r="Y869" s="62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9">
        <v>0</v>
      </c>
      <c r="AM869" s="9">
        <v>0</v>
      </c>
      <c r="AN869" s="9">
        <v>0</v>
      </c>
      <c r="AO869" s="9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168460.37</v>
      </c>
      <c r="CJ869" s="4">
        <v>31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31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64">
        <v>0</v>
      </c>
      <c r="DF869" s="64">
        <v>0</v>
      </c>
      <c r="DG869" s="64">
        <v>0</v>
      </c>
      <c r="DH869" s="6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2</v>
      </c>
      <c r="DU869" s="4">
        <v>2</v>
      </c>
      <c r="EB869" s="4" t="b">
        <v>1</v>
      </c>
      <c r="EC869" s="4" t="s">
        <v>187</v>
      </c>
      <c r="EF869" s="7">
        <v>46204</v>
      </c>
      <c r="EG869" s="7">
        <v>46234</v>
      </c>
      <c r="EH869" s="4" t="s">
        <v>173</v>
      </c>
      <c r="EI869" s="4" t="b">
        <v>1</v>
      </c>
      <c r="EJ869" s="4" t="s">
        <v>174</v>
      </c>
      <c r="EO869" s="4">
        <f t="shared" si="64"/>
        <v>22.312328767123287</v>
      </c>
      <c r="EP869" s="4">
        <f t="shared" si="65"/>
        <v>25</v>
      </c>
      <c r="EQ869" s="9">
        <f t="shared" si="66"/>
        <v>3407568.8499999996</v>
      </c>
    </row>
    <row r="870" spans="3:147">
      <c r="C870" s="7">
        <v>46235</v>
      </c>
      <c r="D870" s="4">
        <v>7100</v>
      </c>
      <c r="G870" s="4" t="s">
        <v>170</v>
      </c>
      <c r="H870" s="4" t="s">
        <v>171</v>
      </c>
      <c r="I870" s="4">
        <v>24</v>
      </c>
      <c r="J870" s="16">
        <v>33434</v>
      </c>
      <c r="L870" s="4">
        <v>145990.25599999999</v>
      </c>
      <c r="M870" s="4">
        <v>153990.23300000001</v>
      </c>
      <c r="N870" s="4">
        <v>186838.361</v>
      </c>
      <c r="O870" s="64">
        <v>15</v>
      </c>
      <c r="P870" s="4">
        <v>10</v>
      </c>
      <c r="Q870" s="4">
        <v>6</v>
      </c>
      <c r="R870" s="4">
        <v>31</v>
      </c>
      <c r="S870" s="4">
        <v>100</v>
      </c>
      <c r="T870" s="4">
        <v>100</v>
      </c>
      <c r="U870" s="11">
        <v>6272223</v>
      </c>
      <c r="V870" s="11">
        <v>1168450</v>
      </c>
      <c r="W870" s="11">
        <v>5103773</v>
      </c>
      <c r="X870" s="11">
        <v>32</v>
      </c>
      <c r="Y870" s="62">
        <v>4525697</v>
      </c>
      <c r="Z870" s="11">
        <v>0</v>
      </c>
      <c r="AA870" s="11">
        <v>0</v>
      </c>
      <c r="AB870" s="11">
        <v>0</v>
      </c>
      <c r="AC870" s="11">
        <v>240000</v>
      </c>
      <c r="AD870" s="11">
        <v>0</v>
      </c>
      <c r="AE870" s="11">
        <v>0</v>
      </c>
      <c r="AF870" s="11">
        <v>0</v>
      </c>
      <c r="AG870" s="11">
        <v>240000</v>
      </c>
      <c r="AH870" s="11">
        <v>100000</v>
      </c>
      <c r="AI870" s="11">
        <v>577463</v>
      </c>
      <c r="AJ870" s="11">
        <v>0</v>
      </c>
      <c r="AK870" s="11">
        <v>315289</v>
      </c>
      <c r="AL870" s="9">
        <v>892753</v>
      </c>
      <c r="AM870" s="9">
        <v>455418</v>
      </c>
      <c r="AN870" s="9">
        <v>0</v>
      </c>
      <c r="AO870" s="9">
        <v>0</v>
      </c>
      <c r="AP870" s="11">
        <v>0</v>
      </c>
      <c r="AQ870" s="11">
        <v>0</v>
      </c>
      <c r="AR870" s="11">
        <v>1348171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23355</v>
      </c>
      <c r="BB870" s="11">
        <v>0</v>
      </c>
      <c r="BC870" s="11">
        <v>0</v>
      </c>
      <c r="BD870" s="11">
        <v>35000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399130</v>
      </c>
      <c r="BP870" s="11">
        <v>39910</v>
      </c>
      <c r="BQ870" s="11">
        <v>313020</v>
      </c>
      <c r="BR870" s="11">
        <v>276930</v>
      </c>
      <c r="BS870" s="11">
        <v>56450</v>
      </c>
      <c r="BT870" s="11">
        <v>13580</v>
      </c>
      <c r="BU870" s="11">
        <v>54430</v>
      </c>
      <c r="BV870" s="11">
        <v>0</v>
      </c>
      <c r="BW870" s="11">
        <v>15000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263086.076</v>
      </c>
      <c r="CJ870" s="4">
        <v>31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20</v>
      </c>
      <c r="DC870" s="4">
        <v>0</v>
      </c>
      <c r="DD870" s="4">
        <v>9</v>
      </c>
      <c r="DE870" s="64">
        <v>29</v>
      </c>
      <c r="DF870" s="64">
        <v>13</v>
      </c>
      <c r="DG870" s="64">
        <v>0</v>
      </c>
      <c r="DH870" s="6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0.5</v>
      </c>
      <c r="DT870" s="4">
        <v>2</v>
      </c>
      <c r="DU870" s="4">
        <v>2</v>
      </c>
      <c r="EB870" s="4" t="b">
        <v>1</v>
      </c>
      <c r="EC870" s="4" t="s">
        <v>187</v>
      </c>
      <c r="EF870" s="7">
        <v>46235</v>
      </c>
      <c r="EG870" s="7">
        <v>46265</v>
      </c>
      <c r="EH870" s="4" t="s">
        <v>173</v>
      </c>
      <c r="EI870" s="4" t="b">
        <v>1</v>
      </c>
      <c r="EJ870" s="4" t="s">
        <v>174</v>
      </c>
      <c r="EO870" s="4">
        <f t="shared" si="64"/>
        <v>34.490410958904107</v>
      </c>
      <c r="EP870" s="4">
        <f t="shared" si="65"/>
        <v>25</v>
      </c>
      <c r="EQ870" s="9">
        <f t="shared" si="66"/>
        <v>4670959.0250000004</v>
      </c>
    </row>
    <row r="871" spans="3:147">
      <c r="C871" s="7">
        <v>46235</v>
      </c>
      <c r="D871" s="4">
        <v>7100</v>
      </c>
      <c r="G871" s="4" t="s">
        <v>179</v>
      </c>
      <c r="H871" s="4" t="s">
        <v>180</v>
      </c>
      <c r="I871" s="4">
        <v>20</v>
      </c>
      <c r="J871" s="16">
        <v>37879</v>
      </c>
      <c r="L871" s="4">
        <v>108504.966</v>
      </c>
      <c r="M871" s="4">
        <v>114379.933</v>
      </c>
      <c r="N871" s="4">
        <v>136302.75399999999</v>
      </c>
      <c r="O871" s="64">
        <v>0</v>
      </c>
      <c r="P871" s="4">
        <v>0</v>
      </c>
      <c r="Q871" s="4">
        <v>0</v>
      </c>
      <c r="R871" s="4">
        <v>0</v>
      </c>
      <c r="S871" s="4">
        <v>100</v>
      </c>
      <c r="T871" s="4">
        <v>100</v>
      </c>
      <c r="U871" s="11">
        <v>0</v>
      </c>
      <c r="V871" s="11">
        <v>0</v>
      </c>
      <c r="W871" s="11">
        <v>0</v>
      </c>
      <c r="X871" s="11">
        <v>22</v>
      </c>
      <c r="Y871" s="62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9">
        <v>0</v>
      </c>
      <c r="AM871" s="9">
        <v>0</v>
      </c>
      <c r="AN871" s="9">
        <v>0</v>
      </c>
      <c r="AO871" s="9">
        <v>0</v>
      </c>
      <c r="AP871" s="11">
        <v>0</v>
      </c>
      <c r="AQ871" s="11">
        <v>0</v>
      </c>
      <c r="AR871" s="11">
        <v>0</v>
      </c>
      <c r="AS871" s="11">
        <v>0</v>
      </c>
      <c r="AT871" s="11">
        <v>0</v>
      </c>
      <c r="AU871" s="11">
        <v>0</v>
      </c>
      <c r="AV871" s="11">
        <v>0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0</v>
      </c>
      <c r="CI871" s="11">
        <v>168460.37</v>
      </c>
      <c r="CJ871" s="4">
        <v>31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31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64">
        <v>0</v>
      </c>
      <c r="DF871" s="64">
        <v>0</v>
      </c>
      <c r="DG871" s="64">
        <v>0</v>
      </c>
      <c r="DH871" s="6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2</v>
      </c>
      <c r="DU871" s="4">
        <v>2</v>
      </c>
      <c r="EB871" s="4" t="b">
        <v>1</v>
      </c>
      <c r="EC871" s="4" t="s">
        <v>187</v>
      </c>
      <c r="EF871" s="7">
        <v>46235</v>
      </c>
      <c r="EG871" s="7">
        <v>46265</v>
      </c>
      <c r="EH871" s="4" t="s">
        <v>173</v>
      </c>
      <c r="EI871" s="4" t="b">
        <v>1</v>
      </c>
      <c r="EJ871" s="4" t="s">
        <v>174</v>
      </c>
      <c r="EO871" s="4">
        <f t="shared" si="64"/>
        <v>22.312328767123287</v>
      </c>
      <c r="EP871" s="4">
        <f t="shared" si="65"/>
        <v>25</v>
      </c>
      <c r="EQ871" s="9">
        <f t="shared" si="66"/>
        <v>3407568.8499999996</v>
      </c>
    </row>
    <row r="872" spans="3:147">
      <c r="C872" s="7">
        <v>46023</v>
      </c>
      <c r="D872" s="4">
        <v>7150</v>
      </c>
      <c r="G872" s="4" t="s">
        <v>170</v>
      </c>
      <c r="H872" s="4" t="s">
        <v>171</v>
      </c>
      <c r="I872" s="4">
        <v>5</v>
      </c>
      <c r="J872" s="16">
        <v>41640</v>
      </c>
      <c r="L872" s="4">
        <v>131085.58900000001</v>
      </c>
      <c r="M872" s="4">
        <v>134460.56700000001</v>
      </c>
      <c r="N872" s="4">
        <v>160232.17499999999</v>
      </c>
      <c r="O872" s="64">
        <v>20</v>
      </c>
      <c r="P872" s="4">
        <v>9</v>
      </c>
      <c r="Q872" s="4">
        <v>2</v>
      </c>
      <c r="R872" s="4">
        <v>31</v>
      </c>
      <c r="S872" s="4">
        <v>100</v>
      </c>
      <c r="T872" s="4">
        <v>100</v>
      </c>
      <c r="U872" s="11">
        <v>6456683</v>
      </c>
      <c r="V872" s="11">
        <v>1302500</v>
      </c>
      <c r="W872" s="11">
        <v>5154183</v>
      </c>
      <c r="X872" s="11">
        <v>12</v>
      </c>
      <c r="Y872" s="62">
        <v>4063653</v>
      </c>
      <c r="Z872" s="11">
        <v>0</v>
      </c>
      <c r="AA872" s="11">
        <v>0</v>
      </c>
      <c r="AB872" s="11">
        <v>11250</v>
      </c>
      <c r="AC872" s="11">
        <v>90000</v>
      </c>
      <c r="AD872" s="11">
        <v>0</v>
      </c>
      <c r="AE872" s="11">
        <v>0</v>
      </c>
      <c r="AF872" s="11">
        <v>0</v>
      </c>
      <c r="AG872" s="11">
        <v>101250</v>
      </c>
      <c r="AH872" s="11">
        <v>0</v>
      </c>
      <c r="AI872" s="11">
        <v>504227</v>
      </c>
      <c r="AJ872" s="11">
        <v>0</v>
      </c>
      <c r="AK872" s="11">
        <v>600870</v>
      </c>
      <c r="AL872" s="9">
        <v>1105097</v>
      </c>
      <c r="AM872" s="9">
        <v>1081567</v>
      </c>
      <c r="AN872" s="9">
        <v>80116</v>
      </c>
      <c r="AO872" s="9">
        <v>0</v>
      </c>
      <c r="AP872" s="11">
        <v>0</v>
      </c>
      <c r="AQ872" s="11">
        <v>0</v>
      </c>
      <c r="AR872" s="11">
        <v>2266780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25000</v>
      </c>
      <c r="BE872" s="11">
        <v>0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537290</v>
      </c>
      <c r="BP872" s="11">
        <v>53720</v>
      </c>
      <c r="BQ872" s="11">
        <v>280530</v>
      </c>
      <c r="BR872" s="11">
        <v>279970</v>
      </c>
      <c r="BS872" s="11">
        <v>58110</v>
      </c>
      <c r="BT872" s="11">
        <v>12190</v>
      </c>
      <c r="BU872" s="11">
        <v>46690</v>
      </c>
      <c r="BV872" s="11">
        <v>19000</v>
      </c>
      <c r="BW872" s="11">
        <v>15000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203981.79300000001</v>
      </c>
      <c r="CJ872" s="4">
        <v>31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20</v>
      </c>
      <c r="DC872" s="4">
        <v>0</v>
      </c>
      <c r="DD872" s="4">
        <v>20</v>
      </c>
      <c r="DE872" s="64">
        <v>40</v>
      </c>
      <c r="DF872" s="64">
        <v>36</v>
      </c>
      <c r="DG872" s="64">
        <v>2</v>
      </c>
      <c r="DH872" s="6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2</v>
      </c>
      <c r="DU872" s="4">
        <v>2</v>
      </c>
      <c r="EB872" s="4" t="b">
        <v>1</v>
      </c>
      <c r="EC872" s="4" t="s">
        <v>244</v>
      </c>
      <c r="EF872" s="7">
        <v>46023</v>
      </c>
      <c r="EG872" s="7">
        <v>46053</v>
      </c>
      <c r="EH872" s="4" t="s">
        <v>173</v>
      </c>
      <c r="EI872" s="4" t="b">
        <v>1</v>
      </c>
      <c r="EJ872" s="4" t="s">
        <v>174</v>
      </c>
      <c r="EO872" s="4">
        <f t="shared" si="64"/>
        <v>12.008219178082191</v>
      </c>
      <c r="EP872" s="4">
        <f t="shared" si="65"/>
        <v>20</v>
      </c>
      <c r="EQ872" s="9">
        <f t="shared" si="66"/>
        <v>3204643.5</v>
      </c>
    </row>
    <row r="873" spans="3:147">
      <c r="C873" s="7">
        <v>46023</v>
      </c>
      <c r="D873" s="4">
        <v>7150</v>
      </c>
      <c r="G873" s="4" t="s">
        <v>170</v>
      </c>
      <c r="H873" s="4" t="s">
        <v>171</v>
      </c>
      <c r="I873" s="4">
        <v>13</v>
      </c>
      <c r="J873" s="16">
        <v>35499</v>
      </c>
      <c r="L873" s="4">
        <v>137689.58900000001</v>
      </c>
      <c r="M873" s="4">
        <v>144689.56700000001</v>
      </c>
      <c r="N873" s="4">
        <v>172421.734</v>
      </c>
      <c r="O873" s="64">
        <v>20</v>
      </c>
      <c r="P873" s="4">
        <v>9</v>
      </c>
      <c r="Q873" s="4">
        <v>2</v>
      </c>
      <c r="R873" s="4">
        <v>31</v>
      </c>
      <c r="S873" s="4">
        <v>100</v>
      </c>
      <c r="T873" s="4">
        <v>100</v>
      </c>
      <c r="U873" s="11">
        <v>8418185</v>
      </c>
      <c r="V873" s="11">
        <v>1955230</v>
      </c>
      <c r="W873" s="11">
        <v>6462955</v>
      </c>
      <c r="X873" s="11">
        <v>28</v>
      </c>
      <c r="Y873" s="62">
        <v>4268377</v>
      </c>
      <c r="Z873" s="11">
        <v>0</v>
      </c>
      <c r="AA873" s="11">
        <v>0</v>
      </c>
      <c r="AB873" s="11">
        <v>0</v>
      </c>
      <c r="AC873" s="11">
        <v>210000</v>
      </c>
      <c r="AD873" s="11">
        <v>0</v>
      </c>
      <c r="AE873" s="11">
        <v>0</v>
      </c>
      <c r="AF873" s="11">
        <v>0</v>
      </c>
      <c r="AG873" s="11">
        <v>210000</v>
      </c>
      <c r="AH873" s="11">
        <v>0</v>
      </c>
      <c r="AI873" s="11">
        <v>542585</v>
      </c>
      <c r="AJ873" s="11">
        <v>0</v>
      </c>
      <c r="AK873" s="11">
        <v>775897</v>
      </c>
      <c r="AL873" s="9">
        <v>1318483</v>
      </c>
      <c r="AM873" s="9">
        <v>2327693</v>
      </c>
      <c r="AN873" s="9">
        <v>258632</v>
      </c>
      <c r="AO873" s="9">
        <v>0</v>
      </c>
      <c r="AP873" s="11">
        <v>0</v>
      </c>
      <c r="AQ873" s="11">
        <v>0</v>
      </c>
      <c r="AR873" s="11">
        <v>3904808</v>
      </c>
      <c r="AS873" s="11">
        <v>0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35000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1040670</v>
      </c>
      <c r="BP873" s="11">
        <v>104060</v>
      </c>
      <c r="BQ873" s="11">
        <v>302570</v>
      </c>
      <c r="BR873" s="11">
        <v>354160</v>
      </c>
      <c r="BS873" s="11">
        <v>75760</v>
      </c>
      <c r="BT873" s="11">
        <v>12810</v>
      </c>
      <c r="BU873" s="11">
        <v>50200</v>
      </c>
      <c r="BV873" s="11">
        <v>0</v>
      </c>
      <c r="BW873" s="11">
        <v>15000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259910.641</v>
      </c>
      <c r="CJ873" s="4">
        <v>31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20</v>
      </c>
      <c r="DC873" s="4">
        <v>0</v>
      </c>
      <c r="DD873" s="4">
        <v>24</v>
      </c>
      <c r="DE873" s="64">
        <v>44</v>
      </c>
      <c r="DF873" s="64">
        <v>72</v>
      </c>
      <c r="DG873" s="64">
        <v>6</v>
      </c>
      <c r="DH873" s="6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2</v>
      </c>
      <c r="DT873" s="4">
        <v>2</v>
      </c>
      <c r="DU873" s="4">
        <v>2</v>
      </c>
      <c r="EB873" s="4" t="b">
        <v>1</v>
      </c>
      <c r="EC873" s="4" t="s">
        <v>244</v>
      </c>
      <c r="EF873" s="7">
        <v>46023</v>
      </c>
      <c r="EG873" s="7">
        <v>46053</v>
      </c>
      <c r="EH873" s="4" t="s">
        <v>173</v>
      </c>
      <c r="EI873" s="4" t="b">
        <v>1</v>
      </c>
      <c r="EJ873" s="4" t="s">
        <v>174</v>
      </c>
      <c r="EO873" s="4">
        <f t="shared" si="64"/>
        <v>28.832876712328765</v>
      </c>
      <c r="EP873" s="4">
        <f t="shared" si="65"/>
        <v>25</v>
      </c>
      <c r="EQ873" s="9">
        <f t="shared" si="66"/>
        <v>4310543.3499999996</v>
      </c>
    </row>
    <row r="874" spans="3:147">
      <c r="C874" s="7">
        <v>46023</v>
      </c>
      <c r="D874" s="4">
        <v>7150</v>
      </c>
      <c r="G874" s="4" t="s">
        <v>176</v>
      </c>
      <c r="H874" s="4" t="s">
        <v>177</v>
      </c>
      <c r="I874" s="4">
        <v>7</v>
      </c>
      <c r="J874" s="16">
        <v>37907</v>
      </c>
      <c r="L874" s="4">
        <v>113366.333</v>
      </c>
      <c r="M874" s="4">
        <v>118866.3</v>
      </c>
      <c r="N874" s="4">
        <v>141649.008</v>
      </c>
      <c r="O874" s="64">
        <v>20</v>
      </c>
      <c r="P874" s="4">
        <v>9</v>
      </c>
      <c r="Q874" s="4">
        <v>2</v>
      </c>
      <c r="R874" s="4">
        <v>31</v>
      </c>
      <c r="S874" s="4">
        <v>100</v>
      </c>
      <c r="T874" s="4">
        <v>100</v>
      </c>
      <c r="U874" s="11">
        <v>6994643</v>
      </c>
      <c r="V874" s="11">
        <v>1555910</v>
      </c>
      <c r="W874" s="11">
        <v>5438733</v>
      </c>
      <c r="X874" s="11">
        <v>22</v>
      </c>
      <c r="Y874" s="62">
        <v>3514356</v>
      </c>
      <c r="Z874" s="11">
        <v>0</v>
      </c>
      <c r="AA874" s="11">
        <v>0</v>
      </c>
      <c r="AB874" s="11">
        <v>0</v>
      </c>
      <c r="AC874" s="11">
        <v>165000</v>
      </c>
      <c r="AD874" s="11">
        <v>0</v>
      </c>
      <c r="AE874" s="11">
        <v>0</v>
      </c>
      <c r="AF874" s="11">
        <v>0</v>
      </c>
      <c r="AG874" s="11">
        <v>165000</v>
      </c>
      <c r="AH874" s="11">
        <v>0</v>
      </c>
      <c r="AI874" s="11">
        <v>445748</v>
      </c>
      <c r="AJ874" s="11">
        <v>0</v>
      </c>
      <c r="AK874" s="11">
        <v>929571</v>
      </c>
      <c r="AL874" s="9">
        <v>1375320</v>
      </c>
      <c r="AM874" s="9">
        <v>1699788</v>
      </c>
      <c r="AN874" s="9">
        <v>230179</v>
      </c>
      <c r="AO874" s="9">
        <v>0</v>
      </c>
      <c r="AP874" s="11">
        <v>0</v>
      </c>
      <c r="AQ874" s="11">
        <v>0</v>
      </c>
      <c r="AR874" s="11">
        <v>3305287</v>
      </c>
      <c r="AS874" s="11">
        <v>0</v>
      </c>
      <c r="AT874" s="11">
        <v>0</v>
      </c>
      <c r="AU874" s="11">
        <v>0</v>
      </c>
      <c r="AV874" s="11">
        <v>0</v>
      </c>
      <c r="AW874" s="11">
        <v>0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10000</v>
      </c>
      <c r="BE874" s="11">
        <v>0</v>
      </c>
      <c r="BF874" s="11">
        <v>0</v>
      </c>
      <c r="BG874" s="11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785150</v>
      </c>
      <c r="BP874" s="11">
        <v>78510</v>
      </c>
      <c r="BQ874" s="11">
        <v>262340</v>
      </c>
      <c r="BR874" s="11">
        <v>294160</v>
      </c>
      <c r="BS874" s="11">
        <v>62950</v>
      </c>
      <c r="BT874" s="11">
        <v>10550</v>
      </c>
      <c r="BU874" s="11">
        <v>41250</v>
      </c>
      <c r="BV874" s="11">
        <v>6000</v>
      </c>
      <c r="BW874" s="11">
        <v>15000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216552.272</v>
      </c>
      <c r="CJ874" s="4">
        <v>31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20</v>
      </c>
      <c r="DC874" s="4">
        <v>0</v>
      </c>
      <c r="DD874" s="4">
        <v>35</v>
      </c>
      <c r="DE874" s="64">
        <v>55</v>
      </c>
      <c r="DF874" s="64">
        <v>64</v>
      </c>
      <c r="DG874" s="64">
        <v>6.5</v>
      </c>
      <c r="DH874" s="6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2</v>
      </c>
      <c r="DU874" s="4">
        <v>2</v>
      </c>
      <c r="EB874" s="4" t="b">
        <v>1</v>
      </c>
      <c r="EC874" s="4" t="s">
        <v>244</v>
      </c>
      <c r="EF874" s="7">
        <v>46023</v>
      </c>
      <c r="EG874" s="7">
        <v>46053</v>
      </c>
      <c r="EH874" s="4" t="s">
        <v>173</v>
      </c>
      <c r="EI874" s="4" t="b">
        <v>1</v>
      </c>
      <c r="EJ874" s="4" t="s">
        <v>174</v>
      </c>
      <c r="EO874" s="4">
        <f t="shared" si="64"/>
        <v>22.235616438356164</v>
      </c>
      <c r="EP874" s="4">
        <f t="shared" si="65"/>
        <v>25</v>
      </c>
      <c r="EQ874" s="9">
        <f t="shared" si="66"/>
        <v>3541225.2</v>
      </c>
    </row>
    <row r="875" spans="3:147">
      <c r="C875" s="7">
        <v>46054</v>
      </c>
      <c r="D875" s="4">
        <v>7150</v>
      </c>
      <c r="G875" s="4" t="s">
        <v>170</v>
      </c>
      <c r="H875" s="4" t="s">
        <v>171</v>
      </c>
      <c r="I875" s="4">
        <v>5</v>
      </c>
      <c r="J875" s="16">
        <v>41640</v>
      </c>
      <c r="L875" s="4">
        <v>131085.58900000001</v>
      </c>
      <c r="M875" s="4">
        <v>134460.56700000001</v>
      </c>
      <c r="N875" s="4">
        <v>160232.17499999999</v>
      </c>
      <c r="O875" s="64">
        <v>16</v>
      </c>
      <c r="P875" s="4">
        <v>8</v>
      </c>
      <c r="Q875" s="4">
        <v>4</v>
      </c>
      <c r="R875" s="4">
        <v>28</v>
      </c>
      <c r="S875" s="4">
        <v>100</v>
      </c>
      <c r="T875" s="4">
        <v>100</v>
      </c>
      <c r="U875" s="11">
        <v>5702903</v>
      </c>
      <c r="V875" s="11">
        <v>1090220</v>
      </c>
      <c r="W875" s="11">
        <v>4612683</v>
      </c>
      <c r="X875" s="11">
        <v>12</v>
      </c>
      <c r="Y875" s="62">
        <v>3670396</v>
      </c>
      <c r="Z875" s="11">
        <v>0</v>
      </c>
      <c r="AA875" s="11">
        <v>0</v>
      </c>
      <c r="AB875" s="11">
        <v>11250</v>
      </c>
      <c r="AC875" s="11">
        <v>90000</v>
      </c>
      <c r="AD875" s="11">
        <v>0</v>
      </c>
      <c r="AE875" s="11">
        <v>0</v>
      </c>
      <c r="AF875" s="11">
        <v>0</v>
      </c>
      <c r="AG875" s="11">
        <v>101250</v>
      </c>
      <c r="AH875" s="11">
        <v>0</v>
      </c>
      <c r="AI875" s="11">
        <v>504227</v>
      </c>
      <c r="AJ875" s="11">
        <v>0</v>
      </c>
      <c r="AK875" s="11">
        <v>480696</v>
      </c>
      <c r="AL875" s="9">
        <v>984923</v>
      </c>
      <c r="AM875" s="9">
        <v>841218</v>
      </c>
      <c r="AN875" s="9">
        <v>80116</v>
      </c>
      <c r="AO875" s="9">
        <v>0</v>
      </c>
      <c r="AP875" s="11">
        <v>0</v>
      </c>
      <c r="AQ875" s="11">
        <v>0</v>
      </c>
      <c r="AR875" s="11">
        <v>1906257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25000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386620</v>
      </c>
      <c r="BP875" s="11">
        <v>38660</v>
      </c>
      <c r="BQ875" s="11">
        <v>280530</v>
      </c>
      <c r="BR875" s="11">
        <v>249310</v>
      </c>
      <c r="BS875" s="11">
        <v>51330</v>
      </c>
      <c r="BT875" s="11">
        <v>11020</v>
      </c>
      <c r="BU875" s="11">
        <v>42750</v>
      </c>
      <c r="BV875" s="11">
        <v>15000</v>
      </c>
      <c r="BW875" s="11">
        <v>15000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203088.38</v>
      </c>
      <c r="CJ875" s="4">
        <v>28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20</v>
      </c>
      <c r="DC875" s="4">
        <v>0</v>
      </c>
      <c r="DD875" s="4">
        <v>16</v>
      </c>
      <c r="DE875" s="64">
        <v>36</v>
      </c>
      <c r="DF875" s="64">
        <v>28</v>
      </c>
      <c r="DG875" s="64">
        <v>2</v>
      </c>
      <c r="DH875" s="6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0.5</v>
      </c>
      <c r="DT875" s="4">
        <v>2</v>
      </c>
      <c r="DU875" s="4">
        <v>2</v>
      </c>
      <c r="EB875" s="4" t="b">
        <v>1</v>
      </c>
      <c r="EC875" s="4" t="s">
        <v>244</v>
      </c>
      <c r="EF875" s="7">
        <v>46054</v>
      </c>
      <c r="EG875" s="7">
        <v>46081</v>
      </c>
      <c r="EH875" s="4" t="s">
        <v>173</v>
      </c>
      <c r="EI875" s="4" t="b">
        <v>1</v>
      </c>
      <c r="EJ875" s="4" t="s">
        <v>174</v>
      </c>
      <c r="EO875" s="4">
        <f t="shared" si="64"/>
        <v>12.008219178082191</v>
      </c>
      <c r="EP875" s="4">
        <f t="shared" si="65"/>
        <v>20</v>
      </c>
      <c r="EQ875" s="9">
        <f t="shared" si="66"/>
        <v>3204643.5</v>
      </c>
    </row>
    <row r="876" spans="3:147">
      <c r="C876" s="7">
        <v>46054</v>
      </c>
      <c r="D876" s="4">
        <v>7150</v>
      </c>
      <c r="G876" s="4" t="s">
        <v>170</v>
      </c>
      <c r="H876" s="4" t="s">
        <v>171</v>
      </c>
      <c r="I876" s="4">
        <v>13</v>
      </c>
      <c r="J876" s="16">
        <v>35499</v>
      </c>
      <c r="L876" s="4">
        <v>137689.58900000001</v>
      </c>
      <c r="M876" s="4">
        <v>144689.56700000001</v>
      </c>
      <c r="N876" s="4">
        <v>172421.734</v>
      </c>
      <c r="O876" s="64">
        <v>16</v>
      </c>
      <c r="P876" s="4">
        <v>8</v>
      </c>
      <c r="Q876" s="4">
        <v>4</v>
      </c>
      <c r="R876" s="4">
        <v>28</v>
      </c>
      <c r="S876" s="4">
        <v>100</v>
      </c>
      <c r="T876" s="4">
        <v>100</v>
      </c>
      <c r="U876" s="11">
        <v>8091327</v>
      </c>
      <c r="V876" s="11">
        <v>1850970</v>
      </c>
      <c r="W876" s="11">
        <v>6240357</v>
      </c>
      <c r="X876" s="11">
        <v>28</v>
      </c>
      <c r="Y876" s="62">
        <v>3855308</v>
      </c>
      <c r="Z876" s="11">
        <v>0</v>
      </c>
      <c r="AA876" s="11">
        <v>0</v>
      </c>
      <c r="AB876" s="11">
        <v>0</v>
      </c>
      <c r="AC876" s="11">
        <v>210000</v>
      </c>
      <c r="AD876" s="11">
        <v>0</v>
      </c>
      <c r="AE876" s="11">
        <v>0</v>
      </c>
      <c r="AF876" s="11">
        <v>0</v>
      </c>
      <c r="AG876" s="11">
        <v>210000</v>
      </c>
      <c r="AH876" s="11">
        <v>0</v>
      </c>
      <c r="AI876" s="11">
        <v>542585</v>
      </c>
      <c r="AJ876" s="11">
        <v>0</v>
      </c>
      <c r="AK876" s="11">
        <v>711239</v>
      </c>
      <c r="AL876" s="9">
        <v>1253825</v>
      </c>
      <c r="AM876" s="9">
        <v>2392351</v>
      </c>
      <c r="AN876" s="9">
        <v>344843</v>
      </c>
      <c r="AO876" s="9">
        <v>0</v>
      </c>
      <c r="AP876" s="11">
        <v>0</v>
      </c>
      <c r="AQ876" s="11">
        <v>0</v>
      </c>
      <c r="AR876" s="11">
        <v>3991019</v>
      </c>
      <c r="AS876" s="11">
        <v>0</v>
      </c>
      <c r="AT876" s="11">
        <v>0</v>
      </c>
      <c r="AU876" s="11">
        <v>0</v>
      </c>
      <c r="AV876" s="11">
        <v>0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35000</v>
      </c>
      <c r="BE876" s="11">
        <v>0</v>
      </c>
      <c r="BF876" s="11">
        <v>0</v>
      </c>
      <c r="BG876" s="11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965530</v>
      </c>
      <c r="BP876" s="11">
        <v>96550</v>
      </c>
      <c r="BQ876" s="11">
        <v>302570</v>
      </c>
      <c r="BR876" s="11">
        <v>340860</v>
      </c>
      <c r="BS876" s="11">
        <v>72820</v>
      </c>
      <c r="BT876" s="11">
        <v>11570</v>
      </c>
      <c r="BU876" s="11">
        <v>46070</v>
      </c>
      <c r="BV876" s="11">
        <v>0</v>
      </c>
      <c r="BW876" s="11">
        <v>15000</v>
      </c>
      <c r="BX876" s="11">
        <v>0</v>
      </c>
      <c r="BY876" s="11">
        <v>0</v>
      </c>
      <c r="BZ876" s="11">
        <v>0</v>
      </c>
      <c r="CA876" s="11">
        <v>0</v>
      </c>
      <c r="CB876" s="11">
        <v>0</v>
      </c>
      <c r="CC876" s="11">
        <v>0</v>
      </c>
      <c r="CD876" s="11">
        <v>0</v>
      </c>
      <c r="CE876" s="11">
        <v>0</v>
      </c>
      <c r="CF876" s="11">
        <v>0</v>
      </c>
      <c r="CG876" s="11">
        <v>0</v>
      </c>
      <c r="CH876" s="11">
        <v>0</v>
      </c>
      <c r="CI876" s="11">
        <v>261281.304</v>
      </c>
      <c r="CJ876" s="4">
        <v>28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20</v>
      </c>
      <c r="DC876" s="4">
        <v>0</v>
      </c>
      <c r="DD876" s="4">
        <v>22</v>
      </c>
      <c r="DE876" s="64">
        <v>42</v>
      </c>
      <c r="DF876" s="64">
        <v>74</v>
      </c>
      <c r="DG876" s="64">
        <v>8</v>
      </c>
      <c r="DH876" s="6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2</v>
      </c>
      <c r="DU876" s="4">
        <v>2</v>
      </c>
      <c r="EB876" s="4" t="b">
        <v>1</v>
      </c>
      <c r="EC876" s="4" t="s">
        <v>244</v>
      </c>
      <c r="EF876" s="7">
        <v>46054</v>
      </c>
      <c r="EG876" s="7">
        <v>46081</v>
      </c>
      <c r="EH876" s="4" t="s">
        <v>173</v>
      </c>
      <c r="EI876" s="4" t="b">
        <v>1</v>
      </c>
      <c r="EJ876" s="4" t="s">
        <v>174</v>
      </c>
      <c r="EO876" s="4">
        <f t="shared" si="64"/>
        <v>28.832876712328765</v>
      </c>
      <c r="EP876" s="4">
        <f t="shared" si="65"/>
        <v>25</v>
      </c>
      <c r="EQ876" s="9">
        <f t="shared" si="66"/>
        <v>4310543.3499999996</v>
      </c>
    </row>
    <row r="877" spans="3:147">
      <c r="C877" s="7">
        <v>46054</v>
      </c>
      <c r="D877" s="4">
        <v>7150</v>
      </c>
      <c r="G877" s="4" t="s">
        <v>176</v>
      </c>
      <c r="H877" s="4" t="s">
        <v>177</v>
      </c>
      <c r="I877" s="4">
        <v>7</v>
      </c>
      <c r="J877" s="16">
        <v>37907</v>
      </c>
      <c r="L877" s="4">
        <v>113366.333</v>
      </c>
      <c r="M877" s="4">
        <v>118866.3</v>
      </c>
      <c r="N877" s="4">
        <v>141649.008</v>
      </c>
      <c r="O877" s="64">
        <v>16</v>
      </c>
      <c r="P877" s="4">
        <v>8</v>
      </c>
      <c r="Q877" s="4">
        <v>4</v>
      </c>
      <c r="R877" s="4">
        <v>28</v>
      </c>
      <c r="S877" s="4">
        <v>100</v>
      </c>
      <c r="T877" s="4">
        <v>100</v>
      </c>
      <c r="U877" s="11">
        <v>6685529</v>
      </c>
      <c r="V877" s="11">
        <v>1690780</v>
      </c>
      <c r="W877" s="11">
        <v>4994749</v>
      </c>
      <c r="X877" s="11">
        <v>22</v>
      </c>
      <c r="Y877" s="62">
        <v>3174257</v>
      </c>
      <c r="Z877" s="11">
        <v>0</v>
      </c>
      <c r="AA877" s="11">
        <v>0</v>
      </c>
      <c r="AB877" s="11">
        <v>0</v>
      </c>
      <c r="AC877" s="11">
        <v>165000</v>
      </c>
      <c r="AD877" s="11">
        <v>0</v>
      </c>
      <c r="AE877" s="11">
        <v>0</v>
      </c>
      <c r="AF877" s="11">
        <v>0</v>
      </c>
      <c r="AG877" s="11">
        <v>165000</v>
      </c>
      <c r="AH877" s="11">
        <v>0</v>
      </c>
      <c r="AI877" s="11">
        <v>445748</v>
      </c>
      <c r="AJ877" s="11">
        <v>0</v>
      </c>
      <c r="AK877" s="11">
        <v>677259</v>
      </c>
      <c r="AL877" s="9">
        <v>1123007</v>
      </c>
      <c r="AM877" s="9">
        <v>1912261</v>
      </c>
      <c r="AN877" s="9">
        <v>301004</v>
      </c>
      <c r="AO877" s="9">
        <v>0</v>
      </c>
      <c r="AP877" s="11">
        <v>0</v>
      </c>
      <c r="AQ877" s="11">
        <v>0</v>
      </c>
      <c r="AR877" s="11">
        <v>3336272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10000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714670</v>
      </c>
      <c r="BP877" s="11">
        <v>71460</v>
      </c>
      <c r="BQ877" s="11">
        <v>262340</v>
      </c>
      <c r="BR877" s="11">
        <v>281590</v>
      </c>
      <c r="BS877" s="11">
        <v>60170</v>
      </c>
      <c r="BT877" s="11">
        <v>9530</v>
      </c>
      <c r="BU877" s="11">
        <v>37850</v>
      </c>
      <c r="BV877" s="11">
        <v>12000</v>
      </c>
      <c r="BW877" s="11">
        <v>15000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226170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218901.783</v>
      </c>
      <c r="CJ877" s="4">
        <v>28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20</v>
      </c>
      <c r="DC877" s="4">
        <v>0</v>
      </c>
      <c r="DD877" s="4">
        <v>25.5</v>
      </c>
      <c r="DE877" s="64">
        <v>45.5</v>
      </c>
      <c r="DF877" s="64">
        <v>72</v>
      </c>
      <c r="DG877" s="64">
        <v>8.5</v>
      </c>
      <c r="DH877" s="6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0.5</v>
      </c>
      <c r="DT877" s="4">
        <v>2</v>
      </c>
      <c r="DU877" s="4">
        <v>2</v>
      </c>
      <c r="EB877" s="4" t="b">
        <v>1</v>
      </c>
      <c r="EC877" s="4" t="s">
        <v>244</v>
      </c>
      <c r="EF877" s="7">
        <v>46054</v>
      </c>
      <c r="EG877" s="7">
        <v>46081</v>
      </c>
      <c r="EH877" s="4" t="s">
        <v>173</v>
      </c>
      <c r="EI877" s="4" t="b">
        <v>1</v>
      </c>
      <c r="EJ877" s="4" t="s">
        <v>174</v>
      </c>
      <c r="EO877" s="4">
        <f t="shared" si="64"/>
        <v>22.235616438356164</v>
      </c>
      <c r="EP877" s="4">
        <f t="shared" si="65"/>
        <v>25</v>
      </c>
      <c r="EQ877" s="9">
        <f t="shared" si="66"/>
        <v>3541225.2</v>
      </c>
    </row>
    <row r="878" spans="3:147">
      <c r="C878" s="7">
        <v>46082</v>
      </c>
      <c r="D878" s="4">
        <v>7150</v>
      </c>
      <c r="G878" s="4" t="s">
        <v>170</v>
      </c>
      <c r="H878" s="4" t="s">
        <v>171</v>
      </c>
      <c r="I878" s="4">
        <v>5</v>
      </c>
      <c r="J878" s="16">
        <v>41640</v>
      </c>
      <c r="L878" s="4">
        <v>131085.58900000001</v>
      </c>
      <c r="M878" s="4">
        <v>134460.56700000001</v>
      </c>
      <c r="N878" s="4">
        <v>160232.17499999999</v>
      </c>
      <c r="O878" s="64">
        <v>21</v>
      </c>
      <c r="P878" s="4">
        <v>9</v>
      </c>
      <c r="Q878" s="4">
        <v>1</v>
      </c>
      <c r="R878" s="4">
        <v>31</v>
      </c>
      <c r="S878" s="4">
        <v>100</v>
      </c>
      <c r="T878" s="4">
        <v>100</v>
      </c>
      <c r="U878" s="11">
        <v>8677002</v>
      </c>
      <c r="V878" s="11">
        <v>1973380</v>
      </c>
      <c r="W878" s="11">
        <v>6703622</v>
      </c>
      <c r="X878" s="11">
        <v>12</v>
      </c>
      <c r="Y878" s="62">
        <v>4063653</v>
      </c>
      <c r="Z878" s="11">
        <v>0</v>
      </c>
      <c r="AA878" s="11">
        <v>0</v>
      </c>
      <c r="AB878" s="11">
        <v>11250</v>
      </c>
      <c r="AC878" s="11">
        <v>90000</v>
      </c>
      <c r="AD878" s="11">
        <v>0</v>
      </c>
      <c r="AE878" s="11">
        <v>0</v>
      </c>
      <c r="AF878" s="11">
        <v>0</v>
      </c>
      <c r="AG878" s="11">
        <v>101250</v>
      </c>
      <c r="AH878" s="11">
        <v>0</v>
      </c>
      <c r="AI878" s="11">
        <v>504227</v>
      </c>
      <c r="AJ878" s="11">
        <v>0</v>
      </c>
      <c r="AK878" s="11">
        <v>781131</v>
      </c>
      <c r="AL878" s="9">
        <v>1285358</v>
      </c>
      <c r="AM878" s="9">
        <v>1201741</v>
      </c>
      <c r="AN878" s="9">
        <v>0</v>
      </c>
      <c r="AO878" s="9">
        <v>0</v>
      </c>
      <c r="AP878" s="11">
        <v>0</v>
      </c>
      <c r="AQ878" s="11">
        <v>0</v>
      </c>
      <c r="AR878" s="11">
        <v>2487099</v>
      </c>
      <c r="AS878" s="11">
        <v>2000000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25000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1046000</v>
      </c>
      <c r="BP878" s="11">
        <v>104600</v>
      </c>
      <c r="BQ878" s="11">
        <v>280530</v>
      </c>
      <c r="BR878" s="11">
        <v>370280</v>
      </c>
      <c r="BS878" s="11">
        <v>78090</v>
      </c>
      <c r="BT878" s="11">
        <v>12190</v>
      </c>
      <c r="BU878" s="11">
        <v>46690</v>
      </c>
      <c r="BV878" s="11">
        <v>20000</v>
      </c>
      <c r="BW878" s="11">
        <v>15000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215703.5</v>
      </c>
      <c r="CJ878" s="4">
        <v>31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20</v>
      </c>
      <c r="DC878" s="4">
        <v>0</v>
      </c>
      <c r="DD878" s="4">
        <v>26</v>
      </c>
      <c r="DE878" s="64">
        <v>46</v>
      </c>
      <c r="DF878" s="64">
        <v>40</v>
      </c>
      <c r="DG878" s="64">
        <v>0</v>
      </c>
      <c r="DH878" s="6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0.5</v>
      </c>
      <c r="DT878" s="4">
        <v>2</v>
      </c>
      <c r="DU878" s="4">
        <v>2</v>
      </c>
      <c r="EB878" s="4" t="b">
        <v>1</v>
      </c>
      <c r="EC878" s="4" t="s">
        <v>244</v>
      </c>
      <c r="EF878" s="7">
        <v>46082</v>
      </c>
      <c r="EG878" s="7">
        <v>46112</v>
      </c>
      <c r="EH878" s="4" t="s">
        <v>173</v>
      </c>
      <c r="EI878" s="4" t="b">
        <v>1</v>
      </c>
      <c r="EJ878" s="4" t="s">
        <v>174</v>
      </c>
      <c r="EO878" s="4">
        <f t="shared" si="64"/>
        <v>12.008219178082191</v>
      </c>
      <c r="EP878" s="4">
        <f t="shared" si="65"/>
        <v>20</v>
      </c>
      <c r="EQ878" s="9">
        <f t="shared" si="66"/>
        <v>3204643.5</v>
      </c>
    </row>
    <row r="879" spans="3:147">
      <c r="C879" s="7">
        <v>46082</v>
      </c>
      <c r="D879" s="4">
        <v>7150</v>
      </c>
      <c r="G879" s="4" t="s">
        <v>170</v>
      </c>
      <c r="H879" s="4" t="s">
        <v>171</v>
      </c>
      <c r="I879" s="4">
        <v>13</v>
      </c>
      <c r="J879" s="16">
        <v>35499</v>
      </c>
      <c r="L879" s="4">
        <v>137689.58900000001</v>
      </c>
      <c r="M879" s="4">
        <v>144939.56700000001</v>
      </c>
      <c r="N879" s="4">
        <v>172719.65</v>
      </c>
      <c r="O879" s="64">
        <v>21</v>
      </c>
      <c r="P879" s="4">
        <v>9</v>
      </c>
      <c r="Q879" s="4">
        <v>1</v>
      </c>
      <c r="R879" s="4">
        <v>31</v>
      </c>
      <c r="S879" s="4">
        <v>100</v>
      </c>
      <c r="T879" s="4">
        <v>100</v>
      </c>
      <c r="U879" s="11">
        <v>7741553</v>
      </c>
      <c r="V879" s="11">
        <v>1751360</v>
      </c>
      <c r="W879" s="11">
        <v>5990193</v>
      </c>
      <c r="X879" s="11">
        <v>29</v>
      </c>
      <c r="Y879" s="62">
        <v>4268377</v>
      </c>
      <c r="Z879" s="11">
        <v>0</v>
      </c>
      <c r="AA879" s="11">
        <v>0</v>
      </c>
      <c r="AB879" s="11">
        <v>0</v>
      </c>
      <c r="AC879" s="11">
        <v>217500</v>
      </c>
      <c r="AD879" s="11">
        <v>0</v>
      </c>
      <c r="AE879" s="11">
        <v>0</v>
      </c>
      <c r="AF879" s="11">
        <v>0</v>
      </c>
      <c r="AG879" s="11">
        <v>217500</v>
      </c>
      <c r="AH879" s="11">
        <v>0</v>
      </c>
      <c r="AI879" s="11">
        <v>543523</v>
      </c>
      <c r="AJ879" s="11">
        <v>0</v>
      </c>
      <c r="AK879" s="11">
        <v>777238</v>
      </c>
      <c r="AL879" s="9">
        <v>1320761</v>
      </c>
      <c r="AM879" s="9">
        <v>1554476</v>
      </c>
      <c r="AN879" s="9">
        <v>345439</v>
      </c>
      <c r="AO879" s="9">
        <v>0</v>
      </c>
      <c r="AP879" s="11">
        <v>0</v>
      </c>
      <c r="AQ879" s="11">
        <v>0</v>
      </c>
      <c r="AR879" s="11">
        <v>3220676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35000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885790</v>
      </c>
      <c r="BP879" s="11">
        <v>88570</v>
      </c>
      <c r="BQ879" s="11">
        <v>302570</v>
      </c>
      <c r="BR879" s="11">
        <v>326660</v>
      </c>
      <c r="BS879" s="11">
        <v>69670</v>
      </c>
      <c r="BT879" s="11">
        <v>12810</v>
      </c>
      <c r="BU879" s="11">
        <v>50290</v>
      </c>
      <c r="BV879" s="11">
        <v>0</v>
      </c>
      <c r="BW879" s="11">
        <v>15000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</v>
      </c>
      <c r="CI879" s="11">
        <v>287061.74400000001</v>
      </c>
      <c r="CJ879" s="4">
        <v>31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20</v>
      </c>
      <c r="DC879" s="4">
        <v>0</v>
      </c>
      <c r="DD879" s="4">
        <v>24</v>
      </c>
      <c r="DE879" s="64">
        <v>44</v>
      </c>
      <c r="DF879" s="64">
        <v>48</v>
      </c>
      <c r="DG879" s="64">
        <v>8</v>
      </c>
      <c r="DH879" s="6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1.5</v>
      </c>
      <c r="DT879" s="4">
        <v>2</v>
      </c>
      <c r="DU879" s="4">
        <v>2</v>
      </c>
      <c r="EB879" s="4" t="b">
        <v>1</v>
      </c>
      <c r="EC879" s="4" t="s">
        <v>244</v>
      </c>
      <c r="EF879" s="7">
        <v>46082</v>
      </c>
      <c r="EG879" s="7">
        <v>46112</v>
      </c>
      <c r="EH879" s="4" t="s">
        <v>173</v>
      </c>
      <c r="EI879" s="4" t="b">
        <v>1</v>
      </c>
      <c r="EJ879" s="4" t="s">
        <v>174</v>
      </c>
      <c r="EO879" s="4">
        <f t="shared" si="64"/>
        <v>28.832876712328765</v>
      </c>
      <c r="EP879" s="4">
        <f t="shared" si="65"/>
        <v>25</v>
      </c>
      <c r="EQ879" s="9">
        <f t="shared" si="66"/>
        <v>4317991.25</v>
      </c>
    </row>
    <row r="880" spans="3:147">
      <c r="C880" s="7">
        <v>46082</v>
      </c>
      <c r="D880" s="4">
        <v>7150</v>
      </c>
      <c r="G880" s="4" t="s">
        <v>176</v>
      </c>
      <c r="H880" s="4" t="s">
        <v>177</v>
      </c>
      <c r="I880" s="4">
        <v>7</v>
      </c>
      <c r="J880" s="16">
        <v>37907</v>
      </c>
      <c r="L880" s="4">
        <v>113366.333</v>
      </c>
      <c r="M880" s="4">
        <v>118866.3</v>
      </c>
      <c r="N880" s="4">
        <v>141649.008</v>
      </c>
      <c r="O880" s="64">
        <v>21</v>
      </c>
      <c r="P880" s="4">
        <v>9</v>
      </c>
      <c r="Q880" s="4">
        <v>1</v>
      </c>
      <c r="R880" s="4">
        <v>31</v>
      </c>
      <c r="S880" s="4">
        <v>100</v>
      </c>
      <c r="T880" s="4">
        <v>100</v>
      </c>
      <c r="U880" s="11">
        <v>6596256</v>
      </c>
      <c r="V880" s="11">
        <v>1451210</v>
      </c>
      <c r="W880" s="11">
        <v>5145046</v>
      </c>
      <c r="X880" s="11">
        <v>22</v>
      </c>
      <c r="Y880" s="62">
        <v>3514356</v>
      </c>
      <c r="Z880" s="11">
        <v>0</v>
      </c>
      <c r="AA880" s="11">
        <v>0</v>
      </c>
      <c r="AB880" s="11">
        <v>0</v>
      </c>
      <c r="AC880" s="11">
        <v>165000</v>
      </c>
      <c r="AD880" s="11">
        <v>0</v>
      </c>
      <c r="AE880" s="11">
        <v>0</v>
      </c>
      <c r="AF880" s="11">
        <v>0</v>
      </c>
      <c r="AG880" s="11">
        <v>165000</v>
      </c>
      <c r="AH880" s="11">
        <v>0</v>
      </c>
      <c r="AI880" s="11">
        <v>445748</v>
      </c>
      <c r="AJ880" s="11">
        <v>0</v>
      </c>
      <c r="AK880" s="11">
        <v>903012</v>
      </c>
      <c r="AL880" s="9">
        <v>1348761</v>
      </c>
      <c r="AM880" s="9">
        <v>1274841</v>
      </c>
      <c r="AN880" s="9">
        <v>283298</v>
      </c>
      <c r="AO880" s="9">
        <v>0</v>
      </c>
      <c r="AP880" s="11">
        <v>0</v>
      </c>
      <c r="AQ880" s="11">
        <v>0</v>
      </c>
      <c r="AR880" s="11">
        <v>2906900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10000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0</v>
      </c>
      <c r="BL880" s="11">
        <v>0</v>
      </c>
      <c r="BM880" s="11">
        <v>0</v>
      </c>
      <c r="BN880" s="11">
        <v>0</v>
      </c>
      <c r="BO880" s="11">
        <v>694310</v>
      </c>
      <c r="BP880" s="11">
        <v>69430</v>
      </c>
      <c r="BQ880" s="11">
        <v>262340</v>
      </c>
      <c r="BR880" s="11">
        <v>277960</v>
      </c>
      <c r="BS880" s="11">
        <v>59370</v>
      </c>
      <c r="BT880" s="11">
        <v>10550</v>
      </c>
      <c r="BU880" s="11">
        <v>41250</v>
      </c>
      <c r="BV880" s="11">
        <v>21000</v>
      </c>
      <c r="BW880" s="11">
        <v>15000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1">
        <v>0</v>
      </c>
      <c r="CI880" s="11">
        <v>239176.378</v>
      </c>
      <c r="CJ880" s="4">
        <v>31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20</v>
      </c>
      <c r="DC880" s="4">
        <v>0</v>
      </c>
      <c r="DD880" s="4">
        <v>34</v>
      </c>
      <c r="DE880" s="64">
        <v>54</v>
      </c>
      <c r="DF880" s="64">
        <v>48</v>
      </c>
      <c r="DG880" s="64">
        <v>8</v>
      </c>
      <c r="DH880" s="6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0.5</v>
      </c>
      <c r="DT880" s="4">
        <v>2</v>
      </c>
      <c r="DU880" s="4">
        <v>2</v>
      </c>
      <c r="EB880" s="4" t="b">
        <v>1</v>
      </c>
      <c r="EC880" s="4" t="s">
        <v>244</v>
      </c>
      <c r="EF880" s="7">
        <v>46082</v>
      </c>
      <c r="EG880" s="7">
        <v>46112</v>
      </c>
      <c r="EH880" s="4" t="s">
        <v>173</v>
      </c>
      <c r="EI880" s="4" t="b">
        <v>1</v>
      </c>
      <c r="EJ880" s="4" t="s">
        <v>174</v>
      </c>
      <c r="EO880" s="4">
        <f t="shared" si="64"/>
        <v>22.235616438356164</v>
      </c>
      <c r="EP880" s="4">
        <f t="shared" si="65"/>
        <v>25</v>
      </c>
      <c r="EQ880" s="9">
        <f t="shared" si="66"/>
        <v>3541225.2</v>
      </c>
    </row>
    <row r="881" spans="3:147">
      <c r="C881" s="7">
        <v>46113</v>
      </c>
      <c r="D881" s="4">
        <v>7150</v>
      </c>
      <c r="G881" s="4" t="s">
        <v>170</v>
      </c>
      <c r="H881" s="4" t="s">
        <v>171</v>
      </c>
      <c r="I881" s="4">
        <v>5</v>
      </c>
      <c r="J881" s="16">
        <v>41640</v>
      </c>
      <c r="L881" s="4">
        <v>131085.58900000001</v>
      </c>
      <c r="M881" s="4">
        <v>134460.56700000001</v>
      </c>
      <c r="N881" s="4">
        <v>160232.17499999999</v>
      </c>
      <c r="O881" s="64">
        <v>22</v>
      </c>
      <c r="P881" s="4">
        <v>8</v>
      </c>
      <c r="Q881" s="4">
        <v>0</v>
      </c>
      <c r="R881" s="4">
        <v>30</v>
      </c>
      <c r="S881" s="4">
        <v>100</v>
      </c>
      <c r="T881" s="4">
        <v>100</v>
      </c>
      <c r="U881" s="11">
        <v>5884958</v>
      </c>
      <c r="V881" s="11">
        <v>1333660</v>
      </c>
      <c r="W881" s="11">
        <v>4551298</v>
      </c>
      <c r="X881" s="11">
        <v>12</v>
      </c>
      <c r="Y881" s="62">
        <v>3932567</v>
      </c>
      <c r="Z881" s="11">
        <v>0</v>
      </c>
      <c r="AA881" s="11">
        <v>0</v>
      </c>
      <c r="AB881" s="11">
        <v>11250</v>
      </c>
      <c r="AC881" s="11">
        <v>90000</v>
      </c>
      <c r="AD881" s="11">
        <v>0</v>
      </c>
      <c r="AE881" s="11">
        <v>0</v>
      </c>
      <c r="AF881" s="11">
        <v>0</v>
      </c>
      <c r="AG881" s="11">
        <v>101250</v>
      </c>
      <c r="AH881" s="11">
        <v>0</v>
      </c>
      <c r="AI881" s="11">
        <v>504227</v>
      </c>
      <c r="AJ881" s="11">
        <v>0</v>
      </c>
      <c r="AK881" s="11">
        <v>600870</v>
      </c>
      <c r="AL881" s="9">
        <v>1105097</v>
      </c>
      <c r="AM881" s="9">
        <v>721044</v>
      </c>
      <c r="AN881" s="9">
        <v>0</v>
      </c>
      <c r="AO881" s="9">
        <v>0</v>
      </c>
      <c r="AP881" s="11">
        <v>0</v>
      </c>
      <c r="AQ881" s="11">
        <v>0</v>
      </c>
      <c r="AR881" s="11">
        <v>1826141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25000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425900</v>
      </c>
      <c r="BP881" s="11">
        <v>42590</v>
      </c>
      <c r="BQ881" s="11">
        <v>280530</v>
      </c>
      <c r="BR881" s="11">
        <v>256710</v>
      </c>
      <c r="BS881" s="11">
        <v>52960</v>
      </c>
      <c r="BT881" s="11">
        <v>11800</v>
      </c>
      <c r="BU881" s="11">
        <v>45380</v>
      </c>
      <c r="BV881" s="11">
        <v>17000</v>
      </c>
      <c r="BW881" s="11">
        <v>15000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185790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223212.28899999999</v>
      </c>
      <c r="CJ881" s="4">
        <v>30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  <c r="DA881" s="4">
        <v>0</v>
      </c>
      <c r="DB881" s="4">
        <v>20</v>
      </c>
      <c r="DC881" s="4">
        <v>0</v>
      </c>
      <c r="DD881" s="4">
        <v>20</v>
      </c>
      <c r="DE881" s="64">
        <v>40</v>
      </c>
      <c r="DF881" s="64">
        <v>24</v>
      </c>
      <c r="DG881" s="64">
        <v>0</v>
      </c>
      <c r="DH881" s="6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3</v>
      </c>
      <c r="DT881" s="4">
        <v>2</v>
      </c>
      <c r="DU881" s="4">
        <v>2</v>
      </c>
      <c r="EB881" s="4" t="b">
        <v>1</v>
      </c>
      <c r="EC881" s="4" t="s">
        <v>244</v>
      </c>
      <c r="EF881" s="7">
        <v>46113</v>
      </c>
      <c r="EG881" s="7">
        <v>46142</v>
      </c>
      <c r="EH881" s="4" t="s">
        <v>173</v>
      </c>
      <c r="EI881" s="4" t="b">
        <v>1</v>
      </c>
      <c r="EJ881" s="4" t="s">
        <v>174</v>
      </c>
      <c r="EO881" s="4">
        <f t="shared" si="64"/>
        <v>12.008219178082191</v>
      </c>
      <c r="EP881" s="4">
        <f t="shared" si="65"/>
        <v>20</v>
      </c>
      <c r="EQ881" s="9">
        <f t="shared" si="66"/>
        <v>3204643.5</v>
      </c>
    </row>
    <row r="882" spans="3:147">
      <c r="C882" s="7">
        <v>46113</v>
      </c>
      <c r="D882" s="4">
        <v>7150</v>
      </c>
      <c r="G882" s="4" t="s">
        <v>170</v>
      </c>
      <c r="H882" s="4" t="s">
        <v>171</v>
      </c>
      <c r="I882" s="4">
        <v>13</v>
      </c>
      <c r="J882" s="16">
        <v>35499</v>
      </c>
      <c r="L882" s="4">
        <v>137689.58900000001</v>
      </c>
      <c r="M882" s="4">
        <v>144939.56700000001</v>
      </c>
      <c r="N882" s="4">
        <v>172719.65</v>
      </c>
      <c r="O882" s="64">
        <v>22</v>
      </c>
      <c r="P882" s="4">
        <v>8</v>
      </c>
      <c r="Q882" s="4">
        <v>0</v>
      </c>
      <c r="R882" s="4">
        <v>30</v>
      </c>
      <c r="S882" s="4">
        <v>100</v>
      </c>
      <c r="T882" s="4">
        <v>100</v>
      </c>
      <c r="U882" s="11">
        <v>7323194</v>
      </c>
      <c r="V882" s="11">
        <v>1715390</v>
      </c>
      <c r="W882" s="11">
        <v>5607804</v>
      </c>
      <c r="X882" s="11">
        <v>29</v>
      </c>
      <c r="Y882" s="62">
        <v>4130687</v>
      </c>
      <c r="Z882" s="11">
        <v>0</v>
      </c>
      <c r="AA882" s="11">
        <v>0</v>
      </c>
      <c r="AB882" s="11">
        <v>0</v>
      </c>
      <c r="AC882" s="11">
        <v>217500</v>
      </c>
      <c r="AD882" s="11">
        <v>0</v>
      </c>
      <c r="AE882" s="11">
        <v>0</v>
      </c>
      <c r="AF882" s="11">
        <v>0</v>
      </c>
      <c r="AG882" s="11">
        <v>217500</v>
      </c>
      <c r="AH882" s="11">
        <v>0</v>
      </c>
      <c r="AI882" s="11">
        <v>543523</v>
      </c>
      <c r="AJ882" s="11">
        <v>0</v>
      </c>
      <c r="AK882" s="11">
        <v>842008</v>
      </c>
      <c r="AL882" s="9">
        <v>1385531</v>
      </c>
      <c r="AM882" s="9">
        <v>1295397</v>
      </c>
      <c r="AN882" s="9">
        <v>259079</v>
      </c>
      <c r="AO882" s="9">
        <v>0</v>
      </c>
      <c r="AP882" s="11">
        <v>0</v>
      </c>
      <c r="AQ882" s="11">
        <v>0</v>
      </c>
      <c r="AR882" s="11">
        <v>2940007</v>
      </c>
      <c r="AS882" s="11">
        <v>0</v>
      </c>
      <c r="AT882" s="11">
        <v>0</v>
      </c>
      <c r="AU882" s="11">
        <v>0</v>
      </c>
      <c r="AV882" s="11">
        <v>0</v>
      </c>
      <c r="AW882" s="11">
        <v>0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35000</v>
      </c>
      <c r="BE882" s="11">
        <v>0</v>
      </c>
      <c r="BF882" s="11">
        <v>0</v>
      </c>
      <c r="BG882" s="11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790400</v>
      </c>
      <c r="BP882" s="11">
        <v>79040</v>
      </c>
      <c r="BQ882" s="11">
        <v>302570</v>
      </c>
      <c r="BR882" s="11">
        <v>309650</v>
      </c>
      <c r="BS882" s="11">
        <v>65910</v>
      </c>
      <c r="BT882" s="11">
        <v>12400</v>
      </c>
      <c r="BU882" s="11">
        <v>48910</v>
      </c>
      <c r="BV882" s="11">
        <v>0</v>
      </c>
      <c r="BW882" s="11">
        <v>15000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91510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286806.8</v>
      </c>
      <c r="CJ882" s="4">
        <v>30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20</v>
      </c>
      <c r="DC882" s="4">
        <v>0</v>
      </c>
      <c r="DD882" s="4">
        <v>26</v>
      </c>
      <c r="DE882" s="64">
        <v>46</v>
      </c>
      <c r="DF882" s="64">
        <v>40</v>
      </c>
      <c r="DG882" s="64">
        <v>6</v>
      </c>
      <c r="DH882" s="6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1.5</v>
      </c>
      <c r="DT882" s="4">
        <v>2</v>
      </c>
      <c r="DU882" s="4">
        <v>2</v>
      </c>
      <c r="EB882" s="4" t="b">
        <v>1</v>
      </c>
      <c r="EC882" s="4" t="s">
        <v>244</v>
      </c>
      <c r="EF882" s="7">
        <v>46113</v>
      </c>
      <c r="EG882" s="7">
        <v>46142</v>
      </c>
      <c r="EH882" s="4" t="s">
        <v>173</v>
      </c>
      <c r="EI882" s="4" t="b">
        <v>1</v>
      </c>
      <c r="EJ882" s="4" t="s">
        <v>174</v>
      </c>
      <c r="EO882" s="4">
        <f t="shared" si="64"/>
        <v>28.832876712328765</v>
      </c>
      <c r="EP882" s="4">
        <f t="shared" si="65"/>
        <v>25</v>
      </c>
      <c r="EQ882" s="9">
        <f t="shared" si="66"/>
        <v>4317991.25</v>
      </c>
    </row>
    <row r="883" spans="3:147">
      <c r="C883" s="7">
        <v>46113</v>
      </c>
      <c r="D883" s="4">
        <v>7150</v>
      </c>
      <c r="G883" s="4" t="s">
        <v>176</v>
      </c>
      <c r="H883" s="4" t="s">
        <v>177</v>
      </c>
      <c r="I883" s="4">
        <v>7</v>
      </c>
      <c r="J883" s="16">
        <v>37907</v>
      </c>
      <c r="L883" s="4">
        <v>113366.333</v>
      </c>
      <c r="M883" s="4">
        <v>118866.3</v>
      </c>
      <c r="N883" s="4">
        <v>141649.008</v>
      </c>
      <c r="O883" s="64">
        <v>22</v>
      </c>
      <c r="P883" s="4">
        <v>8</v>
      </c>
      <c r="Q883" s="4">
        <v>0</v>
      </c>
      <c r="R883" s="4">
        <v>30</v>
      </c>
      <c r="S883" s="4">
        <v>100</v>
      </c>
      <c r="T883" s="4">
        <v>100</v>
      </c>
      <c r="U883" s="11">
        <v>6093353</v>
      </c>
      <c r="V883" s="11">
        <v>1474890</v>
      </c>
      <c r="W883" s="11">
        <v>4618463</v>
      </c>
      <c r="X883" s="11">
        <v>22</v>
      </c>
      <c r="Y883" s="62">
        <v>3400989</v>
      </c>
      <c r="Z883" s="11">
        <v>0</v>
      </c>
      <c r="AA883" s="11">
        <v>0</v>
      </c>
      <c r="AB883" s="11">
        <v>0</v>
      </c>
      <c r="AC883" s="11">
        <v>165000</v>
      </c>
      <c r="AD883" s="11">
        <v>0</v>
      </c>
      <c r="AE883" s="11">
        <v>0</v>
      </c>
      <c r="AF883" s="11">
        <v>0</v>
      </c>
      <c r="AG883" s="11">
        <v>165000</v>
      </c>
      <c r="AH883" s="11">
        <v>0</v>
      </c>
      <c r="AI883" s="11">
        <v>445748</v>
      </c>
      <c r="AJ883" s="11">
        <v>0</v>
      </c>
      <c r="AK883" s="11">
        <v>796775</v>
      </c>
      <c r="AL883" s="9">
        <v>1242524</v>
      </c>
      <c r="AM883" s="9">
        <v>1062367</v>
      </c>
      <c r="AN883" s="9">
        <v>212473</v>
      </c>
      <c r="AO883" s="9">
        <v>0</v>
      </c>
      <c r="AP883" s="11">
        <v>0</v>
      </c>
      <c r="AQ883" s="11">
        <v>0</v>
      </c>
      <c r="AR883" s="11">
        <v>2517364</v>
      </c>
      <c r="AS883" s="11">
        <v>0</v>
      </c>
      <c r="AT883" s="11">
        <v>0</v>
      </c>
      <c r="AU883" s="11">
        <v>0</v>
      </c>
      <c r="AV883" s="11">
        <v>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10000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579650</v>
      </c>
      <c r="BP883" s="11">
        <v>57960</v>
      </c>
      <c r="BQ883" s="11">
        <v>262340</v>
      </c>
      <c r="BR883" s="11">
        <v>257500</v>
      </c>
      <c r="BS883" s="11">
        <v>54840</v>
      </c>
      <c r="BT883" s="11">
        <v>10210</v>
      </c>
      <c r="BU883" s="11">
        <v>40110</v>
      </c>
      <c r="BV883" s="11">
        <v>18000</v>
      </c>
      <c r="BW883" s="11">
        <v>15000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179280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238983.511</v>
      </c>
      <c r="CJ883" s="4">
        <v>30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20</v>
      </c>
      <c r="DC883" s="4">
        <v>0</v>
      </c>
      <c r="DD883" s="4">
        <v>30</v>
      </c>
      <c r="DE883" s="64">
        <v>50</v>
      </c>
      <c r="DF883" s="64">
        <v>40</v>
      </c>
      <c r="DG883" s="64">
        <v>6</v>
      </c>
      <c r="DH883" s="6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1</v>
      </c>
      <c r="DT883" s="4">
        <v>2</v>
      </c>
      <c r="DU883" s="4">
        <v>2</v>
      </c>
      <c r="EB883" s="4" t="b">
        <v>1</v>
      </c>
      <c r="EC883" s="4" t="s">
        <v>244</v>
      </c>
      <c r="EF883" s="7">
        <v>46113</v>
      </c>
      <c r="EG883" s="7">
        <v>46142</v>
      </c>
      <c r="EH883" s="4" t="s">
        <v>173</v>
      </c>
      <c r="EI883" s="4" t="b">
        <v>1</v>
      </c>
      <c r="EJ883" s="4" t="s">
        <v>174</v>
      </c>
      <c r="EO883" s="4">
        <f t="shared" si="64"/>
        <v>22.235616438356164</v>
      </c>
      <c r="EP883" s="4">
        <f t="shared" si="65"/>
        <v>25</v>
      </c>
      <c r="EQ883" s="9">
        <f t="shared" si="66"/>
        <v>3541225.2</v>
      </c>
    </row>
    <row r="884" spans="3:147">
      <c r="C884" s="7">
        <v>46143</v>
      </c>
      <c r="D884" s="4">
        <v>7150</v>
      </c>
      <c r="G884" s="4" t="s">
        <v>170</v>
      </c>
      <c r="H884" s="4" t="s">
        <v>171</v>
      </c>
      <c r="I884" s="4">
        <v>5</v>
      </c>
      <c r="J884" s="16">
        <v>41640</v>
      </c>
      <c r="L884" s="4">
        <v>131085.58900000001</v>
      </c>
      <c r="M884" s="4">
        <v>134460.56700000001</v>
      </c>
      <c r="N884" s="4">
        <v>160232.17499999999</v>
      </c>
      <c r="O884" s="64">
        <v>18</v>
      </c>
      <c r="P884" s="4">
        <v>10</v>
      </c>
      <c r="Q884" s="4">
        <v>3</v>
      </c>
      <c r="R884" s="4">
        <v>31</v>
      </c>
      <c r="S884" s="4">
        <v>100</v>
      </c>
      <c r="T884" s="4">
        <v>100</v>
      </c>
      <c r="U884" s="11">
        <v>6548177</v>
      </c>
      <c r="V884" s="11">
        <v>1328990</v>
      </c>
      <c r="W884" s="11">
        <v>5219187</v>
      </c>
      <c r="X884" s="11">
        <v>12</v>
      </c>
      <c r="Y884" s="62">
        <v>4063653</v>
      </c>
      <c r="Z884" s="11">
        <v>0</v>
      </c>
      <c r="AA884" s="11">
        <v>0</v>
      </c>
      <c r="AB884" s="11">
        <v>11250</v>
      </c>
      <c r="AC884" s="11">
        <v>90000</v>
      </c>
      <c r="AD884" s="11">
        <v>0</v>
      </c>
      <c r="AE884" s="11">
        <v>0</v>
      </c>
      <c r="AF884" s="11">
        <v>0</v>
      </c>
      <c r="AG884" s="11">
        <v>101250</v>
      </c>
      <c r="AH884" s="11">
        <v>0</v>
      </c>
      <c r="AI884" s="11">
        <v>504227</v>
      </c>
      <c r="AJ884" s="11">
        <v>0</v>
      </c>
      <c r="AK884" s="11">
        <v>315457</v>
      </c>
      <c r="AL884" s="9">
        <v>819684</v>
      </c>
      <c r="AM884" s="9">
        <v>1442089</v>
      </c>
      <c r="AN884" s="9">
        <v>80116</v>
      </c>
      <c r="AO884" s="9">
        <v>0</v>
      </c>
      <c r="AP884" s="11">
        <v>0</v>
      </c>
      <c r="AQ884" s="11">
        <v>0</v>
      </c>
      <c r="AR884" s="11">
        <v>2341889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16385</v>
      </c>
      <c r="BB884" s="11">
        <v>0</v>
      </c>
      <c r="BC884" s="11">
        <v>0</v>
      </c>
      <c r="BD884" s="11">
        <v>25000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558150</v>
      </c>
      <c r="BP884" s="11">
        <v>55810</v>
      </c>
      <c r="BQ884" s="11">
        <v>280530</v>
      </c>
      <c r="BR884" s="11">
        <v>283690</v>
      </c>
      <c r="BS884" s="11">
        <v>58930</v>
      </c>
      <c r="BT884" s="11">
        <v>12190</v>
      </c>
      <c r="BU884" s="11">
        <v>46690</v>
      </c>
      <c r="BV884" s="11">
        <v>18000</v>
      </c>
      <c r="BW884" s="11">
        <v>15000</v>
      </c>
      <c r="BX884" s="11">
        <v>0</v>
      </c>
      <c r="BY884" s="11">
        <v>0</v>
      </c>
      <c r="BZ884" s="11">
        <v>0</v>
      </c>
      <c r="CA884" s="11">
        <v>0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1">
        <v>0</v>
      </c>
      <c r="CI884" s="11">
        <v>219296.416</v>
      </c>
      <c r="CJ884" s="4">
        <v>31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20</v>
      </c>
      <c r="DC884" s="4">
        <v>0</v>
      </c>
      <c r="DD884" s="4">
        <v>10.5</v>
      </c>
      <c r="DE884" s="64">
        <v>30.5</v>
      </c>
      <c r="DF884" s="64">
        <v>48</v>
      </c>
      <c r="DG884" s="64">
        <v>2</v>
      </c>
      <c r="DH884" s="6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2</v>
      </c>
      <c r="DU884" s="4">
        <v>2</v>
      </c>
      <c r="EB884" s="4" t="b">
        <v>1</v>
      </c>
      <c r="EC884" s="4" t="s">
        <v>244</v>
      </c>
      <c r="EF884" s="7">
        <v>46143</v>
      </c>
      <c r="EG884" s="7">
        <v>46173</v>
      </c>
      <c r="EH884" s="4" t="s">
        <v>173</v>
      </c>
      <c r="EI884" s="4" t="b">
        <v>1</v>
      </c>
      <c r="EJ884" s="4" t="s">
        <v>174</v>
      </c>
      <c r="EO884" s="4">
        <f t="shared" si="64"/>
        <v>12.008219178082191</v>
      </c>
      <c r="EP884" s="4">
        <f t="shared" si="65"/>
        <v>20</v>
      </c>
      <c r="EQ884" s="9">
        <f t="shared" si="66"/>
        <v>3204643.5</v>
      </c>
    </row>
    <row r="885" spans="3:147">
      <c r="C885" s="7">
        <v>46143</v>
      </c>
      <c r="D885" s="4">
        <v>7150</v>
      </c>
      <c r="G885" s="4" t="s">
        <v>170</v>
      </c>
      <c r="H885" s="4" t="s">
        <v>171</v>
      </c>
      <c r="I885" s="4">
        <v>13</v>
      </c>
      <c r="J885" s="16">
        <v>35499</v>
      </c>
      <c r="L885" s="4">
        <v>137689.58900000001</v>
      </c>
      <c r="M885" s="4">
        <v>144939.56700000001</v>
      </c>
      <c r="N885" s="4">
        <v>172719.65</v>
      </c>
      <c r="O885" s="64">
        <v>18</v>
      </c>
      <c r="P885" s="4">
        <v>10</v>
      </c>
      <c r="Q885" s="4">
        <v>3</v>
      </c>
      <c r="R885" s="4">
        <v>31</v>
      </c>
      <c r="S885" s="4">
        <v>100</v>
      </c>
      <c r="T885" s="4">
        <v>100</v>
      </c>
      <c r="U885" s="11">
        <v>7990857</v>
      </c>
      <c r="V885" s="11">
        <v>1826280</v>
      </c>
      <c r="W885" s="11">
        <v>6164577</v>
      </c>
      <c r="X885" s="11">
        <v>29</v>
      </c>
      <c r="Y885" s="62">
        <v>4268377</v>
      </c>
      <c r="Z885" s="11">
        <v>0</v>
      </c>
      <c r="AA885" s="11">
        <v>0</v>
      </c>
      <c r="AB885" s="11">
        <v>0</v>
      </c>
      <c r="AC885" s="11">
        <v>217500</v>
      </c>
      <c r="AD885" s="11">
        <v>0</v>
      </c>
      <c r="AE885" s="11">
        <v>0</v>
      </c>
      <c r="AF885" s="11">
        <v>0</v>
      </c>
      <c r="AG885" s="11">
        <v>217500</v>
      </c>
      <c r="AH885" s="11">
        <v>0</v>
      </c>
      <c r="AI885" s="11">
        <v>543523</v>
      </c>
      <c r="AJ885" s="11">
        <v>0</v>
      </c>
      <c r="AK885" s="11">
        <v>404811</v>
      </c>
      <c r="AL885" s="9">
        <v>948335</v>
      </c>
      <c r="AM885" s="9">
        <v>2072635</v>
      </c>
      <c r="AN885" s="9">
        <v>431799</v>
      </c>
      <c r="AO885" s="9">
        <v>0</v>
      </c>
      <c r="AP885" s="11">
        <v>0</v>
      </c>
      <c r="AQ885" s="11">
        <v>0</v>
      </c>
      <c r="AR885" s="11">
        <v>3452769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17211</v>
      </c>
      <c r="BB885" s="11">
        <v>0</v>
      </c>
      <c r="BC885" s="11">
        <v>0</v>
      </c>
      <c r="BD885" s="11">
        <v>35000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942630</v>
      </c>
      <c r="BP885" s="11">
        <v>94260</v>
      </c>
      <c r="BQ885" s="11">
        <v>302570</v>
      </c>
      <c r="BR885" s="11">
        <v>336800</v>
      </c>
      <c r="BS885" s="11">
        <v>71920</v>
      </c>
      <c r="BT885" s="11">
        <v>12810</v>
      </c>
      <c r="BU885" s="11">
        <v>50290</v>
      </c>
      <c r="BV885" s="11">
        <v>0</v>
      </c>
      <c r="BW885" s="11">
        <v>15000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277736.85399999999</v>
      </c>
      <c r="CJ885" s="4">
        <v>31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20</v>
      </c>
      <c r="DC885" s="4">
        <v>0</v>
      </c>
      <c r="DD885" s="4">
        <v>12.5</v>
      </c>
      <c r="DE885" s="64">
        <v>32.5</v>
      </c>
      <c r="DF885" s="64">
        <v>64</v>
      </c>
      <c r="DG885" s="64">
        <v>10</v>
      </c>
      <c r="DH885" s="6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2</v>
      </c>
      <c r="DU885" s="4">
        <v>2</v>
      </c>
      <c r="EB885" s="4" t="b">
        <v>1</v>
      </c>
      <c r="EC885" s="4" t="s">
        <v>244</v>
      </c>
      <c r="EF885" s="7">
        <v>46143</v>
      </c>
      <c r="EG885" s="7">
        <v>46173</v>
      </c>
      <c r="EH885" s="4" t="s">
        <v>173</v>
      </c>
      <c r="EI885" s="4" t="b">
        <v>1</v>
      </c>
      <c r="EJ885" s="4" t="s">
        <v>174</v>
      </c>
      <c r="EO885" s="4">
        <f t="shared" si="64"/>
        <v>28.832876712328765</v>
      </c>
      <c r="EP885" s="4">
        <f t="shared" si="65"/>
        <v>25</v>
      </c>
      <c r="EQ885" s="9">
        <f t="shared" si="66"/>
        <v>4317991.25</v>
      </c>
    </row>
    <row r="886" spans="3:147">
      <c r="C886" s="7">
        <v>46143</v>
      </c>
      <c r="D886" s="4">
        <v>7150</v>
      </c>
      <c r="G886" s="4" t="s">
        <v>176</v>
      </c>
      <c r="H886" s="4" t="s">
        <v>177</v>
      </c>
      <c r="I886" s="4">
        <v>7</v>
      </c>
      <c r="J886" s="16">
        <v>37907</v>
      </c>
      <c r="L886" s="4">
        <v>113366.333</v>
      </c>
      <c r="M886" s="4">
        <v>118866.3</v>
      </c>
      <c r="N886" s="4">
        <v>141649.008</v>
      </c>
      <c r="O886" s="64">
        <v>18</v>
      </c>
      <c r="P886" s="4">
        <v>10</v>
      </c>
      <c r="Q886" s="4">
        <v>3</v>
      </c>
      <c r="R886" s="4">
        <v>31</v>
      </c>
      <c r="S886" s="4">
        <v>100</v>
      </c>
      <c r="T886" s="4">
        <v>100</v>
      </c>
      <c r="U886" s="11">
        <v>6482056</v>
      </c>
      <c r="V886" s="11">
        <v>1416890</v>
      </c>
      <c r="W886" s="11">
        <v>5065166</v>
      </c>
      <c r="X886" s="11">
        <v>22</v>
      </c>
      <c r="Y886" s="62">
        <v>3514356</v>
      </c>
      <c r="Z886" s="11">
        <v>0</v>
      </c>
      <c r="AA886" s="11">
        <v>0</v>
      </c>
      <c r="AB886" s="11">
        <v>0</v>
      </c>
      <c r="AC886" s="11">
        <v>165000</v>
      </c>
      <c r="AD886" s="11">
        <v>0</v>
      </c>
      <c r="AE886" s="11">
        <v>0</v>
      </c>
      <c r="AF886" s="11">
        <v>0</v>
      </c>
      <c r="AG886" s="11">
        <v>165000</v>
      </c>
      <c r="AH886" s="11">
        <v>0</v>
      </c>
      <c r="AI886" s="11">
        <v>445748</v>
      </c>
      <c r="AJ886" s="11">
        <v>0</v>
      </c>
      <c r="AK886" s="11">
        <v>278871</v>
      </c>
      <c r="AL886" s="9">
        <v>724620</v>
      </c>
      <c r="AM886" s="9">
        <v>1699788</v>
      </c>
      <c r="AN886" s="9">
        <v>354122</v>
      </c>
      <c r="AO886" s="9">
        <v>0</v>
      </c>
      <c r="AP886" s="11">
        <v>0</v>
      </c>
      <c r="AQ886" s="11">
        <v>0</v>
      </c>
      <c r="AR886" s="11">
        <v>2778530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14170</v>
      </c>
      <c r="BB886" s="11">
        <v>0</v>
      </c>
      <c r="BC886" s="11">
        <v>0</v>
      </c>
      <c r="BD886" s="11">
        <v>10000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668280</v>
      </c>
      <c r="BP886" s="11">
        <v>66820</v>
      </c>
      <c r="BQ886" s="11">
        <v>262340</v>
      </c>
      <c r="BR886" s="11">
        <v>273310</v>
      </c>
      <c r="BS886" s="11">
        <v>58340</v>
      </c>
      <c r="BT886" s="11">
        <v>10550</v>
      </c>
      <c r="BU886" s="11">
        <v>41250</v>
      </c>
      <c r="BV886" s="11">
        <v>21000</v>
      </c>
      <c r="BW886" s="11">
        <v>15000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231541.86499999999</v>
      </c>
      <c r="CJ886" s="4">
        <v>31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20</v>
      </c>
      <c r="DC886" s="4">
        <v>0</v>
      </c>
      <c r="DD886" s="4">
        <v>10.5</v>
      </c>
      <c r="DE886" s="64">
        <v>30.5</v>
      </c>
      <c r="DF886" s="64">
        <v>64</v>
      </c>
      <c r="DG886" s="64">
        <v>10</v>
      </c>
      <c r="DH886" s="6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2</v>
      </c>
      <c r="DU886" s="4">
        <v>2</v>
      </c>
      <c r="EB886" s="4" t="b">
        <v>1</v>
      </c>
      <c r="EC886" s="4" t="s">
        <v>244</v>
      </c>
      <c r="EF886" s="7">
        <v>46143</v>
      </c>
      <c r="EG886" s="7">
        <v>46173</v>
      </c>
      <c r="EH886" s="4" t="s">
        <v>173</v>
      </c>
      <c r="EI886" s="4" t="b">
        <v>1</v>
      </c>
      <c r="EJ886" s="4" t="s">
        <v>174</v>
      </c>
      <c r="EO886" s="4">
        <f t="shared" si="64"/>
        <v>22.235616438356164</v>
      </c>
      <c r="EP886" s="4">
        <f t="shared" si="65"/>
        <v>25</v>
      </c>
      <c r="EQ886" s="9">
        <f t="shared" si="66"/>
        <v>3541225.2</v>
      </c>
    </row>
    <row r="887" spans="3:147">
      <c r="C887" s="7">
        <v>46174</v>
      </c>
      <c r="D887" s="4">
        <v>7150</v>
      </c>
      <c r="G887" s="4" t="s">
        <v>170</v>
      </c>
      <c r="H887" s="4" t="s">
        <v>171</v>
      </c>
      <c r="I887" s="4">
        <v>5</v>
      </c>
      <c r="J887" s="16">
        <v>41640</v>
      </c>
      <c r="L887" s="4">
        <v>133752.25599999999</v>
      </c>
      <c r="M887" s="4">
        <v>137127.23300000001</v>
      </c>
      <c r="N887" s="4">
        <v>163409.95300000001</v>
      </c>
      <c r="O887" s="64">
        <v>21</v>
      </c>
      <c r="P887" s="4">
        <v>8</v>
      </c>
      <c r="Q887" s="4">
        <v>1</v>
      </c>
      <c r="R887" s="4">
        <v>30</v>
      </c>
      <c r="S887" s="4">
        <v>100</v>
      </c>
      <c r="T887" s="4">
        <v>100</v>
      </c>
      <c r="U887" s="11">
        <v>6487195</v>
      </c>
      <c r="V887" s="11">
        <v>1311330</v>
      </c>
      <c r="W887" s="11">
        <v>5175865</v>
      </c>
      <c r="X887" s="11">
        <v>12</v>
      </c>
      <c r="Y887" s="62">
        <v>4012567</v>
      </c>
      <c r="Z887" s="11">
        <v>0</v>
      </c>
      <c r="AA887" s="11">
        <v>0</v>
      </c>
      <c r="AB887" s="11">
        <v>11250</v>
      </c>
      <c r="AC887" s="11">
        <v>90000</v>
      </c>
      <c r="AD887" s="11">
        <v>0</v>
      </c>
      <c r="AE887" s="11">
        <v>0</v>
      </c>
      <c r="AF887" s="11">
        <v>0</v>
      </c>
      <c r="AG887" s="11">
        <v>101250</v>
      </c>
      <c r="AH887" s="11">
        <v>0</v>
      </c>
      <c r="AI887" s="11">
        <v>514227</v>
      </c>
      <c r="AJ887" s="11">
        <v>0</v>
      </c>
      <c r="AK887" s="11">
        <v>459590</v>
      </c>
      <c r="AL887" s="9">
        <v>973817</v>
      </c>
      <c r="AM887" s="9">
        <v>245114</v>
      </c>
      <c r="AN887" s="9">
        <v>0</v>
      </c>
      <c r="AO887" s="9">
        <v>0</v>
      </c>
      <c r="AP887" s="11">
        <v>0</v>
      </c>
      <c r="AQ887" s="11">
        <v>0</v>
      </c>
      <c r="AR887" s="11">
        <v>1218931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129447</v>
      </c>
      <c r="BB887" s="11">
        <v>1000000</v>
      </c>
      <c r="BC887" s="11">
        <v>0</v>
      </c>
      <c r="BD887" s="11">
        <v>25000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544250</v>
      </c>
      <c r="BP887" s="11">
        <v>54420</v>
      </c>
      <c r="BQ887" s="11">
        <v>280530</v>
      </c>
      <c r="BR887" s="11">
        <v>281430</v>
      </c>
      <c r="BS887" s="11">
        <v>58380</v>
      </c>
      <c r="BT887" s="11">
        <v>12040</v>
      </c>
      <c r="BU887" s="11">
        <v>46280</v>
      </c>
      <c r="BV887" s="11">
        <v>19000</v>
      </c>
      <c r="BW887" s="11">
        <v>15000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222835.63</v>
      </c>
      <c r="CJ887" s="4">
        <v>30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20</v>
      </c>
      <c r="DC887" s="4">
        <v>0</v>
      </c>
      <c r="DD887" s="4">
        <v>15</v>
      </c>
      <c r="DE887" s="64">
        <v>35</v>
      </c>
      <c r="DF887" s="64">
        <v>8</v>
      </c>
      <c r="DG887" s="64">
        <v>0</v>
      </c>
      <c r="DH887" s="64">
        <v>0</v>
      </c>
      <c r="DI887" s="4">
        <v>0</v>
      </c>
      <c r="DJ887" s="4">
        <v>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s="4">
        <v>1</v>
      </c>
      <c r="DT887" s="4">
        <v>2</v>
      </c>
      <c r="DU887" s="4">
        <v>2</v>
      </c>
      <c r="EB887" s="4" t="b">
        <v>1</v>
      </c>
      <c r="EC887" s="4" t="s">
        <v>244</v>
      </c>
      <c r="EF887" s="7">
        <v>46174</v>
      </c>
      <c r="EG887" s="7">
        <v>46203</v>
      </c>
      <c r="EH887" s="4" t="s">
        <v>173</v>
      </c>
      <c r="EI887" s="4" t="b">
        <v>1</v>
      </c>
      <c r="EJ887" s="4" t="s">
        <v>174</v>
      </c>
      <c r="EO887" s="4">
        <f t="shared" si="64"/>
        <v>12.008219178082191</v>
      </c>
      <c r="EP887" s="4">
        <f t="shared" si="65"/>
        <v>20</v>
      </c>
      <c r="EQ887" s="9">
        <f t="shared" si="66"/>
        <v>3268199.06</v>
      </c>
    </row>
    <row r="888" spans="3:147">
      <c r="C888" s="7">
        <v>46174</v>
      </c>
      <c r="D888" s="4">
        <v>7150</v>
      </c>
      <c r="G888" s="4" t="s">
        <v>170</v>
      </c>
      <c r="H888" s="4" t="s">
        <v>171</v>
      </c>
      <c r="I888" s="4">
        <v>13</v>
      </c>
      <c r="J888" s="16">
        <v>35499</v>
      </c>
      <c r="L888" s="4">
        <v>140356.25599999999</v>
      </c>
      <c r="M888" s="4">
        <v>147606.23300000001</v>
      </c>
      <c r="N888" s="4">
        <v>175897.42800000001</v>
      </c>
      <c r="O888" s="64">
        <v>21</v>
      </c>
      <c r="P888" s="4">
        <v>8</v>
      </c>
      <c r="Q888" s="4">
        <v>1</v>
      </c>
      <c r="R888" s="4">
        <v>30</v>
      </c>
      <c r="S888" s="4">
        <v>100</v>
      </c>
      <c r="T888" s="4">
        <v>100</v>
      </c>
      <c r="U888" s="11">
        <v>7770500</v>
      </c>
      <c r="V888" s="11">
        <v>1760630</v>
      </c>
      <c r="W888" s="11">
        <v>6009870</v>
      </c>
      <c r="X888" s="11">
        <v>29</v>
      </c>
      <c r="Y888" s="62">
        <v>4210687</v>
      </c>
      <c r="Z888" s="11">
        <v>0</v>
      </c>
      <c r="AA888" s="11">
        <v>0</v>
      </c>
      <c r="AB888" s="11">
        <v>0</v>
      </c>
      <c r="AC888" s="11">
        <v>217500</v>
      </c>
      <c r="AD888" s="11">
        <v>0</v>
      </c>
      <c r="AE888" s="11">
        <v>0</v>
      </c>
      <c r="AF888" s="11">
        <v>0</v>
      </c>
      <c r="AG888" s="11">
        <v>217500</v>
      </c>
      <c r="AH888" s="11">
        <v>0</v>
      </c>
      <c r="AI888" s="11">
        <v>553523</v>
      </c>
      <c r="AJ888" s="11">
        <v>0</v>
      </c>
      <c r="AK888" s="11">
        <v>428749</v>
      </c>
      <c r="AL888" s="9">
        <v>982273</v>
      </c>
      <c r="AM888" s="9">
        <v>989423</v>
      </c>
      <c r="AN888" s="9">
        <v>175897</v>
      </c>
      <c r="AO888" s="9">
        <v>13192</v>
      </c>
      <c r="AP888" s="11">
        <v>0</v>
      </c>
      <c r="AQ888" s="11">
        <v>0</v>
      </c>
      <c r="AR888" s="11">
        <v>2160785</v>
      </c>
      <c r="AS888" s="11">
        <v>0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0</v>
      </c>
      <c r="AZ888" s="11">
        <v>0</v>
      </c>
      <c r="BA888" s="11">
        <v>146528</v>
      </c>
      <c r="BB888" s="11">
        <v>1000000</v>
      </c>
      <c r="BC888" s="11">
        <v>0</v>
      </c>
      <c r="BD888" s="11">
        <v>35000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892390</v>
      </c>
      <c r="BP888" s="11">
        <v>89230</v>
      </c>
      <c r="BQ888" s="11">
        <v>302570</v>
      </c>
      <c r="BR888" s="11">
        <v>328060</v>
      </c>
      <c r="BS888" s="11">
        <v>69930</v>
      </c>
      <c r="BT888" s="11">
        <v>12640</v>
      </c>
      <c r="BU888" s="11">
        <v>49810</v>
      </c>
      <c r="BV888" s="11">
        <v>1000</v>
      </c>
      <c r="BW888" s="11">
        <v>15000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269302.5</v>
      </c>
      <c r="CJ888" s="4">
        <v>30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20</v>
      </c>
      <c r="DC888" s="4">
        <v>0</v>
      </c>
      <c r="DD888" s="4">
        <v>13</v>
      </c>
      <c r="DE888" s="64">
        <v>33</v>
      </c>
      <c r="DF888" s="64">
        <v>30</v>
      </c>
      <c r="DG888" s="64">
        <v>4</v>
      </c>
      <c r="DH888" s="64">
        <v>1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2</v>
      </c>
      <c r="DT888" s="4">
        <v>2</v>
      </c>
      <c r="DU888" s="4">
        <v>2</v>
      </c>
      <c r="EB888" s="4" t="b">
        <v>1</v>
      </c>
      <c r="EC888" s="4" t="s">
        <v>244</v>
      </c>
      <c r="EF888" s="7">
        <v>46174</v>
      </c>
      <c r="EG888" s="7">
        <v>46203</v>
      </c>
      <c r="EH888" s="4" t="s">
        <v>173</v>
      </c>
      <c r="EI888" s="4" t="b">
        <v>1</v>
      </c>
      <c r="EJ888" s="4" t="s">
        <v>174</v>
      </c>
      <c r="EO888" s="4">
        <f t="shared" si="64"/>
        <v>28.832876712328765</v>
      </c>
      <c r="EP888" s="4">
        <f t="shared" si="65"/>
        <v>25</v>
      </c>
      <c r="EQ888" s="9">
        <f t="shared" si="66"/>
        <v>4397435.7</v>
      </c>
    </row>
    <row r="889" spans="3:147">
      <c r="C889" s="7">
        <v>46174</v>
      </c>
      <c r="D889" s="4">
        <v>7150</v>
      </c>
      <c r="G889" s="4" t="s">
        <v>176</v>
      </c>
      <c r="H889" s="4" t="s">
        <v>177</v>
      </c>
      <c r="I889" s="4">
        <v>7</v>
      </c>
      <c r="J889" s="16">
        <v>37907</v>
      </c>
      <c r="L889" s="4">
        <v>116033</v>
      </c>
      <c r="M889" s="4">
        <v>121533</v>
      </c>
      <c r="N889" s="4">
        <v>144826.82500000001</v>
      </c>
      <c r="O889" s="64">
        <v>21</v>
      </c>
      <c r="P889" s="4">
        <v>8</v>
      </c>
      <c r="Q889" s="4">
        <v>1</v>
      </c>
      <c r="R889" s="4">
        <v>30</v>
      </c>
      <c r="S889" s="4">
        <v>100</v>
      </c>
      <c r="T889" s="4">
        <v>100</v>
      </c>
      <c r="U889" s="11">
        <v>6786807</v>
      </c>
      <c r="V889" s="11">
        <v>1506330</v>
      </c>
      <c r="W889" s="11">
        <v>5280477</v>
      </c>
      <c r="X889" s="11">
        <v>22</v>
      </c>
      <c r="Y889" s="62">
        <v>3480990</v>
      </c>
      <c r="Z889" s="11">
        <v>0</v>
      </c>
      <c r="AA889" s="11">
        <v>0</v>
      </c>
      <c r="AB889" s="11">
        <v>0</v>
      </c>
      <c r="AC889" s="11">
        <v>165000</v>
      </c>
      <c r="AD889" s="11">
        <v>0</v>
      </c>
      <c r="AE889" s="11">
        <v>0</v>
      </c>
      <c r="AF889" s="11">
        <v>0</v>
      </c>
      <c r="AG889" s="11">
        <v>165000</v>
      </c>
      <c r="AH889" s="11">
        <v>0</v>
      </c>
      <c r="AI889" s="11">
        <v>455748</v>
      </c>
      <c r="AJ889" s="11">
        <v>0</v>
      </c>
      <c r="AK889" s="11">
        <v>515945</v>
      </c>
      <c r="AL889" s="9">
        <v>971694</v>
      </c>
      <c r="AM889" s="9">
        <v>868960</v>
      </c>
      <c r="AN889" s="9">
        <v>144826</v>
      </c>
      <c r="AO889" s="9">
        <v>0</v>
      </c>
      <c r="AP889" s="11">
        <v>0</v>
      </c>
      <c r="AQ889" s="11">
        <v>0</v>
      </c>
      <c r="AR889" s="11">
        <v>1985480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145337</v>
      </c>
      <c r="BB889" s="11">
        <v>1000000</v>
      </c>
      <c r="BC889" s="11">
        <v>0</v>
      </c>
      <c r="BD889" s="11">
        <v>10000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737760</v>
      </c>
      <c r="BP889" s="11">
        <v>73770</v>
      </c>
      <c r="BQ889" s="11">
        <v>262340</v>
      </c>
      <c r="BR889" s="11">
        <v>285920</v>
      </c>
      <c r="BS889" s="11">
        <v>61080</v>
      </c>
      <c r="BT889" s="11">
        <v>10450</v>
      </c>
      <c r="BU889" s="11">
        <v>41010</v>
      </c>
      <c r="BV889" s="11">
        <v>19000</v>
      </c>
      <c r="BW889" s="11">
        <v>15000</v>
      </c>
      <c r="BX889" s="11">
        <v>0</v>
      </c>
      <c r="BY889" s="11">
        <v>0</v>
      </c>
      <c r="BZ889" s="11">
        <v>0</v>
      </c>
      <c r="CA889" s="11">
        <v>0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223462.261</v>
      </c>
      <c r="CJ889" s="4">
        <v>30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20</v>
      </c>
      <c r="DC889" s="4">
        <v>0</v>
      </c>
      <c r="DD889" s="4">
        <v>19</v>
      </c>
      <c r="DE889" s="64">
        <v>39</v>
      </c>
      <c r="DF889" s="64">
        <v>32</v>
      </c>
      <c r="DG889" s="64">
        <v>4</v>
      </c>
      <c r="DH889" s="6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s="4">
        <v>0</v>
      </c>
      <c r="DT889" s="4">
        <v>2</v>
      </c>
      <c r="DU889" s="4">
        <v>2</v>
      </c>
      <c r="EB889" s="4" t="b">
        <v>1</v>
      </c>
      <c r="EC889" s="4" t="s">
        <v>244</v>
      </c>
      <c r="EF889" s="7">
        <v>46174</v>
      </c>
      <c r="EG889" s="7">
        <v>46203</v>
      </c>
      <c r="EH889" s="4" t="s">
        <v>173</v>
      </c>
      <c r="EI889" s="4" t="b">
        <v>1</v>
      </c>
      <c r="EJ889" s="4" t="s">
        <v>174</v>
      </c>
      <c r="EO889" s="4">
        <f t="shared" si="64"/>
        <v>22.235616438356164</v>
      </c>
      <c r="EP889" s="4">
        <f t="shared" si="65"/>
        <v>25</v>
      </c>
      <c r="EQ889" s="9">
        <f t="shared" si="66"/>
        <v>3620670.6250000005</v>
      </c>
    </row>
    <row r="890" spans="3:147">
      <c r="C890" s="7">
        <v>46204</v>
      </c>
      <c r="D890" s="4">
        <v>7150</v>
      </c>
      <c r="G890" s="4" t="s">
        <v>170</v>
      </c>
      <c r="H890" s="4" t="s">
        <v>171</v>
      </c>
      <c r="I890" s="4">
        <v>5</v>
      </c>
      <c r="J890" s="16">
        <v>41640</v>
      </c>
      <c r="L890" s="4">
        <v>133752.25599999999</v>
      </c>
      <c r="M890" s="4">
        <v>137127.23300000001</v>
      </c>
      <c r="N890" s="4">
        <v>163409.95300000001</v>
      </c>
      <c r="O890" s="64">
        <v>22</v>
      </c>
      <c r="P890" s="4">
        <v>8</v>
      </c>
      <c r="Q890" s="4">
        <v>1</v>
      </c>
      <c r="R890" s="4">
        <v>31</v>
      </c>
      <c r="S890" s="4">
        <v>100</v>
      </c>
      <c r="T890" s="4">
        <v>100</v>
      </c>
      <c r="U890" s="11">
        <v>5583418</v>
      </c>
      <c r="V890" s="11">
        <v>1101560</v>
      </c>
      <c r="W890" s="11">
        <v>4481858</v>
      </c>
      <c r="X890" s="11">
        <v>12</v>
      </c>
      <c r="Y890" s="62">
        <v>4146319</v>
      </c>
      <c r="Z890" s="11">
        <v>0</v>
      </c>
      <c r="AA890" s="11">
        <v>0</v>
      </c>
      <c r="AB890" s="11">
        <v>11250</v>
      </c>
      <c r="AC890" s="11">
        <v>90000</v>
      </c>
      <c r="AD890" s="11">
        <v>0</v>
      </c>
      <c r="AE890" s="11">
        <v>0</v>
      </c>
      <c r="AF890" s="11">
        <v>0</v>
      </c>
      <c r="AG890" s="11">
        <v>101250</v>
      </c>
      <c r="AH890" s="11">
        <v>0</v>
      </c>
      <c r="AI890" s="11">
        <v>514227</v>
      </c>
      <c r="AJ890" s="11">
        <v>0</v>
      </c>
      <c r="AK890" s="11">
        <v>306393</v>
      </c>
      <c r="AL890" s="9">
        <v>820620</v>
      </c>
      <c r="AM890" s="9">
        <v>490229</v>
      </c>
      <c r="AN890" s="9">
        <v>0</v>
      </c>
      <c r="AO890" s="9">
        <v>0</v>
      </c>
      <c r="AP890" s="11">
        <v>0</v>
      </c>
      <c r="AQ890" s="11">
        <v>0</v>
      </c>
      <c r="AR890" s="11">
        <v>1310849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25000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365190</v>
      </c>
      <c r="BP890" s="11">
        <v>36510</v>
      </c>
      <c r="BQ890" s="11">
        <v>309890</v>
      </c>
      <c r="BR890" s="11">
        <v>244670</v>
      </c>
      <c r="BS890" s="11">
        <v>50250</v>
      </c>
      <c r="BT890" s="11">
        <v>12440</v>
      </c>
      <c r="BU890" s="11">
        <v>47610</v>
      </c>
      <c r="BV890" s="11">
        <v>20000</v>
      </c>
      <c r="BW890" s="11">
        <v>15000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212306.011</v>
      </c>
      <c r="CJ890" s="4">
        <v>31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0</v>
      </c>
      <c r="DB890" s="4">
        <v>20</v>
      </c>
      <c r="DC890" s="4">
        <v>0</v>
      </c>
      <c r="DD890" s="4">
        <v>10</v>
      </c>
      <c r="DE890" s="64">
        <v>30</v>
      </c>
      <c r="DF890" s="64">
        <v>16</v>
      </c>
      <c r="DG890" s="64">
        <v>0</v>
      </c>
      <c r="DH890" s="6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1</v>
      </c>
      <c r="DT890" s="4">
        <v>2</v>
      </c>
      <c r="DU890" s="4">
        <v>2</v>
      </c>
      <c r="EB890" s="4" t="b">
        <v>1</v>
      </c>
      <c r="EC890" s="4" t="s">
        <v>244</v>
      </c>
      <c r="EF890" s="7">
        <v>46204</v>
      </c>
      <c r="EG890" s="7">
        <v>46234</v>
      </c>
      <c r="EH890" s="4" t="s">
        <v>173</v>
      </c>
      <c r="EI890" s="4" t="b">
        <v>1</v>
      </c>
      <c r="EJ890" s="4" t="s">
        <v>174</v>
      </c>
      <c r="EO890" s="4">
        <f t="shared" si="64"/>
        <v>12.008219178082191</v>
      </c>
      <c r="EP890" s="4">
        <f t="shared" si="65"/>
        <v>20</v>
      </c>
      <c r="EQ890" s="9">
        <f t="shared" si="66"/>
        <v>3268199.06</v>
      </c>
    </row>
    <row r="891" spans="3:147">
      <c r="C891" s="7">
        <v>46204</v>
      </c>
      <c r="D891" s="4">
        <v>7150</v>
      </c>
      <c r="G891" s="4" t="s">
        <v>170</v>
      </c>
      <c r="H891" s="4" t="s">
        <v>171</v>
      </c>
      <c r="I891" s="4">
        <v>13</v>
      </c>
      <c r="J891" s="16">
        <v>35499</v>
      </c>
      <c r="L891" s="4">
        <v>140356.25599999999</v>
      </c>
      <c r="M891" s="4">
        <v>147606.23300000001</v>
      </c>
      <c r="N891" s="4">
        <v>175897.42800000001</v>
      </c>
      <c r="O891" s="64">
        <v>22</v>
      </c>
      <c r="P891" s="4">
        <v>8</v>
      </c>
      <c r="Q891" s="4">
        <v>1</v>
      </c>
      <c r="R891" s="4">
        <v>31</v>
      </c>
      <c r="S891" s="4">
        <v>100</v>
      </c>
      <c r="T891" s="4">
        <v>100</v>
      </c>
      <c r="U891" s="11">
        <v>6190463</v>
      </c>
      <c r="V891" s="11">
        <v>1294390</v>
      </c>
      <c r="W891" s="11">
        <v>4896073</v>
      </c>
      <c r="X891" s="11">
        <v>29</v>
      </c>
      <c r="Y891" s="62">
        <v>4351043</v>
      </c>
      <c r="Z891" s="11">
        <v>0</v>
      </c>
      <c r="AA891" s="11">
        <v>0</v>
      </c>
      <c r="AB891" s="11">
        <v>0</v>
      </c>
      <c r="AC891" s="11">
        <v>217500</v>
      </c>
      <c r="AD891" s="11">
        <v>0</v>
      </c>
      <c r="AE891" s="11">
        <v>0</v>
      </c>
      <c r="AF891" s="11">
        <v>0</v>
      </c>
      <c r="AG891" s="11">
        <v>217500</v>
      </c>
      <c r="AH891" s="11">
        <v>0</v>
      </c>
      <c r="AI891" s="11">
        <v>553523</v>
      </c>
      <c r="AJ891" s="11">
        <v>0</v>
      </c>
      <c r="AK891" s="11">
        <v>329807</v>
      </c>
      <c r="AL891" s="9">
        <v>883331</v>
      </c>
      <c r="AM891" s="9">
        <v>527692</v>
      </c>
      <c r="AN891" s="9">
        <v>175897</v>
      </c>
      <c r="AO891" s="9">
        <v>0</v>
      </c>
      <c r="AP891" s="11">
        <v>0</v>
      </c>
      <c r="AQ891" s="11">
        <v>0</v>
      </c>
      <c r="AR891" s="11">
        <v>1586920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35000</v>
      </c>
      <c r="BE891" s="11">
        <v>0</v>
      </c>
      <c r="BF891" s="11">
        <v>0</v>
      </c>
      <c r="BG891" s="11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529630</v>
      </c>
      <c r="BP891" s="11">
        <v>52960</v>
      </c>
      <c r="BQ891" s="11">
        <v>313020</v>
      </c>
      <c r="BR891" s="11">
        <v>263790</v>
      </c>
      <c r="BS891" s="11">
        <v>55710</v>
      </c>
      <c r="BT891" s="11">
        <v>13060</v>
      </c>
      <c r="BU891" s="11">
        <v>51220</v>
      </c>
      <c r="BV891" s="11">
        <v>0</v>
      </c>
      <c r="BW891" s="11">
        <v>15000</v>
      </c>
      <c r="BX891" s="11">
        <v>0</v>
      </c>
      <c r="BY891" s="11">
        <v>0</v>
      </c>
      <c r="BZ891" s="11">
        <v>0</v>
      </c>
      <c r="CA891" s="11">
        <v>0</v>
      </c>
      <c r="CB891" s="11">
        <v>0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261703.40700000001</v>
      </c>
      <c r="CJ891" s="4">
        <v>31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20</v>
      </c>
      <c r="DC891" s="4">
        <v>0</v>
      </c>
      <c r="DD891" s="4">
        <v>10</v>
      </c>
      <c r="DE891" s="64">
        <v>30</v>
      </c>
      <c r="DF891" s="64">
        <v>16</v>
      </c>
      <c r="DG891" s="64">
        <v>4</v>
      </c>
      <c r="DH891" s="6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3</v>
      </c>
      <c r="DT891" s="4">
        <v>2</v>
      </c>
      <c r="DU891" s="4">
        <v>2</v>
      </c>
      <c r="EB891" s="4" t="b">
        <v>1</v>
      </c>
      <c r="EC891" s="4" t="s">
        <v>244</v>
      </c>
      <c r="EF891" s="7">
        <v>46204</v>
      </c>
      <c r="EG891" s="7">
        <v>46234</v>
      </c>
      <c r="EH891" s="4" t="s">
        <v>173</v>
      </c>
      <c r="EI891" s="4" t="b">
        <v>1</v>
      </c>
      <c r="EJ891" s="4" t="s">
        <v>174</v>
      </c>
      <c r="EO891" s="4">
        <f t="shared" si="64"/>
        <v>28.832876712328765</v>
      </c>
      <c r="EP891" s="4">
        <f t="shared" si="65"/>
        <v>25</v>
      </c>
      <c r="EQ891" s="9">
        <f t="shared" si="66"/>
        <v>4397435.7</v>
      </c>
    </row>
    <row r="892" spans="3:147">
      <c r="C892" s="7">
        <v>46204</v>
      </c>
      <c r="D892" s="4">
        <v>7150</v>
      </c>
      <c r="G892" s="4" t="s">
        <v>176</v>
      </c>
      <c r="H892" s="4" t="s">
        <v>177</v>
      </c>
      <c r="I892" s="4">
        <v>7</v>
      </c>
      <c r="J892" s="16">
        <v>37907</v>
      </c>
      <c r="L892" s="4">
        <v>116033</v>
      </c>
      <c r="M892" s="4">
        <v>121533</v>
      </c>
      <c r="N892" s="4">
        <v>144826.82500000001</v>
      </c>
      <c r="O892" s="64">
        <v>22</v>
      </c>
      <c r="P892" s="4">
        <v>8</v>
      </c>
      <c r="Q892" s="4">
        <v>1</v>
      </c>
      <c r="R892" s="4">
        <v>31</v>
      </c>
      <c r="S892" s="4">
        <v>100</v>
      </c>
      <c r="T892" s="4">
        <v>100</v>
      </c>
      <c r="U892" s="11">
        <v>5404488</v>
      </c>
      <c r="V892" s="11">
        <v>1133290</v>
      </c>
      <c r="W892" s="11">
        <v>4271198</v>
      </c>
      <c r="X892" s="11">
        <v>22</v>
      </c>
      <c r="Y892" s="62">
        <v>3597023</v>
      </c>
      <c r="Z892" s="11">
        <v>0</v>
      </c>
      <c r="AA892" s="11">
        <v>0</v>
      </c>
      <c r="AB892" s="11">
        <v>0</v>
      </c>
      <c r="AC892" s="11">
        <v>165000</v>
      </c>
      <c r="AD892" s="11">
        <v>0</v>
      </c>
      <c r="AE892" s="11">
        <v>0</v>
      </c>
      <c r="AF892" s="11">
        <v>0</v>
      </c>
      <c r="AG892" s="11">
        <v>165000</v>
      </c>
      <c r="AH892" s="11">
        <v>0</v>
      </c>
      <c r="AI892" s="11">
        <v>455748</v>
      </c>
      <c r="AJ892" s="11">
        <v>0</v>
      </c>
      <c r="AK892" s="11">
        <v>380170</v>
      </c>
      <c r="AL892" s="9">
        <v>835919</v>
      </c>
      <c r="AM892" s="9">
        <v>651720</v>
      </c>
      <c r="AN892" s="9">
        <v>144826</v>
      </c>
      <c r="AO892" s="9">
        <v>0</v>
      </c>
      <c r="AP892" s="11">
        <v>0</v>
      </c>
      <c r="AQ892" s="11">
        <v>0</v>
      </c>
      <c r="AR892" s="11">
        <v>1632465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10000</v>
      </c>
      <c r="BE892" s="11">
        <v>0</v>
      </c>
      <c r="BF892" s="11">
        <v>0</v>
      </c>
      <c r="BG892" s="11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425040</v>
      </c>
      <c r="BP892" s="11">
        <v>42500</v>
      </c>
      <c r="BQ892" s="11">
        <v>296440</v>
      </c>
      <c r="BR892" s="11">
        <v>229700</v>
      </c>
      <c r="BS892" s="11">
        <v>48640</v>
      </c>
      <c r="BT892" s="11">
        <v>10800</v>
      </c>
      <c r="BU892" s="11">
        <v>42170</v>
      </c>
      <c r="BV892" s="11">
        <v>23000</v>
      </c>
      <c r="BW892" s="11">
        <v>15000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1">
        <v>0</v>
      </c>
      <c r="CG892" s="11">
        <v>0</v>
      </c>
      <c r="CH892" s="11">
        <v>0</v>
      </c>
      <c r="CI892" s="11">
        <v>217126.56</v>
      </c>
      <c r="CJ892" s="4">
        <v>31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20</v>
      </c>
      <c r="DC892" s="4">
        <v>0</v>
      </c>
      <c r="DD892" s="4">
        <v>14</v>
      </c>
      <c r="DE892" s="64">
        <v>34</v>
      </c>
      <c r="DF892" s="64">
        <v>24</v>
      </c>
      <c r="DG892" s="64">
        <v>4</v>
      </c>
      <c r="DH892" s="6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1</v>
      </c>
      <c r="DT892" s="4">
        <v>2</v>
      </c>
      <c r="DU892" s="4">
        <v>2</v>
      </c>
      <c r="EB892" s="4" t="b">
        <v>1</v>
      </c>
      <c r="EC892" s="4" t="s">
        <v>244</v>
      </c>
      <c r="EF892" s="7">
        <v>46204</v>
      </c>
      <c r="EG892" s="7">
        <v>46234</v>
      </c>
      <c r="EH892" s="4" t="s">
        <v>173</v>
      </c>
      <c r="EI892" s="4" t="b">
        <v>1</v>
      </c>
      <c r="EJ892" s="4" t="s">
        <v>174</v>
      </c>
      <c r="EO892" s="4">
        <f t="shared" si="64"/>
        <v>22.235616438356164</v>
      </c>
      <c r="EP892" s="4">
        <f t="shared" si="65"/>
        <v>25</v>
      </c>
      <c r="EQ892" s="9">
        <f t="shared" si="66"/>
        <v>3620670.6250000005</v>
      </c>
    </row>
    <row r="893" spans="3:147">
      <c r="C893" s="7">
        <v>46235</v>
      </c>
      <c r="D893" s="4">
        <v>7150</v>
      </c>
      <c r="G893" s="4" t="s">
        <v>170</v>
      </c>
      <c r="H893" s="4" t="s">
        <v>171</v>
      </c>
      <c r="I893" s="4">
        <v>5</v>
      </c>
      <c r="J893" s="16">
        <v>41640</v>
      </c>
      <c r="L893" s="4">
        <v>133752.25599999999</v>
      </c>
      <c r="M893" s="4">
        <v>137127.23300000001</v>
      </c>
      <c r="N893" s="4">
        <v>163409.95300000001</v>
      </c>
      <c r="O893" s="64">
        <v>15</v>
      </c>
      <c r="P893" s="4">
        <v>10</v>
      </c>
      <c r="Q893" s="4">
        <v>6</v>
      </c>
      <c r="R893" s="4">
        <v>31</v>
      </c>
      <c r="S893" s="4">
        <v>100</v>
      </c>
      <c r="T893" s="4">
        <v>100</v>
      </c>
      <c r="U893" s="11">
        <v>4807222</v>
      </c>
      <c r="V893" s="11">
        <v>936320</v>
      </c>
      <c r="W893" s="11">
        <v>3870902</v>
      </c>
      <c r="X893" s="11">
        <v>12</v>
      </c>
      <c r="Y893" s="62">
        <v>4146319</v>
      </c>
      <c r="Z893" s="11">
        <v>0</v>
      </c>
      <c r="AA893" s="11">
        <v>0</v>
      </c>
      <c r="AB893" s="11">
        <v>11250</v>
      </c>
      <c r="AC893" s="11">
        <v>90000</v>
      </c>
      <c r="AD893" s="11">
        <v>0</v>
      </c>
      <c r="AE893" s="11">
        <v>0</v>
      </c>
      <c r="AF893" s="11">
        <v>0</v>
      </c>
      <c r="AG893" s="11">
        <v>101250</v>
      </c>
      <c r="AH893" s="11">
        <v>0</v>
      </c>
      <c r="AI893" s="11">
        <v>514227</v>
      </c>
      <c r="AJ893" s="11">
        <v>0</v>
      </c>
      <c r="AK893" s="11">
        <v>0</v>
      </c>
      <c r="AL893" s="9">
        <v>514227</v>
      </c>
      <c r="AM893" s="9">
        <v>0</v>
      </c>
      <c r="AN893" s="9">
        <v>0</v>
      </c>
      <c r="AO893" s="9">
        <v>0</v>
      </c>
      <c r="AP893" s="11">
        <v>0</v>
      </c>
      <c r="AQ893" s="11">
        <v>0</v>
      </c>
      <c r="AR893" s="11">
        <v>514227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20426</v>
      </c>
      <c r="BB893" s="11">
        <v>0</v>
      </c>
      <c r="BC893" s="11">
        <v>0</v>
      </c>
      <c r="BD893" s="11">
        <v>25000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254580</v>
      </c>
      <c r="BP893" s="11">
        <v>25450</v>
      </c>
      <c r="BQ893" s="11">
        <v>309890</v>
      </c>
      <c r="BR893" s="11">
        <v>213090</v>
      </c>
      <c r="BS893" s="11">
        <v>43260</v>
      </c>
      <c r="BT893" s="11">
        <v>12440</v>
      </c>
      <c r="BU893" s="11">
        <v>47610</v>
      </c>
      <c r="BV893" s="11">
        <v>15000</v>
      </c>
      <c r="BW893" s="11">
        <v>15000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206816.12</v>
      </c>
      <c r="CJ893" s="4">
        <v>31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20</v>
      </c>
      <c r="DC893" s="4">
        <v>0</v>
      </c>
      <c r="DD893" s="4">
        <v>0</v>
      </c>
      <c r="DE893" s="64">
        <v>20</v>
      </c>
      <c r="DF893" s="64">
        <v>0</v>
      </c>
      <c r="DG893" s="64">
        <v>0</v>
      </c>
      <c r="DH893" s="6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2</v>
      </c>
      <c r="DU893" s="4">
        <v>2</v>
      </c>
      <c r="EB893" s="4" t="b">
        <v>1</v>
      </c>
      <c r="EC893" s="4" t="s">
        <v>244</v>
      </c>
      <c r="EF893" s="7">
        <v>46235</v>
      </c>
      <c r="EG893" s="7">
        <v>46265</v>
      </c>
      <c r="EH893" s="4" t="s">
        <v>173</v>
      </c>
      <c r="EI893" s="4" t="b">
        <v>1</v>
      </c>
      <c r="EJ893" s="4" t="s">
        <v>174</v>
      </c>
      <c r="EO893" s="4">
        <f t="shared" si="64"/>
        <v>12.008219178082191</v>
      </c>
      <c r="EP893" s="4">
        <f t="shared" si="65"/>
        <v>20</v>
      </c>
      <c r="EQ893" s="9">
        <f t="shared" si="66"/>
        <v>3268199.06</v>
      </c>
    </row>
    <row r="894" spans="3:147">
      <c r="C894" s="7">
        <v>46235</v>
      </c>
      <c r="D894" s="4">
        <v>7150</v>
      </c>
      <c r="G894" s="4" t="s">
        <v>170</v>
      </c>
      <c r="H894" s="4" t="s">
        <v>171</v>
      </c>
      <c r="I894" s="4">
        <v>13</v>
      </c>
      <c r="J894" s="16">
        <v>35499</v>
      </c>
      <c r="L894" s="4">
        <v>140356.25599999999</v>
      </c>
      <c r="M894" s="4">
        <v>147606.23300000001</v>
      </c>
      <c r="N894" s="4">
        <v>175897.42800000001</v>
      </c>
      <c r="O894" s="64">
        <v>15</v>
      </c>
      <c r="P894" s="4">
        <v>10</v>
      </c>
      <c r="Q894" s="4">
        <v>6</v>
      </c>
      <c r="R894" s="4">
        <v>31</v>
      </c>
      <c r="S894" s="4">
        <v>100</v>
      </c>
      <c r="T894" s="4">
        <v>100</v>
      </c>
      <c r="U894" s="11">
        <v>6839084</v>
      </c>
      <c r="V894" s="11">
        <v>1489290</v>
      </c>
      <c r="W894" s="11">
        <v>5349794</v>
      </c>
      <c r="X894" s="11">
        <v>29</v>
      </c>
      <c r="Y894" s="62">
        <v>4351043</v>
      </c>
      <c r="Z894" s="11">
        <v>0</v>
      </c>
      <c r="AA894" s="11">
        <v>0</v>
      </c>
      <c r="AB894" s="11">
        <v>0</v>
      </c>
      <c r="AC894" s="11">
        <v>217500</v>
      </c>
      <c r="AD894" s="11">
        <v>0</v>
      </c>
      <c r="AE894" s="11">
        <v>0</v>
      </c>
      <c r="AF894" s="11">
        <v>0</v>
      </c>
      <c r="AG894" s="11">
        <v>217500</v>
      </c>
      <c r="AH894" s="11">
        <v>0</v>
      </c>
      <c r="AI894" s="11">
        <v>553523</v>
      </c>
      <c r="AJ894" s="11">
        <v>0</v>
      </c>
      <c r="AK894" s="11">
        <v>98942</v>
      </c>
      <c r="AL894" s="9">
        <v>652465</v>
      </c>
      <c r="AM894" s="9">
        <v>1583076</v>
      </c>
      <c r="AN894" s="9">
        <v>0</v>
      </c>
      <c r="AO894" s="9">
        <v>0</v>
      </c>
      <c r="AP894" s="11">
        <v>0</v>
      </c>
      <c r="AQ894" s="11">
        <v>0</v>
      </c>
      <c r="AR894" s="11">
        <v>2235541</v>
      </c>
      <c r="AS894" s="11">
        <v>0</v>
      </c>
      <c r="AT894" s="11">
        <v>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35000</v>
      </c>
      <c r="BE894" s="11">
        <v>0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677520</v>
      </c>
      <c r="BP894" s="11">
        <v>67750</v>
      </c>
      <c r="BQ894" s="11">
        <v>313020</v>
      </c>
      <c r="BR894" s="11">
        <v>290170</v>
      </c>
      <c r="BS894" s="11">
        <v>61550</v>
      </c>
      <c r="BT894" s="11">
        <v>13060</v>
      </c>
      <c r="BU894" s="11">
        <v>51220</v>
      </c>
      <c r="BV894" s="11">
        <v>0</v>
      </c>
      <c r="BW894" s="11">
        <v>15000</v>
      </c>
      <c r="BX894" s="11">
        <v>0</v>
      </c>
      <c r="BY894" s="11">
        <v>0</v>
      </c>
      <c r="BZ894" s="11">
        <v>0</v>
      </c>
      <c r="CA894" s="11">
        <v>0</v>
      </c>
      <c r="CB894" s="11">
        <v>0</v>
      </c>
      <c r="CC894" s="11">
        <v>0</v>
      </c>
      <c r="CD894" s="11">
        <v>0</v>
      </c>
      <c r="CE894" s="11">
        <v>0</v>
      </c>
      <c r="CF894" s="11">
        <v>0</v>
      </c>
      <c r="CG894" s="11">
        <v>0</v>
      </c>
      <c r="CH894" s="11">
        <v>0</v>
      </c>
      <c r="CI894" s="11">
        <v>246657.739</v>
      </c>
      <c r="CJ894" s="4">
        <v>31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0</v>
      </c>
      <c r="DB894" s="4">
        <v>20</v>
      </c>
      <c r="DC894" s="4">
        <v>0</v>
      </c>
      <c r="DD894" s="4">
        <v>3</v>
      </c>
      <c r="DE894" s="64">
        <v>23</v>
      </c>
      <c r="DF894" s="64">
        <v>48</v>
      </c>
      <c r="DG894" s="64">
        <v>0</v>
      </c>
      <c r="DH894" s="6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1.5</v>
      </c>
      <c r="DT894" s="4">
        <v>2</v>
      </c>
      <c r="DU894" s="4">
        <v>2</v>
      </c>
      <c r="EB894" s="4" t="b">
        <v>1</v>
      </c>
      <c r="EC894" s="4" t="s">
        <v>244</v>
      </c>
      <c r="EF894" s="7">
        <v>46235</v>
      </c>
      <c r="EG894" s="7">
        <v>46265</v>
      </c>
      <c r="EH894" s="4" t="s">
        <v>173</v>
      </c>
      <c r="EI894" s="4" t="b">
        <v>1</v>
      </c>
      <c r="EJ894" s="4" t="s">
        <v>174</v>
      </c>
      <c r="EO894" s="4">
        <f t="shared" si="64"/>
        <v>28.832876712328765</v>
      </c>
      <c r="EP894" s="4">
        <f t="shared" si="65"/>
        <v>25</v>
      </c>
      <c r="EQ894" s="9">
        <f t="shared" si="66"/>
        <v>4397435.7</v>
      </c>
    </row>
    <row r="895" spans="3:147">
      <c r="C895" s="7">
        <v>46235</v>
      </c>
      <c r="D895" s="4">
        <v>7150</v>
      </c>
      <c r="G895" s="4" t="s">
        <v>176</v>
      </c>
      <c r="H895" s="4" t="s">
        <v>177</v>
      </c>
      <c r="I895" s="4">
        <v>7</v>
      </c>
      <c r="J895" s="16">
        <v>37907</v>
      </c>
      <c r="L895" s="4">
        <v>116033</v>
      </c>
      <c r="M895" s="4">
        <v>121533</v>
      </c>
      <c r="N895" s="4">
        <v>144826.82500000001</v>
      </c>
      <c r="O895" s="64">
        <v>15</v>
      </c>
      <c r="P895" s="4">
        <v>10</v>
      </c>
      <c r="Q895" s="4">
        <v>6</v>
      </c>
      <c r="R895" s="4">
        <v>31</v>
      </c>
      <c r="S895" s="4">
        <v>100</v>
      </c>
      <c r="T895" s="4">
        <v>100</v>
      </c>
      <c r="U895" s="11">
        <v>5413540</v>
      </c>
      <c r="V895" s="11">
        <v>1134660</v>
      </c>
      <c r="W895" s="11">
        <v>4278880</v>
      </c>
      <c r="X895" s="11">
        <v>22</v>
      </c>
      <c r="Y895" s="62">
        <v>3597023</v>
      </c>
      <c r="Z895" s="11">
        <v>0</v>
      </c>
      <c r="AA895" s="11">
        <v>0</v>
      </c>
      <c r="AB895" s="11">
        <v>0</v>
      </c>
      <c r="AC895" s="11">
        <v>165000</v>
      </c>
      <c r="AD895" s="11">
        <v>0</v>
      </c>
      <c r="AE895" s="11">
        <v>0</v>
      </c>
      <c r="AF895" s="11">
        <v>0</v>
      </c>
      <c r="AG895" s="11">
        <v>165000</v>
      </c>
      <c r="AH895" s="11">
        <v>0</v>
      </c>
      <c r="AI895" s="11">
        <v>455748</v>
      </c>
      <c r="AJ895" s="11">
        <v>0</v>
      </c>
      <c r="AK895" s="11">
        <v>81465</v>
      </c>
      <c r="AL895" s="9">
        <v>537213</v>
      </c>
      <c r="AM895" s="9">
        <v>1086201</v>
      </c>
      <c r="AN895" s="9">
        <v>0</v>
      </c>
      <c r="AO895" s="9">
        <v>0</v>
      </c>
      <c r="AP895" s="11">
        <v>0</v>
      </c>
      <c r="AQ895" s="11">
        <v>0</v>
      </c>
      <c r="AR895" s="11">
        <v>1623414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0</v>
      </c>
      <c r="AY895" s="11">
        <v>0</v>
      </c>
      <c r="AZ895" s="11">
        <v>0</v>
      </c>
      <c r="BA895" s="11">
        <v>18103</v>
      </c>
      <c r="BB895" s="11">
        <v>0</v>
      </c>
      <c r="BC895" s="11">
        <v>0</v>
      </c>
      <c r="BD895" s="11">
        <v>10000</v>
      </c>
      <c r="BE895" s="11">
        <v>0</v>
      </c>
      <c r="BF895" s="11">
        <v>0</v>
      </c>
      <c r="BG895" s="11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426330</v>
      </c>
      <c r="BP895" s="11">
        <v>42630</v>
      </c>
      <c r="BQ895" s="11">
        <v>296440</v>
      </c>
      <c r="BR895" s="11">
        <v>230070</v>
      </c>
      <c r="BS895" s="11">
        <v>48720</v>
      </c>
      <c r="BT895" s="11">
        <v>10800</v>
      </c>
      <c r="BU895" s="11">
        <v>42170</v>
      </c>
      <c r="BV895" s="11">
        <v>18000</v>
      </c>
      <c r="BW895" s="11">
        <v>15000</v>
      </c>
      <c r="BX895" s="11">
        <v>0</v>
      </c>
      <c r="BY895" s="11">
        <v>0</v>
      </c>
      <c r="BZ895" s="11">
        <v>0</v>
      </c>
      <c r="CA895" s="11">
        <v>4500</v>
      </c>
      <c r="CB895" s="11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0</v>
      </c>
      <c r="CH895" s="11">
        <v>0</v>
      </c>
      <c r="CI895" s="11">
        <v>207381.413</v>
      </c>
      <c r="CJ895" s="4">
        <v>31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  <c r="DA895" s="4">
        <v>0</v>
      </c>
      <c r="DB895" s="4">
        <v>20</v>
      </c>
      <c r="DC895" s="4">
        <v>0</v>
      </c>
      <c r="DD895" s="4">
        <v>3</v>
      </c>
      <c r="DE895" s="64">
        <v>23</v>
      </c>
      <c r="DF895" s="64">
        <v>40</v>
      </c>
      <c r="DG895" s="64">
        <v>0</v>
      </c>
      <c r="DH895" s="6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s="4">
        <v>0</v>
      </c>
      <c r="DT895" s="4">
        <v>2</v>
      </c>
      <c r="DU895" s="4">
        <v>2</v>
      </c>
      <c r="EB895" s="4" t="b">
        <v>1</v>
      </c>
      <c r="EC895" s="4" t="s">
        <v>244</v>
      </c>
      <c r="EF895" s="7">
        <v>46235</v>
      </c>
      <c r="EG895" s="7">
        <v>46265</v>
      </c>
      <c r="EH895" s="4" t="s">
        <v>173</v>
      </c>
      <c r="EI895" s="4" t="b">
        <v>1</v>
      </c>
      <c r="EJ895" s="4" t="s">
        <v>174</v>
      </c>
      <c r="EO895" s="4">
        <f t="shared" si="64"/>
        <v>22.235616438356164</v>
      </c>
      <c r="EP895" s="4">
        <f t="shared" si="65"/>
        <v>25</v>
      </c>
      <c r="EQ895" s="9">
        <f t="shared" si="66"/>
        <v>3620670.6250000005</v>
      </c>
    </row>
    <row r="896" spans="3:147">
      <c r="C896" s="7">
        <v>46023</v>
      </c>
      <c r="D896" s="4">
        <v>7160</v>
      </c>
      <c r="G896" s="4" t="s">
        <v>170</v>
      </c>
      <c r="H896" s="4" t="s">
        <v>171</v>
      </c>
      <c r="I896" s="4">
        <v>11</v>
      </c>
      <c r="J896" s="16">
        <v>35576</v>
      </c>
      <c r="L896" s="4">
        <v>136218.58900000001</v>
      </c>
      <c r="M896" s="4">
        <v>142968.56700000001</v>
      </c>
      <c r="N896" s="4">
        <v>170370.875</v>
      </c>
      <c r="O896" s="64">
        <v>20</v>
      </c>
      <c r="P896" s="4">
        <v>9</v>
      </c>
      <c r="Q896" s="4">
        <v>2</v>
      </c>
      <c r="R896" s="4">
        <v>31</v>
      </c>
      <c r="S896" s="4">
        <v>100</v>
      </c>
      <c r="T896" s="4">
        <v>100</v>
      </c>
      <c r="U896" s="11">
        <v>7934008</v>
      </c>
      <c r="V896" s="11">
        <v>1632290</v>
      </c>
      <c r="W896" s="11">
        <v>6301718</v>
      </c>
      <c r="X896" s="11">
        <v>26</v>
      </c>
      <c r="Y896" s="62">
        <v>4222776</v>
      </c>
      <c r="Z896" s="11">
        <v>0</v>
      </c>
      <c r="AA896" s="11">
        <v>0</v>
      </c>
      <c r="AB896" s="11">
        <v>7500</v>
      </c>
      <c r="AC896" s="11">
        <v>195000</v>
      </c>
      <c r="AD896" s="11">
        <v>0</v>
      </c>
      <c r="AE896" s="11">
        <v>0</v>
      </c>
      <c r="AF896" s="11">
        <v>0</v>
      </c>
      <c r="AG896" s="11">
        <v>202500</v>
      </c>
      <c r="AH896" s="11">
        <v>0</v>
      </c>
      <c r="AI896" s="11">
        <v>536132</v>
      </c>
      <c r="AJ896" s="11">
        <v>0</v>
      </c>
      <c r="AK896" s="11">
        <v>958336</v>
      </c>
      <c r="AL896" s="9">
        <v>1494468</v>
      </c>
      <c r="AM896" s="9">
        <v>1788894</v>
      </c>
      <c r="AN896" s="9">
        <v>170370</v>
      </c>
      <c r="AO896" s="9">
        <v>0</v>
      </c>
      <c r="AP896" s="11">
        <v>0</v>
      </c>
      <c r="AQ896" s="11">
        <v>0</v>
      </c>
      <c r="AR896" s="11">
        <v>3453732</v>
      </c>
      <c r="AS896" s="11">
        <v>0</v>
      </c>
      <c r="AT896" s="11">
        <v>0</v>
      </c>
      <c r="AU896" s="11">
        <v>0</v>
      </c>
      <c r="AV896" s="11">
        <v>0</v>
      </c>
      <c r="AW896" s="11">
        <v>0</v>
      </c>
      <c r="AX896" s="11">
        <v>0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55000</v>
      </c>
      <c r="BE896" s="11">
        <v>0</v>
      </c>
      <c r="BF896" s="11">
        <v>0</v>
      </c>
      <c r="BG896" s="11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778830</v>
      </c>
      <c r="BP896" s="11">
        <v>77880</v>
      </c>
      <c r="BQ896" s="11">
        <v>302570</v>
      </c>
      <c r="BR896" s="11">
        <v>334320</v>
      </c>
      <c r="BS896" s="11">
        <v>71410</v>
      </c>
      <c r="BT896" s="11">
        <v>12670</v>
      </c>
      <c r="BU896" s="11">
        <v>49610</v>
      </c>
      <c r="BV896" s="11">
        <v>0</v>
      </c>
      <c r="BW896" s="11">
        <v>5000</v>
      </c>
      <c r="BX896" s="11">
        <v>0</v>
      </c>
      <c r="BY896" s="11">
        <v>0</v>
      </c>
      <c r="BZ896" s="11">
        <v>0</v>
      </c>
      <c r="CA896" s="11">
        <v>0</v>
      </c>
      <c r="CB896" s="11">
        <v>0</v>
      </c>
      <c r="CC896" s="11">
        <v>0</v>
      </c>
      <c r="CD896" s="11">
        <v>0</v>
      </c>
      <c r="CE896" s="11">
        <v>0</v>
      </c>
      <c r="CF896" s="11">
        <v>0</v>
      </c>
      <c r="CG896" s="11">
        <v>0</v>
      </c>
      <c r="CH896" s="11">
        <v>0</v>
      </c>
      <c r="CI896" s="11">
        <v>237580.141</v>
      </c>
      <c r="CJ896" s="4">
        <v>31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20</v>
      </c>
      <c r="DC896" s="4">
        <v>0</v>
      </c>
      <c r="DD896" s="4">
        <v>30</v>
      </c>
      <c r="DE896" s="64">
        <v>50</v>
      </c>
      <c r="DF896" s="64">
        <v>56</v>
      </c>
      <c r="DG896" s="64">
        <v>4</v>
      </c>
      <c r="DH896" s="6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2</v>
      </c>
      <c r="DU896" s="4">
        <v>2</v>
      </c>
      <c r="EB896" s="4" t="b">
        <v>1</v>
      </c>
      <c r="EC896" s="4" t="s">
        <v>245</v>
      </c>
      <c r="EF896" s="7">
        <v>46023</v>
      </c>
      <c r="EG896" s="7">
        <v>46053</v>
      </c>
      <c r="EH896" s="4" t="s">
        <v>173</v>
      </c>
      <c r="EI896" s="4" t="b">
        <v>1</v>
      </c>
      <c r="EJ896" s="4" t="s">
        <v>174</v>
      </c>
      <c r="EO896" s="4">
        <f t="shared" si="64"/>
        <v>28.621917808219177</v>
      </c>
      <c r="EP896" s="4">
        <f t="shared" si="65"/>
        <v>25</v>
      </c>
      <c r="EQ896" s="9">
        <f t="shared" si="66"/>
        <v>4259271.875</v>
      </c>
    </row>
    <row r="897" spans="3:147">
      <c r="C897" s="7">
        <v>46023</v>
      </c>
      <c r="D897" s="4">
        <v>7160</v>
      </c>
      <c r="G897" s="4" t="s">
        <v>176</v>
      </c>
      <c r="H897" s="4" t="s">
        <v>177</v>
      </c>
      <c r="I897" s="4">
        <v>9</v>
      </c>
      <c r="J897" s="16">
        <v>38224</v>
      </c>
      <c r="L897" s="4">
        <v>114832.333</v>
      </c>
      <c r="M897" s="4">
        <v>120082.3</v>
      </c>
      <c r="N897" s="4">
        <v>143098.07399999999</v>
      </c>
      <c r="O897" s="64">
        <v>20</v>
      </c>
      <c r="P897" s="4">
        <v>9</v>
      </c>
      <c r="Q897" s="4">
        <v>2</v>
      </c>
      <c r="R897" s="4">
        <v>31</v>
      </c>
      <c r="S897" s="4">
        <v>100</v>
      </c>
      <c r="T897" s="4">
        <v>100</v>
      </c>
      <c r="U897" s="11">
        <v>6388605</v>
      </c>
      <c r="V897" s="11">
        <v>1221700</v>
      </c>
      <c r="W897" s="11">
        <v>5166905</v>
      </c>
      <c r="X897" s="11">
        <v>21</v>
      </c>
      <c r="Y897" s="62">
        <v>3559802</v>
      </c>
      <c r="Z897" s="11">
        <v>0</v>
      </c>
      <c r="AA897" s="11">
        <v>0</v>
      </c>
      <c r="AB897" s="11">
        <v>0</v>
      </c>
      <c r="AC897" s="11">
        <v>157500</v>
      </c>
      <c r="AD897" s="11">
        <v>0</v>
      </c>
      <c r="AE897" s="11">
        <v>0</v>
      </c>
      <c r="AF897" s="11">
        <v>0</v>
      </c>
      <c r="AG897" s="11">
        <v>157500</v>
      </c>
      <c r="AH897" s="11">
        <v>0</v>
      </c>
      <c r="AI897" s="11">
        <v>450308</v>
      </c>
      <c r="AJ897" s="11">
        <v>0</v>
      </c>
      <c r="AK897" s="11">
        <v>804926</v>
      </c>
      <c r="AL897" s="9">
        <v>1255235</v>
      </c>
      <c r="AM897" s="9">
        <v>1073235</v>
      </c>
      <c r="AN897" s="9">
        <v>143098</v>
      </c>
      <c r="AO897" s="9">
        <v>139735</v>
      </c>
      <c r="AP897" s="11">
        <v>0</v>
      </c>
      <c r="AQ897" s="11">
        <v>15000</v>
      </c>
      <c r="AR897" s="11">
        <v>2626303</v>
      </c>
      <c r="AS897" s="11">
        <v>0</v>
      </c>
      <c r="AT897" s="11">
        <v>0</v>
      </c>
      <c r="AU897" s="11">
        <v>0</v>
      </c>
      <c r="AV897" s="11">
        <v>0</v>
      </c>
      <c r="AW897" s="11">
        <v>0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45000</v>
      </c>
      <c r="BE897" s="11">
        <v>0</v>
      </c>
      <c r="BF897" s="11">
        <v>0</v>
      </c>
      <c r="BG897" s="11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511040</v>
      </c>
      <c r="BP897" s="11">
        <v>51100</v>
      </c>
      <c r="BQ897" s="11">
        <v>280100</v>
      </c>
      <c r="BR897" s="11">
        <v>269610</v>
      </c>
      <c r="BS897" s="11">
        <v>57500</v>
      </c>
      <c r="BT897" s="11">
        <v>10680</v>
      </c>
      <c r="BU897" s="11">
        <v>41670</v>
      </c>
      <c r="BV897" s="11">
        <v>0</v>
      </c>
      <c r="BW897" s="11">
        <v>0</v>
      </c>
      <c r="BX897" s="11">
        <v>0</v>
      </c>
      <c r="BY897" s="11">
        <v>0</v>
      </c>
      <c r="BZ897" s="11">
        <v>0</v>
      </c>
      <c r="CA897" s="11">
        <v>0</v>
      </c>
      <c r="CB897" s="11">
        <v>0</v>
      </c>
      <c r="CC897" s="11">
        <v>0</v>
      </c>
      <c r="CD897" s="11">
        <v>0</v>
      </c>
      <c r="CE897" s="11">
        <v>0</v>
      </c>
      <c r="CF897" s="11">
        <v>0</v>
      </c>
      <c r="CG897" s="11">
        <v>0</v>
      </c>
      <c r="CH897" s="11">
        <v>0</v>
      </c>
      <c r="CI897" s="11">
        <v>187058.424</v>
      </c>
      <c r="CJ897" s="4">
        <v>31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3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  <c r="DA897" s="4">
        <v>0</v>
      </c>
      <c r="DB897" s="4">
        <v>20</v>
      </c>
      <c r="DC897" s="4">
        <v>0</v>
      </c>
      <c r="DD897" s="4">
        <v>30</v>
      </c>
      <c r="DE897" s="64">
        <v>50</v>
      </c>
      <c r="DF897" s="64">
        <v>40</v>
      </c>
      <c r="DG897" s="64">
        <v>4</v>
      </c>
      <c r="DH897" s="64">
        <v>13.02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s="4">
        <v>3</v>
      </c>
      <c r="DT897" s="4">
        <v>2</v>
      </c>
      <c r="DU897" s="4">
        <v>2</v>
      </c>
      <c r="EB897" s="4" t="b">
        <v>1</v>
      </c>
      <c r="EC897" s="4" t="s">
        <v>245</v>
      </c>
      <c r="EF897" s="7">
        <v>46023</v>
      </c>
      <c r="EG897" s="7">
        <v>46053</v>
      </c>
      <c r="EH897" s="4" t="s">
        <v>173</v>
      </c>
      <c r="EI897" s="4" t="b">
        <v>1</v>
      </c>
      <c r="EJ897" s="4" t="s">
        <v>174</v>
      </c>
      <c r="EO897" s="4">
        <f t="shared" si="64"/>
        <v>21.367123287671234</v>
      </c>
      <c r="EP897" s="4">
        <f t="shared" si="65"/>
        <v>25</v>
      </c>
      <c r="EQ897" s="9">
        <f t="shared" si="66"/>
        <v>3577451.8499999996</v>
      </c>
    </row>
    <row r="898" spans="3:147">
      <c r="C898" s="7">
        <v>46054</v>
      </c>
      <c r="D898" s="4">
        <v>7160</v>
      </c>
      <c r="G898" s="4" t="s">
        <v>170</v>
      </c>
      <c r="H898" s="4" t="s">
        <v>171</v>
      </c>
      <c r="I898" s="4">
        <v>11</v>
      </c>
      <c r="J898" s="16">
        <v>35576</v>
      </c>
      <c r="L898" s="4">
        <v>136218.58900000001</v>
      </c>
      <c r="M898" s="4">
        <v>142968.56700000001</v>
      </c>
      <c r="N898" s="4">
        <v>170370.875</v>
      </c>
      <c r="O898" s="64">
        <v>16</v>
      </c>
      <c r="P898" s="4">
        <v>8</v>
      </c>
      <c r="Q898" s="4">
        <v>4</v>
      </c>
      <c r="R898" s="4">
        <v>28</v>
      </c>
      <c r="S898" s="4">
        <v>100</v>
      </c>
      <c r="T898" s="4">
        <v>100</v>
      </c>
      <c r="U898" s="11">
        <v>6492479</v>
      </c>
      <c r="V898" s="11">
        <v>1196860</v>
      </c>
      <c r="W898" s="11">
        <v>5295619</v>
      </c>
      <c r="X898" s="11">
        <v>26</v>
      </c>
      <c r="Y898" s="62">
        <v>3814120</v>
      </c>
      <c r="Z898" s="11">
        <v>0</v>
      </c>
      <c r="AA898" s="11">
        <v>0</v>
      </c>
      <c r="AB898" s="11">
        <v>7500</v>
      </c>
      <c r="AC898" s="11">
        <v>195000</v>
      </c>
      <c r="AD898" s="11">
        <v>0</v>
      </c>
      <c r="AE898" s="11">
        <v>0</v>
      </c>
      <c r="AF898" s="11">
        <v>0</v>
      </c>
      <c r="AG898" s="11">
        <v>202500</v>
      </c>
      <c r="AH898" s="11">
        <v>0</v>
      </c>
      <c r="AI898" s="11">
        <v>536132</v>
      </c>
      <c r="AJ898" s="11">
        <v>0</v>
      </c>
      <c r="AK898" s="11">
        <v>862502</v>
      </c>
      <c r="AL898" s="9">
        <v>1398634</v>
      </c>
      <c r="AM898" s="9">
        <v>1022225</v>
      </c>
      <c r="AN898" s="9">
        <v>0</v>
      </c>
      <c r="AO898" s="9">
        <v>0</v>
      </c>
      <c r="AP898" s="11">
        <v>0</v>
      </c>
      <c r="AQ898" s="11">
        <v>0</v>
      </c>
      <c r="AR898" s="11">
        <v>2420859</v>
      </c>
      <c r="AS898" s="11">
        <v>0</v>
      </c>
      <c r="AT898" s="11">
        <v>0</v>
      </c>
      <c r="AU898" s="11">
        <v>0</v>
      </c>
      <c r="AV898" s="11">
        <v>0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55000</v>
      </c>
      <c r="BE898" s="11">
        <v>0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0</v>
      </c>
      <c r="BN898" s="11">
        <v>0</v>
      </c>
      <c r="BO898" s="11">
        <v>452910</v>
      </c>
      <c r="BP898" s="11">
        <v>45290</v>
      </c>
      <c r="BQ898" s="11">
        <v>302570</v>
      </c>
      <c r="BR898" s="11">
        <v>275690</v>
      </c>
      <c r="BS898" s="11">
        <v>58430</v>
      </c>
      <c r="BT898" s="11">
        <v>11450</v>
      </c>
      <c r="BU898" s="11">
        <v>45520</v>
      </c>
      <c r="BV898" s="11">
        <v>0</v>
      </c>
      <c r="BW898" s="11">
        <v>5000</v>
      </c>
      <c r="BX898" s="11">
        <v>0</v>
      </c>
      <c r="BY898" s="11">
        <v>0</v>
      </c>
      <c r="BZ898" s="11">
        <v>0</v>
      </c>
      <c r="CA898" s="11">
        <v>0</v>
      </c>
      <c r="CB898" s="11">
        <v>0</v>
      </c>
      <c r="CC898" s="11">
        <v>0</v>
      </c>
      <c r="CD898" s="11">
        <v>0</v>
      </c>
      <c r="CE898" s="11">
        <v>0</v>
      </c>
      <c r="CF898" s="11">
        <v>0</v>
      </c>
      <c r="CG898" s="11">
        <v>0</v>
      </c>
      <c r="CH898" s="11">
        <v>0</v>
      </c>
      <c r="CI898" s="11">
        <v>247797.109</v>
      </c>
      <c r="CJ898" s="4">
        <v>28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  <c r="DA898" s="4">
        <v>0</v>
      </c>
      <c r="DB898" s="4">
        <v>20</v>
      </c>
      <c r="DC898" s="4">
        <v>0</v>
      </c>
      <c r="DD898" s="4">
        <v>27</v>
      </c>
      <c r="DE898" s="64">
        <v>47</v>
      </c>
      <c r="DF898" s="64">
        <v>32</v>
      </c>
      <c r="DG898" s="64">
        <v>0</v>
      </c>
      <c r="DH898" s="6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s="4">
        <v>1</v>
      </c>
      <c r="DT898" s="4">
        <v>2</v>
      </c>
      <c r="DU898" s="4">
        <v>2</v>
      </c>
      <c r="EB898" s="4" t="b">
        <v>1</v>
      </c>
      <c r="EC898" s="4" t="s">
        <v>245</v>
      </c>
      <c r="EF898" s="7">
        <v>46054</v>
      </c>
      <c r="EG898" s="7">
        <v>46081</v>
      </c>
      <c r="EH898" s="4" t="s">
        <v>173</v>
      </c>
      <c r="EI898" s="4" t="b">
        <v>1</v>
      </c>
      <c r="EJ898" s="4" t="s">
        <v>174</v>
      </c>
      <c r="EO898" s="4">
        <f t="shared" si="64"/>
        <v>28.621917808219177</v>
      </c>
      <c r="EP898" s="4">
        <f t="shared" si="65"/>
        <v>25</v>
      </c>
      <c r="EQ898" s="9">
        <f t="shared" si="66"/>
        <v>4259271.875</v>
      </c>
    </row>
    <row r="899" spans="3:147">
      <c r="C899" s="7">
        <v>46054</v>
      </c>
      <c r="D899" s="4">
        <v>7160</v>
      </c>
      <c r="G899" s="4" t="s">
        <v>176</v>
      </c>
      <c r="H899" s="4" t="s">
        <v>177</v>
      </c>
      <c r="I899" s="4">
        <v>9</v>
      </c>
      <c r="J899" s="16">
        <v>38224</v>
      </c>
      <c r="L899" s="4">
        <v>114832.333</v>
      </c>
      <c r="M899" s="4">
        <v>120082.3</v>
      </c>
      <c r="N899" s="4">
        <v>143098.07399999999</v>
      </c>
      <c r="O899" s="64">
        <v>16</v>
      </c>
      <c r="P899" s="4">
        <v>8</v>
      </c>
      <c r="Q899" s="4">
        <v>4</v>
      </c>
      <c r="R899" s="4">
        <v>28</v>
      </c>
      <c r="S899" s="4">
        <v>100</v>
      </c>
      <c r="T899" s="4">
        <v>100</v>
      </c>
      <c r="U899" s="11">
        <v>5710500</v>
      </c>
      <c r="V899" s="11">
        <v>1031890</v>
      </c>
      <c r="W899" s="11">
        <v>4678610</v>
      </c>
      <c r="X899" s="11">
        <v>21</v>
      </c>
      <c r="Y899" s="62">
        <v>3215305</v>
      </c>
      <c r="Z899" s="11">
        <v>0</v>
      </c>
      <c r="AA899" s="11">
        <v>0</v>
      </c>
      <c r="AB899" s="11">
        <v>0</v>
      </c>
      <c r="AC899" s="11">
        <v>157500</v>
      </c>
      <c r="AD899" s="11">
        <v>0</v>
      </c>
      <c r="AE899" s="11">
        <v>0</v>
      </c>
      <c r="AF899" s="11">
        <v>0</v>
      </c>
      <c r="AG899" s="11">
        <v>157500</v>
      </c>
      <c r="AH899" s="11">
        <v>0</v>
      </c>
      <c r="AI899" s="11">
        <v>450308</v>
      </c>
      <c r="AJ899" s="11">
        <v>0</v>
      </c>
      <c r="AK899" s="11">
        <v>912250</v>
      </c>
      <c r="AL899" s="9">
        <v>1362558</v>
      </c>
      <c r="AM899" s="9">
        <v>858588</v>
      </c>
      <c r="AN899" s="9">
        <v>71549</v>
      </c>
      <c r="AO899" s="9">
        <v>0</v>
      </c>
      <c r="AP899" s="11">
        <v>0</v>
      </c>
      <c r="AQ899" s="11">
        <v>0</v>
      </c>
      <c r="AR899" s="11">
        <v>2292695</v>
      </c>
      <c r="AS899" s="11">
        <v>0</v>
      </c>
      <c r="AT899" s="11">
        <v>0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45000</v>
      </c>
      <c r="BE899" s="11">
        <v>0</v>
      </c>
      <c r="BF899" s="11">
        <v>0</v>
      </c>
      <c r="BG899" s="11">
        <v>0</v>
      </c>
      <c r="BH899" s="11">
        <v>0</v>
      </c>
      <c r="BI899" s="11">
        <v>0</v>
      </c>
      <c r="BJ899" s="11">
        <v>0</v>
      </c>
      <c r="BK899" s="11">
        <v>0</v>
      </c>
      <c r="BL899" s="11">
        <v>0</v>
      </c>
      <c r="BM899" s="11">
        <v>0</v>
      </c>
      <c r="BN899" s="11">
        <v>0</v>
      </c>
      <c r="BO899" s="11">
        <v>373190</v>
      </c>
      <c r="BP899" s="11">
        <v>37310</v>
      </c>
      <c r="BQ899" s="11">
        <v>280100</v>
      </c>
      <c r="BR899" s="11">
        <v>242020</v>
      </c>
      <c r="BS899" s="11">
        <v>51390</v>
      </c>
      <c r="BT899" s="11">
        <v>9650</v>
      </c>
      <c r="BU899" s="11">
        <v>38230</v>
      </c>
      <c r="BV899" s="11">
        <v>0</v>
      </c>
      <c r="BW899" s="11">
        <v>0</v>
      </c>
      <c r="BX899" s="11">
        <v>0</v>
      </c>
      <c r="BY899" s="11">
        <v>0</v>
      </c>
      <c r="BZ899" s="11">
        <v>0</v>
      </c>
      <c r="CA899" s="11">
        <v>0</v>
      </c>
      <c r="CB899" s="11">
        <v>0</v>
      </c>
      <c r="CC899" s="11">
        <v>0</v>
      </c>
      <c r="CD899" s="11">
        <v>0</v>
      </c>
      <c r="CE899" s="11">
        <v>0</v>
      </c>
      <c r="CF899" s="11">
        <v>0</v>
      </c>
      <c r="CG899" s="11">
        <v>0</v>
      </c>
      <c r="CH899" s="11">
        <v>0</v>
      </c>
      <c r="CI899" s="11">
        <v>192964.576</v>
      </c>
      <c r="CJ899" s="4">
        <v>28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20</v>
      </c>
      <c r="DC899" s="4">
        <v>0</v>
      </c>
      <c r="DD899" s="4">
        <v>34</v>
      </c>
      <c r="DE899" s="64">
        <v>54</v>
      </c>
      <c r="DF899" s="64">
        <v>32</v>
      </c>
      <c r="DG899" s="64">
        <v>2</v>
      </c>
      <c r="DH899" s="6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1</v>
      </c>
      <c r="DT899" s="4">
        <v>2</v>
      </c>
      <c r="DU899" s="4">
        <v>2</v>
      </c>
      <c r="EB899" s="4" t="b">
        <v>1</v>
      </c>
      <c r="EC899" s="4" t="s">
        <v>245</v>
      </c>
      <c r="EF899" s="7">
        <v>46054</v>
      </c>
      <c r="EG899" s="7">
        <v>46081</v>
      </c>
      <c r="EH899" s="4" t="s">
        <v>173</v>
      </c>
      <c r="EI899" s="4" t="b">
        <v>1</v>
      </c>
      <c r="EJ899" s="4" t="s">
        <v>174</v>
      </c>
      <c r="EO899" s="4">
        <f t="shared" si="64"/>
        <v>21.367123287671234</v>
      </c>
      <c r="EP899" s="4">
        <f t="shared" si="65"/>
        <v>25</v>
      </c>
      <c r="EQ899" s="9">
        <f t="shared" si="66"/>
        <v>3577451.8499999996</v>
      </c>
    </row>
    <row r="900" spans="3:147">
      <c r="C900" s="7">
        <v>46082</v>
      </c>
      <c r="D900" s="4">
        <v>7160</v>
      </c>
      <c r="G900" s="4" t="s">
        <v>170</v>
      </c>
      <c r="H900" s="4" t="s">
        <v>171</v>
      </c>
      <c r="I900" s="4">
        <v>11</v>
      </c>
      <c r="J900" s="16">
        <v>35576</v>
      </c>
      <c r="L900" s="4">
        <v>136218.58900000001</v>
      </c>
      <c r="M900" s="4">
        <v>142968.56700000001</v>
      </c>
      <c r="N900" s="4">
        <v>170370.875</v>
      </c>
      <c r="O900" s="64">
        <v>21</v>
      </c>
      <c r="P900" s="4">
        <v>9</v>
      </c>
      <c r="Q900" s="4">
        <v>1</v>
      </c>
      <c r="R900" s="4">
        <v>31</v>
      </c>
      <c r="S900" s="4">
        <v>100</v>
      </c>
      <c r="T900" s="4">
        <v>100</v>
      </c>
      <c r="U900" s="11">
        <v>8901134</v>
      </c>
      <c r="V900" s="11">
        <v>1927390</v>
      </c>
      <c r="W900" s="11">
        <v>6973744</v>
      </c>
      <c r="X900" s="11">
        <v>26</v>
      </c>
      <c r="Y900" s="62">
        <v>4222776</v>
      </c>
      <c r="Z900" s="11">
        <v>0</v>
      </c>
      <c r="AA900" s="11">
        <v>0</v>
      </c>
      <c r="AB900" s="11">
        <v>7500</v>
      </c>
      <c r="AC900" s="11">
        <v>195000</v>
      </c>
      <c r="AD900" s="11">
        <v>0</v>
      </c>
      <c r="AE900" s="11">
        <v>0</v>
      </c>
      <c r="AF900" s="11">
        <v>0</v>
      </c>
      <c r="AG900" s="11">
        <v>202500</v>
      </c>
      <c r="AH900" s="11">
        <v>0</v>
      </c>
      <c r="AI900" s="11">
        <v>536132</v>
      </c>
      <c r="AJ900" s="11">
        <v>0</v>
      </c>
      <c r="AK900" s="11">
        <v>1118058</v>
      </c>
      <c r="AL900" s="9">
        <v>1654190</v>
      </c>
      <c r="AM900" s="9">
        <v>766668</v>
      </c>
      <c r="AN900" s="9">
        <v>0</v>
      </c>
      <c r="AO900" s="9">
        <v>0</v>
      </c>
      <c r="AP900" s="11">
        <v>0</v>
      </c>
      <c r="AQ900" s="11">
        <v>0</v>
      </c>
      <c r="AR900" s="11">
        <v>2420858</v>
      </c>
      <c r="AS900" s="11">
        <v>2000000</v>
      </c>
      <c r="AT900" s="11">
        <v>0</v>
      </c>
      <c r="AU900" s="11">
        <v>0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55000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1003430</v>
      </c>
      <c r="BP900" s="11">
        <v>100340</v>
      </c>
      <c r="BQ900" s="11">
        <v>302570</v>
      </c>
      <c r="BR900" s="11">
        <v>373660</v>
      </c>
      <c r="BS900" s="11">
        <v>80110</v>
      </c>
      <c r="BT900" s="11">
        <v>12670</v>
      </c>
      <c r="BU900" s="11">
        <v>49610</v>
      </c>
      <c r="BV900" s="11">
        <v>0</v>
      </c>
      <c r="BW900" s="11">
        <v>5000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0</v>
      </c>
      <c r="CG900" s="11">
        <v>0</v>
      </c>
      <c r="CH900" s="11">
        <v>0</v>
      </c>
      <c r="CI900" s="11">
        <v>249928.04399999999</v>
      </c>
      <c r="CJ900" s="4">
        <v>31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  <c r="DA900" s="4">
        <v>0</v>
      </c>
      <c r="DB900" s="4">
        <v>20</v>
      </c>
      <c r="DC900" s="4">
        <v>0</v>
      </c>
      <c r="DD900" s="4">
        <v>35</v>
      </c>
      <c r="DE900" s="64">
        <v>55</v>
      </c>
      <c r="DF900" s="64">
        <v>24</v>
      </c>
      <c r="DG900" s="64">
        <v>0</v>
      </c>
      <c r="DH900" s="6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0.5</v>
      </c>
      <c r="DS900" s="4">
        <v>1</v>
      </c>
      <c r="DT900" s="4">
        <v>2</v>
      </c>
      <c r="DU900" s="4">
        <v>2</v>
      </c>
      <c r="EB900" s="4" t="b">
        <v>1</v>
      </c>
      <c r="EC900" s="4" t="s">
        <v>245</v>
      </c>
      <c r="EF900" s="7">
        <v>46082</v>
      </c>
      <c r="EG900" s="7">
        <v>46112</v>
      </c>
      <c r="EH900" s="4" t="s">
        <v>173</v>
      </c>
      <c r="EI900" s="4" t="b">
        <v>1</v>
      </c>
      <c r="EJ900" s="4" t="s">
        <v>174</v>
      </c>
      <c r="EO900" s="4">
        <f t="shared" si="64"/>
        <v>28.621917808219177</v>
      </c>
      <c r="EP900" s="4">
        <f t="shared" si="65"/>
        <v>25</v>
      </c>
      <c r="EQ900" s="9">
        <f t="shared" si="66"/>
        <v>4259271.875</v>
      </c>
    </row>
    <row r="901" spans="3:147">
      <c r="C901" s="7">
        <v>46082</v>
      </c>
      <c r="D901" s="4">
        <v>7160</v>
      </c>
      <c r="G901" s="4" t="s">
        <v>176</v>
      </c>
      <c r="H901" s="4" t="s">
        <v>177</v>
      </c>
      <c r="I901" s="4">
        <v>9</v>
      </c>
      <c r="J901" s="16">
        <v>38224</v>
      </c>
      <c r="L901" s="4">
        <v>114832.333</v>
      </c>
      <c r="M901" s="4">
        <v>120082.3</v>
      </c>
      <c r="N901" s="4">
        <v>143098.07399999999</v>
      </c>
      <c r="O901" s="64">
        <v>21</v>
      </c>
      <c r="P901" s="4">
        <v>9</v>
      </c>
      <c r="Q901" s="4">
        <v>1</v>
      </c>
      <c r="R901" s="4">
        <v>31</v>
      </c>
      <c r="S901" s="4">
        <v>100</v>
      </c>
      <c r="T901" s="4">
        <v>100</v>
      </c>
      <c r="U901" s="11">
        <v>8537953</v>
      </c>
      <c r="V901" s="11">
        <v>1869140</v>
      </c>
      <c r="W901" s="11">
        <v>6668813</v>
      </c>
      <c r="X901" s="11">
        <v>21</v>
      </c>
      <c r="Y901" s="62">
        <v>3559802</v>
      </c>
      <c r="Z901" s="11">
        <v>0</v>
      </c>
      <c r="AA901" s="11">
        <v>0</v>
      </c>
      <c r="AB901" s="11">
        <v>0</v>
      </c>
      <c r="AC901" s="11">
        <v>157500</v>
      </c>
      <c r="AD901" s="11">
        <v>0</v>
      </c>
      <c r="AE901" s="11">
        <v>0</v>
      </c>
      <c r="AF901" s="11">
        <v>0</v>
      </c>
      <c r="AG901" s="11">
        <v>157500</v>
      </c>
      <c r="AH901" s="11">
        <v>0</v>
      </c>
      <c r="AI901" s="11">
        <v>450308</v>
      </c>
      <c r="AJ901" s="11">
        <v>0</v>
      </c>
      <c r="AK901" s="11">
        <v>1180559</v>
      </c>
      <c r="AL901" s="9">
        <v>1630867</v>
      </c>
      <c r="AM901" s="9">
        <v>1073235</v>
      </c>
      <c r="AN901" s="9">
        <v>71549</v>
      </c>
      <c r="AO901" s="9">
        <v>0</v>
      </c>
      <c r="AP901" s="11">
        <v>0</v>
      </c>
      <c r="AQ901" s="11">
        <v>0</v>
      </c>
      <c r="AR901" s="11">
        <v>2775651</v>
      </c>
      <c r="AS901" s="11">
        <v>2000000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45000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1002570</v>
      </c>
      <c r="BP901" s="11">
        <v>100250</v>
      </c>
      <c r="BQ901" s="11">
        <v>280100</v>
      </c>
      <c r="BR901" s="11">
        <v>357030</v>
      </c>
      <c r="BS901" s="11">
        <v>76840</v>
      </c>
      <c r="BT901" s="11">
        <v>10680</v>
      </c>
      <c r="BU901" s="11">
        <v>41670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0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201137.94399999999</v>
      </c>
      <c r="CJ901" s="4">
        <v>31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0</v>
      </c>
      <c r="DB901" s="4">
        <v>20</v>
      </c>
      <c r="DC901" s="4">
        <v>0</v>
      </c>
      <c r="DD901" s="4">
        <v>44</v>
      </c>
      <c r="DE901" s="64">
        <v>64</v>
      </c>
      <c r="DF901" s="64">
        <v>40</v>
      </c>
      <c r="DG901" s="64">
        <v>2</v>
      </c>
      <c r="DH901" s="6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0.5</v>
      </c>
      <c r="DS901" s="4">
        <v>0</v>
      </c>
      <c r="DT901" s="4">
        <v>2</v>
      </c>
      <c r="DU901" s="4">
        <v>2</v>
      </c>
      <c r="EB901" s="4" t="b">
        <v>1</v>
      </c>
      <c r="EC901" s="4" t="s">
        <v>245</v>
      </c>
      <c r="EF901" s="7">
        <v>46082</v>
      </c>
      <c r="EG901" s="7">
        <v>46112</v>
      </c>
      <c r="EH901" s="4" t="s">
        <v>173</v>
      </c>
      <c r="EI901" s="4" t="b">
        <v>1</v>
      </c>
      <c r="EJ901" s="4" t="s">
        <v>174</v>
      </c>
      <c r="EO901" s="4">
        <f t="shared" si="64"/>
        <v>21.367123287671234</v>
      </c>
      <c r="EP901" s="4">
        <f t="shared" si="65"/>
        <v>25</v>
      </c>
      <c r="EQ901" s="9">
        <f t="shared" si="66"/>
        <v>3577451.8499999996</v>
      </c>
    </row>
    <row r="902" spans="3:147">
      <c r="C902" s="7">
        <v>46113</v>
      </c>
      <c r="D902" s="4">
        <v>7160</v>
      </c>
      <c r="G902" s="4" t="s">
        <v>170</v>
      </c>
      <c r="H902" s="4" t="s">
        <v>171</v>
      </c>
      <c r="I902" s="4">
        <v>11</v>
      </c>
      <c r="J902" s="16">
        <v>35576</v>
      </c>
      <c r="L902" s="4">
        <v>136218.58900000001</v>
      </c>
      <c r="M902" s="4">
        <v>142968.56700000001</v>
      </c>
      <c r="N902" s="4">
        <v>170370.875</v>
      </c>
      <c r="O902" s="64">
        <v>22</v>
      </c>
      <c r="P902" s="4">
        <v>8</v>
      </c>
      <c r="Q902" s="4">
        <v>0</v>
      </c>
      <c r="R902" s="4">
        <v>30</v>
      </c>
      <c r="S902" s="4">
        <v>100</v>
      </c>
      <c r="T902" s="4">
        <v>100</v>
      </c>
      <c r="U902" s="11">
        <v>7978809</v>
      </c>
      <c r="V902" s="11">
        <v>1764800</v>
      </c>
      <c r="W902" s="11">
        <v>6214009</v>
      </c>
      <c r="X902" s="11">
        <v>26</v>
      </c>
      <c r="Y902" s="62">
        <v>4086557</v>
      </c>
      <c r="Z902" s="11">
        <v>0</v>
      </c>
      <c r="AA902" s="11">
        <v>0</v>
      </c>
      <c r="AB902" s="11">
        <v>7500</v>
      </c>
      <c r="AC902" s="11">
        <v>195000</v>
      </c>
      <c r="AD902" s="11">
        <v>0</v>
      </c>
      <c r="AE902" s="11">
        <v>0</v>
      </c>
      <c r="AF902" s="11">
        <v>0</v>
      </c>
      <c r="AG902" s="11">
        <v>202500</v>
      </c>
      <c r="AH902" s="11">
        <v>0</v>
      </c>
      <c r="AI902" s="11">
        <v>536132</v>
      </c>
      <c r="AJ902" s="11">
        <v>0</v>
      </c>
      <c r="AK902" s="11">
        <v>1565282</v>
      </c>
      <c r="AL902" s="9">
        <v>2101414</v>
      </c>
      <c r="AM902" s="9">
        <v>1022225</v>
      </c>
      <c r="AN902" s="9">
        <v>0</v>
      </c>
      <c r="AO902" s="9">
        <v>0</v>
      </c>
      <c r="AP902" s="11">
        <v>0</v>
      </c>
      <c r="AQ902" s="11">
        <v>0</v>
      </c>
      <c r="AR902" s="11">
        <v>3123639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511113</v>
      </c>
      <c r="BB902" s="11">
        <v>0</v>
      </c>
      <c r="BC902" s="11">
        <v>0</v>
      </c>
      <c r="BD902" s="11">
        <v>55000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0</v>
      </c>
      <c r="BM902" s="11">
        <v>0</v>
      </c>
      <c r="BN902" s="11">
        <v>0</v>
      </c>
      <c r="BO902" s="11">
        <v>789050</v>
      </c>
      <c r="BP902" s="11">
        <v>78900</v>
      </c>
      <c r="BQ902" s="11">
        <v>302570</v>
      </c>
      <c r="BR902" s="11">
        <v>336150</v>
      </c>
      <c r="BS902" s="11">
        <v>71810</v>
      </c>
      <c r="BT902" s="11">
        <v>12260</v>
      </c>
      <c r="BU902" s="11">
        <v>48250</v>
      </c>
      <c r="BV902" s="11">
        <v>0</v>
      </c>
      <c r="BW902" s="11">
        <v>5000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120810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248930.73300000001</v>
      </c>
      <c r="CJ902" s="4">
        <v>30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20</v>
      </c>
      <c r="DC902" s="4">
        <v>0</v>
      </c>
      <c r="DD902" s="4">
        <v>49</v>
      </c>
      <c r="DE902" s="64">
        <v>69</v>
      </c>
      <c r="DF902" s="64">
        <v>32</v>
      </c>
      <c r="DG902" s="64">
        <v>0</v>
      </c>
      <c r="DH902" s="6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0.5</v>
      </c>
      <c r="DS902" s="4">
        <v>0</v>
      </c>
      <c r="DT902" s="4">
        <v>2</v>
      </c>
      <c r="DU902" s="4">
        <v>2</v>
      </c>
      <c r="EB902" s="4" t="b">
        <v>1</v>
      </c>
      <c r="EC902" s="4" t="s">
        <v>245</v>
      </c>
      <c r="EF902" s="7">
        <v>46113</v>
      </c>
      <c r="EG902" s="7">
        <v>46142</v>
      </c>
      <c r="EH902" s="4" t="s">
        <v>173</v>
      </c>
      <c r="EI902" s="4" t="b">
        <v>1</v>
      </c>
      <c r="EJ902" s="4" t="s">
        <v>174</v>
      </c>
      <c r="EO902" s="4">
        <f t="shared" si="64"/>
        <v>28.621917808219177</v>
      </c>
      <c r="EP902" s="4">
        <f t="shared" si="65"/>
        <v>25</v>
      </c>
      <c r="EQ902" s="9">
        <f t="shared" si="66"/>
        <v>4259271.875</v>
      </c>
    </row>
    <row r="903" spans="3:147">
      <c r="C903" s="7">
        <v>46113</v>
      </c>
      <c r="D903" s="4">
        <v>7160</v>
      </c>
      <c r="G903" s="4" t="s">
        <v>176</v>
      </c>
      <c r="H903" s="4" t="s">
        <v>177</v>
      </c>
      <c r="I903" s="4">
        <v>9</v>
      </c>
      <c r="J903" s="16">
        <v>38224</v>
      </c>
      <c r="L903" s="4">
        <v>114832.333</v>
      </c>
      <c r="M903" s="4">
        <v>120082.3</v>
      </c>
      <c r="N903" s="4">
        <v>143098.07399999999</v>
      </c>
      <c r="O903" s="64">
        <v>22</v>
      </c>
      <c r="P903" s="4">
        <v>8</v>
      </c>
      <c r="Q903" s="4">
        <v>0</v>
      </c>
      <c r="R903" s="4">
        <v>30</v>
      </c>
      <c r="S903" s="4">
        <v>100</v>
      </c>
      <c r="T903" s="4">
        <v>100</v>
      </c>
      <c r="U903" s="11">
        <v>6190587</v>
      </c>
      <c r="V903" s="11">
        <v>1260380</v>
      </c>
      <c r="W903" s="11">
        <v>4930207</v>
      </c>
      <c r="X903" s="11">
        <v>21</v>
      </c>
      <c r="Y903" s="62">
        <v>3444969</v>
      </c>
      <c r="Z903" s="11">
        <v>0</v>
      </c>
      <c r="AA903" s="11">
        <v>0</v>
      </c>
      <c r="AB903" s="11">
        <v>0</v>
      </c>
      <c r="AC903" s="11">
        <v>157500</v>
      </c>
      <c r="AD903" s="11">
        <v>0</v>
      </c>
      <c r="AE903" s="11">
        <v>0</v>
      </c>
      <c r="AF903" s="11">
        <v>0</v>
      </c>
      <c r="AG903" s="11">
        <v>157500</v>
      </c>
      <c r="AH903" s="11">
        <v>0</v>
      </c>
      <c r="AI903" s="11">
        <v>450308</v>
      </c>
      <c r="AJ903" s="11">
        <v>0</v>
      </c>
      <c r="AK903" s="11">
        <v>1019573</v>
      </c>
      <c r="AL903" s="9">
        <v>1469882</v>
      </c>
      <c r="AM903" s="9">
        <v>697603</v>
      </c>
      <c r="AN903" s="9">
        <v>0</v>
      </c>
      <c r="AO903" s="9">
        <v>0</v>
      </c>
      <c r="AP903" s="11">
        <v>0</v>
      </c>
      <c r="AQ903" s="11">
        <v>0</v>
      </c>
      <c r="AR903" s="11">
        <v>2167485</v>
      </c>
      <c r="AS903" s="11">
        <v>0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0</v>
      </c>
      <c r="BA903" s="11">
        <v>375633</v>
      </c>
      <c r="BB903" s="11">
        <v>0</v>
      </c>
      <c r="BC903" s="11">
        <v>0</v>
      </c>
      <c r="BD903" s="11">
        <v>45000</v>
      </c>
      <c r="BE903" s="11">
        <v>0</v>
      </c>
      <c r="BF903" s="11">
        <v>0</v>
      </c>
      <c r="BG903" s="11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465890</v>
      </c>
      <c r="BP903" s="11">
        <v>46580</v>
      </c>
      <c r="BQ903" s="11">
        <v>280100</v>
      </c>
      <c r="BR903" s="11">
        <v>261550</v>
      </c>
      <c r="BS903" s="11">
        <v>55720</v>
      </c>
      <c r="BT903" s="11">
        <v>10340</v>
      </c>
      <c r="BU903" s="11">
        <v>40520</v>
      </c>
      <c r="BV903" s="11">
        <v>0</v>
      </c>
      <c r="BW903" s="11">
        <v>0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99680</v>
      </c>
      <c r="CD903" s="11">
        <v>0</v>
      </c>
      <c r="CE903" s="11">
        <v>0</v>
      </c>
      <c r="CF903" s="11">
        <v>0</v>
      </c>
      <c r="CG903" s="11">
        <v>0</v>
      </c>
      <c r="CH903" s="11">
        <v>0</v>
      </c>
      <c r="CI903" s="11">
        <v>215968.889</v>
      </c>
      <c r="CJ903" s="4">
        <v>30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20</v>
      </c>
      <c r="DC903" s="4">
        <v>0</v>
      </c>
      <c r="DD903" s="4">
        <v>38</v>
      </c>
      <c r="DE903" s="64">
        <v>58</v>
      </c>
      <c r="DF903" s="64">
        <v>26</v>
      </c>
      <c r="DG903" s="64">
        <v>0</v>
      </c>
      <c r="DH903" s="6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2</v>
      </c>
      <c r="DT903" s="4">
        <v>2</v>
      </c>
      <c r="DU903" s="4">
        <v>2</v>
      </c>
      <c r="EB903" s="4" t="b">
        <v>1</v>
      </c>
      <c r="EC903" s="4" t="s">
        <v>245</v>
      </c>
      <c r="EF903" s="7">
        <v>46113</v>
      </c>
      <c r="EG903" s="7">
        <v>46142</v>
      </c>
      <c r="EH903" s="4" t="s">
        <v>173</v>
      </c>
      <c r="EI903" s="4" t="b">
        <v>1</v>
      </c>
      <c r="EJ903" s="4" t="s">
        <v>174</v>
      </c>
      <c r="EO903" s="4">
        <f t="shared" si="64"/>
        <v>21.367123287671234</v>
      </c>
      <c r="EP903" s="4">
        <f t="shared" si="65"/>
        <v>25</v>
      </c>
      <c r="EQ903" s="9">
        <f t="shared" si="66"/>
        <v>3577451.8499999996</v>
      </c>
    </row>
    <row r="904" spans="3:147">
      <c r="C904" s="7">
        <v>46143</v>
      </c>
      <c r="D904" s="4">
        <v>7160</v>
      </c>
      <c r="G904" s="4" t="s">
        <v>170</v>
      </c>
      <c r="H904" s="4" t="s">
        <v>171</v>
      </c>
      <c r="I904" s="4">
        <v>11</v>
      </c>
      <c r="J904" s="16">
        <v>35576</v>
      </c>
      <c r="L904" s="4">
        <v>136218.58900000001</v>
      </c>
      <c r="M904" s="4">
        <v>142968.56700000001</v>
      </c>
      <c r="N904" s="4">
        <v>170370.875</v>
      </c>
      <c r="O904" s="64">
        <v>18</v>
      </c>
      <c r="P904" s="4">
        <v>10</v>
      </c>
      <c r="Q904" s="4">
        <v>3</v>
      </c>
      <c r="R904" s="4">
        <v>31</v>
      </c>
      <c r="S904" s="4">
        <v>100</v>
      </c>
      <c r="T904" s="4">
        <v>100</v>
      </c>
      <c r="U904" s="11">
        <v>7301496</v>
      </c>
      <c r="V904" s="11">
        <v>1442240</v>
      </c>
      <c r="W904" s="11">
        <v>5859256</v>
      </c>
      <c r="X904" s="11">
        <v>26</v>
      </c>
      <c r="Y904" s="62">
        <v>4222776</v>
      </c>
      <c r="Z904" s="11">
        <v>0</v>
      </c>
      <c r="AA904" s="11">
        <v>0</v>
      </c>
      <c r="AB904" s="11">
        <v>7500</v>
      </c>
      <c r="AC904" s="11">
        <v>195000</v>
      </c>
      <c r="AD904" s="11">
        <v>0</v>
      </c>
      <c r="AE904" s="11">
        <v>0</v>
      </c>
      <c r="AF904" s="11">
        <v>0</v>
      </c>
      <c r="AG904" s="11">
        <v>202500</v>
      </c>
      <c r="AH904" s="11">
        <v>0</v>
      </c>
      <c r="AI904" s="11">
        <v>536132</v>
      </c>
      <c r="AJ904" s="11">
        <v>0</v>
      </c>
      <c r="AK904" s="11">
        <v>734724</v>
      </c>
      <c r="AL904" s="9">
        <v>1270856</v>
      </c>
      <c r="AM904" s="9">
        <v>1277781</v>
      </c>
      <c r="AN904" s="9">
        <v>255556</v>
      </c>
      <c r="AO904" s="9">
        <v>0</v>
      </c>
      <c r="AP904" s="11">
        <v>0</v>
      </c>
      <c r="AQ904" s="11">
        <v>0</v>
      </c>
      <c r="AR904" s="11">
        <v>2804193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17027</v>
      </c>
      <c r="BB904" s="11">
        <v>0</v>
      </c>
      <c r="BC904" s="11">
        <v>0</v>
      </c>
      <c r="BD904" s="11">
        <v>55000</v>
      </c>
      <c r="BE904" s="11">
        <v>0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634620</v>
      </c>
      <c r="BP904" s="11">
        <v>63460</v>
      </c>
      <c r="BQ904" s="11">
        <v>302570</v>
      </c>
      <c r="BR904" s="11">
        <v>308600</v>
      </c>
      <c r="BS904" s="11">
        <v>65710</v>
      </c>
      <c r="BT904" s="11">
        <v>12670</v>
      </c>
      <c r="BU904" s="11">
        <v>49610</v>
      </c>
      <c r="BV904" s="11">
        <v>0</v>
      </c>
      <c r="BW904" s="11">
        <v>5000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252231.09</v>
      </c>
      <c r="CJ904" s="4">
        <v>31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  <c r="DA904" s="4">
        <v>0</v>
      </c>
      <c r="DB904" s="4">
        <v>20</v>
      </c>
      <c r="DC904" s="4">
        <v>0</v>
      </c>
      <c r="DD904" s="4">
        <v>23</v>
      </c>
      <c r="DE904" s="64">
        <v>43</v>
      </c>
      <c r="DF904" s="64">
        <v>40</v>
      </c>
      <c r="DG904" s="64">
        <v>6</v>
      </c>
      <c r="DH904" s="64">
        <v>0</v>
      </c>
      <c r="DI904" s="4">
        <v>0</v>
      </c>
      <c r="DJ904" s="4">
        <v>0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0.5</v>
      </c>
      <c r="DS904" s="4">
        <v>2.5</v>
      </c>
      <c r="DT904" s="4">
        <v>2</v>
      </c>
      <c r="DU904" s="4">
        <v>2</v>
      </c>
      <c r="EB904" s="4" t="b">
        <v>1</v>
      </c>
      <c r="EC904" s="4" t="s">
        <v>245</v>
      </c>
      <c r="EF904" s="7">
        <v>46143</v>
      </c>
      <c r="EG904" s="7">
        <v>46173</v>
      </c>
      <c r="EH904" s="4" t="s">
        <v>173</v>
      </c>
      <c r="EI904" s="4" t="b">
        <v>1</v>
      </c>
      <c r="EJ904" s="4" t="s">
        <v>174</v>
      </c>
      <c r="EO904" s="4">
        <f t="shared" si="64"/>
        <v>28.621917808219177</v>
      </c>
      <c r="EP904" s="4">
        <f t="shared" si="65"/>
        <v>25</v>
      </c>
      <c r="EQ904" s="9">
        <f t="shared" si="66"/>
        <v>4259271.875</v>
      </c>
    </row>
    <row r="905" spans="3:147">
      <c r="C905" s="7">
        <v>46143</v>
      </c>
      <c r="D905" s="4">
        <v>7160</v>
      </c>
      <c r="G905" s="4" t="s">
        <v>176</v>
      </c>
      <c r="H905" s="4" t="s">
        <v>177</v>
      </c>
      <c r="I905" s="4">
        <v>9</v>
      </c>
      <c r="J905" s="16">
        <v>38224</v>
      </c>
      <c r="L905" s="4">
        <v>114832.333</v>
      </c>
      <c r="M905" s="4">
        <v>120082.3</v>
      </c>
      <c r="N905" s="4">
        <v>143098.07399999999</v>
      </c>
      <c r="O905" s="64">
        <v>18</v>
      </c>
      <c r="P905" s="4">
        <v>10</v>
      </c>
      <c r="Q905" s="4">
        <v>3</v>
      </c>
      <c r="R905" s="4">
        <v>31</v>
      </c>
      <c r="S905" s="4">
        <v>100</v>
      </c>
      <c r="T905" s="4">
        <v>100</v>
      </c>
      <c r="U905" s="11">
        <v>6427096</v>
      </c>
      <c r="V905" s="11">
        <v>1233260</v>
      </c>
      <c r="W905" s="11">
        <v>5193836</v>
      </c>
      <c r="X905" s="11">
        <v>21</v>
      </c>
      <c r="Y905" s="62">
        <v>3559802</v>
      </c>
      <c r="Z905" s="11">
        <v>0</v>
      </c>
      <c r="AA905" s="11">
        <v>0</v>
      </c>
      <c r="AB905" s="11">
        <v>0</v>
      </c>
      <c r="AC905" s="11">
        <v>157500</v>
      </c>
      <c r="AD905" s="11">
        <v>0</v>
      </c>
      <c r="AE905" s="11">
        <v>0</v>
      </c>
      <c r="AF905" s="11">
        <v>0</v>
      </c>
      <c r="AG905" s="11">
        <v>157500</v>
      </c>
      <c r="AH905" s="11">
        <v>0</v>
      </c>
      <c r="AI905" s="11">
        <v>450308</v>
      </c>
      <c r="AJ905" s="11">
        <v>0</v>
      </c>
      <c r="AK905" s="11">
        <v>912250</v>
      </c>
      <c r="AL905" s="9">
        <v>1362558</v>
      </c>
      <c r="AM905" s="9">
        <v>1073235</v>
      </c>
      <c r="AN905" s="9">
        <v>214647</v>
      </c>
      <c r="AO905" s="9">
        <v>0</v>
      </c>
      <c r="AP905" s="11">
        <v>0</v>
      </c>
      <c r="AQ905" s="11">
        <v>0</v>
      </c>
      <c r="AR905" s="11">
        <v>2650440</v>
      </c>
      <c r="AS905" s="11">
        <v>0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14354</v>
      </c>
      <c r="BB905" s="11">
        <v>0</v>
      </c>
      <c r="BC905" s="11">
        <v>0</v>
      </c>
      <c r="BD905" s="11">
        <v>45000</v>
      </c>
      <c r="BE905" s="11">
        <v>0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519820</v>
      </c>
      <c r="BP905" s="11">
        <v>51980</v>
      </c>
      <c r="BQ905" s="11">
        <v>280100</v>
      </c>
      <c r="BR905" s="11">
        <v>271170</v>
      </c>
      <c r="BS905" s="11">
        <v>57840</v>
      </c>
      <c r="BT905" s="11">
        <v>10680</v>
      </c>
      <c r="BU905" s="11">
        <v>41670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0</v>
      </c>
      <c r="CI905" s="11">
        <v>216170.584</v>
      </c>
      <c r="CJ905" s="4">
        <v>31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20</v>
      </c>
      <c r="DC905" s="4">
        <v>0</v>
      </c>
      <c r="DD905" s="4">
        <v>34</v>
      </c>
      <c r="DE905" s="64">
        <v>54</v>
      </c>
      <c r="DF905" s="64">
        <v>40</v>
      </c>
      <c r="DG905" s="64">
        <v>6</v>
      </c>
      <c r="DH905" s="64">
        <v>0</v>
      </c>
      <c r="DI905" s="4">
        <v>0</v>
      </c>
      <c r="DJ905" s="4">
        <v>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s="4">
        <v>0</v>
      </c>
      <c r="DT905" s="4">
        <v>2</v>
      </c>
      <c r="DU905" s="4">
        <v>2</v>
      </c>
      <c r="EB905" s="4" t="b">
        <v>1</v>
      </c>
      <c r="EC905" s="4" t="s">
        <v>245</v>
      </c>
      <c r="EF905" s="7">
        <v>46143</v>
      </c>
      <c r="EG905" s="7">
        <v>46173</v>
      </c>
      <c r="EH905" s="4" t="s">
        <v>173</v>
      </c>
      <c r="EI905" s="4" t="b">
        <v>1</v>
      </c>
      <c r="EJ905" s="4" t="s">
        <v>174</v>
      </c>
      <c r="EO905" s="4">
        <f t="shared" si="64"/>
        <v>21.367123287671234</v>
      </c>
      <c r="EP905" s="4">
        <f t="shared" si="65"/>
        <v>25</v>
      </c>
      <c r="EQ905" s="9">
        <f t="shared" si="66"/>
        <v>3577451.8499999996</v>
      </c>
    </row>
    <row r="906" spans="3:147">
      <c r="C906" s="7">
        <v>46174</v>
      </c>
      <c r="D906" s="4">
        <v>7160</v>
      </c>
      <c r="G906" s="4" t="s">
        <v>170</v>
      </c>
      <c r="H906" s="4" t="s">
        <v>171</v>
      </c>
      <c r="I906" s="4">
        <v>11</v>
      </c>
      <c r="J906" s="16">
        <v>35576</v>
      </c>
      <c r="L906" s="4">
        <v>138885.25599999999</v>
      </c>
      <c r="M906" s="4">
        <v>145635.23300000001</v>
      </c>
      <c r="N906" s="4">
        <v>173548.65299999999</v>
      </c>
      <c r="O906" s="64">
        <v>21</v>
      </c>
      <c r="P906" s="4">
        <v>8</v>
      </c>
      <c r="Q906" s="4">
        <v>1</v>
      </c>
      <c r="R906" s="4">
        <v>30</v>
      </c>
      <c r="S906" s="4">
        <v>100</v>
      </c>
      <c r="T906" s="4">
        <v>100</v>
      </c>
      <c r="U906" s="11">
        <v>8465980</v>
      </c>
      <c r="V906" s="11">
        <v>1793770</v>
      </c>
      <c r="W906" s="11">
        <v>6672210</v>
      </c>
      <c r="X906" s="11">
        <v>26</v>
      </c>
      <c r="Y906" s="62">
        <v>4166557</v>
      </c>
      <c r="Z906" s="11">
        <v>0</v>
      </c>
      <c r="AA906" s="11">
        <v>0</v>
      </c>
      <c r="AB906" s="11">
        <v>7500</v>
      </c>
      <c r="AC906" s="11">
        <v>195000</v>
      </c>
      <c r="AD906" s="11">
        <v>0</v>
      </c>
      <c r="AE906" s="11">
        <v>0</v>
      </c>
      <c r="AF906" s="11">
        <v>0</v>
      </c>
      <c r="AG906" s="11">
        <v>202500</v>
      </c>
      <c r="AH906" s="11">
        <v>0</v>
      </c>
      <c r="AI906" s="11">
        <v>546132</v>
      </c>
      <c r="AJ906" s="11">
        <v>0</v>
      </c>
      <c r="AK906" s="11">
        <v>488105</v>
      </c>
      <c r="AL906" s="9">
        <v>1034237</v>
      </c>
      <c r="AM906" s="9">
        <v>1041291</v>
      </c>
      <c r="AN906" s="9">
        <v>303710</v>
      </c>
      <c r="AO906" s="9">
        <v>482378</v>
      </c>
      <c r="AP906" s="11">
        <v>0</v>
      </c>
      <c r="AQ906" s="11">
        <v>45000</v>
      </c>
      <c r="AR906" s="11">
        <v>2906616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135307</v>
      </c>
      <c r="BB906" s="11">
        <v>1000000</v>
      </c>
      <c r="BC906" s="11">
        <v>0</v>
      </c>
      <c r="BD906" s="11">
        <v>55000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901080</v>
      </c>
      <c r="BP906" s="11">
        <v>90100</v>
      </c>
      <c r="BQ906" s="11">
        <v>302570</v>
      </c>
      <c r="BR906" s="11">
        <v>356180</v>
      </c>
      <c r="BS906" s="11">
        <v>76190</v>
      </c>
      <c r="BT906" s="11">
        <v>12500</v>
      </c>
      <c r="BU906" s="11">
        <v>49150</v>
      </c>
      <c r="BV906" s="11">
        <v>1000</v>
      </c>
      <c r="BW906" s="11">
        <v>5000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0</v>
      </c>
      <c r="CI906" s="11">
        <v>254354.435</v>
      </c>
      <c r="CJ906" s="4">
        <v>30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9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20</v>
      </c>
      <c r="DC906" s="4">
        <v>0</v>
      </c>
      <c r="DD906" s="4">
        <v>15</v>
      </c>
      <c r="DE906" s="64">
        <v>35</v>
      </c>
      <c r="DF906" s="64">
        <v>32</v>
      </c>
      <c r="DG906" s="64">
        <v>7</v>
      </c>
      <c r="DH906" s="64">
        <v>37.06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1</v>
      </c>
      <c r="DT906" s="4">
        <v>2</v>
      </c>
      <c r="DU906" s="4">
        <v>2</v>
      </c>
      <c r="EB906" s="4" t="b">
        <v>1</v>
      </c>
      <c r="EC906" s="4" t="s">
        <v>245</v>
      </c>
      <c r="EF906" s="7">
        <v>46174</v>
      </c>
      <c r="EG906" s="7">
        <v>46203</v>
      </c>
      <c r="EH906" s="4" t="s">
        <v>173</v>
      </c>
      <c r="EI906" s="4" t="b">
        <v>1</v>
      </c>
      <c r="EJ906" s="4" t="s">
        <v>174</v>
      </c>
      <c r="EO906" s="4">
        <f t="shared" ref="EO906:EO969" si="67">($EO$5-J906)/365</f>
        <v>28.621917808219177</v>
      </c>
      <c r="EP906" s="4">
        <f t="shared" ref="EP906:EP969" si="68">IF(EO906&gt;=21,25,IF(EO906&gt;=19,24,IF(EO906&gt;=17,23,IF(EO906&gt;=15,22,IF(EO906&gt;=13,21,IF(EO906&gt;=11,20,IF(EO906&gt;=10,19,IF(EO906&gt;=8,18))))))))</f>
        <v>25</v>
      </c>
      <c r="EQ906" s="9">
        <f t="shared" ref="EQ906:EQ969" si="69">EP906*N906</f>
        <v>4338716.3250000002</v>
      </c>
    </row>
    <row r="907" spans="3:147">
      <c r="C907" s="7">
        <v>46174</v>
      </c>
      <c r="D907" s="4">
        <v>7160</v>
      </c>
      <c r="G907" s="4" t="s">
        <v>176</v>
      </c>
      <c r="H907" s="4" t="s">
        <v>177</v>
      </c>
      <c r="I907" s="4">
        <v>9</v>
      </c>
      <c r="J907" s="16">
        <v>38224</v>
      </c>
      <c r="L907" s="4">
        <v>117499</v>
      </c>
      <c r="M907" s="4">
        <v>122749</v>
      </c>
      <c r="N907" s="4">
        <v>146275.89199999999</v>
      </c>
      <c r="O907" s="64">
        <v>21</v>
      </c>
      <c r="P907" s="4">
        <v>8</v>
      </c>
      <c r="Q907" s="4">
        <v>1</v>
      </c>
      <c r="R907" s="4">
        <v>30</v>
      </c>
      <c r="S907" s="4">
        <v>100</v>
      </c>
      <c r="T907" s="4">
        <v>100</v>
      </c>
      <c r="U907" s="11">
        <v>7599514</v>
      </c>
      <c r="V907" s="11">
        <v>1585410</v>
      </c>
      <c r="W907" s="11">
        <v>6014104</v>
      </c>
      <c r="X907" s="11">
        <v>21</v>
      </c>
      <c r="Y907" s="62">
        <v>3524970</v>
      </c>
      <c r="Z907" s="11">
        <v>0</v>
      </c>
      <c r="AA907" s="11">
        <v>0</v>
      </c>
      <c r="AB907" s="11">
        <v>0</v>
      </c>
      <c r="AC907" s="11">
        <v>157500</v>
      </c>
      <c r="AD907" s="11">
        <v>0</v>
      </c>
      <c r="AE907" s="11">
        <v>0</v>
      </c>
      <c r="AF907" s="11">
        <v>0</v>
      </c>
      <c r="AG907" s="11">
        <v>157500</v>
      </c>
      <c r="AH907" s="11">
        <v>0</v>
      </c>
      <c r="AI907" s="11">
        <v>460308</v>
      </c>
      <c r="AJ907" s="11">
        <v>0</v>
      </c>
      <c r="AK907" s="11">
        <v>658241</v>
      </c>
      <c r="AL907" s="9">
        <v>1118550</v>
      </c>
      <c r="AM907" s="9">
        <v>1097069</v>
      </c>
      <c r="AN907" s="9">
        <v>146275</v>
      </c>
      <c r="AO907" s="9">
        <v>333289</v>
      </c>
      <c r="AP907" s="11">
        <v>0</v>
      </c>
      <c r="AQ907" s="11">
        <v>35000</v>
      </c>
      <c r="AR907" s="11">
        <v>2730183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141861</v>
      </c>
      <c r="BB907" s="11">
        <v>1000000</v>
      </c>
      <c r="BC907" s="11">
        <v>0</v>
      </c>
      <c r="BD907" s="11">
        <v>45000</v>
      </c>
      <c r="BE907" s="11">
        <v>0</v>
      </c>
      <c r="BF907" s="11">
        <v>0</v>
      </c>
      <c r="BG907" s="11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787130</v>
      </c>
      <c r="BP907" s="11">
        <v>78710</v>
      </c>
      <c r="BQ907" s="11">
        <v>280100</v>
      </c>
      <c r="BR907" s="11">
        <v>319070</v>
      </c>
      <c r="BS907" s="11">
        <v>68400</v>
      </c>
      <c r="BT907" s="11">
        <v>10580</v>
      </c>
      <c r="BU907" s="11">
        <v>41420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218527.837</v>
      </c>
      <c r="CJ907" s="4">
        <v>30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7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20</v>
      </c>
      <c r="DC907" s="4">
        <v>0</v>
      </c>
      <c r="DD907" s="4">
        <v>24</v>
      </c>
      <c r="DE907" s="64">
        <v>44</v>
      </c>
      <c r="DF907" s="64">
        <v>40</v>
      </c>
      <c r="DG907" s="64">
        <v>4</v>
      </c>
      <c r="DH907" s="64">
        <v>30.38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0.5</v>
      </c>
      <c r="DS907" s="4">
        <v>0</v>
      </c>
      <c r="DT907" s="4">
        <v>2</v>
      </c>
      <c r="DU907" s="4">
        <v>2</v>
      </c>
      <c r="EB907" s="4" t="b">
        <v>1</v>
      </c>
      <c r="EC907" s="4" t="s">
        <v>245</v>
      </c>
      <c r="EF907" s="7">
        <v>46174</v>
      </c>
      <c r="EG907" s="7">
        <v>46203</v>
      </c>
      <c r="EH907" s="4" t="s">
        <v>173</v>
      </c>
      <c r="EI907" s="4" t="b">
        <v>1</v>
      </c>
      <c r="EJ907" s="4" t="s">
        <v>174</v>
      </c>
      <c r="EO907" s="4">
        <f t="shared" si="67"/>
        <v>21.367123287671234</v>
      </c>
      <c r="EP907" s="4">
        <f t="shared" si="68"/>
        <v>25</v>
      </c>
      <c r="EQ907" s="9">
        <f t="shared" si="69"/>
        <v>3656897.3</v>
      </c>
    </row>
    <row r="908" spans="3:147">
      <c r="C908" s="7">
        <v>46204</v>
      </c>
      <c r="D908" s="4">
        <v>7160</v>
      </c>
      <c r="G908" s="4" t="s">
        <v>170</v>
      </c>
      <c r="H908" s="4" t="s">
        <v>171</v>
      </c>
      <c r="I908" s="4">
        <v>11</v>
      </c>
      <c r="J908" s="16">
        <v>35576</v>
      </c>
      <c r="L908" s="4">
        <v>138885.25599999999</v>
      </c>
      <c r="M908" s="4">
        <v>145635.23300000001</v>
      </c>
      <c r="N908" s="4">
        <v>173548.65299999999</v>
      </c>
      <c r="O908" s="64">
        <v>22</v>
      </c>
      <c r="P908" s="4">
        <v>8</v>
      </c>
      <c r="Q908" s="4">
        <v>1</v>
      </c>
      <c r="R908" s="4">
        <v>31</v>
      </c>
      <c r="S908" s="4">
        <v>100</v>
      </c>
      <c r="T908" s="4">
        <v>100</v>
      </c>
      <c r="U908" s="11">
        <v>7240467</v>
      </c>
      <c r="V908" s="11">
        <v>1432990</v>
      </c>
      <c r="W908" s="11">
        <v>5807477</v>
      </c>
      <c r="X908" s="11">
        <v>26</v>
      </c>
      <c r="Y908" s="62">
        <v>4305442</v>
      </c>
      <c r="Z908" s="11">
        <v>0</v>
      </c>
      <c r="AA908" s="11">
        <v>0</v>
      </c>
      <c r="AB908" s="11">
        <v>7500</v>
      </c>
      <c r="AC908" s="11">
        <v>195000</v>
      </c>
      <c r="AD908" s="11">
        <v>0</v>
      </c>
      <c r="AE908" s="11">
        <v>0</v>
      </c>
      <c r="AF908" s="11">
        <v>0</v>
      </c>
      <c r="AG908" s="11">
        <v>202500</v>
      </c>
      <c r="AH908" s="11">
        <v>0</v>
      </c>
      <c r="AI908" s="11">
        <v>546132</v>
      </c>
      <c r="AJ908" s="11">
        <v>0</v>
      </c>
      <c r="AK908" s="11">
        <v>829779</v>
      </c>
      <c r="AL908" s="9">
        <v>1375911</v>
      </c>
      <c r="AM908" s="9">
        <v>1301614</v>
      </c>
      <c r="AN908" s="9">
        <v>0</v>
      </c>
      <c r="AO908" s="9">
        <v>0</v>
      </c>
      <c r="AP908" s="11">
        <v>0</v>
      </c>
      <c r="AQ908" s="11">
        <v>0</v>
      </c>
      <c r="AR908" s="11">
        <v>2677525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55000</v>
      </c>
      <c r="BE908" s="11">
        <v>0</v>
      </c>
      <c r="BF908" s="11">
        <v>0</v>
      </c>
      <c r="BG908" s="11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618200</v>
      </c>
      <c r="BP908" s="11">
        <v>61820</v>
      </c>
      <c r="BQ908" s="11">
        <v>313020</v>
      </c>
      <c r="BR908" s="11">
        <v>306330</v>
      </c>
      <c r="BS908" s="11">
        <v>65160</v>
      </c>
      <c r="BT908" s="11">
        <v>12920</v>
      </c>
      <c r="BU908" s="11">
        <v>50540</v>
      </c>
      <c r="BV908" s="11">
        <v>0</v>
      </c>
      <c r="BW908" s="11">
        <v>5000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263441.44</v>
      </c>
      <c r="CJ908" s="4">
        <v>31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20</v>
      </c>
      <c r="DC908" s="4">
        <v>0</v>
      </c>
      <c r="DD908" s="4">
        <v>25.5</v>
      </c>
      <c r="DE908" s="64">
        <v>45.5</v>
      </c>
      <c r="DF908" s="64">
        <v>40</v>
      </c>
      <c r="DG908" s="64">
        <v>0</v>
      </c>
      <c r="DH908" s="6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0.5</v>
      </c>
      <c r="DS908" s="4">
        <v>0</v>
      </c>
      <c r="DT908" s="4">
        <v>2</v>
      </c>
      <c r="DU908" s="4">
        <v>2</v>
      </c>
      <c r="EB908" s="4" t="b">
        <v>1</v>
      </c>
      <c r="EC908" s="4" t="s">
        <v>245</v>
      </c>
      <c r="EF908" s="7">
        <v>46204</v>
      </c>
      <c r="EG908" s="7">
        <v>46234</v>
      </c>
      <c r="EH908" s="4" t="s">
        <v>173</v>
      </c>
      <c r="EI908" s="4" t="b">
        <v>1</v>
      </c>
      <c r="EJ908" s="4" t="s">
        <v>174</v>
      </c>
      <c r="EO908" s="4">
        <f t="shared" si="67"/>
        <v>28.621917808219177</v>
      </c>
      <c r="EP908" s="4">
        <f t="shared" si="68"/>
        <v>25</v>
      </c>
      <c r="EQ908" s="9">
        <f t="shared" si="69"/>
        <v>4338716.3250000002</v>
      </c>
    </row>
    <row r="909" spans="3:147">
      <c r="C909" s="7">
        <v>46204</v>
      </c>
      <c r="D909" s="4">
        <v>7160</v>
      </c>
      <c r="G909" s="4" t="s">
        <v>176</v>
      </c>
      <c r="H909" s="4" t="s">
        <v>177</v>
      </c>
      <c r="I909" s="4">
        <v>9</v>
      </c>
      <c r="J909" s="16">
        <v>38224</v>
      </c>
      <c r="L909" s="4">
        <v>117499</v>
      </c>
      <c r="M909" s="4">
        <v>122749</v>
      </c>
      <c r="N909" s="4">
        <v>146275.89199999999</v>
      </c>
      <c r="O909" s="64">
        <v>22</v>
      </c>
      <c r="P909" s="4">
        <v>8</v>
      </c>
      <c r="Q909" s="4">
        <v>1</v>
      </c>
      <c r="R909" s="4">
        <v>31</v>
      </c>
      <c r="S909" s="4">
        <v>100</v>
      </c>
      <c r="T909" s="4">
        <v>100</v>
      </c>
      <c r="U909" s="11">
        <v>5905348</v>
      </c>
      <c r="V909" s="11">
        <v>1099920</v>
      </c>
      <c r="W909" s="11">
        <v>4805428</v>
      </c>
      <c r="X909" s="11">
        <v>21</v>
      </c>
      <c r="Y909" s="62">
        <v>3642469</v>
      </c>
      <c r="Z909" s="11">
        <v>0</v>
      </c>
      <c r="AA909" s="11">
        <v>0</v>
      </c>
      <c r="AB909" s="11">
        <v>0</v>
      </c>
      <c r="AC909" s="11">
        <v>157500</v>
      </c>
      <c r="AD909" s="11">
        <v>0</v>
      </c>
      <c r="AE909" s="11">
        <v>0</v>
      </c>
      <c r="AF909" s="11">
        <v>0</v>
      </c>
      <c r="AG909" s="11">
        <v>157500</v>
      </c>
      <c r="AH909" s="11">
        <v>0</v>
      </c>
      <c r="AI909" s="11">
        <v>460308</v>
      </c>
      <c r="AJ909" s="11">
        <v>0</v>
      </c>
      <c r="AK909" s="11">
        <v>658241</v>
      </c>
      <c r="AL909" s="9">
        <v>1118550</v>
      </c>
      <c r="AM909" s="9">
        <v>658241</v>
      </c>
      <c r="AN909" s="9">
        <v>73137</v>
      </c>
      <c r="AO909" s="9">
        <v>190451</v>
      </c>
      <c r="AP909" s="11">
        <v>0</v>
      </c>
      <c r="AQ909" s="11">
        <v>20000</v>
      </c>
      <c r="AR909" s="11">
        <v>2060379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45000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412980</v>
      </c>
      <c r="BP909" s="11">
        <v>41290</v>
      </c>
      <c r="BQ909" s="11">
        <v>288800</v>
      </c>
      <c r="BR909" s="11">
        <v>250170</v>
      </c>
      <c r="BS909" s="11">
        <v>53150</v>
      </c>
      <c r="BT909" s="11">
        <v>10930</v>
      </c>
      <c r="BU909" s="11">
        <v>42600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221681.802</v>
      </c>
      <c r="CJ909" s="4">
        <v>31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4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20</v>
      </c>
      <c r="DC909" s="4">
        <v>0</v>
      </c>
      <c r="DD909" s="4">
        <v>24</v>
      </c>
      <c r="DE909" s="64">
        <v>44</v>
      </c>
      <c r="DF909" s="64">
        <v>24</v>
      </c>
      <c r="DG909" s="64">
        <v>2</v>
      </c>
      <c r="DH909" s="64">
        <v>17.36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s="4">
        <v>5</v>
      </c>
      <c r="DT909" s="4">
        <v>2</v>
      </c>
      <c r="DU909" s="4">
        <v>2</v>
      </c>
      <c r="EB909" s="4" t="b">
        <v>1</v>
      </c>
      <c r="EC909" s="4" t="s">
        <v>245</v>
      </c>
      <c r="EF909" s="7">
        <v>46204</v>
      </c>
      <c r="EG909" s="7">
        <v>46234</v>
      </c>
      <c r="EH909" s="4" t="s">
        <v>173</v>
      </c>
      <c r="EI909" s="4" t="b">
        <v>1</v>
      </c>
      <c r="EJ909" s="4" t="s">
        <v>174</v>
      </c>
      <c r="EO909" s="4">
        <f t="shared" si="67"/>
        <v>21.367123287671234</v>
      </c>
      <c r="EP909" s="4">
        <f t="shared" si="68"/>
        <v>25</v>
      </c>
      <c r="EQ909" s="9">
        <f t="shared" si="69"/>
        <v>3656897.3</v>
      </c>
    </row>
    <row r="910" spans="3:147">
      <c r="C910" s="7">
        <v>46235</v>
      </c>
      <c r="D910" s="4">
        <v>7160</v>
      </c>
      <c r="G910" s="4" t="s">
        <v>170</v>
      </c>
      <c r="H910" s="4" t="s">
        <v>171</v>
      </c>
      <c r="I910" s="4">
        <v>11</v>
      </c>
      <c r="J910" s="16">
        <v>35576</v>
      </c>
      <c r="L910" s="4">
        <v>138885.25599999999</v>
      </c>
      <c r="M910" s="4">
        <v>145635.23300000001</v>
      </c>
      <c r="N910" s="4">
        <v>173548.65299999999</v>
      </c>
      <c r="O910" s="64">
        <v>15</v>
      </c>
      <c r="P910" s="4">
        <v>10</v>
      </c>
      <c r="Q910" s="4">
        <v>6</v>
      </c>
      <c r="R910" s="4">
        <v>31</v>
      </c>
      <c r="S910" s="4">
        <v>100</v>
      </c>
      <c r="T910" s="4">
        <v>100</v>
      </c>
      <c r="U910" s="11">
        <v>7788230</v>
      </c>
      <c r="V910" s="11">
        <v>1597570</v>
      </c>
      <c r="W910" s="11">
        <v>6190660</v>
      </c>
      <c r="X910" s="11">
        <v>26</v>
      </c>
      <c r="Y910" s="62">
        <v>4305442</v>
      </c>
      <c r="Z910" s="11">
        <v>0</v>
      </c>
      <c r="AA910" s="11">
        <v>0</v>
      </c>
      <c r="AB910" s="11">
        <v>7500</v>
      </c>
      <c r="AC910" s="11">
        <v>195000</v>
      </c>
      <c r="AD910" s="11">
        <v>0</v>
      </c>
      <c r="AE910" s="11">
        <v>0</v>
      </c>
      <c r="AF910" s="11">
        <v>0</v>
      </c>
      <c r="AG910" s="11">
        <v>202500</v>
      </c>
      <c r="AH910" s="11">
        <v>0</v>
      </c>
      <c r="AI910" s="11">
        <v>546132</v>
      </c>
      <c r="AJ910" s="11">
        <v>0</v>
      </c>
      <c r="AK910" s="11">
        <v>943670</v>
      </c>
      <c r="AL910" s="9">
        <v>1489802</v>
      </c>
      <c r="AM910" s="9">
        <v>1627018</v>
      </c>
      <c r="AN910" s="9">
        <v>86774</v>
      </c>
      <c r="AO910" s="9">
        <v>0</v>
      </c>
      <c r="AP910" s="11">
        <v>0</v>
      </c>
      <c r="AQ910" s="11">
        <v>0</v>
      </c>
      <c r="AR910" s="11">
        <v>3203594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21694</v>
      </c>
      <c r="BB910" s="11">
        <v>0</v>
      </c>
      <c r="BC910" s="11">
        <v>0</v>
      </c>
      <c r="BD910" s="11">
        <v>55000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743090</v>
      </c>
      <c r="BP910" s="11">
        <v>74300</v>
      </c>
      <c r="BQ910" s="11">
        <v>313020</v>
      </c>
      <c r="BR910" s="11">
        <v>328610</v>
      </c>
      <c r="BS910" s="11">
        <v>70090</v>
      </c>
      <c r="BT910" s="11">
        <v>12920</v>
      </c>
      <c r="BU910" s="11">
        <v>50540</v>
      </c>
      <c r="BV910" s="11">
        <v>0</v>
      </c>
      <c r="BW910" s="11">
        <v>5000</v>
      </c>
      <c r="BX910" s="11">
        <v>0</v>
      </c>
      <c r="BY910" s="11">
        <v>0</v>
      </c>
      <c r="BZ910" s="11">
        <v>0</v>
      </c>
      <c r="CA910" s="11">
        <v>0</v>
      </c>
      <c r="CB910" s="11">
        <v>0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252636.37</v>
      </c>
      <c r="CJ910" s="4">
        <v>31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20</v>
      </c>
      <c r="DC910" s="4">
        <v>0</v>
      </c>
      <c r="DD910" s="4">
        <v>29</v>
      </c>
      <c r="DE910" s="64">
        <v>49</v>
      </c>
      <c r="DF910" s="64">
        <v>50</v>
      </c>
      <c r="DG910" s="64">
        <v>2</v>
      </c>
      <c r="DH910" s="6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2</v>
      </c>
      <c r="DU910" s="4">
        <v>2</v>
      </c>
      <c r="EB910" s="4" t="b">
        <v>1</v>
      </c>
      <c r="EC910" s="4" t="s">
        <v>245</v>
      </c>
      <c r="EF910" s="7">
        <v>46235</v>
      </c>
      <c r="EG910" s="7">
        <v>46265</v>
      </c>
      <c r="EH910" s="4" t="s">
        <v>173</v>
      </c>
      <c r="EI910" s="4" t="b">
        <v>1</v>
      </c>
      <c r="EJ910" s="4" t="s">
        <v>174</v>
      </c>
      <c r="EO910" s="4">
        <f t="shared" si="67"/>
        <v>28.621917808219177</v>
      </c>
      <c r="EP910" s="4">
        <f t="shared" si="68"/>
        <v>25</v>
      </c>
      <c r="EQ910" s="9">
        <f t="shared" si="69"/>
        <v>4338716.3250000002</v>
      </c>
    </row>
    <row r="911" spans="3:147">
      <c r="C911" s="7">
        <v>46235</v>
      </c>
      <c r="D911" s="4">
        <v>7160</v>
      </c>
      <c r="G911" s="4" t="s">
        <v>176</v>
      </c>
      <c r="H911" s="4" t="s">
        <v>177</v>
      </c>
      <c r="I911" s="4">
        <v>9</v>
      </c>
      <c r="J911" s="16">
        <v>38224</v>
      </c>
      <c r="L911" s="4">
        <v>117499</v>
      </c>
      <c r="M911" s="4">
        <v>122999</v>
      </c>
      <c r="N911" s="4">
        <v>146573.80799999999</v>
      </c>
      <c r="O911" s="64">
        <v>1</v>
      </c>
      <c r="P911" s="4">
        <v>4</v>
      </c>
      <c r="Q911" s="4">
        <v>5</v>
      </c>
      <c r="R911" s="4">
        <v>10</v>
      </c>
      <c r="S911" s="4">
        <v>100</v>
      </c>
      <c r="T911" s="4">
        <v>100</v>
      </c>
      <c r="U911" s="11">
        <v>1386741</v>
      </c>
      <c r="V911" s="11">
        <v>96140</v>
      </c>
      <c r="W911" s="11">
        <v>1290601</v>
      </c>
      <c r="X911" s="11">
        <v>22</v>
      </c>
      <c r="Y911" s="62">
        <v>1174990</v>
      </c>
      <c r="Z911" s="11">
        <v>0</v>
      </c>
      <c r="AA911" s="11">
        <v>0</v>
      </c>
      <c r="AB911" s="11">
        <v>0</v>
      </c>
      <c r="AC911" s="11">
        <v>49500</v>
      </c>
      <c r="AD911" s="11">
        <v>0</v>
      </c>
      <c r="AE911" s="11">
        <v>0</v>
      </c>
      <c r="AF911" s="11">
        <v>0</v>
      </c>
      <c r="AG911" s="11">
        <v>49500</v>
      </c>
      <c r="AH911" s="11">
        <v>0</v>
      </c>
      <c r="AI911" s="11">
        <v>148751</v>
      </c>
      <c r="AJ911" s="11">
        <v>0</v>
      </c>
      <c r="AK911" s="11">
        <v>0</v>
      </c>
      <c r="AL911" s="9">
        <v>148751</v>
      </c>
      <c r="AM911" s="9">
        <v>0</v>
      </c>
      <c r="AN911" s="9">
        <v>0</v>
      </c>
      <c r="AO911" s="9">
        <v>0</v>
      </c>
      <c r="AP911" s="11">
        <v>0</v>
      </c>
      <c r="AQ911" s="11">
        <v>0</v>
      </c>
      <c r="AR911" s="11">
        <v>148751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13500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66400</v>
      </c>
      <c r="BS911" s="11">
        <v>12480</v>
      </c>
      <c r="BT911" s="11">
        <v>3530</v>
      </c>
      <c r="BU911" s="11">
        <v>13730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216247.033</v>
      </c>
      <c r="CJ911" s="4">
        <v>31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21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6.45</v>
      </c>
      <c r="DC911" s="4">
        <v>0</v>
      </c>
      <c r="DD911" s="4">
        <v>0</v>
      </c>
      <c r="DE911" s="64">
        <v>6.45</v>
      </c>
      <c r="DF911" s="64">
        <v>0</v>
      </c>
      <c r="DG911" s="64">
        <v>0</v>
      </c>
      <c r="DH911" s="6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2</v>
      </c>
      <c r="DU911" s="4">
        <v>2</v>
      </c>
      <c r="EB911" s="4" t="b">
        <v>1</v>
      </c>
      <c r="EC911" s="4" t="s">
        <v>245</v>
      </c>
      <c r="EF911" s="7">
        <v>46235</v>
      </c>
      <c r="EG911" s="7">
        <v>46265</v>
      </c>
      <c r="EH911" s="4" t="s">
        <v>173</v>
      </c>
      <c r="EI911" s="4" t="b">
        <v>1</v>
      </c>
      <c r="EJ911" s="4" t="s">
        <v>174</v>
      </c>
      <c r="EO911" s="4">
        <f t="shared" si="67"/>
        <v>21.367123287671234</v>
      </c>
      <c r="EP911" s="4">
        <f t="shared" si="68"/>
        <v>25</v>
      </c>
      <c r="EQ911" s="9">
        <f t="shared" si="69"/>
        <v>3664345.1999999997</v>
      </c>
    </row>
    <row r="912" spans="3:147">
      <c r="C912" s="7">
        <v>46023</v>
      </c>
      <c r="D912" s="4">
        <v>7200</v>
      </c>
      <c r="G912" s="4" t="s">
        <v>181</v>
      </c>
      <c r="H912" s="4" t="s">
        <v>182</v>
      </c>
      <c r="I912" s="4">
        <v>11</v>
      </c>
      <c r="J912" s="16">
        <v>34008</v>
      </c>
      <c r="L912" s="4">
        <v>153871.16500000001</v>
      </c>
      <c r="M912" s="4">
        <v>162121.133</v>
      </c>
      <c r="N912" s="4">
        <v>196527.68400000001</v>
      </c>
      <c r="O912" s="64">
        <v>20</v>
      </c>
      <c r="P912" s="4">
        <v>9</v>
      </c>
      <c r="Q912" s="4">
        <v>2</v>
      </c>
      <c r="R912" s="4">
        <v>31</v>
      </c>
      <c r="S912" s="4">
        <v>100</v>
      </c>
      <c r="T912" s="4">
        <v>100</v>
      </c>
      <c r="U912" s="11">
        <v>8063518</v>
      </c>
      <c r="V912" s="11">
        <v>1849500</v>
      </c>
      <c r="W912" s="11">
        <v>6214018</v>
      </c>
      <c r="X912" s="11">
        <v>33</v>
      </c>
      <c r="Y912" s="62">
        <v>4770006</v>
      </c>
      <c r="Z912" s="11">
        <v>0</v>
      </c>
      <c r="AA912" s="11">
        <v>0</v>
      </c>
      <c r="AB912" s="11">
        <v>0</v>
      </c>
      <c r="AC912" s="11">
        <v>247500</v>
      </c>
      <c r="AD912" s="11">
        <v>0</v>
      </c>
      <c r="AE912" s="11">
        <v>0</v>
      </c>
      <c r="AF912" s="11">
        <v>0</v>
      </c>
      <c r="AG912" s="11">
        <v>247500</v>
      </c>
      <c r="AH912" s="11">
        <v>100000</v>
      </c>
      <c r="AI912" s="11">
        <v>607954</v>
      </c>
      <c r="AJ912" s="11">
        <v>0</v>
      </c>
      <c r="AK912" s="11">
        <v>571158</v>
      </c>
      <c r="AL912" s="9">
        <v>1179112</v>
      </c>
      <c r="AM912" s="9">
        <v>1731900</v>
      </c>
      <c r="AN912" s="9">
        <v>0</v>
      </c>
      <c r="AO912" s="9">
        <v>0</v>
      </c>
      <c r="AP912" s="11">
        <v>0</v>
      </c>
      <c r="AQ912" s="11">
        <v>0</v>
      </c>
      <c r="AR912" s="11">
        <v>2911012</v>
      </c>
      <c r="AS912" s="11">
        <v>0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35000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0</v>
      </c>
      <c r="BN912" s="11">
        <v>0</v>
      </c>
      <c r="BO912" s="11">
        <v>989190</v>
      </c>
      <c r="BP912" s="11">
        <v>98910</v>
      </c>
      <c r="BQ912" s="11">
        <v>302570</v>
      </c>
      <c r="BR912" s="11">
        <v>356950</v>
      </c>
      <c r="BS912" s="11">
        <v>72570</v>
      </c>
      <c r="BT912" s="11">
        <v>14310</v>
      </c>
      <c r="BU912" s="11">
        <v>0</v>
      </c>
      <c r="BV912" s="11">
        <v>0</v>
      </c>
      <c r="BW912" s="11">
        <v>15000</v>
      </c>
      <c r="BX912" s="11">
        <v>0</v>
      </c>
      <c r="BY912" s="11">
        <v>0</v>
      </c>
      <c r="BZ912" s="11">
        <v>0</v>
      </c>
      <c r="CA912" s="11">
        <v>0</v>
      </c>
      <c r="CB912" s="11">
        <v>0</v>
      </c>
      <c r="CC912" s="11">
        <v>0</v>
      </c>
      <c r="CD912" s="11">
        <v>0</v>
      </c>
      <c r="CE912" s="11">
        <v>0</v>
      </c>
      <c r="CF912" s="11">
        <v>0</v>
      </c>
      <c r="CG912" s="11">
        <v>0</v>
      </c>
      <c r="CH912" s="11">
        <v>0</v>
      </c>
      <c r="CI912" s="11">
        <v>256599.033</v>
      </c>
      <c r="CJ912" s="4">
        <v>31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20</v>
      </c>
      <c r="DC912" s="4">
        <v>0</v>
      </c>
      <c r="DD912" s="4">
        <v>15.5</v>
      </c>
      <c r="DE912" s="64">
        <v>35.5</v>
      </c>
      <c r="DF912" s="64">
        <v>47</v>
      </c>
      <c r="DG912" s="64">
        <v>0</v>
      </c>
      <c r="DH912" s="6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s="4">
        <v>0</v>
      </c>
      <c r="DT912" s="4">
        <v>2</v>
      </c>
      <c r="DU912" s="4">
        <v>2</v>
      </c>
      <c r="EB912" s="4" t="b">
        <v>1</v>
      </c>
      <c r="EC912" s="4" t="s">
        <v>246</v>
      </c>
      <c r="EF912" s="7">
        <v>46023</v>
      </c>
      <c r="EG912" s="7">
        <v>46053</v>
      </c>
      <c r="EH912" s="4" t="s">
        <v>173</v>
      </c>
      <c r="EI912" s="4" t="b">
        <v>1</v>
      </c>
      <c r="EJ912" s="4" t="s">
        <v>174</v>
      </c>
      <c r="EO912" s="4">
        <f t="shared" si="67"/>
        <v>32.917808219178085</v>
      </c>
      <c r="EP912" s="4">
        <f t="shared" si="68"/>
        <v>25</v>
      </c>
      <c r="EQ912" s="9">
        <f t="shared" si="69"/>
        <v>4913192.1000000006</v>
      </c>
    </row>
    <row r="913" spans="3:147">
      <c r="C913" s="7">
        <v>46023</v>
      </c>
      <c r="D913" s="4">
        <v>7200</v>
      </c>
      <c r="G913" s="4" t="s">
        <v>170</v>
      </c>
      <c r="H913" s="4" t="s">
        <v>171</v>
      </c>
      <c r="I913" s="4">
        <v>25</v>
      </c>
      <c r="J913" s="16">
        <v>34092</v>
      </c>
      <c r="L913" s="4">
        <v>143601.58900000001</v>
      </c>
      <c r="M913" s="4">
        <v>151851.56700000001</v>
      </c>
      <c r="N913" s="4">
        <v>184289.78400000001</v>
      </c>
      <c r="O913" s="64">
        <v>20</v>
      </c>
      <c r="P913" s="4">
        <v>9</v>
      </c>
      <c r="Q913" s="4">
        <v>2</v>
      </c>
      <c r="R913" s="4">
        <v>31</v>
      </c>
      <c r="S913" s="4">
        <v>100</v>
      </c>
      <c r="T913" s="4">
        <v>100</v>
      </c>
      <c r="U913" s="11">
        <v>7681690</v>
      </c>
      <c r="V913" s="11">
        <v>1751690</v>
      </c>
      <c r="W913" s="11">
        <v>5930000</v>
      </c>
      <c r="X913" s="11">
        <v>32</v>
      </c>
      <c r="Y913" s="62">
        <v>4451649</v>
      </c>
      <c r="Z913" s="11">
        <v>0</v>
      </c>
      <c r="AA913" s="11">
        <v>0</v>
      </c>
      <c r="AB913" s="11">
        <v>7500</v>
      </c>
      <c r="AC913" s="11">
        <v>240000</v>
      </c>
      <c r="AD913" s="11">
        <v>0</v>
      </c>
      <c r="AE913" s="11">
        <v>0</v>
      </c>
      <c r="AF913" s="11">
        <v>0</v>
      </c>
      <c r="AG913" s="11">
        <v>247500</v>
      </c>
      <c r="AH913" s="11">
        <v>100000</v>
      </c>
      <c r="AI913" s="11">
        <v>569443</v>
      </c>
      <c r="AJ913" s="11">
        <v>0</v>
      </c>
      <c r="AK913" s="11">
        <v>518315</v>
      </c>
      <c r="AL913" s="9">
        <v>1087758</v>
      </c>
      <c r="AM913" s="9">
        <v>1675885</v>
      </c>
      <c r="AN913" s="9">
        <v>0</v>
      </c>
      <c r="AO913" s="9">
        <v>0</v>
      </c>
      <c r="AP913" s="11">
        <v>0</v>
      </c>
      <c r="AQ913" s="11">
        <v>0</v>
      </c>
      <c r="AR913" s="11">
        <v>2763643</v>
      </c>
      <c r="AS913" s="11">
        <v>0</v>
      </c>
      <c r="AT913" s="11">
        <v>83898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0</v>
      </c>
      <c r="BA913" s="11">
        <v>0</v>
      </c>
      <c r="BB913" s="11">
        <v>0</v>
      </c>
      <c r="BC913" s="11">
        <v>0</v>
      </c>
      <c r="BD913" s="11">
        <v>35000</v>
      </c>
      <c r="BE913" s="11">
        <v>0</v>
      </c>
      <c r="BF913" s="11">
        <v>0</v>
      </c>
      <c r="BG913" s="11">
        <v>0</v>
      </c>
      <c r="BH913" s="11">
        <v>0</v>
      </c>
      <c r="BI913" s="11">
        <v>0</v>
      </c>
      <c r="BJ913" s="11">
        <v>0</v>
      </c>
      <c r="BK913" s="11">
        <v>0</v>
      </c>
      <c r="BL913" s="11">
        <v>0</v>
      </c>
      <c r="BM913" s="11">
        <v>0</v>
      </c>
      <c r="BN913" s="11">
        <v>0</v>
      </c>
      <c r="BO913" s="11">
        <v>881300</v>
      </c>
      <c r="BP913" s="11">
        <v>88130</v>
      </c>
      <c r="BQ913" s="11">
        <v>302570</v>
      </c>
      <c r="BR913" s="11">
        <v>337280</v>
      </c>
      <c r="BS913" s="11">
        <v>69140</v>
      </c>
      <c r="BT913" s="11">
        <v>13360</v>
      </c>
      <c r="BU913" s="11">
        <v>53680</v>
      </c>
      <c r="BV913" s="11">
        <v>0</v>
      </c>
      <c r="BW913" s="11">
        <v>6230</v>
      </c>
      <c r="BX913" s="11">
        <v>0</v>
      </c>
      <c r="BY913" s="11">
        <v>0</v>
      </c>
      <c r="BZ913" s="11">
        <v>0</v>
      </c>
      <c r="CA913" s="11">
        <v>0</v>
      </c>
      <c r="CB913" s="11">
        <v>0</v>
      </c>
      <c r="CC913" s="11">
        <v>0</v>
      </c>
      <c r="CD913" s="11">
        <v>0</v>
      </c>
      <c r="CE913" s="11">
        <v>0</v>
      </c>
      <c r="CF913" s="11">
        <v>0</v>
      </c>
      <c r="CG913" s="11">
        <v>0</v>
      </c>
      <c r="CH913" s="11">
        <v>0</v>
      </c>
      <c r="CI913" s="11">
        <v>242626.913</v>
      </c>
      <c r="CJ913" s="4">
        <v>31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20</v>
      </c>
      <c r="DC913" s="4">
        <v>0</v>
      </c>
      <c r="DD913" s="4">
        <v>15</v>
      </c>
      <c r="DE913" s="64">
        <v>35</v>
      </c>
      <c r="DF913" s="64">
        <v>48.5</v>
      </c>
      <c r="DG913" s="64">
        <v>0</v>
      </c>
      <c r="DH913" s="64">
        <v>0</v>
      </c>
      <c r="DI913" s="4">
        <v>0</v>
      </c>
      <c r="DJ913" s="4">
        <v>0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0</v>
      </c>
      <c r="DS913" s="4">
        <v>0</v>
      </c>
      <c r="DT913" s="4">
        <v>2</v>
      </c>
      <c r="DU913" s="4">
        <v>2</v>
      </c>
      <c r="EB913" s="4" t="b">
        <v>1</v>
      </c>
      <c r="EC913" s="4" t="s">
        <v>246</v>
      </c>
      <c r="EF913" s="7">
        <v>46023</v>
      </c>
      <c r="EG913" s="7">
        <v>46053</v>
      </c>
      <c r="EH913" s="4" t="s">
        <v>173</v>
      </c>
      <c r="EI913" s="4" t="b">
        <v>1</v>
      </c>
      <c r="EJ913" s="4" t="s">
        <v>174</v>
      </c>
      <c r="EO913" s="4">
        <f t="shared" si="67"/>
        <v>32.68767123287671</v>
      </c>
      <c r="EP913" s="4">
        <f t="shared" si="68"/>
        <v>25</v>
      </c>
      <c r="EQ913" s="9">
        <f t="shared" si="69"/>
        <v>4607244.6000000006</v>
      </c>
    </row>
    <row r="914" spans="3:147">
      <c r="C914" s="7">
        <v>46023</v>
      </c>
      <c r="D914" s="4">
        <v>7200</v>
      </c>
      <c r="G914" s="4" t="s">
        <v>170</v>
      </c>
      <c r="H914" s="4" t="s">
        <v>171</v>
      </c>
      <c r="I914" s="4">
        <v>24</v>
      </c>
      <c r="J914" s="16">
        <v>34659</v>
      </c>
      <c r="L914" s="4">
        <v>143323.58900000001</v>
      </c>
      <c r="M914" s="4">
        <v>151073.56700000001</v>
      </c>
      <c r="N914" s="4">
        <v>183362.66699999999</v>
      </c>
      <c r="O914" s="64">
        <v>20</v>
      </c>
      <c r="P914" s="4">
        <v>9</v>
      </c>
      <c r="Q914" s="4">
        <v>2</v>
      </c>
      <c r="R914" s="4">
        <v>31</v>
      </c>
      <c r="S914" s="4">
        <v>100</v>
      </c>
      <c r="T914" s="4">
        <v>100</v>
      </c>
      <c r="U914" s="11">
        <v>7344977</v>
      </c>
      <c r="V914" s="11">
        <v>1614977</v>
      </c>
      <c r="W914" s="11">
        <v>5730000</v>
      </c>
      <c r="X914" s="11">
        <v>31</v>
      </c>
      <c r="Y914" s="62">
        <v>4434073</v>
      </c>
      <c r="Z914" s="11">
        <v>0</v>
      </c>
      <c r="AA914" s="11">
        <v>0</v>
      </c>
      <c r="AB914" s="11">
        <v>0</v>
      </c>
      <c r="AC914" s="11">
        <v>232500</v>
      </c>
      <c r="AD914" s="11">
        <v>0</v>
      </c>
      <c r="AE914" s="11">
        <v>0</v>
      </c>
      <c r="AF914" s="11">
        <v>0</v>
      </c>
      <c r="AG914" s="11">
        <v>232500</v>
      </c>
      <c r="AH914" s="11">
        <v>100000</v>
      </c>
      <c r="AI914" s="11">
        <v>566525</v>
      </c>
      <c r="AJ914" s="11">
        <v>0</v>
      </c>
      <c r="AK914" s="11">
        <v>1272078</v>
      </c>
      <c r="AL914" s="9">
        <v>1838604</v>
      </c>
      <c r="AM914" s="9">
        <v>704800</v>
      </c>
      <c r="AN914" s="9">
        <v>0</v>
      </c>
      <c r="AO914" s="9">
        <v>0</v>
      </c>
      <c r="AP914" s="11">
        <v>0</v>
      </c>
      <c r="AQ914" s="11">
        <v>0</v>
      </c>
      <c r="AR914" s="11">
        <v>2543404</v>
      </c>
      <c r="AS914" s="11">
        <v>0</v>
      </c>
      <c r="AT914" s="11">
        <v>0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0</v>
      </c>
      <c r="BC914" s="11">
        <v>0</v>
      </c>
      <c r="BD914" s="11">
        <v>35000</v>
      </c>
      <c r="BE914" s="11">
        <v>0</v>
      </c>
      <c r="BF914" s="11">
        <v>0</v>
      </c>
      <c r="BG914" s="11">
        <v>0</v>
      </c>
      <c r="BH914" s="11">
        <v>0</v>
      </c>
      <c r="BI914" s="11">
        <v>0</v>
      </c>
      <c r="BJ914" s="11">
        <v>0</v>
      </c>
      <c r="BK914" s="11">
        <v>0</v>
      </c>
      <c r="BL914" s="11">
        <v>0</v>
      </c>
      <c r="BM914" s="11">
        <v>0</v>
      </c>
      <c r="BN914" s="11">
        <v>0</v>
      </c>
      <c r="BO914" s="11">
        <v>774530</v>
      </c>
      <c r="BP914" s="11">
        <v>77450</v>
      </c>
      <c r="BQ914" s="11">
        <v>302570</v>
      </c>
      <c r="BR914" s="11">
        <v>317520</v>
      </c>
      <c r="BS914" s="11">
        <v>66100</v>
      </c>
      <c r="BT914" s="11">
        <v>13310</v>
      </c>
      <c r="BU914" s="11">
        <v>53330</v>
      </c>
      <c r="BV914" s="11">
        <v>6000</v>
      </c>
      <c r="BW914" s="11">
        <v>4167</v>
      </c>
      <c r="BX914" s="11">
        <v>0</v>
      </c>
      <c r="BY914" s="11">
        <v>0</v>
      </c>
      <c r="BZ914" s="11">
        <v>0</v>
      </c>
      <c r="CA914" s="11">
        <v>0</v>
      </c>
      <c r="CB914" s="11">
        <v>0</v>
      </c>
      <c r="CC914" s="11">
        <v>0</v>
      </c>
      <c r="CD914" s="11">
        <v>0</v>
      </c>
      <c r="CE914" s="11">
        <v>0</v>
      </c>
      <c r="CF914" s="11">
        <v>0</v>
      </c>
      <c r="CG914" s="11">
        <v>0</v>
      </c>
      <c r="CH914" s="11">
        <v>0</v>
      </c>
      <c r="CI914" s="11">
        <v>237789.228</v>
      </c>
      <c r="CJ914" s="4">
        <v>31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20</v>
      </c>
      <c r="DC914" s="4">
        <v>0</v>
      </c>
      <c r="DD914" s="4">
        <v>37</v>
      </c>
      <c r="DE914" s="64">
        <v>57</v>
      </c>
      <c r="DF914" s="64">
        <v>20.5</v>
      </c>
      <c r="DG914" s="64">
        <v>0</v>
      </c>
      <c r="DH914" s="64">
        <v>0</v>
      </c>
      <c r="DI914" s="4">
        <v>0</v>
      </c>
      <c r="DJ914" s="4">
        <v>0</v>
      </c>
      <c r="DK914" s="4">
        <v>0</v>
      </c>
      <c r="DL914" s="4">
        <v>0.5</v>
      </c>
      <c r="DM914" s="4">
        <v>0</v>
      </c>
      <c r="DN914" s="4">
        <v>0</v>
      </c>
      <c r="DO914" s="4">
        <v>0</v>
      </c>
      <c r="DP914" s="4">
        <v>0.5</v>
      </c>
      <c r="DQ914" s="4">
        <v>0</v>
      </c>
      <c r="DR914" s="4">
        <v>0</v>
      </c>
      <c r="DS914" s="4">
        <v>2</v>
      </c>
      <c r="DT914" s="4">
        <v>2</v>
      </c>
      <c r="DU914" s="4">
        <v>2</v>
      </c>
      <c r="EB914" s="4" t="b">
        <v>1</v>
      </c>
      <c r="EC914" s="4" t="s">
        <v>246</v>
      </c>
      <c r="EF914" s="7">
        <v>46023</v>
      </c>
      <c r="EG914" s="7">
        <v>46053</v>
      </c>
      <c r="EH914" s="4" t="s">
        <v>173</v>
      </c>
      <c r="EI914" s="4" t="b">
        <v>1</v>
      </c>
      <c r="EJ914" s="4" t="s">
        <v>174</v>
      </c>
      <c r="EO914" s="4">
        <f t="shared" si="67"/>
        <v>31.134246575342466</v>
      </c>
      <c r="EP914" s="4">
        <f t="shared" si="68"/>
        <v>25</v>
      </c>
      <c r="EQ914" s="9">
        <f t="shared" si="69"/>
        <v>4584066.6749999998</v>
      </c>
    </row>
    <row r="915" spans="3:147">
      <c r="C915" s="7">
        <v>46023</v>
      </c>
      <c r="D915" s="4">
        <v>7200</v>
      </c>
      <c r="G915" s="4" t="s">
        <v>170</v>
      </c>
      <c r="H915" s="4" t="s">
        <v>171</v>
      </c>
      <c r="I915" s="4">
        <v>25</v>
      </c>
      <c r="J915" s="16">
        <v>34935</v>
      </c>
      <c r="L915" s="4">
        <v>143601.58900000001</v>
      </c>
      <c r="M915" s="4">
        <v>151101.56700000001</v>
      </c>
      <c r="N915" s="4">
        <v>183396.03400000001</v>
      </c>
      <c r="O915" s="64">
        <v>20</v>
      </c>
      <c r="P915" s="4">
        <v>9</v>
      </c>
      <c r="Q915" s="4">
        <v>2</v>
      </c>
      <c r="R915" s="4">
        <v>31</v>
      </c>
      <c r="S915" s="4">
        <v>100</v>
      </c>
      <c r="T915" s="4">
        <v>100</v>
      </c>
      <c r="U915" s="11">
        <v>7677029</v>
      </c>
      <c r="V915" s="11">
        <v>1657029</v>
      </c>
      <c r="W915" s="11">
        <v>6020000</v>
      </c>
      <c r="X915" s="11">
        <v>30</v>
      </c>
      <c r="Y915" s="62">
        <v>4451649</v>
      </c>
      <c r="Z915" s="11">
        <v>0</v>
      </c>
      <c r="AA915" s="11">
        <v>0</v>
      </c>
      <c r="AB915" s="11">
        <v>0</v>
      </c>
      <c r="AC915" s="11">
        <v>225000</v>
      </c>
      <c r="AD915" s="11">
        <v>0</v>
      </c>
      <c r="AE915" s="11">
        <v>0</v>
      </c>
      <c r="AF915" s="11">
        <v>0</v>
      </c>
      <c r="AG915" s="11">
        <v>225000</v>
      </c>
      <c r="AH915" s="11">
        <v>100000</v>
      </c>
      <c r="AI915" s="11">
        <v>566630</v>
      </c>
      <c r="AJ915" s="11">
        <v>0</v>
      </c>
      <c r="AK915" s="11">
        <v>550188</v>
      </c>
      <c r="AL915" s="9">
        <v>1116818</v>
      </c>
      <c r="AM915" s="9">
        <v>1702144</v>
      </c>
      <c r="AN915" s="9">
        <v>0</v>
      </c>
      <c r="AO915" s="9">
        <v>0</v>
      </c>
      <c r="AP915" s="11">
        <v>0</v>
      </c>
      <c r="AQ915" s="11">
        <v>0</v>
      </c>
      <c r="AR915" s="11">
        <v>2818962</v>
      </c>
      <c r="AS915" s="11">
        <v>0</v>
      </c>
      <c r="AT915" s="11">
        <v>36418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0</v>
      </c>
      <c r="BB915" s="11">
        <v>0</v>
      </c>
      <c r="BC915" s="11">
        <v>0</v>
      </c>
      <c r="BD915" s="11">
        <v>45000</v>
      </c>
      <c r="BE915" s="11">
        <v>0</v>
      </c>
      <c r="BF915" s="11">
        <v>0</v>
      </c>
      <c r="BG915" s="11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799410</v>
      </c>
      <c r="BP915" s="11">
        <v>79940</v>
      </c>
      <c r="BQ915" s="11">
        <v>302570</v>
      </c>
      <c r="BR915" s="11">
        <v>336970</v>
      </c>
      <c r="BS915" s="11">
        <v>69090</v>
      </c>
      <c r="BT915" s="11">
        <v>13360</v>
      </c>
      <c r="BU915" s="11">
        <v>53430</v>
      </c>
      <c r="BV915" s="11">
        <v>0</v>
      </c>
      <c r="BW915" s="11">
        <v>2259</v>
      </c>
      <c r="BX915" s="11">
        <v>0</v>
      </c>
      <c r="BY915" s="11">
        <v>0</v>
      </c>
      <c r="BZ915" s="11">
        <v>0</v>
      </c>
      <c r="CA915" s="11">
        <v>0</v>
      </c>
      <c r="CB915" s="11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1">
        <v>0</v>
      </c>
      <c r="CI915" s="11">
        <v>243290.467</v>
      </c>
      <c r="CJ915" s="4">
        <v>31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0</v>
      </c>
      <c r="DB915" s="4">
        <v>20</v>
      </c>
      <c r="DC915" s="4">
        <v>0</v>
      </c>
      <c r="DD915" s="4">
        <v>16</v>
      </c>
      <c r="DE915" s="64">
        <v>36</v>
      </c>
      <c r="DF915" s="64">
        <v>49.5</v>
      </c>
      <c r="DG915" s="64">
        <v>0</v>
      </c>
      <c r="DH915" s="6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2</v>
      </c>
      <c r="DU915" s="4">
        <v>2</v>
      </c>
      <c r="EB915" s="4" t="b">
        <v>1</v>
      </c>
      <c r="EC915" s="4" t="s">
        <v>246</v>
      </c>
      <c r="EF915" s="7">
        <v>46023</v>
      </c>
      <c r="EG915" s="7">
        <v>46053</v>
      </c>
      <c r="EH915" s="4" t="s">
        <v>173</v>
      </c>
      <c r="EI915" s="4" t="b">
        <v>1</v>
      </c>
      <c r="EJ915" s="4" t="s">
        <v>174</v>
      </c>
      <c r="EO915" s="4">
        <f t="shared" si="67"/>
        <v>30.378082191780823</v>
      </c>
      <c r="EP915" s="4">
        <f t="shared" si="68"/>
        <v>25</v>
      </c>
      <c r="EQ915" s="9">
        <f t="shared" si="69"/>
        <v>4584900.8500000006</v>
      </c>
    </row>
    <row r="916" spans="3:147">
      <c r="C916" s="7">
        <v>46023</v>
      </c>
      <c r="D916" s="4">
        <v>7200</v>
      </c>
      <c r="G916" s="4" t="s">
        <v>170</v>
      </c>
      <c r="H916" s="4" t="s">
        <v>171</v>
      </c>
      <c r="I916" s="4">
        <v>24</v>
      </c>
      <c r="J916" s="16">
        <v>35395</v>
      </c>
      <c r="L916" s="4">
        <v>143323.58900000001</v>
      </c>
      <c r="M916" s="4">
        <v>150823.56700000001</v>
      </c>
      <c r="N916" s="4">
        <v>183064.75</v>
      </c>
      <c r="O916" s="64">
        <v>20</v>
      </c>
      <c r="P916" s="4">
        <v>9</v>
      </c>
      <c r="Q916" s="4">
        <v>2</v>
      </c>
      <c r="R916" s="4">
        <v>31</v>
      </c>
      <c r="S916" s="4">
        <v>100</v>
      </c>
      <c r="T916" s="4">
        <v>100</v>
      </c>
      <c r="U916" s="11">
        <v>7654044</v>
      </c>
      <c r="V916" s="11">
        <v>1615430</v>
      </c>
      <c r="W916" s="11">
        <v>6038614</v>
      </c>
      <c r="X916" s="11">
        <v>29</v>
      </c>
      <c r="Y916" s="62">
        <v>4443031</v>
      </c>
      <c r="Z916" s="11">
        <v>0</v>
      </c>
      <c r="AA916" s="11">
        <v>0</v>
      </c>
      <c r="AB916" s="11">
        <v>7500</v>
      </c>
      <c r="AC916" s="11">
        <v>217500</v>
      </c>
      <c r="AD916" s="11">
        <v>0</v>
      </c>
      <c r="AE916" s="11">
        <v>0</v>
      </c>
      <c r="AF916" s="11">
        <v>0</v>
      </c>
      <c r="AG916" s="11">
        <v>225000</v>
      </c>
      <c r="AH916" s="11">
        <v>100000</v>
      </c>
      <c r="AI916" s="11">
        <v>565588</v>
      </c>
      <c r="AJ916" s="11">
        <v>0</v>
      </c>
      <c r="AK916" s="11">
        <v>1201362</v>
      </c>
      <c r="AL916" s="9">
        <v>1766950</v>
      </c>
      <c r="AM916" s="9">
        <v>1064063</v>
      </c>
      <c r="AN916" s="9">
        <v>0</v>
      </c>
      <c r="AO916" s="9">
        <v>0</v>
      </c>
      <c r="AP916" s="11">
        <v>0</v>
      </c>
      <c r="AQ916" s="11">
        <v>0</v>
      </c>
      <c r="AR916" s="11">
        <v>2831013</v>
      </c>
      <c r="AS916" s="11">
        <v>0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0</v>
      </c>
      <c r="BB916" s="11">
        <v>0</v>
      </c>
      <c r="BC916" s="11">
        <v>0</v>
      </c>
      <c r="BD916" s="11">
        <v>55000</v>
      </c>
      <c r="BE916" s="11">
        <v>0</v>
      </c>
      <c r="BF916" s="11">
        <v>0</v>
      </c>
      <c r="BG916" s="11">
        <v>0</v>
      </c>
      <c r="BH916" s="11">
        <v>0</v>
      </c>
      <c r="BI916" s="11">
        <v>0</v>
      </c>
      <c r="BJ916" s="11">
        <v>0</v>
      </c>
      <c r="BK916" s="11">
        <v>0</v>
      </c>
      <c r="BL916" s="11">
        <v>0</v>
      </c>
      <c r="BM916" s="11">
        <v>0</v>
      </c>
      <c r="BN916" s="11">
        <v>0</v>
      </c>
      <c r="BO916" s="11">
        <v>755830</v>
      </c>
      <c r="BP916" s="11">
        <v>75580</v>
      </c>
      <c r="BQ916" s="11">
        <v>302570</v>
      </c>
      <c r="BR916" s="11">
        <v>335900</v>
      </c>
      <c r="BS916" s="11">
        <v>68890</v>
      </c>
      <c r="BT916" s="11">
        <v>13330</v>
      </c>
      <c r="BU916" s="11">
        <v>53330</v>
      </c>
      <c r="BV916" s="11">
        <v>0</v>
      </c>
      <c r="BW916" s="11">
        <v>10000</v>
      </c>
      <c r="BX916" s="11">
        <v>0</v>
      </c>
      <c r="BY916" s="11">
        <v>0</v>
      </c>
      <c r="BZ916" s="11">
        <v>0</v>
      </c>
      <c r="CA916" s="11">
        <v>0</v>
      </c>
      <c r="CB916" s="11">
        <v>0</v>
      </c>
      <c r="CC916" s="11">
        <v>0</v>
      </c>
      <c r="CD916" s="11">
        <v>0</v>
      </c>
      <c r="CE916" s="11">
        <v>0</v>
      </c>
      <c r="CF916" s="11">
        <v>0</v>
      </c>
      <c r="CG916" s="11">
        <v>0</v>
      </c>
      <c r="CH916" s="11">
        <v>0</v>
      </c>
      <c r="CI916" s="11">
        <v>262839.554</v>
      </c>
      <c r="CJ916" s="4">
        <v>31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20</v>
      </c>
      <c r="DC916" s="4">
        <v>0</v>
      </c>
      <c r="DD916" s="4">
        <v>35</v>
      </c>
      <c r="DE916" s="64">
        <v>55</v>
      </c>
      <c r="DF916" s="64">
        <v>31</v>
      </c>
      <c r="DG916" s="64">
        <v>0</v>
      </c>
      <c r="DH916" s="6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2</v>
      </c>
      <c r="DU916" s="4">
        <v>2</v>
      </c>
      <c r="EB916" s="4" t="b">
        <v>1</v>
      </c>
      <c r="EC916" s="4" t="s">
        <v>246</v>
      </c>
      <c r="EF916" s="7">
        <v>46023</v>
      </c>
      <c r="EG916" s="7">
        <v>46053</v>
      </c>
      <c r="EH916" s="4" t="s">
        <v>173</v>
      </c>
      <c r="EI916" s="4" t="b">
        <v>1</v>
      </c>
      <c r="EJ916" s="4" t="s">
        <v>174</v>
      </c>
      <c r="EO916" s="4">
        <f t="shared" si="67"/>
        <v>29.117808219178084</v>
      </c>
      <c r="EP916" s="4">
        <f t="shared" si="68"/>
        <v>25</v>
      </c>
      <c r="EQ916" s="9">
        <f t="shared" si="69"/>
        <v>4576618.75</v>
      </c>
    </row>
    <row r="917" spans="3:147">
      <c r="C917" s="7">
        <v>46023</v>
      </c>
      <c r="D917" s="4">
        <v>7200</v>
      </c>
      <c r="G917" s="4" t="s">
        <v>170</v>
      </c>
      <c r="H917" s="4" t="s">
        <v>171</v>
      </c>
      <c r="I917" s="4">
        <v>19</v>
      </c>
      <c r="J917" s="16">
        <v>36557</v>
      </c>
      <c r="L917" s="4">
        <v>141205.58900000001</v>
      </c>
      <c r="M917" s="4">
        <v>147955.56700000001</v>
      </c>
      <c r="N917" s="4">
        <v>179647.05</v>
      </c>
      <c r="O917" s="64">
        <v>20</v>
      </c>
      <c r="P917" s="4">
        <v>9</v>
      </c>
      <c r="Q917" s="4">
        <v>2</v>
      </c>
      <c r="R917" s="4">
        <v>31</v>
      </c>
      <c r="S917" s="4">
        <v>100</v>
      </c>
      <c r="T917" s="4">
        <v>100</v>
      </c>
      <c r="U917" s="11">
        <v>7423014</v>
      </c>
      <c r="V917" s="11">
        <v>1685014</v>
      </c>
      <c r="W917" s="11">
        <v>5738000</v>
      </c>
      <c r="X917" s="11">
        <v>26</v>
      </c>
      <c r="Y917" s="62">
        <v>4377373</v>
      </c>
      <c r="Z917" s="11">
        <v>0</v>
      </c>
      <c r="AA917" s="11">
        <v>0</v>
      </c>
      <c r="AB917" s="11">
        <v>7500</v>
      </c>
      <c r="AC917" s="11">
        <v>195000</v>
      </c>
      <c r="AD917" s="11">
        <v>0</v>
      </c>
      <c r="AE917" s="11">
        <v>0</v>
      </c>
      <c r="AF917" s="11">
        <v>0</v>
      </c>
      <c r="AG917" s="11">
        <v>202500</v>
      </c>
      <c r="AH917" s="11">
        <v>100000</v>
      </c>
      <c r="AI917" s="11">
        <v>554833</v>
      </c>
      <c r="AJ917" s="11">
        <v>0</v>
      </c>
      <c r="AK917" s="11">
        <v>387363</v>
      </c>
      <c r="AL917" s="9">
        <v>942197</v>
      </c>
      <c r="AM917" s="9">
        <v>1701033</v>
      </c>
      <c r="AN917" s="9">
        <v>44911</v>
      </c>
      <c r="AO917" s="9">
        <v>0</v>
      </c>
      <c r="AP917" s="11">
        <v>0</v>
      </c>
      <c r="AQ917" s="11">
        <v>0</v>
      </c>
      <c r="AR917" s="11">
        <v>2688141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0</v>
      </c>
      <c r="BC917" s="11">
        <v>0</v>
      </c>
      <c r="BD917" s="11">
        <v>55000</v>
      </c>
      <c r="BE917" s="11">
        <v>0</v>
      </c>
      <c r="BF917" s="11">
        <v>0</v>
      </c>
      <c r="BG917" s="11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822330</v>
      </c>
      <c r="BP917" s="11">
        <v>82230</v>
      </c>
      <c r="BQ917" s="11">
        <v>302570</v>
      </c>
      <c r="BR917" s="11">
        <v>327230</v>
      </c>
      <c r="BS917" s="11">
        <v>66810</v>
      </c>
      <c r="BT917" s="11">
        <v>13140</v>
      </c>
      <c r="BU917" s="11">
        <v>52340</v>
      </c>
      <c r="BV917" s="11">
        <v>10000</v>
      </c>
      <c r="BW917" s="11">
        <v>8364</v>
      </c>
      <c r="BX917" s="11">
        <v>0</v>
      </c>
      <c r="BY917" s="11">
        <v>0</v>
      </c>
      <c r="BZ917" s="11">
        <v>0</v>
      </c>
      <c r="CA917" s="11">
        <v>0</v>
      </c>
      <c r="CB917" s="11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1">
        <v>0</v>
      </c>
      <c r="CI917" s="11">
        <v>233094.478</v>
      </c>
      <c r="CJ917" s="4">
        <v>31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20</v>
      </c>
      <c r="DC917" s="4">
        <v>0</v>
      </c>
      <c r="DD917" s="4">
        <v>11.5</v>
      </c>
      <c r="DE917" s="64">
        <v>31.5</v>
      </c>
      <c r="DF917" s="64">
        <v>50.5</v>
      </c>
      <c r="DG917" s="64">
        <v>1</v>
      </c>
      <c r="DH917" s="64">
        <v>0</v>
      </c>
      <c r="DI917" s="4">
        <v>0</v>
      </c>
      <c r="DJ917" s="4">
        <v>0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0</v>
      </c>
      <c r="DS917" s="4">
        <v>0.5</v>
      </c>
      <c r="DT917" s="4">
        <v>2</v>
      </c>
      <c r="DU917" s="4">
        <v>2</v>
      </c>
      <c r="EB917" s="4" t="b">
        <v>1</v>
      </c>
      <c r="EC917" s="4" t="s">
        <v>246</v>
      </c>
      <c r="EF917" s="7">
        <v>46023</v>
      </c>
      <c r="EG917" s="7">
        <v>46053</v>
      </c>
      <c r="EH917" s="4" t="s">
        <v>173</v>
      </c>
      <c r="EI917" s="4" t="b">
        <v>1</v>
      </c>
      <c r="EJ917" s="4" t="s">
        <v>174</v>
      </c>
      <c r="EO917" s="4">
        <f t="shared" si="67"/>
        <v>25.934246575342467</v>
      </c>
      <c r="EP917" s="4">
        <f t="shared" si="68"/>
        <v>25</v>
      </c>
      <c r="EQ917" s="9">
        <f t="shared" si="69"/>
        <v>4491176.25</v>
      </c>
    </row>
    <row r="918" spans="3:147">
      <c r="C918" s="7">
        <v>46054</v>
      </c>
      <c r="D918" s="4">
        <v>7200</v>
      </c>
      <c r="G918" s="4" t="s">
        <v>181</v>
      </c>
      <c r="H918" s="4" t="s">
        <v>182</v>
      </c>
      <c r="I918" s="4">
        <v>11</v>
      </c>
      <c r="J918" s="16">
        <v>34008</v>
      </c>
      <c r="L918" s="4">
        <v>153871.16500000001</v>
      </c>
      <c r="M918" s="4">
        <v>162121.133</v>
      </c>
      <c r="N918" s="4">
        <v>196527.68400000001</v>
      </c>
      <c r="O918" s="64">
        <v>16</v>
      </c>
      <c r="P918" s="4">
        <v>8</v>
      </c>
      <c r="Q918" s="4">
        <v>4</v>
      </c>
      <c r="R918" s="4">
        <v>28</v>
      </c>
      <c r="S918" s="4">
        <v>100</v>
      </c>
      <c r="T918" s="4">
        <v>100</v>
      </c>
      <c r="U918" s="11">
        <v>6680681</v>
      </c>
      <c r="V918" s="11">
        <v>1432640</v>
      </c>
      <c r="W918" s="11">
        <v>5248041</v>
      </c>
      <c r="X918" s="11">
        <v>33</v>
      </c>
      <c r="Y918" s="62">
        <v>4308392</v>
      </c>
      <c r="Z918" s="11">
        <v>0</v>
      </c>
      <c r="AA918" s="11">
        <v>0</v>
      </c>
      <c r="AB918" s="11">
        <v>0</v>
      </c>
      <c r="AC918" s="11">
        <v>247500</v>
      </c>
      <c r="AD918" s="11">
        <v>0</v>
      </c>
      <c r="AE918" s="11">
        <v>0</v>
      </c>
      <c r="AF918" s="11">
        <v>0</v>
      </c>
      <c r="AG918" s="11">
        <v>247500</v>
      </c>
      <c r="AH918" s="11">
        <v>100000</v>
      </c>
      <c r="AI918" s="11">
        <v>607954</v>
      </c>
      <c r="AJ918" s="11">
        <v>0</v>
      </c>
      <c r="AK918" s="11">
        <v>479036</v>
      </c>
      <c r="AL918" s="9">
        <v>1086990</v>
      </c>
      <c r="AM918" s="9">
        <v>902799</v>
      </c>
      <c r="AN918" s="9">
        <v>0</v>
      </c>
      <c r="AO918" s="9">
        <v>0</v>
      </c>
      <c r="AP918" s="11">
        <v>0</v>
      </c>
      <c r="AQ918" s="11">
        <v>0</v>
      </c>
      <c r="AR918" s="11">
        <v>1989789</v>
      </c>
      <c r="AS918" s="11">
        <v>0</v>
      </c>
      <c r="AT918" s="11">
        <v>0</v>
      </c>
      <c r="AU918" s="11">
        <v>0</v>
      </c>
      <c r="AV918" s="11">
        <v>0</v>
      </c>
      <c r="AW918" s="11">
        <v>0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35000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0</v>
      </c>
      <c r="BN918" s="11">
        <v>0</v>
      </c>
      <c r="BO918" s="11">
        <v>673910</v>
      </c>
      <c r="BP918" s="11">
        <v>67390</v>
      </c>
      <c r="BQ918" s="11">
        <v>302570</v>
      </c>
      <c r="BR918" s="11">
        <v>300710</v>
      </c>
      <c r="BS918" s="11">
        <v>60130</v>
      </c>
      <c r="BT918" s="11">
        <v>12930</v>
      </c>
      <c r="BU918" s="11">
        <v>0</v>
      </c>
      <c r="BV918" s="11">
        <v>0</v>
      </c>
      <c r="BW918" s="11">
        <v>15000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0</v>
      </c>
      <c r="CI918" s="11">
        <v>264059.739</v>
      </c>
      <c r="CJ918" s="4">
        <v>28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20</v>
      </c>
      <c r="DC918" s="4">
        <v>0</v>
      </c>
      <c r="DD918" s="4">
        <v>13</v>
      </c>
      <c r="DE918" s="64">
        <v>33</v>
      </c>
      <c r="DF918" s="64">
        <v>24.5</v>
      </c>
      <c r="DG918" s="64">
        <v>0</v>
      </c>
      <c r="DH918" s="6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2</v>
      </c>
      <c r="DU918" s="4">
        <v>2</v>
      </c>
      <c r="EB918" s="4" t="b">
        <v>1</v>
      </c>
      <c r="EC918" s="4" t="s">
        <v>246</v>
      </c>
      <c r="EF918" s="7">
        <v>46054</v>
      </c>
      <c r="EG918" s="7">
        <v>46081</v>
      </c>
      <c r="EH918" s="4" t="s">
        <v>173</v>
      </c>
      <c r="EI918" s="4" t="b">
        <v>1</v>
      </c>
      <c r="EJ918" s="4" t="s">
        <v>174</v>
      </c>
      <c r="EO918" s="4">
        <f t="shared" si="67"/>
        <v>32.917808219178085</v>
      </c>
      <c r="EP918" s="4">
        <f t="shared" si="68"/>
        <v>25</v>
      </c>
      <c r="EQ918" s="9">
        <f t="shared" si="69"/>
        <v>4913192.1000000006</v>
      </c>
    </row>
    <row r="919" spans="3:147">
      <c r="C919" s="7">
        <v>46054</v>
      </c>
      <c r="D919" s="4">
        <v>7200</v>
      </c>
      <c r="G919" s="4" t="s">
        <v>170</v>
      </c>
      <c r="H919" s="4" t="s">
        <v>171</v>
      </c>
      <c r="I919" s="4">
        <v>25</v>
      </c>
      <c r="J919" s="16">
        <v>34092</v>
      </c>
      <c r="L919" s="4">
        <v>143601.58900000001</v>
      </c>
      <c r="M919" s="4">
        <v>151851.56700000001</v>
      </c>
      <c r="N919" s="4">
        <v>184289.78400000001</v>
      </c>
      <c r="O919" s="64">
        <v>16</v>
      </c>
      <c r="P919" s="4">
        <v>8</v>
      </c>
      <c r="Q919" s="4">
        <v>4</v>
      </c>
      <c r="R919" s="4">
        <v>28</v>
      </c>
      <c r="S919" s="4">
        <v>100</v>
      </c>
      <c r="T919" s="4">
        <v>100</v>
      </c>
      <c r="U919" s="11">
        <v>6266086</v>
      </c>
      <c r="V919" s="11">
        <v>1516086</v>
      </c>
      <c r="W919" s="11">
        <v>4750000</v>
      </c>
      <c r="X919" s="11">
        <v>32</v>
      </c>
      <c r="Y919" s="62">
        <v>4020844</v>
      </c>
      <c r="Z919" s="11">
        <v>0</v>
      </c>
      <c r="AA919" s="11">
        <v>0</v>
      </c>
      <c r="AB919" s="11">
        <v>7500</v>
      </c>
      <c r="AC919" s="11">
        <v>240000</v>
      </c>
      <c r="AD919" s="11">
        <v>0</v>
      </c>
      <c r="AE919" s="11">
        <v>0</v>
      </c>
      <c r="AF919" s="11">
        <v>0</v>
      </c>
      <c r="AG919" s="11">
        <v>247500</v>
      </c>
      <c r="AH919" s="11">
        <v>100000</v>
      </c>
      <c r="AI919" s="11">
        <v>569443</v>
      </c>
      <c r="AJ919" s="11">
        <v>0</v>
      </c>
      <c r="AK919" s="11">
        <v>310989</v>
      </c>
      <c r="AL919" s="9">
        <v>880432</v>
      </c>
      <c r="AM919" s="9">
        <v>898412</v>
      </c>
      <c r="AN919" s="9">
        <v>0</v>
      </c>
      <c r="AO919" s="9">
        <v>0</v>
      </c>
      <c r="AP919" s="11">
        <v>0</v>
      </c>
      <c r="AQ919" s="11">
        <v>0</v>
      </c>
      <c r="AR919" s="11">
        <v>1778844</v>
      </c>
      <c r="AS919" s="11">
        <v>0</v>
      </c>
      <c r="AT919" s="11">
        <v>83898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0</v>
      </c>
      <c r="BD919" s="11">
        <v>35000</v>
      </c>
      <c r="BE919" s="11">
        <v>0</v>
      </c>
      <c r="BF919" s="11">
        <v>0</v>
      </c>
      <c r="BG919" s="11">
        <v>0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558550</v>
      </c>
      <c r="BP919" s="11">
        <v>55850</v>
      </c>
      <c r="BQ919" s="11">
        <v>302570</v>
      </c>
      <c r="BR919" s="11">
        <v>279700</v>
      </c>
      <c r="BS919" s="11">
        <v>56390</v>
      </c>
      <c r="BT919" s="11">
        <v>12070</v>
      </c>
      <c r="BU919" s="11">
        <v>49370</v>
      </c>
      <c r="BV919" s="11">
        <v>0</v>
      </c>
      <c r="BW919" s="11">
        <v>2106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199480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250799.076</v>
      </c>
      <c r="CJ919" s="4">
        <v>28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20</v>
      </c>
      <c r="DC919" s="4">
        <v>0</v>
      </c>
      <c r="DD919" s="4">
        <v>9</v>
      </c>
      <c r="DE919" s="64">
        <v>29</v>
      </c>
      <c r="DF919" s="64">
        <v>26</v>
      </c>
      <c r="DG919" s="64">
        <v>0</v>
      </c>
      <c r="DH919" s="64">
        <v>0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0</v>
      </c>
      <c r="DS919" s="4">
        <v>1.5</v>
      </c>
      <c r="DT919" s="4">
        <v>2</v>
      </c>
      <c r="DU919" s="4">
        <v>2</v>
      </c>
      <c r="EB919" s="4" t="b">
        <v>1</v>
      </c>
      <c r="EC919" s="4" t="s">
        <v>246</v>
      </c>
      <c r="EF919" s="7">
        <v>46054</v>
      </c>
      <c r="EG919" s="7">
        <v>46081</v>
      </c>
      <c r="EH919" s="4" t="s">
        <v>173</v>
      </c>
      <c r="EI919" s="4" t="b">
        <v>1</v>
      </c>
      <c r="EJ919" s="4" t="s">
        <v>174</v>
      </c>
      <c r="EO919" s="4">
        <f t="shared" si="67"/>
        <v>32.68767123287671</v>
      </c>
      <c r="EP919" s="4">
        <f t="shared" si="68"/>
        <v>25</v>
      </c>
      <c r="EQ919" s="9">
        <f t="shared" si="69"/>
        <v>4607244.6000000006</v>
      </c>
    </row>
    <row r="920" spans="3:147">
      <c r="C920" s="7">
        <v>46054</v>
      </c>
      <c r="D920" s="4">
        <v>7200</v>
      </c>
      <c r="G920" s="4" t="s">
        <v>170</v>
      </c>
      <c r="H920" s="4" t="s">
        <v>171</v>
      </c>
      <c r="I920" s="4">
        <v>24</v>
      </c>
      <c r="J920" s="16">
        <v>34659</v>
      </c>
      <c r="L920" s="4">
        <v>143323.58900000001</v>
      </c>
      <c r="M920" s="4">
        <v>151073.56700000001</v>
      </c>
      <c r="N920" s="4">
        <v>183362.66699999999</v>
      </c>
      <c r="O920" s="64">
        <v>16</v>
      </c>
      <c r="P920" s="4">
        <v>8</v>
      </c>
      <c r="Q920" s="4">
        <v>4</v>
      </c>
      <c r="R920" s="4">
        <v>28</v>
      </c>
      <c r="S920" s="4">
        <v>100</v>
      </c>
      <c r="T920" s="4">
        <v>100</v>
      </c>
      <c r="U920" s="11">
        <v>5978500</v>
      </c>
      <c r="V920" s="11">
        <v>1198500</v>
      </c>
      <c r="W920" s="11">
        <v>4780000</v>
      </c>
      <c r="X920" s="11">
        <v>31</v>
      </c>
      <c r="Y920" s="62">
        <v>4013060</v>
      </c>
      <c r="Z920" s="11">
        <v>0</v>
      </c>
      <c r="AA920" s="11">
        <v>0</v>
      </c>
      <c r="AB920" s="11">
        <v>0</v>
      </c>
      <c r="AC920" s="11">
        <v>232500</v>
      </c>
      <c r="AD920" s="11">
        <v>0</v>
      </c>
      <c r="AE920" s="11">
        <v>0</v>
      </c>
      <c r="AF920" s="11">
        <v>0</v>
      </c>
      <c r="AG920" s="11">
        <v>232500</v>
      </c>
      <c r="AH920" s="11">
        <v>100000</v>
      </c>
      <c r="AI920" s="11">
        <v>566525</v>
      </c>
      <c r="AJ920" s="11">
        <v>0</v>
      </c>
      <c r="AK920" s="11">
        <v>1031415</v>
      </c>
      <c r="AL920" s="9">
        <v>1597940</v>
      </c>
      <c r="AM920" s="9">
        <v>0</v>
      </c>
      <c r="AN920" s="9">
        <v>0</v>
      </c>
      <c r="AO920" s="9">
        <v>0</v>
      </c>
      <c r="AP920" s="11">
        <v>0</v>
      </c>
      <c r="AQ920" s="11">
        <v>0</v>
      </c>
      <c r="AR920" s="11">
        <v>1597940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0</v>
      </c>
      <c r="BB920" s="11">
        <v>0</v>
      </c>
      <c r="BC920" s="11">
        <v>0</v>
      </c>
      <c r="BD920" s="11">
        <v>35000</v>
      </c>
      <c r="BE920" s="11">
        <v>0</v>
      </c>
      <c r="BF920" s="11">
        <v>0</v>
      </c>
      <c r="BG920" s="11">
        <v>0</v>
      </c>
      <c r="BH920" s="11">
        <v>0</v>
      </c>
      <c r="BI920" s="11">
        <v>0</v>
      </c>
      <c r="BJ920" s="11">
        <v>0</v>
      </c>
      <c r="BK920" s="11">
        <v>0</v>
      </c>
      <c r="BL920" s="11">
        <v>0</v>
      </c>
      <c r="BM920" s="11">
        <v>0</v>
      </c>
      <c r="BN920" s="11">
        <v>0</v>
      </c>
      <c r="BO920" s="11">
        <v>462980</v>
      </c>
      <c r="BP920" s="11">
        <v>46290</v>
      </c>
      <c r="BQ920" s="11">
        <v>302570</v>
      </c>
      <c r="BR920" s="11">
        <v>261950</v>
      </c>
      <c r="BS920" s="11">
        <v>53810</v>
      </c>
      <c r="BT920" s="11">
        <v>12040</v>
      </c>
      <c r="BU920" s="11">
        <v>49120</v>
      </c>
      <c r="BV920" s="11">
        <v>8000</v>
      </c>
      <c r="BW920" s="11">
        <v>1740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0</v>
      </c>
      <c r="CI920" s="11">
        <v>250434.022</v>
      </c>
      <c r="CJ920" s="4">
        <v>28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20</v>
      </c>
      <c r="DC920" s="4">
        <v>0</v>
      </c>
      <c r="DD920" s="4">
        <v>30</v>
      </c>
      <c r="DE920" s="64">
        <v>50</v>
      </c>
      <c r="DF920" s="64">
        <v>0</v>
      </c>
      <c r="DG920" s="64">
        <v>0</v>
      </c>
      <c r="DH920" s="6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2</v>
      </c>
      <c r="DU920" s="4">
        <v>2</v>
      </c>
      <c r="EB920" s="4" t="b">
        <v>1</v>
      </c>
      <c r="EC920" s="4" t="s">
        <v>246</v>
      </c>
      <c r="EF920" s="7">
        <v>46054</v>
      </c>
      <c r="EG920" s="7">
        <v>46081</v>
      </c>
      <c r="EH920" s="4" t="s">
        <v>173</v>
      </c>
      <c r="EI920" s="4" t="b">
        <v>1</v>
      </c>
      <c r="EJ920" s="4" t="s">
        <v>174</v>
      </c>
      <c r="EO920" s="4">
        <f t="shared" si="67"/>
        <v>31.134246575342466</v>
      </c>
      <c r="EP920" s="4">
        <f t="shared" si="68"/>
        <v>25</v>
      </c>
      <c r="EQ920" s="9">
        <f t="shared" si="69"/>
        <v>4584066.6749999998</v>
      </c>
    </row>
    <row r="921" spans="3:147">
      <c r="C921" s="7">
        <v>46054</v>
      </c>
      <c r="D921" s="4">
        <v>7200</v>
      </c>
      <c r="G921" s="4" t="s">
        <v>170</v>
      </c>
      <c r="H921" s="4" t="s">
        <v>171</v>
      </c>
      <c r="I921" s="4">
        <v>25</v>
      </c>
      <c r="J921" s="16">
        <v>34935</v>
      </c>
      <c r="L921" s="4">
        <v>143601.58900000001</v>
      </c>
      <c r="M921" s="4">
        <v>151101.56700000001</v>
      </c>
      <c r="N921" s="4">
        <v>183396.03400000001</v>
      </c>
      <c r="O921" s="64">
        <v>16</v>
      </c>
      <c r="P921" s="4">
        <v>8</v>
      </c>
      <c r="Q921" s="4">
        <v>4</v>
      </c>
      <c r="R921" s="4">
        <v>28</v>
      </c>
      <c r="S921" s="4">
        <v>100</v>
      </c>
      <c r="T921" s="4">
        <v>100</v>
      </c>
      <c r="U921" s="11">
        <v>6266202</v>
      </c>
      <c r="V921" s="11">
        <v>1226202</v>
      </c>
      <c r="W921" s="11">
        <v>5040000</v>
      </c>
      <c r="X921" s="11">
        <v>30</v>
      </c>
      <c r="Y921" s="62">
        <v>4020844</v>
      </c>
      <c r="Z921" s="11">
        <v>0</v>
      </c>
      <c r="AA921" s="11">
        <v>0</v>
      </c>
      <c r="AB921" s="11">
        <v>0</v>
      </c>
      <c r="AC921" s="11">
        <v>225000</v>
      </c>
      <c r="AD921" s="11">
        <v>0</v>
      </c>
      <c r="AE921" s="11">
        <v>0</v>
      </c>
      <c r="AF921" s="11">
        <v>0</v>
      </c>
      <c r="AG921" s="11">
        <v>225000</v>
      </c>
      <c r="AH921" s="11">
        <v>100000</v>
      </c>
      <c r="AI921" s="11">
        <v>566630</v>
      </c>
      <c r="AJ921" s="11">
        <v>0</v>
      </c>
      <c r="AK921" s="11">
        <v>378254</v>
      </c>
      <c r="AL921" s="9">
        <v>944885</v>
      </c>
      <c r="AM921" s="9">
        <v>894055</v>
      </c>
      <c r="AN921" s="9">
        <v>0</v>
      </c>
      <c r="AO921" s="9">
        <v>0</v>
      </c>
      <c r="AP921" s="11">
        <v>0</v>
      </c>
      <c r="AQ921" s="11">
        <v>0</v>
      </c>
      <c r="AR921" s="11">
        <v>1838940</v>
      </c>
      <c r="AS921" s="11">
        <v>0</v>
      </c>
      <c r="AT921" s="11">
        <v>36418</v>
      </c>
      <c r="AU921" s="11">
        <v>0</v>
      </c>
      <c r="AV921" s="11">
        <v>0</v>
      </c>
      <c r="AW921" s="11">
        <v>0</v>
      </c>
      <c r="AX921" s="11">
        <v>0</v>
      </c>
      <c r="AY921" s="11">
        <v>0</v>
      </c>
      <c r="AZ921" s="11">
        <v>0</v>
      </c>
      <c r="BA921" s="11">
        <v>0</v>
      </c>
      <c r="BB921" s="11">
        <v>0</v>
      </c>
      <c r="BC921" s="11">
        <v>0</v>
      </c>
      <c r="BD921" s="11">
        <v>45000</v>
      </c>
      <c r="BE921" s="11">
        <v>0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477740</v>
      </c>
      <c r="BP921" s="11">
        <v>47770</v>
      </c>
      <c r="BQ921" s="11">
        <v>302570</v>
      </c>
      <c r="BR921" s="11">
        <v>279590</v>
      </c>
      <c r="BS921" s="11">
        <v>56400</v>
      </c>
      <c r="BT921" s="11">
        <v>12070</v>
      </c>
      <c r="BU921" s="11">
        <v>49120</v>
      </c>
      <c r="BV921" s="11">
        <v>0</v>
      </c>
      <c r="BW921" s="11">
        <v>942</v>
      </c>
      <c r="BX921" s="11">
        <v>0</v>
      </c>
      <c r="BY921" s="11">
        <v>0</v>
      </c>
      <c r="BZ921" s="11">
        <v>0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1">
        <v>0</v>
      </c>
      <c r="CG921" s="11">
        <v>0</v>
      </c>
      <c r="CH921" s="11">
        <v>0</v>
      </c>
      <c r="CI921" s="11">
        <v>245796.967</v>
      </c>
      <c r="CJ921" s="4">
        <v>28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20</v>
      </c>
      <c r="DC921" s="4">
        <v>0</v>
      </c>
      <c r="DD921" s="4">
        <v>11</v>
      </c>
      <c r="DE921" s="64">
        <v>31</v>
      </c>
      <c r="DF921" s="64">
        <v>26</v>
      </c>
      <c r="DG921" s="64">
        <v>0</v>
      </c>
      <c r="DH921" s="64">
        <v>0</v>
      </c>
      <c r="DI921" s="4">
        <v>0</v>
      </c>
      <c r="DJ921" s="4">
        <v>0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s="4">
        <v>0</v>
      </c>
      <c r="DT921" s="4">
        <v>2</v>
      </c>
      <c r="DU921" s="4">
        <v>2</v>
      </c>
      <c r="EB921" s="4" t="b">
        <v>1</v>
      </c>
      <c r="EC921" s="4" t="s">
        <v>246</v>
      </c>
      <c r="EF921" s="7">
        <v>46054</v>
      </c>
      <c r="EG921" s="7">
        <v>46081</v>
      </c>
      <c r="EH921" s="4" t="s">
        <v>173</v>
      </c>
      <c r="EI921" s="4" t="b">
        <v>1</v>
      </c>
      <c r="EJ921" s="4" t="s">
        <v>174</v>
      </c>
      <c r="EO921" s="4">
        <f t="shared" si="67"/>
        <v>30.378082191780823</v>
      </c>
      <c r="EP921" s="4">
        <f t="shared" si="68"/>
        <v>25</v>
      </c>
      <c r="EQ921" s="9">
        <f t="shared" si="69"/>
        <v>4584900.8500000006</v>
      </c>
    </row>
    <row r="922" spans="3:147">
      <c r="C922" s="7">
        <v>46054</v>
      </c>
      <c r="D922" s="4">
        <v>7200</v>
      </c>
      <c r="G922" s="4" t="s">
        <v>170</v>
      </c>
      <c r="H922" s="4" t="s">
        <v>171</v>
      </c>
      <c r="I922" s="4">
        <v>24</v>
      </c>
      <c r="J922" s="16">
        <v>35395</v>
      </c>
      <c r="L922" s="4">
        <v>143323.58900000001</v>
      </c>
      <c r="M922" s="4">
        <v>150823.56700000001</v>
      </c>
      <c r="N922" s="4">
        <v>183064.75</v>
      </c>
      <c r="O922" s="64">
        <v>16</v>
      </c>
      <c r="P922" s="4">
        <v>8</v>
      </c>
      <c r="Q922" s="4">
        <v>4</v>
      </c>
      <c r="R922" s="4">
        <v>28</v>
      </c>
      <c r="S922" s="4">
        <v>100</v>
      </c>
      <c r="T922" s="4">
        <v>100</v>
      </c>
      <c r="U922" s="11">
        <v>6657717</v>
      </c>
      <c r="V922" s="11">
        <v>1319460</v>
      </c>
      <c r="W922" s="11">
        <v>5338257</v>
      </c>
      <c r="X922" s="11">
        <v>29</v>
      </c>
      <c r="Y922" s="62">
        <v>4013060</v>
      </c>
      <c r="Z922" s="11">
        <v>0</v>
      </c>
      <c r="AA922" s="11">
        <v>0</v>
      </c>
      <c r="AB922" s="11">
        <v>7500</v>
      </c>
      <c r="AC922" s="11">
        <v>217500</v>
      </c>
      <c r="AD922" s="11">
        <v>0</v>
      </c>
      <c r="AE922" s="11">
        <v>0</v>
      </c>
      <c r="AF922" s="11">
        <v>0</v>
      </c>
      <c r="AG922" s="11">
        <v>225000</v>
      </c>
      <c r="AH922" s="11">
        <v>100000</v>
      </c>
      <c r="AI922" s="11">
        <v>565588</v>
      </c>
      <c r="AJ922" s="11">
        <v>0</v>
      </c>
      <c r="AK922" s="11">
        <v>789466</v>
      </c>
      <c r="AL922" s="9">
        <v>1355055</v>
      </c>
      <c r="AM922" s="9">
        <v>909602</v>
      </c>
      <c r="AN922" s="9">
        <v>0</v>
      </c>
      <c r="AO922" s="9">
        <v>0</v>
      </c>
      <c r="AP922" s="11">
        <v>0</v>
      </c>
      <c r="AQ922" s="11">
        <v>0</v>
      </c>
      <c r="AR922" s="11">
        <v>2264657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55000</v>
      </c>
      <c r="BE922" s="11">
        <v>0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528670</v>
      </c>
      <c r="BP922" s="11">
        <v>52860</v>
      </c>
      <c r="BQ922" s="11">
        <v>302570</v>
      </c>
      <c r="BR922" s="11">
        <v>295370</v>
      </c>
      <c r="BS922" s="11">
        <v>59920</v>
      </c>
      <c r="BT922" s="11">
        <v>12040</v>
      </c>
      <c r="BU922" s="11">
        <v>49030</v>
      </c>
      <c r="BV922" s="11">
        <v>9000</v>
      </c>
      <c r="BW922" s="11">
        <v>10000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260525.674</v>
      </c>
      <c r="CJ922" s="4">
        <v>28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20</v>
      </c>
      <c r="DC922" s="4">
        <v>0</v>
      </c>
      <c r="DD922" s="4">
        <v>23</v>
      </c>
      <c r="DE922" s="64">
        <v>43</v>
      </c>
      <c r="DF922" s="64">
        <v>26.5</v>
      </c>
      <c r="DG922" s="64">
        <v>0</v>
      </c>
      <c r="DH922" s="6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1</v>
      </c>
      <c r="DS922" s="4">
        <v>0</v>
      </c>
      <c r="DT922" s="4">
        <v>2</v>
      </c>
      <c r="DU922" s="4">
        <v>2</v>
      </c>
      <c r="EB922" s="4" t="b">
        <v>1</v>
      </c>
      <c r="EC922" s="4" t="s">
        <v>246</v>
      </c>
      <c r="EF922" s="7">
        <v>46054</v>
      </c>
      <c r="EG922" s="7">
        <v>46081</v>
      </c>
      <c r="EH922" s="4" t="s">
        <v>173</v>
      </c>
      <c r="EI922" s="4" t="b">
        <v>1</v>
      </c>
      <c r="EJ922" s="4" t="s">
        <v>174</v>
      </c>
      <c r="EO922" s="4">
        <f t="shared" si="67"/>
        <v>29.117808219178084</v>
      </c>
      <c r="EP922" s="4">
        <f t="shared" si="68"/>
        <v>25</v>
      </c>
      <c r="EQ922" s="9">
        <f t="shared" si="69"/>
        <v>4576618.75</v>
      </c>
    </row>
    <row r="923" spans="3:147">
      <c r="C923" s="7">
        <v>46054</v>
      </c>
      <c r="D923" s="4">
        <v>7200</v>
      </c>
      <c r="G923" s="4" t="s">
        <v>170</v>
      </c>
      <c r="H923" s="4" t="s">
        <v>171</v>
      </c>
      <c r="I923" s="4">
        <v>19</v>
      </c>
      <c r="J923" s="16">
        <v>36557</v>
      </c>
      <c r="L923" s="4">
        <v>141205.58900000001</v>
      </c>
      <c r="M923" s="4">
        <v>147955.56700000001</v>
      </c>
      <c r="N923" s="4">
        <v>179647.05</v>
      </c>
      <c r="O923" s="64">
        <v>16</v>
      </c>
      <c r="P923" s="4">
        <v>8</v>
      </c>
      <c r="Q923" s="4">
        <v>4</v>
      </c>
      <c r="R923" s="4">
        <v>28</v>
      </c>
      <c r="S923" s="4">
        <v>100</v>
      </c>
      <c r="T923" s="4">
        <v>100</v>
      </c>
      <c r="U923" s="11">
        <v>5775551</v>
      </c>
      <c r="V923" s="11">
        <v>1176551</v>
      </c>
      <c r="W923" s="11">
        <v>4599000</v>
      </c>
      <c r="X923" s="11">
        <v>26</v>
      </c>
      <c r="Y923" s="62">
        <v>3953756</v>
      </c>
      <c r="Z923" s="11">
        <v>0</v>
      </c>
      <c r="AA923" s="11">
        <v>0</v>
      </c>
      <c r="AB923" s="11">
        <v>7500</v>
      </c>
      <c r="AC923" s="11">
        <v>195000</v>
      </c>
      <c r="AD923" s="11">
        <v>0</v>
      </c>
      <c r="AE923" s="11">
        <v>0</v>
      </c>
      <c r="AF923" s="11">
        <v>0</v>
      </c>
      <c r="AG923" s="11">
        <v>202500</v>
      </c>
      <c r="AH923" s="11">
        <v>100000</v>
      </c>
      <c r="AI923" s="11">
        <v>554833</v>
      </c>
      <c r="AJ923" s="11">
        <v>0</v>
      </c>
      <c r="AK923" s="11">
        <v>269470</v>
      </c>
      <c r="AL923" s="9">
        <v>824303</v>
      </c>
      <c r="AM923" s="9">
        <v>639992</v>
      </c>
      <c r="AN923" s="9">
        <v>0</v>
      </c>
      <c r="AO923" s="9">
        <v>0</v>
      </c>
      <c r="AP923" s="11">
        <v>0</v>
      </c>
      <c r="AQ923" s="11">
        <v>0</v>
      </c>
      <c r="AR923" s="11">
        <v>1464295</v>
      </c>
      <c r="AS923" s="11">
        <v>0</v>
      </c>
      <c r="AT923" s="11">
        <v>0</v>
      </c>
      <c r="AU923" s="11">
        <v>0</v>
      </c>
      <c r="AV923" s="11">
        <v>0</v>
      </c>
      <c r="AW923" s="11">
        <v>0</v>
      </c>
      <c r="AX923" s="11">
        <v>0</v>
      </c>
      <c r="AY923" s="11">
        <v>0</v>
      </c>
      <c r="AZ923" s="11">
        <v>0</v>
      </c>
      <c r="BA923" s="11">
        <v>0</v>
      </c>
      <c r="BB923" s="11">
        <v>0</v>
      </c>
      <c r="BC923" s="11">
        <v>0</v>
      </c>
      <c r="BD923" s="11">
        <v>55000</v>
      </c>
      <c r="BE923" s="11">
        <v>0</v>
      </c>
      <c r="BF923" s="11">
        <v>0</v>
      </c>
      <c r="BG923" s="11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437420</v>
      </c>
      <c r="BP923" s="11">
        <v>43740</v>
      </c>
      <c r="BQ923" s="11">
        <v>302570</v>
      </c>
      <c r="BR923" s="11">
        <v>260220</v>
      </c>
      <c r="BS923" s="11">
        <v>51980</v>
      </c>
      <c r="BT923" s="11">
        <v>11870</v>
      </c>
      <c r="BU923" s="11">
        <v>48110</v>
      </c>
      <c r="BV923" s="11">
        <v>12000</v>
      </c>
      <c r="BW923" s="11">
        <v>8641</v>
      </c>
      <c r="BX923" s="11">
        <v>0</v>
      </c>
      <c r="BY923" s="11">
        <v>0</v>
      </c>
      <c r="BZ923" s="11">
        <v>0</v>
      </c>
      <c r="CA923" s="11">
        <v>0</v>
      </c>
      <c r="CB923" s="11">
        <v>0</v>
      </c>
      <c r="CC923" s="11">
        <v>0</v>
      </c>
      <c r="CD923" s="11">
        <v>0</v>
      </c>
      <c r="CE923" s="11">
        <v>0</v>
      </c>
      <c r="CF923" s="11">
        <v>0</v>
      </c>
      <c r="CG923" s="11">
        <v>0</v>
      </c>
      <c r="CH923" s="11">
        <v>0</v>
      </c>
      <c r="CI923" s="11">
        <v>237679.467</v>
      </c>
      <c r="CJ923" s="4">
        <v>28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20</v>
      </c>
      <c r="DC923" s="4">
        <v>0</v>
      </c>
      <c r="DD923" s="4">
        <v>8</v>
      </c>
      <c r="DE923" s="64">
        <v>28</v>
      </c>
      <c r="DF923" s="64">
        <v>19</v>
      </c>
      <c r="DG923" s="64">
        <v>0</v>
      </c>
      <c r="DH923" s="6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s="4">
        <v>1.5</v>
      </c>
      <c r="DT923" s="4">
        <v>2</v>
      </c>
      <c r="DU923" s="4">
        <v>2</v>
      </c>
      <c r="EB923" s="4" t="b">
        <v>1</v>
      </c>
      <c r="EC923" s="4" t="s">
        <v>246</v>
      </c>
      <c r="EF923" s="7">
        <v>46054</v>
      </c>
      <c r="EG923" s="7">
        <v>46081</v>
      </c>
      <c r="EH923" s="4" t="s">
        <v>173</v>
      </c>
      <c r="EI923" s="4" t="b">
        <v>1</v>
      </c>
      <c r="EJ923" s="4" t="s">
        <v>174</v>
      </c>
      <c r="EO923" s="4">
        <f t="shared" si="67"/>
        <v>25.934246575342467</v>
      </c>
      <c r="EP923" s="4">
        <f t="shared" si="68"/>
        <v>25</v>
      </c>
      <c r="EQ923" s="9">
        <f t="shared" si="69"/>
        <v>4491176.25</v>
      </c>
    </row>
    <row r="924" spans="3:147">
      <c r="C924" s="7">
        <v>46082</v>
      </c>
      <c r="D924" s="4">
        <v>7200</v>
      </c>
      <c r="G924" s="4" t="s">
        <v>181</v>
      </c>
      <c r="H924" s="4" t="s">
        <v>182</v>
      </c>
      <c r="I924" s="4">
        <v>11</v>
      </c>
      <c r="J924" s="16">
        <v>34008</v>
      </c>
      <c r="L924" s="4">
        <v>153871.16500000001</v>
      </c>
      <c r="M924" s="4">
        <v>162121.133</v>
      </c>
      <c r="N924" s="4">
        <v>196527.68400000001</v>
      </c>
      <c r="O924" s="64">
        <v>21</v>
      </c>
      <c r="P924" s="4">
        <v>9</v>
      </c>
      <c r="Q924" s="4">
        <v>1</v>
      </c>
      <c r="R924" s="4">
        <v>31</v>
      </c>
      <c r="S924" s="4">
        <v>100</v>
      </c>
      <c r="T924" s="4">
        <v>100</v>
      </c>
      <c r="U924" s="11">
        <v>7308114</v>
      </c>
      <c r="V924" s="11">
        <v>1622530</v>
      </c>
      <c r="W924" s="11">
        <v>5685584</v>
      </c>
      <c r="X924" s="11">
        <v>33</v>
      </c>
      <c r="Y924" s="62">
        <v>4770006</v>
      </c>
      <c r="Z924" s="11">
        <v>0</v>
      </c>
      <c r="AA924" s="11">
        <v>0</v>
      </c>
      <c r="AB924" s="11">
        <v>0</v>
      </c>
      <c r="AC924" s="11">
        <v>247500</v>
      </c>
      <c r="AD924" s="11">
        <v>0</v>
      </c>
      <c r="AE924" s="11">
        <v>0</v>
      </c>
      <c r="AF924" s="11">
        <v>0</v>
      </c>
      <c r="AG924" s="11">
        <v>247500</v>
      </c>
      <c r="AH924" s="11">
        <v>100000</v>
      </c>
      <c r="AI924" s="11">
        <v>607954</v>
      </c>
      <c r="AJ924" s="11">
        <v>0</v>
      </c>
      <c r="AK924" s="11">
        <v>571158</v>
      </c>
      <c r="AL924" s="9">
        <v>1179112</v>
      </c>
      <c r="AM924" s="9">
        <v>976496</v>
      </c>
      <c r="AN924" s="9">
        <v>0</v>
      </c>
      <c r="AO924" s="9">
        <v>0</v>
      </c>
      <c r="AP924" s="11">
        <v>0</v>
      </c>
      <c r="AQ924" s="11">
        <v>0</v>
      </c>
      <c r="AR924" s="11">
        <v>2155608</v>
      </c>
      <c r="AS924" s="11">
        <v>0</v>
      </c>
      <c r="AT924" s="11">
        <v>0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35000</v>
      </c>
      <c r="BE924" s="11">
        <v>0</v>
      </c>
      <c r="BF924" s="11">
        <v>0</v>
      </c>
      <c r="BG924" s="11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816960</v>
      </c>
      <c r="BP924" s="11">
        <v>81690</v>
      </c>
      <c r="BQ924" s="11">
        <v>302570</v>
      </c>
      <c r="BR924" s="11">
        <v>326230</v>
      </c>
      <c r="BS924" s="11">
        <v>65770</v>
      </c>
      <c r="BT924" s="11">
        <v>14310</v>
      </c>
      <c r="BU924" s="11">
        <v>0</v>
      </c>
      <c r="BV924" s="11">
        <v>0</v>
      </c>
      <c r="BW924" s="11">
        <v>15000</v>
      </c>
      <c r="BX924" s="11">
        <v>0</v>
      </c>
      <c r="BY924" s="11">
        <v>0</v>
      </c>
      <c r="BZ924" s="11">
        <v>0</v>
      </c>
      <c r="CA924" s="11">
        <v>0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0</v>
      </c>
      <c r="CI924" s="11">
        <v>271166.84399999998</v>
      </c>
      <c r="CJ924" s="4">
        <v>31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20</v>
      </c>
      <c r="DC924" s="4">
        <v>0</v>
      </c>
      <c r="DD924" s="4">
        <v>15.5</v>
      </c>
      <c r="DE924" s="64">
        <v>35.5</v>
      </c>
      <c r="DF924" s="64">
        <v>26.5</v>
      </c>
      <c r="DG924" s="64">
        <v>0</v>
      </c>
      <c r="DH924" s="6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2</v>
      </c>
      <c r="DU924" s="4">
        <v>2</v>
      </c>
      <c r="EB924" s="4" t="b">
        <v>1</v>
      </c>
      <c r="EC924" s="4" t="s">
        <v>246</v>
      </c>
      <c r="EF924" s="7">
        <v>46082</v>
      </c>
      <c r="EG924" s="7">
        <v>46112</v>
      </c>
      <c r="EH924" s="4" t="s">
        <v>173</v>
      </c>
      <c r="EI924" s="4" t="b">
        <v>1</v>
      </c>
      <c r="EJ924" s="4" t="s">
        <v>174</v>
      </c>
      <c r="EO924" s="4">
        <f t="shared" si="67"/>
        <v>32.917808219178085</v>
      </c>
      <c r="EP924" s="4">
        <f t="shared" si="68"/>
        <v>25</v>
      </c>
      <c r="EQ924" s="9">
        <f t="shared" si="69"/>
        <v>4913192.1000000006</v>
      </c>
    </row>
    <row r="925" spans="3:147">
      <c r="C925" s="7">
        <v>46082</v>
      </c>
      <c r="D925" s="4">
        <v>7200</v>
      </c>
      <c r="G925" s="4" t="s">
        <v>170</v>
      </c>
      <c r="H925" s="4" t="s">
        <v>171</v>
      </c>
      <c r="I925" s="4">
        <v>25</v>
      </c>
      <c r="J925" s="16">
        <v>34092</v>
      </c>
      <c r="L925" s="4">
        <v>143601.58900000001</v>
      </c>
      <c r="M925" s="4">
        <v>151851.56700000001</v>
      </c>
      <c r="N925" s="4">
        <v>184289.78400000001</v>
      </c>
      <c r="O925" s="64">
        <v>21</v>
      </c>
      <c r="P925" s="4">
        <v>9</v>
      </c>
      <c r="Q925" s="4">
        <v>1</v>
      </c>
      <c r="R925" s="4">
        <v>31</v>
      </c>
      <c r="S925" s="4">
        <v>100</v>
      </c>
      <c r="T925" s="4">
        <v>100</v>
      </c>
      <c r="U925" s="11">
        <v>7111543</v>
      </c>
      <c r="V925" s="11">
        <v>1581543</v>
      </c>
      <c r="W925" s="11">
        <v>5530000</v>
      </c>
      <c r="X925" s="11">
        <v>32</v>
      </c>
      <c r="Y925" s="62">
        <v>4451649</v>
      </c>
      <c r="Z925" s="11">
        <v>0</v>
      </c>
      <c r="AA925" s="11">
        <v>0</v>
      </c>
      <c r="AB925" s="11">
        <v>7500</v>
      </c>
      <c r="AC925" s="11">
        <v>240000</v>
      </c>
      <c r="AD925" s="11">
        <v>0</v>
      </c>
      <c r="AE925" s="11">
        <v>0</v>
      </c>
      <c r="AF925" s="11">
        <v>0</v>
      </c>
      <c r="AG925" s="11">
        <v>247500</v>
      </c>
      <c r="AH925" s="11">
        <v>100000</v>
      </c>
      <c r="AI925" s="11">
        <v>569443</v>
      </c>
      <c r="AJ925" s="11">
        <v>0</v>
      </c>
      <c r="AK925" s="11">
        <v>518315</v>
      </c>
      <c r="AL925" s="9">
        <v>1087758</v>
      </c>
      <c r="AM925" s="9">
        <v>1105738</v>
      </c>
      <c r="AN925" s="9">
        <v>0</v>
      </c>
      <c r="AO925" s="9">
        <v>0</v>
      </c>
      <c r="AP925" s="11">
        <v>0</v>
      </c>
      <c r="AQ925" s="11">
        <v>0</v>
      </c>
      <c r="AR925" s="11">
        <v>2193496</v>
      </c>
      <c r="AS925" s="11">
        <v>0</v>
      </c>
      <c r="AT925" s="11">
        <v>83898</v>
      </c>
      <c r="AU925" s="11">
        <v>0</v>
      </c>
      <c r="AV925" s="11">
        <v>0</v>
      </c>
      <c r="AW925" s="11">
        <v>0</v>
      </c>
      <c r="AX925" s="11">
        <v>0</v>
      </c>
      <c r="AY925" s="11">
        <v>0</v>
      </c>
      <c r="AZ925" s="11">
        <v>0</v>
      </c>
      <c r="BA925" s="11">
        <v>0</v>
      </c>
      <c r="BB925" s="11">
        <v>0</v>
      </c>
      <c r="BC925" s="11">
        <v>0</v>
      </c>
      <c r="BD925" s="11">
        <v>35000</v>
      </c>
      <c r="BE925" s="11">
        <v>0</v>
      </c>
      <c r="BF925" s="11">
        <v>0</v>
      </c>
      <c r="BG925" s="11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751310</v>
      </c>
      <c r="BP925" s="11">
        <v>75130</v>
      </c>
      <c r="BQ925" s="11">
        <v>302570</v>
      </c>
      <c r="BR925" s="11">
        <v>314090</v>
      </c>
      <c r="BS925" s="11">
        <v>64000</v>
      </c>
      <c r="BT925" s="11">
        <v>13360</v>
      </c>
      <c r="BU925" s="11">
        <v>53680</v>
      </c>
      <c r="BV925" s="11">
        <v>0</v>
      </c>
      <c r="BW925" s="11">
        <v>7403</v>
      </c>
      <c r="BX925" s="11">
        <v>0</v>
      </c>
      <c r="BY925" s="11">
        <v>0</v>
      </c>
      <c r="BZ925" s="11">
        <v>0</v>
      </c>
      <c r="CA925" s="11">
        <v>0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0</v>
      </c>
      <c r="CI925" s="11">
        <v>255775.967</v>
      </c>
      <c r="CJ925" s="4">
        <v>31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20</v>
      </c>
      <c r="DC925" s="4">
        <v>0</v>
      </c>
      <c r="DD925" s="4">
        <v>15</v>
      </c>
      <c r="DE925" s="64">
        <v>35</v>
      </c>
      <c r="DF925" s="64">
        <v>32</v>
      </c>
      <c r="DG925" s="64">
        <v>0</v>
      </c>
      <c r="DH925" s="6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2</v>
      </c>
      <c r="DU925" s="4">
        <v>2</v>
      </c>
      <c r="EB925" s="4" t="b">
        <v>1</v>
      </c>
      <c r="EC925" s="4" t="s">
        <v>246</v>
      </c>
      <c r="EF925" s="7">
        <v>46082</v>
      </c>
      <c r="EG925" s="7">
        <v>46112</v>
      </c>
      <c r="EH925" s="4" t="s">
        <v>173</v>
      </c>
      <c r="EI925" s="4" t="b">
        <v>1</v>
      </c>
      <c r="EJ925" s="4" t="s">
        <v>174</v>
      </c>
      <c r="EO925" s="4">
        <f t="shared" si="67"/>
        <v>32.68767123287671</v>
      </c>
      <c r="EP925" s="4">
        <f t="shared" si="68"/>
        <v>25</v>
      </c>
      <c r="EQ925" s="9">
        <f t="shared" si="69"/>
        <v>4607244.6000000006</v>
      </c>
    </row>
    <row r="926" spans="3:147">
      <c r="C926" s="7">
        <v>46082</v>
      </c>
      <c r="D926" s="4">
        <v>7200</v>
      </c>
      <c r="G926" s="4" t="s">
        <v>170</v>
      </c>
      <c r="H926" s="4" t="s">
        <v>171</v>
      </c>
      <c r="I926" s="4">
        <v>24</v>
      </c>
      <c r="J926" s="16">
        <v>34659</v>
      </c>
      <c r="L926" s="4">
        <v>143323.58900000001</v>
      </c>
      <c r="M926" s="4">
        <v>151073.56700000001</v>
      </c>
      <c r="N926" s="4">
        <v>183362.66699999999</v>
      </c>
      <c r="O926" s="64">
        <v>21</v>
      </c>
      <c r="P926" s="4">
        <v>9</v>
      </c>
      <c r="Q926" s="4">
        <v>1</v>
      </c>
      <c r="R926" s="4">
        <v>31</v>
      </c>
      <c r="S926" s="4">
        <v>100</v>
      </c>
      <c r="T926" s="4">
        <v>100</v>
      </c>
      <c r="U926" s="11">
        <v>6253033</v>
      </c>
      <c r="V926" s="11">
        <v>1283033</v>
      </c>
      <c r="W926" s="11">
        <v>4970000</v>
      </c>
      <c r="X926" s="11">
        <v>31</v>
      </c>
      <c r="Y926" s="62">
        <v>4425115</v>
      </c>
      <c r="Z926" s="11">
        <v>0</v>
      </c>
      <c r="AA926" s="11">
        <v>0</v>
      </c>
      <c r="AB926" s="11">
        <v>0</v>
      </c>
      <c r="AC926" s="11">
        <v>232500</v>
      </c>
      <c r="AD926" s="11">
        <v>0</v>
      </c>
      <c r="AE926" s="11">
        <v>0</v>
      </c>
      <c r="AF926" s="11">
        <v>0</v>
      </c>
      <c r="AG926" s="11">
        <v>232500</v>
      </c>
      <c r="AH926" s="11">
        <v>100000</v>
      </c>
      <c r="AI926" s="11">
        <v>566525</v>
      </c>
      <c r="AJ926" s="11">
        <v>0</v>
      </c>
      <c r="AK926" s="11">
        <v>721990</v>
      </c>
      <c r="AL926" s="9">
        <v>1288516</v>
      </c>
      <c r="AM926" s="9">
        <v>171902</v>
      </c>
      <c r="AN926" s="9">
        <v>0</v>
      </c>
      <c r="AO926" s="9">
        <v>0</v>
      </c>
      <c r="AP926" s="11">
        <v>0</v>
      </c>
      <c r="AQ926" s="11">
        <v>0</v>
      </c>
      <c r="AR926" s="11">
        <v>1460418</v>
      </c>
      <c r="AS926" s="11">
        <v>0</v>
      </c>
      <c r="AT926" s="11">
        <v>0</v>
      </c>
      <c r="AU926" s="11">
        <v>0</v>
      </c>
      <c r="AV926" s="11">
        <v>0</v>
      </c>
      <c r="AW926" s="11">
        <v>0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35000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525570</v>
      </c>
      <c r="BP926" s="11">
        <v>52550</v>
      </c>
      <c r="BQ926" s="11">
        <v>302570</v>
      </c>
      <c r="BR926" s="11">
        <v>273100</v>
      </c>
      <c r="BS926" s="11">
        <v>56280</v>
      </c>
      <c r="BT926" s="11">
        <v>13280</v>
      </c>
      <c r="BU926" s="11">
        <v>53240</v>
      </c>
      <c r="BV926" s="11">
        <v>6000</v>
      </c>
      <c r="BW926" s="11">
        <v>443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1">
        <v>0</v>
      </c>
      <c r="CI926" s="11">
        <v>243081.15599999999</v>
      </c>
      <c r="CJ926" s="4">
        <v>31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20</v>
      </c>
      <c r="DC926" s="4">
        <v>0</v>
      </c>
      <c r="DD926" s="4">
        <v>21</v>
      </c>
      <c r="DE926" s="64">
        <v>41</v>
      </c>
      <c r="DF926" s="64">
        <v>5</v>
      </c>
      <c r="DG926" s="64">
        <v>0</v>
      </c>
      <c r="DH926" s="64">
        <v>0</v>
      </c>
      <c r="DI926" s="4">
        <v>0</v>
      </c>
      <c r="DJ926" s="4">
        <v>0</v>
      </c>
      <c r="DK926" s="4">
        <v>0</v>
      </c>
      <c r="DL926" s="4">
        <v>1</v>
      </c>
      <c r="DM926" s="4">
        <v>0</v>
      </c>
      <c r="DN926" s="4">
        <v>0</v>
      </c>
      <c r="DO926" s="4">
        <v>0</v>
      </c>
      <c r="DP926" s="4">
        <v>1</v>
      </c>
      <c r="DQ926" s="4">
        <v>0</v>
      </c>
      <c r="DR926" s="4">
        <v>0</v>
      </c>
      <c r="DS926" s="4">
        <v>1</v>
      </c>
      <c r="DT926" s="4">
        <v>2</v>
      </c>
      <c r="DU926" s="4">
        <v>2</v>
      </c>
      <c r="EB926" s="4" t="b">
        <v>1</v>
      </c>
      <c r="EC926" s="4" t="s">
        <v>246</v>
      </c>
      <c r="EF926" s="7">
        <v>46082</v>
      </c>
      <c r="EG926" s="7">
        <v>46112</v>
      </c>
      <c r="EH926" s="4" t="s">
        <v>173</v>
      </c>
      <c r="EI926" s="4" t="b">
        <v>1</v>
      </c>
      <c r="EJ926" s="4" t="s">
        <v>174</v>
      </c>
      <c r="EO926" s="4">
        <f t="shared" si="67"/>
        <v>31.134246575342466</v>
      </c>
      <c r="EP926" s="4">
        <f t="shared" si="68"/>
        <v>25</v>
      </c>
      <c r="EQ926" s="9">
        <f t="shared" si="69"/>
        <v>4584066.6749999998</v>
      </c>
    </row>
    <row r="927" spans="3:147">
      <c r="C927" s="7">
        <v>46082</v>
      </c>
      <c r="D927" s="4">
        <v>7200</v>
      </c>
      <c r="G927" s="4" t="s">
        <v>170</v>
      </c>
      <c r="H927" s="4" t="s">
        <v>171</v>
      </c>
      <c r="I927" s="4">
        <v>25</v>
      </c>
      <c r="J927" s="16">
        <v>34935</v>
      </c>
      <c r="L927" s="4">
        <v>143601.58900000001</v>
      </c>
      <c r="M927" s="4">
        <v>151101.56700000001</v>
      </c>
      <c r="N927" s="4">
        <v>183396.03400000001</v>
      </c>
      <c r="O927" s="64">
        <v>21</v>
      </c>
      <c r="P927" s="4">
        <v>9</v>
      </c>
      <c r="Q927" s="4">
        <v>1</v>
      </c>
      <c r="R927" s="4">
        <v>31</v>
      </c>
      <c r="S927" s="4">
        <v>100</v>
      </c>
      <c r="T927" s="4">
        <v>100</v>
      </c>
      <c r="U927" s="11">
        <v>8989295</v>
      </c>
      <c r="V927" s="11">
        <v>2059295</v>
      </c>
      <c r="W927" s="11">
        <v>6930000</v>
      </c>
      <c r="X927" s="11">
        <v>30</v>
      </c>
      <c r="Y927" s="62">
        <v>4451649</v>
      </c>
      <c r="Z927" s="11">
        <v>0</v>
      </c>
      <c r="AA927" s="11">
        <v>0</v>
      </c>
      <c r="AB927" s="11">
        <v>0</v>
      </c>
      <c r="AC927" s="11">
        <v>225000</v>
      </c>
      <c r="AD927" s="11">
        <v>0</v>
      </c>
      <c r="AE927" s="11">
        <v>0</v>
      </c>
      <c r="AF927" s="11">
        <v>0</v>
      </c>
      <c r="AG927" s="11">
        <v>225000</v>
      </c>
      <c r="AH927" s="11">
        <v>100000</v>
      </c>
      <c r="AI927" s="11">
        <v>566630</v>
      </c>
      <c r="AJ927" s="11">
        <v>0</v>
      </c>
      <c r="AK927" s="11">
        <v>464221</v>
      </c>
      <c r="AL927" s="9">
        <v>1030852</v>
      </c>
      <c r="AM927" s="9">
        <v>1100376</v>
      </c>
      <c r="AN927" s="9">
        <v>0</v>
      </c>
      <c r="AO927" s="9">
        <v>0</v>
      </c>
      <c r="AP927" s="11">
        <v>0</v>
      </c>
      <c r="AQ927" s="11">
        <v>0</v>
      </c>
      <c r="AR927" s="11">
        <v>2131228</v>
      </c>
      <c r="AS927" s="11">
        <v>2000000</v>
      </c>
      <c r="AT927" s="11">
        <v>36418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0</v>
      </c>
      <c r="BC927" s="11">
        <v>0</v>
      </c>
      <c r="BD927" s="11">
        <v>45000</v>
      </c>
      <c r="BE927" s="11">
        <v>0</v>
      </c>
      <c r="BF927" s="11">
        <v>0</v>
      </c>
      <c r="BG927" s="11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1103330</v>
      </c>
      <c r="BP927" s="11">
        <v>110330</v>
      </c>
      <c r="BQ927" s="11">
        <v>302570</v>
      </c>
      <c r="BR927" s="11">
        <v>390340</v>
      </c>
      <c r="BS927" s="11">
        <v>80900</v>
      </c>
      <c r="BT927" s="11">
        <v>13360</v>
      </c>
      <c r="BU927" s="11">
        <v>53430</v>
      </c>
      <c r="BV927" s="11">
        <v>0</v>
      </c>
      <c r="BW927" s="11">
        <v>5035</v>
      </c>
      <c r="BX927" s="11">
        <v>0</v>
      </c>
      <c r="BY927" s="11">
        <v>0</v>
      </c>
      <c r="BZ927" s="11">
        <v>0</v>
      </c>
      <c r="CA927" s="11">
        <v>0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0</v>
      </c>
      <c r="CI927" s="11">
        <v>250248.122</v>
      </c>
      <c r="CJ927" s="4">
        <v>31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20</v>
      </c>
      <c r="DC927" s="4">
        <v>0</v>
      </c>
      <c r="DD927" s="4">
        <v>13.5</v>
      </c>
      <c r="DE927" s="64">
        <v>33.5</v>
      </c>
      <c r="DF927" s="64">
        <v>32</v>
      </c>
      <c r="DG927" s="64">
        <v>0</v>
      </c>
      <c r="DH927" s="6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2</v>
      </c>
      <c r="DU927" s="4">
        <v>2</v>
      </c>
      <c r="EB927" s="4" t="b">
        <v>1</v>
      </c>
      <c r="EC927" s="4" t="s">
        <v>246</v>
      </c>
      <c r="EF927" s="7">
        <v>46082</v>
      </c>
      <c r="EG927" s="7">
        <v>46112</v>
      </c>
      <c r="EH927" s="4" t="s">
        <v>173</v>
      </c>
      <c r="EI927" s="4" t="b">
        <v>1</v>
      </c>
      <c r="EJ927" s="4" t="s">
        <v>174</v>
      </c>
      <c r="EO927" s="4">
        <f t="shared" si="67"/>
        <v>30.378082191780823</v>
      </c>
      <c r="EP927" s="4">
        <f t="shared" si="68"/>
        <v>25</v>
      </c>
      <c r="EQ927" s="9">
        <f t="shared" si="69"/>
        <v>4584900.8500000006</v>
      </c>
    </row>
    <row r="928" spans="3:147">
      <c r="C928" s="7">
        <v>46082</v>
      </c>
      <c r="D928" s="4">
        <v>7200</v>
      </c>
      <c r="G928" s="4" t="s">
        <v>170</v>
      </c>
      <c r="H928" s="4" t="s">
        <v>171</v>
      </c>
      <c r="I928" s="4">
        <v>24</v>
      </c>
      <c r="J928" s="16">
        <v>35395</v>
      </c>
      <c r="L928" s="4">
        <v>143323.58900000001</v>
      </c>
      <c r="M928" s="4">
        <v>150823.56700000001</v>
      </c>
      <c r="N928" s="4">
        <v>183064.75</v>
      </c>
      <c r="O928" s="64">
        <v>21</v>
      </c>
      <c r="P928" s="4">
        <v>9</v>
      </c>
      <c r="Q928" s="4">
        <v>1</v>
      </c>
      <c r="R928" s="4">
        <v>31</v>
      </c>
      <c r="S928" s="4">
        <v>100</v>
      </c>
      <c r="T928" s="4">
        <v>100</v>
      </c>
      <c r="U928" s="11">
        <v>7429675</v>
      </c>
      <c r="V928" s="11">
        <v>1552010</v>
      </c>
      <c r="W928" s="11">
        <v>5877665</v>
      </c>
      <c r="X928" s="11">
        <v>29</v>
      </c>
      <c r="Y928" s="62">
        <v>4443031</v>
      </c>
      <c r="Z928" s="11">
        <v>0</v>
      </c>
      <c r="AA928" s="11">
        <v>0</v>
      </c>
      <c r="AB928" s="11">
        <v>7500</v>
      </c>
      <c r="AC928" s="11">
        <v>217500</v>
      </c>
      <c r="AD928" s="11">
        <v>0</v>
      </c>
      <c r="AE928" s="11">
        <v>0</v>
      </c>
      <c r="AF928" s="11">
        <v>0</v>
      </c>
      <c r="AG928" s="11">
        <v>225000</v>
      </c>
      <c r="AH928" s="11">
        <v>100000</v>
      </c>
      <c r="AI928" s="11">
        <v>565588</v>
      </c>
      <c r="AJ928" s="11">
        <v>0</v>
      </c>
      <c r="AK928" s="11">
        <v>1149875</v>
      </c>
      <c r="AL928" s="9">
        <v>1715463</v>
      </c>
      <c r="AM928" s="9">
        <v>789466</v>
      </c>
      <c r="AN928" s="9">
        <v>0</v>
      </c>
      <c r="AO928" s="9">
        <v>91715</v>
      </c>
      <c r="AP928" s="11">
        <v>0</v>
      </c>
      <c r="AQ928" s="11">
        <v>10000</v>
      </c>
      <c r="AR928" s="11">
        <v>2606644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55000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704680</v>
      </c>
      <c r="BP928" s="11">
        <v>70460</v>
      </c>
      <c r="BQ928" s="11">
        <v>302570</v>
      </c>
      <c r="BR928" s="11">
        <v>326770</v>
      </c>
      <c r="BS928" s="11">
        <v>66870</v>
      </c>
      <c r="BT928" s="11">
        <v>13330</v>
      </c>
      <c r="BU928" s="11">
        <v>53330</v>
      </c>
      <c r="BV928" s="11">
        <v>4000</v>
      </c>
      <c r="BW928" s="11">
        <v>10000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264907.522</v>
      </c>
      <c r="CJ928" s="4">
        <v>31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2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  <c r="DA928" s="4">
        <v>0</v>
      </c>
      <c r="DB928" s="4">
        <v>20</v>
      </c>
      <c r="DC928" s="4">
        <v>0</v>
      </c>
      <c r="DD928" s="4">
        <v>33.5</v>
      </c>
      <c r="DE928" s="64">
        <v>53.5</v>
      </c>
      <c r="DF928" s="64">
        <v>23</v>
      </c>
      <c r="DG928" s="64">
        <v>0</v>
      </c>
      <c r="DH928" s="64">
        <v>6.68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2</v>
      </c>
      <c r="DU928" s="4">
        <v>2</v>
      </c>
      <c r="EB928" s="4" t="b">
        <v>1</v>
      </c>
      <c r="EC928" s="4" t="s">
        <v>246</v>
      </c>
      <c r="EF928" s="7">
        <v>46082</v>
      </c>
      <c r="EG928" s="7">
        <v>46112</v>
      </c>
      <c r="EH928" s="4" t="s">
        <v>173</v>
      </c>
      <c r="EI928" s="4" t="b">
        <v>1</v>
      </c>
      <c r="EJ928" s="4" t="s">
        <v>174</v>
      </c>
      <c r="EO928" s="4">
        <f t="shared" si="67"/>
        <v>29.117808219178084</v>
      </c>
      <c r="EP928" s="4">
        <f t="shared" si="68"/>
        <v>25</v>
      </c>
      <c r="EQ928" s="9">
        <f t="shared" si="69"/>
        <v>4576618.75</v>
      </c>
    </row>
    <row r="929" spans="3:147">
      <c r="C929" s="7">
        <v>46082</v>
      </c>
      <c r="D929" s="4">
        <v>7200</v>
      </c>
      <c r="G929" s="4" t="s">
        <v>170</v>
      </c>
      <c r="H929" s="4" t="s">
        <v>171</v>
      </c>
      <c r="I929" s="4">
        <v>19</v>
      </c>
      <c r="J929" s="16">
        <v>36557</v>
      </c>
      <c r="L929" s="4">
        <v>141205.58900000001</v>
      </c>
      <c r="M929" s="4">
        <v>147955.56700000001</v>
      </c>
      <c r="N929" s="4">
        <v>179647.05</v>
      </c>
      <c r="O929" s="64">
        <v>21</v>
      </c>
      <c r="P929" s="4">
        <v>9</v>
      </c>
      <c r="Q929" s="4">
        <v>1</v>
      </c>
      <c r="R929" s="4">
        <v>31</v>
      </c>
      <c r="S929" s="4">
        <v>100</v>
      </c>
      <c r="T929" s="4">
        <v>100</v>
      </c>
      <c r="U929" s="11">
        <v>6788636</v>
      </c>
      <c r="V929" s="11">
        <v>1490636</v>
      </c>
      <c r="W929" s="11">
        <v>5298000</v>
      </c>
      <c r="X929" s="11">
        <v>26</v>
      </c>
      <c r="Y929" s="62">
        <v>4377373</v>
      </c>
      <c r="Z929" s="11">
        <v>0</v>
      </c>
      <c r="AA929" s="11">
        <v>0</v>
      </c>
      <c r="AB929" s="11">
        <v>7500</v>
      </c>
      <c r="AC929" s="11">
        <v>195000</v>
      </c>
      <c r="AD929" s="11">
        <v>0</v>
      </c>
      <c r="AE929" s="11">
        <v>0</v>
      </c>
      <c r="AF929" s="11">
        <v>0</v>
      </c>
      <c r="AG929" s="11">
        <v>202500</v>
      </c>
      <c r="AH929" s="11">
        <v>100000</v>
      </c>
      <c r="AI929" s="11">
        <v>554833</v>
      </c>
      <c r="AJ929" s="11">
        <v>0</v>
      </c>
      <c r="AK929" s="11">
        <v>421047</v>
      </c>
      <c r="AL929" s="9">
        <v>975881</v>
      </c>
      <c r="AM929" s="9">
        <v>1077882</v>
      </c>
      <c r="AN929" s="9">
        <v>0</v>
      </c>
      <c r="AO929" s="9">
        <v>0</v>
      </c>
      <c r="AP929" s="11">
        <v>0</v>
      </c>
      <c r="AQ929" s="11">
        <v>0</v>
      </c>
      <c r="AR929" s="11">
        <v>2053763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55000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677690</v>
      </c>
      <c r="BP929" s="11">
        <v>67760</v>
      </c>
      <c r="BQ929" s="11">
        <v>302570</v>
      </c>
      <c r="BR929" s="11">
        <v>301420</v>
      </c>
      <c r="BS929" s="11">
        <v>61100</v>
      </c>
      <c r="BT929" s="11">
        <v>13140</v>
      </c>
      <c r="BU929" s="11">
        <v>52340</v>
      </c>
      <c r="BV929" s="11">
        <v>6000</v>
      </c>
      <c r="BW929" s="11">
        <v>8616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0</v>
      </c>
      <c r="CH929" s="11">
        <v>0</v>
      </c>
      <c r="CI929" s="11">
        <v>241659.511</v>
      </c>
      <c r="CJ929" s="4">
        <v>31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20</v>
      </c>
      <c r="DC929" s="4">
        <v>0</v>
      </c>
      <c r="DD929" s="4">
        <v>12.5</v>
      </c>
      <c r="DE929" s="64">
        <v>32.5</v>
      </c>
      <c r="DF929" s="64">
        <v>32</v>
      </c>
      <c r="DG929" s="64">
        <v>0</v>
      </c>
      <c r="DH929" s="6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0</v>
      </c>
      <c r="DS929" s="4">
        <v>0</v>
      </c>
      <c r="DT929" s="4">
        <v>2</v>
      </c>
      <c r="DU929" s="4">
        <v>2</v>
      </c>
      <c r="EB929" s="4" t="b">
        <v>1</v>
      </c>
      <c r="EC929" s="4" t="s">
        <v>246</v>
      </c>
      <c r="EF929" s="7">
        <v>46082</v>
      </c>
      <c r="EG929" s="7">
        <v>46112</v>
      </c>
      <c r="EH929" s="4" t="s">
        <v>173</v>
      </c>
      <c r="EI929" s="4" t="b">
        <v>1</v>
      </c>
      <c r="EJ929" s="4" t="s">
        <v>174</v>
      </c>
      <c r="EO929" s="4">
        <f t="shared" si="67"/>
        <v>25.934246575342467</v>
      </c>
      <c r="EP929" s="4">
        <f t="shared" si="68"/>
        <v>25</v>
      </c>
      <c r="EQ929" s="9">
        <f t="shared" si="69"/>
        <v>4491176.25</v>
      </c>
    </row>
    <row r="930" spans="3:147">
      <c r="C930" s="7">
        <v>46113</v>
      </c>
      <c r="D930" s="4">
        <v>7200</v>
      </c>
      <c r="G930" s="4" t="s">
        <v>181</v>
      </c>
      <c r="H930" s="4" t="s">
        <v>182</v>
      </c>
      <c r="I930" s="4">
        <v>11</v>
      </c>
      <c r="J930" s="16">
        <v>34008</v>
      </c>
      <c r="L930" s="4">
        <v>153871.16500000001</v>
      </c>
      <c r="M930" s="4">
        <v>162121.133</v>
      </c>
      <c r="N930" s="4">
        <v>196527.68400000001</v>
      </c>
      <c r="O930" s="64">
        <v>22</v>
      </c>
      <c r="P930" s="4">
        <v>8</v>
      </c>
      <c r="Q930" s="4">
        <v>0</v>
      </c>
      <c r="R930" s="4">
        <v>30</v>
      </c>
      <c r="S930" s="4">
        <v>100</v>
      </c>
      <c r="T930" s="4">
        <v>100</v>
      </c>
      <c r="U930" s="11">
        <v>6619933</v>
      </c>
      <c r="V930" s="11">
        <v>1695870</v>
      </c>
      <c r="W930" s="11">
        <v>4924063</v>
      </c>
      <c r="X930" s="11">
        <v>33</v>
      </c>
      <c r="Y930" s="62">
        <v>4616134</v>
      </c>
      <c r="Z930" s="11">
        <v>0</v>
      </c>
      <c r="AA930" s="11">
        <v>0</v>
      </c>
      <c r="AB930" s="11">
        <v>0</v>
      </c>
      <c r="AC930" s="11">
        <v>247500</v>
      </c>
      <c r="AD930" s="11">
        <v>0</v>
      </c>
      <c r="AE930" s="11">
        <v>0</v>
      </c>
      <c r="AF930" s="11">
        <v>0</v>
      </c>
      <c r="AG930" s="11">
        <v>247500</v>
      </c>
      <c r="AH930" s="11">
        <v>100000</v>
      </c>
      <c r="AI930" s="11">
        <v>607954</v>
      </c>
      <c r="AJ930" s="11">
        <v>0</v>
      </c>
      <c r="AK930" s="11">
        <v>479036</v>
      </c>
      <c r="AL930" s="9">
        <v>1086990</v>
      </c>
      <c r="AM930" s="9">
        <v>534309</v>
      </c>
      <c r="AN930" s="9">
        <v>0</v>
      </c>
      <c r="AO930" s="9">
        <v>0</v>
      </c>
      <c r="AP930" s="11">
        <v>0</v>
      </c>
      <c r="AQ930" s="11">
        <v>0</v>
      </c>
      <c r="AR930" s="11">
        <v>1621299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35000</v>
      </c>
      <c r="BE930" s="11">
        <v>0</v>
      </c>
      <c r="BF930" s="11">
        <v>0</v>
      </c>
      <c r="BG930" s="11">
        <v>0</v>
      </c>
      <c r="BH930" s="11">
        <v>0</v>
      </c>
      <c r="BI930" s="11">
        <v>0</v>
      </c>
      <c r="BJ930" s="11">
        <v>0</v>
      </c>
      <c r="BK930" s="11">
        <v>0</v>
      </c>
      <c r="BL930" s="11">
        <v>0</v>
      </c>
      <c r="BM930" s="11">
        <v>0</v>
      </c>
      <c r="BN930" s="11">
        <v>0</v>
      </c>
      <c r="BO930" s="11">
        <v>660060</v>
      </c>
      <c r="BP930" s="11">
        <v>66000</v>
      </c>
      <c r="BQ930" s="11">
        <v>302570</v>
      </c>
      <c r="BR930" s="11">
        <v>298240</v>
      </c>
      <c r="BS930" s="11">
        <v>59580</v>
      </c>
      <c r="BT930" s="11">
        <v>13850</v>
      </c>
      <c r="BU930" s="11">
        <v>55710</v>
      </c>
      <c r="BV930" s="11">
        <v>0</v>
      </c>
      <c r="BW930" s="11">
        <v>15000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224860</v>
      </c>
      <c r="CD930" s="11">
        <v>0</v>
      </c>
      <c r="CE930" s="11">
        <v>0</v>
      </c>
      <c r="CF930" s="11">
        <v>0</v>
      </c>
      <c r="CG930" s="11">
        <v>0</v>
      </c>
      <c r="CH930" s="11">
        <v>0</v>
      </c>
      <c r="CI930" s="11">
        <v>267768.967</v>
      </c>
      <c r="CJ930" s="4">
        <v>30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20</v>
      </c>
      <c r="DC930" s="4">
        <v>0</v>
      </c>
      <c r="DD930" s="4">
        <v>13</v>
      </c>
      <c r="DE930" s="64">
        <v>33</v>
      </c>
      <c r="DF930" s="64">
        <v>14.5</v>
      </c>
      <c r="DG930" s="64">
        <v>0</v>
      </c>
      <c r="DH930" s="6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1</v>
      </c>
      <c r="DT930" s="4">
        <v>2</v>
      </c>
      <c r="DU930" s="4">
        <v>2</v>
      </c>
      <c r="EB930" s="4" t="b">
        <v>1</v>
      </c>
      <c r="EC930" s="4" t="s">
        <v>246</v>
      </c>
      <c r="EF930" s="7">
        <v>46113</v>
      </c>
      <c r="EG930" s="7">
        <v>46142</v>
      </c>
      <c r="EH930" s="4" t="s">
        <v>173</v>
      </c>
      <c r="EI930" s="4" t="b">
        <v>1</v>
      </c>
      <c r="EJ930" s="4" t="s">
        <v>174</v>
      </c>
      <c r="EO930" s="4">
        <f t="shared" si="67"/>
        <v>32.917808219178085</v>
      </c>
      <c r="EP930" s="4">
        <f t="shared" si="68"/>
        <v>25</v>
      </c>
      <c r="EQ930" s="9">
        <f t="shared" si="69"/>
        <v>4913192.1000000006</v>
      </c>
    </row>
    <row r="931" spans="3:147">
      <c r="C931" s="7">
        <v>46113</v>
      </c>
      <c r="D931" s="4">
        <v>7200</v>
      </c>
      <c r="G931" s="4" t="s">
        <v>170</v>
      </c>
      <c r="H931" s="4" t="s">
        <v>171</v>
      </c>
      <c r="I931" s="4">
        <v>25</v>
      </c>
      <c r="J931" s="16">
        <v>34092</v>
      </c>
      <c r="L931" s="4">
        <v>143601.58900000001</v>
      </c>
      <c r="M931" s="4">
        <v>152101.56700000001</v>
      </c>
      <c r="N931" s="4">
        <v>184587.7</v>
      </c>
      <c r="O931" s="64">
        <v>22</v>
      </c>
      <c r="P931" s="4">
        <v>8</v>
      </c>
      <c r="Q931" s="4">
        <v>0</v>
      </c>
      <c r="R931" s="4">
        <v>30</v>
      </c>
      <c r="S931" s="4">
        <v>100</v>
      </c>
      <c r="T931" s="4">
        <v>100</v>
      </c>
      <c r="U931" s="11">
        <v>6892478</v>
      </c>
      <c r="V931" s="11">
        <v>1582478</v>
      </c>
      <c r="W931" s="11">
        <v>5310000</v>
      </c>
      <c r="X931" s="11">
        <v>33</v>
      </c>
      <c r="Y931" s="62">
        <v>4308047</v>
      </c>
      <c r="Z931" s="11">
        <v>0</v>
      </c>
      <c r="AA931" s="11">
        <v>0</v>
      </c>
      <c r="AB931" s="11">
        <v>7500</v>
      </c>
      <c r="AC931" s="11">
        <v>247500</v>
      </c>
      <c r="AD931" s="11">
        <v>0</v>
      </c>
      <c r="AE931" s="11">
        <v>0</v>
      </c>
      <c r="AF931" s="11">
        <v>0</v>
      </c>
      <c r="AG931" s="11">
        <v>255000</v>
      </c>
      <c r="AH931" s="11">
        <v>100000</v>
      </c>
      <c r="AI931" s="11">
        <v>570380</v>
      </c>
      <c r="AJ931" s="11">
        <v>0</v>
      </c>
      <c r="AK931" s="11">
        <v>882559</v>
      </c>
      <c r="AL931" s="9">
        <v>1452940</v>
      </c>
      <c r="AM931" s="9">
        <v>657593</v>
      </c>
      <c r="AN931" s="9">
        <v>0</v>
      </c>
      <c r="AO931" s="9">
        <v>0</v>
      </c>
      <c r="AP931" s="11">
        <v>0</v>
      </c>
      <c r="AQ931" s="11">
        <v>0</v>
      </c>
      <c r="AR931" s="11">
        <v>2110533</v>
      </c>
      <c r="AS931" s="11">
        <v>0</v>
      </c>
      <c r="AT931" s="11">
        <v>83898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35000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701360</v>
      </c>
      <c r="BP931" s="11">
        <v>70130</v>
      </c>
      <c r="BQ931" s="11">
        <v>302570</v>
      </c>
      <c r="BR931" s="11">
        <v>305200</v>
      </c>
      <c r="BS931" s="11">
        <v>62030</v>
      </c>
      <c r="BT931" s="11">
        <v>12930</v>
      </c>
      <c r="BU931" s="11">
        <v>52330</v>
      </c>
      <c r="BV931" s="11">
        <v>0</v>
      </c>
      <c r="BW931" s="11">
        <v>8735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67193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253955.4</v>
      </c>
      <c r="CJ931" s="4">
        <v>30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20</v>
      </c>
      <c r="DC931" s="4">
        <v>0</v>
      </c>
      <c r="DD931" s="4">
        <v>25.5</v>
      </c>
      <c r="DE931" s="64">
        <v>45.5</v>
      </c>
      <c r="DF931" s="64">
        <v>19</v>
      </c>
      <c r="DG931" s="64">
        <v>0</v>
      </c>
      <c r="DH931" s="64">
        <v>0</v>
      </c>
      <c r="DI931" s="4">
        <v>0</v>
      </c>
      <c r="DJ931" s="4">
        <v>0</v>
      </c>
      <c r="DK931" s="4">
        <v>0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0</v>
      </c>
      <c r="DS931" s="4">
        <v>1</v>
      </c>
      <c r="DT931" s="4">
        <v>2</v>
      </c>
      <c r="DU931" s="4">
        <v>2</v>
      </c>
      <c r="EB931" s="4" t="b">
        <v>1</v>
      </c>
      <c r="EC931" s="4" t="s">
        <v>246</v>
      </c>
      <c r="EF931" s="7">
        <v>46113</v>
      </c>
      <c r="EG931" s="7">
        <v>46142</v>
      </c>
      <c r="EH931" s="4" t="s">
        <v>173</v>
      </c>
      <c r="EI931" s="4" t="b">
        <v>1</v>
      </c>
      <c r="EJ931" s="4" t="s">
        <v>174</v>
      </c>
      <c r="EO931" s="4">
        <f t="shared" si="67"/>
        <v>32.68767123287671</v>
      </c>
      <c r="EP931" s="4">
        <f t="shared" si="68"/>
        <v>25</v>
      </c>
      <c r="EQ931" s="9">
        <f t="shared" si="69"/>
        <v>4614692.5</v>
      </c>
    </row>
    <row r="932" spans="3:147">
      <c r="C932" s="7">
        <v>46113</v>
      </c>
      <c r="D932" s="4">
        <v>7200</v>
      </c>
      <c r="G932" s="4" t="s">
        <v>170</v>
      </c>
      <c r="H932" s="4" t="s">
        <v>171</v>
      </c>
      <c r="I932" s="4">
        <v>24</v>
      </c>
      <c r="J932" s="16">
        <v>34659</v>
      </c>
      <c r="L932" s="4">
        <v>143323.58900000001</v>
      </c>
      <c r="M932" s="4">
        <v>151073.56700000001</v>
      </c>
      <c r="N932" s="4">
        <v>183362.66699999999</v>
      </c>
      <c r="O932" s="64">
        <v>22</v>
      </c>
      <c r="P932" s="4">
        <v>8</v>
      </c>
      <c r="Q932" s="4">
        <v>0</v>
      </c>
      <c r="R932" s="4">
        <v>30</v>
      </c>
      <c r="S932" s="4">
        <v>100</v>
      </c>
      <c r="T932" s="4">
        <v>100</v>
      </c>
      <c r="U932" s="11">
        <v>6041674</v>
      </c>
      <c r="V932" s="11">
        <v>1381674</v>
      </c>
      <c r="W932" s="11">
        <v>4660000</v>
      </c>
      <c r="X932" s="11">
        <v>31</v>
      </c>
      <c r="Y932" s="62">
        <v>4299707</v>
      </c>
      <c r="Z932" s="11">
        <v>0</v>
      </c>
      <c r="AA932" s="11">
        <v>0</v>
      </c>
      <c r="AB932" s="11">
        <v>0</v>
      </c>
      <c r="AC932" s="11">
        <v>232500</v>
      </c>
      <c r="AD932" s="11">
        <v>0</v>
      </c>
      <c r="AE932" s="11">
        <v>0</v>
      </c>
      <c r="AF932" s="11">
        <v>0</v>
      </c>
      <c r="AG932" s="11">
        <v>232500</v>
      </c>
      <c r="AH932" s="11">
        <v>100000</v>
      </c>
      <c r="AI932" s="11">
        <v>566525</v>
      </c>
      <c r="AJ932" s="11">
        <v>0</v>
      </c>
      <c r="AK932" s="11">
        <v>807941</v>
      </c>
      <c r="AL932" s="9">
        <v>1374467</v>
      </c>
      <c r="AM932" s="9">
        <v>0</v>
      </c>
      <c r="AN932" s="9">
        <v>0</v>
      </c>
      <c r="AO932" s="9">
        <v>0</v>
      </c>
      <c r="AP932" s="11">
        <v>0</v>
      </c>
      <c r="AQ932" s="11">
        <v>0</v>
      </c>
      <c r="AR932" s="11">
        <v>1374467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35000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477380</v>
      </c>
      <c r="BP932" s="11">
        <v>47730</v>
      </c>
      <c r="BQ932" s="11">
        <v>302570</v>
      </c>
      <c r="BR932" s="11">
        <v>264520</v>
      </c>
      <c r="BS932" s="11">
        <v>54380</v>
      </c>
      <c r="BT932" s="11">
        <v>12900</v>
      </c>
      <c r="BU932" s="11">
        <v>51980</v>
      </c>
      <c r="BV932" s="11">
        <v>11000</v>
      </c>
      <c r="BW932" s="11">
        <v>8414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150800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233807.111</v>
      </c>
      <c r="CJ932" s="4">
        <v>30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20</v>
      </c>
      <c r="DC932" s="4">
        <v>0</v>
      </c>
      <c r="DD932" s="4">
        <v>23.5</v>
      </c>
      <c r="DE932" s="64">
        <v>43.5</v>
      </c>
      <c r="DF932" s="64">
        <v>0</v>
      </c>
      <c r="DG932" s="64">
        <v>0</v>
      </c>
      <c r="DH932" s="6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0.5</v>
      </c>
      <c r="DT932" s="4">
        <v>2</v>
      </c>
      <c r="DU932" s="4">
        <v>2</v>
      </c>
      <c r="EB932" s="4" t="b">
        <v>1</v>
      </c>
      <c r="EC932" s="4" t="s">
        <v>246</v>
      </c>
      <c r="EF932" s="7">
        <v>46113</v>
      </c>
      <c r="EG932" s="7">
        <v>46142</v>
      </c>
      <c r="EH932" s="4" t="s">
        <v>173</v>
      </c>
      <c r="EI932" s="4" t="b">
        <v>1</v>
      </c>
      <c r="EJ932" s="4" t="s">
        <v>174</v>
      </c>
      <c r="EO932" s="4">
        <f t="shared" si="67"/>
        <v>31.134246575342466</v>
      </c>
      <c r="EP932" s="4">
        <f t="shared" si="68"/>
        <v>25</v>
      </c>
      <c r="EQ932" s="9">
        <f t="shared" si="69"/>
        <v>4584066.6749999998</v>
      </c>
    </row>
    <row r="933" spans="3:147">
      <c r="C933" s="7">
        <v>46113</v>
      </c>
      <c r="D933" s="4">
        <v>7200</v>
      </c>
      <c r="G933" s="4" t="s">
        <v>170</v>
      </c>
      <c r="H933" s="4" t="s">
        <v>171</v>
      </c>
      <c r="I933" s="4">
        <v>25</v>
      </c>
      <c r="J933" s="16">
        <v>34935</v>
      </c>
      <c r="L933" s="4">
        <v>143601.58900000001</v>
      </c>
      <c r="M933" s="4">
        <v>151101.56700000001</v>
      </c>
      <c r="N933" s="4">
        <v>183396.03400000001</v>
      </c>
      <c r="O933" s="64">
        <v>22</v>
      </c>
      <c r="P933" s="4">
        <v>8</v>
      </c>
      <c r="Q933" s="4">
        <v>0</v>
      </c>
      <c r="R933" s="4">
        <v>30</v>
      </c>
      <c r="S933" s="4">
        <v>100</v>
      </c>
      <c r="T933" s="4">
        <v>100</v>
      </c>
      <c r="U933" s="11">
        <v>6742532</v>
      </c>
      <c r="V933" s="11">
        <v>1572532</v>
      </c>
      <c r="W933" s="11">
        <v>5170000</v>
      </c>
      <c r="X933" s="11">
        <v>30</v>
      </c>
      <c r="Y933" s="62">
        <v>4308047</v>
      </c>
      <c r="Z933" s="11">
        <v>0</v>
      </c>
      <c r="AA933" s="11">
        <v>0</v>
      </c>
      <c r="AB933" s="11">
        <v>0</v>
      </c>
      <c r="AC933" s="11">
        <v>225000</v>
      </c>
      <c r="AD933" s="11">
        <v>0</v>
      </c>
      <c r="AE933" s="11">
        <v>0</v>
      </c>
      <c r="AF933" s="11">
        <v>0</v>
      </c>
      <c r="AG933" s="11">
        <v>225000</v>
      </c>
      <c r="AH933" s="11">
        <v>100000</v>
      </c>
      <c r="AI933" s="11">
        <v>566630</v>
      </c>
      <c r="AJ933" s="11">
        <v>0</v>
      </c>
      <c r="AK933" s="11">
        <v>498607</v>
      </c>
      <c r="AL933" s="9">
        <v>1065238</v>
      </c>
      <c r="AM933" s="9">
        <v>962829</v>
      </c>
      <c r="AN933" s="9">
        <v>0</v>
      </c>
      <c r="AO933" s="9">
        <v>0</v>
      </c>
      <c r="AP933" s="11">
        <v>0</v>
      </c>
      <c r="AQ933" s="11">
        <v>0</v>
      </c>
      <c r="AR933" s="11">
        <v>2028067</v>
      </c>
      <c r="AS933" s="11">
        <v>0</v>
      </c>
      <c r="AT933" s="11">
        <v>36418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45000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586340</v>
      </c>
      <c r="BP933" s="11">
        <v>58630</v>
      </c>
      <c r="BQ933" s="11">
        <v>302570</v>
      </c>
      <c r="BR933" s="11">
        <v>298960</v>
      </c>
      <c r="BS933" s="11">
        <v>60680</v>
      </c>
      <c r="BT933" s="11">
        <v>12930</v>
      </c>
      <c r="BU933" s="11">
        <v>51990</v>
      </c>
      <c r="BV933" s="11">
        <v>0</v>
      </c>
      <c r="BW933" s="11">
        <v>4632</v>
      </c>
      <c r="BX933" s="11">
        <v>0</v>
      </c>
      <c r="BY933" s="11">
        <v>0</v>
      </c>
      <c r="BZ933" s="11">
        <v>0</v>
      </c>
      <c r="CA933" s="11">
        <v>0</v>
      </c>
      <c r="CB933" s="11">
        <v>0</v>
      </c>
      <c r="CC933" s="11">
        <v>195800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253383.45600000001</v>
      </c>
      <c r="CJ933" s="4">
        <v>30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20</v>
      </c>
      <c r="DC933" s="4">
        <v>0</v>
      </c>
      <c r="DD933" s="4">
        <v>14.5</v>
      </c>
      <c r="DE933" s="64">
        <v>34.5</v>
      </c>
      <c r="DF933" s="64">
        <v>28</v>
      </c>
      <c r="DG933" s="64">
        <v>0</v>
      </c>
      <c r="DH933" s="6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s="4">
        <v>1</v>
      </c>
      <c r="DT933" s="4">
        <v>2</v>
      </c>
      <c r="DU933" s="4">
        <v>2</v>
      </c>
      <c r="EB933" s="4" t="b">
        <v>1</v>
      </c>
      <c r="EC933" s="4" t="s">
        <v>246</v>
      </c>
      <c r="EF933" s="7">
        <v>46113</v>
      </c>
      <c r="EG933" s="7">
        <v>46142</v>
      </c>
      <c r="EH933" s="4" t="s">
        <v>173</v>
      </c>
      <c r="EI933" s="4" t="b">
        <v>1</v>
      </c>
      <c r="EJ933" s="4" t="s">
        <v>174</v>
      </c>
      <c r="EO933" s="4">
        <f t="shared" si="67"/>
        <v>30.378082191780823</v>
      </c>
      <c r="EP933" s="4">
        <f t="shared" si="68"/>
        <v>25</v>
      </c>
      <c r="EQ933" s="9">
        <f t="shared" si="69"/>
        <v>4584900.8500000006</v>
      </c>
    </row>
    <row r="934" spans="3:147">
      <c r="C934" s="7">
        <v>46113</v>
      </c>
      <c r="D934" s="4">
        <v>7200</v>
      </c>
      <c r="G934" s="4" t="s">
        <v>170</v>
      </c>
      <c r="H934" s="4" t="s">
        <v>171</v>
      </c>
      <c r="I934" s="4">
        <v>24</v>
      </c>
      <c r="J934" s="16">
        <v>35395</v>
      </c>
      <c r="L934" s="4">
        <v>143323.58900000001</v>
      </c>
      <c r="M934" s="4">
        <v>150823.56700000001</v>
      </c>
      <c r="N934" s="4">
        <v>183064.75</v>
      </c>
      <c r="O934" s="64">
        <v>22</v>
      </c>
      <c r="P934" s="4">
        <v>8</v>
      </c>
      <c r="Q934" s="4">
        <v>0</v>
      </c>
      <c r="R934" s="4">
        <v>30</v>
      </c>
      <c r="S934" s="4">
        <v>100</v>
      </c>
      <c r="T934" s="4">
        <v>100</v>
      </c>
      <c r="U934" s="11">
        <v>7013014</v>
      </c>
      <c r="V934" s="11">
        <v>1489420</v>
      </c>
      <c r="W934" s="11">
        <v>5523594</v>
      </c>
      <c r="X934" s="11">
        <v>29</v>
      </c>
      <c r="Y934" s="62">
        <v>4299707</v>
      </c>
      <c r="Z934" s="11">
        <v>0</v>
      </c>
      <c r="AA934" s="11">
        <v>0</v>
      </c>
      <c r="AB934" s="11">
        <v>7500</v>
      </c>
      <c r="AC934" s="11">
        <v>217500</v>
      </c>
      <c r="AD934" s="11">
        <v>0</v>
      </c>
      <c r="AE934" s="11">
        <v>0</v>
      </c>
      <c r="AF934" s="11">
        <v>0</v>
      </c>
      <c r="AG934" s="11">
        <v>225000</v>
      </c>
      <c r="AH934" s="11">
        <v>100000</v>
      </c>
      <c r="AI934" s="11">
        <v>565588</v>
      </c>
      <c r="AJ934" s="11">
        <v>0</v>
      </c>
      <c r="AK934" s="11">
        <v>1218524</v>
      </c>
      <c r="AL934" s="9">
        <v>1784113</v>
      </c>
      <c r="AM934" s="9">
        <v>549194</v>
      </c>
      <c r="AN934" s="9">
        <v>0</v>
      </c>
      <c r="AO934" s="9">
        <v>0</v>
      </c>
      <c r="AP934" s="11">
        <v>0</v>
      </c>
      <c r="AQ934" s="11">
        <v>0</v>
      </c>
      <c r="AR934" s="11">
        <v>2333307</v>
      </c>
      <c r="AS934" s="11">
        <v>0</v>
      </c>
      <c r="AT934" s="11">
        <v>0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55000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609680</v>
      </c>
      <c r="BP934" s="11">
        <v>60960</v>
      </c>
      <c r="BQ934" s="11">
        <v>302570</v>
      </c>
      <c r="BR934" s="11">
        <v>309820</v>
      </c>
      <c r="BS934" s="11">
        <v>63120</v>
      </c>
      <c r="BT934" s="11">
        <v>12900</v>
      </c>
      <c r="BU934" s="11">
        <v>51900</v>
      </c>
      <c r="BV934" s="11">
        <v>1000</v>
      </c>
      <c r="BW934" s="11">
        <v>10000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67470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259709.07800000001</v>
      </c>
      <c r="CJ934" s="4">
        <v>30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20</v>
      </c>
      <c r="DC934" s="4">
        <v>0</v>
      </c>
      <c r="DD934" s="4">
        <v>35.5</v>
      </c>
      <c r="DE934" s="64">
        <v>55.5</v>
      </c>
      <c r="DF934" s="64">
        <v>16</v>
      </c>
      <c r="DG934" s="64">
        <v>0</v>
      </c>
      <c r="DH934" s="6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1</v>
      </c>
      <c r="DS934" s="4">
        <v>0</v>
      </c>
      <c r="DT934" s="4">
        <v>2</v>
      </c>
      <c r="DU934" s="4">
        <v>2</v>
      </c>
      <c r="EB934" s="4" t="b">
        <v>1</v>
      </c>
      <c r="EC934" s="4" t="s">
        <v>246</v>
      </c>
      <c r="EF934" s="7">
        <v>46113</v>
      </c>
      <c r="EG934" s="7">
        <v>46142</v>
      </c>
      <c r="EH934" s="4" t="s">
        <v>173</v>
      </c>
      <c r="EI934" s="4" t="b">
        <v>1</v>
      </c>
      <c r="EJ934" s="4" t="s">
        <v>174</v>
      </c>
      <c r="EO934" s="4">
        <f t="shared" si="67"/>
        <v>29.117808219178084</v>
      </c>
      <c r="EP934" s="4">
        <f t="shared" si="68"/>
        <v>25</v>
      </c>
      <c r="EQ934" s="9">
        <f t="shared" si="69"/>
        <v>4576618.75</v>
      </c>
    </row>
    <row r="935" spans="3:147">
      <c r="C935" s="7">
        <v>46113</v>
      </c>
      <c r="D935" s="4">
        <v>7200</v>
      </c>
      <c r="G935" s="4" t="s">
        <v>170</v>
      </c>
      <c r="H935" s="4" t="s">
        <v>171</v>
      </c>
      <c r="I935" s="4">
        <v>19</v>
      </c>
      <c r="J935" s="16">
        <v>36557</v>
      </c>
      <c r="L935" s="4">
        <v>141205.58900000001</v>
      </c>
      <c r="M935" s="4">
        <v>147955.56700000001</v>
      </c>
      <c r="N935" s="4">
        <v>179647.05</v>
      </c>
      <c r="O935" s="64">
        <v>22</v>
      </c>
      <c r="P935" s="4">
        <v>8</v>
      </c>
      <c r="Q935" s="4">
        <v>0</v>
      </c>
      <c r="R935" s="4">
        <v>30</v>
      </c>
      <c r="S935" s="4">
        <v>100</v>
      </c>
      <c r="T935" s="4">
        <v>100</v>
      </c>
      <c r="U935" s="11">
        <v>6613745</v>
      </c>
      <c r="V935" s="11">
        <v>1545745</v>
      </c>
      <c r="W935" s="11">
        <v>5068000</v>
      </c>
      <c r="X935" s="11">
        <v>26</v>
      </c>
      <c r="Y935" s="62">
        <v>4236167</v>
      </c>
      <c r="Z935" s="11">
        <v>0</v>
      </c>
      <c r="AA935" s="11">
        <v>0</v>
      </c>
      <c r="AB935" s="11">
        <v>7500</v>
      </c>
      <c r="AC935" s="11">
        <v>195000</v>
      </c>
      <c r="AD935" s="11">
        <v>0</v>
      </c>
      <c r="AE935" s="11">
        <v>0</v>
      </c>
      <c r="AF935" s="11">
        <v>0</v>
      </c>
      <c r="AG935" s="11">
        <v>202500</v>
      </c>
      <c r="AH935" s="11">
        <v>100000</v>
      </c>
      <c r="AI935" s="11">
        <v>554833</v>
      </c>
      <c r="AJ935" s="11">
        <v>0</v>
      </c>
      <c r="AK935" s="11">
        <v>505257</v>
      </c>
      <c r="AL935" s="9">
        <v>1060090</v>
      </c>
      <c r="AM935" s="9">
        <v>959988</v>
      </c>
      <c r="AN935" s="9">
        <v>0</v>
      </c>
      <c r="AO935" s="9">
        <v>0</v>
      </c>
      <c r="AP935" s="11">
        <v>0</v>
      </c>
      <c r="AQ935" s="11">
        <v>0</v>
      </c>
      <c r="AR935" s="11">
        <v>2020078</v>
      </c>
      <c r="AS935" s="11">
        <v>0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55000</v>
      </c>
      <c r="BE935" s="11">
        <v>0</v>
      </c>
      <c r="BF935" s="11">
        <v>0</v>
      </c>
      <c r="BG935" s="11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637810</v>
      </c>
      <c r="BP935" s="11">
        <v>63780</v>
      </c>
      <c r="BQ935" s="11">
        <v>302570</v>
      </c>
      <c r="BR935" s="11">
        <v>294310</v>
      </c>
      <c r="BS935" s="11">
        <v>59520</v>
      </c>
      <c r="BT935" s="11">
        <v>12710</v>
      </c>
      <c r="BU935" s="11">
        <v>50930</v>
      </c>
      <c r="BV935" s="11">
        <v>1000</v>
      </c>
      <c r="BW935" s="11">
        <v>8072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115043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241338.31099999999</v>
      </c>
      <c r="CJ935" s="4">
        <v>30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20</v>
      </c>
      <c r="DC935" s="4">
        <v>0</v>
      </c>
      <c r="DD935" s="4">
        <v>15</v>
      </c>
      <c r="DE935" s="64">
        <v>35</v>
      </c>
      <c r="DF935" s="64">
        <v>28.5</v>
      </c>
      <c r="DG935" s="64">
        <v>0</v>
      </c>
      <c r="DH935" s="6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s="4">
        <v>0</v>
      </c>
      <c r="DT935" s="4">
        <v>2</v>
      </c>
      <c r="DU935" s="4">
        <v>2</v>
      </c>
      <c r="EB935" s="4" t="b">
        <v>1</v>
      </c>
      <c r="EC935" s="4" t="s">
        <v>246</v>
      </c>
      <c r="EF935" s="7">
        <v>46113</v>
      </c>
      <c r="EG935" s="7">
        <v>46142</v>
      </c>
      <c r="EH935" s="4" t="s">
        <v>173</v>
      </c>
      <c r="EI935" s="4" t="b">
        <v>1</v>
      </c>
      <c r="EJ935" s="4" t="s">
        <v>174</v>
      </c>
      <c r="EO935" s="4">
        <f t="shared" si="67"/>
        <v>25.934246575342467</v>
      </c>
      <c r="EP935" s="4">
        <f t="shared" si="68"/>
        <v>25</v>
      </c>
      <c r="EQ935" s="9">
        <f t="shared" si="69"/>
        <v>4491176.25</v>
      </c>
    </row>
    <row r="936" spans="3:147">
      <c r="C936" s="7">
        <v>46143</v>
      </c>
      <c r="D936" s="4">
        <v>7200</v>
      </c>
      <c r="G936" s="4" t="s">
        <v>181</v>
      </c>
      <c r="H936" s="4" t="s">
        <v>182</v>
      </c>
      <c r="I936" s="4">
        <v>11</v>
      </c>
      <c r="J936" s="16">
        <v>34008</v>
      </c>
      <c r="L936" s="4">
        <v>153871.16500000001</v>
      </c>
      <c r="M936" s="4">
        <v>162121.133</v>
      </c>
      <c r="N936" s="4">
        <v>196527.68400000001</v>
      </c>
      <c r="O936" s="64">
        <v>18</v>
      </c>
      <c r="P936" s="4">
        <v>10</v>
      </c>
      <c r="Q936" s="4">
        <v>3</v>
      </c>
      <c r="R936" s="4">
        <v>31</v>
      </c>
      <c r="S936" s="4">
        <v>100</v>
      </c>
      <c r="T936" s="4">
        <v>100</v>
      </c>
      <c r="U936" s="11">
        <v>7493168</v>
      </c>
      <c r="V936" s="11">
        <v>1735390</v>
      </c>
      <c r="W936" s="11">
        <v>5757778</v>
      </c>
      <c r="X936" s="11">
        <v>33</v>
      </c>
      <c r="Y936" s="62">
        <v>4770006</v>
      </c>
      <c r="Z936" s="11">
        <v>0</v>
      </c>
      <c r="AA936" s="11">
        <v>0</v>
      </c>
      <c r="AB936" s="11">
        <v>0</v>
      </c>
      <c r="AC936" s="11">
        <v>247500</v>
      </c>
      <c r="AD936" s="11">
        <v>0</v>
      </c>
      <c r="AE936" s="11">
        <v>0</v>
      </c>
      <c r="AF936" s="11">
        <v>0</v>
      </c>
      <c r="AG936" s="11">
        <v>247500</v>
      </c>
      <c r="AH936" s="11">
        <v>100000</v>
      </c>
      <c r="AI936" s="11">
        <v>607954</v>
      </c>
      <c r="AJ936" s="11">
        <v>0</v>
      </c>
      <c r="AK936" s="11">
        <v>405338</v>
      </c>
      <c r="AL936" s="9">
        <v>1013292</v>
      </c>
      <c r="AM936" s="9">
        <v>1308137</v>
      </c>
      <c r="AN936" s="9">
        <v>0</v>
      </c>
      <c r="AO936" s="9">
        <v>0</v>
      </c>
      <c r="AP936" s="11">
        <v>0</v>
      </c>
      <c r="AQ936" s="11">
        <v>0</v>
      </c>
      <c r="AR936" s="11">
        <v>2321429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19233</v>
      </c>
      <c r="BB936" s="11">
        <v>0</v>
      </c>
      <c r="BC936" s="11">
        <v>0</v>
      </c>
      <c r="BD936" s="11">
        <v>35000</v>
      </c>
      <c r="BE936" s="11">
        <v>0</v>
      </c>
      <c r="BF936" s="11">
        <v>0</v>
      </c>
      <c r="BG936" s="11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859150</v>
      </c>
      <c r="BP936" s="11">
        <v>85910</v>
      </c>
      <c r="BQ936" s="11">
        <v>302570</v>
      </c>
      <c r="BR936" s="11">
        <v>333760</v>
      </c>
      <c r="BS936" s="11">
        <v>67440</v>
      </c>
      <c r="BT936" s="11">
        <v>14310</v>
      </c>
      <c r="BU936" s="11">
        <v>57250</v>
      </c>
      <c r="BV936" s="11">
        <v>0</v>
      </c>
      <c r="BW936" s="11">
        <v>15000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254557.55100000001</v>
      </c>
      <c r="CJ936" s="4">
        <v>31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20</v>
      </c>
      <c r="DC936" s="4">
        <v>0</v>
      </c>
      <c r="DD936" s="4">
        <v>11</v>
      </c>
      <c r="DE936" s="64">
        <v>31</v>
      </c>
      <c r="DF936" s="64">
        <v>35.5</v>
      </c>
      <c r="DG936" s="64">
        <v>0</v>
      </c>
      <c r="DH936" s="6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0.5</v>
      </c>
      <c r="DT936" s="4">
        <v>2</v>
      </c>
      <c r="DU936" s="4">
        <v>2</v>
      </c>
      <c r="EB936" s="4" t="b">
        <v>1</v>
      </c>
      <c r="EC936" s="4" t="s">
        <v>246</v>
      </c>
      <c r="EF936" s="7">
        <v>46143</v>
      </c>
      <c r="EG936" s="7">
        <v>46173</v>
      </c>
      <c r="EH936" s="4" t="s">
        <v>173</v>
      </c>
      <c r="EI936" s="4" t="b">
        <v>1</v>
      </c>
      <c r="EJ936" s="4" t="s">
        <v>174</v>
      </c>
      <c r="EO936" s="4">
        <f t="shared" si="67"/>
        <v>32.917808219178085</v>
      </c>
      <c r="EP936" s="4">
        <f t="shared" si="68"/>
        <v>25</v>
      </c>
      <c r="EQ936" s="9">
        <f t="shared" si="69"/>
        <v>4913192.1000000006</v>
      </c>
    </row>
    <row r="937" spans="3:147">
      <c r="C937" s="7">
        <v>46143</v>
      </c>
      <c r="D937" s="4">
        <v>7200</v>
      </c>
      <c r="G937" s="4" t="s">
        <v>170</v>
      </c>
      <c r="H937" s="4" t="s">
        <v>171</v>
      </c>
      <c r="I937" s="4">
        <v>25</v>
      </c>
      <c r="J937" s="16">
        <v>34092</v>
      </c>
      <c r="L937" s="4">
        <v>143601.58900000001</v>
      </c>
      <c r="M937" s="4">
        <v>152101.56700000001</v>
      </c>
      <c r="N937" s="4">
        <v>184587.7</v>
      </c>
      <c r="O937" s="64">
        <v>18</v>
      </c>
      <c r="P937" s="4">
        <v>10</v>
      </c>
      <c r="Q937" s="4">
        <v>3</v>
      </c>
      <c r="R937" s="4">
        <v>31</v>
      </c>
      <c r="S937" s="4">
        <v>100</v>
      </c>
      <c r="T937" s="4">
        <v>100</v>
      </c>
      <c r="U937" s="11">
        <v>7382828</v>
      </c>
      <c r="V937" s="11">
        <v>1732828</v>
      </c>
      <c r="W937" s="11">
        <v>5650000</v>
      </c>
      <c r="X937" s="11">
        <v>33</v>
      </c>
      <c r="Y937" s="62">
        <v>4451649</v>
      </c>
      <c r="Z937" s="11">
        <v>0</v>
      </c>
      <c r="AA937" s="11">
        <v>0</v>
      </c>
      <c r="AB937" s="11">
        <v>7500</v>
      </c>
      <c r="AC937" s="11">
        <v>247500</v>
      </c>
      <c r="AD937" s="11">
        <v>0</v>
      </c>
      <c r="AE937" s="11">
        <v>0</v>
      </c>
      <c r="AF937" s="11">
        <v>0</v>
      </c>
      <c r="AG937" s="11">
        <v>255000</v>
      </c>
      <c r="AH937" s="11">
        <v>100000</v>
      </c>
      <c r="AI937" s="11">
        <v>570380</v>
      </c>
      <c r="AJ937" s="11">
        <v>0</v>
      </c>
      <c r="AK937" s="11">
        <v>415322</v>
      </c>
      <c r="AL937" s="9">
        <v>985703</v>
      </c>
      <c r="AM937" s="9">
        <v>1453628</v>
      </c>
      <c r="AN937" s="9">
        <v>0</v>
      </c>
      <c r="AO937" s="9">
        <v>0</v>
      </c>
      <c r="AP937" s="11">
        <v>0</v>
      </c>
      <c r="AQ937" s="11">
        <v>0</v>
      </c>
      <c r="AR937" s="11">
        <v>2439331</v>
      </c>
      <c r="AS937" s="11">
        <v>0</v>
      </c>
      <c r="AT937" s="11">
        <v>83898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17950</v>
      </c>
      <c r="BB937" s="11">
        <v>0</v>
      </c>
      <c r="BC937" s="11">
        <v>0</v>
      </c>
      <c r="BD937" s="11">
        <v>35000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813160</v>
      </c>
      <c r="BP937" s="11">
        <v>81310</v>
      </c>
      <c r="BQ937" s="11">
        <v>302570</v>
      </c>
      <c r="BR937" s="11">
        <v>325150</v>
      </c>
      <c r="BS937" s="11">
        <v>66450</v>
      </c>
      <c r="BT937" s="11">
        <v>13360</v>
      </c>
      <c r="BU937" s="11">
        <v>53770</v>
      </c>
      <c r="BV937" s="11">
        <v>0</v>
      </c>
      <c r="BW937" s="11">
        <v>9865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67193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247952.899</v>
      </c>
      <c r="CJ937" s="4">
        <v>31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20</v>
      </c>
      <c r="DC937" s="4">
        <v>0</v>
      </c>
      <c r="DD937" s="4">
        <v>12</v>
      </c>
      <c r="DE937" s="64">
        <v>32</v>
      </c>
      <c r="DF937" s="64">
        <v>42</v>
      </c>
      <c r="DG937" s="64">
        <v>0</v>
      </c>
      <c r="DH937" s="6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s="4">
        <v>0.5</v>
      </c>
      <c r="DT937" s="4">
        <v>2</v>
      </c>
      <c r="DU937" s="4">
        <v>2</v>
      </c>
      <c r="EB937" s="4" t="b">
        <v>1</v>
      </c>
      <c r="EC937" s="4" t="s">
        <v>246</v>
      </c>
      <c r="EF937" s="7">
        <v>46143</v>
      </c>
      <c r="EG937" s="7">
        <v>46173</v>
      </c>
      <c r="EH937" s="4" t="s">
        <v>173</v>
      </c>
      <c r="EI937" s="4" t="b">
        <v>1</v>
      </c>
      <c r="EJ937" s="4" t="s">
        <v>174</v>
      </c>
      <c r="EO937" s="4">
        <f t="shared" si="67"/>
        <v>32.68767123287671</v>
      </c>
      <c r="EP937" s="4">
        <f t="shared" si="68"/>
        <v>25</v>
      </c>
      <c r="EQ937" s="9">
        <f t="shared" si="69"/>
        <v>4614692.5</v>
      </c>
    </row>
    <row r="938" spans="3:147">
      <c r="C938" s="7">
        <v>46143</v>
      </c>
      <c r="D938" s="4">
        <v>7200</v>
      </c>
      <c r="G938" s="4" t="s">
        <v>170</v>
      </c>
      <c r="H938" s="4" t="s">
        <v>171</v>
      </c>
      <c r="I938" s="4">
        <v>24</v>
      </c>
      <c r="J938" s="16">
        <v>34659</v>
      </c>
      <c r="L938" s="4">
        <v>143323.58900000001</v>
      </c>
      <c r="M938" s="4">
        <v>151073.56700000001</v>
      </c>
      <c r="N938" s="4">
        <v>183362.66699999999</v>
      </c>
      <c r="O938" s="64">
        <v>18</v>
      </c>
      <c r="P938" s="4">
        <v>10</v>
      </c>
      <c r="Q938" s="4">
        <v>3</v>
      </c>
      <c r="R938" s="4">
        <v>31</v>
      </c>
      <c r="S938" s="4">
        <v>100</v>
      </c>
      <c r="T938" s="4">
        <v>100</v>
      </c>
      <c r="U938" s="11">
        <v>6572141</v>
      </c>
      <c r="V938" s="11">
        <v>1382141</v>
      </c>
      <c r="W938" s="11">
        <v>5190000</v>
      </c>
      <c r="X938" s="11">
        <v>31</v>
      </c>
      <c r="Y938" s="62">
        <v>4434073</v>
      </c>
      <c r="Z938" s="11">
        <v>0</v>
      </c>
      <c r="AA938" s="11">
        <v>0</v>
      </c>
      <c r="AB938" s="11">
        <v>0</v>
      </c>
      <c r="AC938" s="11">
        <v>232500</v>
      </c>
      <c r="AD938" s="11">
        <v>0</v>
      </c>
      <c r="AE938" s="11">
        <v>0</v>
      </c>
      <c r="AF938" s="11">
        <v>0</v>
      </c>
      <c r="AG938" s="11">
        <v>232500</v>
      </c>
      <c r="AH938" s="11">
        <v>100000</v>
      </c>
      <c r="AI938" s="11">
        <v>566525</v>
      </c>
      <c r="AJ938" s="11">
        <v>0</v>
      </c>
      <c r="AK938" s="11">
        <v>911083</v>
      </c>
      <c r="AL938" s="9">
        <v>1477609</v>
      </c>
      <c r="AM938" s="9">
        <v>275044</v>
      </c>
      <c r="AN938" s="9">
        <v>0</v>
      </c>
      <c r="AO938" s="9">
        <v>0</v>
      </c>
      <c r="AP938" s="11">
        <v>0</v>
      </c>
      <c r="AQ938" s="11">
        <v>0</v>
      </c>
      <c r="AR938" s="11">
        <v>1752653</v>
      </c>
      <c r="AS938" s="11">
        <v>0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17915</v>
      </c>
      <c r="BB938" s="11">
        <v>0</v>
      </c>
      <c r="BC938" s="11">
        <v>0</v>
      </c>
      <c r="BD938" s="11">
        <v>35000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598330</v>
      </c>
      <c r="BP938" s="11">
        <v>59830</v>
      </c>
      <c r="BQ938" s="11">
        <v>302570</v>
      </c>
      <c r="BR938" s="11">
        <v>286090</v>
      </c>
      <c r="BS938" s="11">
        <v>59150</v>
      </c>
      <c r="BT938" s="11">
        <v>13310</v>
      </c>
      <c r="BU938" s="11">
        <v>53330</v>
      </c>
      <c r="BV938" s="11">
        <v>9000</v>
      </c>
      <c r="BW938" s="11">
        <v>531</v>
      </c>
      <c r="BX938" s="11">
        <v>0</v>
      </c>
      <c r="BY938" s="11">
        <v>0</v>
      </c>
      <c r="BZ938" s="11">
        <v>0</v>
      </c>
      <c r="CA938" s="11">
        <v>0</v>
      </c>
      <c r="CB938" s="11">
        <v>0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221790.30300000001</v>
      </c>
      <c r="CJ938" s="4">
        <v>31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20</v>
      </c>
      <c r="DC938" s="4">
        <v>0</v>
      </c>
      <c r="DD938" s="4">
        <v>26.5</v>
      </c>
      <c r="DE938" s="64">
        <v>46.5</v>
      </c>
      <c r="DF938" s="64">
        <v>8</v>
      </c>
      <c r="DG938" s="64">
        <v>0</v>
      </c>
      <c r="DH938" s="64">
        <v>0</v>
      </c>
      <c r="DI938" s="4">
        <v>0</v>
      </c>
      <c r="DJ938" s="4">
        <v>0</v>
      </c>
      <c r="DK938" s="4">
        <v>0</v>
      </c>
      <c r="DL938" s="4">
        <v>0.5</v>
      </c>
      <c r="DM938" s="4">
        <v>0</v>
      </c>
      <c r="DN938" s="4">
        <v>0</v>
      </c>
      <c r="DO938" s="4">
        <v>0</v>
      </c>
      <c r="DP938" s="4">
        <v>0.5</v>
      </c>
      <c r="DQ938" s="4">
        <v>0</v>
      </c>
      <c r="DR938" s="4">
        <v>0</v>
      </c>
      <c r="DS938" s="4">
        <v>0</v>
      </c>
      <c r="DT938" s="4">
        <v>2</v>
      </c>
      <c r="DU938" s="4">
        <v>2</v>
      </c>
      <c r="EB938" s="4" t="b">
        <v>1</v>
      </c>
      <c r="EC938" s="4" t="s">
        <v>246</v>
      </c>
      <c r="EF938" s="7">
        <v>46143</v>
      </c>
      <c r="EG938" s="7">
        <v>46173</v>
      </c>
      <c r="EH938" s="4" t="s">
        <v>173</v>
      </c>
      <c r="EI938" s="4" t="b">
        <v>1</v>
      </c>
      <c r="EJ938" s="4" t="s">
        <v>174</v>
      </c>
      <c r="EO938" s="4">
        <f t="shared" si="67"/>
        <v>31.134246575342466</v>
      </c>
      <c r="EP938" s="4">
        <f t="shared" si="68"/>
        <v>25</v>
      </c>
      <c r="EQ938" s="9">
        <f t="shared" si="69"/>
        <v>4584066.6749999998</v>
      </c>
    </row>
    <row r="939" spans="3:147">
      <c r="C939" s="7">
        <v>46143</v>
      </c>
      <c r="D939" s="4">
        <v>7200</v>
      </c>
      <c r="G939" s="4" t="s">
        <v>170</v>
      </c>
      <c r="H939" s="4" t="s">
        <v>171</v>
      </c>
      <c r="I939" s="4">
        <v>25</v>
      </c>
      <c r="J939" s="16">
        <v>34935</v>
      </c>
      <c r="L939" s="4">
        <v>143601.58900000001</v>
      </c>
      <c r="M939" s="4">
        <v>151101.56700000001</v>
      </c>
      <c r="N939" s="4">
        <v>183396.03400000001</v>
      </c>
      <c r="O939" s="64">
        <v>18</v>
      </c>
      <c r="P939" s="4">
        <v>10</v>
      </c>
      <c r="Q939" s="4">
        <v>3</v>
      </c>
      <c r="R939" s="4">
        <v>31</v>
      </c>
      <c r="S939" s="4">
        <v>100</v>
      </c>
      <c r="T939" s="4">
        <v>100</v>
      </c>
      <c r="U939" s="11">
        <v>7780946</v>
      </c>
      <c r="V939" s="11">
        <v>1690946</v>
      </c>
      <c r="W939" s="11">
        <v>6090000</v>
      </c>
      <c r="X939" s="11">
        <v>30</v>
      </c>
      <c r="Y939" s="62">
        <v>4451649</v>
      </c>
      <c r="Z939" s="11">
        <v>0</v>
      </c>
      <c r="AA939" s="11">
        <v>0</v>
      </c>
      <c r="AB939" s="11">
        <v>0</v>
      </c>
      <c r="AC939" s="11">
        <v>225000</v>
      </c>
      <c r="AD939" s="11">
        <v>0</v>
      </c>
      <c r="AE939" s="11">
        <v>0</v>
      </c>
      <c r="AF939" s="11">
        <v>0</v>
      </c>
      <c r="AG939" s="11">
        <v>225000</v>
      </c>
      <c r="AH939" s="11">
        <v>100000</v>
      </c>
      <c r="AI939" s="11">
        <v>566630</v>
      </c>
      <c r="AJ939" s="11">
        <v>0</v>
      </c>
      <c r="AK939" s="11">
        <v>412641</v>
      </c>
      <c r="AL939" s="9">
        <v>979271</v>
      </c>
      <c r="AM939" s="9">
        <v>1925658</v>
      </c>
      <c r="AN939" s="9">
        <v>0</v>
      </c>
      <c r="AO939" s="9">
        <v>0</v>
      </c>
      <c r="AP939" s="11">
        <v>0</v>
      </c>
      <c r="AQ939" s="11">
        <v>0</v>
      </c>
      <c r="AR939" s="11">
        <v>2904929</v>
      </c>
      <c r="AS939" s="11">
        <v>0</v>
      </c>
      <c r="AT939" s="11">
        <v>36418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17950</v>
      </c>
      <c r="BB939" s="11">
        <v>0</v>
      </c>
      <c r="BC939" s="11">
        <v>0</v>
      </c>
      <c r="BD939" s="11">
        <v>45000</v>
      </c>
      <c r="BE939" s="11">
        <v>0</v>
      </c>
      <c r="BF939" s="11">
        <v>0</v>
      </c>
      <c r="BG939" s="11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823100</v>
      </c>
      <c r="BP939" s="11">
        <v>82310</v>
      </c>
      <c r="BQ939" s="11">
        <v>302570</v>
      </c>
      <c r="BR939" s="11">
        <v>341190</v>
      </c>
      <c r="BS939" s="11">
        <v>70030</v>
      </c>
      <c r="BT939" s="11">
        <v>13360</v>
      </c>
      <c r="BU939" s="11">
        <v>53430</v>
      </c>
      <c r="BV939" s="11">
        <v>0</v>
      </c>
      <c r="BW939" s="11">
        <v>4956</v>
      </c>
      <c r="BX939" s="11">
        <v>0</v>
      </c>
      <c r="BY939" s="11">
        <v>0</v>
      </c>
      <c r="BZ939" s="11">
        <v>0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</v>
      </c>
      <c r="CI939" s="11">
        <v>245730.49400000001</v>
      </c>
      <c r="CJ939" s="4">
        <v>31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  <c r="DA939" s="4">
        <v>0</v>
      </c>
      <c r="DB939" s="4">
        <v>20</v>
      </c>
      <c r="DC939" s="4">
        <v>0</v>
      </c>
      <c r="DD939" s="4">
        <v>12</v>
      </c>
      <c r="DE939" s="64">
        <v>32</v>
      </c>
      <c r="DF939" s="64">
        <v>56</v>
      </c>
      <c r="DG939" s="64">
        <v>0</v>
      </c>
      <c r="DH939" s="6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2</v>
      </c>
      <c r="DU939" s="4">
        <v>2</v>
      </c>
      <c r="EB939" s="4" t="b">
        <v>1</v>
      </c>
      <c r="EC939" s="4" t="s">
        <v>246</v>
      </c>
      <c r="EF939" s="7">
        <v>46143</v>
      </c>
      <c r="EG939" s="7">
        <v>46173</v>
      </c>
      <c r="EH939" s="4" t="s">
        <v>173</v>
      </c>
      <c r="EI939" s="4" t="b">
        <v>1</v>
      </c>
      <c r="EJ939" s="4" t="s">
        <v>174</v>
      </c>
      <c r="EO939" s="4">
        <f t="shared" si="67"/>
        <v>30.378082191780823</v>
      </c>
      <c r="EP939" s="4">
        <f t="shared" si="68"/>
        <v>25</v>
      </c>
      <c r="EQ939" s="9">
        <f t="shared" si="69"/>
        <v>4584900.8500000006</v>
      </c>
    </row>
    <row r="940" spans="3:147">
      <c r="C940" s="7">
        <v>46143</v>
      </c>
      <c r="D940" s="4">
        <v>7200</v>
      </c>
      <c r="G940" s="4" t="s">
        <v>170</v>
      </c>
      <c r="H940" s="4" t="s">
        <v>171</v>
      </c>
      <c r="I940" s="4">
        <v>24</v>
      </c>
      <c r="J940" s="16">
        <v>35395</v>
      </c>
      <c r="L940" s="4">
        <v>143323.58900000001</v>
      </c>
      <c r="M940" s="4">
        <v>150823.56700000001</v>
      </c>
      <c r="N940" s="4">
        <v>183064.75</v>
      </c>
      <c r="O940" s="64">
        <v>18</v>
      </c>
      <c r="P940" s="4">
        <v>10</v>
      </c>
      <c r="Q940" s="4">
        <v>3</v>
      </c>
      <c r="R940" s="4">
        <v>31</v>
      </c>
      <c r="S940" s="4">
        <v>100</v>
      </c>
      <c r="T940" s="4">
        <v>100</v>
      </c>
      <c r="U940" s="11">
        <v>7348678</v>
      </c>
      <c r="V940" s="11">
        <v>1594140</v>
      </c>
      <c r="W940" s="11">
        <v>5754538</v>
      </c>
      <c r="X940" s="11">
        <v>29</v>
      </c>
      <c r="Y940" s="62">
        <v>4443031</v>
      </c>
      <c r="Z940" s="11">
        <v>0</v>
      </c>
      <c r="AA940" s="11">
        <v>0</v>
      </c>
      <c r="AB940" s="11">
        <v>7500</v>
      </c>
      <c r="AC940" s="11">
        <v>217500</v>
      </c>
      <c r="AD940" s="11">
        <v>0</v>
      </c>
      <c r="AE940" s="11">
        <v>0</v>
      </c>
      <c r="AF940" s="11">
        <v>0</v>
      </c>
      <c r="AG940" s="11">
        <v>225000</v>
      </c>
      <c r="AH940" s="11">
        <v>100000</v>
      </c>
      <c r="AI940" s="11">
        <v>565588</v>
      </c>
      <c r="AJ940" s="11">
        <v>0</v>
      </c>
      <c r="AK940" s="11">
        <v>875278</v>
      </c>
      <c r="AL940" s="9">
        <v>1440866</v>
      </c>
      <c r="AM940" s="9">
        <v>1029739</v>
      </c>
      <c r="AN940" s="9">
        <v>0</v>
      </c>
      <c r="AO940" s="9">
        <v>32127</v>
      </c>
      <c r="AP940" s="11">
        <v>0</v>
      </c>
      <c r="AQ940" s="11">
        <v>5000</v>
      </c>
      <c r="AR940" s="11">
        <v>2507732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17915</v>
      </c>
      <c r="BB940" s="11">
        <v>0</v>
      </c>
      <c r="BC940" s="11">
        <v>0</v>
      </c>
      <c r="BD940" s="11">
        <v>55000</v>
      </c>
      <c r="BE940" s="11">
        <v>0</v>
      </c>
      <c r="BF940" s="11">
        <v>0</v>
      </c>
      <c r="BG940" s="11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686210</v>
      </c>
      <c r="BP940" s="11">
        <v>68620</v>
      </c>
      <c r="BQ940" s="11">
        <v>302570</v>
      </c>
      <c r="BR940" s="11">
        <v>323470</v>
      </c>
      <c r="BS940" s="11">
        <v>66140</v>
      </c>
      <c r="BT940" s="11">
        <v>13330</v>
      </c>
      <c r="BU940" s="11">
        <v>53330</v>
      </c>
      <c r="BV940" s="11">
        <v>3000</v>
      </c>
      <c r="BW940" s="11">
        <v>10000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67470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255424.573</v>
      </c>
      <c r="CJ940" s="4">
        <v>31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1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  <c r="DA940" s="4">
        <v>0</v>
      </c>
      <c r="DB940" s="4">
        <v>20</v>
      </c>
      <c r="DC940" s="4">
        <v>0</v>
      </c>
      <c r="DD940" s="4">
        <v>25.5</v>
      </c>
      <c r="DE940" s="64">
        <v>45.5</v>
      </c>
      <c r="DF940" s="64">
        <v>30</v>
      </c>
      <c r="DG940" s="64">
        <v>0</v>
      </c>
      <c r="DH940" s="64">
        <v>2.34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0.5</v>
      </c>
      <c r="DS940" s="4">
        <v>0</v>
      </c>
      <c r="DT940" s="4">
        <v>2</v>
      </c>
      <c r="DU940" s="4">
        <v>2</v>
      </c>
      <c r="EB940" s="4" t="b">
        <v>1</v>
      </c>
      <c r="EC940" s="4" t="s">
        <v>246</v>
      </c>
      <c r="EF940" s="7">
        <v>46143</v>
      </c>
      <c r="EG940" s="7">
        <v>46173</v>
      </c>
      <c r="EH940" s="4" t="s">
        <v>173</v>
      </c>
      <c r="EI940" s="4" t="b">
        <v>1</v>
      </c>
      <c r="EJ940" s="4" t="s">
        <v>174</v>
      </c>
      <c r="EO940" s="4">
        <f t="shared" si="67"/>
        <v>29.117808219178084</v>
      </c>
      <c r="EP940" s="4">
        <f t="shared" si="68"/>
        <v>25</v>
      </c>
      <c r="EQ940" s="9">
        <f t="shared" si="69"/>
        <v>4576618.75</v>
      </c>
    </row>
    <row r="941" spans="3:147">
      <c r="C941" s="7">
        <v>46143</v>
      </c>
      <c r="D941" s="4">
        <v>7200</v>
      </c>
      <c r="G941" s="4" t="s">
        <v>170</v>
      </c>
      <c r="H941" s="4" t="s">
        <v>171</v>
      </c>
      <c r="I941" s="4">
        <v>19</v>
      </c>
      <c r="J941" s="16">
        <v>36557</v>
      </c>
      <c r="L941" s="4">
        <v>141205.58900000001</v>
      </c>
      <c r="M941" s="4">
        <v>147955.56700000001</v>
      </c>
      <c r="N941" s="4">
        <v>179647.05</v>
      </c>
      <c r="O941" s="64">
        <v>18</v>
      </c>
      <c r="P941" s="4">
        <v>10</v>
      </c>
      <c r="Q941" s="4">
        <v>3</v>
      </c>
      <c r="R941" s="4">
        <v>31</v>
      </c>
      <c r="S941" s="4">
        <v>100</v>
      </c>
      <c r="T941" s="4">
        <v>100</v>
      </c>
      <c r="U941" s="11">
        <v>7294701</v>
      </c>
      <c r="V941" s="11">
        <v>1752701</v>
      </c>
      <c r="W941" s="11">
        <v>5542000</v>
      </c>
      <c r="X941" s="11">
        <v>26</v>
      </c>
      <c r="Y941" s="62">
        <v>4377373</v>
      </c>
      <c r="Z941" s="11">
        <v>0</v>
      </c>
      <c r="AA941" s="11">
        <v>0</v>
      </c>
      <c r="AB941" s="11">
        <v>7500</v>
      </c>
      <c r="AC941" s="11">
        <v>195000</v>
      </c>
      <c r="AD941" s="11">
        <v>0</v>
      </c>
      <c r="AE941" s="11">
        <v>0</v>
      </c>
      <c r="AF941" s="11">
        <v>0</v>
      </c>
      <c r="AG941" s="11">
        <v>202500</v>
      </c>
      <c r="AH941" s="11">
        <v>100000</v>
      </c>
      <c r="AI941" s="11">
        <v>554833</v>
      </c>
      <c r="AJ941" s="11">
        <v>0</v>
      </c>
      <c r="AK941" s="11">
        <v>235786</v>
      </c>
      <c r="AL941" s="9">
        <v>790620</v>
      </c>
      <c r="AM941" s="9">
        <v>1751558</v>
      </c>
      <c r="AN941" s="9">
        <v>0</v>
      </c>
      <c r="AO941" s="9">
        <v>0</v>
      </c>
      <c r="AP941" s="11">
        <v>0</v>
      </c>
      <c r="AQ941" s="11">
        <v>0</v>
      </c>
      <c r="AR941" s="11">
        <v>2542178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17650</v>
      </c>
      <c r="BB941" s="11">
        <v>0</v>
      </c>
      <c r="BC941" s="11">
        <v>0</v>
      </c>
      <c r="BD941" s="11">
        <v>55000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793070</v>
      </c>
      <c r="BP941" s="11">
        <v>79300</v>
      </c>
      <c r="BQ941" s="11">
        <v>302570</v>
      </c>
      <c r="BR941" s="11">
        <v>322010</v>
      </c>
      <c r="BS941" s="11">
        <v>65650</v>
      </c>
      <c r="BT941" s="11">
        <v>13140</v>
      </c>
      <c r="BU941" s="11">
        <v>52340</v>
      </c>
      <c r="BV941" s="11">
        <v>1000</v>
      </c>
      <c r="BW941" s="11">
        <v>8578</v>
      </c>
      <c r="BX941" s="11">
        <v>0</v>
      </c>
      <c r="BY941" s="11">
        <v>0</v>
      </c>
      <c r="BZ941" s="11">
        <v>0</v>
      </c>
      <c r="CA941" s="11">
        <v>0</v>
      </c>
      <c r="CB941" s="11">
        <v>0</v>
      </c>
      <c r="CC941" s="11">
        <v>115043</v>
      </c>
      <c r="CD941" s="11">
        <v>0</v>
      </c>
      <c r="CE941" s="11">
        <v>0</v>
      </c>
      <c r="CF941" s="11">
        <v>0</v>
      </c>
      <c r="CG941" s="11">
        <v>0</v>
      </c>
      <c r="CH941" s="11">
        <v>0</v>
      </c>
      <c r="CI941" s="11">
        <v>234957.06700000001</v>
      </c>
      <c r="CJ941" s="4">
        <v>31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20</v>
      </c>
      <c r="DC941" s="4">
        <v>0</v>
      </c>
      <c r="DD941" s="4">
        <v>7</v>
      </c>
      <c r="DE941" s="64">
        <v>27</v>
      </c>
      <c r="DF941" s="64">
        <v>52</v>
      </c>
      <c r="DG941" s="64">
        <v>0</v>
      </c>
      <c r="DH941" s="6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2</v>
      </c>
      <c r="DU941" s="4">
        <v>2</v>
      </c>
      <c r="EB941" s="4" t="b">
        <v>1</v>
      </c>
      <c r="EC941" s="4" t="s">
        <v>246</v>
      </c>
      <c r="EF941" s="7">
        <v>46143</v>
      </c>
      <c r="EG941" s="7">
        <v>46173</v>
      </c>
      <c r="EH941" s="4" t="s">
        <v>173</v>
      </c>
      <c r="EI941" s="4" t="b">
        <v>1</v>
      </c>
      <c r="EJ941" s="4" t="s">
        <v>174</v>
      </c>
      <c r="EO941" s="4">
        <f t="shared" si="67"/>
        <v>25.934246575342467</v>
      </c>
      <c r="EP941" s="4">
        <f t="shared" si="68"/>
        <v>25</v>
      </c>
      <c r="EQ941" s="9">
        <f t="shared" si="69"/>
        <v>4491176.25</v>
      </c>
    </row>
    <row r="942" spans="3:147">
      <c r="C942" s="7">
        <v>46174</v>
      </c>
      <c r="D942" s="4">
        <v>7200</v>
      </c>
      <c r="G942" s="4" t="s">
        <v>181</v>
      </c>
      <c r="H942" s="4" t="s">
        <v>182</v>
      </c>
      <c r="I942" s="4">
        <v>11</v>
      </c>
      <c r="J942" s="16">
        <v>34008</v>
      </c>
      <c r="L942" s="4">
        <v>156537.83199999999</v>
      </c>
      <c r="M942" s="4">
        <v>164787.79999999999</v>
      </c>
      <c r="N942" s="4">
        <v>199705.462</v>
      </c>
      <c r="O942" s="64">
        <v>21</v>
      </c>
      <c r="P942" s="4">
        <v>8</v>
      </c>
      <c r="Q942" s="4">
        <v>1</v>
      </c>
      <c r="R942" s="4">
        <v>30</v>
      </c>
      <c r="S942" s="4">
        <v>100</v>
      </c>
      <c r="T942" s="4">
        <v>100</v>
      </c>
      <c r="U942" s="11">
        <v>7865750</v>
      </c>
      <c r="V942" s="11">
        <v>1846700</v>
      </c>
      <c r="W942" s="11">
        <v>6019050</v>
      </c>
      <c r="X942" s="11">
        <v>33</v>
      </c>
      <c r="Y942" s="62">
        <v>4696134</v>
      </c>
      <c r="Z942" s="11">
        <v>0</v>
      </c>
      <c r="AA942" s="11">
        <v>0</v>
      </c>
      <c r="AB942" s="11">
        <v>0</v>
      </c>
      <c r="AC942" s="11">
        <v>247500</v>
      </c>
      <c r="AD942" s="11">
        <v>0</v>
      </c>
      <c r="AE942" s="11">
        <v>0</v>
      </c>
      <c r="AF942" s="11">
        <v>0</v>
      </c>
      <c r="AG942" s="11">
        <v>247500</v>
      </c>
      <c r="AH942" s="11">
        <v>100000</v>
      </c>
      <c r="AI942" s="11">
        <v>617954</v>
      </c>
      <c r="AJ942" s="11">
        <v>0</v>
      </c>
      <c r="AK942" s="11">
        <v>411892</v>
      </c>
      <c r="AL942" s="9">
        <v>1029846</v>
      </c>
      <c r="AM942" s="9">
        <v>636561</v>
      </c>
      <c r="AN942" s="9">
        <v>0</v>
      </c>
      <c r="AO942" s="9">
        <v>0</v>
      </c>
      <c r="AP942" s="11">
        <v>0</v>
      </c>
      <c r="AQ942" s="11">
        <v>0</v>
      </c>
      <c r="AR942" s="11">
        <v>1666407</v>
      </c>
      <c r="AS942" s="11">
        <v>0</v>
      </c>
      <c r="AT942" s="11">
        <v>0</v>
      </c>
      <c r="AU942" s="11">
        <v>0</v>
      </c>
      <c r="AV942" s="11">
        <v>0</v>
      </c>
      <c r="AW942" s="11">
        <v>0</v>
      </c>
      <c r="AX942" s="11">
        <v>0</v>
      </c>
      <c r="AY942" s="11">
        <v>0</v>
      </c>
      <c r="AZ942" s="11">
        <v>0</v>
      </c>
      <c r="BA942" s="11">
        <v>120709</v>
      </c>
      <c r="BB942" s="11">
        <v>1000000</v>
      </c>
      <c r="BC942" s="11">
        <v>0</v>
      </c>
      <c r="BD942" s="11">
        <v>35000</v>
      </c>
      <c r="BE942" s="11">
        <v>0</v>
      </c>
      <c r="BF942" s="11">
        <v>0</v>
      </c>
      <c r="BG942" s="11">
        <v>0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</v>
      </c>
      <c r="BN942" s="11">
        <v>0</v>
      </c>
      <c r="BO942" s="11">
        <v>944100</v>
      </c>
      <c r="BP942" s="11">
        <v>94410</v>
      </c>
      <c r="BQ942" s="11">
        <v>302570</v>
      </c>
      <c r="BR942" s="11">
        <v>349130</v>
      </c>
      <c r="BS942" s="11">
        <v>70790</v>
      </c>
      <c r="BT942" s="11">
        <v>14090</v>
      </c>
      <c r="BU942" s="11">
        <v>56610</v>
      </c>
      <c r="BV942" s="11">
        <v>0</v>
      </c>
      <c r="BW942" s="11">
        <v>15000</v>
      </c>
      <c r="BX942" s="11">
        <v>0</v>
      </c>
      <c r="BY942" s="11">
        <v>0</v>
      </c>
      <c r="BZ942" s="11">
        <v>0</v>
      </c>
      <c r="CA942" s="11">
        <v>0</v>
      </c>
      <c r="CB942" s="11">
        <v>0</v>
      </c>
      <c r="CC942" s="11">
        <v>0</v>
      </c>
      <c r="CD942" s="11">
        <v>0</v>
      </c>
      <c r="CE942" s="11">
        <v>0</v>
      </c>
      <c r="CF942" s="11">
        <v>0</v>
      </c>
      <c r="CG942" s="11">
        <v>0</v>
      </c>
      <c r="CH942" s="11">
        <v>0</v>
      </c>
      <c r="CI942" s="11">
        <v>256527.25</v>
      </c>
      <c r="CJ942" s="4">
        <v>30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20</v>
      </c>
      <c r="DC942" s="4">
        <v>0</v>
      </c>
      <c r="DD942" s="4">
        <v>11</v>
      </c>
      <c r="DE942" s="64">
        <v>31</v>
      </c>
      <c r="DF942" s="64">
        <v>17</v>
      </c>
      <c r="DG942" s="64">
        <v>0</v>
      </c>
      <c r="DH942" s="6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1</v>
      </c>
      <c r="DT942" s="4">
        <v>2</v>
      </c>
      <c r="DU942" s="4">
        <v>2</v>
      </c>
      <c r="EB942" s="4" t="b">
        <v>1</v>
      </c>
      <c r="EC942" s="4" t="s">
        <v>246</v>
      </c>
      <c r="EF942" s="7">
        <v>46174</v>
      </c>
      <c r="EG942" s="7">
        <v>46203</v>
      </c>
      <c r="EH942" s="4" t="s">
        <v>173</v>
      </c>
      <c r="EI942" s="4" t="b">
        <v>1</v>
      </c>
      <c r="EJ942" s="4" t="s">
        <v>174</v>
      </c>
      <c r="EO942" s="4">
        <f t="shared" si="67"/>
        <v>32.917808219178085</v>
      </c>
      <c r="EP942" s="4">
        <f t="shared" si="68"/>
        <v>25</v>
      </c>
      <c r="EQ942" s="9">
        <f t="shared" si="69"/>
        <v>4992636.55</v>
      </c>
    </row>
    <row r="943" spans="3:147">
      <c r="C943" s="7">
        <v>46174</v>
      </c>
      <c r="D943" s="4">
        <v>7200</v>
      </c>
      <c r="G943" s="4" t="s">
        <v>170</v>
      </c>
      <c r="H943" s="4" t="s">
        <v>171</v>
      </c>
      <c r="I943" s="4">
        <v>25</v>
      </c>
      <c r="J943" s="16">
        <v>34092</v>
      </c>
      <c r="L943" s="4">
        <v>146268.25599999999</v>
      </c>
      <c r="M943" s="4">
        <v>154768.23300000001</v>
      </c>
      <c r="N943" s="4">
        <v>187765.478</v>
      </c>
      <c r="O943" s="64">
        <v>21</v>
      </c>
      <c r="P943" s="4">
        <v>8</v>
      </c>
      <c r="Q943" s="4">
        <v>1</v>
      </c>
      <c r="R943" s="4">
        <v>30</v>
      </c>
      <c r="S943" s="4">
        <v>100</v>
      </c>
      <c r="T943" s="4">
        <v>100</v>
      </c>
      <c r="U943" s="11">
        <v>7764506</v>
      </c>
      <c r="V943" s="11">
        <v>1844506</v>
      </c>
      <c r="W943" s="11">
        <v>5920000</v>
      </c>
      <c r="X943" s="11">
        <v>33</v>
      </c>
      <c r="Y943" s="62">
        <v>4388047</v>
      </c>
      <c r="Z943" s="11">
        <v>0</v>
      </c>
      <c r="AA943" s="11">
        <v>0</v>
      </c>
      <c r="AB943" s="11">
        <v>7500</v>
      </c>
      <c r="AC943" s="11">
        <v>247500</v>
      </c>
      <c r="AD943" s="11">
        <v>0</v>
      </c>
      <c r="AE943" s="11">
        <v>0</v>
      </c>
      <c r="AF943" s="11">
        <v>0</v>
      </c>
      <c r="AG943" s="11">
        <v>255000</v>
      </c>
      <c r="AH943" s="11">
        <v>100000</v>
      </c>
      <c r="AI943" s="11">
        <v>580380</v>
      </c>
      <c r="AJ943" s="11">
        <v>0</v>
      </c>
      <c r="AK943" s="11">
        <v>492884</v>
      </c>
      <c r="AL943" s="9">
        <v>1073265</v>
      </c>
      <c r="AM943" s="9">
        <v>704120</v>
      </c>
      <c r="AN943" s="9">
        <v>0</v>
      </c>
      <c r="AO943" s="9">
        <v>0</v>
      </c>
      <c r="AP943" s="11">
        <v>0</v>
      </c>
      <c r="AQ943" s="11">
        <v>0</v>
      </c>
      <c r="AR943" s="11">
        <v>1777385</v>
      </c>
      <c r="AS943" s="11">
        <v>0</v>
      </c>
      <c r="AT943" s="11">
        <v>83898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125176</v>
      </c>
      <c r="BB943" s="11">
        <v>1000000</v>
      </c>
      <c r="BC943" s="11">
        <v>0</v>
      </c>
      <c r="BD943" s="11">
        <v>35000</v>
      </c>
      <c r="BE943" s="11">
        <v>0</v>
      </c>
      <c r="BF943" s="11">
        <v>0</v>
      </c>
      <c r="BG943" s="11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900190</v>
      </c>
      <c r="BP943" s="11">
        <v>90010</v>
      </c>
      <c r="BQ943" s="11">
        <v>302570</v>
      </c>
      <c r="BR943" s="11">
        <v>340890</v>
      </c>
      <c r="BS943" s="11">
        <v>69880</v>
      </c>
      <c r="BT943" s="11">
        <v>13170</v>
      </c>
      <c r="BU943" s="11">
        <v>53230</v>
      </c>
      <c r="BV943" s="11">
        <v>0</v>
      </c>
      <c r="BW943" s="11">
        <v>7372</v>
      </c>
      <c r="BX943" s="11">
        <v>0</v>
      </c>
      <c r="BY943" s="11">
        <v>0</v>
      </c>
      <c r="BZ943" s="11">
        <v>0</v>
      </c>
      <c r="CA943" s="11">
        <v>0</v>
      </c>
      <c r="CB943" s="11">
        <v>0</v>
      </c>
      <c r="CC943" s="11">
        <v>67194</v>
      </c>
      <c r="CD943" s="11">
        <v>0</v>
      </c>
      <c r="CE943" s="11">
        <v>0</v>
      </c>
      <c r="CF943" s="11">
        <v>0</v>
      </c>
      <c r="CG943" s="11">
        <v>0</v>
      </c>
      <c r="CH943" s="11">
        <v>0</v>
      </c>
      <c r="CI943" s="11">
        <v>253497.685</v>
      </c>
      <c r="CJ943" s="4">
        <v>30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20</v>
      </c>
      <c r="DC943" s="4">
        <v>0</v>
      </c>
      <c r="DD943" s="4">
        <v>14</v>
      </c>
      <c r="DE943" s="64">
        <v>34</v>
      </c>
      <c r="DF943" s="64">
        <v>20</v>
      </c>
      <c r="DG943" s="64">
        <v>0</v>
      </c>
      <c r="DH943" s="6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0.5</v>
      </c>
      <c r="DT943" s="4">
        <v>2</v>
      </c>
      <c r="DU943" s="4">
        <v>2</v>
      </c>
      <c r="EB943" s="4" t="b">
        <v>1</v>
      </c>
      <c r="EC943" s="4" t="s">
        <v>246</v>
      </c>
      <c r="EF943" s="7">
        <v>46174</v>
      </c>
      <c r="EG943" s="7">
        <v>46203</v>
      </c>
      <c r="EH943" s="4" t="s">
        <v>173</v>
      </c>
      <c r="EI943" s="4" t="b">
        <v>1</v>
      </c>
      <c r="EJ943" s="4" t="s">
        <v>174</v>
      </c>
      <c r="EO943" s="4">
        <f t="shared" si="67"/>
        <v>32.68767123287671</v>
      </c>
      <c r="EP943" s="4">
        <f t="shared" si="68"/>
        <v>25</v>
      </c>
      <c r="EQ943" s="9">
        <f t="shared" si="69"/>
        <v>4694136.95</v>
      </c>
    </row>
    <row r="944" spans="3:147">
      <c r="C944" s="7">
        <v>46174</v>
      </c>
      <c r="D944" s="4">
        <v>7200</v>
      </c>
      <c r="G944" s="4" t="s">
        <v>170</v>
      </c>
      <c r="H944" s="4" t="s">
        <v>171</v>
      </c>
      <c r="I944" s="4">
        <v>24</v>
      </c>
      <c r="J944" s="16">
        <v>34659</v>
      </c>
      <c r="L944" s="4">
        <v>145990.25599999999</v>
      </c>
      <c r="M944" s="4">
        <v>153740.23300000001</v>
      </c>
      <c r="N944" s="4">
        <v>186540.44500000001</v>
      </c>
      <c r="O944" s="64">
        <v>21</v>
      </c>
      <c r="P944" s="4">
        <v>8</v>
      </c>
      <c r="Q944" s="4">
        <v>1</v>
      </c>
      <c r="R944" s="4">
        <v>30</v>
      </c>
      <c r="S944" s="4">
        <v>100</v>
      </c>
      <c r="T944" s="4">
        <v>100</v>
      </c>
      <c r="U944" s="11">
        <v>9046338</v>
      </c>
      <c r="V944" s="11">
        <v>2126338</v>
      </c>
      <c r="W944" s="11">
        <v>6920000</v>
      </c>
      <c r="X944" s="11">
        <v>31</v>
      </c>
      <c r="Y944" s="62">
        <v>4343210</v>
      </c>
      <c r="Z944" s="11">
        <v>0</v>
      </c>
      <c r="AA944" s="11">
        <v>0</v>
      </c>
      <c r="AB944" s="11">
        <v>0</v>
      </c>
      <c r="AC944" s="11">
        <v>232500</v>
      </c>
      <c r="AD944" s="11">
        <v>0</v>
      </c>
      <c r="AE944" s="11">
        <v>0</v>
      </c>
      <c r="AF944" s="11">
        <v>0</v>
      </c>
      <c r="AG944" s="11">
        <v>232500</v>
      </c>
      <c r="AH944" s="11">
        <v>100000</v>
      </c>
      <c r="AI944" s="11">
        <v>576525</v>
      </c>
      <c r="AJ944" s="11">
        <v>0</v>
      </c>
      <c r="AK944" s="11">
        <v>1224171</v>
      </c>
      <c r="AL944" s="9">
        <v>1800697</v>
      </c>
      <c r="AM944" s="9">
        <v>1206683</v>
      </c>
      <c r="AN944" s="9">
        <v>139905</v>
      </c>
      <c r="AO944" s="9">
        <v>69952</v>
      </c>
      <c r="AP944" s="11">
        <v>0</v>
      </c>
      <c r="AQ944" s="11">
        <v>5000</v>
      </c>
      <c r="AR944" s="11">
        <v>3222237</v>
      </c>
      <c r="AS944" s="11">
        <v>0</v>
      </c>
      <c r="AT944" s="11">
        <v>0</v>
      </c>
      <c r="AU944" s="11">
        <v>0</v>
      </c>
      <c r="AV944" s="11">
        <v>0</v>
      </c>
      <c r="AW944" s="11">
        <v>0</v>
      </c>
      <c r="AX944" s="11">
        <v>0</v>
      </c>
      <c r="AY944" s="11">
        <v>0</v>
      </c>
      <c r="AZ944" s="11">
        <v>0</v>
      </c>
      <c r="BA944" s="11">
        <v>113391</v>
      </c>
      <c r="BB944" s="11">
        <v>1000000</v>
      </c>
      <c r="BC944" s="11">
        <v>0</v>
      </c>
      <c r="BD944" s="11">
        <v>35000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1167580</v>
      </c>
      <c r="BP944" s="11">
        <v>116750</v>
      </c>
      <c r="BQ944" s="11">
        <v>302570</v>
      </c>
      <c r="BR944" s="11">
        <v>386950</v>
      </c>
      <c r="BS944" s="11">
        <v>81420</v>
      </c>
      <c r="BT944" s="11">
        <v>13030</v>
      </c>
      <c r="BU944" s="11">
        <v>52520</v>
      </c>
      <c r="BV944" s="11">
        <v>1000</v>
      </c>
      <c r="BW944" s="11">
        <v>4518</v>
      </c>
      <c r="BX944" s="11">
        <v>0</v>
      </c>
      <c r="BY944" s="11">
        <v>0</v>
      </c>
      <c r="BZ944" s="11">
        <v>0</v>
      </c>
      <c r="CA944" s="11">
        <v>0</v>
      </c>
      <c r="CB944" s="11">
        <v>0</v>
      </c>
      <c r="CC944" s="11">
        <v>0</v>
      </c>
      <c r="CD944" s="11">
        <v>0</v>
      </c>
      <c r="CE944" s="11">
        <v>0</v>
      </c>
      <c r="CF944" s="11">
        <v>0</v>
      </c>
      <c r="CG944" s="11">
        <v>0</v>
      </c>
      <c r="CH944" s="11">
        <v>0</v>
      </c>
      <c r="CI944" s="11">
        <v>222342.859</v>
      </c>
      <c r="CJ944" s="4">
        <v>30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1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0</v>
      </c>
      <c r="DB944" s="4">
        <v>20</v>
      </c>
      <c r="DC944" s="4">
        <v>0</v>
      </c>
      <c r="DD944" s="4">
        <v>35</v>
      </c>
      <c r="DE944" s="64">
        <v>55</v>
      </c>
      <c r="DF944" s="64">
        <v>34.5</v>
      </c>
      <c r="DG944" s="64">
        <v>3</v>
      </c>
      <c r="DH944" s="64">
        <v>5</v>
      </c>
      <c r="DI944" s="4">
        <v>0</v>
      </c>
      <c r="DJ944" s="4">
        <v>0</v>
      </c>
      <c r="DK944" s="4">
        <v>0</v>
      </c>
      <c r="DL944" s="4">
        <v>2</v>
      </c>
      <c r="DM944" s="4">
        <v>0</v>
      </c>
      <c r="DN944" s="4">
        <v>0</v>
      </c>
      <c r="DO944" s="4">
        <v>0</v>
      </c>
      <c r="DP944" s="4">
        <v>2</v>
      </c>
      <c r="DQ944" s="4">
        <v>0</v>
      </c>
      <c r="DR944" s="4">
        <v>0</v>
      </c>
      <c r="DS944" s="4">
        <v>2</v>
      </c>
      <c r="DT944" s="4">
        <v>2</v>
      </c>
      <c r="DU944" s="4">
        <v>2</v>
      </c>
      <c r="EB944" s="4" t="b">
        <v>1</v>
      </c>
      <c r="EC944" s="4" t="s">
        <v>246</v>
      </c>
      <c r="EF944" s="7">
        <v>46174</v>
      </c>
      <c r="EG944" s="7">
        <v>46203</v>
      </c>
      <c r="EH944" s="4" t="s">
        <v>173</v>
      </c>
      <c r="EI944" s="4" t="b">
        <v>1</v>
      </c>
      <c r="EJ944" s="4" t="s">
        <v>174</v>
      </c>
      <c r="EO944" s="4">
        <f t="shared" si="67"/>
        <v>31.134246575342466</v>
      </c>
      <c r="EP944" s="4">
        <f t="shared" si="68"/>
        <v>25</v>
      </c>
      <c r="EQ944" s="9">
        <f t="shared" si="69"/>
        <v>4663511.125</v>
      </c>
    </row>
    <row r="945" spans="3:147">
      <c r="C945" s="7">
        <v>46174</v>
      </c>
      <c r="D945" s="4">
        <v>7200</v>
      </c>
      <c r="G945" s="4" t="s">
        <v>170</v>
      </c>
      <c r="H945" s="4" t="s">
        <v>171</v>
      </c>
      <c r="I945" s="4">
        <v>25</v>
      </c>
      <c r="J945" s="16">
        <v>34935</v>
      </c>
      <c r="L945" s="4">
        <v>146268.25599999999</v>
      </c>
      <c r="M945" s="4">
        <v>153768.23300000001</v>
      </c>
      <c r="N945" s="4">
        <v>186573.81099999999</v>
      </c>
      <c r="O945" s="64">
        <v>21</v>
      </c>
      <c r="P945" s="4">
        <v>8</v>
      </c>
      <c r="Q945" s="4">
        <v>1</v>
      </c>
      <c r="R945" s="4">
        <v>30</v>
      </c>
      <c r="S945" s="4">
        <v>100</v>
      </c>
      <c r="T945" s="4">
        <v>100</v>
      </c>
      <c r="U945" s="11">
        <v>7781478</v>
      </c>
      <c r="V945" s="11">
        <v>1691478</v>
      </c>
      <c r="W945" s="11">
        <v>6090000</v>
      </c>
      <c r="X945" s="11">
        <v>30</v>
      </c>
      <c r="Y945" s="62">
        <v>4388047</v>
      </c>
      <c r="Z945" s="11">
        <v>0</v>
      </c>
      <c r="AA945" s="11">
        <v>0</v>
      </c>
      <c r="AB945" s="11">
        <v>0</v>
      </c>
      <c r="AC945" s="11">
        <v>225000</v>
      </c>
      <c r="AD945" s="11">
        <v>0</v>
      </c>
      <c r="AE945" s="11">
        <v>0</v>
      </c>
      <c r="AF945" s="11">
        <v>0</v>
      </c>
      <c r="AG945" s="11">
        <v>225000</v>
      </c>
      <c r="AH945" s="11">
        <v>100000</v>
      </c>
      <c r="AI945" s="11">
        <v>576630</v>
      </c>
      <c r="AJ945" s="11">
        <v>0</v>
      </c>
      <c r="AK945" s="11">
        <v>507247</v>
      </c>
      <c r="AL945" s="9">
        <v>1083878</v>
      </c>
      <c r="AM945" s="9">
        <v>769616</v>
      </c>
      <c r="AN945" s="9">
        <v>0</v>
      </c>
      <c r="AO945" s="9">
        <v>0</v>
      </c>
      <c r="AP945" s="11">
        <v>0</v>
      </c>
      <c r="AQ945" s="11">
        <v>0</v>
      </c>
      <c r="AR945" s="11">
        <v>1853494</v>
      </c>
      <c r="AS945" s="11">
        <v>0</v>
      </c>
      <c r="AT945" s="11">
        <v>36418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133519</v>
      </c>
      <c r="BB945" s="11">
        <v>1000000</v>
      </c>
      <c r="BC945" s="11">
        <v>0</v>
      </c>
      <c r="BD945" s="11">
        <v>45000</v>
      </c>
      <c r="BE945" s="11">
        <v>0</v>
      </c>
      <c r="BF945" s="11">
        <v>0</v>
      </c>
      <c r="BG945" s="11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823220</v>
      </c>
      <c r="BP945" s="11">
        <v>82320</v>
      </c>
      <c r="BQ945" s="11">
        <v>302570</v>
      </c>
      <c r="BR945" s="11">
        <v>341430</v>
      </c>
      <c r="BS945" s="11">
        <v>70030</v>
      </c>
      <c r="BT945" s="11">
        <v>13170</v>
      </c>
      <c r="BU945" s="11">
        <v>52890</v>
      </c>
      <c r="BV945" s="11">
        <v>0</v>
      </c>
      <c r="BW945" s="11">
        <v>5848</v>
      </c>
      <c r="BX945" s="11">
        <v>0</v>
      </c>
      <c r="BY945" s="11">
        <v>0</v>
      </c>
      <c r="BZ945" s="11">
        <v>0</v>
      </c>
      <c r="CA945" s="11">
        <v>0</v>
      </c>
      <c r="CB945" s="11">
        <v>0</v>
      </c>
      <c r="CC945" s="11">
        <v>0</v>
      </c>
      <c r="CD945" s="11">
        <v>0</v>
      </c>
      <c r="CE945" s="11">
        <v>0</v>
      </c>
      <c r="CF945" s="11">
        <v>0</v>
      </c>
      <c r="CG945" s="11">
        <v>0</v>
      </c>
      <c r="CH945" s="11">
        <v>0</v>
      </c>
      <c r="CI945" s="11">
        <v>255760.5</v>
      </c>
      <c r="CJ945" s="4">
        <v>30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  <c r="DA945" s="4">
        <v>0</v>
      </c>
      <c r="DB945" s="4">
        <v>20</v>
      </c>
      <c r="DC945" s="4">
        <v>0</v>
      </c>
      <c r="DD945" s="4">
        <v>14.5</v>
      </c>
      <c r="DE945" s="64">
        <v>34.5</v>
      </c>
      <c r="DF945" s="64">
        <v>22</v>
      </c>
      <c r="DG945" s="64">
        <v>0</v>
      </c>
      <c r="DH945" s="6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2</v>
      </c>
      <c r="DU945" s="4">
        <v>2</v>
      </c>
      <c r="EB945" s="4" t="b">
        <v>1</v>
      </c>
      <c r="EC945" s="4" t="s">
        <v>246</v>
      </c>
      <c r="EF945" s="7">
        <v>46174</v>
      </c>
      <c r="EG945" s="7">
        <v>46203</v>
      </c>
      <c r="EH945" s="4" t="s">
        <v>173</v>
      </c>
      <c r="EI945" s="4" t="b">
        <v>1</v>
      </c>
      <c r="EJ945" s="4" t="s">
        <v>174</v>
      </c>
      <c r="EO945" s="4">
        <f t="shared" si="67"/>
        <v>30.378082191780823</v>
      </c>
      <c r="EP945" s="4">
        <f t="shared" si="68"/>
        <v>25</v>
      </c>
      <c r="EQ945" s="9">
        <f t="shared" si="69"/>
        <v>4664345.2749999994</v>
      </c>
    </row>
    <row r="946" spans="3:147">
      <c r="C946" s="7">
        <v>46174</v>
      </c>
      <c r="D946" s="4">
        <v>7200</v>
      </c>
      <c r="G946" s="4" t="s">
        <v>170</v>
      </c>
      <c r="H946" s="4" t="s">
        <v>171</v>
      </c>
      <c r="I946" s="4">
        <v>24</v>
      </c>
      <c r="J946" s="16">
        <v>35395</v>
      </c>
      <c r="L946" s="4">
        <v>145990.25599999999</v>
      </c>
      <c r="M946" s="4">
        <v>153490.23300000001</v>
      </c>
      <c r="N946" s="4">
        <v>186242.52799999999</v>
      </c>
      <c r="O946" s="64">
        <v>21</v>
      </c>
      <c r="P946" s="4">
        <v>8</v>
      </c>
      <c r="Q946" s="4">
        <v>1</v>
      </c>
      <c r="R946" s="4">
        <v>30</v>
      </c>
      <c r="S946" s="4">
        <v>100</v>
      </c>
      <c r="T946" s="4">
        <v>100</v>
      </c>
      <c r="U946" s="11">
        <v>8830695</v>
      </c>
      <c r="V946" s="11">
        <v>2041880</v>
      </c>
      <c r="W946" s="11">
        <v>6788815</v>
      </c>
      <c r="X946" s="11">
        <v>29</v>
      </c>
      <c r="Y946" s="62">
        <v>4379707</v>
      </c>
      <c r="Z946" s="11">
        <v>0</v>
      </c>
      <c r="AA946" s="11">
        <v>0</v>
      </c>
      <c r="AB946" s="11">
        <v>7500</v>
      </c>
      <c r="AC946" s="11">
        <v>217500</v>
      </c>
      <c r="AD946" s="11">
        <v>0</v>
      </c>
      <c r="AE946" s="11">
        <v>0</v>
      </c>
      <c r="AF946" s="11">
        <v>0</v>
      </c>
      <c r="AG946" s="11">
        <v>225000</v>
      </c>
      <c r="AH946" s="11">
        <v>100000</v>
      </c>
      <c r="AI946" s="11">
        <v>575588</v>
      </c>
      <c r="AJ946" s="11">
        <v>0</v>
      </c>
      <c r="AK946" s="11">
        <v>1204756</v>
      </c>
      <c r="AL946" s="9">
        <v>1780344</v>
      </c>
      <c r="AM946" s="9">
        <v>977773</v>
      </c>
      <c r="AN946" s="9">
        <v>186242</v>
      </c>
      <c r="AO946" s="9">
        <v>0</v>
      </c>
      <c r="AP946" s="11">
        <v>0</v>
      </c>
      <c r="AQ946" s="11">
        <v>0</v>
      </c>
      <c r="AR946" s="11">
        <v>2944359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126629</v>
      </c>
      <c r="BB946" s="11">
        <v>1000000</v>
      </c>
      <c r="BC946" s="11">
        <v>0</v>
      </c>
      <c r="BD946" s="11">
        <v>55000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0</v>
      </c>
      <c r="BL946" s="11">
        <v>0</v>
      </c>
      <c r="BM946" s="11">
        <v>0</v>
      </c>
      <c r="BN946" s="11">
        <v>0</v>
      </c>
      <c r="BO946" s="11">
        <v>1027690</v>
      </c>
      <c r="BP946" s="11">
        <v>102760</v>
      </c>
      <c r="BQ946" s="11">
        <v>302570</v>
      </c>
      <c r="BR946" s="11">
        <v>383970</v>
      </c>
      <c r="BS946" s="11">
        <v>79480</v>
      </c>
      <c r="BT946" s="11">
        <v>13140</v>
      </c>
      <c r="BU946" s="11">
        <v>52800</v>
      </c>
      <c r="BV946" s="11">
        <v>2000</v>
      </c>
      <c r="BW946" s="11">
        <v>10000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67470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256096.467</v>
      </c>
      <c r="CJ946" s="4">
        <v>30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20</v>
      </c>
      <c r="DC946" s="4">
        <v>0</v>
      </c>
      <c r="DD946" s="4">
        <v>34.5</v>
      </c>
      <c r="DE946" s="64">
        <v>54.5</v>
      </c>
      <c r="DF946" s="64">
        <v>28</v>
      </c>
      <c r="DG946" s="64">
        <v>4</v>
      </c>
      <c r="DH946" s="6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0.5</v>
      </c>
      <c r="DS946" s="4">
        <v>0</v>
      </c>
      <c r="DT946" s="4">
        <v>2</v>
      </c>
      <c r="DU946" s="4">
        <v>2</v>
      </c>
      <c r="EB946" s="4" t="b">
        <v>1</v>
      </c>
      <c r="EC946" s="4" t="s">
        <v>246</v>
      </c>
      <c r="EF946" s="7">
        <v>46174</v>
      </c>
      <c r="EG946" s="7">
        <v>46203</v>
      </c>
      <c r="EH946" s="4" t="s">
        <v>173</v>
      </c>
      <c r="EI946" s="4" t="b">
        <v>1</v>
      </c>
      <c r="EJ946" s="4" t="s">
        <v>174</v>
      </c>
      <c r="EO946" s="4">
        <f t="shared" si="67"/>
        <v>29.117808219178084</v>
      </c>
      <c r="EP946" s="4">
        <f t="shared" si="68"/>
        <v>25</v>
      </c>
      <c r="EQ946" s="9">
        <f t="shared" si="69"/>
        <v>4656063.2</v>
      </c>
    </row>
    <row r="947" spans="3:147">
      <c r="C947" s="7">
        <v>46174</v>
      </c>
      <c r="D947" s="4">
        <v>7200</v>
      </c>
      <c r="G947" s="4" t="s">
        <v>170</v>
      </c>
      <c r="H947" s="4" t="s">
        <v>171</v>
      </c>
      <c r="I947" s="4">
        <v>19</v>
      </c>
      <c r="J947" s="16">
        <v>36557</v>
      </c>
      <c r="L947" s="4">
        <v>143872.25599999999</v>
      </c>
      <c r="M947" s="4">
        <v>150622.23300000001</v>
      </c>
      <c r="N947" s="4">
        <v>182824.82800000001</v>
      </c>
      <c r="O947" s="64">
        <v>21</v>
      </c>
      <c r="P947" s="4">
        <v>8</v>
      </c>
      <c r="Q947" s="4">
        <v>1</v>
      </c>
      <c r="R947" s="4">
        <v>30</v>
      </c>
      <c r="S947" s="4">
        <v>100</v>
      </c>
      <c r="T947" s="4">
        <v>100</v>
      </c>
      <c r="U947" s="11">
        <v>7506923</v>
      </c>
      <c r="V947" s="11">
        <v>1818923</v>
      </c>
      <c r="W947" s="11">
        <v>5688000</v>
      </c>
      <c r="X947" s="11">
        <v>26</v>
      </c>
      <c r="Y947" s="62">
        <v>4316167</v>
      </c>
      <c r="Z947" s="11">
        <v>0</v>
      </c>
      <c r="AA947" s="11">
        <v>0</v>
      </c>
      <c r="AB947" s="11">
        <v>7500</v>
      </c>
      <c r="AC947" s="11">
        <v>195000</v>
      </c>
      <c r="AD947" s="11">
        <v>0</v>
      </c>
      <c r="AE947" s="11">
        <v>0</v>
      </c>
      <c r="AF947" s="11">
        <v>0</v>
      </c>
      <c r="AG947" s="11">
        <v>202500</v>
      </c>
      <c r="AH947" s="11">
        <v>100000</v>
      </c>
      <c r="AI947" s="11">
        <v>564833</v>
      </c>
      <c r="AJ947" s="11">
        <v>0</v>
      </c>
      <c r="AK947" s="11">
        <v>462775</v>
      </c>
      <c r="AL947" s="9">
        <v>1027608</v>
      </c>
      <c r="AM947" s="9">
        <v>548474</v>
      </c>
      <c r="AN947" s="9">
        <v>0</v>
      </c>
      <c r="AO947" s="9">
        <v>119018</v>
      </c>
      <c r="AP947" s="11">
        <v>0</v>
      </c>
      <c r="AQ947" s="11">
        <v>10000</v>
      </c>
      <c r="AR947" s="11">
        <v>1705100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0</v>
      </c>
      <c r="BA947" s="11">
        <v>128156</v>
      </c>
      <c r="BB947" s="11">
        <v>1000000</v>
      </c>
      <c r="BC947" s="11">
        <v>0</v>
      </c>
      <c r="BD947" s="11">
        <v>55000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841460</v>
      </c>
      <c r="BP947" s="11">
        <v>84140</v>
      </c>
      <c r="BQ947" s="11">
        <v>302570</v>
      </c>
      <c r="BR947" s="11">
        <v>330860</v>
      </c>
      <c r="BS947" s="11">
        <v>67560</v>
      </c>
      <c r="BT947" s="11">
        <v>12950</v>
      </c>
      <c r="BU947" s="11">
        <v>51830</v>
      </c>
      <c r="BV947" s="11">
        <v>4000</v>
      </c>
      <c r="BW947" s="11">
        <v>8509</v>
      </c>
      <c r="BX947" s="11">
        <v>0</v>
      </c>
      <c r="BY947" s="11">
        <v>0</v>
      </c>
      <c r="BZ947" s="11">
        <v>0</v>
      </c>
      <c r="CA947" s="11">
        <v>0</v>
      </c>
      <c r="CB947" s="11">
        <v>0</v>
      </c>
      <c r="CC947" s="11">
        <v>115044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245323.663</v>
      </c>
      <c r="CJ947" s="4">
        <v>30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2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  <c r="DA947" s="4">
        <v>0</v>
      </c>
      <c r="DB947" s="4">
        <v>20</v>
      </c>
      <c r="DC947" s="4">
        <v>0</v>
      </c>
      <c r="DD947" s="4">
        <v>13.5</v>
      </c>
      <c r="DE947" s="64">
        <v>33.5</v>
      </c>
      <c r="DF947" s="64">
        <v>16</v>
      </c>
      <c r="DG947" s="64">
        <v>0</v>
      </c>
      <c r="DH947" s="64">
        <v>8.68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s="4">
        <v>0.5</v>
      </c>
      <c r="DT947" s="4">
        <v>2</v>
      </c>
      <c r="DU947" s="4">
        <v>2</v>
      </c>
      <c r="EB947" s="4" t="b">
        <v>1</v>
      </c>
      <c r="EC947" s="4" t="s">
        <v>246</v>
      </c>
      <c r="EF947" s="7">
        <v>46174</v>
      </c>
      <c r="EG947" s="7">
        <v>46203</v>
      </c>
      <c r="EH947" s="4" t="s">
        <v>173</v>
      </c>
      <c r="EI947" s="4" t="b">
        <v>1</v>
      </c>
      <c r="EJ947" s="4" t="s">
        <v>174</v>
      </c>
      <c r="EO947" s="4">
        <f t="shared" si="67"/>
        <v>25.934246575342467</v>
      </c>
      <c r="EP947" s="4">
        <f t="shared" si="68"/>
        <v>25</v>
      </c>
      <c r="EQ947" s="9">
        <f t="shared" si="69"/>
        <v>4570620.7</v>
      </c>
    </row>
    <row r="948" spans="3:147">
      <c r="C948" s="7">
        <v>46204</v>
      </c>
      <c r="D948" s="4">
        <v>7200</v>
      </c>
      <c r="G948" s="4" t="s">
        <v>181</v>
      </c>
      <c r="H948" s="4" t="s">
        <v>182</v>
      </c>
      <c r="I948" s="4">
        <v>11</v>
      </c>
      <c r="J948" s="16">
        <v>34008</v>
      </c>
      <c r="L948" s="4">
        <v>156537.83199999999</v>
      </c>
      <c r="M948" s="4">
        <v>164787.79999999999</v>
      </c>
      <c r="N948" s="4">
        <v>199705.462</v>
      </c>
      <c r="O948" s="64">
        <v>22</v>
      </c>
      <c r="P948" s="4">
        <v>8</v>
      </c>
      <c r="Q948" s="4">
        <v>1</v>
      </c>
      <c r="R948" s="4">
        <v>31</v>
      </c>
      <c r="S948" s="4">
        <v>100</v>
      </c>
      <c r="T948" s="4">
        <v>100</v>
      </c>
      <c r="U948" s="11">
        <v>6564576</v>
      </c>
      <c r="V948" s="11">
        <v>1465470</v>
      </c>
      <c r="W948" s="11">
        <v>5099106</v>
      </c>
      <c r="X948" s="11">
        <v>33</v>
      </c>
      <c r="Y948" s="62">
        <v>4852672</v>
      </c>
      <c r="Z948" s="11">
        <v>0</v>
      </c>
      <c r="AA948" s="11">
        <v>0</v>
      </c>
      <c r="AB948" s="11">
        <v>0</v>
      </c>
      <c r="AC948" s="11">
        <v>247500</v>
      </c>
      <c r="AD948" s="11">
        <v>0</v>
      </c>
      <c r="AE948" s="11">
        <v>0</v>
      </c>
      <c r="AF948" s="11">
        <v>0</v>
      </c>
      <c r="AG948" s="11">
        <v>247500</v>
      </c>
      <c r="AH948" s="11">
        <v>100000</v>
      </c>
      <c r="AI948" s="11">
        <v>617954</v>
      </c>
      <c r="AJ948" s="11">
        <v>0</v>
      </c>
      <c r="AK948" s="11">
        <v>337002</v>
      </c>
      <c r="AL948" s="9">
        <v>954957</v>
      </c>
      <c r="AM948" s="9">
        <v>374447</v>
      </c>
      <c r="AN948" s="9">
        <v>0</v>
      </c>
      <c r="AO948" s="9">
        <v>0</v>
      </c>
      <c r="AP948" s="11">
        <v>0</v>
      </c>
      <c r="AQ948" s="11">
        <v>0</v>
      </c>
      <c r="AR948" s="11">
        <v>1329404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35000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644930</v>
      </c>
      <c r="BP948" s="11">
        <v>64490</v>
      </c>
      <c r="BQ948" s="11">
        <v>313020</v>
      </c>
      <c r="BR948" s="11">
        <v>296210</v>
      </c>
      <c r="BS948" s="11">
        <v>59080</v>
      </c>
      <c r="BT948" s="11">
        <v>14560</v>
      </c>
      <c r="BU948" s="11">
        <v>58180</v>
      </c>
      <c r="BV948" s="11">
        <v>0</v>
      </c>
      <c r="BW948" s="11">
        <v>15000</v>
      </c>
      <c r="BX948" s="11">
        <v>0</v>
      </c>
      <c r="BY948" s="11">
        <v>0</v>
      </c>
      <c r="BZ948" s="11">
        <v>0</v>
      </c>
      <c r="CA948" s="11">
        <v>0</v>
      </c>
      <c r="CB948" s="11">
        <v>0</v>
      </c>
      <c r="CC948" s="11">
        <v>0</v>
      </c>
      <c r="CD948" s="11">
        <v>0</v>
      </c>
      <c r="CE948" s="11">
        <v>0</v>
      </c>
      <c r="CF948" s="11">
        <v>0</v>
      </c>
      <c r="CG948" s="11">
        <v>0</v>
      </c>
      <c r="CH948" s="11">
        <v>0</v>
      </c>
      <c r="CI948" s="11">
        <v>254613.538</v>
      </c>
      <c r="CJ948" s="4">
        <v>31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20</v>
      </c>
      <c r="DC948" s="4">
        <v>0</v>
      </c>
      <c r="DD948" s="4">
        <v>9</v>
      </c>
      <c r="DE948" s="64">
        <v>29</v>
      </c>
      <c r="DF948" s="64">
        <v>10</v>
      </c>
      <c r="DG948" s="64">
        <v>0</v>
      </c>
      <c r="DH948" s="6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4</v>
      </c>
      <c r="DT948" s="4">
        <v>2</v>
      </c>
      <c r="DU948" s="4">
        <v>2</v>
      </c>
      <c r="EB948" s="4" t="b">
        <v>1</v>
      </c>
      <c r="EC948" s="4" t="s">
        <v>246</v>
      </c>
      <c r="EF948" s="7">
        <v>46204</v>
      </c>
      <c r="EG948" s="7">
        <v>46234</v>
      </c>
      <c r="EH948" s="4" t="s">
        <v>173</v>
      </c>
      <c r="EI948" s="4" t="b">
        <v>1</v>
      </c>
      <c r="EJ948" s="4" t="s">
        <v>174</v>
      </c>
      <c r="EO948" s="4">
        <f t="shared" si="67"/>
        <v>32.917808219178085</v>
      </c>
      <c r="EP948" s="4">
        <f t="shared" si="68"/>
        <v>25</v>
      </c>
      <c r="EQ948" s="9">
        <f t="shared" si="69"/>
        <v>4992636.55</v>
      </c>
    </row>
    <row r="949" spans="3:147">
      <c r="C949" s="7">
        <v>46204</v>
      </c>
      <c r="D949" s="4">
        <v>7200</v>
      </c>
      <c r="G949" s="4" t="s">
        <v>170</v>
      </c>
      <c r="H949" s="4" t="s">
        <v>171</v>
      </c>
      <c r="I949" s="4">
        <v>25</v>
      </c>
      <c r="J949" s="16">
        <v>34092</v>
      </c>
      <c r="L949" s="4">
        <v>146268.25599999999</v>
      </c>
      <c r="M949" s="4">
        <v>154768.23300000001</v>
      </c>
      <c r="N949" s="4">
        <v>187765.478</v>
      </c>
      <c r="O949" s="64">
        <v>22</v>
      </c>
      <c r="P949" s="4">
        <v>8</v>
      </c>
      <c r="Q949" s="4">
        <v>1</v>
      </c>
      <c r="R949" s="4">
        <v>31</v>
      </c>
      <c r="S949" s="4">
        <v>100</v>
      </c>
      <c r="T949" s="4">
        <v>100</v>
      </c>
      <c r="U949" s="11">
        <v>6433538</v>
      </c>
      <c r="V949" s="11">
        <v>1383538</v>
      </c>
      <c r="W949" s="11">
        <v>5050000</v>
      </c>
      <c r="X949" s="11">
        <v>33</v>
      </c>
      <c r="Y949" s="62">
        <v>4534315</v>
      </c>
      <c r="Z949" s="11">
        <v>0</v>
      </c>
      <c r="AA949" s="11">
        <v>0</v>
      </c>
      <c r="AB949" s="11">
        <v>7500</v>
      </c>
      <c r="AC949" s="11">
        <v>247500</v>
      </c>
      <c r="AD949" s="11">
        <v>0</v>
      </c>
      <c r="AE949" s="11">
        <v>0</v>
      </c>
      <c r="AF949" s="11">
        <v>0</v>
      </c>
      <c r="AG949" s="11">
        <v>255000</v>
      </c>
      <c r="AH949" s="11">
        <v>100000</v>
      </c>
      <c r="AI949" s="11">
        <v>580380</v>
      </c>
      <c r="AJ949" s="11">
        <v>0</v>
      </c>
      <c r="AK949" s="11">
        <v>422472</v>
      </c>
      <c r="AL949" s="9">
        <v>1002853</v>
      </c>
      <c r="AM949" s="9">
        <v>422472</v>
      </c>
      <c r="AN949" s="9">
        <v>0</v>
      </c>
      <c r="AO949" s="9">
        <v>0</v>
      </c>
      <c r="AP949" s="11">
        <v>0</v>
      </c>
      <c r="AQ949" s="11">
        <v>0</v>
      </c>
      <c r="AR949" s="11">
        <v>1425325</v>
      </c>
      <c r="AS949" s="11">
        <v>0</v>
      </c>
      <c r="AT949" s="11">
        <v>83898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35000</v>
      </c>
      <c r="BE949" s="11">
        <v>0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594220</v>
      </c>
      <c r="BP949" s="11">
        <v>59420</v>
      </c>
      <c r="BQ949" s="11">
        <v>313020</v>
      </c>
      <c r="BR949" s="11">
        <v>286750</v>
      </c>
      <c r="BS949" s="11">
        <v>57900</v>
      </c>
      <c r="BT949" s="11">
        <v>13610</v>
      </c>
      <c r="BU949" s="11">
        <v>54690</v>
      </c>
      <c r="BV949" s="11">
        <v>0</v>
      </c>
      <c r="BW949" s="11">
        <v>3928</v>
      </c>
      <c r="BX949" s="11">
        <v>0</v>
      </c>
      <c r="BY949" s="11">
        <v>0</v>
      </c>
      <c r="BZ949" s="11">
        <v>0</v>
      </c>
      <c r="CA949" s="11">
        <v>0</v>
      </c>
      <c r="CB949" s="11">
        <v>0</v>
      </c>
      <c r="CC949" s="11">
        <v>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252602.31899999999</v>
      </c>
      <c r="CJ949" s="4">
        <v>31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  <c r="DA949" s="4">
        <v>0</v>
      </c>
      <c r="DB949" s="4">
        <v>20</v>
      </c>
      <c r="DC949" s="4">
        <v>0</v>
      </c>
      <c r="DD949" s="4">
        <v>12</v>
      </c>
      <c r="DE949" s="64">
        <v>32</v>
      </c>
      <c r="DF949" s="64">
        <v>12</v>
      </c>
      <c r="DG949" s="64">
        <v>0</v>
      </c>
      <c r="DH949" s="6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s="4">
        <v>1</v>
      </c>
      <c r="DT949" s="4">
        <v>2</v>
      </c>
      <c r="DU949" s="4">
        <v>2</v>
      </c>
      <c r="EB949" s="4" t="b">
        <v>1</v>
      </c>
      <c r="EC949" s="4" t="s">
        <v>246</v>
      </c>
      <c r="EF949" s="7">
        <v>46204</v>
      </c>
      <c r="EG949" s="7">
        <v>46234</v>
      </c>
      <c r="EH949" s="4" t="s">
        <v>173</v>
      </c>
      <c r="EI949" s="4" t="b">
        <v>1</v>
      </c>
      <c r="EJ949" s="4" t="s">
        <v>174</v>
      </c>
      <c r="EO949" s="4">
        <f t="shared" si="67"/>
        <v>32.68767123287671</v>
      </c>
      <c r="EP949" s="4">
        <f t="shared" si="68"/>
        <v>25</v>
      </c>
      <c r="EQ949" s="9">
        <f t="shared" si="69"/>
        <v>4694136.95</v>
      </c>
    </row>
    <row r="950" spans="3:147">
      <c r="C950" s="7">
        <v>46204</v>
      </c>
      <c r="D950" s="4">
        <v>7200</v>
      </c>
      <c r="G950" s="4" t="s">
        <v>170</v>
      </c>
      <c r="H950" s="4" t="s">
        <v>171</v>
      </c>
      <c r="I950" s="4">
        <v>24</v>
      </c>
      <c r="J950" s="16">
        <v>34659</v>
      </c>
      <c r="L950" s="4">
        <v>145990.25599999999</v>
      </c>
      <c r="M950" s="4">
        <v>153740.23300000001</v>
      </c>
      <c r="N950" s="4">
        <v>186540.44500000001</v>
      </c>
      <c r="O950" s="64">
        <v>22</v>
      </c>
      <c r="P950" s="4">
        <v>8</v>
      </c>
      <c r="Q950" s="4">
        <v>1</v>
      </c>
      <c r="R950" s="4">
        <v>31</v>
      </c>
      <c r="S950" s="4">
        <v>100</v>
      </c>
      <c r="T950" s="4">
        <v>100</v>
      </c>
      <c r="U950" s="11">
        <v>6492400</v>
      </c>
      <c r="V950" s="11">
        <v>1362400</v>
      </c>
      <c r="W950" s="11">
        <v>5130000</v>
      </c>
      <c r="X950" s="11">
        <v>31</v>
      </c>
      <c r="Y950" s="62">
        <v>4516573</v>
      </c>
      <c r="Z950" s="11">
        <v>0</v>
      </c>
      <c r="AA950" s="11">
        <v>0</v>
      </c>
      <c r="AB950" s="11">
        <v>0</v>
      </c>
      <c r="AC950" s="11">
        <v>232500</v>
      </c>
      <c r="AD950" s="11">
        <v>0</v>
      </c>
      <c r="AE950" s="11">
        <v>0</v>
      </c>
      <c r="AF950" s="11">
        <v>0</v>
      </c>
      <c r="AG950" s="11">
        <v>232500</v>
      </c>
      <c r="AH950" s="11">
        <v>100000</v>
      </c>
      <c r="AI950" s="11">
        <v>576525</v>
      </c>
      <c r="AJ950" s="11">
        <v>0</v>
      </c>
      <c r="AK950" s="11">
        <v>891896</v>
      </c>
      <c r="AL950" s="9">
        <v>1468422</v>
      </c>
      <c r="AM950" s="9">
        <v>139905</v>
      </c>
      <c r="AN950" s="9">
        <v>0</v>
      </c>
      <c r="AO950" s="9">
        <v>0</v>
      </c>
      <c r="AP950" s="11">
        <v>0</v>
      </c>
      <c r="AQ950" s="11">
        <v>0</v>
      </c>
      <c r="AR950" s="11">
        <v>1608327</v>
      </c>
      <c r="AS950" s="11">
        <v>0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35000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577640</v>
      </c>
      <c r="BP950" s="11">
        <v>57760</v>
      </c>
      <c r="BQ950" s="11">
        <v>313020</v>
      </c>
      <c r="BR950" s="11">
        <v>283060</v>
      </c>
      <c r="BS950" s="11">
        <v>58430</v>
      </c>
      <c r="BT950" s="11">
        <v>13550</v>
      </c>
      <c r="BU950" s="11">
        <v>54250</v>
      </c>
      <c r="BV950" s="11">
        <v>3000</v>
      </c>
      <c r="BW950" s="11">
        <v>1690</v>
      </c>
      <c r="BX950" s="11">
        <v>0</v>
      </c>
      <c r="BY950" s="11">
        <v>0</v>
      </c>
      <c r="BZ950" s="11">
        <v>0</v>
      </c>
      <c r="CA950" s="11">
        <v>0</v>
      </c>
      <c r="CB950" s="11">
        <v>0</v>
      </c>
      <c r="CC950" s="11">
        <v>0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244593.64799999999</v>
      </c>
      <c r="CJ950" s="4">
        <v>31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0</v>
      </c>
      <c r="DB950" s="4">
        <v>20</v>
      </c>
      <c r="DC950" s="4">
        <v>0</v>
      </c>
      <c r="DD950" s="4">
        <v>25.5</v>
      </c>
      <c r="DE950" s="64">
        <v>45.5</v>
      </c>
      <c r="DF950" s="64">
        <v>4</v>
      </c>
      <c r="DG950" s="64">
        <v>0</v>
      </c>
      <c r="DH950" s="64">
        <v>0</v>
      </c>
      <c r="DI950" s="4">
        <v>0</v>
      </c>
      <c r="DJ950" s="4">
        <v>0</v>
      </c>
      <c r="DK950" s="4">
        <v>0</v>
      </c>
      <c r="DL950" s="4">
        <v>0.5</v>
      </c>
      <c r="DM950" s="4">
        <v>0</v>
      </c>
      <c r="DN950" s="4">
        <v>0</v>
      </c>
      <c r="DO950" s="4">
        <v>0</v>
      </c>
      <c r="DP950" s="4">
        <v>0.5</v>
      </c>
      <c r="DQ950" s="4">
        <v>0</v>
      </c>
      <c r="DR950" s="4">
        <v>0</v>
      </c>
      <c r="DS950" s="4">
        <v>1.5</v>
      </c>
      <c r="DT950" s="4">
        <v>2</v>
      </c>
      <c r="DU950" s="4">
        <v>2</v>
      </c>
      <c r="EB950" s="4" t="b">
        <v>1</v>
      </c>
      <c r="EC950" s="4" t="s">
        <v>246</v>
      </c>
      <c r="EF950" s="7">
        <v>46204</v>
      </c>
      <c r="EG950" s="7">
        <v>46234</v>
      </c>
      <c r="EH950" s="4" t="s">
        <v>173</v>
      </c>
      <c r="EI950" s="4" t="b">
        <v>1</v>
      </c>
      <c r="EJ950" s="4" t="s">
        <v>174</v>
      </c>
      <c r="EO950" s="4">
        <f t="shared" si="67"/>
        <v>31.134246575342466</v>
      </c>
      <c r="EP950" s="4">
        <f t="shared" si="68"/>
        <v>25</v>
      </c>
      <c r="EQ950" s="9">
        <f t="shared" si="69"/>
        <v>4663511.125</v>
      </c>
    </row>
    <row r="951" spans="3:147">
      <c r="C951" s="7">
        <v>46204</v>
      </c>
      <c r="D951" s="4">
        <v>7200</v>
      </c>
      <c r="G951" s="4" t="s">
        <v>170</v>
      </c>
      <c r="H951" s="4" t="s">
        <v>171</v>
      </c>
      <c r="I951" s="4">
        <v>25</v>
      </c>
      <c r="J951" s="16">
        <v>34935</v>
      </c>
      <c r="L951" s="4">
        <v>146268.25599999999</v>
      </c>
      <c r="M951" s="4">
        <v>153768.23300000001</v>
      </c>
      <c r="N951" s="4">
        <v>186573.81099999999</v>
      </c>
      <c r="O951" s="64">
        <v>22</v>
      </c>
      <c r="P951" s="4">
        <v>8</v>
      </c>
      <c r="Q951" s="4">
        <v>1</v>
      </c>
      <c r="R951" s="4">
        <v>31</v>
      </c>
      <c r="S951" s="4">
        <v>100</v>
      </c>
      <c r="T951" s="4">
        <v>100</v>
      </c>
      <c r="U951" s="11">
        <v>6409419</v>
      </c>
      <c r="V951" s="11">
        <v>1289419</v>
      </c>
      <c r="W951" s="11">
        <v>5120000</v>
      </c>
      <c r="X951" s="11">
        <v>30</v>
      </c>
      <c r="Y951" s="62">
        <v>4534315</v>
      </c>
      <c r="Z951" s="11">
        <v>0</v>
      </c>
      <c r="AA951" s="11">
        <v>0</v>
      </c>
      <c r="AB951" s="11">
        <v>0</v>
      </c>
      <c r="AC951" s="11">
        <v>225000</v>
      </c>
      <c r="AD951" s="11">
        <v>0</v>
      </c>
      <c r="AE951" s="11">
        <v>0</v>
      </c>
      <c r="AF951" s="11">
        <v>0</v>
      </c>
      <c r="AG951" s="11">
        <v>225000</v>
      </c>
      <c r="AH951" s="11">
        <v>100000</v>
      </c>
      <c r="AI951" s="11">
        <v>576630</v>
      </c>
      <c r="AJ951" s="11">
        <v>0</v>
      </c>
      <c r="AK951" s="11">
        <v>472264</v>
      </c>
      <c r="AL951" s="9">
        <v>1048895</v>
      </c>
      <c r="AM951" s="9">
        <v>419791</v>
      </c>
      <c r="AN951" s="9">
        <v>0</v>
      </c>
      <c r="AO951" s="9">
        <v>0</v>
      </c>
      <c r="AP951" s="11">
        <v>0</v>
      </c>
      <c r="AQ951" s="11">
        <v>0</v>
      </c>
      <c r="AR951" s="11">
        <v>1468686</v>
      </c>
      <c r="AS951" s="11">
        <v>0</v>
      </c>
      <c r="AT951" s="11">
        <v>36418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45000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507890</v>
      </c>
      <c r="BP951" s="11">
        <v>50780</v>
      </c>
      <c r="BQ951" s="11">
        <v>313020</v>
      </c>
      <c r="BR951" s="11">
        <v>285630</v>
      </c>
      <c r="BS951" s="11">
        <v>57680</v>
      </c>
      <c r="BT951" s="11">
        <v>13610</v>
      </c>
      <c r="BU951" s="11">
        <v>54350</v>
      </c>
      <c r="BV951" s="11">
        <v>0</v>
      </c>
      <c r="BW951" s="11">
        <v>6459</v>
      </c>
      <c r="BX951" s="11">
        <v>0</v>
      </c>
      <c r="BY951" s="11">
        <v>0</v>
      </c>
      <c r="BZ951" s="11">
        <v>0</v>
      </c>
      <c r="CA951" s="11">
        <v>0</v>
      </c>
      <c r="CB951" s="11">
        <v>0</v>
      </c>
      <c r="CC951" s="11">
        <v>0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256415.802</v>
      </c>
      <c r="CJ951" s="4">
        <v>31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  <c r="DA951" s="4">
        <v>0</v>
      </c>
      <c r="DB951" s="4">
        <v>20</v>
      </c>
      <c r="DC951" s="4">
        <v>0</v>
      </c>
      <c r="DD951" s="4">
        <v>13.5</v>
      </c>
      <c r="DE951" s="64">
        <v>33.5</v>
      </c>
      <c r="DF951" s="64">
        <v>12</v>
      </c>
      <c r="DG951" s="64">
        <v>0</v>
      </c>
      <c r="DH951" s="6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s="4">
        <v>0</v>
      </c>
      <c r="DT951" s="4">
        <v>2</v>
      </c>
      <c r="DU951" s="4">
        <v>2</v>
      </c>
      <c r="EB951" s="4" t="b">
        <v>1</v>
      </c>
      <c r="EC951" s="4" t="s">
        <v>246</v>
      </c>
      <c r="EF951" s="7">
        <v>46204</v>
      </c>
      <c r="EG951" s="7">
        <v>46234</v>
      </c>
      <c r="EH951" s="4" t="s">
        <v>173</v>
      </c>
      <c r="EI951" s="4" t="b">
        <v>1</v>
      </c>
      <c r="EJ951" s="4" t="s">
        <v>174</v>
      </c>
      <c r="EO951" s="4">
        <f t="shared" si="67"/>
        <v>30.378082191780823</v>
      </c>
      <c r="EP951" s="4">
        <f t="shared" si="68"/>
        <v>25</v>
      </c>
      <c r="EQ951" s="9">
        <f t="shared" si="69"/>
        <v>4664345.2749999994</v>
      </c>
    </row>
    <row r="952" spans="3:147">
      <c r="C952" s="7">
        <v>46204</v>
      </c>
      <c r="D952" s="4">
        <v>7200</v>
      </c>
      <c r="G952" s="4" t="s">
        <v>170</v>
      </c>
      <c r="H952" s="4" t="s">
        <v>171</v>
      </c>
      <c r="I952" s="4">
        <v>24</v>
      </c>
      <c r="J952" s="16">
        <v>35395</v>
      </c>
      <c r="L952" s="4">
        <v>145990.25599999999</v>
      </c>
      <c r="M952" s="4">
        <v>153490.23300000001</v>
      </c>
      <c r="N952" s="4">
        <v>186242.52799999999</v>
      </c>
      <c r="O952" s="64">
        <v>22</v>
      </c>
      <c r="P952" s="4">
        <v>8</v>
      </c>
      <c r="Q952" s="4">
        <v>1</v>
      </c>
      <c r="R952" s="4">
        <v>31</v>
      </c>
      <c r="S952" s="4">
        <v>100</v>
      </c>
      <c r="T952" s="4">
        <v>100</v>
      </c>
      <c r="U952" s="11">
        <v>7087626</v>
      </c>
      <c r="V952" s="11">
        <v>1454320</v>
      </c>
      <c r="W952" s="11">
        <v>5633306</v>
      </c>
      <c r="X952" s="11">
        <v>29</v>
      </c>
      <c r="Y952" s="62">
        <v>4525697</v>
      </c>
      <c r="Z952" s="11">
        <v>0</v>
      </c>
      <c r="AA952" s="11">
        <v>0</v>
      </c>
      <c r="AB952" s="11">
        <v>7500</v>
      </c>
      <c r="AC952" s="11">
        <v>217500</v>
      </c>
      <c r="AD952" s="11">
        <v>0</v>
      </c>
      <c r="AE952" s="11">
        <v>0</v>
      </c>
      <c r="AF952" s="11">
        <v>0</v>
      </c>
      <c r="AG952" s="11">
        <v>225000</v>
      </c>
      <c r="AH952" s="11">
        <v>100000</v>
      </c>
      <c r="AI952" s="11">
        <v>575588</v>
      </c>
      <c r="AJ952" s="11">
        <v>0</v>
      </c>
      <c r="AK952" s="11">
        <v>1047614</v>
      </c>
      <c r="AL952" s="9">
        <v>1623202</v>
      </c>
      <c r="AM952" s="9">
        <v>558727</v>
      </c>
      <c r="AN952" s="9">
        <v>0</v>
      </c>
      <c r="AO952" s="9">
        <v>0</v>
      </c>
      <c r="AP952" s="11">
        <v>0</v>
      </c>
      <c r="AQ952" s="11">
        <v>0</v>
      </c>
      <c r="AR952" s="11">
        <v>2181929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55000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624180</v>
      </c>
      <c r="BP952" s="11">
        <v>62410</v>
      </c>
      <c r="BQ952" s="11">
        <v>313020</v>
      </c>
      <c r="BR952" s="11">
        <v>313080</v>
      </c>
      <c r="BS952" s="11">
        <v>63790</v>
      </c>
      <c r="BT952" s="11">
        <v>13580</v>
      </c>
      <c r="BU952" s="11">
        <v>54260</v>
      </c>
      <c r="BV952" s="11">
        <v>0</v>
      </c>
      <c r="BW952" s="11">
        <v>10000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263432.89</v>
      </c>
      <c r="CJ952" s="4">
        <v>31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20</v>
      </c>
      <c r="DC952" s="4">
        <v>0</v>
      </c>
      <c r="DD952" s="4">
        <v>30</v>
      </c>
      <c r="DE952" s="64">
        <v>50</v>
      </c>
      <c r="DF952" s="64">
        <v>16</v>
      </c>
      <c r="DG952" s="64">
        <v>0</v>
      </c>
      <c r="DH952" s="6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2</v>
      </c>
      <c r="DU952" s="4">
        <v>2</v>
      </c>
      <c r="EB952" s="4" t="b">
        <v>1</v>
      </c>
      <c r="EC952" s="4" t="s">
        <v>246</v>
      </c>
      <c r="EF952" s="7">
        <v>46204</v>
      </c>
      <c r="EG952" s="7">
        <v>46234</v>
      </c>
      <c r="EH952" s="4" t="s">
        <v>173</v>
      </c>
      <c r="EI952" s="4" t="b">
        <v>1</v>
      </c>
      <c r="EJ952" s="4" t="s">
        <v>174</v>
      </c>
      <c r="EO952" s="4">
        <f t="shared" si="67"/>
        <v>29.117808219178084</v>
      </c>
      <c r="EP952" s="4">
        <f t="shared" si="68"/>
        <v>25</v>
      </c>
      <c r="EQ952" s="9">
        <f t="shared" si="69"/>
        <v>4656063.2</v>
      </c>
    </row>
    <row r="953" spans="3:147">
      <c r="C953" s="7">
        <v>46204</v>
      </c>
      <c r="D953" s="4">
        <v>7200</v>
      </c>
      <c r="G953" s="4" t="s">
        <v>170</v>
      </c>
      <c r="H953" s="4" t="s">
        <v>171</v>
      </c>
      <c r="I953" s="4">
        <v>19</v>
      </c>
      <c r="J953" s="16">
        <v>36557</v>
      </c>
      <c r="L953" s="4">
        <v>143872.25599999999</v>
      </c>
      <c r="M953" s="4">
        <v>150622.23300000001</v>
      </c>
      <c r="N953" s="4">
        <v>182824.82800000001</v>
      </c>
      <c r="O953" s="64">
        <v>22</v>
      </c>
      <c r="P953" s="4">
        <v>8</v>
      </c>
      <c r="Q953" s="4">
        <v>1</v>
      </c>
      <c r="R953" s="4">
        <v>31</v>
      </c>
      <c r="S953" s="4">
        <v>100</v>
      </c>
      <c r="T953" s="4">
        <v>100</v>
      </c>
      <c r="U953" s="11">
        <v>6205083</v>
      </c>
      <c r="V953" s="11">
        <v>1318083</v>
      </c>
      <c r="W953" s="11">
        <v>4887000</v>
      </c>
      <c r="X953" s="11">
        <v>26</v>
      </c>
      <c r="Y953" s="62">
        <v>4460039</v>
      </c>
      <c r="Z953" s="11">
        <v>0</v>
      </c>
      <c r="AA953" s="11">
        <v>0</v>
      </c>
      <c r="AB953" s="11">
        <v>7500</v>
      </c>
      <c r="AC953" s="11">
        <v>195000</v>
      </c>
      <c r="AD953" s="11">
        <v>0</v>
      </c>
      <c r="AE953" s="11">
        <v>0</v>
      </c>
      <c r="AF953" s="11">
        <v>0</v>
      </c>
      <c r="AG953" s="11">
        <v>202500</v>
      </c>
      <c r="AH953" s="11">
        <v>100000</v>
      </c>
      <c r="AI953" s="11">
        <v>564833</v>
      </c>
      <c r="AJ953" s="11">
        <v>0</v>
      </c>
      <c r="AK953" s="11">
        <v>308516</v>
      </c>
      <c r="AL953" s="9">
        <v>873350</v>
      </c>
      <c r="AM953" s="9">
        <v>514194</v>
      </c>
      <c r="AN953" s="9">
        <v>0</v>
      </c>
      <c r="AO953" s="9">
        <v>0</v>
      </c>
      <c r="AP953" s="11">
        <v>0</v>
      </c>
      <c r="AQ953" s="11">
        <v>0</v>
      </c>
      <c r="AR953" s="11">
        <v>1387544</v>
      </c>
      <c r="AS953" s="11">
        <v>0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55000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542130</v>
      </c>
      <c r="BP953" s="11">
        <v>54210</v>
      </c>
      <c r="BQ953" s="11">
        <v>313020</v>
      </c>
      <c r="BR953" s="11">
        <v>277910</v>
      </c>
      <c r="BS953" s="11">
        <v>55850</v>
      </c>
      <c r="BT953" s="11">
        <v>13380</v>
      </c>
      <c r="BU953" s="11">
        <v>53270</v>
      </c>
      <c r="BV953" s="11">
        <v>0</v>
      </c>
      <c r="BW953" s="11">
        <v>8313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245047.86799999999</v>
      </c>
      <c r="CJ953" s="4">
        <v>31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  <c r="DA953" s="4">
        <v>0</v>
      </c>
      <c r="DB953" s="4">
        <v>20</v>
      </c>
      <c r="DC953" s="4">
        <v>0</v>
      </c>
      <c r="DD953" s="4">
        <v>9</v>
      </c>
      <c r="DE953" s="64">
        <v>29</v>
      </c>
      <c r="DF953" s="64">
        <v>15</v>
      </c>
      <c r="DG953" s="64">
        <v>0</v>
      </c>
      <c r="DH953" s="6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2</v>
      </c>
      <c r="DU953" s="4">
        <v>2</v>
      </c>
      <c r="EB953" s="4" t="b">
        <v>1</v>
      </c>
      <c r="EC953" s="4" t="s">
        <v>246</v>
      </c>
      <c r="EF953" s="7">
        <v>46204</v>
      </c>
      <c r="EG953" s="7">
        <v>46234</v>
      </c>
      <c r="EH953" s="4" t="s">
        <v>173</v>
      </c>
      <c r="EI953" s="4" t="b">
        <v>1</v>
      </c>
      <c r="EJ953" s="4" t="s">
        <v>174</v>
      </c>
      <c r="EO953" s="4">
        <f t="shared" si="67"/>
        <v>25.934246575342467</v>
      </c>
      <c r="EP953" s="4">
        <f t="shared" si="68"/>
        <v>25</v>
      </c>
      <c r="EQ953" s="9">
        <f t="shared" si="69"/>
        <v>4570620.7</v>
      </c>
    </row>
    <row r="954" spans="3:147">
      <c r="C954" s="7">
        <v>46235</v>
      </c>
      <c r="D954" s="4">
        <v>7200</v>
      </c>
      <c r="G954" s="4" t="s">
        <v>181</v>
      </c>
      <c r="H954" s="4" t="s">
        <v>182</v>
      </c>
      <c r="I954" s="4">
        <v>11</v>
      </c>
      <c r="J954" s="16">
        <v>34008</v>
      </c>
      <c r="L954" s="4">
        <v>156537.83199999999</v>
      </c>
      <c r="M954" s="4">
        <v>164787.79999999999</v>
      </c>
      <c r="N954" s="4">
        <v>199705.462</v>
      </c>
      <c r="O954" s="64">
        <v>15</v>
      </c>
      <c r="P954" s="4">
        <v>10</v>
      </c>
      <c r="Q954" s="4">
        <v>6</v>
      </c>
      <c r="R954" s="4">
        <v>31</v>
      </c>
      <c r="S954" s="4">
        <v>100</v>
      </c>
      <c r="T954" s="4">
        <v>100</v>
      </c>
      <c r="U954" s="11">
        <v>6271259</v>
      </c>
      <c r="V954" s="11">
        <v>1377320</v>
      </c>
      <c r="W954" s="11">
        <v>4893939</v>
      </c>
      <c r="X954" s="11">
        <v>33</v>
      </c>
      <c r="Y954" s="62">
        <v>4852672</v>
      </c>
      <c r="Z954" s="11">
        <v>0</v>
      </c>
      <c r="AA954" s="11">
        <v>0</v>
      </c>
      <c r="AB954" s="11">
        <v>0</v>
      </c>
      <c r="AC954" s="11">
        <v>247500</v>
      </c>
      <c r="AD954" s="11">
        <v>0</v>
      </c>
      <c r="AE954" s="11">
        <v>0</v>
      </c>
      <c r="AF954" s="11">
        <v>0</v>
      </c>
      <c r="AG954" s="11">
        <v>247500</v>
      </c>
      <c r="AH954" s="11">
        <v>100000</v>
      </c>
      <c r="AI954" s="11">
        <v>617954</v>
      </c>
      <c r="AJ954" s="11">
        <v>0</v>
      </c>
      <c r="AK954" s="11">
        <v>393170</v>
      </c>
      <c r="AL954" s="9">
        <v>1011124</v>
      </c>
      <c r="AM954" s="9">
        <v>0</v>
      </c>
      <c r="AN954" s="9">
        <v>0</v>
      </c>
      <c r="AO954" s="9">
        <v>0</v>
      </c>
      <c r="AP954" s="11">
        <v>0</v>
      </c>
      <c r="AQ954" s="11">
        <v>0</v>
      </c>
      <c r="AR954" s="11">
        <v>1011124</v>
      </c>
      <c r="AS954" s="11">
        <v>0</v>
      </c>
      <c r="AT954" s="11">
        <v>0</v>
      </c>
      <c r="AU954" s="11">
        <v>0</v>
      </c>
      <c r="AV954" s="11">
        <v>0</v>
      </c>
      <c r="AW954" s="11">
        <v>0</v>
      </c>
      <c r="AX954" s="11">
        <v>0</v>
      </c>
      <c r="AY954" s="11">
        <v>0</v>
      </c>
      <c r="AZ954" s="11">
        <v>0</v>
      </c>
      <c r="BA954" s="11">
        <v>24963</v>
      </c>
      <c r="BB954" s="11">
        <v>0</v>
      </c>
      <c r="BC954" s="11">
        <v>0</v>
      </c>
      <c r="BD954" s="11">
        <v>35000</v>
      </c>
      <c r="BE954" s="11">
        <v>0</v>
      </c>
      <c r="BF954" s="11">
        <v>0</v>
      </c>
      <c r="BG954" s="11">
        <v>0</v>
      </c>
      <c r="BH954" s="11">
        <v>0</v>
      </c>
      <c r="BI954" s="11">
        <v>0</v>
      </c>
      <c r="BJ954" s="11">
        <v>0</v>
      </c>
      <c r="BK954" s="11">
        <v>0</v>
      </c>
      <c r="BL954" s="11">
        <v>0</v>
      </c>
      <c r="BM954" s="11">
        <v>0</v>
      </c>
      <c r="BN954" s="11">
        <v>0</v>
      </c>
      <c r="BO954" s="11">
        <v>578050</v>
      </c>
      <c r="BP954" s="11">
        <v>57800</v>
      </c>
      <c r="BQ954" s="11">
        <v>313020</v>
      </c>
      <c r="BR954" s="11">
        <v>284270</v>
      </c>
      <c r="BS954" s="11">
        <v>56440</v>
      </c>
      <c r="BT954" s="11">
        <v>14560</v>
      </c>
      <c r="BU954" s="11">
        <v>58180</v>
      </c>
      <c r="BV954" s="11">
        <v>0</v>
      </c>
      <c r="BW954" s="11">
        <v>15000</v>
      </c>
      <c r="BX954" s="11">
        <v>0</v>
      </c>
      <c r="BY954" s="11">
        <v>0</v>
      </c>
      <c r="BZ954" s="11">
        <v>0</v>
      </c>
      <c r="CA954" s="11">
        <v>0</v>
      </c>
      <c r="CB954" s="11">
        <v>0</v>
      </c>
      <c r="CC954" s="11">
        <v>0</v>
      </c>
      <c r="CD954" s="11">
        <v>0</v>
      </c>
      <c r="CE954" s="11">
        <v>0</v>
      </c>
      <c r="CF954" s="11">
        <v>0</v>
      </c>
      <c r="CG954" s="11">
        <v>0</v>
      </c>
      <c r="CH954" s="11">
        <v>0</v>
      </c>
      <c r="CI954" s="11">
        <v>251371.348</v>
      </c>
      <c r="CJ954" s="4">
        <v>31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0</v>
      </c>
      <c r="DB954" s="4">
        <v>20</v>
      </c>
      <c r="DC954" s="4">
        <v>0</v>
      </c>
      <c r="DD954" s="4">
        <v>10.5</v>
      </c>
      <c r="DE954" s="64">
        <v>30.5</v>
      </c>
      <c r="DF954" s="64">
        <v>0</v>
      </c>
      <c r="DG954" s="64">
        <v>0</v>
      </c>
      <c r="DH954" s="6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1</v>
      </c>
      <c r="DT954" s="4">
        <v>2</v>
      </c>
      <c r="DU954" s="4">
        <v>2</v>
      </c>
      <c r="EB954" s="4" t="b">
        <v>1</v>
      </c>
      <c r="EC954" s="4" t="s">
        <v>246</v>
      </c>
      <c r="EF954" s="7">
        <v>46235</v>
      </c>
      <c r="EG954" s="7">
        <v>46265</v>
      </c>
      <c r="EH954" s="4" t="s">
        <v>173</v>
      </c>
      <c r="EI954" s="4" t="b">
        <v>1</v>
      </c>
      <c r="EJ954" s="4" t="s">
        <v>174</v>
      </c>
      <c r="EO954" s="4">
        <f t="shared" si="67"/>
        <v>32.917808219178085</v>
      </c>
      <c r="EP954" s="4">
        <f t="shared" si="68"/>
        <v>25</v>
      </c>
      <c r="EQ954" s="9">
        <f t="shared" si="69"/>
        <v>4992636.55</v>
      </c>
    </row>
    <row r="955" spans="3:147">
      <c r="C955" s="7">
        <v>46235</v>
      </c>
      <c r="D955" s="4">
        <v>7200</v>
      </c>
      <c r="G955" s="4" t="s">
        <v>170</v>
      </c>
      <c r="H955" s="4" t="s">
        <v>171</v>
      </c>
      <c r="I955" s="4">
        <v>25</v>
      </c>
      <c r="J955" s="16">
        <v>34092</v>
      </c>
      <c r="L955" s="4">
        <v>146268.25599999999</v>
      </c>
      <c r="M955" s="4">
        <v>154768.23300000001</v>
      </c>
      <c r="N955" s="4">
        <v>187765.478</v>
      </c>
      <c r="O955" s="64">
        <v>15</v>
      </c>
      <c r="P955" s="4">
        <v>10</v>
      </c>
      <c r="Q955" s="4">
        <v>6</v>
      </c>
      <c r="R955" s="4">
        <v>31</v>
      </c>
      <c r="S955" s="4">
        <v>100</v>
      </c>
      <c r="T955" s="4">
        <v>100</v>
      </c>
      <c r="U955" s="11">
        <v>6104949</v>
      </c>
      <c r="V955" s="11">
        <v>1284949</v>
      </c>
      <c r="W955" s="11">
        <v>4820000</v>
      </c>
      <c r="X955" s="11">
        <v>33</v>
      </c>
      <c r="Y955" s="62">
        <v>4534315</v>
      </c>
      <c r="Z955" s="11">
        <v>0</v>
      </c>
      <c r="AA955" s="11">
        <v>0</v>
      </c>
      <c r="AB955" s="11">
        <v>7500</v>
      </c>
      <c r="AC955" s="11">
        <v>247500</v>
      </c>
      <c r="AD955" s="11">
        <v>0</v>
      </c>
      <c r="AE955" s="11">
        <v>0</v>
      </c>
      <c r="AF955" s="11">
        <v>0</v>
      </c>
      <c r="AG955" s="11">
        <v>255000</v>
      </c>
      <c r="AH955" s="11">
        <v>100000</v>
      </c>
      <c r="AI955" s="11">
        <v>580380</v>
      </c>
      <c r="AJ955" s="11">
        <v>0</v>
      </c>
      <c r="AK955" s="11">
        <v>352060</v>
      </c>
      <c r="AL955" s="9">
        <v>932441</v>
      </c>
      <c r="AM955" s="9">
        <v>140824</v>
      </c>
      <c r="AN955" s="9">
        <v>0</v>
      </c>
      <c r="AO955" s="9">
        <v>0</v>
      </c>
      <c r="AP955" s="11">
        <v>0</v>
      </c>
      <c r="AQ955" s="11">
        <v>0</v>
      </c>
      <c r="AR955" s="11">
        <v>1073265</v>
      </c>
      <c r="AS955" s="11">
        <v>0</v>
      </c>
      <c r="AT955" s="11">
        <v>83898</v>
      </c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0</v>
      </c>
      <c r="BA955" s="11">
        <v>23471</v>
      </c>
      <c r="BB955" s="11">
        <v>0</v>
      </c>
      <c r="BC955" s="11">
        <v>0</v>
      </c>
      <c r="BD955" s="11">
        <v>35000</v>
      </c>
      <c r="BE955" s="11">
        <v>0</v>
      </c>
      <c r="BF955" s="11">
        <v>0</v>
      </c>
      <c r="BG955" s="11">
        <v>0</v>
      </c>
      <c r="BH955" s="11">
        <v>0</v>
      </c>
      <c r="BI955" s="11">
        <v>0</v>
      </c>
      <c r="BJ955" s="11">
        <v>0</v>
      </c>
      <c r="BK955" s="11">
        <v>0</v>
      </c>
      <c r="BL955" s="11">
        <v>0</v>
      </c>
      <c r="BM955" s="11">
        <v>0</v>
      </c>
      <c r="BN955" s="11">
        <v>0</v>
      </c>
      <c r="BO955" s="11">
        <v>519300</v>
      </c>
      <c r="BP955" s="11">
        <v>51930</v>
      </c>
      <c r="BQ955" s="11">
        <v>313020</v>
      </c>
      <c r="BR955" s="11">
        <v>273390</v>
      </c>
      <c r="BS955" s="11">
        <v>54940</v>
      </c>
      <c r="BT955" s="11">
        <v>13610</v>
      </c>
      <c r="BU955" s="11">
        <v>54690</v>
      </c>
      <c r="BV955" s="11">
        <v>0</v>
      </c>
      <c r="BW955" s="11">
        <v>4069</v>
      </c>
      <c r="BX955" s="11">
        <v>0</v>
      </c>
      <c r="BY955" s="11">
        <v>0</v>
      </c>
      <c r="BZ955" s="11">
        <v>0</v>
      </c>
      <c r="CA955" s="11">
        <v>0</v>
      </c>
      <c r="CB955" s="11">
        <v>0</v>
      </c>
      <c r="CC955" s="11">
        <v>0</v>
      </c>
      <c r="CD955" s="11">
        <v>0</v>
      </c>
      <c r="CE955" s="11">
        <v>0</v>
      </c>
      <c r="CF955" s="11">
        <v>0</v>
      </c>
      <c r="CG955" s="11">
        <v>0</v>
      </c>
      <c r="CH955" s="11">
        <v>0</v>
      </c>
      <c r="CI955" s="11">
        <v>244988.022</v>
      </c>
      <c r="CJ955" s="4">
        <v>31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  <c r="DA955" s="4">
        <v>0</v>
      </c>
      <c r="DB955" s="4">
        <v>20</v>
      </c>
      <c r="DC955" s="4">
        <v>0</v>
      </c>
      <c r="DD955" s="4">
        <v>10</v>
      </c>
      <c r="DE955" s="64">
        <v>30</v>
      </c>
      <c r="DF955" s="64">
        <v>4</v>
      </c>
      <c r="DG955" s="64">
        <v>0</v>
      </c>
      <c r="DH955" s="6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0.5</v>
      </c>
      <c r="DT955" s="4">
        <v>2</v>
      </c>
      <c r="DU955" s="4">
        <v>2</v>
      </c>
      <c r="EB955" s="4" t="b">
        <v>1</v>
      </c>
      <c r="EC955" s="4" t="s">
        <v>246</v>
      </c>
      <c r="EF955" s="7">
        <v>46235</v>
      </c>
      <c r="EG955" s="7">
        <v>46265</v>
      </c>
      <c r="EH955" s="4" t="s">
        <v>173</v>
      </c>
      <c r="EI955" s="4" t="b">
        <v>1</v>
      </c>
      <c r="EJ955" s="4" t="s">
        <v>174</v>
      </c>
      <c r="EO955" s="4">
        <f t="shared" si="67"/>
        <v>32.68767123287671</v>
      </c>
      <c r="EP955" s="4">
        <f t="shared" si="68"/>
        <v>25</v>
      </c>
      <c r="EQ955" s="9">
        <f t="shared" si="69"/>
        <v>4694136.95</v>
      </c>
    </row>
    <row r="956" spans="3:147">
      <c r="C956" s="7">
        <v>46235</v>
      </c>
      <c r="D956" s="4">
        <v>7200</v>
      </c>
      <c r="G956" s="4" t="s">
        <v>170</v>
      </c>
      <c r="H956" s="4" t="s">
        <v>171</v>
      </c>
      <c r="I956" s="4">
        <v>24</v>
      </c>
      <c r="J956" s="16">
        <v>34659</v>
      </c>
      <c r="L956" s="4">
        <v>145990.25599999999</v>
      </c>
      <c r="M956" s="4">
        <v>153740.23300000001</v>
      </c>
      <c r="N956" s="4">
        <v>186540.44500000001</v>
      </c>
      <c r="O956" s="64">
        <v>15</v>
      </c>
      <c r="P956" s="4">
        <v>10</v>
      </c>
      <c r="Q956" s="4">
        <v>6</v>
      </c>
      <c r="R956" s="4">
        <v>31</v>
      </c>
      <c r="S956" s="4">
        <v>100</v>
      </c>
      <c r="T956" s="4">
        <v>100</v>
      </c>
      <c r="U956" s="11">
        <v>6804653</v>
      </c>
      <c r="V956" s="11">
        <v>1454653</v>
      </c>
      <c r="W956" s="11">
        <v>5350000</v>
      </c>
      <c r="X956" s="11">
        <v>31</v>
      </c>
      <c r="Y956" s="62">
        <v>4525697</v>
      </c>
      <c r="Z956" s="11">
        <v>0</v>
      </c>
      <c r="AA956" s="11">
        <v>0</v>
      </c>
      <c r="AB956" s="11">
        <v>0</v>
      </c>
      <c r="AC956" s="11">
        <v>232500</v>
      </c>
      <c r="AD956" s="11">
        <v>0</v>
      </c>
      <c r="AE956" s="11">
        <v>0</v>
      </c>
      <c r="AF956" s="11">
        <v>0</v>
      </c>
      <c r="AG956" s="11">
        <v>232500</v>
      </c>
      <c r="AH956" s="11">
        <v>100000</v>
      </c>
      <c r="AI956" s="11">
        <v>576525</v>
      </c>
      <c r="AJ956" s="11">
        <v>0</v>
      </c>
      <c r="AK956" s="11">
        <v>559621</v>
      </c>
      <c r="AL956" s="9">
        <v>1136147</v>
      </c>
      <c r="AM956" s="9">
        <v>751991</v>
      </c>
      <c r="AN956" s="9">
        <v>0</v>
      </c>
      <c r="AO956" s="9">
        <v>0</v>
      </c>
      <c r="AP956" s="11">
        <v>0</v>
      </c>
      <c r="AQ956" s="11">
        <v>0</v>
      </c>
      <c r="AR956" s="11">
        <v>1888138</v>
      </c>
      <c r="AS956" s="11">
        <v>0</v>
      </c>
      <c r="AT956" s="11">
        <v>0</v>
      </c>
      <c r="AU956" s="11">
        <v>0</v>
      </c>
      <c r="AV956" s="11">
        <v>0</v>
      </c>
      <c r="AW956" s="11">
        <v>0</v>
      </c>
      <c r="AX956" s="11">
        <v>0</v>
      </c>
      <c r="AY956" s="11">
        <v>0</v>
      </c>
      <c r="AZ956" s="11">
        <v>0</v>
      </c>
      <c r="BA956" s="11">
        <v>23318</v>
      </c>
      <c r="BB956" s="11">
        <v>0</v>
      </c>
      <c r="BC956" s="11">
        <v>0</v>
      </c>
      <c r="BD956" s="11">
        <v>35000</v>
      </c>
      <c r="BE956" s="11">
        <v>0</v>
      </c>
      <c r="BF956" s="11">
        <v>0</v>
      </c>
      <c r="BG956" s="11">
        <v>0</v>
      </c>
      <c r="BH956" s="11">
        <v>0</v>
      </c>
      <c r="BI956" s="11">
        <v>0</v>
      </c>
      <c r="BJ956" s="11">
        <v>0</v>
      </c>
      <c r="BK956" s="11">
        <v>0</v>
      </c>
      <c r="BL956" s="11">
        <v>0</v>
      </c>
      <c r="BM956" s="11">
        <v>0</v>
      </c>
      <c r="BN956" s="11">
        <v>0</v>
      </c>
      <c r="BO956" s="11">
        <v>648830</v>
      </c>
      <c r="BP956" s="11">
        <v>64880</v>
      </c>
      <c r="BQ956" s="11">
        <v>313020</v>
      </c>
      <c r="BR956" s="11">
        <v>295770</v>
      </c>
      <c r="BS956" s="11">
        <v>61240</v>
      </c>
      <c r="BT956" s="11">
        <v>13580</v>
      </c>
      <c r="BU956" s="11">
        <v>54340</v>
      </c>
      <c r="BV956" s="11">
        <v>0</v>
      </c>
      <c r="BW956" s="11">
        <v>2993</v>
      </c>
      <c r="BX956" s="11">
        <v>0</v>
      </c>
      <c r="BY956" s="11">
        <v>0</v>
      </c>
      <c r="BZ956" s="11">
        <v>0</v>
      </c>
      <c r="CA956" s="11">
        <v>0</v>
      </c>
      <c r="CB956" s="11">
        <v>0</v>
      </c>
      <c r="CC956" s="11">
        <v>0</v>
      </c>
      <c r="CD956" s="11">
        <v>0</v>
      </c>
      <c r="CE956" s="11">
        <v>0</v>
      </c>
      <c r="CF956" s="11">
        <v>0</v>
      </c>
      <c r="CG956" s="11">
        <v>0</v>
      </c>
      <c r="CH956" s="11">
        <v>0</v>
      </c>
      <c r="CI956" s="11">
        <v>246933.935</v>
      </c>
      <c r="CJ956" s="4">
        <v>31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20</v>
      </c>
      <c r="DC956" s="4">
        <v>0</v>
      </c>
      <c r="DD956" s="4">
        <v>16</v>
      </c>
      <c r="DE956" s="64">
        <v>36</v>
      </c>
      <c r="DF956" s="64">
        <v>21.5</v>
      </c>
      <c r="DG956" s="64">
        <v>0</v>
      </c>
      <c r="DH956" s="6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2</v>
      </c>
      <c r="DU956" s="4">
        <v>2</v>
      </c>
      <c r="EB956" s="4" t="b">
        <v>1</v>
      </c>
      <c r="EC956" s="4" t="s">
        <v>246</v>
      </c>
      <c r="EF956" s="7">
        <v>46235</v>
      </c>
      <c r="EG956" s="7">
        <v>46265</v>
      </c>
      <c r="EH956" s="4" t="s">
        <v>173</v>
      </c>
      <c r="EI956" s="4" t="b">
        <v>1</v>
      </c>
      <c r="EJ956" s="4" t="s">
        <v>174</v>
      </c>
      <c r="EO956" s="4">
        <f t="shared" si="67"/>
        <v>31.134246575342466</v>
      </c>
      <c r="EP956" s="4">
        <f t="shared" si="68"/>
        <v>25</v>
      </c>
      <c r="EQ956" s="9">
        <f t="shared" si="69"/>
        <v>4663511.125</v>
      </c>
    </row>
    <row r="957" spans="3:147">
      <c r="C957" s="7">
        <v>46235</v>
      </c>
      <c r="D957" s="4">
        <v>7200</v>
      </c>
      <c r="G957" s="4" t="s">
        <v>170</v>
      </c>
      <c r="H957" s="4" t="s">
        <v>171</v>
      </c>
      <c r="I957" s="4">
        <v>25</v>
      </c>
      <c r="J957" s="16">
        <v>34935</v>
      </c>
      <c r="L957" s="4">
        <v>146268.25599999999</v>
      </c>
      <c r="M957" s="4">
        <v>154018.23300000001</v>
      </c>
      <c r="N957" s="4">
        <v>186871.728</v>
      </c>
      <c r="O957" s="64">
        <v>15</v>
      </c>
      <c r="P957" s="4">
        <v>10</v>
      </c>
      <c r="Q957" s="4">
        <v>6</v>
      </c>
      <c r="R957" s="4">
        <v>31</v>
      </c>
      <c r="S957" s="4">
        <v>100</v>
      </c>
      <c r="T957" s="4">
        <v>100</v>
      </c>
      <c r="U957" s="11">
        <v>6214890</v>
      </c>
      <c r="V957" s="11">
        <v>1224890</v>
      </c>
      <c r="W957" s="11">
        <v>4990000</v>
      </c>
      <c r="X957" s="11">
        <v>31</v>
      </c>
      <c r="Y957" s="62">
        <v>4534315</v>
      </c>
      <c r="Z957" s="11">
        <v>0</v>
      </c>
      <c r="AA957" s="11">
        <v>0</v>
      </c>
      <c r="AB957" s="11">
        <v>0</v>
      </c>
      <c r="AC957" s="11">
        <v>232500</v>
      </c>
      <c r="AD957" s="11">
        <v>0</v>
      </c>
      <c r="AE957" s="11">
        <v>0</v>
      </c>
      <c r="AF957" s="11">
        <v>0</v>
      </c>
      <c r="AG957" s="11">
        <v>232500</v>
      </c>
      <c r="AH957" s="11">
        <v>100000</v>
      </c>
      <c r="AI957" s="11">
        <v>577568</v>
      </c>
      <c r="AJ957" s="11">
        <v>0</v>
      </c>
      <c r="AK957" s="11">
        <v>385422</v>
      </c>
      <c r="AL957" s="9">
        <v>962991</v>
      </c>
      <c r="AM957" s="9">
        <v>280307</v>
      </c>
      <c r="AN957" s="9">
        <v>0</v>
      </c>
      <c r="AO957" s="9">
        <v>0</v>
      </c>
      <c r="AP957" s="11">
        <v>0</v>
      </c>
      <c r="AQ957" s="11">
        <v>0</v>
      </c>
      <c r="AR957" s="11">
        <v>1243298</v>
      </c>
      <c r="AS957" s="11">
        <v>0</v>
      </c>
      <c r="AT957" s="11">
        <v>36418</v>
      </c>
      <c r="AU957" s="11">
        <v>0</v>
      </c>
      <c r="AV957" s="11">
        <v>0</v>
      </c>
      <c r="AW957" s="11">
        <v>0</v>
      </c>
      <c r="AX957" s="11">
        <v>0</v>
      </c>
      <c r="AY957" s="11">
        <v>0</v>
      </c>
      <c r="AZ957" s="11">
        <v>0</v>
      </c>
      <c r="BA957" s="11">
        <v>23359</v>
      </c>
      <c r="BB957" s="11">
        <v>0</v>
      </c>
      <c r="BC957" s="11">
        <v>0</v>
      </c>
      <c r="BD957" s="11">
        <v>45000</v>
      </c>
      <c r="BE957" s="11">
        <v>0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463530</v>
      </c>
      <c r="BP957" s="11">
        <v>46350</v>
      </c>
      <c r="BQ957" s="11">
        <v>313020</v>
      </c>
      <c r="BR957" s="11">
        <v>277730</v>
      </c>
      <c r="BS957" s="11">
        <v>55930</v>
      </c>
      <c r="BT957" s="11">
        <v>13610</v>
      </c>
      <c r="BU957" s="11">
        <v>54440</v>
      </c>
      <c r="BV957" s="11">
        <v>0</v>
      </c>
      <c r="BW957" s="11">
        <v>280</v>
      </c>
      <c r="BX957" s="11">
        <v>0</v>
      </c>
      <c r="BY957" s="11">
        <v>0</v>
      </c>
      <c r="BZ957" s="11">
        <v>0</v>
      </c>
      <c r="CA957" s="11">
        <v>0</v>
      </c>
      <c r="CB957" s="11">
        <v>0</v>
      </c>
      <c r="CC957" s="11">
        <v>0</v>
      </c>
      <c r="CD957" s="11">
        <v>0</v>
      </c>
      <c r="CE957" s="11">
        <v>0</v>
      </c>
      <c r="CF957" s="11">
        <v>0</v>
      </c>
      <c r="CG957" s="11">
        <v>0</v>
      </c>
      <c r="CH957" s="11">
        <v>0</v>
      </c>
      <c r="CI957" s="11">
        <v>250134.935</v>
      </c>
      <c r="CJ957" s="4">
        <v>31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  <c r="DA957" s="4">
        <v>0</v>
      </c>
      <c r="DB957" s="4">
        <v>20</v>
      </c>
      <c r="DC957" s="4">
        <v>0</v>
      </c>
      <c r="DD957" s="4">
        <v>11</v>
      </c>
      <c r="DE957" s="64">
        <v>31</v>
      </c>
      <c r="DF957" s="64">
        <v>8</v>
      </c>
      <c r="DG957" s="64">
        <v>0</v>
      </c>
      <c r="DH957" s="6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s="4">
        <v>0</v>
      </c>
      <c r="DT957" s="4">
        <v>2</v>
      </c>
      <c r="DU957" s="4">
        <v>2</v>
      </c>
      <c r="EB957" s="4" t="b">
        <v>1</v>
      </c>
      <c r="EC957" s="4" t="s">
        <v>246</v>
      </c>
      <c r="EF957" s="7">
        <v>46235</v>
      </c>
      <c r="EG957" s="7">
        <v>46265</v>
      </c>
      <c r="EH957" s="4" t="s">
        <v>173</v>
      </c>
      <c r="EI957" s="4" t="b">
        <v>1</v>
      </c>
      <c r="EJ957" s="4" t="s">
        <v>174</v>
      </c>
      <c r="EO957" s="4">
        <f t="shared" si="67"/>
        <v>30.378082191780823</v>
      </c>
      <c r="EP957" s="4">
        <f t="shared" si="68"/>
        <v>25</v>
      </c>
      <c r="EQ957" s="9">
        <f t="shared" si="69"/>
        <v>4671793.2</v>
      </c>
    </row>
    <row r="958" spans="3:147">
      <c r="C958" s="7">
        <v>46235</v>
      </c>
      <c r="D958" s="4">
        <v>7200</v>
      </c>
      <c r="G958" s="4" t="s">
        <v>170</v>
      </c>
      <c r="H958" s="4" t="s">
        <v>171</v>
      </c>
      <c r="I958" s="4">
        <v>24</v>
      </c>
      <c r="J958" s="16">
        <v>35395</v>
      </c>
      <c r="L958" s="4">
        <v>145990.25599999999</v>
      </c>
      <c r="M958" s="4">
        <v>153490.23300000001</v>
      </c>
      <c r="N958" s="4">
        <v>186242.52799999999</v>
      </c>
      <c r="O958" s="64">
        <v>15</v>
      </c>
      <c r="P958" s="4">
        <v>10</v>
      </c>
      <c r="Q958" s="4">
        <v>6</v>
      </c>
      <c r="R958" s="4">
        <v>31</v>
      </c>
      <c r="S958" s="4">
        <v>100</v>
      </c>
      <c r="T958" s="4">
        <v>100</v>
      </c>
      <c r="U958" s="11">
        <v>6220434</v>
      </c>
      <c r="V958" s="11">
        <v>1215140</v>
      </c>
      <c r="W958" s="11">
        <v>5005294</v>
      </c>
      <c r="X958" s="11">
        <v>29</v>
      </c>
      <c r="Y958" s="62">
        <v>4525697</v>
      </c>
      <c r="Z958" s="11">
        <v>0</v>
      </c>
      <c r="AA958" s="11">
        <v>0</v>
      </c>
      <c r="AB958" s="11">
        <v>7500</v>
      </c>
      <c r="AC958" s="11">
        <v>217500</v>
      </c>
      <c r="AD958" s="11">
        <v>0</v>
      </c>
      <c r="AE958" s="11">
        <v>0</v>
      </c>
      <c r="AF958" s="11">
        <v>0</v>
      </c>
      <c r="AG958" s="11">
        <v>225000</v>
      </c>
      <c r="AH958" s="11">
        <v>100000</v>
      </c>
      <c r="AI958" s="11">
        <v>575588</v>
      </c>
      <c r="AJ958" s="11">
        <v>0</v>
      </c>
      <c r="AK958" s="11">
        <v>453966</v>
      </c>
      <c r="AL958" s="9">
        <v>1029554</v>
      </c>
      <c r="AM958" s="9">
        <v>261903</v>
      </c>
      <c r="AN958" s="9">
        <v>0</v>
      </c>
      <c r="AO958" s="9">
        <v>0</v>
      </c>
      <c r="AP958" s="11">
        <v>0</v>
      </c>
      <c r="AQ958" s="11">
        <v>0</v>
      </c>
      <c r="AR958" s="11">
        <v>1291457</v>
      </c>
      <c r="AS958" s="11">
        <v>0</v>
      </c>
      <c r="AT958" s="11">
        <v>0</v>
      </c>
      <c r="AU958" s="11">
        <v>0</v>
      </c>
      <c r="AV958" s="11">
        <v>0</v>
      </c>
      <c r="AW958" s="11">
        <v>0</v>
      </c>
      <c r="AX958" s="11">
        <v>0</v>
      </c>
      <c r="AY958" s="11">
        <v>0</v>
      </c>
      <c r="AZ958" s="11">
        <v>0</v>
      </c>
      <c r="BA958" s="11">
        <v>23280</v>
      </c>
      <c r="BB958" s="11">
        <v>0</v>
      </c>
      <c r="BC958" s="11">
        <v>0</v>
      </c>
      <c r="BD958" s="11">
        <v>55000</v>
      </c>
      <c r="BE958" s="11">
        <v>0</v>
      </c>
      <c r="BF958" s="11">
        <v>0</v>
      </c>
      <c r="BG958" s="11">
        <v>0</v>
      </c>
      <c r="BH958" s="11">
        <v>0</v>
      </c>
      <c r="BI958" s="11">
        <v>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445910</v>
      </c>
      <c r="BP958" s="11">
        <v>44590</v>
      </c>
      <c r="BQ958" s="11">
        <v>313020</v>
      </c>
      <c r="BR958" s="11">
        <v>277800</v>
      </c>
      <c r="BS958" s="11">
        <v>55980</v>
      </c>
      <c r="BT958" s="11">
        <v>13580</v>
      </c>
      <c r="BU958" s="11">
        <v>54260</v>
      </c>
      <c r="BV958" s="11">
        <v>0</v>
      </c>
      <c r="BW958" s="11">
        <v>10000</v>
      </c>
      <c r="BX958" s="11">
        <v>0</v>
      </c>
      <c r="BY958" s="11">
        <v>0</v>
      </c>
      <c r="BZ958" s="11">
        <v>0</v>
      </c>
      <c r="CA958" s="11">
        <v>0</v>
      </c>
      <c r="CB958" s="11">
        <v>0</v>
      </c>
      <c r="CC958" s="11">
        <v>0</v>
      </c>
      <c r="CD958" s="11">
        <v>0</v>
      </c>
      <c r="CE958" s="11">
        <v>0</v>
      </c>
      <c r="CF958" s="11">
        <v>0</v>
      </c>
      <c r="CG958" s="11">
        <v>0</v>
      </c>
      <c r="CH958" s="11">
        <v>0</v>
      </c>
      <c r="CI958" s="11">
        <v>261494.598</v>
      </c>
      <c r="CJ958" s="4">
        <v>31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20</v>
      </c>
      <c r="DC958" s="4">
        <v>0</v>
      </c>
      <c r="DD958" s="4">
        <v>13</v>
      </c>
      <c r="DE958" s="64">
        <v>33</v>
      </c>
      <c r="DF958" s="64">
        <v>7.5</v>
      </c>
      <c r="DG958" s="64">
        <v>0</v>
      </c>
      <c r="DH958" s="6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2</v>
      </c>
      <c r="DU958" s="4">
        <v>2</v>
      </c>
      <c r="EB958" s="4" t="b">
        <v>1</v>
      </c>
      <c r="EC958" s="4" t="s">
        <v>246</v>
      </c>
      <c r="EF958" s="7">
        <v>46235</v>
      </c>
      <c r="EG958" s="7">
        <v>46265</v>
      </c>
      <c r="EH958" s="4" t="s">
        <v>173</v>
      </c>
      <c r="EI958" s="4" t="b">
        <v>1</v>
      </c>
      <c r="EJ958" s="4" t="s">
        <v>174</v>
      </c>
      <c r="EO958" s="4">
        <f t="shared" si="67"/>
        <v>29.117808219178084</v>
      </c>
      <c r="EP958" s="4">
        <f t="shared" si="68"/>
        <v>25</v>
      </c>
      <c r="EQ958" s="9">
        <f t="shared" si="69"/>
        <v>4656063.2</v>
      </c>
    </row>
    <row r="959" spans="3:147">
      <c r="C959" s="7">
        <v>46235</v>
      </c>
      <c r="D959" s="4">
        <v>7200</v>
      </c>
      <c r="G959" s="4" t="s">
        <v>170</v>
      </c>
      <c r="H959" s="4" t="s">
        <v>171</v>
      </c>
      <c r="I959" s="4">
        <v>19</v>
      </c>
      <c r="J959" s="16">
        <v>36557</v>
      </c>
      <c r="L959" s="4">
        <v>143872.25599999999</v>
      </c>
      <c r="M959" s="4">
        <v>150622.23300000001</v>
      </c>
      <c r="N959" s="4">
        <v>182824.82800000001</v>
      </c>
      <c r="O959" s="64">
        <v>15</v>
      </c>
      <c r="P959" s="4">
        <v>10</v>
      </c>
      <c r="Q959" s="4">
        <v>6</v>
      </c>
      <c r="R959" s="4">
        <v>31</v>
      </c>
      <c r="S959" s="4">
        <v>100</v>
      </c>
      <c r="T959" s="4">
        <v>100</v>
      </c>
      <c r="U959" s="11">
        <v>5662322</v>
      </c>
      <c r="V959" s="11">
        <v>1160322</v>
      </c>
      <c r="W959" s="11">
        <v>4502000</v>
      </c>
      <c r="X959" s="11">
        <v>26</v>
      </c>
      <c r="Y959" s="62">
        <v>4460039</v>
      </c>
      <c r="Z959" s="11">
        <v>0</v>
      </c>
      <c r="AA959" s="11">
        <v>0</v>
      </c>
      <c r="AB959" s="11">
        <v>7500</v>
      </c>
      <c r="AC959" s="11">
        <v>195000</v>
      </c>
      <c r="AD959" s="11">
        <v>0</v>
      </c>
      <c r="AE959" s="11">
        <v>0</v>
      </c>
      <c r="AF959" s="11">
        <v>0</v>
      </c>
      <c r="AG959" s="11">
        <v>202500</v>
      </c>
      <c r="AH959" s="11">
        <v>100000</v>
      </c>
      <c r="AI959" s="11">
        <v>564833</v>
      </c>
      <c r="AJ959" s="11">
        <v>0</v>
      </c>
      <c r="AK959" s="11">
        <v>257097</v>
      </c>
      <c r="AL959" s="9">
        <v>821930</v>
      </c>
      <c r="AM959" s="9">
        <v>0</v>
      </c>
      <c r="AN959" s="9">
        <v>0</v>
      </c>
      <c r="AO959" s="9">
        <v>0</v>
      </c>
      <c r="AP959" s="11">
        <v>0</v>
      </c>
      <c r="AQ959" s="11">
        <v>0</v>
      </c>
      <c r="AR959" s="11">
        <v>821930</v>
      </c>
      <c r="AS959" s="11">
        <v>0</v>
      </c>
      <c r="AT959" s="11">
        <v>0</v>
      </c>
      <c r="AU959" s="11">
        <v>0</v>
      </c>
      <c r="AV959" s="11">
        <v>0</v>
      </c>
      <c r="AW959" s="11">
        <v>0</v>
      </c>
      <c r="AX959" s="11">
        <v>0</v>
      </c>
      <c r="AY959" s="11">
        <v>0</v>
      </c>
      <c r="AZ959" s="11">
        <v>0</v>
      </c>
      <c r="BA959" s="11">
        <v>22853</v>
      </c>
      <c r="BB959" s="11">
        <v>0</v>
      </c>
      <c r="BC959" s="11">
        <v>0</v>
      </c>
      <c r="BD959" s="11">
        <v>55000</v>
      </c>
      <c r="BE959" s="11">
        <v>0</v>
      </c>
      <c r="BF959" s="11">
        <v>0</v>
      </c>
      <c r="BG959" s="11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419710</v>
      </c>
      <c r="BP959" s="11">
        <v>41970</v>
      </c>
      <c r="BQ959" s="11">
        <v>313020</v>
      </c>
      <c r="BR959" s="11">
        <v>255830</v>
      </c>
      <c r="BS959" s="11">
        <v>50960</v>
      </c>
      <c r="BT959" s="11">
        <v>13380</v>
      </c>
      <c r="BU959" s="11">
        <v>53270</v>
      </c>
      <c r="BV959" s="11">
        <v>4000</v>
      </c>
      <c r="BW959" s="11">
        <v>8182</v>
      </c>
      <c r="BX959" s="11">
        <v>0</v>
      </c>
      <c r="BY959" s="11">
        <v>0</v>
      </c>
      <c r="BZ959" s="11">
        <v>0</v>
      </c>
      <c r="CA959" s="11">
        <v>0</v>
      </c>
      <c r="CB959" s="11">
        <v>0</v>
      </c>
      <c r="CC959" s="11">
        <v>0</v>
      </c>
      <c r="CD959" s="11">
        <v>0</v>
      </c>
      <c r="CE959" s="11">
        <v>0</v>
      </c>
      <c r="CF959" s="11">
        <v>0</v>
      </c>
      <c r="CG959" s="11">
        <v>0</v>
      </c>
      <c r="CH959" s="11">
        <v>0</v>
      </c>
      <c r="CI959" s="11">
        <v>238065.065</v>
      </c>
      <c r="CJ959" s="4">
        <v>31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0</v>
      </c>
      <c r="CX959" s="4">
        <v>0</v>
      </c>
      <c r="CY959" s="4">
        <v>0</v>
      </c>
      <c r="CZ959" s="4">
        <v>0</v>
      </c>
      <c r="DA959" s="4">
        <v>0</v>
      </c>
      <c r="DB959" s="4">
        <v>20</v>
      </c>
      <c r="DC959" s="4">
        <v>0</v>
      </c>
      <c r="DD959" s="4">
        <v>7.5</v>
      </c>
      <c r="DE959" s="64">
        <v>27.5</v>
      </c>
      <c r="DF959" s="64">
        <v>0</v>
      </c>
      <c r="DG959" s="64">
        <v>0</v>
      </c>
      <c r="DH959" s="6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2</v>
      </c>
      <c r="DU959" s="4">
        <v>2</v>
      </c>
      <c r="EB959" s="4" t="b">
        <v>1</v>
      </c>
      <c r="EC959" s="4" t="s">
        <v>246</v>
      </c>
      <c r="EF959" s="7">
        <v>46235</v>
      </c>
      <c r="EG959" s="7">
        <v>46265</v>
      </c>
      <c r="EH959" s="4" t="s">
        <v>173</v>
      </c>
      <c r="EI959" s="4" t="b">
        <v>1</v>
      </c>
      <c r="EJ959" s="4" t="s">
        <v>174</v>
      </c>
      <c r="EO959" s="4">
        <f t="shared" si="67"/>
        <v>25.934246575342467</v>
      </c>
      <c r="EP959" s="4">
        <f t="shared" si="68"/>
        <v>25</v>
      </c>
      <c r="EQ959" s="9">
        <f t="shared" si="69"/>
        <v>4570620.7</v>
      </c>
    </row>
    <row r="960" spans="3:147">
      <c r="C960" s="7">
        <v>46023</v>
      </c>
      <c r="D960" s="4">
        <v>7210</v>
      </c>
      <c r="G960" s="4" t="s">
        <v>170</v>
      </c>
      <c r="H960" s="4" t="s">
        <v>171</v>
      </c>
      <c r="I960" s="4">
        <v>14</v>
      </c>
      <c r="J960" s="16">
        <v>34869</v>
      </c>
      <c r="L960" s="4">
        <v>138345.58900000001</v>
      </c>
      <c r="M960" s="4">
        <v>146095.56700000001</v>
      </c>
      <c r="N960" s="4">
        <v>174097.217</v>
      </c>
      <c r="O960" s="64">
        <v>20</v>
      </c>
      <c r="P960" s="4">
        <v>9</v>
      </c>
      <c r="Q960" s="4">
        <v>2</v>
      </c>
      <c r="R960" s="4">
        <v>31</v>
      </c>
      <c r="S960" s="4">
        <v>100</v>
      </c>
      <c r="T960" s="4">
        <v>100</v>
      </c>
      <c r="U960" s="11">
        <v>7561431</v>
      </c>
      <c r="V960" s="11">
        <v>1695431</v>
      </c>
      <c r="W960" s="11">
        <v>5866000</v>
      </c>
      <c r="X960" s="11">
        <v>30</v>
      </c>
      <c r="Y960" s="62">
        <v>4288713</v>
      </c>
      <c r="Z960" s="11">
        <v>0</v>
      </c>
      <c r="AA960" s="11">
        <v>0</v>
      </c>
      <c r="AB960" s="11">
        <v>7500</v>
      </c>
      <c r="AC960" s="11">
        <v>225000</v>
      </c>
      <c r="AD960" s="11">
        <v>0</v>
      </c>
      <c r="AE960" s="11">
        <v>0</v>
      </c>
      <c r="AF960" s="11">
        <v>0</v>
      </c>
      <c r="AG960" s="11">
        <v>232500</v>
      </c>
      <c r="AH960" s="11">
        <v>0</v>
      </c>
      <c r="AI960" s="11">
        <v>547858</v>
      </c>
      <c r="AJ960" s="11">
        <v>0</v>
      </c>
      <c r="AK960" s="11">
        <v>1044583</v>
      </c>
      <c r="AL960" s="9">
        <v>1592441</v>
      </c>
      <c r="AM960" s="9">
        <v>1305729</v>
      </c>
      <c r="AN960" s="9">
        <v>87048</v>
      </c>
      <c r="AO960" s="9">
        <v>0</v>
      </c>
      <c r="AP960" s="11">
        <v>0</v>
      </c>
      <c r="AQ960" s="11">
        <v>0</v>
      </c>
      <c r="AR960" s="11">
        <v>2985218</v>
      </c>
      <c r="AS960" s="11">
        <v>0</v>
      </c>
      <c r="AT960" s="11">
        <v>0</v>
      </c>
      <c r="AU960" s="11">
        <v>0</v>
      </c>
      <c r="AV960" s="11">
        <v>0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55000</v>
      </c>
      <c r="BE960" s="11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844720</v>
      </c>
      <c r="BP960" s="11">
        <v>84470</v>
      </c>
      <c r="BQ960" s="11">
        <v>302570</v>
      </c>
      <c r="BR960" s="11">
        <v>331120</v>
      </c>
      <c r="BS960" s="11">
        <v>68050</v>
      </c>
      <c r="BT960" s="11">
        <v>12870</v>
      </c>
      <c r="BU960" s="11">
        <v>50690</v>
      </c>
      <c r="BV960" s="11">
        <v>0</v>
      </c>
      <c r="BW960" s="11">
        <v>941</v>
      </c>
      <c r="BX960" s="11">
        <v>0</v>
      </c>
      <c r="BY960" s="11">
        <v>0</v>
      </c>
      <c r="BZ960" s="11">
        <v>0</v>
      </c>
      <c r="CA960" s="11">
        <v>0</v>
      </c>
      <c r="CB960" s="11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1">
        <v>0</v>
      </c>
      <c r="CI960" s="11">
        <v>251072.359</v>
      </c>
      <c r="CJ960" s="4">
        <v>31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20</v>
      </c>
      <c r="DC960" s="4">
        <v>0</v>
      </c>
      <c r="DD960" s="4">
        <v>32</v>
      </c>
      <c r="DE960" s="64">
        <v>52</v>
      </c>
      <c r="DF960" s="64">
        <v>40</v>
      </c>
      <c r="DG960" s="64">
        <v>2</v>
      </c>
      <c r="DH960" s="6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1</v>
      </c>
      <c r="DT960" s="4">
        <v>2</v>
      </c>
      <c r="DU960" s="4">
        <v>2</v>
      </c>
      <c r="EB960" s="4" t="b">
        <v>1</v>
      </c>
      <c r="EC960" s="4" t="s">
        <v>247</v>
      </c>
      <c r="EF960" s="7">
        <v>46023</v>
      </c>
      <c r="EG960" s="7">
        <v>46053</v>
      </c>
      <c r="EH960" s="4" t="s">
        <v>173</v>
      </c>
      <c r="EI960" s="4" t="b">
        <v>1</v>
      </c>
      <c r="EJ960" s="4" t="s">
        <v>174</v>
      </c>
      <c r="EO960" s="4">
        <f t="shared" si="67"/>
        <v>30.55890410958904</v>
      </c>
      <c r="EP960" s="4">
        <f t="shared" si="68"/>
        <v>25</v>
      </c>
      <c r="EQ960" s="9">
        <f t="shared" si="69"/>
        <v>4352430.4249999998</v>
      </c>
    </row>
    <row r="961" spans="3:147">
      <c r="C961" s="7">
        <v>46023</v>
      </c>
      <c r="D961" s="4">
        <v>7280</v>
      </c>
      <c r="G961" s="4" t="s">
        <v>176</v>
      </c>
      <c r="H961" s="4" t="s">
        <v>177</v>
      </c>
      <c r="I961" s="4">
        <v>10</v>
      </c>
      <c r="J961" s="16">
        <v>38544</v>
      </c>
      <c r="L961" s="4">
        <v>115484.333</v>
      </c>
      <c r="M961" s="4">
        <v>120484.3</v>
      </c>
      <c r="N961" s="4">
        <v>143577.12400000001</v>
      </c>
      <c r="O961" s="64">
        <v>20</v>
      </c>
      <c r="P961" s="4">
        <v>9</v>
      </c>
      <c r="Q961" s="4">
        <v>2</v>
      </c>
      <c r="R961" s="4">
        <v>31</v>
      </c>
      <c r="S961" s="4">
        <v>100</v>
      </c>
      <c r="T961" s="4">
        <v>100</v>
      </c>
      <c r="U961" s="11">
        <v>6767376</v>
      </c>
      <c r="V961" s="11">
        <v>1387350</v>
      </c>
      <c r="W961" s="11">
        <v>5380026</v>
      </c>
      <c r="X961" s="11">
        <v>20</v>
      </c>
      <c r="Y961" s="62">
        <v>3580014</v>
      </c>
      <c r="Z961" s="11">
        <v>0</v>
      </c>
      <c r="AA961" s="11">
        <v>0</v>
      </c>
      <c r="AB961" s="11">
        <v>0</v>
      </c>
      <c r="AC961" s="11">
        <v>150000</v>
      </c>
      <c r="AD961" s="11">
        <v>0</v>
      </c>
      <c r="AE961" s="11">
        <v>0</v>
      </c>
      <c r="AF961" s="11">
        <v>0</v>
      </c>
      <c r="AG961" s="11">
        <v>150000</v>
      </c>
      <c r="AH961" s="11">
        <v>0</v>
      </c>
      <c r="AI961" s="11">
        <v>451816</v>
      </c>
      <c r="AJ961" s="11">
        <v>0</v>
      </c>
      <c r="AK961" s="11">
        <v>1022987</v>
      </c>
      <c r="AL961" s="9">
        <v>1474803</v>
      </c>
      <c r="AM961" s="9">
        <v>1507559</v>
      </c>
      <c r="AN961" s="9">
        <v>0</v>
      </c>
      <c r="AO961" s="9">
        <v>0</v>
      </c>
      <c r="AP961" s="11">
        <v>0</v>
      </c>
      <c r="AQ961" s="11">
        <v>0</v>
      </c>
      <c r="AR961" s="11">
        <v>2982362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55000</v>
      </c>
      <c r="BE961" s="11">
        <v>0</v>
      </c>
      <c r="BF961" s="11">
        <v>0</v>
      </c>
      <c r="BG961" s="11">
        <v>0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628350</v>
      </c>
      <c r="BP961" s="11">
        <v>62830</v>
      </c>
      <c r="BQ961" s="11">
        <v>276160</v>
      </c>
      <c r="BR961" s="11">
        <v>285050</v>
      </c>
      <c r="BS961" s="11">
        <v>60910</v>
      </c>
      <c r="BT961" s="11">
        <v>10740</v>
      </c>
      <c r="BU961" s="11">
        <v>41810</v>
      </c>
      <c r="BV961" s="11">
        <v>20000</v>
      </c>
      <c r="BW961" s="11">
        <v>1500</v>
      </c>
      <c r="BX961" s="11">
        <v>0</v>
      </c>
      <c r="BY961" s="11">
        <v>0</v>
      </c>
      <c r="BZ961" s="11">
        <v>0</v>
      </c>
      <c r="CA961" s="11">
        <v>0</v>
      </c>
      <c r="CB961" s="11">
        <v>0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206161.228</v>
      </c>
      <c r="CJ961" s="4">
        <v>31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0</v>
      </c>
      <c r="CZ961" s="4">
        <v>0</v>
      </c>
      <c r="DA961" s="4">
        <v>0</v>
      </c>
      <c r="DB961" s="4">
        <v>20</v>
      </c>
      <c r="DC961" s="4">
        <v>0</v>
      </c>
      <c r="DD961" s="4">
        <v>38</v>
      </c>
      <c r="DE961" s="64">
        <v>58</v>
      </c>
      <c r="DF961" s="64">
        <v>56</v>
      </c>
      <c r="DG961" s="64">
        <v>0</v>
      </c>
      <c r="DH961" s="6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2</v>
      </c>
      <c r="DU961" s="4">
        <v>2</v>
      </c>
      <c r="EB961" s="4" t="b">
        <v>1</v>
      </c>
      <c r="EC961" s="4" t="s">
        <v>251</v>
      </c>
      <c r="EF961" s="7">
        <v>46023</v>
      </c>
      <c r="EG961" s="7">
        <v>46053</v>
      </c>
      <c r="EH961" s="4" t="s">
        <v>173</v>
      </c>
      <c r="EI961" s="4" t="b">
        <v>1</v>
      </c>
      <c r="EJ961" s="4" t="s">
        <v>174</v>
      </c>
      <c r="EO961" s="4">
        <f t="shared" si="67"/>
        <v>20.490410958904111</v>
      </c>
      <c r="EP961" s="4">
        <f t="shared" si="68"/>
        <v>24</v>
      </c>
      <c r="EQ961" s="9">
        <f t="shared" si="69"/>
        <v>3445850.9760000003</v>
      </c>
    </row>
    <row r="962" spans="3:147">
      <c r="C962" s="7">
        <v>46054</v>
      </c>
      <c r="D962" s="4">
        <v>7280</v>
      </c>
      <c r="G962" s="4" t="s">
        <v>176</v>
      </c>
      <c r="H962" s="4" t="s">
        <v>177</v>
      </c>
      <c r="I962" s="4">
        <v>10</v>
      </c>
      <c r="J962" s="16">
        <v>38544</v>
      </c>
      <c r="L962" s="4">
        <v>115484.333</v>
      </c>
      <c r="M962" s="4">
        <v>120484.3</v>
      </c>
      <c r="N962" s="4">
        <v>143577.12400000001</v>
      </c>
      <c r="O962" s="64">
        <v>16</v>
      </c>
      <c r="P962" s="4">
        <v>8</v>
      </c>
      <c r="Q962" s="4">
        <v>4</v>
      </c>
      <c r="R962" s="4">
        <v>28</v>
      </c>
      <c r="S962" s="4">
        <v>100</v>
      </c>
      <c r="T962" s="4">
        <v>100</v>
      </c>
      <c r="U962" s="11">
        <v>5667143</v>
      </c>
      <c r="V962" s="11">
        <v>1058980</v>
      </c>
      <c r="W962" s="11">
        <v>4608163</v>
      </c>
      <c r="X962" s="11">
        <v>20</v>
      </c>
      <c r="Y962" s="62">
        <v>3233561</v>
      </c>
      <c r="Z962" s="11">
        <v>0</v>
      </c>
      <c r="AA962" s="11">
        <v>0</v>
      </c>
      <c r="AB962" s="11">
        <v>0</v>
      </c>
      <c r="AC962" s="11">
        <v>150000</v>
      </c>
      <c r="AD962" s="11">
        <v>0</v>
      </c>
      <c r="AE962" s="11">
        <v>0</v>
      </c>
      <c r="AF962" s="11">
        <v>0</v>
      </c>
      <c r="AG962" s="11">
        <v>150000</v>
      </c>
      <c r="AH962" s="11">
        <v>0</v>
      </c>
      <c r="AI962" s="11">
        <v>451816</v>
      </c>
      <c r="AJ962" s="11">
        <v>0</v>
      </c>
      <c r="AK962" s="11">
        <v>484572</v>
      </c>
      <c r="AL962" s="9">
        <v>936388</v>
      </c>
      <c r="AM962" s="9">
        <v>1292194</v>
      </c>
      <c r="AN962" s="9">
        <v>0</v>
      </c>
      <c r="AO962" s="9">
        <v>0</v>
      </c>
      <c r="AP962" s="11">
        <v>0</v>
      </c>
      <c r="AQ962" s="11">
        <v>0</v>
      </c>
      <c r="AR962" s="11">
        <v>2228582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0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55000</v>
      </c>
      <c r="BE962" s="11">
        <v>0</v>
      </c>
      <c r="BF962" s="11">
        <v>0</v>
      </c>
      <c r="BG962" s="11">
        <v>0</v>
      </c>
      <c r="BH962" s="11">
        <v>0</v>
      </c>
      <c r="BI962" s="11">
        <v>0</v>
      </c>
      <c r="BJ962" s="11">
        <v>0</v>
      </c>
      <c r="BK962" s="11">
        <v>0</v>
      </c>
      <c r="BL962" s="11">
        <v>0</v>
      </c>
      <c r="BM962" s="11">
        <v>0</v>
      </c>
      <c r="BN962" s="11">
        <v>0</v>
      </c>
      <c r="BO962" s="11">
        <v>386350</v>
      </c>
      <c r="BP962" s="11">
        <v>38630</v>
      </c>
      <c r="BQ962" s="11">
        <v>276160</v>
      </c>
      <c r="BR962" s="11">
        <v>240290</v>
      </c>
      <c r="BS962" s="11">
        <v>51000</v>
      </c>
      <c r="BT962" s="11">
        <v>9700</v>
      </c>
      <c r="BU962" s="11">
        <v>38350</v>
      </c>
      <c r="BV962" s="11">
        <v>17000</v>
      </c>
      <c r="BW962" s="11">
        <v>1500</v>
      </c>
      <c r="BX962" s="11">
        <v>0</v>
      </c>
      <c r="BY962" s="11">
        <v>0</v>
      </c>
      <c r="BZ962" s="11">
        <v>0</v>
      </c>
      <c r="CA962" s="11">
        <v>0</v>
      </c>
      <c r="CB962" s="11">
        <v>0</v>
      </c>
      <c r="CC962" s="11">
        <v>0</v>
      </c>
      <c r="CD962" s="11">
        <v>0</v>
      </c>
      <c r="CE962" s="11">
        <v>0</v>
      </c>
      <c r="CF962" s="11">
        <v>0</v>
      </c>
      <c r="CG962" s="11">
        <v>0</v>
      </c>
      <c r="CH962" s="11">
        <v>0</v>
      </c>
      <c r="CI962" s="11">
        <v>208404.88</v>
      </c>
      <c r="CJ962" s="4">
        <v>28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0</v>
      </c>
      <c r="CZ962" s="4">
        <v>0</v>
      </c>
      <c r="DA962" s="4">
        <v>0</v>
      </c>
      <c r="DB962" s="4">
        <v>20</v>
      </c>
      <c r="DC962" s="4">
        <v>0</v>
      </c>
      <c r="DD962" s="4">
        <v>18</v>
      </c>
      <c r="DE962" s="64">
        <v>38</v>
      </c>
      <c r="DF962" s="64">
        <v>48</v>
      </c>
      <c r="DG962" s="64">
        <v>0</v>
      </c>
      <c r="DH962" s="6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2</v>
      </c>
      <c r="DU962" s="4">
        <v>2</v>
      </c>
      <c r="EB962" s="4" t="b">
        <v>1</v>
      </c>
      <c r="EC962" s="4" t="s">
        <v>251</v>
      </c>
      <c r="EF962" s="7">
        <v>46054</v>
      </c>
      <c r="EG962" s="7">
        <v>46081</v>
      </c>
      <c r="EH962" s="4" t="s">
        <v>173</v>
      </c>
      <c r="EI962" s="4" t="b">
        <v>1</v>
      </c>
      <c r="EJ962" s="4" t="s">
        <v>174</v>
      </c>
      <c r="EO962" s="4">
        <f t="shared" si="67"/>
        <v>20.490410958904111</v>
      </c>
      <c r="EP962" s="4">
        <f t="shared" si="68"/>
        <v>24</v>
      </c>
      <c r="EQ962" s="9">
        <f t="shared" si="69"/>
        <v>3445850.9760000003</v>
      </c>
    </row>
    <row r="963" spans="3:147">
      <c r="C963" s="7">
        <v>46082</v>
      </c>
      <c r="D963" s="4">
        <v>7280</v>
      </c>
      <c r="G963" s="4" t="s">
        <v>176</v>
      </c>
      <c r="H963" s="4" t="s">
        <v>177</v>
      </c>
      <c r="I963" s="4">
        <v>10</v>
      </c>
      <c r="J963" s="16">
        <v>38544</v>
      </c>
      <c r="L963" s="4">
        <v>115484.333</v>
      </c>
      <c r="M963" s="4">
        <v>120484.3</v>
      </c>
      <c r="N963" s="4">
        <v>143577.12400000001</v>
      </c>
      <c r="O963" s="64">
        <v>21</v>
      </c>
      <c r="P963" s="4">
        <v>9</v>
      </c>
      <c r="Q963" s="4">
        <v>1</v>
      </c>
      <c r="R963" s="4">
        <v>31</v>
      </c>
      <c r="S963" s="4">
        <v>100</v>
      </c>
      <c r="T963" s="4">
        <v>100</v>
      </c>
      <c r="U963" s="11">
        <v>7905913</v>
      </c>
      <c r="V963" s="11">
        <v>1732440</v>
      </c>
      <c r="W963" s="11">
        <v>6173473</v>
      </c>
      <c r="X963" s="11">
        <v>20</v>
      </c>
      <c r="Y963" s="62">
        <v>3580014</v>
      </c>
      <c r="Z963" s="11">
        <v>0</v>
      </c>
      <c r="AA963" s="11">
        <v>0</v>
      </c>
      <c r="AB963" s="11">
        <v>0</v>
      </c>
      <c r="AC963" s="11">
        <v>150000</v>
      </c>
      <c r="AD963" s="11">
        <v>0</v>
      </c>
      <c r="AE963" s="11">
        <v>0</v>
      </c>
      <c r="AF963" s="11">
        <v>0</v>
      </c>
      <c r="AG963" s="11">
        <v>150000</v>
      </c>
      <c r="AH963" s="11">
        <v>0</v>
      </c>
      <c r="AI963" s="11">
        <v>451816</v>
      </c>
      <c r="AJ963" s="11">
        <v>0</v>
      </c>
      <c r="AK963" s="11">
        <v>592255</v>
      </c>
      <c r="AL963" s="9">
        <v>1044071</v>
      </c>
      <c r="AM963" s="9">
        <v>1076828</v>
      </c>
      <c r="AN963" s="9">
        <v>0</v>
      </c>
      <c r="AO963" s="9">
        <v>0</v>
      </c>
      <c r="AP963" s="11">
        <v>0</v>
      </c>
      <c r="AQ963" s="11">
        <v>0</v>
      </c>
      <c r="AR963" s="11">
        <v>2120899</v>
      </c>
      <c r="AS963" s="11">
        <v>2000000</v>
      </c>
      <c r="AT963" s="11">
        <v>0</v>
      </c>
      <c r="AU963" s="11">
        <v>0</v>
      </c>
      <c r="AV963" s="11">
        <v>0</v>
      </c>
      <c r="AW963" s="11">
        <v>0</v>
      </c>
      <c r="AX963" s="11">
        <v>0</v>
      </c>
      <c r="AY963" s="11">
        <v>0</v>
      </c>
      <c r="AZ963" s="11">
        <v>0</v>
      </c>
      <c r="BA963" s="11">
        <v>0</v>
      </c>
      <c r="BB963" s="11">
        <v>0</v>
      </c>
      <c r="BC963" s="11">
        <v>0</v>
      </c>
      <c r="BD963" s="11">
        <v>55000</v>
      </c>
      <c r="BE963" s="11">
        <v>0</v>
      </c>
      <c r="BF963" s="11">
        <v>0</v>
      </c>
      <c r="BG963" s="11">
        <v>0</v>
      </c>
      <c r="BH963" s="11">
        <v>0</v>
      </c>
      <c r="BI963" s="11">
        <v>0</v>
      </c>
      <c r="BJ963" s="11">
        <v>0</v>
      </c>
      <c r="BK963" s="11">
        <v>0</v>
      </c>
      <c r="BL963" s="11">
        <v>0</v>
      </c>
      <c r="BM963" s="11">
        <v>0</v>
      </c>
      <c r="BN963" s="11">
        <v>0</v>
      </c>
      <c r="BO963" s="11">
        <v>887930</v>
      </c>
      <c r="BP963" s="11">
        <v>88790</v>
      </c>
      <c r="BQ963" s="11">
        <v>276160</v>
      </c>
      <c r="BR963" s="11">
        <v>331360</v>
      </c>
      <c r="BS963" s="11">
        <v>71150</v>
      </c>
      <c r="BT963" s="11">
        <v>10740</v>
      </c>
      <c r="BU963" s="11">
        <v>41810</v>
      </c>
      <c r="BV963" s="11">
        <v>23000</v>
      </c>
      <c r="BW963" s="11">
        <v>1500</v>
      </c>
      <c r="BX963" s="11">
        <v>0</v>
      </c>
      <c r="BY963" s="11">
        <v>0</v>
      </c>
      <c r="BZ963" s="11">
        <v>0</v>
      </c>
      <c r="CA963" s="11">
        <v>0</v>
      </c>
      <c r="CB963" s="11">
        <v>0</v>
      </c>
      <c r="CC963" s="11">
        <v>0</v>
      </c>
      <c r="CD963" s="11">
        <v>0</v>
      </c>
      <c r="CE963" s="11">
        <v>0</v>
      </c>
      <c r="CF963" s="11">
        <v>0</v>
      </c>
      <c r="CG963" s="11">
        <v>0</v>
      </c>
      <c r="CH963" s="11">
        <v>0</v>
      </c>
      <c r="CI963" s="11">
        <v>216523.75599999999</v>
      </c>
      <c r="CJ963" s="4">
        <v>31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  <c r="DA963" s="4">
        <v>0</v>
      </c>
      <c r="DB963" s="4">
        <v>20</v>
      </c>
      <c r="DC963" s="4">
        <v>0</v>
      </c>
      <c r="DD963" s="4">
        <v>22</v>
      </c>
      <c r="DE963" s="64">
        <v>42</v>
      </c>
      <c r="DF963" s="64">
        <v>40</v>
      </c>
      <c r="DG963" s="64">
        <v>0</v>
      </c>
      <c r="DH963" s="6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1</v>
      </c>
      <c r="DT963" s="4">
        <v>2</v>
      </c>
      <c r="DU963" s="4">
        <v>2</v>
      </c>
      <c r="EB963" s="4" t="b">
        <v>1</v>
      </c>
      <c r="EC963" s="4" t="s">
        <v>251</v>
      </c>
      <c r="EF963" s="7">
        <v>46082</v>
      </c>
      <c r="EG963" s="7">
        <v>46112</v>
      </c>
      <c r="EH963" s="4" t="s">
        <v>173</v>
      </c>
      <c r="EI963" s="4" t="b">
        <v>1</v>
      </c>
      <c r="EJ963" s="4" t="s">
        <v>174</v>
      </c>
      <c r="EO963" s="4">
        <f t="shared" si="67"/>
        <v>20.490410958904111</v>
      </c>
      <c r="EP963" s="4">
        <f t="shared" si="68"/>
        <v>24</v>
      </c>
      <c r="EQ963" s="9">
        <f t="shared" si="69"/>
        <v>3445850.9760000003</v>
      </c>
    </row>
    <row r="964" spans="3:147">
      <c r="C964" s="7">
        <v>46113</v>
      </c>
      <c r="D964" s="4">
        <v>7280</v>
      </c>
      <c r="G964" s="4" t="s">
        <v>176</v>
      </c>
      <c r="H964" s="4" t="s">
        <v>177</v>
      </c>
      <c r="I964" s="4">
        <v>10</v>
      </c>
      <c r="J964" s="16">
        <v>38544</v>
      </c>
      <c r="L964" s="4">
        <v>115484.333</v>
      </c>
      <c r="M964" s="4">
        <v>120484.3</v>
      </c>
      <c r="N964" s="4">
        <v>143577.12400000001</v>
      </c>
      <c r="O964" s="64">
        <v>22</v>
      </c>
      <c r="P964" s="4">
        <v>8</v>
      </c>
      <c r="Q964" s="4">
        <v>0</v>
      </c>
      <c r="R964" s="4">
        <v>30</v>
      </c>
      <c r="S964" s="4">
        <v>100</v>
      </c>
      <c r="T964" s="4">
        <v>100</v>
      </c>
      <c r="U964" s="11">
        <v>6113476</v>
      </c>
      <c r="V964" s="11">
        <v>1263143</v>
      </c>
      <c r="W964" s="11">
        <v>4850333</v>
      </c>
      <c r="X964" s="11">
        <v>20</v>
      </c>
      <c r="Y964" s="62">
        <v>3464529</v>
      </c>
      <c r="Z964" s="11">
        <v>0</v>
      </c>
      <c r="AA964" s="11">
        <v>0</v>
      </c>
      <c r="AB964" s="11">
        <v>0</v>
      </c>
      <c r="AC964" s="11">
        <v>150000</v>
      </c>
      <c r="AD964" s="11">
        <v>0</v>
      </c>
      <c r="AE964" s="11">
        <v>0</v>
      </c>
      <c r="AF964" s="11">
        <v>0</v>
      </c>
      <c r="AG964" s="11">
        <v>150000</v>
      </c>
      <c r="AH964" s="11">
        <v>0</v>
      </c>
      <c r="AI964" s="11">
        <v>451816</v>
      </c>
      <c r="AJ964" s="11">
        <v>0</v>
      </c>
      <c r="AK964" s="11">
        <v>1130669</v>
      </c>
      <c r="AL964" s="9">
        <v>1582485</v>
      </c>
      <c r="AM964" s="9">
        <v>861462</v>
      </c>
      <c r="AN964" s="9">
        <v>0</v>
      </c>
      <c r="AO964" s="9">
        <v>0</v>
      </c>
      <c r="AP964" s="11">
        <v>0</v>
      </c>
      <c r="AQ964" s="11">
        <v>0</v>
      </c>
      <c r="AR964" s="11">
        <v>2443947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0</v>
      </c>
      <c r="AY964" s="11">
        <v>0</v>
      </c>
      <c r="AZ964" s="11">
        <v>0</v>
      </c>
      <c r="BA964" s="11">
        <v>0</v>
      </c>
      <c r="BB964" s="11">
        <v>0</v>
      </c>
      <c r="BC964" s="11">
        <v>0</v>
      </c>
      <c r="BD964" s="11">
        <v>55000</v>
      </c>
      <c r="BE964" s="11">
        <v>0</v>
      </c>
      <c r="BF964" s="11">
        <v>0</v>
      </c>
      <c r="BG964" s="11">
        <v>0</v>
      </c>
      <c r="BH964" s="11">
        <v>0</v>
      </c>
      <c r="BI964" s="11">
        <v>0</v>
      </c>
      <c r="BJ964" s="11">
        <v>0</v>
      </c>
      <c r="BK964" s="11">
        <v>0</v>
      </c>
      <c r="BL964" s="11">
        <v>0</v>
      </c>
      <c r="BM964" s="11">
        <v>0</v>
      </c>
      <c r="BN964" s="11">
        <v>0</v>
      </c>
      <c r="BO964" s="11">
        <v>479260</v>
      </c>
      <c r="BP964" s="11">
        <v>47920</v>
      </c>
      <c r="BQ964" s="11">
        <v>276160</v>
      </c>
      <c r="BR964" s="11">
        <v>258450</v>
      </c>
      <c r="BS964" s="11">
        <v>55020</v>
      </c>
      <c r="BT964" s="11">
        <v>10400</v>
      </c>
      <c r="BU964" s="11">
        <v>40660</v>
      </c>
      <c r="BV964" s="11">
        <v>22000</v>
      </c>
      <c r="BW964" s="11">
        <v>1500</v>
      </c>
      <c r="BX964" s="11">
        <v>0</v>
      </c>
      <c r="BY964" s="11">
        <v>0</v>
      </c>
      <c r="BZ964" s="11">
        <v>0</v>
      </c>
      <c r="CA964" s="11">
        <v>0</v>
      </c>
      <c r="CB964" s="11">
        <v>0</v>
      </c>
      <c r="CC964" s="11">
        <v>71773</v>
      </c>
      <c r="CD964" s="11">
        <v>0</v>
      </c>
      <c r="CE964" s="11">
        <v>0</v>
      </c>
      <c r="CF964" s="11">
        <v>0</v>
      </c>
      <c r="CG964" s="11">
        <v>0</v>
      </c>
      <c r="CH964" s="11">
        <v>0</v>
      </c>
      <c r="CI964" s="11">
        <v>213570.94399999999</v>
      </c>
      <c r="CJ964" s="4">
        <v>30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0</v>
      </c>
      <c r="CZ964" s="4">
        <v>0</v>
      </c>
      <c r="DA964" s="4">
        <v>0</v>
      </c>
      <c r="DB964" s="4">
        <v>20</v>
      </c>
      <c r="DC964" s="4">
        <v>0</v>
      </c>
      <c r="DD964" s="4">
        <v>42</v>
      </c>
      <c r="DE964" s="64">
        <v>62</v>
      </c>
      <c r="DF964" s="64">
        <v>32</v>
      </c>
      <c r="DG964" s="64">
        <v>0</v>
      </c>
      <c r="DH964" s="6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2</v>
      </c>
      <c r="DU964" s="4">
        <v>2</v>
      </c>
      <c r="EB964" s="4" t="b">
        <v>1</v>
      </c>
      <c r="EC964" s="4" t="s">
        <v>251</v>
      </c>
      <c r="EF964" s="7">
        <v>46113</v>
      </c>
      <c r="EG964" s="7">
        <v>46142</v>
      </c>
      <c r="EH964" s="4" t="s">
        <v>173</v>
      </c>
      <c r="EI964" s="4" t="b">
        <v>1</v>
      </c>
      <c r="EJ964" s="4" t="s">
        <v>174</v>
      </c>
      <c r="EO964" s="4">
        <f t="shared" si="67"/>
        <v>20.490410958904111</v>
      </c>
      <c r="EP964" s="4">
        <f t="shared" si="68"/>
        <v>24</v>
      </c>
      <c r="EQ964" s="9">
        <f t="shared" si="69"/>
        <v>3445850.9760000003</v>
      </c>
    </row>
    <row r="965" spans="3:147">
      <c r="C965" s="7">
        <v>46143</v>
      </c>
      <c r="D965" s="4">
        <v>7280</v>
      </c>
      <c r="G965" s="4" t="s">
        <v>176</v>
      </c>
      <c r="H965" s="4" t="s">
        <v>177</v>
      </c>
      <c r="I965" s="4">
        <v>10</v>
      </c>
      <c r="J965" s="16">
        <v>38544</v>
      </c>
      <c r="L965" s="4">
        <v>115484.333</v>
      </c>
      <c r="M965" s="4">
        <v>120484.3</v>
      </c>
      <c r="N965" s="4">
        <v>143577.12400000001</v>
      </c>
      <c r="O965" s="64">
        <v>18</v>
      </c>
      <c r="P965" s="4">
        <v>10</v>
      </c>
      <c r="Q965" s="4">
        <v>3</v>
      </c>
      <c r="R965" s="4">
        <v>31</v>
      </c>
      <c r="S965" s="4">
        <v>100</v>
      </c>
      <c r="T965" s="4">
        <v>100</v>
      </c>
      <c r="U965" s="11">
        <v>6364540</v>
      </c>
      <c r="V965" s="11">
        <v>1338073</v>
      </c>
      <c r="W965" s="11">
        <v>5026467</v>
      </c>
      <c r="X965" s="11">
        <v>20</v>
      </c>
      <c r="Y965" s="62">
        <v>3580014</v>
      </c>
      <c r="Z965" s="11">
        <v>0</v>
      </c>
      <c r="AA965" s="11">
        <v>0</v>
      </c>
      <c r="AB965" s="11">
        <v>0</v>
      </c>
      <c r="AC965" s="11">
        <v>150000</v>
      </c>
      <c r="AD965" s="11">
        <v>0</v>
      </c>
      <c r="AE965" s="11">
        <v>0</v>
      </c>
      <c r="AF965" s="11">
        <v>0</v>
      </c>
      <c r="AG965" s="11">
        <v>150000</v>
      </c>
      <c r="AH965" s="11">
        <v>0</v>
      </c>
      <c r="AI965" s="11">
        <v>451816</v>
      </c>
      <c r="AJ965" s="11">
        <v>0</v>
      </c>
      <c r="AK965" s="11">
        <v>605715</v>
      </c>
      <c r="AL965" s="9">
        <v>1057532</v>
      </c>
      <c r="AM965" s="9">
        <v>1292194</v>
      </c>
      <c r="AN965" s="9">
        <v>215365</v>
      </c>
      <c r="AO965" s="9">
        <v>0</v>
      </c>
      <c r="AP965" s="11">
        <v>0</v>
      </c>
      <c r="AQ965" s="11">
        <v>0</v>
      </c>
      <c r="AR965" s="11">
        <v>2565091</v>
      </c>
      <c r="AS965" s="11">
        <v>0</v>
      </c>
      <c r="AT965" s="11">
        <v>0</v>
      </c>
      <c r="AU965" s="11">
        <v>0</v>
      </c>
      <c r="AV965" s="11">
        <v>0</v>
      </c>
      <c r="AW965" s="11">
        <v>0</v>
      </c>
      <c r="AX965" s="11">
        <v>0</v>
      </c>
      <c r="AY965" s="11">
        <v>0</v>
      </c>
      <c r="AZ965" s="11">
        <v>0</v>
      </c>
      <c r="BA965" s="11">
        <v>14435</v>
      </c>
      <c r="BB965" s="11">
        <v>0</v>
      </c>
      <c r="BC965" s="11">
        <v>0</v>
      </c>
      <c r="BD965" s="11">
        <v>55000</v>
      </c>
      <c r="BE965" s="11">
        <v>0</v>
      </c>
      <c r="BF965" s="11">
        <v>0</v>
      </c>
      <c r="BG965" s="11">
        <v>0</v>
      </c>
      <c r="BH965" s="11">
        <v>0</v>
      </c>
      <c r="BI965" s="11">
        <v>0</v>
      </c>
      <c r="BJ965" s="11">
        <v>0</v>
      </c>
      <c r="BK965" s="11">
        <v>0</v>
      </c>
      <c r="BL965" s="11">
        <v>0</v>
      </c>
      <c r="BM965" s="11">
        <v>0</v>
      </c>
      <c r="BN965" s="11">
        <v>0</v>
      </c>
      <c r="BO965" s="11">
        <v>536500</v>
      </c>
      <c r="BP965" s="11">
        <v>53650</v>
      </c>
      <c r="BQ965" s="11">
        <v>276160</v>
      </c>
      <c r="BR965" s="11">
        <v>268660</v>
      </c>
      <c r="BS965" s="11">
        <v>57280</v>
      </c>
      <c r="BT965" s="11">
        <v>10740</v>
      </c>
      <c r="BU965" s="11">
        <v>41810</v>
      </c>
      <c r="BV965" s="11">
        <v>20000</v>
      </c>
      <c r="BW965" s="11">
        <v>1500</v>
      </c>
      <c r="BX965" s="11">
        <v>0</v>
      </c>
      <c r="BY965" s="11">
        <v>0</v>
      </c>
      <c r="BZ965" s="11">
        <v>0</v>
      </c>
      <c r="CA965" s="11">
        <v>0</v>
      </c>
      <c r="CB965" s="11">
        <v>0</v>
      </c>
      <c r="CC965" s="11">
        <v>71773</v>
      </c>
      <c r="CD965" s="11">
        <v>0</v>
      </c>
      <c r="CE965" s="11">
        <v>0</v>
      </c>
      <c r="CF965" s="11">
        <v>0</v>
      </c>
      <c r="CG965" s="11">
        <v>0</v>
      </c>
      <c r="CH965" s="11">
        <v>0</v>
      </c>
      <c r="CI965" s="11">
        <v>208623.427</v>
      </c>
      <c r="CJ965" s="4">
        <v>31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  <c r="DA965" s="4">
        <v>0</v>
      </c>
      <c r="DB965" s="4">
        <v>20</v>
      </c>
      <c r="DC965" s="4">
        <v>0</v>
      </c>
      <c r="DD965" s="4">
        <v>22.5</v>
      </c>
      <c r="DE965" s="64">
        <v>42.5</v>
      </c>
      <c r="DF965" s="64">
        <v>48</v>
      </c>
      <c r="DG965" s="64">
        <v>6</v>
      </c>
      <c r="DH965" s="6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s="4">
        <v>0</v>
      </c>
      <c r="DT965" s="4">
        <v>2</v>
      </c>
      <c r="DU965" s="4">
        <v>2</v>
      </c>
      <c r="EB965" s="4" t="b">
        <v>1</v>
      </c>
      <c r="EC965" s="4" t="s">
        <v>251</v>
      </c>
      <c r="EF965" s="7">
        <v>46143</v>
      </c>
      <c r="EG965" s="7">
        <v>46173</v>
      </c>
      <c r="EH965" s="4" t="s">
        <v>173</v>
      </c>
      <c r="EI965" s="4" t="b">
        <v>1</v>
      </c>
      <c r="EJ965" s="4" t="s">
        <v>174</v>
      </c>
      <c r="EO965" s="4">
        <f t="shared" si="67"/>
        <v>20.490410958904111</v>
      </c>
      <c r="EP965" s="4">
        <f t="shared" si="68"/>
        <v>24</v>
      </c>
      <c r="EQ965" s="9">
        <f t="shared" si="69"/>
        <v>3445850.9760000003</v>
      </c>
    </row>
    <row r="966" spans="3:147">
      <c r="C966" s="7">
        <v>46174</v>
      </c>
      <c r="D966" s="4">
        <v>7280</v>
      </c>
      <c r="G966" s="4" t="s">
        <v>176</v>
      </c>
      <c r="H966" s="4" t="s">
        <v>177</v>
      </c>
      <c r="I966" s="4">
        <v>10</v>
      </c>
      <c r="J966" s="16">
        <v>38544</v>
      </c>
      <c r="L966" s="4">
        <v>118151</v>
      </c>
      <c r="M966" s="4">
        <v>123151</v>
      </c>
      <c r="N966" s="4">
        <v>146754.94200000001</v>
      </c>
      <c r="O966" s="64">
        <v>21</v>
      </c>
      <c r="P966" s="4">
        <v>8</v>
      </c>
      <c r="Q966" s="4">
        <v>1</v>
      </c>
      <c r="R966" s="4">
        <v>30</v>
      </c>
      <c r="S966" s="4">
        <v>100</v>
      </c>
      <c r="T966" s="4">
        <v>100</v>
      </c>
      <c r="U966" s="11">
        <v>7474480</v>
      </c>
      <c r="V966" s="11">
        <v>1671454</v>
      </c>
      <c r="W966" s="11">
        <v>5803026</v>
      </c>
      <c r="X966" s="11">
        <v>20</v>
      </c>
      <c r="Y966" s="62">
        <v>3544530</v>
      </c>
      <c r="Z966" s="11">
        <v>0</v>
      </c>
      <c r="AA966" s="11">
        <v>0</v>
      </c>
      <c r="AB966" s="11">
        <v>0</v>
      </c>
      <c r="AC966" s="11">
        <v>150000</v>
      </c>
      <c r="AD966" s="11">
        <v>0</v>
      </c>
      <c r="AE966" s="11">
        <v>0</v>
      </c>
      <c r="AF966" s="11">
        <v>0</v>
      </c>
      <c r="AG966" s="11">
        <v>150000</v>
      </c>
      <c r="AH966" s="11">
        <v>0</v>
      </c>
      <c r="AI966" s="11">
        <v>461816</v>
      </c>
      <c r="AJ966" s="11">
        <v>0</v>
      </c>
      <c r="AK966" s="11">
        <v>729188</v>
      </c>
      <c r="AL966" s="9">
        <v>1191004</v>
      </c>
      <c r="AM966" s="9">
        <v>1320794</v>
      </c>
      <c r="AN966" s="9">
        <v>73377</v>
      </c>
      <c r="AO966" s="9">
        <v>0</v>
      </c>
      <c r="AP966" s="11">
        <v>0</v>
      </c>
      <c r="AQ966" s="11">
        <v>0</v>
      </c>
      <c r="AR966" s="11">
        <v>2585175</v>
      </c>
      <c r="AS966" s="11">
        <v>0</v>
      </c>
      <c r="AT966" s="11">
        <v>0</v>
      </c>
      <c r="AU966" s="11">
        <v>0</v>
      </c>
      <c r="AV966" s="11">
        <v>0</v>
      </c>
      <c r="AW966" s="11">
        <v>0</v>
      </c>
      <c r="AX966" s="11">
        <v>0</v>
      </c>
      <c r="AY966" s="11">
        <v>0</v>
      </c>
      <c r="AZ966" s="11">
        <v>0</v>
      </c>
      <c r="BA966" s="11">
        <v>139775</v>
      </c>
      <c r="BB966" s="11">
        <v>1000000</v>
      </c>
      <c r="BC966" s="11">
        <v>0</v>
      </c>
      <c r="BD966" s="11">
        <v>55000</v>
      </c>
      <c r="BE966" s="11">
        <v>0</v>
      </c>
      <c r="BF966" s="11">
        <v>0</v>
      </c>
      <c r="BG966" s="11">
        <v>0</v>
      </c>
      <c r="BH966" s="11">
        <v>0</v>
      </c>
      <c r="BI966" s="11">
        <v>0</v>
      </c>
      <c r="BJ966" s="11">
        <v>0</v>
      </c>
      <c r="BK966" s="11">
        <v>0</v>
      </c>
      <c r="BL966" s="11">
        <v>0</v>
      </c>
      <c r="BM966" s="11">
        <v>0</v>
      </c>
      <c r="BN966" s="11">
        <v>0</v>
      </c>
      <c r="BO966" s="11">
        <v>789570</v>
      </c>
      <c r="BP966" s="11">
        <v>78950</v>
      </c>
      <c r="BQ966" s="11">
        <v>276160</v>
      </c>
      <c r="BR966" s="11">
        <v>314030</v>
      </c>
      <c r="BS966" s="11">
        <v>67270</v>
      </c>
      <c r="BT966" s="11">
        <v>10640</v>
      </c>
      <c r="BU966" s="11">
        <v>41560</v>
      </c>
      <c r="BV966" s="11">
        <v>20000</v>
      </c>
      <c r="BW966" s="11">
        <v>1500</v>
      </c>
      <c r="BX966" s="11">
        <v>0</v>
      </c>
      <c r="BY966" s="11">
        <v>0</v>
      </c>
      <c r="BZ966" s="11">
        <v>0</v>
      </c>
      <c r="CA966" s="11">
        <v>0</v>
      </c>
      <c r="CB966" s="11">
        <v>0</v>
      </c>
      <c r="CC966" s="11">
        <v>71774</v>
      </c>
      <c r="CD966" s="11">
        <v>0</v>
      </c>
      <c r="CE966" s="11">
        <v>0</v>
      </c>
      <c r="CF966" s="11">
        <v>0</v>
      </c>
      <c r="CG966" s="11">
        <v>0</v>
      </c>
      <c r="CH966" s="11">
        <v>0</v>
      </c>
      <c r="CI966" s="11">
        <v>211004.065</v>
      </c>
      <c r="CJ966" s="4">
        <v>30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20</v>
      </c>
      <c r="DC966" s="4">
        <v>0</v>
      </c>
      <c r="DD966" s="4">
        <v>26.5</v>
      </c>
      <c r="DE966" s="64">
        <v>46.5</v>
      </c>
      <c r="DF966" s="64">
        <v>48</v>
      </c>
      <c r="DG966" s="64">
        <v>2</v>
      </c>
      <c r="DH966" s="6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1</v>
      </c>
      <c r="DT966" s="4">
        <v>2</v>
      </c>
      <c r="DU966" s="4">
        <v>2</v>
      </c>
      <c r="EB966" s="4" t="b">
        <v>1</v>
      </c>
      <c r="EC966" s="4" t="s">
        <v>251</v>
      </c>
      <c r="EF966" s="7">
        <v>46174</v>
      </c>
      <c r="EG966" s="7">
        <v>46203</v>
      </c>
      <c r="EH966" s="4" t="s">
        <v>173</v>
      </c>
      <c r="EI966" s="4" t="b">
        <v>1</v>
      </c>
      <c r="EJ966" s="4" t="s">
        <v>174</v>
      </c>
      <c r="EO966" s="4">
        <f t="shared" si="67"/>
        <v>20.490410958904111</v>
      </c>
      <c r="EP966" s="4">
        <f t="shared" si="68"/>
        <v>24</v>
      </c>
      <c r="EQ966" s="9">
        <f t="shared" si="69"/>
        <v>3522118.608</v>
      </c>
    </row>
    <row r="967" spans="3:147">
      <c r="C967" s="7">
        <v>46204</v>
      </c>
      <c r="D967" s="4">
        <v>7280</v>
      </c>
      <c r="G967" s="4" t="s">
        <v>176</v>
      </c>
      <c r="H967" s="4" t="s">
        <v>177</v>
      </c>
      <c r="I967" s="4">
        <v>10</v>
      </c>
      <c r="J967" s="16">
        <v>38544</v>
      </c>
      <c r="L967" s="4">
        <v>118151</v>
      </c>
      <c r="M967" s="4">
        <v>123401</v>
      </c>
      <c r="N967" s="4">
        <v>147052.85800000001</v>
      </c>
      <c r="O967" s="64">
        <v>22</v>
      </c>
      <c r="P967" s="4">
        <v>8</v>
      </c>
      <c r="Q967" s="4">
        <v>1</v>
      </c>
      <c r="R967" s="4">
        <v>31</v>
      </c>
      <c r="S967" s="4">
        <v>100</v>
      </c>
      <c r="T967" s="4">
        <v>100</v>
      </c>
      <c r="U967" s="11">
        <v>5413258</v>
      </c>
      <c r="V967" s="11">
        <v>1047350</v>
      </c>
      <c r="W967" s="11">
        <v>4365908</v>
      </c>
      <c r="X967" s="11">
        <v>21</v>
      </c>
      <c r="Y967" s="62">
        <v>3662681</v>
      </c>
      <c r="Z967" s="11">
        <v>0</v>
      </c>
      <c r="AA967" s="11">
        <v>0</v>
      </c>
      <c r="AB967" s="11">
        <v>0</v>
      </c>
      <c r="AC967" s="11">
        <v>157500</v>
      </c>
      <c r="AD967" s="11">
        <v>0</v>
      </c>
      <c r="AE967" s="11">
        <v>0</v>
      </c>
      <c r="AF967" s="11">
        <v>0</v>
      </c>
      <c r="AG967" s="11">
        <v>157500</v>
      </c>
      <c r="AH967" s="11">
        <v>0</v>
      </c>
      <c r="AI967" s="11">
        <v>462753</v>
      </c>
      <c r="AJ967" s="11">
        <v>0</v>
      </c>
      <c r="AK967" s="11">
        <v>634165</v>
      </c>
      <c r="AL967" s="9">
        <v>1096919</v>
      </c>
      <c r="AM967" s="9">
        <v>441158</v>
      </c>
      <c r="AN967" s="9">
        <v>0</v>
      </c>
      <c r="AO967" s="9">
        <v>0</v>
      </c>
      <c r="AP967" s="11">
        <v>0</v>
      </c>
      <c r="AQ967" s="11">
        <v>0</v>
      </c>
      <c r="AR967" s="11">
        <v>1538077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55000</v>
      </c>
      <c r="BE967" s="11">
        <v>0</v>
      </c>
      <c r="BF967" s="11">
        <v>0</v>
      </c>
      <c r="BG967" s="11">
        <v>0</v>
      </c>
      <c r="BH967" s="11">
        <v>0</v>
      </c>
      <c r="BI967" s="11">
        <v>0</v>
      </c>
      <c r="BJ967" s="11">
        <v>0</v>
      </c>
      <c r="BK967" s="11">
        <v>0</v>
      </c>
      <c r="BL967" s="11">
        <v>0</v>
      </c>
      <c r="BM967" s="11">
        <v>0</v>
      </c>
      <c r="BN967" s="11">
        <v>0</v>
      </c>
      <c r="BO967" s="11">
        <v>344640</v>
      </c>
      <c r="BP967" s="11">
        <v>34460</v>
      </c>
      <c r="BQ967" s="11">
        <v>313020</v>
      </c>
      <c r="BR967" s="11">
        <v>230200</v>
      </c>
      <c r="BS967" s="11">
        <v>48720</v>
      </c>
      <c r="BT967" s="11">
        <v>10990</v>
      </c>
      <c r="BU967" s="11">
        <v>42820</v>
      </c>
      <c r="BV967" s="11">
        <v>21000</v>
      </c>
      <c r="BW967" s="11">
        <v>1500</v>
      </c>
      <c r="BX967" s="11">
        <v>0</v>
      </c>
      <c r="BY967" s="11">
        <v>0</v>
      </c>
      <c r="BZ967" s="11">
        <v>0</v>
      </c>
      <c r="CA967" s="11">
        <v>0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0</v>
      </c>
      <c r="CI967" s="11">
        <v>219655.58199999999</v>
      </c>
      <c r="CJ967" s="4">
        <v>31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0</v>
      </c>
      <c r="CZ967" s="4">
        <v>0</v>
      </c>
      <c r="DA967" s="4">
        <v>0</v>
      </c>
      <c r="DB967" s="4">
        <v>20</v>
      </c>
      <c r="DC967" s="4">
        <v>0</v>
      </c>
      <c r="DD967" s="4">
        <v>23</v>
      </c>
      <c r="DE967" s="64">
        <v>43</v>
      </c>
      <c r="DF967" s="64">
        <v>16</v>
      </c>
      <c r="DG967" s="64">
        <v>0</v>
      </c>
      <c r="DH967" s="6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s="4">
        <v>2</v>
      </c>
      <c r="DT967" s="4">
        <v>2</v>
      </c>
      <c r="DU967" s="4">
        <v>2</v>
      </c>
      <c r="EB967" s="4" t="b">
        <v>1</v>
      </c>
      <c r="EC967" s="4" t="s">
        <v>251</v>
      </c>
      <c r="EF967" s="7">
        <v>46204</v>
      </c>
      <c r="EG967" s="7">
        <v>46234</v>
      </c>
      <c r="EH967" s="4" t="s">
        <v>173</v>
      </c>
      <c r="EI967" s="4" t="b">
        <v>1</v>
      </c>
      <c r="EJ967" s="4" t="s">
        <v>174</v>
      </c>
      <c r="EO967" s="4">
        <f t="shared" si="67"/>
        <v>20.490410958904111</v>
      </c>
      <c r="EP967" s="4">
        <f t="shared" si="68"/>
        <v>24</v>
      </c>
      <c r="EQ967" s="9">
        <f t="shared" si="69"/>
        <v>3529268.5920000002</v>
      </c>
    </row>
    <row r="968" spans="3:147">
      <c r="C968" s="7">
        <v>46235</v>
      </c>
      <c r="D968" s="4">
        <v>7280</v>
      </c>
      <c r="G968" s="4" t="s">
        <v>176</v>
      </c>
      <c r="H968" s="4" t="s">
        <v>177</v>
      </c>
      <c r="I968" s="4">
        <v>10</v>
      </c>
      <c r="J968" s="16">
        <v>38544</v>
      </c>
      <c r="L968" s="4">
        <v>118151</v>
      </c>
      <c r="M968" s="4">
        <v>123401</v>
      </c>
      <c r="N968" s="4">
        <v>147052.85800000001</v>
      </c>
      <c r="O968" s="64">
        <v>15</v>
      </c>
      <c r="P968" s="4">
        <v>10</v>
      </c>
      <c r="Q968" s="4">
        <v>6</v>
      </c>
      <c r="R968" s="4">
        <v>31</v>
      </c>
      <c r="S968" s="4">
        <v>100</v>
      </c>
      <c r="T968" s="4">
        <v>100</v>
      </c>
      <c r="U968" s="11">
        <v>4962909</v>
      </c>
      <c r="V968" s="11">
        <v>948390</v>
      </c>
      <c r="W968" s="11">
        <v>4014519</v>
      </c>
      <c r="X968" s="11">
        <v>21</v>
      </c>
      <c r="Y968" s="62">
        <v>3662681</v>
      </c>
      <c r="Z968" s="11">
        <v>0</v>
      </c>
      <c r="AA968" s="11">
        <v>0</v>
      </c>
      <c r="AB968" s="11">
        <v>0</v>
      </c>
      <c r="AC968" s="11">
        <v>157500</v>
      </c>
      <c r="AD968" s="11">
        <v>0</v>
      </c>
      <c r="AE968" s="11">
        <v>0</v>
      </c>
      <c r="AF968" s="11">
        <v>0</v>
      </c>
      <c r="AG968" s="11">
        <v>157500</v>
      </c>
      <c r="AH968" s="11">
        <v>0</v>
      </c>
      <c r="AI968" s="11">
        <v>462753</v>
      </c>
      <c r="AJ968" s="11">
        <v>0</v>
      </c>
      <c r="AK968" s="11">
        <v>606593</v>
      </c>
      <c r="AL968" s="9">
        <v>1069346</v>
      </c>
      <c r="AM968" s="9">
        <v>0</v>
      </c>
      <c r="AN968" s="9">
        <v>0</v>
      </c>
      <c r="AO968" s="9">
        <v>0</v>
      </c>
      <c r="AP968" s="11">
        <v>0</v>
      </c>
      <c r="AQ968" s="11">
        <v>0</v>
      </c>
      <c r="AR968" s="11">
        <v>1069346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18382</v>
      </c>
      <c r="BB968" s="11">
        <v>0</v>
      </c>
      <c r="BC968" s="11">
        <v>0</v>
      </c>
      <c r="BD968" s="11">
        <v>55000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280470</v>
      </c>
      <c r="BP968" s="11">
        <v>28040</v>
      </c>
      <c r="BQ968" s="11">
        <v>313020</v>
      </c>
      <c r="BR968" s="11">
        <v>211880</v>
      </c>
      <c r="BS968" s="11">
        <v>44670</v>
      </c>
      <c r="BT968" s="11">
        <v>10990</v>
      </c>
      <c r="BU968" s="11">
        <v>42820</v>
      </c>
      <c r="BV968" s="11">
        <v>15000</v>
      </c>
      <c r="BW968" s="11">
        <v>1500</v>
      </c>
      <c r="BX968" s="11">
        <v>0</v>
      </c>
      <c r="BY968" s="11">
        <v>0</v>
      </c>
      <c r="BZ968" s="11">
        <v>0</v>
      </c>
      <c r="CA968" s="11">
        <v>0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11">
        <v>0</v>
      </c>
      <c r="CI968" s="11">
        <v>209748.70699999999</v>
      </c>
      <c r="CJ968" s="4">
        <v>31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20</v>
      </c>
      <c r="DC968" s="4">
        <v>0</v>
      </c>
      <c r="DD968" s="4">
        <v>22</v>
      </c>
      <c r="DE968" s="64">
        <v>42</v>
      </c>
      <c r="DF968" s="64">
        <v>0</v>
      </c>
      <c r="DG968" s="64">
        <v>0</v>
      </c>
      <c r="DH968" s="6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2</v>
      </c>
      <c r="DU968" s="4">
        <v>2</v>
      </c>
      <c r="EB968" s="4" t="b">
        <v>1</v>
      </c>
      <c r="EC968" s="4" t="s">
        <v>251</v>
      </c>
      <c r="EF968" s="7">
        <v>46235</v>
      </c>
      <c r="EG968" s="7">
        <v>46265</v>
      </c>
      <c r="EH968" s="4" t="s">
        <v>173</v>
      </c>
      <c r="EI968" s="4" t="b">
        <v>1</v>
      </c>
      <c r="EJ968" s="4" t="s">
        <v>174</v>
      </c>
      <c r="EO968" s="4">
        <f t="shared" si="67"/>
        <v>20.490410958904111</v>
      </c>
      <c r="EP968" s="4">
        <f t="shared" si="68"/>
        <v>24</v>
      </c>
      <c r="EQ968" s="9">
        <f t="shared" si="69"/>
        <v>3529268.5920000002</v>
      </c>
    </row>
    <row r="969" spans="3:147">
      <c r="C969" s="7">
        <v>46023</v>
      </c>
      <c r="D969" s="4">
        <v>7340</v>
      </c>
      <c r="G969" s="4" t="s">
        <v>170</v>
      </c>
      <c r="H969" s="4" t="s">
        <v>171</v>
      </c>
      <c r="I969" s="4">
        <v>14</v>
      </c>
      <c r="J969" s="16">
        <v>41640</v>
      </c>
      <c r="L969" s="4">
        <v>138345.58900000001</v>
      </c>
      <c r="M969" s="4">
        <v>141345.56700000001</v>
      </c>
      <c r="N969" s="4">
        <v>168436.8</v>
      </c>
      <c r="O969" s="64">
        <v>20</v>
      </c>
      <c r="P969" s="4">
        <v>9</v>
      </c>
      <c r="Q969" s="4">
        <v>2</v>
      </c>
      <c r="R969" s="4">
        <v>31</v>
      </c>
      <c r="S969" s="4">
        <v>100</v>
      </c>
      <c r="T969" s="4">
        <v>100</v>
      </c>
      <c r="U969" s="11">
        <v>7095849</v>
      </c>
      <c r="V969" s="11">
        <v>1495849</v>
      </c>
      <c r="W969" s="11">
        <v>5600000</v>
      </c>
      <c r="X969" s="11">
        <v>12</v>
      </c>
      <c r="Y969" s="62">
        <v>4288713</v>
      </c>
      <c r="Z969" s="11">
        <v>0</v>
      </c>
      <c r="AA969" s="11">
        <v>0</v>
      </c>
      <c r="AB969" s="11">
        <v>0</v>
      </c>
      <c r="AC969" s="11">
        <v>90000</v>
      </c>
      <c r="AD969" s="11">
        <v>0</v>
      </c>
      <c r="AE969" s="11">
        <v>0</v>
      </c>
      <c r="AF969" s="11">
        <v>0</v>
      </c>
      <c r="AG969" s="11">
        <v>90000</v>
      </c>
      <c r="AH969" s="11">
        <v>0</v>
      </c>
      <c r="AI969" s="11">
        <v>530045</v>
      </c>
      <c r="AJ969" s="11">
        <v>0</v>
      </c>
      <c r="AK969" s="11">
        <v>568474</v>
      </c>
      <c r="AL969" s="9">
        <v>1098520</v>
      </c>
      <c r="AM969" s="9">
        <v>1010620</v>
      </c>
      <c r="AN969" s="9">
        <v>0</v>
      </c>
      <c r="AO969" s="9">
        <v>522996</v>
      </c>
      <c r="AP969" s="11">
        <v>0</v>
      </c>
      <c r="AQ969" s="11">
        <v>50000</v>
      </c>
      <c r="AR969" s="11">
        <v>2682136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35000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11">
        <v>0</v>
      </c>
      <c r="BN969" s="11">
        <v>0</v>
      </c>
      <c r="BO969" s="11">
        <v>688570</v>
      </c>
      <c r="BP969" s="11">
        <v>68850</v>
      </c>
      <c r="BQ969" s="11">
        <v>302570</v>
      </c>
      <c r="BR969" s="11">
        <v>305210</v>
      </c>
      <c r="BS969" s="11">
        <v>63860</v>
      </c>
      <c r="BT969" s="11">
        <v>12870</v>
      </c>
      <c r="BU969" s="11">
        <v>49080</v>
      </c>
      <c r="BV969" s="11">
        <v>0</v>
      </c>
      <c r="BW969" s="11">
        <v>4839</v>
      </c>
      <c r="BX969" s="11">
        <v>0</v>
      </c>
      <c r="BY969" s="11">
        <v>0</v>
      </c>
      <c r="BZ969" s="11">
        <v>0</v>
      </c>
      <c r="CA969" s="11">
        <v>0</v>
      </c>
      <c r="CB969" s="11">
        <v>0</v>
      </c>
      <c r="CC969" s="11">
        <v>0</v>
      </c>
      <c r="CD969" s="11">
        <v>0</v>
      </c>
      <c r="CE969" s="11">
        <v>0</v>
      </c>
      <c r="CF969" s="11">
        <v>0</v>
      </c>
      <c r="CG969" s="11">
        <v>0</v>
      </c>
      <c r="CH969" s="11">
        <v>0</v>
      </c>
      <c r="CI969" s="11">
        <v>229949.63</v>
      </c>
      <c r="CJ969" s="4">
        <v>31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10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20</v>
      </c>
      <c r="DC969" s="4">
        <v>0</v>
      </c>
      <c r="DD969" s="4">
        <v>18</v>
      </c>
      <c r="DE969" s="64">
        <v>38</v>
      </c>
      <c r="DF969" s="64">
        <v>32</v>
      </c>
      <c r="DG969" s="64">
        <v>0</v>
      </c>
      <c r="DH969" s="64">
        <v>41.4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0</v>
      </c>
      <c r="DS969" s="4">
        <v>4</v>
      </c>
      <c r="DT969" s="4">
        <v>2</v>
      </c>
      <c r="DU969" s="4">
        <v>2</v>
      </c>
      <c r="EB969" s="4" t="b">
        <v>1</v>
      </c>
      <c r="EC969" s="4" t="s">
        <v>255</v>
      </c>
      <c r="EF969" s="7">
        <v>46023</v>
      </c>
      <c r="EG969" s="7">
        <v>46053</v>
      </c>
      <c r="EH969" s="4" t="s">
        <v>173</v>
      </c>
      <c r="EI969" s="4" t="b">
        <v>1</v>
      </c>
      <c r="EJ969" s="4" t="s">
        <v>174</v>
      </c>
      <c r="EO969" s="4">
        <f t="shared" si="67"/>
        <v>12.008219178082191</v>
      </c>
      <c r="EP969" s="4">
        <f t="shared" si="68"/>
        <v>20</v>
      </c>
      <c r="EQ969" s="9">
        <f t="shared" si="69"/>
        <v>3368736</v>
      </c>
    </row>
    <row r="970" spans="3:147">
      <c r="C970" s="7">
        <v>46023</v>
      </c>
      <c r="D970" s="4">
        <v>7340</v>
      </c>
      <c r="G970" s="4" t="s">
        <v>170</v>
      </c>
      <c r="H970" s="4" t="s">
        <v>171</v>
      </c>
      <c r="I970" s="4">
        <v>5</v>
      </c>
      <c r="J970" s="16">
        <v>35408</v>
      </c>
      <c r="L970" s="4">
        <v>131085.58900000001</v>
      </c>
      <c r="M970" s="4">
        <v>138585.56700000001</v>
      </c>
      <c r="N970" s="4">
        <v>165147.79999999999</v>
      </c>
      <c r="O970" s="64">
        <v>20</v>
      </c>
      <c r="P970" s="4">
        <v>9</v>
      </c>
      <c r="Q970" s="4">
        <v>2</v>
      </c>
      <c r="R970" s="4">
        <v>31</v>
      </c>
      <c r="S970" s="4">
        <v>100</v>
      </c>
      <c r="T970" s="4">
        <v>100</v>
      </c>
      <c r="U970" s="11">
        <v>6867689</v>
      </c>
      <c r="V970" s="11">
        <v>1377689</v>
      </c>
      <c r="W970" s="11">
        <v>5490000</v>
      </c>
      <c r="X970" s="11">
        <v>29</v>
      </c>
      <c r="Y970" s="62">
        <v>4063653</v>
      </c>
      <c r="Z970" s="11">
        <v>0</v>
      </c>
      <c r="AA970" s="11">
        <v>0</v>
      </c>
      <c r="AB970" s="11">
        <v>7500</v>
      </c>
      <c r="AC970" s="11">
        <v>217500</v>
      </c>
      <c r="AD970" s="11">
        <v>0</v>
      </c>
      <c r="AE970" s="11">
        <v>0</v>
      </c>
      <c r="AF970" s="11">
        <v>0</v>
      </c>
      <c r="AG970" s="11">
        <v>225000</v>
      </c>
      <c r="AH970" s="11">
        <v>0</v>
      </c>
      <c r="AI970" s="11">
        <v>519695</v>
      </c>
      <c r="AJ970" s="11">
        <v>0</v>
      </c>
      <c r="AK970" s="11">
        <v>495443</v>
      </c>
      <c r="AL970" s="9">
        <v>1015139</v>
      </c>
      <c r="AM970" s="9">
        <v>990886</v>
      </c>
      <c r="AN970" s="9">
        <v>0</v>
      </c>
      <c r="AO970" s="9">
        <v>488011</v>
      </c>
      <c r="AP970" s="11">
        <v>0</v>
      </c>
      <c r="AQ970" s="11">
        <v>50000</v>
      </c>
      <c r="AR970" s="11">
        <v>2544036</v>
      </c>
      <c r="AS970" s="11">
        <v>0</v>
      </c>
      <c r="AT970" s="11">
        <v>0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35000</v>
      </c>
      <c r="BE970" s="11">
        <v>0</v>
      </c>
      <c r="BF970" s="11">
        <v>0</v>
      </c>
      <c r="BG970" s="11">
        <v>0</v>
      </c>
      <c r="BH970" s="11">
        <v>0</v>
      </c>
      <c r="BI970" s="11">
        <v>0</v>
      </c>
      <c r="BJ970" s="11">
        <v>0</v>
      </c>
      <c r="BK970" s="11">
        <v>0</v>
      </c>
      <c r="BL970" s="11">
        <v>0</v>
      </c>
      <c r="BM970" s="11">
        <v>0</v>
      </c>
      <c r="BN970" s="11">
        <v>0</v>
      </c>
      <c r="BO970" s="11">
        <v>585710</v>
      </c>
      <c r="BP970" s="11">
        <v>58570</v>
      </c>
      <c r="BQ970" s="11">
        <v>302570</v>
      </c>
      <c r="BR970" s="11">
        <v>296120</v>
      </c>
      <c r="BS970" s="11">
        <v>61810</v>
      </c>
      <c r="BT970" s="11">
        <v>12190</v>
      </c>
      <c r="BU970" s="11">
        <v>48080</v>
      </c>
      <c r="BV970" s="11">
        <v>3000</v>
      </c>
      <c r="BW970" s="11">
        <v>9639</v>
      </c>
      <c r="BX970" s="11">
        <v>0</v>
      </c>
      <c r="BY970" s="11">
        <v>0</v>
      </c>
      <c r="BZ970" s="11">
        <v>0</v>
      </c>
      <c r="CA970" s="11">
        <v>0</v>
      </c>
      <c r="CB970" s="11">
        <v>0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0</v>
      </c>
      <c r="CI970" s="11">
        <v>237558.587</v>
      </c>
      <c r="CJ970" s="4">
        <v>31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10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20</v>
      </c>
      <c r="DC970" s="4">
        <v>0</v>
      </c>
      <c r="DD970" s="4">
        <v>16</v>
      </c>
      <c r="DE970" s="64">
        <v>36</v>
      </c>
      <c r="DF970" s="64">
        <v>32</v>
      </c>
      <c r="DG970" s="64">
        <v>0</v>
      </c>
      <c r="DH970" s="64">
        <v>39.4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2</v>
      </c>
      <c r="DT970" s="4">
        <v>2</v>
      </c>
      <c r="DU970" s="4">
        <v>2</v>
      </c>
      <c r="EB970" s="4" t="b">
        <v>1</v>
      </c>
      <c r="EC970" s="4" t="s">
        <v>255</v>
      </c>
      <c r="EF970" s="7">
        <v>46023</v>
      </c>
      <c r="EG970" s="7">
        <v>46053</v>
      </c>
      <c r="EH970" s="4" t="s">
        <v>173</v>
      </c>
      <c r="EI970" s="4" t="b">
        <v>1</v>
      </c>
      <c r="EJ970" s="4" t="s">
        <v>174</v>
      </c>
      <c r="EO970" s="4">
        <f t="shared" ref="EO970:EO1033" si="70">($EO$5-J970)/365</f>
        <v>29.082191780821919</v>
      </c>
      <c r="EP970" s="4">
        <f t="shared" ref="EP970:EP1033" si="71">IF(EO970&gt;=21,25,IF(EO970&gt;=19,24,IF(EO970&gt;=17,23,IF(EO970&gt;=15,22,IF(EO970&gt;=13,21,IF(EO970&gt;=11,20,IF(EO970&gt;=10,19,IF(EO970&gt;=8,18))))))))</f>
        <v>25</v>
      </c>
      <c r="EQ970" s="9">
        <f t="shared" ref="EQ970:EQ1033" si="72">EP970*N970</f>
        <v>4128694.9999999995</v>
      </c>
    </row>
    <row r="971" spans="3:147">
      <c r="C971" s="7">
        <v>46023</v>
      </c>
      <c r="D971" s="4">
        <v>7340</v>
      </c>
      <c r="G971" s="4" t="s">
        <v>176</v>
      </c>
      <c r="H971" s="4" t="s">
        <v>177</v>
      </c>
      <c r="I971" s="4">
        <v>3</v>
      </c>
      <c r="J971" s="16">
        <v>41640</v>
      </c>
      <c r="L971" s="4">
        <v>110095.333</v>
      </c>
      <c r="M971" s="4">
        <v>113095.3</v>
      </c>
      <c r="N971" s="4">
        <v>134771.899</v>
      </c>
      <c r="O971" s="64">
        <v>20</v>
      </c>
      <c r="P971" s="4">
        <v>9</v>
      </c>
      <c r="Q971" s="4">
        <v>2</v>
      </c>
      <c r="R971" s="4">
        <v>31</v>
      </c>
      <c r="S971" s="4">
        <v>100</v>
      </c>
      <c r="T971" s="4">
        <v>100</v>
      </c>
      <c r="U971" s="11">
        <v>6202940</v>
      </c>
      <c r="V971" s="11">
        <v>1275940</v>
      </c>
      <c r="W971" s="11">
        <v>4927000</v>
      </c>
      <c r="X971" s="11">
        <v>12</v>
      </c>
      <c r="Y971" s="62">
        <v>3412955</v>
      </c>
      <c r="Z971" s="11">
        <v>0</v>
      </c>
      <c r="AA971" s="11">
        <v>0</v>
      </c>
      <c r="AB971" s="11">
        <v>0</v>
      </c>
      <c r="AC971" s="11">
        <v>90000</v>
      </c>
      <c r="AD971" s="11">
        <v>0</v>
      </c>
      <c r="AE971" s="11">
        <v>0</v>
      </c>
      <c r="AF971" s="11">
        <v>0</v>
      </c>
      <c r="AG971" s="11">
        <v>90000</v>
      </c>
      <c r="AH971" s="11">
        <v>0</v>
      </c>
      <c r="AI971" s="11">
        <v>424107</v>
      </c>
      <c r="AJ971" s="11">
        <v>0</v>
      </c>
      <c r="AK971" s="11">
        <v>454855</v>
      </c>
      <c r="AL971" s="9">
        <v>878962</v>
      </c>
      <c r="AM971" s="9">
        <v>1212947</v>
      </c>
      <c r="AN971" s="9">
        <v>0</v>
      </c>
      <c r="AO971" s="9">
        <v>513076</v>
      </c>
      <c r="AP971" s="11">
        <v>0</v>
      </c>
      <c r="AQ971" s="11">
        <v>70000</v>
      </c>
      <c r="AR971" s="11">
        <v>2674985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25000</v>
      </c>
      <c r="BE971" s="11">
        <v>0</v>
      </c>
      <c r="BF971" s="11">
        <v>0</v>
      </c>
      <c r="BG971" s="11">
        <v>0</v>
      </c>
      <c r="BH971" s="11">
        <v>0</v>
      </c>
      <c r="BI971" s="11">
        <v>0</v>
      </c>
      <c r="BJ971" s="11">
        <v>0</v>
      </c>
      <c r="BK971" s="11">
        <v>0</v>
      </c>
      <c r="BL971" s="11">
        <v>0</v>
      </c>
      <c r="BM971" s="11">
        <v>0</v>
      </c>
      <c r="BN971" s="11">
        <v>0</v>
      </c>
      <c r="BO971" s="11">
        <v>575010</v>
      </c>
      <c r="BP971" s="11">
        <v>57500</v>
      </c>
      <c r="BQ971" s="11">
        <v>260770</v>
      </c>
      <c r="BR971" s="11">
        <v>270030</v>
      </c>
      <c r="BS971" s="11">
        <v>55830</v>
      </c>
      <c r="BT971" s="11">
        <v>10240</v>
      </c>
      <c r="BU971" s="11">
        <v>39270</v>
      </c>
      <c r="BV971" s="11">
        <v>0</v>
      </c>
      <c r="BW971" s="11">
        <v>7290</v>
      </c>
      <c r="BX971" s="11">
        <v>0</v>
      </c>
      <c r="BY971" s="11">
        <v>0</v>
      </c>
      <c r="BZ971" s="11">
        <v>0</v>
      </c>
      <c r="CA971" s="11">
        <v>0</v>
      </c>
      <c r="CB971" s="11">
        <v>0</v>
      </c>
      <c r="CC971" s="11">
        <v>0</v>
      </c>
      <c r="CD971" s="11">
        <v>0</v>
      </c>
      <c r="CE971" s="11">
        <v>0</v>
      </c>
      <c r="CF971" s="11">
        <v>0</v>
      </c>
      <c r="CG971" s="11">
        <v>0</v>
      </c>
      <c r="CH971" s="11">
        <v>0</v>
      </c>
      <c r="CI971" s="11">
        <v>193215.174</v>
      </c>
      <c r="CJ971" s="4">
        <v>31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14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20</v>
      </c>
      <c r="DC971" s="4">
        <v>0</v>
      </c>
      <c r="DD971" s="4">
        <v>18</v>
      </c>
      <c r="DE971" s="64">
        <v>38</v>
      </c>
      <c r="DF971" s="64">
        <v>48</v>
      </c>
      <c r="DG971" s="64">
        <v>0</v>
      </c>
      <c r="DH971" s="64">
        <v>50.76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0</v>
      </c>
      <c r="DS971" s="4">
        <v>0.5</v>
      </c>
      <c r="DT971" s="4">
        <v>2</v>
      </c>
      <c r="DU971" s="4">
        <v>2</v>
      </c>
      <c r="EB971" s="4" t="b">
        <v>1</v>
      </c>
      <c r="EC971" s="4" t="s">
        <v>255</v>
      </c>
      <c r="EF971" s="7">
        <v>46023</v>
      </c>
      <c r="EG971" s="7">
        <v>46053</v>
      </c>
      <c r="EH971" s="4" t="s">
        <v>173</v>
      </c>
      <c r="EI971" s="4" t="b">
        <v>1</v>
      </c>
      <c r="EJ971" s="4" t="s">
        <v>174</v>
      </c>
      <c r="EO971" s="4">
        <f t="shared" si="70"/>
        <v>12.008219178082191</v>
      </c>
      <c r="EP971" s="4">
        <f t="shared" si="71"/>
        <v>20</v>
      </c>
      <c r="EQ971" s="9">
        <f t="shared" si="72"/>
        <v>2695437.98</v>
      </c>
    </row>
    <row r="972" spans="3:147">
      <c r="C972" s="7">
        <v>46023</v>
      </c>
      <c r="D972" s="4">
        <v>7340</v>
      </c>
      <c r="G972" s="4" t="s">
        <v>176</v>
      </c>
      <c r="H972" s="4" t="s">
        <v>177</v>
      </c>
      <c r="I972" s="4">
        <v>22</v>
      </c>
      <c r="J972" s="16">
        <v>34869</v>
      </c>
      <c r="L972" s="4">
        <v>121279.333</v>
      </c>
      <c r="M972" s="4">
        <v>129029.3</v>
      </c>
      <c r="N972" s="4">
        <v>153759.916</v>
      </c>
      <c r="O972" s="64">
        <v>20</v>
      </c>
      <c r="P972" s="4">
        <v>9</v>
      </c>
      <c r="Q972" s="4">
        <v>2</v>
      </c>
      <c r="R972" s="4">
        <v>31</v>
      </c>
      <c r="S972" s="4">
        <v>100</v>
      </c>
      <c r="T972" s="4">
        <v>100</v>
      </c>
      <c r="U972" s="11">
        <v>6772566</v>
      </c>
      <c r="V972" s="11">
        <v>1297566</v>
      </c>
      <c r="W972" s="11">
        <v>5475000</v>
      </c>
      <c r="X972" s="11">
        <v>30</v>
      </c>
      <c r="Y972" s="62">
        <v>3759659</v>
      </c>
      <c r="Z972" s="11">
        <v>0</v>
      </c>
      <c r="AA972" s="11">
        <v>0</v>
      </c>
      <c r="AB972" s="11">
        <v>7500</v>
      </c>
      <c r="AC972" s="11">
        <v>225000</v>
      </c>
      <c r="AD972" s="11">
        <v>0</v>
      </c>
      <c r="AE972" s="11">
        <v>0</v>
      </c>
      <c r="AF972" s="11">
        <v>0</v>
      </c>
      <c r="AG972" s="11">
        <v>232500</v>
      </c>
      <c r="AH972" s="11">
        <v>0</v>
      </c>
      <c r="AI972" s="11">
        <v>483859</v>
      </c>
      <c r="AJ972" s="11">
        <v>0</v>
      </c>
      <c r="AK972" s="11">
        <v>518939</v>
      </c>
      <c r="AL972" s="9">
        <v>1002799</v>
      </c>
      <c r="AM972" s="9">
        <v>1153199</v>
      </c>
      <c r="AN972" s="9">
        <v>0</v>
      </c>
      <c r="AO972" s="9">
        <v>504409</v>
      </c>
      <c r="AP972" s="11">
        <v>0</v>
      </c>
      <c r="AQ972" s="11">
        <v>55000</v>
      </c>
      <c r="AR972" s="11">
        <v>2715407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0</v>
      </c>
      <c r="BD972" s="11">
        <v>65000</v>
      </c>
      <c r="BE972" s="11">
        <v>0</v>
      </c>
      <c r="BF972" s="11">
        <v>0</v>
      </c>
      <c r="BG972" s="11">
        <v>0</v>
      </c>
      <c r="BH972" s="11">
        <v>0</v>
      </c>
      <c r="BI972" s="11">
        <v>0</v>
      </c>
      <c r="BJ972" s="11">
        <v>0</v>
      </c>
      <c r="BK972" s="11">
        <v>0</v>
      </c>
      <c r="BL972" s="11">
        <v>0</v>
      </c>
      <c r="BM972" s="11">
        <v>0</v>
      </c>
      <c r="BN972" s="11">
        <v>0</v>
      </c>
      <c r="BO972" s="11">
        <v>533190</v>
      </c>
      <c r="BP972" s="11">
        <v>53310</v>
      </c>
      <c r="BQ972" s="11">
        <v>302570</v>
      </c>
      <c r="BR972" s="11">
        <v>291410</v>
      </c>
      <c r="BS972" s="11">
        <v>60950</v>
      </c>
      <c r="BT972" s="11">
        <v>11280</v>
      </c>
      <c r="BU972" s="11">
        <v>44760</v>
      </c>
      <c r="BV972" s="11">
        <v>0</v>
      </c>
      <c r="BW972" s="11">
        <v>96</v>
      </c>
      <c r="BX972" s="11">
        <v>0</v>
      </c>
      <c r="BY972" s="11">
        <v>0</v>
      </c>
      <c r="BZ972" s="11">
        <v>0</v>
      </c>
      <c r="CA972" s="11">
        <v>0</v>
      </c>
      <c r="CB972" s="11">
        <v>0</v>
      </c>
      <c r="CC972" s="11">
        <v>0</v>
      </c>
      <c r="CD972" s="11">
        <v>0</v>
      </c>
      <c r="CE972" s="11">
        <v>0</v>
      </c>
      <c r="CF972" s="11">
        <v>0</v>
      </c>
      <c r="CG972" s="11">
        <v>0</v>
      </c>
      <c r="CH972" s="11">
        <v>0</v>
      </c>
      <c r="CI972" s="11">
        <v>231883.435</v>
      </c>
      <c r="CJ972" s="4">
        <v>31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11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20</v>
      </c>
      <c r="DC972" s="4">
        <v>0</v>
      </c>
      <c r="DD972" s="4">
        <v>18</v>
      </c>
      <c r="DE972" s="64">
        <v>38</v>
      </c>
      <c r="DF972" s="64">
        <v>40</v>
      </c>
      <c r="DG972" s="64">
        <v>0</v>
      </c>
      <c r="DH972" s="64">
        <v>43.74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2</v>
      </c>
      <c r="DU972" s="4">
        <v>2</v>
      </c>
      <c r="EB972" s="4" t="b">
        <v>1</v>
      </c>
      <c r="EC972" s="4" t="s">
        <v>255</v>
      </c>
      <c r="EF972" s="7">
        <v>46023</v>
      </c>
      <c r="EG972" s="7">
        <v>46053</v>
      </c>
      <c r="EH972" s="4" t="s">
        <v>173</v>
      </c>
      <c r="EI972" s="4" t="b">
        <v>1</v>
      </c>
      <c r="EJ972" s="4" t="s">
        <v>174</v>
      </c>
      <c r="EO972" s="4">
        <f t="shared" si="70"/>
        <v>30.55890410958904</v>
      </c>
      <c r="EP972" s="4">
        <f t="shared" si="71"/>
        <v>25</v>
      </c>
      <c r="EQ972" s="9">
        <f t="shared" si="72"/>
        <v>3843997.9</v>
      </c>
    </row>
    <row r="973" spans="3:147">
      <c r="C973" s="7">
        <v>46023</v>
      </c>
      <c r="D973" s="4">
        <v>7340</v>
      </c>
      <c r="G973" s="4" t="s">
        <v>176</v>
      </c>
      <c r="H973" s="4" t="s">
        <v>177</v>
      </c>
      <c r="I973" s="4">
        <v>18</v>
      </c>
      <c r="J973" s="16">
        <v>35513</v>
      </c>
      <c r="L973" s="4">
        <v>119807.333</v>
      </c>
      <c r="M973" s="4">
        <v>127057.3</v>
      </c>
      <c r="N973" s="4">
        <v>151409.94899999999</v>
      </c>
      <c r="O973" s="64">
        <v>20</v>
      </c>
      <c r="P973" s="4">
        <v>9</v>
      </c>
      <c r="Q973" s="4">
        <v>2</v>
      </c>
      <c r="R973" s="4">
        <v>31</v>
      </c>
      <c r="S973" s="4">
        <v>100</v>
      </c>
      <c r="T973" s="4">
        <v>100</v>
      </c>
      <c r="U973" s="11">
        <v>6603356</v>
      </c>
      <c r="V973" s="11">
        <v>1338356</v>
      </c>
      <c r="W973" s="11">
        <v>5265000</v>
      </c>
      <c r="X973" s="11">
        <v>28</v>
      </c>
      <c r="Y973" s="62">
        <v>3714027</v>
      </c>
      <c r="Z973" s="11">
        <v>0</v>
      </c>
      <c r="AA973" s="11">
        <v>0</v>
      </c>
      <c r="AB973" s="11">
        <v>7500</v>
      </c>
      <c r="AC973" s="11">
        <v>210000</v>
      </c>
      <c r="AD973" s="11">
        <v>0</v>
      </c>
      <c r="AE973" s="11">
        <v>0</v>
      </c>
      <c r="AF973" s="11">
        <v>0</v>
      </c>
      <c r="AG973" s="11">
        <v>217500</v>
      </c>
      <c r="AH973" s="11">
        <v>0</v>
      </c>
      <c r="AI973" s="11">
        <v>476464</v>
      </c>
      <c r="AJ973" s="11">
        <v>0</v>
      </c>
      <c r="AK973" s="11">
        <v>454229</v>
      </c>
      <c r="AL973" s="9">
        <v>930694</v>
      </c>
      <c r="AM973" s="9">
        <v>1135574</v>
      </c>
      <c r="AN973" s="9">
        <v>0</v>
      </c>
      <c r="AO973" s="9">
        <v>500561</v>
      </c>
      <c r="AP973" s="11">
        <v>0</v>
      </c>
      <c r="AQ973" s="11">
        <v>60000</v>
      </c>
      <c r="AR973" s="11">
        <v>2626829</v>
      </c>
      <c r="AS973" s="11">
        <v>0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45000</v>
      </c>
      <c r="BE973" s="11">
        <v>0</v>
      </c>
      <c r="BF973" s="11">
        <v>0</v>
      </c>
      <c r="BG973" s="11">
        <v>0</v>
      </c>
      <c r="BH973" s="11">
        <v>0</v>
      </c>
      <c r="BI973" s="11">
        <v>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581310</v>
      </c>
      <c r="BP973" s="11">
        <v>58130</v>
      </c>
      <c r="BQ973" s="11">
        <v>278110</v>
      </c>
      <c r="BR973" s="11">
        <v>284010</v>
      </c>
      <c r="BS973" s="11">
        <v>59430</v>
      </c>
      <c r="BT973" s="11">
        <v>11150</v>
      </c>
      <c r="BU973" s="11">
        <v>44070</v>
      </c>
      <c r="BV973" s="11">
        <v>22000</v>
      </c>
      <c r="BW973" s="11">
        <v>146</v>
      </c>
      <c r="BX973" s="11">
        <v>0</v>
      </c>
      <c r="BY973" s="11">
        <v>0</v>
      </c>
      <c r="BZ973" s="11">
        <v>0</v>
      </c>
      <c r="CA973" s="11">
        <v>0</v>
      </c>
      <c r="CB973" s="11">
        <v>0</v>
      </c>
      <c r="CC973" s="11">
        <v>0</v>
      </c>
      <c r="CD973" s="11">
        <v>0</v>
      </c>
      <c r="CE973" s="11">
        <v>0</v>
      </c>
      <c r="CF973" s="11">
        <v>0</v>
      </c>
      <c r="CG973" s="11">
        <v>0</v>
      </c>
      <c r="CH973" s="11">
        <v>0</v>
      </c>
      <c r="CI973" s="11">
        <v>213888.065</v>
      </c>
      <c r="CJ973" s="4">
        <v>31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12</v>
      </c>
      <c r="CV973" s="4">
        <v>0</v>
      </c>
      <c r="CW973" s="4">
        <v>0</v>
      </c>
      <c r="CX973" s="4">
        <v>0</v>
      </c>
      <c r="CY973" s="4">
        <v>0</v>
      </c>
      <c r="CZ973" s="4">
        <v>0</v>
      </c>
      <c r="DA973" s="4">
        <v>0</v>
      </c>
      <c r="DB973" s="4">
        <v>20</v>
      </c>
      <c r="DC973" s="4">
        <v>0</v>
      </c>
      <c r="DD973" s="4">
        <v>16</v>
      </c>
      <c r="DE973" s="64">
        <v>36</v>
      </c>
      <c r="DF973" s="64">
        <v>40</v>
      </c>
      <c r="DG973" s="64">
        <v>0</v>
      </c>
      <c r="DH973" s="64">
        <v>44.08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s="4">
        <v>1</v>
      </c>
      <c r="DT973" s="4">
        <v>2</v>
      </c>
      <c r="DU973" s="4">
        <v>2</v>
      </c>
      <c r="EB973" s="4" t="b">
        <v>1</v>
      </c>
      <c r="EC973" s="4" t="s">
        <v>255</v>
      </c>
      <c r="EF973" s="7">
        <v>46023</v>
      </c>
      <c r="EG973" s="7">
        <v>46053</v>
      </c>
      <c r="EH973" s="4" t="s">
        <v>173</v>
      </c>
      <c r="EI973" s="4" t="b">
        <v>1</v>
      </c>
      <c r="EJ973" s="4" t="s">
        <v>174</v>
      </c>
      <c r="EO973" s="4">
        <f t="shared" si="70"/>
        <v>28.794520547945204</v>
      </c>
      <c r="EP973" s="4">
        <f t="shared" si="71"/>
        <v>25</v>
      </c>
      <c r="EQ973" s="9">
        <f t="shared" si="72"/>
        <v>3785248.7249999996</v>
      </c>
    </row>
    <row r="974" spans="3:147">
      <c r="C974" s="7">
        <v>46023</v>
      </c>
      <c r="D974" s="4">
        <v>7340</v>
      </c>
      <c r="G974" s="4" t="s">
        <v>176</v>
      </c>
      <c r="H974" s="4" t="s">
        <v>177</v>
      </c>
      <c r="I974" s="4">
        <v>25</v>
      </c>
      <c r="J974" s="16">
        <v>36192</v>
      </c>
      <c r="L974" s="4">
        <v>122091.333</v>
      </c>
      <c r="M974" s="4">
        <v>129091.3</v>
      </c>
      <c r="N974" s="4">
        <v>153833.799</v>
      </c>
      <c r="O974" s="64">
        <v>20</v>
      </c>
      <c r="P974" s="4">
        <v>9</v>
      </c>
      <c r="Q974" s="4">
        <v>2</v>
      </c>
      <c r="R974" s="4">
        <v>31</v>
      </c>
      <c r="S974" s="4">
        <v>100</v>
      </c>
      <c r="T974" s="4">
        <v>100</v>
      </c>
      <c r="U974" s="11">
        <v>6425002</v>
      </c>
      <c r="V974" s="11">
        <v>1375002</v>
      </c>
      <c r="W974" s="11">
        <v>5050000</v>
      </c>
      <c r="X974" s="11">
        <v>27</v>
      </c>
      <c r="Y974" s="62">
        <v>3784831</v>
      </c>
      <c r="Z974" s="11">
        <v>0</v>
      </c>
      <c r="AA974" s="11">
        <v>0</v>
      </c>
      <c r="AB974" s="11">
        <v>7500</v>
      </c>
      <c r="AC974" s="11">
        <v>202500</v>
      </c>
      <c r="AD974" s="11">
        <v>0</v>
      </c>
      <c r="AE974" s="11">
        <v>0</v>
      </c>
      <c r="AF974" s="11">
        <v>0</v>
      </c>
      <c r="AG974" s="11">
        <v>210000</v>
      </c>
      <c r="AH974" s="11">
        <v>0</v>
      </c>
      <c r="AI974" s="11">
        <v>484092</v>
      </c>
      <c r="AJ974" s="11">
        <v>0</v>
      </c>
      <c r="AK974" s="11">
        <v>461501</v>
      </c>
      <c r="AL974" s="9">
        <v>945593</v>
      </c>
      <c r="AM974" s="9">
        <v>923002</v>
      </c>
      <c r="AN974" s="9">
        <v>0</v>
      </c>
      <c r="AO974" s="9">
        <v>481576</v>
      </c>
      <c r="AP974" s="11">
        <v>0</v>
      </c>
      <c r="AQ974" s="11">
        <v>55000</v>
      </c>
      <c r="AR974" s="11">
        <v>2405171</v>
      </c>
      <c r="AS974" s="11">
        <v>0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25000</v>
      </c>
      <c r="BE974" s="11">
        <v>0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0</v>
      </c>
      <c r="BO974" s="11">
        <v>594780</v>
      </c>
      <c r="BP974" s="11">
        <v>59470</v>
      </c>
      <c r="BQ974" s="11">
        <v>302570</v>
      </c>
      <c r="BR974" s="11">
        <v>282710</v>
      </c>
      <c r="BS974" s="11">
        <v>57830</v>
      </c>
      <c r="BT974" s="11">
        <v>11360</v>
      </c>
      <c r="BU974" s="11">
        <v>44780</v>
      </c>
      <c r="BV974" s="11">
        <v>21000</v>
      </c>
      <c r="BW974" s="11">
        <v>502</v>
      </c>
      <c r="BX974" s="11">
        <v>0</v>
      </c>
      <c r="BY974" s="11">
        <v>0</v>
      </c>
      <c r="BZ974" s="11">
        <v>0</v>
      </c>
      <c r="CA974" s="11">
        <v>0</v>
      </c>
      <c r="CB974" s="11">
        <v>0</v>
      </c>
      <c r="CC974" s="11">
        <v>0</v>
      </c>
      <c r="CD974" s="11">
        <v>0</v>
      </c>
      <c r="CE974" s="11">
        <v>0</v>
      </c>
      <c r="CF974" s="11">
        <v>0</v>
      </c>
      <c r="CG974" s="11">
        <v>0</v>
      </c>
      <c r="CH974" s="11">
        <v>0</v>
      </c>
      <c r="CI974" s="11">
        <v>216182.913</v>
      </c>
      <c r="CJ974" s="4">
        <v>31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11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  <c r="DA974" s="4">
        <v>0</v>
      </c>
      <c r="DB974" s="4">
        <v>20</v>
      </c>
      <c r="DC974" s="4">
        <v>0</v>
      </c>
      <c r="DD974" s="4">
        <v>16</v>
      </c>
      <c r="DE974" s="64">
        <v>36</v>
      </c>
      <c r="DF974" s="64">
        <v>32</v>
      </c>
      <c r="DG974" s="64">
        <v>0</v>
      </c>
      <c r="DH974" s="64">
        <v>41.74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1</v>
      </c>
      <c r="DT974" s="4">
        <v>2</v>
      </c>
      <c r="DU974" s="4">
        <v>2</v>
      </c>
      <c r="EB974" s="4" t="b">
        <v>1</v>
      </c>
      <c r="EC974" s="4" t="s">
        <v>255</v>
      </c>
      <c r="EF974" s="7">
        <v>46023</v>
      </c>
      <c r="EG974" s="7">
        <v>46053</v>
      </c>
      <c r="EH974" s="4" t="s">
        <v>173</v>
      </c>
      <c r="EI974" s="4" t="b">
        <v>1</v>
      </c>
      <c r="EJ974" s="4" t="s">
        <v>174</v>
      </c>
      <c r="EO974" s="4">
        <f t="shared" si="70"/>
        <v>26.934246575342467</v>
      </c>
      <c r="EP974" s="4">
        <f t="shared" si="71"/>
        <v>25</v>
      </c>
      <c r="EQ974" s="9">
        <f t="shared" si="72"/>
        <v>3845844.9750000001</v>
      </c>
    </row>
    <row r="975" spans="3:147">
      <c r="C975" s="7">
        <v>46023</v>
      </c>
      <c r="D975" s="4">
        <v>7340</v>
      </c>
      <c r="G975" s="4" t="s">
        <v>176</v>
      </c>
      <c r="H975" s="4" t="s">
        <v>177</v>
      </c>
      <c r="I975" s="4">
        <v>12</v>
      </c>
      <c r="J975" s="16">
        <v>37683</v>
      </c>
      <c r="L975" s="4">
        <v>116788.333</v>
      </c>
      <c r="M975" s="4">
        <v>122913.3</v>
      </c>
      <c r="N975" s="4">
        <v>146471.68299999999</v>
      </c>
      <c r="O975" s="64">
        <v>20</v>
      </c>
      <c r="P975" s="4">
        <v>9</v>
      </c>
      <c r="Q975" s="4">
        <v>2</v>
      </c>
      <c r="R975" s="4">
        <v>31</v>
      </c>
      <c r="S975" s="4">
        <v>100</v>
      </c>
      <c r="T975" s="4">
        <v>100</v>
      </c>
      <c r="U975" s="11">
        <v>5958370</v>
      </c>
      <c r="V975" s="11">
        <v>1204470</v>
      </c>
      <c r="W975" s="11">
        <v>4753900</v>
      </c>
      <c r="X975" s="11">
        <v>22</v>
      </c>
      <c r="Y975" s="62">
        <v>3620438</v>
      </c>
      <c r="Z975" s="11">
        <v>0</v>
      </c>
      <c r="AA975" s="11">
        <v>0</v>
      </c>
      <c r="AB975" s="11">
        <v>18750</v>
      </c>
      <c r="AC975" s="11">
        <v>165000</v>
      </c>
      <c r="AD975" s="11">
        <v>0</v>
      </c>
      <c r="AE975" s="11">
        <v>0</v>
      </c>
      <c r="AF975" s="11">
        <v>0</v>
      </c>
      <c r="AG975" s="11">
        <v>183750</v>
      </c>
      <c r="AH975" s="11">
        <v>0</v>
      </c>
      <c r="AI975" s="11">
        <v>460924</v>
      </c>
      <c r="AJ975" s="11">
        <v>0</v>
      </c>
      <c r="AK975" s="11">
        <v>494341</v>
      </c>
      <c r="AL975" s="9">
        <v>955266</v>
      </c>
      <c r="AM975" s="9">
        <v>659122</v>
      </c>
      <c r="AN975" s="9">
        <v>0</v>
      </c>
      <c r="AO975" s="9">
        <v>454794</v>
      </c>
      <c r="AP975" s="11">
        <v>0</v>
      </c>
      <c r="AQ975" s="11">
        <v>50000</v>
      </c>
      <c r="AR975" s="11">
        <v>2119182</v>
      </c>
      <c r="AS975" s="11">
        <v>0</v>
      </c>
      <c r="AT975" s="11">
        <v>0</v>
      </c>
      <c r="AU975" s="11">
        <v>0</v>
      </c>
      <c r="AV975" s="11">
        <v>0</v>
      </c>
      <c r="AW975" s="11">
        <v>0</v>
      </c>
      <c r="AX975" s="11">
        <v>0</v>
      </c>
      <c r="AY975" s="11">
        <v>0</v>
      </c>
      <c r="AZ975" s="11">
        <v>0</v>
      </c>
      <c r="BA975" s="11">
        <v>0</v>
      </c>
      <c r="BB975" s="11">
        <v>0</v>
      </c>
      <c r="BC975" s="11">
        <v>0</v>
      </c>
      <c r="BD975" s="11">
        <v>35000</v>
      </c>
      <c r="BE975" s="11">
        <v>0</v>
      </c>
      <c r="BF975" s="11">
        <v>0</v>
      </c>
      <c r="BG975" s="11">
        <v>0</v>
      </c>
      <c r="BH975" s="11">
        <v>0</v>
      </c>
      <c r="BI975" s="11">
        <v>0</v>
      </c>
      <c r="BJ975" s="11">
        <v>0</v>
      </c>
      <c r="BK975" s="11">
        <v>0</v>
      </c>
      <c r="BL975" s="11">
        <v>0</v>
      </c>
      <c r="BM975" s="11">
        <v>0</v>
      </c>
      <c r="BN975" s="11">
        <v>0</v>
      </c>
      <c r="BO975" s="11">
        <v>518200</v>
      </c>
      <c r="BP975" s="11">
        <v>51820</v>
      </c>
      <c r="BQ975" s="11">
        <v>265140</v>
      </c>
      <c r="BR975" s="11">
        <v>262160</v>
      </c>
      <c r="BS975" s="11">
        <v>53630</v>
      </c>
      <c r="BT975" s="11">
        <v>10870</v>
      </c>
      <c r="BU975" s="11">
        <v>42650</v>
      </c>
      <c r="BV975" s="11">
        <v>0</v>
      </c>
      <c r="BW975" s="11">
        <v>0</v>
      </c>
      <c r="BX975" s="11">
        <v>0</v>
      </c>
      <c r="BY975" s="11">
        <v>0</v>
      </c>
      <c r="BZ975" s="11">
        <v>0</v>
      </c>
      <c r="CA975" s="11">
        <v>0</v>
      </c>
      <c r="CB975" s="11">
        <v>0</v>
      </c>
      <c r="CC975" s="11">
        <v>0</v>
      </c>
      <c r="CD975" s="11">
        <v>0</v>
      </c>
      <c r="CE975" s="11">
        <v>0</v>
      </c>
      <c r="CF975" s="11">
        <v>0</v>
      </c>
      <c r="CG975" s="11">
        <v>0</v>
      </c>
      <c r="CH975" s="11">
        <v>0</v>
      </c>
      <c r="CI975" s="11">
        <v>203631.25</v>
      </c>
      <c r="CJ975" s="4">
        <v>31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10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20</v>
      </c>
      <c r="DC975" s="4">
        <v>0</v>
      </c>
      <c r="DD975" s="4">
        <v>18</v>
      </c>
      <c r="DE975" s="64">
        <v>38</v>
      </c>
      <c r="DF975" s="64">
        <v>24</v>
      </c>
      <c r="DG975" s="64">
        <v>0</v>
      </c>
      <c r="DH975" s="64">
        <v>41.4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2</v>
      </c>
      <c r="DU975" s="4">
        <v>2</v>
      </c>
      <c r="EB975" s="4" t="b">
        <v>1</v>
      </c>
      <c r="EC975" s="4" t="s">
        <v>255</v>
      </c>
      <c r="EF975" s="7">
        <v>46023</v>
      </c>
      <c r="EG975" s="7">
        <v>46053</v>
      </c>
      <c r="EH975" s="4" t="s">
        <v>173</v>
      </c>
      <c r="EI975" s="4" t="b">
        <v>1</v>
      </c>
      <c r="EJ975" s="4" t="s">
        <v>174</v>
      </c>
      <c r="EO975" s="4">
        <f t="shared" si="70"/>
        <v>22.849315068493151</v>
      </c>
      <c r="EP975" s="4">
        <f t="shared" si="71"/>
        <v>25</v>
      </c>
      <c r="EQ975" s="9">
        <f t="shared" si="72"/>
        <v>3661792.0749999997</v>
      </c>
    </row>
    <row r="976" spans="3:147">
      <c r="C976" s="7">
        <v>46023</v>
      </c>
      <c r="D976" s="4">
        <v>7340</v>
      </c>
      <c r="G976" s="4" t="s">
        <v>176</v>
      </c>
      <c r="H976" s="4" t="s">
        <v>177</v>
      </c>
      <c r="I976" s="4">
        <v>17</v>
      </c>
      <c r="J976" s="16">
        <v>37683</v>
      </c>
      <c r="L976" s="4">
        <v>119399.333</v>
      </c>
      <c r="M976" s="4">
        <v>124899.3</v>
      </c>
      <c r="N976" s="4">
        <v>148838.33300000001</v>
      </c>
      <c r="O976" s="64">
        <v>20</v>
      </c>
      <c r="P976" s="4">
        <v>9</v>
      </c>
      <c r="Q976" s="4">
        <v>2</v>
      </c>
      <c r="R976" s="4">
        <v>31</v>
      </c>
      <c r="S976" s="4">
        <v>100</v>
      </c>
      <c r="T976" s="4">
        <v>100</v>
      </c>
      <c r="U976" s="11">
        <v>6593873</v>
      </c>
      <c r="V976" s="11">
        <v>1466873</v>
      </c>
      <c r="W976" s="11">
        <v>5127000</v>
      </c>
      <c r="X976" s="11">
        <v>22</v>
      </c>
      <c r="Y976" s="62">
        <v>3701379</v>
      </c>
      <c r="Z976" s="11">
        <v>0</v>
      </c>
      <c r="AA976" s="11">
        <v>0</v>
      </c>
      <c r="AB976" s="11">
        <v>0</v>
      </c>
      <c r="AC976" s="11">
        <v>165000</v>
      </c>
      <c r="AD976" s="11">
        <v>0</v>
      </c>
      <c r="AE976" s="11">
        <v>0</v>
      </c>
      <c r="AF976" s="11">
        <v>0</v>
      </c>
      <c r="AG976" s="11">
        <v>165000</v>
      </c>
      <c r="AH976" s="11">
        <v>0</v>
      </c>
      <c r="AI976" s="11">
        <v>468372</v>
      </c>
      <c r="AJ976" s="11">
        <v>0</v>
      </c>
      <c r="AK976" s="11">
        <v>502329</v>
      </c>
      <c r="AL976" s="9">
        <v>970701</v>
      </c>
      <c r="AM976" s="9">
        <v>1116287</v>
      </c>
      <c r="AN976" s="9">
        <v>0</v>
      </c>
      <c r="AO976" s="9">
        <v>540506</v>
      </c>
      <c r="AP976" s="11">
        <v>0</v>
      </c>
      <c r="AQ976" s="11">
        <v>65000</v>
      </c>
      <c r="AR976" s="11">
        <v>2692494</v>
      </c>
      <c r="AS976" s="11">
        <v>0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0</v>
      </c>
      <c r="BD976" s="11">
        <v>35000</v>
      </c>
      <c r="BE976" s="11">
        <v>0</v>
      </c>
      <c r="BF976" s="11">
        <v>0</v>
      </c>
      <c r="BG976" s="11">
        <v>0</v>
      </c>
      <c r="BH976" s="11">
        <v>0</v>
      </c>
      <c r="BI976" s="11">
        <v>0</v>
      </c>
      <c r="BJ976" s="11">
        <v>0</v>
      </c>
      <c r="BK976" s="11">
        <v>0</v>
      </c>
      <c r="BL976" s="11">
        <v>0</v>
      </c>
      <c r="BM976" s="11">
        <v>0</v>
      </c>
      <c r="BN976" s="11">
        <v>0</v>
      </c>
      <c r="BO976" s="11">
        <v>686290</v>
      </c>
      <c r="BP976" s="11">
        <v>68620</v>
      </c>
      <c r="BQ976" s="11">
        <v>293500</v>
      </c>
      <c r="BR976" s="11">
        <v>288350</v>
      </c>
      <c r="BS976" s="11">
        <v>59340</v>
      </c>
      <c r="BT976" s="11">
        <v>11110</v>
      </c>
      <c r="BU976" s="11">
        <v>43340</v>
      </c>
      <c r="BV976" s="11">
        <v>9000</v>
      </c>
      <c r="BW976" s="11">
        <v>7323</v>
      </c>
      <c r="BX976" s="11">
        <v>0</v>
      </c>
      <c r="BY976" s="11">
        <v>0</v>
      </c>
      <c r="BZ976" s="11">
        <v>0</v>
      </c>
      <c r="CA976" s="11">
        <v>0</v>
      </c>
      <c r="CB976" s="11">
        <v>0</v>
      </c>
      <c r="CC976" s="11">
        <v>0</v>
      </c>
      <c r="CD976" s="11">
        <v>0</v>
      </c>
      <c r="CE976" s="11">
        <v>0</v>
      </c>
      <c r="CF976" s="11">
        <v>0</v>
      </c>
      <c r="CG976" s="11">
        <v>0</v>
      </c>
      <c r="CH976" s="11">
        <v>0</v>
      </c>
      <c r="CI976" s="11">
        <v>209150.098</v>
      </c>
      <c r="CJ976" s="4">
        <v>31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13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  <c r="DA976" s="4">
        <v>0</v>
      </c>
      <c r="DB976" s="4">
        <v>20</v>
      </c>
      <c r="DC976" s="4">
        <v>0</v>
      </c>
      <c r="DD976" s="4">
        <v>18</v>
      </c>
      <c r="DE976" s="64">
        <v>38</v>
      </c>
      <c r="DF976" s="64">
        <v>40</v>
      </c>
      <c r="DG976" s="64">
        <v>0</v>
      </c>
      <c r="DH976" s="64">
        <v>48.42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2</v>
      </c>
      <c r="DU976" s="4">
        <v>2</v>
      </c>
      <c r="EB976" s="4" t="b">
        <v>1</v>
      </c>
      <c r="EC976" s="4" t="s">
        <v>255</v>
      </c>
      <c r="EF976" s="7">
        <v>46023</v>
      </c>
      <c r="EG976" s="7">
        <v>46053</v>
      </c>
      <c r="EH976" s="4" t="s">
        <v>173</v>
      </c>
      <c r="EI976" s="4" t="b">
        <v>1</v>
      </c>
      <c r="EJ976" s="4" t="s">
        <v>174</v>
      </c>
      <c r="EO976" s="4">
        <f t="shared" si="70"/>
        <v>22.849315068493151</v>
      </c>
      <c r="EP976" s="4">
        <f t="shared" si="71"/>
        <v>25</v>
      </c>
      <c r="EQ976" s="9">
        <f t="shared" si="72"/>
        <v>3720958.3250000002</v>
      </c>
    </row>
    <row r="977" spans="3:147">
      <c r="C977" s="7">
        <v>46023</v>
      </c>
      <c r="D977" s="4">
        <v>7340</v>
      </c>
      <c r="G977" s="4" t="s">
        <v>176</v>
      </c>
      <c r="H977" s="4" t="s">
        <v>177</v>
      </c>
      <c r="I977" s="4">
        <v>8</v>
      </c>
      <c r="J977" s="16">
        <v>37747</v>
      </c>
      <c r="L977" s="4">
        <v>114099.333</v>
      </c>
      <c r="M977" s="4">
        <v>119599.3</v>
      </c>
      <c r="N977" s="4">
        <v>142522.49900000001</v>
      </c>
      <c r="O977" s="64">
        <v>20</v>
      </c>
      <c r="P977" s="4">
        <v>9</v>
      </c>
      <c r="Q977" s="4">
        <v>2</v>
      </c>
      <c r="R977" s="4">
        <v>31</v>
      </c>
      <c r="S977" s="4">
        <v>100</v>
      </c>
      <c r="T977" s="4">
        <v>100</v>
      </c>
      <c r="U977" s="11">
        <v>6103298</v>
      </c>
      <c r="V977" s="11">
        <v>1262298</v>
      </c>
      <c r="W977" s="11">
        <v>4841000</v>
      </c>
      <c r="X977" s="11">
        <v>22</v>
      </c>
      <c r="Y977" s="62">
        <v>3537079</v>
      </c>
      <c r="Z977" s="11">
        <v>0</v>
      </c>
      <c r="AA977" s="11">
        <v>0</v>
      </c>
      <c r="AB977" s="11">
        <v>0</v>
      </c>
      <c r="AC977" s="11">
        <v>165000</v>
      </c>
      <c r="AD977" s="11">
        <v>0</v>
      </c>
      <c r="AE977" s="11">
        <v>0</v>
      </c>
      <c r="AF977" s="11">
        <v>0</v>
      </c>
      <c r="AG977" s="11">
        <v>165000</v>
      </c>
      <c r="AH977" s="11">
        <v>0</v>
      </c>
      <c r="AI977" s="11">
        <v>448497</v>
      </c>
      <c r="AJ977" s="11">
        <v>0</v>
      </c>
      <c r="AK977" s="11">
        <v>481013</v>
      </c>
      <c r="AL977" s="9">
        <v>929510</v>
      </c>
      <c r="AM977" s="9">
        <v>855134</v>
      </c>
      <c r="AN977" s="9">
        <v>0</v>
      </c>
      <c r="AO977" s="9">
        <v>467545</v>
      </c>
      <c r="AP977" s="11">
        <v>0</v>
      </c>
      <c r="AQ977" s="11">
        <v>55000</v>
      </c>
      <c r="AR977" s="11">
        <v>2307189</v>
      </c>
      <c r="AS977" s="11">
        <v>0</v>
      </c>
      <c r="AT977" s="11">
        <v>59030</v>
      </c>
      <c r="AU977" s="11">
        <v>0</v>
      </c>
      <c r="AV977" s="11">
        <v>0</v>
      </c>
      <c r="AW977" s="11">
        <v>0</v>
      </c>
      <c r="AX977" s="11">
        <v>0</v>
      </c>
      <c r="AY977" s="11">
        <v>0</v>
      </c>
      <c r="AZ977" s="11">
        <v>0</v>
      </c>
      <c r="BA977" s="11">
        <v>0</v>
      </c>
      <c r="BB977" s="11">
        <v>0</v>
      </c>
      <c r="BC977" s="11">
        <v>0</v>
      </c>
      <c r="BD977" s="11">
        <v>35000</v>
      </c>
      <c r="BE977" s="11">
        <v>0</v>
      </c>
      <c r="BF977" s="11">
        <v>0</v>
      </c>
      <c r="BG977" s="11">
        <v>0</v>
      </c>
      <c r="BH977" s="11">
        <v>0</v>
      </c>
      <c r="BI977" s="11">
        <v>0</v>
      </c>
      <c r="BJ977" s="11">
        <v>0</v>
      </c>
      <c r="BK977" s="11">
        <v>0</v>
      </c>
      <c r="BL977" s="11">
        <v>0</v>
      </c>
      <c r="BM977" s="11">
        <v>0</v>
      </c>
      <c r="BN977" s="11">
        <v>0</v>
      </c>
      <c r="BO977" s="11">
        <v>548760</v>
      </c>
      <c r="BP977" s="11">
        <v>54870</v>
      </c>
      <c r="BQ977" s="11">
        <v>275500</v>
      </c>
      <c r="BR977" s="11">
        <v>269970</v>
      </c>
      <c r="BS977" s="11">
        <v>54930</v>
      </c>
      <c r="BT977" s="11">
        <v>10620</v>
      </c>
      <c r="BU977" s="11">
        <v>41500</v>
      </c>
      <c r="BV977" s="11">
        <v>0</v>
      </c>
      <c r="BW977" s="11">
        <v>6148</v>
      </c>
      <c r="BX977" s="11">
        <v>0</v>
      </c>
      <c r="BY977" s="11">
        <v>0</v>
      </c>
      <c r="BZ977" s="11">
        <v>0</v>
      </c>
      <c r="CA977" s="11">
        <v>0</v>
      </c>
      <c r="CB977" s="11">
        <v>0</v>
      </c>
      <c r="CC977" s="11">
        <v>0</v>
      </c>
      <c r="CD977" s="11">
        <v>0</v>
      </c>
      <c r="CE977" s="11">
        <v>0</v>
      </c>
      <c r="CF977" s="11">
        <v>0</v>
      </c>
      <c r="CG977" s="11">
        <v>0</v>
      </c>
      <c r="CH977" s="11">
        <v>0</v>
      </c>
      <c r="CI977" s="11">
        <v>209099.022</v>
      </c>
      <c r="CJ977" s="4">
        <v>31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11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20</v>
      </c>
      <c r="DC977" s="4">
        <v>0</v>
      </c>
      <c r="DD977" s="4">
        <v>18</v>
      </c>
      <c r="DE977" s="64">
        <v>38</v>
      </c>
      <c r="DF977" s="64">
        <v>32</v>
      </c>
      <c r="DG977" s="64">
        <v>0</v>
      </c>
      <c r="DH977" s="64">
        <v>43.74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s="4">
        <v>0</v>
      </c>
      <c r="DT977" s="4">
        <v>2</v>
      </c>
      <c r="DU977" s="4">
        <v>2</v>
      </c>
      <c r="EB977" s="4" t="b">
        <v>1</v>
      </c>
      <c r="EC977" s="4" t="s">
        <v>255</v>
      </c>
      <c r="EF977" s="7">
        <v>46023</v>
      </c>
      <c r="EG977" s="7">
        <v>46053</v>
      </c>
      <c r="EH977" s="4" t="s">
        <v>173</v>
      </c>
      <c r="EI977" s="4" t="b">
        <v>1</v>
      </c>
      <c r="EJ977" s="4" t="s">
        <v>174</v>
      </c>
      <c r="EO977" s="4">
        <f t="shared" si="70"/>
        <v>22.673972602739727</v>
      </c>
      <c r="EP977" s="4">
        <f t="shared" si="71"/>
        <v>25</v>
      </c>
      <c r="EQ977" s="9">
        <f t="shared" si="72"/>
        <v>3563062.4750000001</v>
      </c>
    </row>
    <row r="978" spans="3:147">
      <c r="C978" s="7">
        <v>46023</v>
      </c>
      <c r="D978" s="4">
        <v>7340</v>
      </c>
      <c r="G978" s="4" t="s">
        <v>176</v>
      </c>
      <c r="H978" s="4" t="s">
        <v>177</v>
      </c>
      <c r="I978" s="4">
        <v>2</v>
      </c>
      <c r="J978" s="16">
        <v>37879</v>
      </c>
      <c r="L978" s="4">
        <v>109205.333</v>
      </c>
      <c r="M978" s="4">
        <v>114955.3</v>
      </c>
      <c r="N978" s="4">
        <v>136988.399</v>
      </c>
      <c r="O978" s="64">
        <v>20</v>
      </c>
      <c r="P978" s="4">
        <v>9</v>
      </c>
      <c r="Q978" s="4">
        <v>2</v>
      </c>
      <c r="R978" s="4">
        <v>31</v>
      </c>
      <c r="S978" s="4">
        <v>100</v>
      </c>
      <c r="T978" s="4">
        <v>100</v>
      </c>
      <c r="U978" s="11">
        <v>5682601</v>
      </c>
      <c r="V978" s="11">
        <v>1017280</v>
      </c>
      <c r="W978" s="11">
        <v>4665321</v>
      </c>
      <c r="X978" s="11">
        <v>22</v>
      </c>
      <c r="Y978" s="62">
        <v>3385365</v>
      </c>
      <c r="Z978" s="11">
        <v>0</v>
      </c>
      <c r="AA978" s="11">
        <v>0</v>
      </c>
      <c r="AB978" s="11">
        <v>7500</v>
      </c>
      <c r="AC978" s="11">
        <v>165000</v>
      </c>
      <c r="AD978" s="11">
        <v>0</v>
      </c>
      <c r="AE978" s="11">
        <v>0</v>
      </c>
      <c r="AF978" s="11">
        <v>0</v>
      </c>
      <c r="AG978" s="11">
        <v>172500</v>
      </c>
      <c r="AH978" s="11">
        <v>0</v>
      </c>
      <c r="AI978" s="11">
        <v>431082</v>
      </c>
      <c r="AJ978" s="11">
        <v>0</v>
      </c>
      <c r="AK978" s="11">
        <v>410965</v>
      </c>
      <c r="AL978" s="9">
        <v>842047</v>
      </c>
      <c r="AM978" s="9">
        <v>821930</v>
      </c>
      <c r="AN978" s="9">
        <v>0</v>
      </c>
      <c r="AO978" s="9">
        <v>380759</v>
      </c>
      <c r="AP978" s="11">
        <v>0</v>
      </c>
      <c r="AQ978" s="11">
        <v>45000</v>
      </c>
      <c r="AR978" s="11">
        <v>2089736</v>
      </c>
      <c r="AS978" s="11">
        <v>0</v>
      </c>
      <c r="AT978" s="11">
        <v>0</v>
      </c>
      <c r="AU978" s="11">
        <v>0</v>
      </c>
      <c r="AV978" s="11">
        <v>0</v>
      </c>
      <c r="AW978" s="11">
        <v>0</v>
      </c>
      <c r="AX978" s="11">
        <v>0</v>
      </c>
      <c r="AY978" s="11">
        <v>0</v>
      </c>
      <c r="AZ978" s="11">
        <v>0</v>
      </c>
      <c r="BA978" s="11">
        <v>0</v>
      </c>
      <c r="BB978" s="11">
        <v>0</v>
      </c>
      <c r="BC978" s="11">
        <v>0</v>
      </c>
      <c r="BD978" s="11">
        <v>35000</v>
      </c>
      <c r="BE978" s="11">
        <v>0</v>
      </c>
      <c r="BF978" s="11">
        <v>0</v>
      </c>
      <c r="BG978" s="11">
        <v>0</v>
      </c>
      <c r="BH978" s="11">
        <v>0</v>
      </c>
      <c r="BI978" s="11">
        <v>0</v>
      </c>
      <c r="BJ978" s="11">
        <v>0</v>
      </c>
      <c r="BK978" s="11">
        <v>0</v>
      </c>
      <c r="BL978" s="11">
        <v>0</v>
      </c>
      <c r="BM978" s="11">
        <v>0</v>
      </c>
      <c r="BN978" s="11">
        <v>0</v>
      </c>
      <c r="BO978" s="11">
        <v>373710</v>
      </c>
      <c r="BP978" s="11">
        <v>37370</v>
      </c>
      <c r="BQ978" s="11">
        <v>250130</v>
      </c>
      <c r="BR978" s="11">
        <v>247390</v>
      </c>
      <c r="BS978" s="11">
        <v>51140</v>
      </c>
      <c r="BT978" s="11">
        <v>10160</v>
      </c>
      <c r="BU978" s="11">
        <v>39880</v>
      </c>
      <c r="BV978" s="11">
        <v>0</v>
      </c>
      <c r="BW978" s="11">
        <v>7500</v>
      </c>
      <c r="BX978" s="11">
        <v>0</v>
      </c>
      <c r="BY978" s="11">
        <v>0</v>
      </c>
      <c r="BZ978" s="11">
        <v>0</v>
      </c>
      <c r="CA978" s="11">
        <v>0</v>
      </c>
      <c r="CB978" s="11">
        <v>0</v>
      </c>
      <c r="CC978" s="11">
        <v>0</v>
      </c>
      <c r="CD978" s="11">
        <v>0</v>
      </c>
      <c r="CE978" s="11">
        <v>0</v>
      </c>
      <c r="CF978" s="11">
        <v>0</v>
      </c>
      <c r="CG978" s="11">
        <v>0</v>
      </c>
      <c r="CH978" s="11">
        <v>0</v>
      </c>
      <c r="CI978" s="11">
        <v>203002.641</v>
      </c>
      <c r="CJ978" s="4">
        <v>31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9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  <c r="DA978" s="4">
        <v>0</v>
      </c>
      <c r="DB978" s="4">
        <v>20</v>
      </c>
      <c r="DC978" s="4">
        <v>0</v>
      </c>
      <c r="DD978" s="4">
        <v>16</v>
      </c>
      <c r="DE978" s="64">
        <v>36</v>
      </c>
      <c r="DF978" s="64">
        <v>32</v>
      </c>
      <c r="DG978" s="64">
        <v>0</v>
      </c>
      <c r="DH978" s="64">
        <v>37.06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1</v>
      </c>
      <c r="DT978" s="4">
        <v>2</v>
      </c>
      <c r="DU978" s="4">
        <v>2</v>
      </c>
      <c r="EB978" s="4" t="b">
        <v>1</v>
      </c>
      <c r="EC978" s="4" t="s">
        <v>255</v>
      </c>
      <c r="EF978" s="7">
        <v>46023</v>
      </c>
      <c r="EG978" s="7">
        <v>46053</v>
      </c>
      <c r="EH978" s="4" t="s">
        <v>173</v>
      </c>
      <c r="EI978" s="4" t="b">
        <v>1</v>
      </c>
      <c r="EJ978" s="4" t="s">
        <v>174</v>
      </c>
      <c r="EO978" s="4">
        <f t="shared" si="70"/>
        <v>22.312328767123287</v>
      </c>
      <c r="EP978" s="4">
        <f t="shared" si="71"/>
        <v>25</v>
      </c>
      <c r="EQ978" s="9">
        <f t="shared" si="72"/>
        <v>3424709.9750000001</v>
      </c>
    </row>
    <row r="979" spans="3:147">
      <c r="C979" s="7">
        <v>46023</v>
      </c>
      <c r="D979" s="4">
        <v>7340</v>
      </c>
      <c r="G979" s="4" t="s">
        <v>176</v>
      </c>
      <c r="H979" s="4" t="s">
        <v>177</v>
      </c>
      <c r="I979" s="4">
        <v>14</v>
      </c>
      <c r="J979" s="16">
        <v>37907</v>
      </c>
      <c r="L979" s="4">
        <v>117932.333</v>
      </c>
      <c r="M979" s="4">
        <v>123432.3</v>
      </c>
      <c r="N979" s="4">
        <v>147090.158</v>
      </c>
      <c r="O979" s="64">
        <v>20</v>
      </c>
      <c r="P979" s="4">
        <v>9</v>
      </c>
      <c r="Q979" s="4">
        <v>2</v>
      </c>
      <c r="R979" s="4">
        <v>31</v>
      </c>
      <c r="S979" s="4">
        <v>100</v>
      </c>
      <c r="T979" s="4">
        <v>100</v>
      </c>
      <c r="U979" s="11">
        <v>6327714</v>
      </c>
      <c r="V979" s="11">
        <v>1247714</v>
      </c>
      <c r="W979" s="11">
        <v>5080000</v>
      </c>
      <c r="X979" s="11">
        <v>22</v>
      </c>
      <c r="Y979" s="62">
        <v>3655902</v>
      </c>
      <c r="Z979" s="11">
        <v>0</v>
      </c>
      <c r="AA979" s="11">
        <v>0</v>
      </c>
      <c r="AB979" s="11">
        <v>0</v>
      </c>
      <c r="AC979" s="11">
        <v>165000</v>
      </c>
      <c r="AD979" s="11">
        <v>0</v>
      </c>
      <c r="AE979" s="11">
        <v>0</v>
      </c>
      <c r="AF979" s="11">
        <v>0</v>
      </c>
      <c r="AG979" s="11">
        <v>165000</v>
      </c>
      <c r="AH979" s="11">
        <v>0</v>
      </c>
      <c r="AI979" s="11">
        <v>462871</v>
      </c>
      <c r="AJ979" s="11">
        <v>0</v>
      </c>
      <c r="AK979" s="11">
        <v>496429</v>
      </c>
      <c r="AL979" s="9">
        <v>959300</v>
      </c>
      <c r="AM979" s="9">
        <v>882540</v>
      </c>
      <c r="AN979" s="9">
        <v>0</v>
      </c>
      <c r="AO979" s="9">
        <v>559972</v>
      </c>
      <c r="AP979" s="11">
        <v>0</v>
      </c>
      <c r="AQ979" s="11">
        <v>70000</v>
      </c>
      <c r="AR979" s="11">
        <v>2471812</v>
      </c>
      <c r="AS979" s="11">
        <v>0</v>
      </c>
      <c r="AT979" s="11">
        <v>0</v>
      </c>
      <c r="AU979" s="11">
        <v>0</v>
      </c>
      <c r="AV979" s="11">
        <v>0</v>
      </c>
      <c r="AW979" s="11">
        <v>0</v>
      </c>
      <c r="AX979" s="11">
        <v>0</v>
      </c>
      <c r="AY979" s="11">
        <v>0</v>
      </c>
      <c r="AZ979" s="11">
        <v>0</v>
      </c>
      <c r="BA979" s="11">
        <v>0</v>
      </c>
      <c r="BB979" s="11">
        <v>0</v>
      </c>
      <c r="BC979" s="11">
        <v>0</v>
      </c>
      <c r="BD979" s="11">
        <v>35000</v>
      </c>
      <c r="BE979" s="11">
        <v>0</v>
      </c>
      <c r="BF979" s="11">
        <v>0</v>
      </c>
      <c r="BG979" s="11">
        <v>0</v>
      </c>
      <c r="BH979" s="11">
        <v>0</v>
      </c>
      <c r="BI979" s="11">
        <v>0</v>
      </c>
      <c r="BJ979" s="11">
        <v>0</v>
      </c>
      <c r="BK979" s="11">
        <v>0</v>
      </c>
      <c r="BL979" s="11">
        <v>0</v>
      </c>
      <c r="BM979" s="11">
        <v>0</v>
      </c>
      <c r="BN979" s="11">
        <v>0</v>
      </c>
      <c r="BO979" s="11">
        <v>505940</v>
      </c>
      <c r="BP979" s="11">
        <v>50590</v>
      </c>
      <c r="BQ979" s="11">
        <v>288650</v>
      </c>
      <c r="BR979" s="11">
        <v>274810</v>
      </c>
      <c r="BS979" s="11">
        <v>56950</v>
      </c>
      <c r="BT979" s="11">
        <v>10970</v>
      </c>
      <c r="BU979" s="11">
        <v>42830</v>
      </c>
      <c r="BV979" s="11">
        <v>9000</v>
      </c>
      <c r="BW979" s="11">
        <v>7974</v>
      </c>
      <c r="BX979" s="11">
        <v>0</v>
      </c>
      <c r="BY979" s="11">
        <v>0</v>
      </c>
      <c r="BZ979" s="11">
        <v>0</v>
      </c>
      <c r="CA979" s="11">
        <v>0</v>
      </c>
      <c r="CB979" s="11">
        <v>0</v>
      </c>
      <c r="CC979" s="11">
        <v>0</v>
      </c>
      <c r="CD979" s="11">
        <v>0</v>
      </c>
      <c r="CE979" s="11">
        <v>0</v>
      </c>
      <c r="CF979" s="11">
        <v>0</v>
      </c>
      <c r="CG979" s="11">
        <v>0</v>
      </c>
      <c r="CH979" s="11">
        <v>0</v>
      </c>
      <c r="CI979" s="11">
        <v>208772.109</v>
      </c>
      <c r="CJ979" s="4">
        <v>31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14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20</v>
      </c>
      <c r="DC979" s="4">
        <v>0</v>
      </c>
      <c r="DD979" s="4">
        <v>18</v>
      </c>
      <c r="DE979" s="64">
        <v>38</v>
      </c>
      <c r="DF979" s="64">
        <v>32</v>
      </c>
      <c r="DG979" s="64">
        <v>0</v>
      </c>
      <c r="DH979" s="64">
        <v>50.76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s="4">
        <v>0</v>
      </c>
      <c r="DT979" s="4">
        <v>2</v>
      </c>
      <c r="DU979" s="4">
        <v>2</v>
      </c>
      <c r="EB979" s="4" t="b">
        <v>1</v>
      </c>
      <c r="EC979" s="4" t="s">
        <v>255</v>
      </c>
      <c r="EF979" s="7">
        <v>46023</v>
      </c>
      <c r="EG979" s="7">
        <v>46053</v>
      </c>
      <c r="EH979" s="4" t="s">
        <v>173</v>
      </c>
      <c r="EI979" s="4" t="b">
        <v>1</v>
      </c>
      <c r="EJ979" s="4" t="s">
        <v>174</v>
      </c>
      <c r="EO979" s="4">
        <f t="shared" si="70"/>
        <v>22.235616438356164</v>
      </c>
      <c r="EP979" s="4">
        <f t="shared" si="71"/>
        <v>25</v>
      </c>
      <c r="EQ979" s="9">
        <f t="shared" si="72"/>
        <v>3677253.9499999997</v>
      </c>
    </row>
    <row r="980" spans="3:147">
      <c r="C980" s="7">
        <v>46023</v>
      </c>
      <c r="D980" s="4">
        <v>7340</v>
      </c>
      <c r="G980" s="4" t="s">
        <v>176</v>
      </c>
      <c r="H980" s="4" t="s">
        <v>177</v>
      </c>
      <c r="I980" s="4">
        <v>6</v>
      </c>
      <c r="J980" s="16">
        <v>38061</v>
      </c>
      <c r="L980" s="4">
        <v>112633.333</v>
      </c>
      <c r="M980" s="4">
        <v>118383.3</v>
      </c>
      <c r="N980" s="4">
        <v>141073.43299999999</v>
      </c>
      <c r="O980" s="64">
        <v>20</v>
      </c>
      <c r="P980" s="4">
        <v>9</v>
      </c>
      <c r="Q980" s="4">
        <v>2</v>
      </c>
      <c r="R980" s="4">
        <v>31</v>
      </c>
      <c r="S980" s="4">
        <v>100</v>
      </c>
      <c r="T980" s="4">
        <v>100</v>
      </c>
      <c r="U980" s="11">
        <v>6229551</v>
      </c>
      <c r="V980" s="11">
        <v>1303250</v>
      </c>
      <c r="W980" s="11">
        <v>4926301</v>
      </c>
      <c r="X980" s="11">
        <v>21</v>
      </c>
      <c r="Y980" s="62">
        <v>3491633</v>
      </c>
      <c r="Z980" s="11">
        <v>0</v>
      </c>
      <c r="AA980" s="11">
        <v>0</v>
      </c>
      <c r="AB980" s="11">
        <v>15000</v>
      </c>
      <c r="AC980" s="11">
        <v>157500</v>
      </c>
      <c r="AD980" s="11">
        <v>0</v>
      </c>
      <c r="AE980" s="11">
        <v>0</v>
      </c>
      <c r="AF980" s="11">
        <v>0</v>
      </c>
      <c r="AG980" s="11">
        <v>172500</v>
      </c>
      <c r="AH980" s="11">
        <v>0</v>
      </c>
      <c r="AI980" s="11">
        <v>443937</v>
      </c>
      <c r="AJ980" s="11">
        <v>0</v>
      </c>
      <c r="AK980" s="11">
        <v>476122</v>
      </c>
      <c r="AL980" s="9">
        <v>920060</v>
      </c>
      <c r="AM980" s="9">
        <v>1058050</v>
      </c>
      <c r="AN980" s="9">
        <v>0</v>
      </c>
      <c r="AO980" s="9">
        <v>512308</v>
      </c>
      <c r="AP980" s="11">
        <v>0</v>
      </c>
      <c r="AQ980" s="11">
        <v>65000</v>
      </c>
      <c r="AR980" s="11">
        <v>2555418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10000</v>
      </c>
      <c r="BE980" s="11">
        <v>0</v>
      </c>
      <c r="BF980" s="11">
        <v>0</v>
      </c>
      <c r="BG980" s="11">
        <v>0</v>
      </c>
      <c r="BH980" s="11">
        <v>0</v>
      </c>
      <c r="BI980" s="11">
        <v>0</v>
      </c>
      <c r="BJ980" s="11">
        <v>0</v>
      </c>
      <c r="BK980" s="11">
        <v>0</v>
      </c>
      <c r="BL980" s="11">
        <v>0</v>
      </c>
      <c r="BM980" s="11">
        <v>0</v>
      </c>
      <c r="BN980" s="11">
        <v>0</v>
      </c>
      <c r="BO980" s="11">
        <v>576240</v>
      </c>
      <c r="BP980" s="11">
        <v>57620</v>
      </c>
      <c r="BQ980" s="11">
        <v>280960</v>
      </c>
      <c r="BR980" s="11">
        <v>273300</v>
      </c>
      <c r="BS980" s="11">
        <v>56070</v>
      </c>
      <c r="BT980" s="11">
        <v>10480</v>
      </c>
      <c r="BU980" s="11">
        <v>41080</v>
      </c>
      <c r="BV980" s="11">
        <v>0</v>
      </c>
      <c r="BW980" s="11">
        <v>7500</v>
      </c>
      <c r="BX980" s="11">
        <v>0</v>
      </c>
      <c r="BY980" s="11">
        <v>0</v>
      </c>
      <c r="BZ980" s="11">
        <v>0</v>
      </c>
      <c r="CA980" s="11">
        <v>0</v>
      </c>
      <c r="CB980" s="11">
        <v>0</v>
      </c>
      <c r="CC980" s="11">
        <v>0</v>
      </c>
      <c r="CD980" s="11">
        <v>0</v>
      </c>
      <c r="CE980" s="11">
        <v>0</v>
      </c>
      <c r="CF980" s="11">
        <v>0</v>
      </c>
      <c r="CG980" s="11">
        <v>0</v>
      </c>
      <c r="CH980" s="11">
        <v>0</v>
      </c>
      <c r="CI980" s="11">
        <v>204044.978</v>
      </c>
      <c r="CJ980" s="4">
        <v>31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13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  <c r="DA980" s="4">
        <v>0</v>
      </c>
      <c r="DB980" s="4">
        <v>20</v>
      </c>
      <c r="DC980" s="4">
        <v>0</v>
      </c>
      <c r="DD980" s="4">
        <v>18</v>
      </c>
      <c r="DE980" s="64">
        <v>38</v>
      </c>
      <c r="DF980" s="64">
        <v>40</v>
      </c>
      <c r="DG980" s="64">
        <v>0</v>
      </c>
      <c r="DH980" s="64">
        <v>48.42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2</v>
      </c>
      <c r="DU980" s="4">
        <v>2</v>
      </c>
      <c r="EB980" s="4" t="b">
        <v>1</v>
      </c>
      <c r="EC980" s="4" t="s">
        <v>255</v>
      </c>
      <c r="EF980" s="7">
        <v>46023</v>
      </c>
      <c r="EG980" s="7">
        <v>46053</v>
      </c>
      <c r="EH980" s="4" t="s">
        <v>173</v>
      </c>
      <c r="EI980" s="4" t="b">
        <v>1</v>
      </c>
      <c r="EJ980" s="4" t="s">
        <v>174</v>
      </c>
      <c r="EO980" s="4">
        <f t="shared" si="70"/>
        <v>21.813698630136987</v>
      </c>
      <c r="EP980" s="4">
        <f t="shared" si="71"/>
        <v>25</v>
      </c>
      <c r="EQ980" s="9">
        <f t="shared" si="72"/>
        <v>3526835.8249999997</v>
      </c>
    </row>
    <row r="981" spans="3:147">
      <c r="C981" s="7">
        <v>46023</v>
      </c>
      <c r="D981" s="4">
        <v>7340</v>
      </c>
      <c r="G981" s="4" t="s">
        <v>176</v>
      </c>
      <c r="H981" s="4" t="s">
        <v>177</v>
      </c>
      <c r="I981" s="4">
        <v>4</v>
      </c>
      <c r="J981" s="16">
        <v>38327</v>
      </c>
      <c r="L981" s="4">
        <v>110985.333</v>
      </c>
      <c r="M981" s="4">
        <v>116485.3</v>
      </c>
      <c r="N981" s="4">
        <v>138811.649</v>
      </c>
      <c r="O981" s="64">
        <v>20</v>
      </c>
      <c r="P981" s="4">
        <v>9</v>
      </c>
      <c r="Q981" s="4">
        <v>2</v>
      </c>
      <c r="R981" s="4">
        <v>31</v>
      </c>
      <c r="S981" s="4">
        <v>100</v>
      </c>
      <c r="T981" s="4">
        <v>100</v>
      </c>
      <c r="U981" s="11">
        <v>6280529</v>
      </c>
      <c r="V981" s="11">
        <v>1331010</v>
      </c>
      <c r="W981" s="11">
        <v>4949519</v>
      </c>
      <c r="X981" s="11">
        <v>21</v>
      </c>
      <c r="Y981" s="62">
        <v>3440545</v>
      </c>
      <c r="Z981" s="11">
        <v>0</v>
      </c>
      <c r="AA981" s="11">
        <v>0</v>
      </c>
      <c r="AB981" s="11">
        <v>7500</v>
      </c>
      <c r="AC981" s="11">
        <v>157500</v>
      </c>
      <c r="AD981" s="11">
        <v>0</v>
      </c>
      <c r="AE981" s="11">
        <v>0</v>
      </c>
      <c r="AF981" s="11">
        <v>0</v>
      </c>
      <c r="AG981" s="11">
        <v>165000</v>
      </c>
      <c r="AH981" s="11">
        <v>0</v>
      </c>
      <c r="AI981" s="11">
        <v>436819</v>
      </c>
      <c r="AJ981" s="11">
        <v>0</v>
      </c>
      <c r="AK981" s="11">
        <v>468489</v>
      </c>
      <c r="AL981" s="9">
        <v>905309</v>
      </c>
      <c r="AM981" s="9">
        <v>1249304</v>
      </c>
      <c r="AN981" s="9">
        <v>0</v>
      </c>
      <c r="AO981" s="9">
        <v>455371</v>
      </c>
      <c r="AP981" s="11">
        <v>0</v>
      </c>
      <c r="AQ981" s="11">
        <v>55000</v>
      </c>
      <c r="AR981" s="11">
        <v>2664984</v>
      </c>
      <c r="AS981" s="11">
        <v>0</v>
      </c>
      <c r="AT981" s="11">
        <v>0</v>
      </c>
      <c r="AU981" s="11">
        <v>0</v>
      </c>
      <c r="AV981" s="11">
        <v>0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10000</v>
      </c>
      <c r="BE981" s="11">
        <v>0</v>
      </c>
      <c r="BF981" s="11">
        <v>0</v>
      </c>
      <c r="BG981" s="11">
        <v>0</v>
      </c>
      <c r="BH981" s="11">
        <v>0</v>
      </c>
      <c r="BI981" s="11">
        <v>0</v>
      </c>
      <c r="BJ981" s="11">
        <v>0</v>
      </c>
      <c r="BK981" s="11">
        <v>0</v>
      </c>
      <c r="BL981" s="11">
        <v>0</v>
      </c>
      <c r="BM981" s="11">
        <v>0</v>
      </c>
      <c r="BN981" s="11">
        <v>0</v>
      </c>
      <c r="BO981" s="11">
        <v>585900</v>
      </c>
      <c r="BP981" s="11">
        <v>58590</v>
      </c>
      <c r="BQ981" s="11">
        <v>289130</v>
      </c>
      <c r="BR981" s="11">
        <v>276120</v>
      </c>
      <c r="BS981" s="11">
        <v>56520</v>
      </c>
      <c r="BT981" s="11">
        <v>10330</v>
      </c>
      <c r="BU981" s="11">
        <v>40420</v>
      </c>
      <c r="BV981" s="11">
        <v>14000</v>
      </c>
      <c r="BW981" s="11">
        <v>0</v>
      </c>
      <c r="BX981" s="11">
        <v>0</v>
      </c>
      <c r="BY981" s="11">
        <v>0</v>
      </c>
      <c r="BZ981" s="11">
        <v>0</v>
      </c>
      <c r="CA981" s="11">
        <v>0</v>
      </c>
      <c r="CB981" s="11">
        <v>0</v>
      </c>
      <c r="CC981" s="11">
        <v>0</v>
      </c>
      <c r="CD981" s="11">
        <v>0</v>
      </c>
      <c r="CE981" s="11">
        <v>0</v>
      </c>
      <c r="CF981" s="11">
        <v>0</v>
      </c>
      <c r="CG981" s="11">
        <v>0</v>
      </c>
      <c r="CH981" s="11">
        <v>0</v>
      </c>
      <c r="CI981" s="11">
        <v>207781.315</v>
      </c>
      <c r="CJ981" s="4">
        <v>31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11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20</v>
      </c>
      <c r="DC981" s="4">
        <v>0</v>
      </c>
      <c r="DD981" s="4">
        <v>18</v>
      </c>
      <c r="DE981" s="64">
        <v>38</v>
      </c>
      <c r="DF981" s="64">
        <v>48</v>
      </c>
      <c r="DG981" s="64">
        <v>0</v>
      </c>
      <c r="DH981" s="64">
        <v>43.74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2</v>
      </c>
      <c r="DU981" s="4">
        <v>2</v>
      </c>
      <c r="EB981" s="4" t="b">
        <v>1</v>
      </c>
      <c r="EC981" s="4" t="s">
        <v>255</v>
      </c>
      <c r="EF981" s="7">
        <v>46023</v>
      </c>
      <c r="EG981" s="7">
        <v>46053</v>
      </c>
      <c r="EH981" s="4" t="s">
        <v>173</v>
      </c>
      <c r="EI981" s="4" t="b">
        <v>1</v>
      </c>
      <c r="EJ981" s="4" t="s">
        <v>174</v>
      </c>
      <c r="EO981" s="4">
        <f t="shared" si="70"/>
        <v>21.084931506849315</v>
      </c>
      <c r="EP981" s="4">
        <f t="shared" si="71"/>
        <v>25</v>
      </c>
      <c r="EQ981" s="9">
        <f t="shared" si="72"/>
        <v>3470291.2250000001</v>
      </c>
    </row>
    <row r="982" spans="3:147">
      <c r="C982" s="7">
        <v>46023</v>
      </c>
      <c r="D982" s="4">
        <v>7340</v>
      </c>
      <c r="G982" s="4" t="s">
        <v>179</v>
      </c>
      <c r="H982" s="4" t="s">
        <v>180</v>
      </c>
      <c r="I982" s="4">
        <v>18</v>
      </c>
      <c r="J982" s="16">
        <v>38901</v>
      </c>
      <c r="L982" s="4">
        <v>104698.299</v>
      </c>
      <c r="M982" s="4">
        <v>109698.26700000001</v>
      </c>
      <c r="N982" s="4">
        <v>130723.768</v>
      </c>
      <c r="O982" s="64">
        <v>20</v>
      </c>
      <c r="P982" s="4">
        <v>9</v>
      </c>
      <c r="Q982" s="4">
        <v>2</v>
      </c>
      <c r="R982" s="4">
        <v>31</v>
      </c>
      <c r="S982" s="4">
        <v>100</v>
      </c>
      <c r="T982" s="4">
        <v>100</v>
      </c>
      <c r="U982" s="11">
        <v>5696786</v>
      </c>
      <c r="V982" s="11">
        <v>1044786</v>
      </c>
      <c r="W982" s="11">
        <v>4652000</v>
      </c>
      <c r="X982" s="11">
        <v>19</v>
      </c>
      <c r="Y982" s="62">
        <v>3245647</v>
      </c>
      <c r="Z982" s="11">
        <v>0</v>
      </c>
      <c r="AA982" s="11">
        <v>0</v>
      </c>
      <c r="AB982" s="11">
        <v>7500</v>
      </c>
      <c r="AC982" s="11">
        <v>142500</v>
      </c>
      <c r="AD982" s="11">
        <v>0</v>
      </c>
      <c r="AE982" s="11">
        <v>0</v>
      </c>
      <c r="AF982" s="11">
        <v>0</v>
      </c>
      <c r="AG982" s="11">
        <v>150000</v>
      </c>
      <c r="AH982" s="11">
        <v>0</v>
      </c>
      <c r="AI982" s="11">
        <v>411368</v>
      </c>
      <c r="AJ982" s="11">
        <v>0</v>
      </c>
      <c r="AK982" s="11">
        <v>392171</v>
      </c>
      <c r="AL982" s="9">
        <v>803539</v>
      </c>
      <c r="AM982" s="9">
        <v>980428</v>
      </c>
      <c r="AN982" s="9">
        <v>0</v>
      </c>
      <c r="AO982" s="9">
        <v>432172</v>
      </c>
      <c r="AP982" s="11">
        <v>0</v>
      </c>
      <c r="AQ982" s="11">
        <v>60000</v>
      </c>
      <c r="AR982" s="11">
        <v>2276139</v>
      </c>
      <c r="AS982" s="11">
        <v>0</v>
      </c>
      <c r="AT982" s="11">
        <v>0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25000</v>
      </c>
      <c r="BE982" s="11">
        <v>0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412770</v>
      </c>
      <c r="BP982" s="11">
        <v>41270</v>
      </c>
      <c r="BQ982" s="11">
        <v>239250</v>
      </c>
      <c r="BR982" s="11">
        <v>245000</v>
      </c>
      <c r="BS982" s="11">
        <v>51270</v>
      </c>
      <c r="BT982" s="11">
        <v>9740</v>
      </c>
      <c r="BU982" s="11">
        <v>38070</v>
      </c>
      <c r="BV982" s="11">
        <v>0</v>
      </c>
      <c r="BW982" s="11">
        <v>7416</v>
      </c>
      <c r="BX982" s="11">
        <v>0</v>
      </c>
      <c r="BY982" s="11">
        <v>0</v>
      </c>
      <c r="BZ982" s="11">
        <v>0</v>
      </c>
      <c r="CA982" s="11">
        <v>0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174137.348</v>
      </c>
      <c r="CJ982" s="4">
        <v>31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12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  <c r="DA982" s="4">
        <v>0</v>
      </c>
      <c r="DB982" s="4">
        <v>20</v>
      </c>
      <c r="DC982" s="4">
        <v>0</v>
      </c>
      <c r="DD982" s="4">
        <v>16</v>
      </c>
      <c r="DE982" s="64">
        <v>36</v>
      </c>
      <c r="DF982" s="64">
        <v>40</v>
      </c>
      <c r="DG982" s="64">
        <v>0</v>
      </c>
      <c r="DH982" s="64">
        <v>44.08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1</v>
      </c>
      <c r="DT982" s="4">
        <v>2</v>
      </c>
      <c r="DU982" s="4">
        <v>2</v>
      </c>
      <c r="EB982" s="4" t="b">
        <v>1</v>
      </c>
      <c r="EC982" s="4" t="s">
        <v>255</v>
      </c>
      <c r="EF982" s="7">
        <v>46023</v>
      </c>
      <c r="EG982" s="7">
        <v>46053</v>
      </c>
      <c r="EH982" s="4" t="s">
        <v>173</v>
      </c>
      <c r="EI982" s="4" t="b">
        <v>1</v>
      </c>
      <c r="EJ982" s="4" t="s">
        <v>174</v>
      </c>
      <c r="EO982" s="4">
        <f t="shared" si="70"/>
        <v>19.512328767123286</v>
      </c>
      <c r="EP982" s="4">
        <f t="shared" si="71"/>
        <v>24</v>
      </c>
      <c r="EQ982" s="9">
        <f t="shared" si="72"/>
        <v>3137370.432</v>
      </c>
    </row>
    <row r="983" spans="3:147">
      <c r="C983" s="7">
        <v>46054</v>
      </c>
      <c r="D983" s="4">
        <v>7340</v>
      </c>
      <c r="G983" s="4" t="s">
        <v>170</v>
      </c>
      <c r="H983" s="4" t="s">
        <v>171</v>
      </c>
      <c r="I983" s="4">
        <v>14</v>
      </c>
      <c r="J983" s="16">
        <v>41640</v>
      </c>
      <c r="L983" s="4">
        <v>138345.58900000001</v>
      </c>
      <c r="M983" s="4">
        <v>141345.56700000001</v>
      </c>
      <c r="N983" s="4">
        <v>168436.8</v>
      </c>
      <c r="O983" s="64">
        <v>16</v>
      </c>
      <c r="P983" s="4">
        <v>8</v>
      </c>
      <c r="Q983" s="4">
        <v>4</v>
      </c>
      <c r="R983" s="4">
        <v>28</v>
      </c>
      <c r="S983" s="4">
        <v>100</v>
      </c>
      <c r="T983" s="4">
        <v>100</v>
      </c>
      <c r="U983" s="11">
        <v>5970757</v>
      </c>
      <c r="V983" s="11">
        <v>1170757</v>
      </c>
      <c r="W983" s="11">
        <v>4800000</v>
      </c>
      <c r="X983" s="11">
        <v>12</v>
      </c>
      <c r="Y983" s="62">
        <v>3873676</v>
      </c>
      <c r="Z983" s="11">
        <v>0</v>
      </c>
      <c r="AA983" s="11">
        <v>0</v>
      </c>
      <c r="AB983" s="11">
        <v>0</v>
      </c>
      <c r="AC983" s="11">
        <v>90000</v>
      </c>
      <c r="AD983" s="11">
        <v>0</v>
      </c>
      <c r="AE983" s="11">
        <v>0</v>
      </c>
      <c r="AF983" s="11">
        <v>0</v>
      </c>
      <c r="AG983" s="11">
        <v>90000</v>
      </c>
      <c r="AH983" s="11">
        <v>0</v>
      </c>
      <c r="AI983" s="11">
        <v>530045</v>
      </c>
      <c r="AJ983" s="11">
        <v>0</v>
      </c>
      <c r="AK983" s="11">
        <v>315819</v>
      </c>
      <c r="AL983" s="9">
        <v>845864</v>
      </c>
      <c r="AM983" s="9">
        <v>757965</v>
      </c>
      <c r="AN983" s="9">
        <v>0</v>
      </c>
      <c r="AO983" s="9">
        <v>333252</v>
      </c>
      <c r="AP983" s="11">
        <v>0</v>
      </c>
      <c r="AQ983" s="11">
        <v>35000</v>
      </c>
      <c r="AR983" s="11">
        <v>1972081</v>
      </c>
      <c r="AS983" s="11">
        <v>0</v>
      </c>
      <c r="AT983" s="11">
        <v>0</v>
      </c>
      <c r="AU983" s="11">
        <v>0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35000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0</v>
      </c>
      <c r="BN983" s="11">
        <v>0</v>
      </c>
      <c r="BO983" s="11">
        <v>449400</v>
      </c>
      <c r="BP983" s="11">
        <v>44940</v>
      </c>
      <c r="BQ983" s="11">
        <v>302570</v>
      </c>
      <c r="BR983" s="11">
        <v>259460</v>
      </c>
      <c r="BS983" s="11">
        <v>53740</v>
      </c>
      <c r="BT983" s="11">
        <v>11630</v>
      </c>
      <c r="BU983" s="11">
        <v>44930</v>
      </c>
      <c r="BV983" s="11">
        <v>0</v>
      </c>
      <c r="BW983" s="11">
        <v>4087</v>
      </c>
      <c r="BX983" s="11">
        <v>0</v>
      </c>
      <c r="BY983" s="11">
        <v>0</v>
      </c>
      <c r="BZ983" s="11">
        <v>0</v>
      </c>
      <c r="CA983" s="11">
        <v>0</v>
      </c>
      <c r="CB983" s="11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0</v>
      </c>
      <c r="CH983" s="11">
        <v>0</v>
      </c>
      <c r="CI983" s="11">
        <v>231572.38</v>
      </c>
      <c r="CJ983" s="4">
        <v>28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7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20</v>
      </c>
      <c r="DC983" s="4">
        <v>0</v>
      </c>
      <c r="DD983" s="4">
        <v>10</v>
      </c>
      <c r="DE983" s="64">
        <v>30</v>
      </c>
      <c r="DF983" s="64">
        <v>24</v>
      </c>
      <c r="DG983" s="64">
        <v>0</v>
      </c>
      <c r="DH983" s="64">
        <v>26.38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2</v>
      </c>
      <c r="DU983" s="4">
        <v>2</v>
      </c>
      <c r="EB983" s="4" t="b">
        <v>1</v>
      </c>
      <c r="EC983" s="4" t="s">
        <v>255</v>
      </c>
      <c r="EF983" s="7">
        <v>46054</v>
      </c>
      <c r="EG983" s="7">
        <v>46081</v>
      </c>
      <c r="EH983" s="4" t="s">
        <v>173</v>
      </c>
      <c r="EI983" s="4" t="b">
        <v>1</v>
      </c>
      <c r="EJ983" s="4" t="s">
        <v>174</v>
      </c>
      <c r="EO983" s="4">
        <f t="shared" si="70"/>
        <v>12.008219178082191</v>
      </c>
      <c r="EP983" s="4">
        <f t="shared" si="71"/>
        <v>20</v>
      </c>
      <c r="EQ983" s="9">
        <f t="shared" si="72"/>
        <v>3368736</v>
      </c>
    </row>
    <row r="984" spans="3:147">
      <c r="C984" s="7">
        <v>46054</v>
      </c>
      <c r="D984" s="4">
        <v>7340</v>
      </c>
      <c r="G984" s="4" t="s">
        <v>170</v>
      </c>
      <c r="H984" s="4" t="s">
        <v>171</v>
      </c>
      <c r="I984" s="4">
        <v>5</v>
      </c>
      <c r="J984" s="16">
        <v>35408</v>
      </c>
      <c r="L984" s="4">
        <v>131085.58900000001</v>
      </c>
      <c r="M984" s="4">
        <v>138585.56700000001</v>
      </c>
      <c r="N984" s="4">
        <v>165147.79999999999</v>
      </c>
      <c r="O984" s="64">
        <v>16</v>
      </c>
      <c r="P984" s="4">
        <v>8</v>
      </c>
      <c r="Q984" s="4">
        <v>4</v>
      </c>
      <c r="R984" s="4">
        <v>28</v>
      </c>
      <c r="S984" s="4">
        <v>100</v>
      </c>
      <c r="T984" s="4">
        <v>100</v>
      </c>
      <c r="U984" s="11">
        <v>5864653</v>
      </c>
      <c r="V984" s="11">
        <v>1114653</v>
      </c>
      <c r="W984" s="11">
        <v>4750000</v>
      </c>
      <c r="X984" s="11">
        <v>29</v>
      </c>
      <c r="Y984" s="62">
        <v>3670396</v>
      </c>
      <c r="Z984" s="11">
        <v>0</v>
      </c>
      <c r="AA984" s="11">
        <v>0</v>
      </c>
      <c r="AB984" s="11">
        <v>7500</v>
      </c>
      <c r="AC984" s="11">
        <v>217500</v>
      </c>
      <c r="AD984" s="11">
        <v>0</v>
      </c>
      <c r="AE984" s="11">
        <v>0</v>
      </c>
      <c r="AF984" s="11">
        <v>0</v>
      </c>
      <c r="AG984" s="11">
        <v>225000</v>
      </c>
      <c r="AH984" s="11">
        <v>0</v>
      </c>
      <c r="AI984" s="11">
        <v>519695</v>
      </c>
      <c r="AJ984" s="11">
        <v>0</v>
      </c>
      <c r="AK984" s="11">
        <v>309652</v>
      </c>
      <c r="AL984" s="9">
        <v>829348</v>
      </c>
      <c r="AM984" s="9">
        <v>743165</v>
      </c>
      <c r="AN984" s="9">
        <v>0</v>
      </c>
      <c r="AO984" s="9">
        <v>326744</v>
      </c>
      <c r="AP984" s="11">
        <v>0</v>
      </c>
      <c r="AQ984" s="11">
        <v>35000</v>
      </c>
      <c r="AR984" s="11">
        <v>1934257</v>
      </c>
      <c r="AS984" s="11">
        <v>0</v>
      </c>
      <c r="AT984" s="11">
        <v>0</v>
      </c>
      <c r="AU984" s="11">
        <v>0</v>
      </c>
      <c r="AV984" s="11">
        <v>0</v>
      </c>
      <c r="AW984" s="11">
        <v>0</v>
      </c>
      <c r="AX984" s="11">
        <v>0</v>
      </c>
      <c r="AY984" s="11">
        <v>0</v>
      </c>
      <c r="AZ984" s="11">
        <v>0</v>
      </c>
      <c r="BA984" s="11">
        <v>0</v>
      </c>
      <c r="BB984" s="11">
        <v>0</v>
      </c>
      <c r="BC984" s="11">
        <v>0</v>
      </c>
      <c r="BD984" s="11">
        <v>35000</v>
      </c>
      <c r="BE984" s="11">
        <v>0</v>
      </c>
      <c r="BF984" s="11">
        <v>0</v>
      </c>
      <c r="BG984" s="11">
        <v>0</v>
      </c>
      <c r="BH984" s="11">
        <v>0</v>
      </c>
      <c r="BI984" s="11">
        <v>0</v>
      </c>
      <c r="BJ984" s="11">
        <v>0</v>
      </c>
      <c r="BK984" s="11">
        <v>0</v>
      </c>
      <c r="BL984" s="11">
        <v>0</v>
      </c>
      <c r="BM984" s="11">
        <v>0</v>
      </c>
      <c r="BN984" s="11">
        <v>0</v>
      </c>
      <c r="BO984" s="11">
        <v>394700</v>
      </c>
      <c r="BP984" s="11">
        <v>39470</v>
      </c>
      <c r="BQ984" s="11">
        <v>302570</v>
      </c>
      <c r="BR984" s="11">
        <v>255320</v>
      </c>
      <c r="BS984" s="11">
        <v>52780</v>
      </c>
      <c r="BT984" s="11">
        <v>11020</v>
      </c>
      <c r="BU984" s="11">
        <v>44150</v>
      </c>
      <c r="BV984" s="11">
        <v>11000</v>
      </c>
      <c r="BW984" s="11">
        <v>3643</v>
      </c>
      <c r="BX984" s="11">
        <v>0</v>
      </c>
      <c r="BY984" s="11">
        <v>0</v>
      </c>
      <c r="BZ984" s="11">
        <v>0</v>
      </c>
      <c r="CA984" s="11">
        <v>0</v>
      </c>
      <c r="CB984" s="11">
        <v>0</v>
      </c>
      <c r="CC984" s="11">
        <v>0</v>
      </c>
      <c r="CD984" s="11">
        <v>0</v>
      </c>
      <c r="CE984" s="11">
        <v>0</v>
      </c>
      <c r="CF984" s="11">
        <v>0</v>
      </c>
      <c r="CG984" s="11">
        <v>0</v>
      </c>
      <c r="CH984" s="11">
        <v>0</v>
      </c>
      <c r="CI984" s="11">
        <v>232200.424</v>
      </c>
      <c r="CJ984" s="4">
        <v>28</v>
      </c>
      <c r="CK984" s="4">
        <v>0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4">
        <v>7</v>
      </c>
      <c r="CV984" s="4">
        <v>0</v>
      </c>
      <c r="CW984" s="4">
        <v>0</v>
      </c>
      <c r="CX984" s="4">
        <v>0</v>
      </c>
      <c r="CY984" s="4">
        <v>0</v>
      </c>
      <c r="CZ984" s="4">
        <v>0</v>
      </c>
      <c r="DA984" s="4">
        <v>0</v>
      </c>
      <c r="DB984" s="4">
        <v>20</v>
      </c>
      <c r="DC984" s="4">
        <v>0</v>
      </c>
      <c r="DD984" s="4">
        <v>10</v>
      </c>
      <c r="DE984" s="64">
        <v>30</v>
      </c>
      <c r="DF984" s="64">
        <v>24</v>
      </c>
      <c r="DG984" s="64">
        <v>0</v>
      </c>
      <c r="DH984" s="64">
        <v>26.38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2</v>
      </c>
      <c r="DU984" s="4">
        <v>2</v>
      </c>
      <c r="EB984" s="4" t="b">
        <v>1</v>
      </c>
      <c r="EC984" s="4" t="s">
        <v>255</v>
      </c>
      <c r="EF984" s="7">
        <v>46054</v>
      </c>
      <c r="EG984" s="7">
        <v>46081</v>
      </c>
      <c r="EH984" s="4" t="s">
        <v>173</v>
      </c>
      <c r="EI984" s="4" t="b">
        <v>1</v>
      </c>
      <c r="EJ984" s="4" t="s">
        <v>174</v>
      </c>
      <c r="EO984" s="4">
        <f t="shared" si="70"/>
        <v>29.082191780821919</v>
      </c>
      <c r="EP984" s="4">
        <f t="shared" si="71"/>
        <v>25</v>
      </c>
      <c r="EQ984" s="9">
        <f t="shared" si="72"/>
        <v>4128694.9999999995</v>
      </c>
    </row>
    <row r="985" spans="3:147">
      <c r="C985" s="7">
        <v>46054</v>
      </c>
      <c r="D985" s="4">
        <v>7340</v>
      </c>
      <c r="G985" s="4" t="s">
        <v>176</v>
      </c>
      <c r="H985" s="4" t="s">
        <v>177</v>
      </c>
      <c r="I985" s="4">
        <v>3</v>
      </c>
      <c r="J985" s="16">
        <v>41640</v>
      </c>
      <c r="L985" s="4">
        <v>110095.333</v>
      </c>
      <c r="M985" s="4">
        <v>113095.3</v>
      </c>
      <c r="N985" s="4">
        <v>134771.899</v>
      </c>
      <c r="O985" s="64">
        <v>16</v>
      </c>
      <c r="P985" s="4">
        <v>8</v>
      </c>
      <c r="Q985" s="4">
        <v>4</v>
      </c>
      <c r="R985" s="4">
        <v>28</v>
      </c>
      <c r="S985" s="4">
        <v>100</v>
      </c>
      <c r="T985" s="4">
        <v>100</v>
      </c>
      <c r="U985" s="11">
        <v>5542436</v>
      </c>
      <c r="V985" s="11">
        <v>1081436</v>
      </c>
      <c r="W985" s="11">
        <v>4461000</v>
      </c>
      <c r="X985" s="11">
        <v>12</v>
      </c>
      <c r="Y985" s="62">
        <v>3082669</v>
      </c>
      <c r="Z985" s="11">
        <v>0</v>
      </c>
      <c r="AA985" s="11">
        <v>0</v>
      </c>
      <c r="AB985" s="11">
        <v>0</v>
      </c>
      <c r="AC985" s="11">
        <v>90000</v>
      </c>
      <c r="AD985" s="11">
        <v>0</v>
      </c>
      <c r="AE985" s="11">
        <v>0</v>
      </c>
      <c r="AF985" s="11">
        <v>0</v>
      </c>
      <c r="AG985" s="11">
        <v>90000</v>
      </c>
      <c r="AH985" s="11">
        <v>0</v>
      </c>
      <c r="AI985" s="11">
        <v>424107</v>
      </c>
      <c r="AJ985" s="11">
        <v>0</v>
      </c>
      <c r="AK985" s="11">
        <v>404315</v>
      </c>
      <c r="AL985" s="9">
        <v>828423</v>
      </c>
      <c r="AM985" s="9">
        <v>1010789</v>
      </c>
      <c r="AN985" s="9">
        <v>0</v>
      </c>
      <c r="AO985" s="9">
        <v>445555</v>
      </c>
      <c r="AP985" s="11">
        <v>0</v>
      </c>
      <c r="AQ985" s="11">
        <v>60000</v>
      </c>
      <c r="AR985" s="11">
        <v>2344767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25000</v>
      </c>
      <c r="BE985" s="11">
        <v>0</v>
      </c>
      <c r="BF985" s="11">
        <v>0</v>
      </c>
      <c r="BG985" s="11">
        <v>0</v>
      </c>
      <c r="BH985" s="11">
        <v>0</v>
      </c>
      <c r="BI985" s="11">
        <v>0</v>
      </c>
      <c r="BJ985" s="11">
        <v>0</v>
      </c>
      <c r="BK985" s="11">
        <v>0</v>
      </c>
      <c r="BL985" s="11">
        <v>0</v>
      </c>
      <c r="BM985" s="11">
        <v>0</v>
      </c>
      <c r="BN985" s="11">
        <v>0</v>
      </c>
      <c r="BO985" s="11">
        <v>431300</v>
      </c>
      <c r="BP985" s="11">
        <v>43130</v>
      </c>
      <c r="BQ985" s="11">
        <v>260770</v>
      </c>
      <c r="BR985" s="11">
        <v>243170</v>
      </c>
      <c r="BS985" s="11">
        <v>49880</v>
      </c>
      <c r="BT985" s="11">
        <v>9250</v>
      </c>
      <c r="BU985" s="11">
        <v>35960</v>
      </c>
      <c r="BV985" s="11">
        <v>0</v>
      </c>
      <c r="BW985" s="11">
        <v>7976</v>
      </c>
      <c r="BX985" s="11">
        <v>0</v>
      </c>
      <c r="BY985" s="11">
        <v>0</v>
      </c>
      <c r="BZ985" s="11">
        <v>0</v>
      </c>
      <c r="CA985" s="11">
        <v>0</v>
      </c>
      <c r="CB985" s="11">
        <v>0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1">
        <v>0</v>
      </c>
      <c r="CI985" s="11">
        <v>201930.054</v>
      </c>
      <c r="CJ985" s="4">
        <v>28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12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  <c r="DA985" s="4">
        <v>0</v>
      </c>
      <c r="DB985" s="4">
        <v>20</v>
      </c>
      <c r="DC985" s="4">
        <v>0</v>
      </c>
      <c r="DD985" s="4">
        <v>16</v>
      </c>
      <c r="DE985" s="64">
        <v>36</v>
      </c>
      <c r="DF985" s="64">
        <v>40</v>
      </c>
      <c r="DG985" s="64">
        <v>0</v>
      </c>
      <c r="DH985" s="64">
        <v>44.08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2</v>
      </c>
      <c r="DU985" s="4">
        <v>2</v>
      </c>
      <c r="EB985" s="4" t="b">
        <v>1</v>
      </c>
      <c r="EC985" s="4" t="s">
        <v>255</v>
      </c>
      <c r="EF985" s="7">
        <v>46054</v>
      </c>
      <c r="EG985" s="7">
        <v>46081</v>
      </c>
      <c r="EH985" s="4" t="s">
        <v>173</v>
      </c>
      <c r="EI985" s="4" t="b">
        <v>1</v>
      </c>
      <c r="EJ985" s="4" t="s">
        <v>174</v>
      </c>
      <c r="EO985" s="4">
        <f t="shared" si="70"/>
        <v>12.008219178082191</v>
      </c>
      <c r="EP985" s="4">
        <f t="shared" si="71"/>
        <v>20</v>
      </c>
      <c r="EQ985" s="9">
        <f t="shared" si="72"/>
        <v>2695437.98</v>
      </c>
    </row>
    <row r="986" spans="3:147">
      <c r="C986" s="7">
        <v>46054</v>
      </c>
      <c r="D986" s="4">
        <v>7340</v>
      </c>
      <c r="G986" s="4" t="s">
        <v>176</v>
      </c>
      <c r="H986" s="4" t="s">
        <v>177</v>
      </c>
      <c r="I986" s="4">
        <v>22</v>
      </c>
      <c r="J986" s="16">
        <v>34869</v>
      </c>
      <c r="L986" s="4">
        <v>121279.333</v>
      </c>
      <c r="M986" s="4">
        <v>129029.3</v>
      </c>
      <c r="N986" s="4">
        <v>153759.916</v>
      </c>
      <c r="O986" s="64">
        <v>16</v>
      </c>
      <c r="P986" s="4">
        <v>8</v>
      </c>
      <c r="Q986" s="4">
        <v>4</v>
      </c>
      <c r="R986" s="4">
        <v>28</v>
      </c>
      <c r="S986" s="4">
        <v>100</v>
      </c>
      <c r="T986" s="4">
        <v>100</v>
      </c>
      <c r="U986" s="11">
        <v>5496612</v>
      </c>
      <c r="V986" s="11">
        <v>975612</v>
      </c>
      <c r="W986" s="11">
        <v>4521000</v>
      </c>
      <c r="X986" s="11">
        <v>30</v>
      </c>
      <c r="Y986" s="62">
        <v>3395821</v>
      </c>
      <c r="Z986" s="11">
        <v>0</v>
      </c>
      <c r="AA986" s="11">
        <v>0</v>
      </c>
      <c r="AB986" s="11">
        <v>7500</v>
      </c>
      <c r="AC986" s="11">
        <v>225000</v>
      </c>
      <c r="AD986" s="11">
        <v>0</v>
      </c>
      <c r="AE986" s="11">
        <v>0</v>
      </c>
      <c r="AF986" s="11">
        <v>0</v>
      </c>
      <c r="AG986" s="11">
        <v>232500</v>
      </c>
      <c r="AH986" s="11">
        <v>0</v>
      </c>
      <c r="AI986" s="11">
        <v>483859</v>
      </c>
      <c r="AJ986" s="11">
        <v>0</v>
      </c>
      <c r="AK986" s="11">
        <v>288299</v>
      </c>
      <c r="AL986" s="9">
        <v>772159</v>
      </c>
      <c r="AM986" s="9">
        <v>691919</v>
      </c>
      <c r="AN986" s="9">
        <v>0</v>
      </c>
      <c r="AO986" s="9">
        <v>304213</v>
      </c>
      <c r="AP986" s="11">
        <v>0</v>
      </c>
      <c r="AQ986" s="11">
        <v>35000</v>
      </c>
      <c r="AR986" s="11">
        <v>1803291</v>
      </c>
      <c r="AS986" s="11">
        <v>0</v>
      </c>
      <c r="AT986" s="11">
        <v>0</v>
      </c>
      <c r="AU986" s="11">
        <v>0</v>
      </c>
      <c r="AV986" s="11">
        <v>0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65000</v>
      </c>
      <c r="BE986" s="11">
        <v>0</v>
      </c>
      <c r="BF986" s="11">
        <v>0</v>
      </c>
      <c r="BG986" s="11">
        <v>0</v>
      </c>
      <c r="BH986" s="11">
        <v>0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0</v>
      </c>
      <c r="BO986" s="11">
        <v>301840</v>
      </c>
      <c r="BP986" s="11">
        <v>30180</v>
      </c>
      <c r="BQ986" s="11">
        <v>302570</v>
      </c>
      <c r="BR986" s="11">
        <v>239510</v>
      </c>
      <c r="BS986" s="11">
        <v>49470</v>
      </c>
      <c r="BT986" s="11">
        <v>10190</v>
      </c>
      <c r="BU986" s="11">
        <v>41120</v>
      </c>
      <c r="BV986" s="11">
        <v>0</v>
      </c>
      <c r="BW986" s="11">
        <v>732</v>
      </c>
      <c r="BX986" s="11">
        <v>0</v>
      </c>
      <c r="BY986" s="11">
        <v>0</v>
      </c>
      <c r="BZ986" s="11">
        <v>0</v>
      </c>
      <c r="CA986" s="11">
        <v>0</v>
      </c>
      <c r="CB986" s="11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1">
        <v>0</v>
      </c>
      <c r="CI986" s="11">
        <v>230882.663</v>
      </c>
      <c r="CJ986" s="4">
        <v>28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7</v>
      </c>
      <c r="CV986" s="4">
        <v>0</v>
      </c>
      <c r="CW986" s="4">
        <v>0</v>
      </c>
      <c r="CX986" s="4">
        <v>0</v>
      </c>
      <c r="CY986" s="4">
        <v>0</v>
      </c>
      <c r="CZ986" s="4">
        <v>0</v>
      </c>
      <c r="DA986" s="4">
        <v>0</v>
      </c>
      <c r="DB986" s="4">
        <v>20</v>
      </c>
      <c r="DC986" s="4">
        <v>0</v>
      </c>
      <c r="DD986" s="4">
        <v>10</v>
      </c>
      <c r="DE986" s="64">
        <v>30</v>
      </c>
      <c r="DF986" s="64">
        <v>24</v>
      </c>
      <c r="DG986" s="64">
        <v>0</v>
      </c>
      <c r="DH986" s="64">
        <v>26.38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2</v>
      </c>
      <c r="DU986" s="4">
        <v>2</v>
      </c>
      <c r="EB986" s="4" t="b">
        <v>1</v>
      </c>
      <c r="EC986" s="4" t="s">
        <v>255</v>
      </c>
      <c r="EF986" s="7">
        <v>46054</v>
      </c>
      <c r="EG986" s="7">
        <v>46081</v>
      </c>
      <c r="EH986" s="4" t="s">
        <v>173</v>
      </c>
      <c r="EI986" s="4" t="b">
        <v>1</v>
      </c>
      <c r="EJ986" s="4" t="s">
        <v>174</v>
      </c>
      <c r="EO986" s="4">
        <f t="shared" si="70"/>
        <v>30.55890410958904</v>
      </c>
      <c r="EP986" s="4">
        <f t="shared" si="71"/>
        <v>25</v>
      </c>
      <c r="EQ986" s="9">
        <f t="shared" si="72"/>
        <v>3843997.9</v>
      </c>
    </row>
    <row r="987" spans="3:147">
      <c r="C987" s="7">
        <v>46054</v>
      </c>
      <c r="D987" s="4">
        <v>7340</v>
      </c>
      <c r="G987" s="4" t="s">
        <v>176</v>
      </c>
      <c r="H987" s="4" t="s">
        <v>177</v>
      </c>
      <c r="I987" s="4">
        <v>18</v>
      </c>
      <c r="J987" s="16">
        <v>35513</v>
      </c>
      <c r="L987" s="4">
        <v>119807.333</v>
      </c>
      <c r="M987" s="4">
        <v>127057.3</v>
      </c>
      <c r="N987" s="4">
        <v>151409.94899999999</v>
      </c>
      <c r="O987" s="64">
        <v>16</v>
      </c>
      <c r="P987" s="4">
        <v>8</v>
      </c>
      <c r="Q987" s="4">
        <v>4</v>
      </c>
      <c r="R987" s="4">
        <v>28</v>
      </c>
      <c r="S987" s="4">
        <v>100</v>
      </c>
      <c r="T987" s="4">
        <v>100</v>
      </c>
      <c r="U987" s="11">
        <v>6243934</v>
      </c>
      <c r="V987" s="11">
        <v>1223934</v>
      </c>
      <c r="W987" s="11">
        <v>5020000</v>
      </c>
      <c r="X987" s="11">
        <v>28</v>
      </c>
      <c r="Y987" s="62">
        <v>3354605</v>
      </c>
      <c r="Z987" s="11">
        <v>0</v>
      </c>
      <c r="AA987" s="11">
        <v>0</v>
      </c>
      <c r="AB987" s="11">
        <v>7500</v>
      </c>
      <c r="AC987" s="11">
        <v>210000</v>
      </c>
      <c r="AD987" s="11">
        <v>0</v>
      </c>
      <c r="AE987" s="11">
        <v>0</v>
      </c>
      <c r="AF987" s="11">
        <v>0</v>
      </c>
      <c r="AG987" s="11">
        <v>217500</v>
      </c>
      <c r="AH987" s="11">
        <v>0</v>
      </c>
      <c r="AI987" s="11">
        <v>476464</v>
      </c>
      <c r="AJ987" s="11">
        <v>0</v>
      </c>
      <c r="AK987" s="11">
        <v>454229</v>
      </c>
      <c r="AL987" s="9">
        <v>930694</v>
      </c>
      <c r="AM987" s="9">
        <v>1135574</v>
      </c>
      <c r="AN987" s="9">
        <v>0</v>
      </c>
      <c r="AO987" s="9">
        <v>500561</v>
      </c>
      <c r="AP987" s="11">
        <v>0</v>
      </c>
      <c r="AQ987" s="11">
        <v>60000</v>
      </c>
      <c r="AR987" s="11">
        <v>2626829</v>
      </c>
      <c r="AS987" s="11">
        <v>0</v>
      </c>
      <c r="AT987" s="11">
        <v>0</v>
      </c>
      <c r="AU987" s="11">
        <v>0</v>
      </c>
      <c r="AV987" s="11">
        <v>0</v>
      </c>
      <c r="AW987" s="11">
        <v>0</v>
      </c>
      <c r="AX987" s="11">
        <v>0</v>
      </c>
      <c r="AY987" s="11">
        <v>0</v>
      </c>
      <c r="AZ987" s="11">
        <v>0</v>
      </c>
      <c r="BA987" s="11">
        <v>0</v>
      </c>
      <c r="BB987" s="11">
        <v>0</v>
      </c>
      <c r="BC987" s="11">
        <v>0</v>
      </c>
      <c r="BD987" s="11">
        <v>45000</v>
      </c>
      <c r="BE987" s="11">
        <v>0</v>
      </c>
      <c r="BF987" s="11">
        <v>0</v>
      </c>
      <c r="BG987" s="11">
        <v>0</v>
      </c>
      <c r="BH987" s="11">
        <v>0</v>
      </c>
      <c r="BI987" s="11">
        <v>0</v>
      </c>
      <c r="BJ987" s="11">
        <v>0</v>
      </c>
      <c r="BK987" s="11">
        <v>0</v>
      </c>
      <c r="BL987" s="11">
        <v>0</v>
      </c>
      <c r="BM987" s="11">
        <v>0</v>
      </c>
      <c r="BN987" s="11">
        <v>0</v>
      </c>
      <c r="BO987" s="11">
        <v>499370</v>
      </c>
      <c r="BP987" s="11">
        <v>49930</v>
      </c>
      <c r="BQ987" s="11">
        <v>278110</v>
      </c>
      <c r="BR987" s="11">
        <v>269380</v>
      </c>
      <c r="BS987" s="11">
        <v>56200</v>
      </c>
      <c r="BT987" s="11">
        <v>10070</v>
      </c>
      <c r="BU987" s="11">
        <v>40480</v>
      </c>
      <c r="BV987" s="11">
        <v>20000</v>
      </c>
      <c r="BW987" s="11">
        <v>394</v>
      </c>
      <c r="BX987" s="11">
        <v>0</v>
      </c>
      <c r="BY987" s="11">
        <v>0</v>
      </c>
      <c r="BZ987" s="11">
        <v>0</v>
      </c>
      <c r="CA987" s="11">
        <v>0</v>
      </c>
      <c r="CB987" s="11">
        <v>0</v>
      </c>
      <c r="CC987" s="11">
        <v>0</v>
      </c>
      <c r="CD987" s="11">
        <v>0</v>
      </c>
      <c r="CE987" s="11">
        <v>0</v>
      </c>
      <c r="CF987" s="11">
        <v>0</v>
      </c>
      <c r="CG987" s="11">
        <v>0</v>
      </c>
      <c r="CH987" s="11">
        <v>0</v>
      </c>
      <c r="CI987" s="11">
        <v>220709.913</v>
      </c>
      <c r="CJ987" s="4">
        <v>28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4">
        <v>12</v>
      </c>
      <c r="CV987" s="4">
        <v>0</v>
      </c>
      <c r="CW987" s="4">
        <v>0</v>
      </c>
      <c r="CX987" s="4">
        <v>0</v>
      </c>
      <c r="CY987" s="4">
        <v>0</v>
      </c>
      <c r="CZ987" s="4">
        <v>0</v>
      </c>
      <c r="DA987" s="4">
        <v>0</v>
      </c>
      <c r="DB987" s="4">
        <v>20</v>
      </c>
      <c r="DC987" s="4">
        <v>0</v>
      </c>
      <c r="DD987" s="4">
        <v>16</v>
      </c>
      <c r="DE987" s="64">
        <v>36</v>
      </c>
      <c r="DF987" s="64">
        <v>40</v>
      </c>
      <c r="DG987" s="64">
        <v>0</v>
      </c>
      <c r="DH987" s="64">
        <v>44.08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1</v>
      </c>
      <c r="DT987" s="4">
        <v>2</v>
      </c>
      <c r="DU987" s="4">
        <v>2</v>
      </c>
      <c r="EB987" s="4" t="b">
        <v>1</v>
      </c>
      <c r="EC987" s="4" t="s">
        <v>255</v>
      </c>
      <c r="EF987" s="7">
        <v>46054</v>
      </c>
      <c r="EG987" s="7">
        <v>46081</v>
      </c>
      <c r="EH987" s="4" t="s">
        <v>173</v>
      </c>
      <c r="EI987" s="4" t="b">
        <v>1</v>
      </c>
      <c r="EJ987" s="4" t="s">
        <v>174</v>
      </c>
      <c r="EO987" s="4">
        <f t="shared" si="70"/>
        <v>28.794520547945204</v>
      </c>
      <c r="EP987" s="4">
        <f t="shared" si="71"/>
        <v>25</v>
      </c>
      <c r="EQ987" s="9">
        <f t="shared" si="72"/>
        <v>3785248.7249999996</v>
      </c>
    </row>
    <row r="988" spans="3:147">
      <c r="C988" s="7">
        <v>46054</v>
      </c>
      <c r="D988" s="4">
        <v>7340</v>
      </c>
      <c r="G988" s="4" t="s">
        <v>176</v>
      </c>
      <c r="H988" s="4" t="s">
        <v>177</v>
      </c>
      <c r="I988" s="4">
        <v>25</v>
      </c>
      <c r="J988" s="16">
        <v>36192</v>
      </c>
      <c r="L988" s="4">
        <v>122091.333</v>
      </c>
      <c r="M988" s="4">
        <v>129091.3</v>
      </c>
      <c r="N988" s="4">
        <v>153833.799</v>
      </c>
      <c r="O988" s="64">
        <v>16</v>
      </c>
      <c r="P988" s="4">
        <v>8</v>
      </c>
      <c r="Q988" s="4">
        <v>4</v>
      </c>
      <c r="R988" s="4">
        <v>28</v>
      </c>
      <c r="S988" s="4">
        <v>100</v>
      </c>
      <c r="T988" s="4">
        <v>100</v>
      </c>
      <c r="U988" s="11">
        <v>5957507</v>
      </c>
      <c r="V988" s="11">
        <v>1227507</v>
      </c>
      <c r="W988" s="11">
        <v>4730000</v>
      </c>
      <c r="X988" s="11">
        <v>27</v>
      </c>
      <c r="Y988" s="62">
        <v>3418557</v>
      </c>
      <c r="Z988" s="11">
        <v>0</v>
      </c>
      <c r="AA988" s="11">
        <v>0</v>
      </c>
      <c r="AB988" s="11">
        <v>7500</v>
      </c>
      <c r="AC988" s="11">
        <v>202500</v>
      </c>
      <c r="AD988" s="11">
        <v>0</v>
      </c>
      <c r="AE988" s="11">
        <v>0</v>
      </c>
      <c r="AF988" s="11">
        <v>0</v>
      </c>
      <c r="AG988" s="11">
        <v>210000</v>
      </c>
      <c r="AH988" s="11">
        <v>0</v>
      </c>
      <c r="AI988" s="11">
        <v>484092</v>
      </c>
      <c r="AJ988" s="11">
        <v>0</v>
      </c>
      <c r="AK988" s="11">
        <v>576876</v>
      </c>
      <c r="AL988" s="9">
        <v>1060969</v>
      </c>
      <c r="AM988" s="9">
        <v>692252</v>
      </c>
      <c r="AN988" s="9">
        <v>0</v>
      </c>
      <c r="AO988" s="9">
        <v>500729</v>
      </c>
      <c r="AP988" s="11">
        <v>0</v>
      </c>
      <c r="AQ988" s="11">
        <v>50000</v>
      </c>
      <c r="AR988" s="11">
        <v>2303950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25000</v>
      </c>
      <c r="BE988" s="11">
        <v>0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488190</v>
      </c>
      <c r="BP988" s="11">
        <v>48810</v>
      </c>
      <c r="BQ988" s="11">
        <v>302570</v>
      </c>
      <c r="BR988" s="11">
        <v>263690</v>
      </c>
      <c r="BS988" s="11">
        <v>53620</v>
      </c>
      <c r="BT988" s="11">
        <v>10260</v>
      </c>
      <c r="BU988" s="11">
        <v>41120</v>
      </c>
      <c r="BV988" s="11">
        <v>19000</v>
      </c>
      <c r="BW988" s="11">
        <v>247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220608.728</v>
      </c>
      <c r="CJ988" s="4">
        <v>28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10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  <c r="DA988" s="4">
        <v>0</v>
      </c>
      <c r="DB988" s="4">
        <v>20</v>
      </c>
      <c r="DC988" s="4">
        <v>0</v>
      </c>
      <c r="DD988" s="4">
        <v>20</v>
      </c>
      <c r="DE988" s="64">
        <v>40</v>
      </c>
      <c r="DF988" s="64">
        <v>24</v>
      </c>
      <c r="DG988" s="64">
        <v>0</v>
      </c>
      <c r="DH988" s="64">
        <v>43.4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2</v>
      </c>
      <c r="DU988" s="4">
        <v>2</v>
      </c>
      <c r="EB988" s="4" t="b">
        <v>1</v>
      </c>
      <c r="EC988" s="4" t="s">
        <v>255</v>
      </c>
      <c r="EF988" s="7">
        <v>46054</v>
      </c>
      <c r="EG988" s="7">
        <v>46081</v>
      </c>
      <c r="EH988" s="4" t="s">
        <v>173</v>
      </c>
      <c r="EI988" s="4" t="b">
        <v>1</v>
      </c>
      <c r="EJ988" s="4" t="s">
        <v>174</v>
      </c>
      <c r="EO988" s="4">
        <f t="shared" si="70"/>
        <v>26.934246575342467</v>
      </c>
      <c r="EP988" s="4">
        <f t="shared" si="71"/>
        <v>25</v>
      </c>
      <c r="EQ988" s="9">
        <f t="shared" si="72"/>
        <v>3845844.9750000001</v>
      </c>
    </row>
    <row r="989" spans="3:147">
      <c r="C989" s="7">
        <v>46054</v>
      </c>
      <c r="D989" s="4">
        <v>7340</v>
      </c>
      <c r="G989" s="4" t="s">
        <v>176</v>
      </c>
      <c r="H989" s="4" t="s">
        <v>177</v>
      </c>
      <c r="I989" s="4">
        <v>12</v>
      </c>
      <c r="J989" s="16">
        <v>37683</v>
      </c>
      <c r="L989" s="4">
        <v>116788.333</v>
      </c>
      <c r="M989" s="4">
        <v>123163.3</v>
      </c>
      <c r="N989" s="4">
        <v>146769.59899999999</v>
      </c>
      <c r="O989" s="64">
        <v>16</v>
      </c>
      <c r="P989" s="4">
        <v>8</v>
      </c>
      <c r="Q989" s="4">
        <v>4</v>
      </c>
      <c r="R989" s="4">
        <v>28</v>
      </c>
      <c r="S989" s="4">
        <v>100</v>
      </c>
      <c r="T989" s="4">
        <v>100</v>
      </c>
      <c r="U989" s="11">
        <v>4999069</v>
      </c>
      <c r="V989" s="11">
        <v>970870</v>
      </c>
      <c r="W989" s="11">
        <v>4028199</v>
      </c>
      <c r="X989" s="11">
        <v>23</v>
      </c>
      <c r="Y989" s="62">
        <v>3270073</v>
      </c>
      <c r="Z989" s="11">
        <v>0</v>
      </c>
      <c r="AA989" s="11">
        <v>0</v>
      </c>
      <c r="AB989" s="11">
        <v>18750</v>
      </c>
      <c r="AC989" s="11">
        <v>172500</v>
      </c>
      <c r="AD989" s="11">
        <v>0</v>
      </c>
      <c r="AE989" s="11">
        <v>0</v>
      </c>
      <c r="AF989" s="11">
        <v>0</v>
      </c>
      <c r="AG989" s="11">
        <v>191250</v>
      </c>
      <c r="AH989" s="11">
        <v>0</v>
      </c>
      <c r="AI989" s="11">
        <v>461862</v>
      </c>
      <c r="AJ989" s="11">
        <v>0</v>
      </c>
      <c r="AK989" s="11">
        <v>275192</v>
      </c>
      <c r="AL989" s="9">
        <v>737055</v>
      </c>
      <c r="AM989" s="9">
        <v>440308</v>
      </c>
      <c r="AN989" s="9">
        <v>0</v>
      </c>
      <c r="AO989" s="9">
        <v>290383</v>
      </c>
      <c r="AP989" s="11">
        <v>0</v>
      </c>
      <c r="AQ989" s="11">
        <v>35000</v>
      </c>
      <c r="AR989" s="11">
        <v>1502746</v>
      </c>
      <c r="AS989" s="11">
        <v>0</v>
      </c>
      <c r="AT989" s="11">
        <v>0</v>
      </c>
      <c r="AU989" s="11">
        <v>0</v>
      </c>
      <c r="AV989" s="11">
        <v>0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35000</v>
      </c>
      <c r="BE989" s="11">
        <v>0</v>
      </c>
      <c r="BF989" s="11">
        <v>0</v>
      </c>
      <c r="BG989" s="11">
        <v>0</v>
      </c>
      <c r="BH989" s="11">
        <v>0</v>
      </c>
      <c r="BI989" s="11">
        <v>0</v>
      </c>
      <c r="BJ989" s="11">
        <v>0</v>
      </c>
      <c r="BK989" s="11">
        <v>0</v>
      </c>
      <c r="BL989" s="11">
        <v>0</v>
      </c>
      <c r="BM989" s="11">
        <v>0</v>
      </c>
      <c r="BN989" s="11">
        <v>0</v>
      </c>
      <c r="BO989" s="11">
        <v>353220</v>
      </c>
      <c r="BP989" s="11">
        <v>35320</v>
      </c>
      <c r="BQ989" s="11">
        <v>265140</v>
      </c>
      <c r="BR989" s="11">
        <v>223160</v>
      </c>
      <c r="BS989" s="11">
        <v>44990</v>
      </c>
      <c r="BT989" s="11">
        <v>9810</v>
      </c>
      <c r="BU989" s="11">
        <v>39230</v>
      </c>
      <c r="BV989" s="11">
        <v>0</v>
      </c>
      <c r="BW989" s="11">
        <v>0</v>
      </c>
      <c r="BX989" s="11">
        <v>0</v>
      </c>
      <c r="BY989" s="11">
        <v>0</v>
      </c>
      <c r="BZ989" s="11">
        <v>0</v>
      </c>
      <c r="CA989" s="11">
        <v>0</v>
      </c>
      <c r="CB989" s="11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1">
        <v>0</v>
      </c>
      <c r="CI989" s="11">
        <v>203470.685</v>
      </c>
      <c r="CJ989" s="4">
        <v>28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7</v>
      </c>
      <c r="CV989" s="4">
        <v>0</v>
      </c>
      <c r="CW989" s="4">
        <v>0</v>
      </c>
      <c r="CX989" s="4">
        <v>0</v>
      </c>
      <c r="CY989" s="4">
        <v>0</v>
      </c>
      <c r="CZ989" s="4">
        <v>0</v>
      </c>
      <c r="DA989" s="4">
        <v>0</v>
      </c>
      <c r="DB989" s="4">
        <v>20</v>
      </c>
      <c r="DC989" s="4">
        <v>0</v>
      </c>
      <c r="DD989" s="4">
        <v>10</v>
      </c>
      <c r="DE989" s="64">
        <v>30</v>
      </c>
      <c r="DF989" s="64">
        <v>16</v>
      </c>
      <c r="DG989" s="64">
        <v>0</v>
      </c>
      <c r="DH989" s="64">
        <v>26.38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1</v>
      </c>
      <c r="DT989" s="4">
        <v>2</v>
      </c>
      <c r="DU989" s="4">
        <v>2</v>
      </c>
      <c r="EB989" s="4" t="b">
        <v>1</v>
      </c>
      <c r="EC989" s="4" t="s">
        <v>255</v>
      </c>
      <c r="EF989" s="7">
        <v>46054</v>
      </c>
      <c r="EG989" s="7">
        <v>46081</v>
      </c>
      <c r="EH989" s="4" t="s">
        <v>173</v>
      </c>
      <c r="EI989" s="4" t="b">
        <v>1</v>
      </c>
      <c r="EJ989" s="4" t="s">
        <v>174</v>
      </c>
      <c r="EO989" s="4">
        <f t="shared" si="70"/>
        <v>22.849315068493151</v>
      </c>
      <c r="EP989" s="4">
        <f t="shared" si="71"/>
        <v>25</v>
      </c>
      <c r="EQ989" s="9">
        <f t="shared" si="72"/>
        <v>3669239.9749999996</v>
      </c>
    </row>
    <row r="990" spans="3:147">
      <c r="C990" s="7">
        <v>46054</v>
      </c>
      <c r="D990" s="4">
        <v>7340</v>
      </c>
      <c r="G990" s="4" t="s">
        <v>176</v>
      </c>
      <c r="H990" s="4" t="s">
        <v>177</v>
      </c>
      <c r="I990" s="4">
        <v>17</v>
      </c>
      <c r="J990" s="16">
        <v>37683</v>
      </c>
      <c r="L990" s="4">
        <v>119399.333</v>
      </c>
      <c r="M990" s="4">
        <v>125149.3</v>
      </c>
      <c r="N990" s="4">
        <v>149136.24900000001</v>
      </c>
      <c r="O990" s="64">
        <v>16</v>
      </c>
      <c r="P990" s="4">
        <v>8</v>
      </c>
      <c r="Q990" s="4">
        <v>4</v>
      </c>
      <c r="R990" s="4">
        <v>28</v>
      </c>
      <c r="S990" s="4">
        <v>100</v>
      </c>
      <c r="T990" s="4">
        <v>100</v>
      </c>
      <c r="U990" s="11">
        <v>6138964</v>
      </c>
      <c r="V990" s="11">
        <v>1322964</v>
      </c>
      <c r="W990" s="11">
        <v>4816000</v>
      </c>
      <c r="X990" s="11">
        <v>23</v>
      </c>
      <c r="Y990" s="62">
        <v>3343181</v>
      </c>
      <c r="Z990" s="11">
        <v>0</v>
      </c>
      <c r="AA990" s="11">
        <v>0</v>
      </c>
      <c r="AB990" s="11">
        <v>0</v>
      </c>
      <c r="AC990" s="11">
        <v>172500</v>
      </c>
      <c r="AD990" s="11">
        <v>0</v>
      </c>
      <c r="AE990" s="11">
        <v>0</v>
      </c>
      <c r="AF990" s="11">
        <v>0</v>
      </c>
      <c r="AG990" s="11">
        <v>172500</v>
      </c>
      <c r="AH990" s="11">
        <v>0</v>
      </c>
      <c r="AI990" s="11">
        <v>469309</v>
      </c>
      <c r="AJ990" s="11">
        <v>0</v>
      </c>
      <c r="AK990" s="11">
        <v>447408</v>
      </c>
      <c r="AL990" s="9">
        <v>916718</v>
      </c>
      <c r="AM990" s="9">
        <v>1118521</v>
      </c>
      <c r="AN990" s="9">
        <v>0</v>
      </c>
      <c r="AO990" s="9">
        <v>493044</v>
      </c>
      <c r="AP990" s="11">
        <v>0</v>
      </c>
      <c r="AQ990" s="11">
        <v>60000</v>
      </c>
      <c r="AR990" s="11">
        <v>2588283</v>
      </c>
      <c r="AS990" s="11">
        <v>0</v>
      </c>
      <c r="AT990" s="11">
        <v>0</v>
      </c>
      <c r="AU990" s="11">
        <v>0</v>
      </c>
      <c r="AV990" s="11">
        <v>0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35000</v>
      </c>
      <c r="BE990" s="11">
        <v>0</v>
      </c>
      <c r="BF990" s="11">
        <v>0</v>
      </c>
      <c r="BG990" s="11">
        <v>0</v>
      </c>
      <c r="BH990" s="11">
        <v>0</v>
      </c>
      <c r="BI990" s="11">
        <v>0</v>
      </c>
      <c r="BJ990" s="11">
        <v>0</v>
      </c>
      <c r="BK990" s="11">
        <v>0</v>
      </c>
      <c r="BL990" s="11">
        <v>0</v>
      </c>
      <c r="BM990" s="11">
        <v>0</v>
      </c>
      <c r="BN990" s="11">
        <v>0</v>
      </c>
      <c r="BO990" s="11">
        <v>582570</v>
      </c>
      <c r="BP990" s="11">
        <v>58250</v>
      </c>
      <c r="BQ990" s="11">
        <v>293500</v>
      </c>
      <c r="BR990" s="11">
        <v>269880</v>
      </c>
      <c r="BS990" s="11">
        <v>55250</v>
      </c>
      <c r="BT990" s="11">
        <v>10030</v>
      </c>
      <c r="BU990" s="11">
        <v>39840</v>
      </c>
      <c r="BV990" s="11">
        <v>6000</v>
      </c>
      <c r="BW990" s="11">
        <v>7644</v>
      </c>
      <c r="BX990" s="11">
        <v>0</v>
      </c>
      <c r="BY990" s="11">
        <v>0</v>
      </c>
      <c r="BZ990" s="11">
        <v>0</v>
      </c>
      <c r="CA990" s="11">
        <v>0</v>
      </c>
      <c r="CB990" s="11">
        <v>0</v>
      </c>
      <c r="CC990" s="11">
        <v>0</v>
      </c>
      <c r="CD990" s="11">
        <v>0</v>
      </c>
      <c r="CE990" s="11">
        <v>0</v>
      </c>
      <c r="CF990" s="11">
        <v>0</v>
      </c>
      <c r="CG990" s="11">
        <v>0</v>
      </c>
      <c r="CH990" s="11">
        <v>0</v>
      </c>
      <c r="CI990" s="11">
        <v>220416.902</v>
      </c>
      <c r="CJ990" s="4">
        <v>28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12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  <c r="DA990" s="4">
        <v>0</v>
      </c>
      <c r="DB990" s="4">
        <v>20</v>
      </c>
      <c r="DC990" s="4">
        <v>0</v>
      </c>
      <c r="DD990" s="4">
        <v>16</v>
      </c>
      <c r="DE990" s="64">
        <v>36</v>
      </c>
      <c r="DF990" s="64">
        <v>40</v>
      </c>
      <c r="DG990" s="64">
        <v>0</v>
      </c>
      <c r="DH990" s="64">
        <v>44.08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2</v>
      </c>
      <c r="DU990" s="4">
        <v>2</v>
      </c>
      <c r="EB990" s="4" t="b">
        <v>1</v>
      </c>
      <c r="EC990" s="4" t="s">
        <v>255</v>
      </c>
      <c r="EF990" s="7">
        <v>46054</v>
      </c>
      <c r="EG990" s="7">
        <v>46081</v>
      </c>
      <c r="EH990" s="4" t="s">
        <v>173</v>
      </c>
      <c r="EI990" s="4" t="b">
        <v>1</v>
      </c>
      <c r="EJ990" s="4" t="s">
        <v>174</v>
      </c>
      <c r="EO990" s="4">
        <f t="shared" si="70"/>
        <v>22.849315068493151</v>
      </c>
      <c r="EP990" s="4">
        <f t="shared" si="71"/>
        <v>25</v>
      </c>
      <c r="EQ990" s="9">
        <f t="shared" si="72"/>
        <v>3728406.2250000001</v>
      </c>
    </row>
    <row r="991" spans="3:147">
      <c r="C991" s="7">
        <v>46054</v>
      </c>
      <c r="D991" s="4">
        <v>7340</v>
      </c>
      <c r="G991" s="4" t="s">
        <v>176</v>
      </c>
      <c r="H991" s="4" t="s">
        <v>177</v>
      </c>
      <c r="I991" s="4">
        <v>8</v>
      </c>
      <c r="J991" s="16">
        <v>37747</v>
      </c>
      <c r="L991" s="4">
        <v>114099.333</v>
      </c>
      <c r="M991" s="4">
        <v>119599.3</v>
      </c>
      <c r="N991" s="4">
        <v>142522.49900000001</v>
      </c>
      <c r="O991" s="64">
        <v>16</v>
      </c>
      <c r="P991" s="4">
        <v>8</v>
      </c>
      <c r="Q991" s="4">
        <v>4</v>
      </c>
      <c r="R991" s="4">
        <v>28</v>
      </c>
      <c r="S991" s="4">
        <v>100</v>
      </c>
      <c r="T991" s="4">
        <v>100</v>
      </c>
      <c r="U991" s="11">
        <v>5127869</v>
      </c>
      <c r="V991" s="11">
        <v>1012869</v>
      </c>
      <c r="W991" s="11">
        <v>4115000</v>
      </c>
      <c r="X991" s="11">
        <v>22</v>
      </c>
      <c r="Y991" s="62">
        <v>3194781</v>
      </c>
      <c r="Z991" s="11">
        <v>0</v>
      </c>
      <c r="AA991" s="11">
        <v>0</v>
      </c>
      <c r="AB991" s="11">
        <v>0</v>
      </c>
      <c r="AC991" s="11">
        <v>165000</v>
      </c>
      <c r="AD991" s="11">
        <v>0</v>
      </c>
      <c r="AE991" s="11">
        <v>0</v>
      </c>
      <c r="AF991" s="11">
        <v>0</v>
      </c>
      <c r="AG991" s="11">
        <v>165000</v>
      </c>
      <c r="AH991" s="11">
        <v>0</v>
      </c>
      <c r="AI991" s="11">
        <v>448497</v>
      </c>
      <c r="AJ991" s="11">
        <v>0</v>
      </c>
      <c r="AK991" s="11">
        <v>267229</v>
      </c>
      <c r="AL991" s="9">
        <v>715727</v>
      </c>
      <c r="AM991" s="9">
        <v>641351</v>
      </c>
      <c r="AN991" s="9">
        <v>0</v>
      </c>
      <c r="AO991" s="9">
        <v>281980</v>
      </c>
      <c r="AP991" s="11">
        <v>0</v>
      </c>
      <c r="AQ991" s="11">
        <v>35000</v>
      </c>
      <c r="AR991" s="11">
        <v>1674058</v>
      </c>
      <c r="AS991" s="11">
        <v>0</v>
      </c>
      <c r="AT991" s="11">
        <v>59030</v>
      </c>
      <c r="AU991" s="11">
        <v>0</v>
      </c>
      <c r="AV991" s="11">
        <v>0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0</v>
      </c>
      <c r="BD991" s="11">
        <v>35000</v>
      </c>
      <c r="BE991" s="11">
        <v>0</v>
      </c>
      <c r="BF991" s="11">
        <v>0</v>
      </c>
      <c r="BG991" s="11">
        <v>0</v>
      </c>
      <c r="BH991" s="11">
        <v>0</v>
      </c>
      <c r="BI991" s="11">
        <v>0</v>
      </c>
      <c r="BJ991" s="11">
        <v>0</v>
      </c>
      <c r="BK991" s="11">
        <v>0</v>
      </c>
      <c r="BL991" s="11">
        <v>0</v>
      </c>
      <c r="BM991" s="11">
        <v>0</v>
      </c>
      <c r="BN991" s="11">
        <v>0</v>
      </c>
      <c r="BO991" s="11">
        <v>370020</v>
      </c>
      <c r="BP991" s="11">
        <v>37000</v>
      </c>
      <c r="BQ991" s="11">
        <v>275500</v>
      </c>
      <c r="BR991" s="11">
        <v>230290</v>
      </c>
      <c r="BS991" s="11">
        <v>46150</v>
      </c>
      <c r="BT991" s="11">
        <v>9590</v>
      </c>
      <c r="BU991" s="11">
        <v>38080</v>
      </c>
      <c r="BV991" s="11">
        <v>0</v>
      </c>
      <c r="BW991" s="11">
        <v>6239</v>
      </c>
      <c r="BX991" s="11">
        <v>0</v>
      </c>
      <c r="BY991" s="11">
        <v>0</v>
      </c>
      <c r="BZ991" s="11">
        <v>0</v>
      </c>
      <c r="CA991" s="11">
        <v>0</v>
      </c>
      <c r="CB991" s="11">
        <v>0</v>
      </c>
      <c r="CC991" s="11">
        <v>0</v>
      </c>
      <c r="CD991" s="11">
        <v>0</v>
      </c>
      <c r="CE991" s="11">
        <v>0</v>
      </c>
      <c r="CF991" s="11">
        <v>0</v>
      </c>
      <c r="CG991" s="11">
        <v>0</v>
      </c>
      <c r="CH991" s="11">
        <v>0</v>
      </c>
      <c r="CI991" s="11">
        <v>206235.891</v>
      </c>
      <c r="CJ991" s="4">
        <v>28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7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0</v>
      </c>
      <c r="DB991" s="4">
        <v>20</v>
      </c>
      <c r="DC991" s="4">
        <v>0</v>
      </c>
      <c r="DD991" s="4">
        <v>10</v>
      </c>
      <c r="DE991" s="64">
        <v>30</v>
      </c>
      <c r="DF991" s="64">
        <v>24</v>
      </c>
      <c r="DG991" s="64">
        <v>0</v>
      </c>
      <c r="DH991" s="64">
        <v>26.38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1</v>
      </c>
      <c r="DT991" s="4">
        <v>2</v>
      </c>
      <c r="DU991" s="4">
        <v>2</v>
      </c>
      <c r="EB991" s="4" t="b">
        <v>1</v>
      </c>
      <c r="EC991" s="4" t="s">
        <v>255</v>
      </c>
      <c r="EF991" s="7">
        <v>46054</v>
      </c>
      <c r="EG991" s="7">
        <v>46081</v>
      </c>
      <c r="EH991" s="4" t="s">
        <v>173</v>
      </c>
      <c r="EI991" s="4" t="b">
        <v>1</v>
      </c>
      <c r="EJ991" s="4" t="s">
        <v>174</v>
      </c>
      <c r="EO991" s="4">
        <f t="shared" si="70"/>
        <v>22.673972602739727</v>
      </c>
      <c r="EP991" s="4">
        <f t="shared" si="71"/>
        <v>25</v>
      </c>
      <c r="EQ991" s="9">
        <f t="shared" si="72"/>
        <v>3563062.4750000001</v>
      </c>
    </row>
    <row r="992" spans="3:147">
      <c r="C992" s="7">
        <v>46054</v>
      </c>
      <c r="D992" s="4">
        <v>7340</v>
      </c>
      <c r="G992" s="4" t="s">
        <v>176</v>
      </c>
      <c r="H992" s="4" t="s">
        <v>177</v>
      </c>
      <c r="I992" s="4">
        <v>2</v>
      </c>
      <c r="J992" s="16">
        <v>37879</v>
      </c>
      <c r="L992" s="4">
        <v>109205.333</v>
      </c>
      <c r="M992" s="4">
        <v>114955.3</v>
      </c>
      <c r="N992" s="4">
        <v>136988.399</v>
      </c>
      <c r="O992" s="64">
        <v>16</v>
      </c>
      <c r="P992" s="4">
        <v>8</v>
      </c>
      <c r="Q992" s="4">
        <v>4</v>
      </c>
      <c r="R992" s="4">
        <v>28</v>
      </c>
      <c r="S992" s="4">
        <v>100</v>
      </c>
      <c r="T992" s="4">
        <v>100</v>
      </c>
      <c r="U992" s="11">
        <v>4875662</v>
      </c>
      <c r="V992" s="11">
        <v>846460</v>
      </c>
      <c r="W992" s="11">
        <v>4029202</v>
      </c>
      <c r="X992" s="11">
        <v>22</v>
      </c>
      <c r="Y992" s="62">
        <v>3057749</v>
      </c>
      <c r="Z992" s="11">
        <v>0</v>
      </c>
      <c r="AA992" s="11">
        <v>0</v>
      </c>
      <c r="AB992" s="11">
        <v>7500</v>
      </c>
      <c r="AC992" s="11">
        <v>165000</v>
      </c>
      <c r="AD992" s="11">
        <v>0</v>
      </c>
      <c r="AE992" s="11">
        <v>0</v>
      </c>
      <c r="AF992" s="11">
        <v>0</v>
      </c>
      <c r="AG992" s="11">
        <v>172500</v>
      </c>
      <c r="AH992" s="11">
        <v>0</v>
      </c>
      <c r="AI992" s="11">
        <v>431082</v>
      </c>
      <c r="AJ992" s="11">
        <v>0</v>
      </c>
      <c r="AK992" s="11">
        <v>256853</v>
      </c>
      <c r="AL992" s="9">
        <v>687935</v>
      </c>
      <c r="AM992" s="9">
        <v>616447</v>
      </c>
      <c r="AN992" s="9">
        <v>0</v>
      </c>
      <c r="AO992" s="9">
        <v>271031</v>
      </c>
      <c r="AP992" s="11">
        <v>0</v>
      </c>
      <c r="AQ992" s="11">
        <v>35000</v>
      </c>
      <c r="AR992" s="11">
        <v>1610413</v>
      </c>
      <c r="AS992" s="11">
        <v>0</v>
      </c>
      <c r="AT992" s="11">
        <v>0</v>
      </c>
      <c r="AU992" s="11">
        <v>0</v>
      </c>
      <c r="AV992" s="11">
        <v>0</v>
      </c>
      <c r="AW992" s="11">
        <v>0</v>
      </c>
      <c r="AX992" s="11">
        <v>0</v>
      </c>
      <c r="AY992" s="11">
        <v>0</v>
      </c>
      <c r="AZ992" s="11">
        <v>0</v>
      </c>
      <c r="BA992" s="11">
        <v>0</v>
      </c>
      <c r="BB992" s="11">
        <v>0</v>
      </c>
      <c r="BC992" s="11">
        <v>0</v>
      </c>
      <c r="BD992" s="11">
        <v>35000</v>
      </c>
      <c r="BE992" s="11">
        <v>0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0</v>
      </c>
      <c r="BL992" s="11">
        <v>0</v>
      </c>
      <c r="BM992" s="11">
        <v>0</v>
      </c>
      <c r="BN992" s="11">
        <v>0</v>
      </c>
      <c r="BO992" s="11">
        <v>258720</v>
      </c>
      <c r="BP992" s="11">
        <v>25870</v>
      </c>
      <c r="BQ992" s="11">
        <v>250130</v>
      </c>
      <c r="BR992" s="11">
        <v>214570</v>
      </c>
      <c r="BS992" s="11">
        <v>43880</v>
      </c>
      <c r="BT992" s="11">
        <v>9180</v>
      </c>
      <c r="BU992" s="11">
        <v>36610</v>
      </c>
      <c r="BV992" s="11">
        <v>0</v>
      </c>
      <c r="BW992" s="11">
        <v>7500</v>
      </c>
      <c r="BX992" s="11">
        <v>0</v>
      </c>
      <c r="BY992" s="11">
        <v>0</v>
      </c>
      <c r="BZ992" s="11">
        <v>0</v>
      </c>
      <c r="CA992" s="11">
        <v>0</v>
      </c>
      <c r="CB992" s="11">
        <v>0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11">
        <v>0</v>
      </c>
      <c r="CI992" s="11">
        <v>198512.88</v>
      </c>
      <c r="CJ992" s="4">
        <v>28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7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  <c r="DA992" s="4">
        <v>0</v>
      </c>
      <c r="DB992" s="4">
        <v>20</v>
      </c>
      <c r="DC992" s="4">
        <v>0</v>
      </c>
      <c r="DD992" s="4">
        <v>10</v>
      </c>
      <c r="DE992" s="64">
        <v>30</v>
      </c>
      <c r="DF992" s="64">
        <v>24</v>
      </c>
      <c r="DG992" s="64">
        <v>0</v>
      </c>
      <c r="DH992" s="64">
        <v>26.38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s="4">
        <v>0</v>
      </c>
      <c r="DT992" s="4">
        <v>2</v>
      </c>
      <c r="DU992" s="4">
        <v>2</v>
      </c>
      <c r="EB992" s="4" t="b">
        <v>1</v>
      </c>
      <c r="EC992" s="4" t="s">
        <v>255</v>
      </c>
      <c r="EF992" s="7">
        <v>46054</v>
      </c>
      <c r="EG992" s="7">
        <v>46081</v>
      </c>
      <c r="EH992" s="4" t="s">
        <v>173</v>
      </c>
      <c r="EI992" s="4" t="b">
        <v>1</v>
      </c>
      <c r="EJ992" s="4" t="s">
        <v>174</v>
      </c>
      <c r="EO992" s="4">
        <f t="shared" si="70"/>
        <v>22.312328767123287</v>
      </c>
      <c r="EP992" s="4">
        <f t="shared" si="71"/>
        <v>25</v>
      </c>
      <c r="EQ992" s="9">
        <f t="shared" si="72"/>
        <v>3424709.9750000001</v>
      </c>
    </row>
    <row r="993" spans="3:147">
      <c r="C993" s="7">
        <v>46054</v>
      </c>
      <c r="D993" s="4">
        <v>7340</v>
      </c>
      <c r="G993" s="4" t="s">
        <v>176</v>
      </c>
      <c r="H993" s="4" t="s">
        <v>177</v>
      </c>
      <c r="I993" s="4">
        <v>14</v>
      </c>
      <c r="J993" s="16">
        <v>37907</v>
      </c>
      <c r="L993" s="4">
        <v>117932.333</v>
      </c>
      <c r="M993" s="4">
        <v>123432.3</v>
      </c>
      <c r="N993" s="4">
        <v>147090.158</v>
      </c>
      <c r="O993" s="64">
        <v>16</v>
      </c>
      <c r="P993" s="4">
        <v>8</v>
      </c>
      <c r="Q993" s="4">
        <v>4</v>
      </c>
      <c r="R993" s="4">
        <v>28</v>
      </c>
      <c r="S993" s="4">
        <v>100</v>
      </c>
      <c r="T993" s="4">
        <v>100</v>
      </c>
      <c r="U993" s="11">
        <v>6055702</v>
      </c>
      <c r="V993" s="11">
        <v>1166702</v>
      </c>
      <c r="W993" s="11">
        <v>4889000</v>
      </c>
      <c r="X993" s="11">
        <v>22</v>
      </c>
      <c r="Y993" s="62">
        <v>3302105</v>
      </c>
      <c r="Z993" s="11">
        <v>0</v>
      </c>
      <c r="AA993" s="11">
        <v>0</v>
      </c>
      <c r="AB993" s="11">
        <v>0</v>
      </c>
      <c r="AC993" s="11">
        <v>165000</v>
      </c>
      <c r="AD993" s="11">
        <v>0</v>
      </c>
      <c r="AE993" s="11">
        <v>0</v>
      </c>
      <c r="AF993" s="11">
        <v>0</v>
      </c>
      <c r="AG993" s="11">
        <v>165000</v>
      </c>
      <c r="AH993" s="11">
        <v>0</v>
      </c>
      <c r="AI993" s="11">
        <v>462871</v>
      </c>
      <c r="AJ993" s="11">
        <v>0</v>
      </c>
      <c r="AK993" s="11">
        <v>441270</v>
      </c>
      <c r="AL993" s="9">
        <v>904141</v>
      </c>
      <c r="AM993" s="9">
        <v>1103176</v>
      </c>
      <c r="AN993" s="9">
        <v>0</v>
      </c>
      <c r="AO993" s="9">
        <v>486280</v>
      </c>
      <c r="AP993" s="11">
        <v>0</v>
      </c>
      <c r="AQ993" s="11">
        <v>60000</v>
      </c>
      <c r="AR993" s="11">
        <v>2553597</v>
      </c>
      <c r="AS993" s="11">
        <v>0</v>
      </c>
      <c r="AT993" s="11">
        <v>0</v>
      </c>
      <c r="AU993" s="11">
        <v>0</v>
      </c>
      <c r="AV993" s="11">
        <v>0</v>
      </c>
      <c r="AW993" s="11">
        <v>0</v>
      </c>
      <c r="AX993" s="11">
        <v>0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35000</v>
      </c>
      <c r="BE993" s="11">
        <v>0</v>
      </c>
      <c r="BF993" s="11">
        <v>0</v>
      </c>
      <c r="BG993" s="11">
        <v>0</v>
      </c>
      <c r="BH993" s="11">
        <v>0</v>
      </c>
      <c r="BI993" s="11">
        <v>0</v>
      </c>
      <c r="BJ993" s="11">
        <v>0</v>
      </c>
      <c r="BK993" s="11">
        <v>0</v>
      </c>
      <c r="BL993" s="11">
        <v>0</v>
      </c>
      <c r="BM993" s="11">
        <v>0</v>
      </c>
      <c r="BN993" s="11">
        <v>0</v>
      </c>
      <c r="BO993" s="11">
        <v>449010</v>
      </c>
      <c r="BP993" s="11">
        <v>44900</v>
      </c>
      <c r="BQ993" s="11">
        <v>288650</v>
      </c>
      <c r="BR993" s="11">
        <v>263750</v>
      </c>
      <c r="BS993" s="11">
        <v>54500</v>
      </c>
      <c r="BT993" s="11">
        <v>9910</v>
      </c>
      <c r="BU993" s="11">
        <v>39290</v>
      </c>
      <c r="BV993" s="11">
        <v>9000</v>
      </c>
      <c r="BW993" s="11">
        <v>7692</v>
      </c>
      <c r="BX993" s="11">
        <v>0</v>
      </c>
      <c r="BY993" s="11">
        <v>0</v>
      </c>
      <c r="BZ993" s="11">
        <v>0</v>
      </c>
      <c r="CA993" s="11">
        <v>0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0</v>
      </c>
      <c r="CH993" s="11">
        <v>0</v>
      </c>
      <c r="CI993" s="11">
        <v>215233.978</v>
      </c>
      <c r="CJ993" s="4">
        <v>28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12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0</v>
      </c>
      <c r="DB993" s="4">
        <v>20</v>
      </c>
      <c r="DC993" s="4">
        <v>0</v>
      </c>
      <c r="DD993" s="4">
        <v>16</v>
      </c>
      <c r="DE993" s="64">
        <v>36</v>
      </c>
      <c r="DF993" s="64">
        <v>40</v>
      </c>
      <c r="DG993" s="64">
        <v>0</v>
      </c>
      <c r="DH993" s="64">
        <v>44.08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2</v>
      </c>
      <c r="DU993" s="4">
        <v>2</v>
      </c>
      <c r="EB993" s="4" t="b">
        <v>1</v>
      </c>
      <c r="EC993" s="4" t="s">
        <v>255</v>
      </c>
      <c r="EF993" s="7">
        <v>46054</v>
      </c>
      <c r="EG993" s="7">
        <v>46081</v>
      </c>
      <c r="EH993" s="4" t="s">
        <v>173</v>
      </c>
      <c r="EI993" s="4" t="b">
        <v>1</v>
      </c>
      <c r="EJ993" s="4" t="s">
        <v>174</v>
      </c>
      <c r="EO993" s="4">
        <f t="shared" si="70"/>
        <v>22.235616438356164</v>
      </c>
      <c r="EP993" s="4">
        <f t="shared" si="71"/>
        <v>25</v>
      </c>
      <c r="EQ993" s="9">
        <f t="shared" si="72"/>
        <v>3677253.9499999997</v>
      </c>
    </row>
    <row r="994" spans="3:147">
      <c r="C994" s="7">
        <v>46054</v>
      </c>
      <c r="D994" s="4">
        <v>7340</v>
      </c>
      <c r="G994" s="4" t="s">
        <v>176</v>
      </c>
      <c r="H994" s="4" t="s">
        <v>177</v>
      </c>
      <c r="I994" s="4">
        <v>6</v>
      </c>
      <c r="J994" s="16">
        <v>38061</v>
      </c>
      <c r="L994" s="4">
        <v>112633.333</v>
      </c>
      <c r="M994" s="4">
        <v>118383.3</v>
      </c>
      <c r="N994" s="4">
        <v>141073.43299999999</v>
      </c>
      <c r="O994" s="64">
        <v>16</v>
      </c>
      <c r="P994" s="4">
        <v>8</v>
      </c>
      <c r="Q994" s="4">
        <v>4</v>
      </c>
      <c r="R994" s="4">
        <v>28</v>
      </c>
      <c r="S994" s="4">
        <v>100</v>
      </c>
      <c r="T994" s="4">
        <v>100</v>
      </c>
      <c r="U994" s="11">
        <v>5694587</v>
      </c>
      <c r="V994" s="11">
        <v>1133360</v>
      </c>
      <c r="W994" s="11">
        <v>4561227</v>
      </c>
      <c r="X994" s="11">
        <v>21</v>
      </c>
      <c r="Y994" s="62">
        <v>3153733</v>
      </c>
      <c r="Z994" s="11">
        <v>0</v>
      </c>
      <c r="AA994" s="11">
        <v>0</v>
      </c>
      <c r="AB994" s="11">
        <v>15000</v>
      </c>
      <c r="AC994" s="11">
        <v>157500</v>
      </c>
      <c r="AD994" s="11">
        <v>0</v>
      </c>
      <c r="AE994" s="11">
        <v>0</v>
      </c>
      <c r="AF994" s="11">
        <v>0</v>
      </c>
      <c r="AG994" s="11">
        <v>172500</v>
      </c>
      <c r="AH994" s="11">
        <v>0</v>
      </c>
      <c r="AI994" s="11">
        <v>443937</v>
      </c>
      <c r="AJ994" s="11">
        <v>0</v>
      </c>
      <c r="AK994" s="11">
        <v>529025</v>
      </c>
      <c r="AL994" s="9">
        <v>972962</v>
      </c>
      <c r="AM994" s="9">
        <v>846440</v>
      </c>
      <c r="AN994" s="9">
        <v>0</v>
      </c>
      <c r="AO994" s="9">
        <v>483952</v>
      </c>
      <c r="AP994" s="11">
        <v>0</v>
      </c>
      <c r="AQ994" s="11">
        <v>55000</v>
      </c>
      <c r="AR994" s="11">
        <v>2358354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0</v>
      </c>
      <c r="AZ994" s="11">
        <v>0</v>
      </c>
      <c r="BA994" s="11">
        <v>0</v>
      </c>
      <c r="BB994" s="11">
        <v>0</v>
      </c>
      <c r="BC994" s="11">
        <v>0</v>
      </c>
      <c r="BD994" s="11">
        <v>10000</v>
      </c>
      <c r="BE994" s="11">
        <v>0</v>
      </c>
      <c r="BF994" s="11">
        <v>0</v>
      </c>
      <c r="BG994" s="11">
        <v>0</v>
      </c>
      <c r="BH994" s="11">
        <v>0</v>
      </c>
      <c r="BI994" s="11">
        <v>0</v>
      </c>
      <c r="BJ994" s="11">
        <v>0</v>
      </c>
      <c r="BK994" s="11">
        <v>0</v>
      </c>
      <c r="BL994" s="11">
        <v>0</v>
      </c>
      <c r="BM994" s="11">
        <v>0</v>
      </c>
      <c r="BN994" s="11">
        <v>0</v>
      </c>
      <c r="BO994" s="11">
        <v>449950</v>
      </c>
      <c r="BP994" s="11">
        <v>44990</v>
      </c>
      <c r="BQ994" s="11">
        <v>280960</v>
      </c>
      <c r="BR994" s="11">
        <v>251540</v>
      </c>
      <c r="BS994" s="11">
        <v>51250</v>
      </c>
      <c r="BT994" s="11">
        <v>9470</v>
      </c>
      <c r="BU994" s="11">
        <v>37700</v>
      </c>
      <c r="BV994" s="11">
        <v>0</v>
      </c>
      <c r="BW994" s="11">
        <v>7500</v>
      </c>
      <c r="BX994" s="11">
        <v>0</v>
      </c>
      <c r="BY994" s="11">
        <v>0</v>
      </c>
      <c r="BZ994" s="11">
        <v>0</v>
      </c>
      <c r="CA994" s="11">
        <v>0</v>
      </c>
      <c r="CB994" s="11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210960.75</v>
      </c>
      <c r="CJ994" s="4">
        <v>28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11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  <c r="DA994" s="4">
        <v>0</v>
      </c>
      <c r="DB994" s="4">
        <v>20</v>
      </c>
      <c r="DC994" s="4">
        <v>0</v>
      </c>
      <c r="DD994" s="4">
        <v>20</v>
      </c>
      <c r="DE994" s="64">
        <v>40</v>
      </c>
      <c r="DF994" s="64">
        <v>32</v>
      </c>
      <c r="DG994" s="64">
        <v>0</v>
      </c>
      <c r="DH994" s="64">
        <v>45.74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2</v>
      </c>
      <c r="DU994" s="4">
        <v>2</v>
      </c>
      <c r="EB994" s="4" t="b">
        <v>1</v>
      </c>
      <c r="EC994" s="4" t="s">
        <v>255</v>
      </c>
      <c r="EF994" s="7">
        <v>46054</v>
      </c>
      <c r="EG994" s="7">
        <v>46081</v>
      </c>
      <c r="EH994" s="4" t="s">
        <v>173</v>
      </c>
      <c r="EI994" s="4" t="b">
        <v>1</v>
      </c>
      <c r="EJ994" s="4" t="s">
        <v>174</v>
      </c>
      <c r="EO994" s="4">
        <f t="shared" si="70"/>
        <v>21.813698630136987</v>
      </c>
      <c r="EP994" s="4">
        <f t="shared" si="71"/>
        <v>25</v>
      </c>
      <c r="EQ994" s="9">
        <f t="shared" si="72"/>
        <v>3526835.8249999997</v>
      </c>
    </row>
    <row r="995" spans="3:147">
      <c r="C995" s="7">
        <v>46054</v>
      </c>
      <c r="D995" s="4">
        <v>7340</v>
      </c>
      <c r="G995" s="4" t="s">
        <v>176</v>
      </c>
      <c r="H995" s="4" t="s">
        <v>177</v>
      </c>
      <c r="I995" s="4">
        <v>4</v>
      </c>
      <c r="J995" s="16">
        <v>38327</v>
      </c>
      <c r="L995" s="4">
        <v>110985.333</v>
      </c>
      <c r="M995" s="4">
        <v>116485.3</v>
      </c>
      <c r="N995" s="4">
        <v>138811.649</v>
      </c>
      <c r="O995" s="64">
        <v>16</v>
      </c>
      <c r="P995" s="4">
        <v>8</v>
      </c>
      <c r="Q995" s="4">
        <v>4</v>
      </c>
      <c r="R995" s="4">
        <v>28</v>
      </c>
      <c r="S995" s="4">
        <v>100</v>
      </c>
      <c r="T995" s="4">
        <v>100</v>
      </c>
      <c r="U995" s="11">
        <v>4913970</v>
      </c>
      <c r="V995" s="11">
        <v>982550</v>
      </c>
      <c r="W995" s="11">
        <v>3931420</v>
      </c>
      <c r="X995" s="11">
        <v>21</v>
      </c>
      <c r="Y995" s="62">
        <v>3107589</v>
      </c>
      <c r="Z995" s="11">
        <v>0</v>
      </c>
      <c r="AA995" s="11">
        <v>0</v>
      </c>
      <c r="AB995" s="11">
        <v>7500</v>
      </c>
      <c r="AC995" s="11">
        <v>157500</v>
      </c>
      <c r="AD995" s="11">
        <v>0</v>
      </c>
      <c r="AE995" s="11">
        <v>0</v>
      </c>
      <c r="AF995" s="11">
        <v>0</v>
      </c>
      <c r="AG995" s="11">
        <v>165000</v>
      </c>
      <c r="AH995" s="11">
        <v>0</v>
      </c>
      <c r="AI995" s="11">
        <v>436819</v>
      </c>
      <c r="AJ995" s="11">
        <v>0</v>
      </c>
      <c r="AK995" s="11">
        <v>260271</v>
      </c>
      <c r="AL995" s="9">
        <v>697091</v>
      </c>
      <c r="AM995" s="9">
        <v>624652</v>
      </c>
      <c r="AN995" s="9">
        <v>0</v>
      </c>
      <c r="AO995" s="9">
        <v>274638</v>
      </c>
      <c r="AP995" s="11">
        <v>0</v>
      </c>
      <c r="AQ995" s="11">
        <v>35000</v>
      </c>
      <c r="AR995" s="11">
        <v>1631381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10000</v>
      </c>
      <c r="BE995" s="11">
        <v>0</v>
      </c>
      <c r="BF995" s="11">
        <v>0</v>
      </c>
      <c r="BG995" s="11">
        <v>0</v>
      </c>
      <c r="BH995" s="11">
        <v>0</v>
      </c>
      <c r="BI995" s="11">
        <v>0</v>
      </c>
      <c r="BJ995" s="11">
        <v>0</v>
      </c>
      <c r="BK995" s="11">
        <v>0</v>
      </c>
      <c r="BL995" s="11">
        <v>0</v>
      </c>
      <c r="BM995" s="11">
        <v>0</v>
      </c>
      <c r="BN995" s="11">
        <v>0</v>
      </c>
      <c r="BO995" s="11">
        <v>337490</v>
      </c>
      <c r="BP995" s="11">
        <v>33740</v>
      </c>
      <c r="BQ995" s="11">
        <v>289130</v>
      </c>
      <c r="BR995" s="11">
        <v>220540</v>
      </c>
      <c r="BS995" s="11">
        <v>44230</v>
      </c>
      <c r="BT995" s="11">
        <v>9330</v>
      </c>
      <c r="BU995" s="11">
        <v>37090</v>
      </c>
      <c r="BV995" s="11">
        <v>11000</v>
      </c>
      <c r="BW995" s="11">
        <v>0</v>
      </c>
      <c r="BX995" s="11">
        <v>0</v>
      </c>
      <c r="BY995" s="11">
        <v>0</v>
      </c>
      <c r="BZ995" s="11">
        <v>0</v>
      </c>
      <c r="CA995" s="11">
        <v>0</v>
      </c>
      <c r="CB995" s="11">
        <v>0</v>
      </c>
      <c r="CC995" s="11">
        <v>0</v>
      </c>
      <c r="CD995" s="11">
        <v>0</v>
      </c>
      <c r="CE995" s="11">
        <v>0</v>
      </c>
      <c r="CF995" s="11">
        <v>0</v>
      </c>
      <c r="CG995" s="11">
        <v>0</v>
      </c>
      <c r="CH995" s="11">
        <v>0</v>
      </c>
      <c r="CI995" s="11">
        <v>209156.402</v>
      </c>
      <c r="CJ995" s="4">
        <v>28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7</v>
      </c>
      <c r="CV995" s="4">
        <v>0</v>
      </c>
      <c r="CW995" s="4">
        <v>0</v>
      </c>
      <c r="CX995" s="4">
        <v>0</v>
      </c>
      <c r="CY995" s="4">
        <v>0</v>
      </c>
      <c r="CZ995" s="4">
        <v>0</v>
      </c>
      <c r="DA995" s="4">
        <v>0</v>
      </c>
      <c r="DB995" s="4">
        <v>20</v>
      </c>
      <c r="DC995" s="4">
        <v>0</v>
      </c>
      <c r="DD995" s="4">
        <v>10</v>
      </c>
      <c r="DE995" s="64">
        <v>30</v>
      </c>
      <c r="DF995" s="64">
        <v>24</v>
      </c>
      <c r="DG995" s="64">
        <v>0</v>
      </c>
      <c r="DH995" s="64">
        <v>26.38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s="4">
        <v>0</v>
      </c>
      <c r="DT995" s="4">
        <v>2</v>
      </c>
      <c r="DU995" s="4">
        <v>2</v>
      </c>
      <c r="EB995" s="4" t="b">
        <v>1</v>
      </c>
      <c r="EC995" s="4" t="s">
        <v>255</v>
      </c>
      <c r="EF995" s="7">
        <v>46054</v>
      </c>
      <c r="EG995" s="7">
        <v>46081</v>
      </c>
      <c r="EH995" s="4" t="s">
        <v>173</v>
      </c>
      <c r="EI995" s="4" t="b">
        <v>1</v>
      </c>
      <c r="EJ995" s="4" t="s">
        <v>174</v>
      </c>
      <c r="EO995" s="4">
        <f t="shared" si="70"/>
        <v>21.084931506849315</v>
      </c>
      <c r="EP995" s="4">
        <f t="shared" si="71"/>
        <v>25</v>
      </c>
      <c r="EQ995" s="9">
        <f t="shared" si="72"/>
        <v>3470291.2250000001</v>
      </c>
    </row>
    <row r="996" spans="3:147">
      <c r="C996" s="7">
        <v>46054</v>
      </c>
      <c r="D996" s="4">
        <v>7340</v>
      </c>
      <c r="G996" s="4" t="s">
        <v>179</v>
      </c>
      <c r="H996" s="4" t="s">
        <v>180</v>
      </c>
      <c r="I996" s="4">
        <v>18</v>
      </c>
      <c r="J996" s="16">
        <v>38901</v>
      </c>
      <c r="L996" s="4">
        <v>104698.299</v>
      </c>
      <c r="M996" s="4">
        <v>109698.26700000001</v>
      </c>
      <c r="N996" s="4">
        <v>130723.768</v>
      </c>
      <c r="O996" s="64">
        <v>16</v>
      </c>
      <c r="P996" s="4">
        <v>8</v>
      </c>
      <c r="Q996" s="4">
        <v>4</v>
      </c>
      <c r="R996" s="4">
        <v>28</v>
      </c>
      <c r="S996" s="4">
        <v>100</v>
      </c>
      <c r="T996" s="4">
        <v>100</v>
      </c>
      <c r="U996" s="11">
        <v>5003266</v>
      </c>
      <c r="V996" s="11">
        <v>897266</v>
      </c>
      <c r="W996" s="11">
        <v>4106000</v>
      </c>
      <c r="X996" s="11">
        <v>19</v>
      </c>
      <c r="Y996" s="62">
        <v>2931552</v>
      </c>
      <c r="Z996" s="11">
        <v>0</v>
      </c>
      <c r="AA996" s="11">
        <v>0</v>
      </c>
      <c r="AB996" s="11">
        <v>7500</v>
      </c>
      <c r="AC996" s="11">
        <v>142500</v>
      </c>
      <c r="AD996" s="11">
        <v>0</v>
      </c>
      <c r="AE996" s="11">
        <v>0</v>
      </c>
      <c r="AF996" s="11">
        <v>0</v>
      </c>
      <c r="AG996" s="11">
        <v>150000</v>
      </c>
      <c r="AH996" s="11">
        <v>0</v>
      </c>
      <c r="AI996" s="11">
        <v>411368</v>
      </c>
      <c r="AJ996" s="11">
        <v>0</v>
      </c>
      <c r="AK996" s="11">
        <v>441192</v>
      </c>
      <c r="AL996" s="9">
        <v>852561</v>
      </c>
      <c r="AM996" s="9">
        <v>588256</v>
      </c>
      <c r="AN996" s="9">
        <v>0</v>
      </c>
      <c r="AO996" s="9">
        <v>405897</v>
      </c>
      <c r="AP996" s="11">
        <v>0</v>
      </c>
      <c r="AQ996" s="11">
        <v>50000</v>
      </c>
      <c r="AR996" s="11">
        <v>1896714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25000</v>
      </c>
      <c r="BE996" s="11">
        <v>0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0</v>
      </c>
      <c r="BL996" s="11">
        <v>0</v>
      </c>
      <c r="BM996" s="11">
        <v>0</v>
      </c>
      <c r="BN996" s="11">
        <v>0</v>
      </c>
      <c r="BO996" s="11">
        <v>313950</v>
      </c>
      <c r="BP996" s="11">
        <v>31390</v>
      </c>
      <c r="BQ996" s="11">
        <v>239250</v>
      </c>
      <c r="BR996" s="11">
        <v>216790</v>
      </c>
      <c r="BS996" s="11">
        <v>45030</v>
      </c>
      <c r="BT996" s="11">
        <v>8800</v>
      </c>
      <c r="BU996" s="11">
        <v>34920</v>
      </c>
      <c r="BV996" s="11">
        <v>0</v>
      </c>
      <c r="BW996" s="11">
        <v>7136</v>
      </c>
      <c r="BX996" s="11">
        <v>0</v>
      </c>
      <c r="BY996" s="11">
        <v>0</v>
      </c>
      <c r="BZ996" s="11">
        <v>0</v>
      </c>
      <c r="CA996" s="11">
        <v>0</v>
      </c>
      <c r="CB996" s="11">
        <v>0</v>
      </c>
      <c r="CC996" s="11">
        <v>0</v>
      </c>
      <c r="CD996" s="11">
        <v>0</v>
      </c>
      <c r="CE996" s="11">
        <v>0</v>
      </c>
      <c r="CF996" s="11">
        <v>0</v>
      </c>
      <c r="CG996" s="11">
        <v>0</v>
      </c>
      <c r="CH996" s="11">
        <v>0</v>
      </c>
      <c r="CI996" s="11">
        <v>183137.435</v>
      </c>
      <c r="CJ996" s="4">
        <v>28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10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  <c r="DA996" s="4">
        <v>0</v>
      </c>
      <c r="DB996" s="4">
        <v>20</v>
      </c>
      <c r="DC996" s="4">
        <v>0</v>
      </c>
      <c r="DD996" s="4">
        <v>18</v>
      </c>
      <c r="DE996" s="64">
        <v>38</v>
      </c>
      <c r="DF996" s="64">
        <v>24</v>
      </c>
      <c r="DG996" s="64">
        <v>0</v>
      </c>
      <c r="DH996" s="64">
        <v>41.4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1</v>
      </c>
      <c r="DT996" s="4">
        <v>2</v>
      </c>
      <c r="DU996" s="4">
        <v>2</v>
      </c>
      <c r="EB996" s="4" t="b">
        <v>1</v>
      </c>
      <c r="EC996" s="4" t="s">
        <v>255</v>
      </c>
      <c r="EF996" s="7">
        <v>46054</v>
      </c>
      <c r="EG996" s="7">
        <v>46081</v>
      </c>
      <c r="EH996" s="4" t="s">
        <v>173</v>
      </c>
      <c r="EI996" s="4" t="b">
        <v>1</v>
      </c>
      <c r="EJ996" s="4" t="s">
        <v>174</v>
      </c>
      <c r="EO996" s="4">
        <f t="shared" si="70"/>
        <v>19.512328767123286</v>
      </c>
      <c r="EP996" s="4">
        <f t="shared" si="71"/>
        <v>24</v>
      </c>
      <c r="EQ996" s="9">
        <f t="shared" si="72"/>
        <v>3137370.432</v>
      </c>
    </row>
    <row r="997" spans="3:147">
      <c r="C997" s="7">
        <v>46082</v>
      </c>
      <c r="D997" s="4">
        <v>7340</v>
      </c>
      <c r="G997" s="4" t="s">
        <v>170</v>
      </c>
      <c r="H997" s="4" t="s">
        <v>171</v>
      </c>
      <c r="I997" s="4">
        <v>14</v>
      </c>
      <c r="J997" s="16">
        <v>41640</v>
      </c>
      <c r="L997" s="4">
        <v>138345.58900000001</v>
      </c>
      <c r="M997" s="4">
        <v>141345.56700000001</v>
      </c>
      <c r="N997" s="4">
        <v>168436.8</v>
      </c>
      <c r="O997" s="64">
        <v>21</v>
      </c>
      <c r="P997" s="4">
        <v>9</v>
      </c>
      <c r="Q997" s="4">
        <v>1</v>
      </c>
      <c r="R997" s="4">
        <v>31</v>
      </c>
      <c r="S997" s="4">
        <v>100</v>
      </c>
      <c r="T997" s="4">
        <v>100</v>
      </c>
      <c r="U997" s="11">
        <v>7253399</v>
      </c>
      <c r="V997" s="11">
        <v>1543399</v>
      </c>
      <c r="W997" s="11">
        <v>5710000</v>
      </c>
      <c r="X997" s="11">
        <v>12</v>
      </c>
      <c r="Y997" s="62">
        <v>4288713</v>
      </c>
      <c r="Z997" s="11">
        <v>0</v>
      </c>
      <c r="AA997" s="11">
        <v>0</v>
      </c>
      <c r="AB997" s="11">
        <v>0</v>
      </c>
      <c r="AC997" s="11">
        <v>90000</v>
      </c>
      <c r="AD997" s="11">
        <v>0</v>
      </c>
      <c r="AE997" s="11">
        <v>0</v>
      </c>
      <c r="AF997" s="11">
        <v>0</v>
      </c>
      <c r="AG997" s="11">
        <v>90000</v>
      </c>
      <c r="AH997" s="11">
        <v>0</v>
      </c>
      <c r="AI997" s="11">
        <v>530045</v>
      </c>
      <c r="AJ997" s="11">
        <v>0</v>
      </c>
      <c r="AK997" s="11">
        <v>631638</v>
      </c>
      <c r="AL997" s="9">
        <v>1161683</v>
      </c>
      <c r="AM997" s="9">
        <v>1010620</v>
      </c>
      <c r="AN997" s="9">
        <v>0</v>
      </c>
      <c r="AO997" s="9">
        <v>607383</v>
      </c>
      <c r="AP997" s="11">
        <v>0</v>
      </c>
      <c r="AQ997" s="11">
        <v>60000</v>
      </c>
      <c r="AR997" s="11">
        <v>2839686</v>
      </c>
      <c r="AS997" s="11">
        <v>0</v>
      </c>
      <c r="AT997" s="11">
        <v>0</v>
      </c>
      <c r="AU997" s="11">
        <v>0</v>
      </c>
      <c r="AV997" s="11">
        <v>0</v>
      </c>
      <c r="AW997" s="11">
        <v>0</v>
      </c>
      <c r="AX997" s="11">
        <v>0</v>
      </c>
      <c r="AY997" s="11">
        <v>0</v>
      </c>
      <c r="AZ997" s="11">
        <v>0</v>
      </c>
      <c r="BA997" s="11">
        <v>0</v>
      </c>
      <c r="BB997" s="11">
        <v>0</v>
      </c>
      <c r="BC997" s="11">
        <v>0</v>
      </c>
      <c r="BD997" s="11">
        <v>35000</v>
      </c>
      <c r="BE997" s="11">
        <v>0</v>
      </c>
      <c r="BF997" s="11">
        <v>0</v>
      </c>
      <c r="BG997" s="11">
        <v>0</v>
      </c>
      <c r="BH997" s="11">
        <v>0</v>
      </c>
      <c r="BI997" s="11">
        <v>0</v>
      </c>
      <c r="BJ997" s="11">
        <v>0</v>
      </c>
      <c r="BK997" s="11">
        <v>0</v>
      </c>
      <c r="BL997" s="11">
        <v>0</v>
      </c>
      <c r="BM997" s="11">
        <v>0</v>
      </c>
      <c r="BN997" s="11">
        <v>0</v>
      </c>
      <c r="BO997" s="11">
        <v>724490</v>
      </c>
      <c r="BP997" s="11">
        <v>72440</v>
      </c>
      <c r="BQ997" s="11">
        <v>302570</v>
      </c>
      <c r="BR997" s="11">
        <v>311630</v>
      </c>
      <c r="BS997" s="11">
        <v>65280</v>
      </c>
      <c r="BT997" s="11">
        <v>12870</v>
      </c>
      <c r="BU997" s="11">
        <v>49080</v>
      </c>
      <c r="BV997" s="11">
        <v>0</v>
      </c>
      <c r="BW997" s="11">
        <v>5039</v>
      </c>
      <c r="BX997" s="11">
        <v>0</v>
      </c>
      <c r="BY997" s="11">
        <v>0</v>
      </c>
      <c r="BZ997" s="11">
        <v>0</v>
      </c>
      <c r="CA997" s="11">
        <v>0</v>
      </c>
      <c r="CB997" s="11">
        <v>0</v>
      </c>
      <c r="CC997" s="11">
        <v>0</v>
      </c>
      <c r="CD997" s="11">
        <v>0</v>
      </c>
      <c r="CE997" s="11">
        <v>0</v>
      </c>
      <c r="CF997" s="11">
        <v>0</v>
      </c>
      <c r="CG997" s="11">
        <v>0</v>
      </c>
      <c r="CH997" s="11">
        <v>0</v>
      </c>
      <c r="CI997" s="11">
        <v>232548.58900000001</v>
      </c>
      <c r="CJ997" s="4">
        <v>31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12</v>
      </c>
      <c r="CV997" s="4">
        <v>0</v>
      </c>
      <c r="CW997" s="4">
        <v>0</v>
      </c>
      <c r="CX997" s="4">
        <v>0</v>
      </c>
      <c r="CY997" s="4">
        <v>0</v>
      </c>
      <c r="CZ997" s="4">
        <v>0</v>
      </c>
      <c r="DA997" s="4">
        <v>0</v>
      </c>
      <c r="DB997" s="4">
        <v>20</v>
      </c>
      <c r="DC997" s="4">
        <v>0</v>
      </c>
      <c r="DD997" s="4">
        <v>20</v>
      </c>
      <c r="DE997" s="64">
        <v>40</v>
      </c>
      <c r="DF997" s="64">
        <v>32</v>
      </c>
      <c r="DG997" s="64">
        <v>0</v>
      </c>
      <c r="DH997" s="64">
        <v>48.08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0.5</v>
      </c>
      <c r="DT997" s="4">
        <v>2</v>
      </c>
      <c r="DU997" s="4">
        <v>2</v>
      </c>
      <c r="EB997" s="4" t="b">
        <v>1</v>
      </c>
      <c r="EC997" s="4" t="s">
        <v>255</v>
      </c>
      <c r="EF997" s="7">
        <v>46082</v>
      </c>
      <c r="EG997" s="7">
        <v>46112</v>
      </c>
      <c r="EH997" s="4" t="s">
        <v>173</v>
      </c>
      <c r="EI997" s="4" t="b">
        <v>1</v>
      </c>
      <c r="EJ997" s="4" t="s">
        <v>174</v>
      </c>
      <c r="EO997" s="4">
        <f t="shared" si="70"/>
        <v>12.008219178082191</v>
      </c>
      <c r="EP997" s="4">
        <f t="shared" si="71"/>
        <v>20</v>
      </c>
      <c r="EQ997" s="9">
        <f t="shared" si="72"/>
        <v>3368736</v>
      </c>
    </row>
    <row r="998" spans="3:147">
      <c r="C998" s="7">
        <v>46082</v>
      </c>
      <c r="D998" s="4">
        <v>7340</v>
      </c>
      <c r="G998" s="4" t="s">
        <v>170</v>
      </c>
      <c r="H998" s="4" t="s">
        <v>171</v>
      </c>
      <c r="I998" s="4">
        <v>5</v>
      </c>
      <c r="J998" s="16">
        <v>35408</v>
      </c>
      <c r="L998" s="4">
        <v>131085.58900000001</v>
      </c>
      <c r="M998" s="4">
        <v>138585.56700000001</v>
      </c>
      <c r="N998" s="4">
        <v>165147.79999999999</v>
      </c>
      <c r="O998" s="64">
        <v>21</v>
      </c>
      <c r="P998" s="4">
        <v>9</v>
      </c>
      <c r="Q998" s="4">
        <v>1</v>
      </c>
      <c r="R998" s="4">
        <v>31</v>
      </c>
      <c r="S998" s="4">
        <v>100</v>
      </c>
      <c r="T998" s="4">
        <v>100</v>
      </c>
      <c r="U998" s="11">
        <v>9143045</v>
      </c>
      <c r="V998" s="11">
        <v>2073045</v>
      </c>
      <c r="W998" s="11">
        <v>7070000</v>
      </c>
      <c r="X998" s="11">
        <v>29</v>
      </c>
      <c r="Y998" s="62">
        <v>4063653</v>
      </c>
      <c r="Z998" s="11">
        <v>0</v>
      </c>
      <c r="AA998" s="11">
        <v>0</v>
      </c>
      <c r="AB998" s="11">
        <v>7500</v>
      </c>
      <c r="AC998" s="11">
        <v>217500</v>
      </c>
      <c r="AD998" s="11">
        <v>0</v>
      </c>
      <c r="AE998" s="11">
        <v>0</v>
      </c>
      <c r="AF998" s="11">
        <v>0</v>
      </c>
      <c r="AG998" s="11">
        <v>225000</v>
      </c>
      <c r="AH998" s="11">
        <v>0</v>
      </c>
      <c r="AI998" s="11">
        <v>519695</v>
      </c>
      <c r="AJ998" s="11">
        <v>0</v>
      </c>
      <c r="AK998" s="11">
        <v>619304</v>
      </c>
      <c r="AL998" s="9">
        <v>1139000</v>
      </c>
      <c r="AM998" s="9">
        <v>990886</v>
      </c>
      <c r="AN998" s="9">
        <v>0</v>
      </c>
      <c r="AO998" s="9">
        <v>624506</v>
      </c>
      <c r="AP998" s="11">
        <v>0</v>
      </c>
      <c r="AQ998" s="11">
        <v>65000</v>
      </c>
      <c r="AR998" s="11">
        <v>2819392</v>
      </c>
      <c r="AS998" s="11">
        <v>2000000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0</v>
      </c>
      <c r="BC998" s="11">
        <v>0</v>
      </c>
      <c r="BD998" s="11">
        <v>35000</v>
      </c>
      <c r="BE998" s="11">
        <v>0</v>
      </c>
      <c r="BF998" s="11">
        <v>0</v>
      </c>
      <c r="BG998" s="11">
        <v>0</v>
      </c>
      <c r="BH998" s="11">
        <v>0</v>
      </c>
      <c r="BI998" s="11">
        <v>0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1110320</v>
      </c>
      <c r="BP998" s="11">
        <v>111030</v>
      </c>
      <c r="BQ998" s="11">
        <v>302570</v>
      </c>
      <c r="BR998" s="11">
        <v>388660</v>
      </c>
      <c r="BS998" s="11">
        <v>82290</v>
      </c>
      <c r="BT998" s="11">
        <v>12190</v>
      </c>
      <c r="BU998" s="11">
        <v>48080</v>
      </c>
      <c r="BV998" s="11">
        <v>9000</v>
      </c>
      <c r="BW998" s="11">
        <v>8905</v>
      </c>
      <c r="BX998" s="11">
        <v>0</v>
      </c>
      <c r="BY998" s="11">
        <v>0</v>
      </c>
      <c r="BZ998" s="11">
        <v>0</v>
      </c>
      <c r="CA998" s="11">
        <v>0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231922.967</v>
      </c>
      <c r="CJ998" s="4">
        <v>31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13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  <c r="DA998" s="4">
        <v>0</v>
      </c>
      <c r="DB998" s="4">
        <v>20</v>
      </c>
      <c r="DC998" s="4">
        <v>0</v>
      </c>
      <c r="DD998" s="4">
        <v>20</v>
      </c>
      <c r="DE998" s="64">
        <v>40</v>
      </c>
      <c r="DF998" s="64">
        <v>32</v>
      </c>
      <c r="DG998" s="64">
        <v>0</v>
      </c>
      <c r="DH998" s="64">
        <v>50.42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2</v>
      </c>
      <c r="DU998" s="4">
        <v>2</v>
      </c>
      <c r="EB998" s="4" t="b">
        <v>1</v>
      </c>
      <c r="EC998" s="4" t="s">
        <v>255</v>
      </c>
      <c r="EF998" s="7">
        <v>46082</v>
      </c>
      <c r="EG998" s="7">
        <v>46112</v>
      </c>
      <c r="EH998" s="4" t="s">
        <v>173</v>
      </c>
      <c r="EI998" s="4" t="b">
        <v>1</v>
      </c>
      <c r="EJ998" s="4" t="s">
        <v>174</v>
      </c>
      <c r="EO998" s="4">
        <f t="shared" si="70"/>
        <v>29.082191780821919</v>
      </c>
      <c r="EP998" s="4">
        <f t="shared" si="71"/>
        <v>25</v>
      </c>
      <c r="EQ998" s="9">
        <f t="shared" si="72"/>
        <v>4128694.9999999995</v>
      </c>
    </row>
    <row r="999" spans="3:147">
      <c r="C999" s="7">
        <v>46082</v>
      </c>
      <c r="D999" s="4">
        <v>7340</v>
      </c>
      <c r="G999" s="4" t="s">
        <v>176</v>
      </c>
      <c r="H999" s="4" t="s">
        <v>177</v>
      </c>
      <c r="I999" s="4">
        <v>3</v>
      </c>
      <c r="J999" s="16">
        <v>41640</v>
      </c>
      <c r="L999" s="4">
        <v>110095.333</v>
      </c>
      <c r="M999" s="4">
        <v>113095.3</v>
      </c>
      <c r="N999" s="4">
        <v>134771.899</v>
      </c>
      <c r="O999" s="64">
        <v>21</v>
      </c>
      <c r="P999" s="4">
        <v>9</v>
      </c>
      <c r="Q999" s="4">
        <v>1</v>
      </c>
      <c r="R999" s="4">
        <v>31</v>
      </c>
      <c r="S999" s="4">
        <v>100</v>
      </c>
      <c r="T999" s="4">
        <v>100</v>
      </c>
      <c r="U999" s="11">
        <v>5754769</v>
      </c>
      <c r="V999" s="11">
        <v>1128769</v>
      </c>
      <c r="W999" s="11">
        <v>4626000</v>
      </c>
      <c r="X999" s="11">
        <v>12</v>
      </c>
      <c r="Y999" s="62">
        <v>3412955</v>
      </c>
      <c r="Z999" s="11">
        <v>0</v>
      </c>
      <c r="AA999" s="11">
        <v>0</v>
      </c>
      <c r="AB999" s="11">
        <v>0</v>
      </c>
      <c r="AC999" s="11">
        <v>90000</v>
      </c>
      <c r="AD999" s="11">
        <v>0</v>
      </c>
      <c r="AE999" s="11">
        <v>0</v>
      </c>
      <c r="AF999" s="11">
        <v>0</v>
      </c>
      <c r="AG999" s="11">
        <v>90000</v>
      </c>
      <c r="AH999" s="11">
        <v>0</v>
      </c>
      <c r="AI999" s="11">
        <v>424107</v>
      </c>
      <c r="AJ999" s="11">
        <v>0</v>
      </c>
      <c r="AK999" s="11">
        <v>505394</v>
      </c>
      <c r="AL999" s="9">
        <v>929501</v>
      </c>
      <c r="AM999" s="9">
        <v>808631</v>
      </c>
      <c r="AN999" s="9">
        <v>0</v>
      </c>
      <c r="AO999" s="9">
        <v>438682</v>
      </c>
      <c r="AP999" s="11">
        <v>0</v>
      </c>
      <c r="AQ999" s="11">
        <v>50000</v>
      </c>
      <c r="AR999" s="11">
        <v>2226814</v>
      </c>
      <c r="AS999" s="11">
        <v>0</v>
      </c>
      <c r="AT999" s="11">
        <v>0</v>
      </c>
      <c r="AU999" s="11">
        <v>0</v>
      </c>
      <c r="AV999" s="11">
        <v>0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25000</v>
      </c>
      <c r="BE999" s="11">
        <v>0</v>
      </c>
      <c r="BF999" s="11">
        <v>0</v>
      </c>
      <c r="BG999" s="11">
        <v>0</v>
      </c>
      <c r="BH999" s="11">
        <v>0</v>
      </c>
      <c r="BI999" s="11">
        <v>0</v>
      </c>
      <c r="BJ999" s="11">
        <v>0</v>
      </c>
      <c r="BK999" s="11">
        <v>0</v>
      </c>
      <c r="BL999" s="11">
        <v>0</v>
      </c>
      <c r="BM999" s="11">
        <v>0</v>
      </c>
      <c r="BN999" s="11">
        <v>0</v>
      </c>
      <c r="BO999" s="11">
        <v>461560</v>
      </c>
      <c r="BP999" s="11">
        <v>46150</v>
      </c>
      <c r="BQ999" s="11">
        <v>260770</v>
      </c>
      <c r="BR999" s="11">
        <v>251800</v>
      </c>
      <c r="BS999" s="11">
        <v>51790</v>
      </c>
      <c r="BT999" s="11">
        <v>10240</v>
      </c>
      <c r="BU999" s="11">
        <v>39270</v>
      </c>
      <c r="BV999" s="11">
        <v>0</v>
      </c>
      <c r="BW999" s="11">
        <v>7189</v>
      </c>
      <c r="BX999" s="11">
        <v>0</v>
      </c>
      <c r="BY999" s="11">
        <v>0</v>
      </c>
      <c r="BZ999" s="11">
        <v>0</v>
      </c>
      <c r="CA999" s="11">
        <v>0</v>
      </c>
      <c r="CB999" s="11">
        <v>0</v>
      </c>
      <c r="CC999" s="11">
        <v>0</v>
      </c>
      <c r="CD999" s="11">
        <v>0</v>
      </c>
      <c r="CE999" s="11">
        <v>0</v>
      </c>
      <c r="CF999" s="11">
        <v>0</v>
      </c>
      <c r="CG999" s="11">
        <v>0</v>
      </c>
      <c r="CH999" s="11">
        <v>0</v>
      </c>
      <c r="CI999" s="11">
        <v>211320.57800000001</v>
      </c>
      <c r="CJ999" s="4">
        <v>31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10</v>
      </c>
      <c r="CV999" s="4">
        <v>0</v>
      </c>
      <c r="CW999" s="4">
        <v>0</v>
      </c>
      <c r="CX999" s="4">
        <v>0</v>
      </c>
      <c r="CY999" s="4">
        <v>0</v>
      </c>
      <c r="CZ999" s="4">
        <v>0</v>
      </c>
      <c r="DA999" s="4">
        <v>0</v>
      </c>
      <c r="DB999" s="4">
        <v>20</v>
      </c>
      <c r="DC999" s="4">
        <v>0</v>
      </c>
      <c r="DD999" s="4">
        <v>20</v>
      </c>
      <c r="DE999" s="64">
        <v>40</v>
      </c>
      <c r="DF999" s="64">
        <v>32</v>
      </c>
      <c r="DG999" s="64">
        <v>0</v>
      </c>
      <c r="DH999" s="64">
        <v>43.4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2</v>
      </c>
      <c r="DU999" s="4">
        <v>2</v>
      </c>
      <c r="EB999" s="4" t="b">
        <v>1</v>
      </c>
      <c r="EC999" s="4" t="s">
        <v>255</v>
      </c>
      <c r="EF999" s="7">
        <v>46082</v>
      </c>
      <c r="EG999" s="7">
        <v>46112</v>
      </c>
      <c r="EH999" s="4" t="s">
        <v>173</v>
      </c>
      <c r="EI999" s="4" t="b">
        <v>1</v>
      </c>
      <c r="EJ999" s="4" t="s">
        <v>174</v>
      </c>
      <c r="EO999" s="4">
        <f t="shared" si="70"/>
        <v>12.008219178082191</v>
      </c>
      <c r="EP999" s="4">
        <f t="shared" si="71"/>
        <v>20</v>
      </c>
      <c r="EQ999" s="9">
        <f t="shared" si="72"/>
        <v>2695437.98</v>
      </c>
    </row>
    <row r="1000" spans="3:147">
      <c r="C1000" s="7">
        <v>46082</v>
      </c>
      <c r="D1000" s="4">
        <v>7340</v>
      </c>
      <c r="G1000" s="4" t="s">
        <v>176</v>
      </c>
      <c r="H1000" s="4" t="s">
        <v>177</v>
      </c>
      <c r="I1000" s="4">
        <v>22</v>
      </c>
      <c r="J1000" s="16">
        <v>34869</v>
      </c>
      <c r="L1000" s="4">
        <v>121279.333</v>
      </c>
      <c r="M1000" s="4">
        <v>129029.3</v>
      </c>
      <c r="N1000" s="4">
        <v>153759.916</v>
      </c>
      <c r="O1000" s="64">
        <v>21</v>
      </c>
      <c r="P1000" s="4">
        <v>9</v>
      </c>
      <c r="Q1000" s="4">
        <v>1</v>
      </c>
      <c r="R1000" s="4">
        <v>31</v>
      </c>
      <c r="S1000" s="4">
        <v>100</v>
      </c>
      <c r="T1000" s="4">
        <v>100</v>
      </c>
      <c r="U1000" s="11">
        <v>6804551</v>
      </c>
      <c r="V1000" s="11">
        <v>1307551</v>
      </c>
      <c r="W1000" s="11">
        <v>5497000</v>
      </c>
      <c r="X1000" s="11">
        <v>30</v>
      </c>
      <c r="Y1000" s="62">
        <v>3759659</v>
      </c>
      <c r="Z1000" s="11">
        <v>0</v>
      </c>
      <c r="AA1000" s="11">
        <v>0</v>
      </c>
      <c r="AB1000" s="11">
        <v>7500</v>
      </c>
      <c r="AC1000" s="11">
        <v>225000</v>
      </c>
      <c r="AD1000" s="11">
        <v>0</v>
      </c>
      <c r="AE1000" s="11">
        <v>0</v>
      </c>
      <c r="AF1000" s="11">
        <v>0</v>
      </c>
      <c r="AG1000" s="11">
        <v>232500</v>
      </c>
      <c r="AH1000" s="11">
        <v>0</v>
      </c>
      <c r="AI1000" s="11">
        <v>483859</v>
      </c>
      <c r="AJ1000" s="11">
        <v>0</v>
      </c>
      <c r="AK1000" s="11">
        <v>518939</v>
      </c>
      <c r="AL1000" s="9">
        <v>1002799</v>
      </c>
      <c r="AM1000" s="9">
        <v>1153199</v>
      </c>
      <c r="AN1000" s="9">
        <v>0</v>
      </c>
      <c r="AO1000" s="9">
        <v>531394</v>
      </c>
      <c r="AP1000" s="11">
        <v>0</v>
      </c>
      <c r="AQ1000" s="11">
        <v>60000</v>
      </c>
      <c r="AR1000" s="11">
        <v>2747392</v>
      </c>
      <c r="AS1000" s="11">
        <v>0</v>
      </c>
      <c r="AT1000" s="11">
        <v>0</v>
      </c>
      <c r="AU1000" s="11">
        <v>0</v>
      </c>
      <c r="AV1000" s="11">
        <v>0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65000</v>
      </c>
      <c r="BE1000" s="11">
        <v>0</v>
      </c>
      <c r="BF1000" s="11">
        <v>0</v>
      </c>
      <c r="BG1000" s="11">
        <v>0</v>
      </c>
      <c r="BH1000" s="11">
        <v>0</v>
      </c>
      <c r="BI1000" s="11">
        <v>0</v>
      </c>
      <c r="BJ1000" s="11">
        <v>0</v>
      </c>
      <c r="BK1000" s="11">
        <v>0</v>
      </c>
      <c r="BL1000" s="11">
        <v>0</v>
      </c>
      <c r="BM1000" s="11">
        <v>0</v>
      </c>
      <c r="BN1000" s="11">
        <v>0</v>
      </c>
      <c r="BO1000" s="11">
        <v>540480</v>
      </c>
      <c r="BP1000" s="11">
        <v>54040</v>
      </c>
      <c r="BQ1000" s="11">
        <v>302570</v>
      </c>
      <c r="BR1000" s="11">
        <v>292710</v>
      </c>
      <c r="BS1000" s="11">
        <v>61240</v>
      </c>
      <c r="BT1000" s="11">
        <v>11280</v>
      </c>
      <c r="BU1000" s="11">
        <v>44760</v>
      </c>
      <c r="BV1000" s="11">
        <v>0</v>
      </c>
      <c r="BW1000" s="11">
        <v>471</v>
      </c>
      <c r="BX1000" s="11">
        <v>0</v>
      </c>
      <c r="BY1000" s="11">
        <v>0</v>
      </c>
      <c r="BZ1000" s="11">
        <v>0</v>
      </c>
      <c r="CA1000" s="11">
        <v>0</v>
      </c>
      <c r="CB1000" s="11">
        <v>0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1">
        <v>0</v>
      </c>
      <c r="CI1000" s="11">
        <v>228453.644</v>
      </c>
      <c r="CJ1000" s="4">
        <v>31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12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  <c r="DA1000" s="4">
        <v>0</v>
      </c>
      <c r="DB1000" s="4">
        <v>20</v>
      </c>
      <c r="DC1000" s="4">
        <v>0</v>
      </c>
      <c r="DD1000" s="4">
        <v>18</v>
      </c>
      <c r="DE1000" s="64">
        <v>38</v>
      </c>
      <c r="DF1000" s="64">
        <v>40</v>
      </c>
      <c r="DG1000" s="64">
        <v>0</v>
      </c>
      <c r="DH1000" s="64">
        <v>46.08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1</v>
      </c>
      <c r="DT1000" s="4">
        <v>2</v>
      </c>
      <c r="DU1000" s="4">
        <v>2</v>
      </c>
      <c r="EB1000" s="4" t="b">
        <v>1</v>
      </c>
      <c r="EC1000" s="4" t="s">
        <v>255</v>
      </c>
      <c r="EF1000" s="7">
        <v>46082</v>
      </c>
      <c r="EG1000" s="7">
        <v>46112</v>
      </c>
      <c r="EH1000" s="4" t="s">
        <v>173</v>
      </c>
      <c r="EI1000" s="4" t="b">
        <v>1</v>
      </c>
      <c r="EJ1000" s="4" t="s">
        <v>174</v>
      </c>
      <c r="EO1000" s="4">
        <f t="shared" si="70"/>
        <v>30.55890410958904</v>
      </c>
      <c r="EP1000" s="4">
        <f t="shared" si="71"/>
        <v>25</v>
      </c>
      <c r="EQ1000" s="9">
        <f t="shared" si="72"/>
        <v>3843997.9</v>
      </c>
    </row>
    <row r="1001" spans="3:147">
      <c r="C1001" s="7">
        <v>46082</v>
      </c>
      <c r="D1001" s="4">
        <v>7340</v>
      </c>
      <c r="G1001" s="4" t="s">
        <v>176</v>
      </c>
      <c r="H1001" s="4" t="s">
        <v>177</v>
      </c>
      <c r="I1001" s="4">
        <v>18</v>
      </c>
      <c r="J1001" s="16">
        <v>35513</v>
      </c>
      <c r="L1001" s="4">
        <v>119807.333</v>
      </c>
      <c r="M1001" s="4">
        <v>127307.3</v>
      </c>
      <c r="N1001" s="4">
        <v>151707.86600000001</v>
      </c>
      <c r="O1001" s="64">
        <v>21</v>
      </c>
      <c r="P1001" s="4">
        <v>9</v>
      </c>
      <c r="Q1001" s="4">
        <v>1</v>
      </c>
      <c r="R1001" s="4">
        <v>31</v>
      </c>
      <c r="S1001" s="4">
        <v>100</v>
      </c>
      <c r="T1001" s="4">
        <v>100</v>
      </c>
      <c r="U1001" s="11">
        <v>8516013</v>
      </c>
      <c r="V1001" s="11">
        <v>1914013</v>
      </c>
      <c r="W1001" s="11">
        <v>6602000</v>
      </c>
      <c r="X1001" s="11">
        <v>29</v>
      </c>
      <c r="Y1001" s="62">
        <v>3714027</v>
      </c>
      <c r="Z1001" s="11">
        <v>0</v>
      </c>
      <c r="AA1001" s="11">
        <v>0</v>
      </c>
      <c r="AB1001" s="11">
        <v>7500</v>
      </c>
      <c r="AC1001" s="11">
        <v>217500</v>
      </c>
      <c r="AD1001" s="11">
        <v>0</v>
      </c>
      <c r="AE1001" s="11">
        <v>0</v>
      </c>
      <c r="AF1001" s="11">
        <v>0</v>
      </c>
      <c r="AG1001" s="11">
        <v>225000</v>
      </c>
      <c r="AH1001" s="11">
        <v>0</v>
      </c>
      <c r="AI1001" s="11">
        <v>477402</v>
      </c>
      <c r="AJ1001" s="11">
        <v>0</v>
      </c>
      <c r="AK1001" s="11">
        <v>568904</v>
      </c>
      <c r="AL1001" s="9">
        <v>1046306</v>
      </c>
      <c r="AM1001" s="9">
        <v>910247</v>
      </c>
      <c r="AN1001" s="9">
        <v>0</v>
      </c>
      <c r="AO1001" s="9">
        <v>520433</v>
      </c>
      <c r="AP1001" s="11">
        <v>0</v>
      </c>
      <c r="AQ1001" s="11">
        <v>55000</v>
      </c>
      <c r="AR1001" s="11">
        <v>2531986</v>
      </c>
      <c r="AS1001" s="11">
        <v>2000000</v>
      </c>
      <c r="AT1001" s="11">
        <v>0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0</v>
      </c>
      <c r="BB1001" s="11">
        <v>0</v>
      </c>
      <c r="BC1001" s="11">
        <v>0</v>
      </c>
      <c r="BD1001" s="11">
        <v>45000</v>
      </c>
      <c r="BE1001" s="11">
        <v>0</v>
      </c>
      <c r="BF1001" s="11">
        <v>0</v>
      </c>
      <c r="BG1001" s="11">
        <v>0</v>
      </c>
      <c r="BH1001" s="11">
        <v>0</v>
      </c>
      <c r="BI1001" s="11">
        <v>0</v>
      </c>
      <c r="BJ1001" s="11">
        <v>0</v>
      </c>
      <c r="BK1001" s="11">
        <v>0</v>
      </c>
      <c r="BL1001" s="11">
        <v>0</v>
      </c>
      <c r="BM1001" s="11">
        <v>0</v>
      </c>
      <c r="BN1001" s="11">
        <v>0</v>
      </c>
      <c r="BO1001" s="11">
        <v>1018720</v>
      </c>
      <c r="BP1001" s="11">
        <v>101870</v>
      </c>
      <c r="BQ1001" s="11">
        <v>278110</v>
      </c>
      <c r="BR1001" s="11">
        <v>361820</v>
      </c>
      <c r="BS1001" s="11">
        <v>76640</v>
      </c>
      <c r="BT1001" s="11">
        <v>11150</v>
      </c>
      <c r="BU1001" s="11">
        <v>44160</v>
      </c>
      <c r="BV1001" s="11">
        <v>21000</v>
      </c>
      <c r="BW1001" s="11">
        <v>543</v>
      </c>
      <c r="BX1001" s="11">
        <v>0</v>
      </c>
      <c r="BY1001" s="11">
        <v>0</v>
      </c>
      <c r="BZ1001" s="11">
        <v>0</v>
      </c>
      <c r="CA1001" s="11">
        <v>0</v>
      </c>
      <c r="CB1001" s="11">
        <v>0</v>
      </c>
      <c r="CC1001" s="11">
        <v>0</v>
      </c>
      <c r="CD1001" s="11">
        <v>0</v>
      </c>
      <c r="CE1001" s="11">
        <v>0</v>
      </c>
      <c r="CF1001" s="11">
        <v>0</v>
      </c>
      <c r="CG1001" s="11">
        <v>0</v>
      </c>
      <c r="CH1001" s="11">
        <v>0</v>
      </c>
      <c r="CI1001" s="11">
        <v>231124.644</v>
      </c>
      <c r="CJ1001" s="4">
        <v>31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11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0</v>
      </c>
      <c r="DB1001" s="4">
        <v>20</v>
      </c>
      <c r="DC1001" s="4">
        <v>0</v>
      </c>
      <c r="DD1001" s="4">
        <v>20</v>
      </c>
      <c r="DE1001" s="64">
        <v>40</v>
      </c>
      <c r="DF1001" s="64">
        <v>32</v>
      </c>
      <c r="DG1001" s="64">
        <v>0</v>
      </c>
      <c r="DH1001" s="64">
        <v>45.74</v>
      </c>
      <c r="DI1001" s="4">
        <v>0</v>
      </c>
      <c r="DJ1001" s="4">
        <v>0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s="4">
        <v>1.5</v>
      </c>
      <c r="DT1001" s="4">
        <v>2</v>
      </c>
      <c r="DU1001" s="4">
        <v>2</v>
      </c>
      <c r="EB1001" s="4" t="b">
        <v>1</v>
      </c>
      <c r="EC1001" s="4" t="s">
        <v>255</v>
      </c>
      <c r="EF1001" s="7">
        <v>46082</v>
      </c>
      <c r="EG1001" s="7">
        <v>46112</v>
      </c>
      <c r="EH1001" s="4" t="s">
        <v>173</v>
      </c>
      <c r="EI1001" s="4" t="b">
        <v>1</v>
      </c>
      <c r="EJ1001" s="4" t="s">
        <v>174</v>
      </c>
      <c r="EO1001" s="4">
        <f t="shared" si="70"/>
        <v>28.794520547945204</v>
      </c>
      <c r="EP1001" s="4">
        <f t="shared" si="71"/>
        <v>25</v>
      </c>
      <c r="EQ1001" s="9">
        <f t="shared" si="72"/>
        <v>3792696.6500000004</v>
      </c>
    </row>
    <row r="1002" spans="3:147">
      <c r="C1002" s="7">
        <v>46082</v>
      </c>
      <c r="D1002" s="4">
        <v>7340</v>
      </c>
      <c r="G1002" s="4" t="s">
        <v>176</v>
      </c>
      <c r="H1002" s="4" t="s">
        <v>177</v>
      </c>
      <c r="I1002" s="4">
        <v>25</v>
      </c>
      <c r="J1002" s="16">
        <v>36192</v>
      </c>
      <c r="L1002" s="4">
        <v>122091.333</v>
      </c>
      <c r="M1002" s="4">
        <v>129091.3</v>
      </c>
      <c r="N1002" s="4">
        <v>153833.799</v>
      </c>
      <c r="O1002" s="64">
        <v>21</v>
      </c>
      <c r="P1002" s="4">
        <v>9</v>
      </c>
      <c r="Q1002" s="4">
        <v>1</v>
      </c>
      <c r="R1002" s="4">
        <v>31</v>
      </c>
      <c r="S1002" s="4">
        <v>100</v>
      </c>
      <c r="T1002" s="4">
        <v>100</v>
      </c>
      <c r="U1002" s="11">
        <v>8586528</v>
      </c>
      <c r="V1002" s="11">
        <v>2029528</v>
      </c>
      <c r="W1002" s="11">
        <v>6557000</v>
      </c>
      <c r="X1002" s="11">
        <v>27</v>
      </c>
      <c r="Y1002" s="62">
        <v>3784831</v>
      </c>
      <c r="Z1002" s="11">
        <v>0</v>
      </c>
      <c r="AA1002" s="11">
        <v>0</v>
      </c>
      <c r="AB1002" s="11">
        <v>7500</v>
      </c>
      <c r="AC1002" s="11">
        <v>202500</v>
      </c>
      <c r="AD1002" s="11">
        <v>0</v>
      </c>
      <c r="AE1002" s="11">
        <v>0</v>
      </c>
      <c r="AF1002" s="11">
        <v>0</v>
      </c>
      <c r="AG1002" s="11">
        <v>210000</v>
      </c>
      <c r="AH1002" s="11">
        <v>0</v>
      </c>
      <c r="AI1002" s="11">
        <v>484092</v>
      </c>
      <c r="AJ1002" s="11">
        <v>0</v>
      </c>
      <c r="AK1002" s="11">
        <v>576876</v>
      </c>
      <c r="AL1002" s="9">
        <v>1060969</v>
      </c>
      <c r="AM1002" s="9">
        <v>923002</v>
      </c>
      <c r="AN1002" s="9">
        <v>0</v>
      </c>
      <c r="AO1002" s="9">
        <v>527726</v>
      </c>
      <c r="AP1002" s="11">
        <v>0</v>
      </c>
      <c r="AQ1002" s="11">
        <v>55000</v>
      </c>
      <c r="AR1002" s="11">
        <v>2566697</v>
      </c>
      <c r="AS1002" s="11">
        <v>2000000</v>
      </c>
      <c r="AT1002" s="11">
        <v>0</v>
      </c>
      <c r="AU1002" s="11">
        <v>0</v>
      </c>
      <c r="AV1002" s="11">
        <v>0</v>
      </c>
      <c r="AW1002" s="11">
        <v>0</v>
      </c>
      <c r="AX1002" s="11">
        <v>0</v>
      </c>
      <c r="AY1002" s="11">
        <v>0</v>
      </c>
      <c r="AZ1002" s="11">
        <v>0</v>
      </c>
      <c r="BA1002" s="11">
        <v>0</v>
      </c>
      <c r="BB1002" s="11">
        <v>0</v>
      </c>
      <c r="BC1002" s="11">
        <v>0</v>
      </c>
      <c r="BD1002" s="11">
        <v>25000</v>
      </c>
      <c r="BE1002" s="11">
        <v>0</v>
      </c>
      <c r="BF1002" s="11">
        <v>0</v>
      </c>
      <c r="BG1002" s="11">
        <v>0</v>
      </c>
      <c r="BH1002" s="11">
        <v>0</v>
      </c>
      <c r="BI1002" s="11">
        <v>0</v>
      </c>
      <c r="BJ1002" s="11">
        <v>0</v>
      </c>
      <c r="BK1002" s="11">
        <v>0</v>
      </c>
      <c r="BL1002" s="11">
        <v>0</v>
      </c>
      <c r="BM1002" s="11">
        <v>0</v>
      </c>
      <c r="BN1002" s="11">
        <v>0</v>
      </c>
      <c r="BO1002" s="11">
        <v>1089430</v>
      </c>
      <c r="BP1002" s="11">
        <v>108940</v>
      </c>
      <c r="BQ1002" s="11">
        <v>302570</v>
      </c>
      <c r="BR1002" s="11">
        <v>370630</v>
      </c>
      <c r="BS1002" s="11">
        <v>77280</v>
      </c>
      <c r="BT1002" s="11">
        <v>11360</v>
      </c>
      <c r="BU1002" s="11">
        <v>44780</v>
      </c>
      <c r="BV1002" s="11">
        <v>24000</v>
      </c>
      <c r="BW1002" s="11">
        <v>538</v>
      </c>
      <c r="BX1002" s="11">
        <v>0</v>
      </c>
      <c r="BY1002" s="11">
        <v>0</v>
      </c>
      <c r="BZ1002" s="11">
        <v>0</v>
      </c>
      <c r="CA1002" s="11">
        <v>0</v>
      </c>
      <c r="CB1002" s="11">
        <v>0</v>
      </c>
      <c r="CC1002" s="11">
        <v>0</v>
      </c>
      <c r="CD1002" s="11">
        <v>0</v>
      </c>
      <c r="CE1002" s="11">
        <v>0</v>
      </c>
      <c r="CF1002" s="11">
        <v>0</v>
      </c>
      <c r="CG1002" s="11">
        <v>0</v>
      </c>
      <c r="CH1002" s="11">
        <v>0</v>
      </c>
      <c r="CI1002" s="11">
        <v>228671.111</v>
      </c>
      <c r="CJ1002" s="4">
        <v>31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11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  <c r="DA1002" s="4">
        <v>0</v>
      </c>
      <c r="DB1002" s="4">
        <v>20</v>
      </c>
      <c r="DC1002" s="4">
        <v>0</v>
      </c>
      <c r="DD1002" s="4">
        <v>20</v>
      </c>
      <c r="DE1002" s="64">
        <v>40</v>
      </c>
      <c r="DF1002" s="64">
        <v>32</v>
      </c>
      <c r="DG1002" s="64">
        <v>0</v>
      </c>
      <c r="DH1002" s="64">
        <v>45.74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2</v>
      </c>
      <c r="DU1002" s="4">
        <v>2</v>
      </c>
      <c r="EB1002" s="4" t="b">
        <v>1</v>
      </c>
      <c r="EC1002" s="4" t="s">
        <v>255</v>
      </c>
      <c r="EF1002" s="7">
        <v>46082</v>
      </c>
      <c r="EG1002" s="7">
        <v>46112</v>
      </c>
      <c r="EH1002" s="4" t="s">
        <v>173</v>
      </c>
      <c r="EI1002" s="4" t="b">
        <v>1</v>
      </c>
      <c r="EJ1002" s="4" t="s">
        <v>174</v>
      </c>
      <c r="EO1002" s="4">
        <f t="shared" si="70"/>
        <v>26.934246575342467</v>
      </c>
      <c r="EP1002" s="4">
        <f t="shared" si="71"/>
        <v>25</v>
      </c>
      <c r="EQ1002" s="9">
        <f t="shared" si="72"/>
        <v>3845844.9750000001</v>
      </c>
    </row>
    <row r="1003" spans="3:147">
      <c r="C1003" s="7">
        <v>46082</v>
      </c>
      <c r="D1003" s="4">
        <v>7340</v>
      </c>
      <c r="G1003" s="4" t="s">
        <v>176</v>
      </c>
      <c r="H1003" s="4" t="s">
        <v>177</v>
      </c>
      <c r="I1003" s="4">
        <v>12</v>
      </c>
      <c r="J1003" s="16">
        <v>37683</v>
      </c>
      <c r="L1003" s="4">
        <v>116788.333</v>
      </c>
      <c r="M1003" s="4">
        <v>123163.3</v>
      </c>
      <c r="N1003" s="4">
        <v>146769.59899999999</v>
      </c>
      <c r="O1003" s="64">
        <v>21</v>
      </c>
      <c r="P1003" s="4">
        <v>9</v>
      </c>
      <c r="Q1003" s="4">
        <v>1</v>
      </c>
      <c r="R1003" s="4">
        <v>31</v>
      </c>
      <c r="S1003" s="4">
        <v>100</v>
      </c>
      <c r="T1003" s="4">
        <v>100</v>
      </c>
      <c r="U1003" s="11">
        <v>6108650</v>
      </c>
      <c r="V1003" s="11">
        <v>1249730</v>
      </c>
      <c r="W1003" s="11">
        <v>4858920</v>
      </c>
      <c r="X1003" s="11">
        <v>23</v>
      </c>
      <c r="Y1003" s="62">
        <v>3620438</v>
      </c>
      <c r="Z1003" s="11">
        <v>0</v>
      </c>
      <c r="AA1003" s="11">
        <v>0</v>
      </c>
      <c r="AB1003" s="11">
        <v>18750</v>
      </c>
      <c r="AC1003" s="11">
        <v>172500</v>
      </c>
      <c r="AD1003" s="11">
        <v>0</v>
      </c>
      <c r="AE1003" s="11">
        <v>0</v>
      </c>
      <c r="AF1003" s="11">
        <v>0</v>
      </c>
      <c r="AG1003" s="11">
        <v>191250</v>
      </c>
      <c r="AH1003" s="11">
        <v>0</v>
      </c>
      <c r="AI1003" s="11">
        <v>461862</v>
      </c>
      <c r="AJ1003" s="11">
        <v>0</v>
      </c>
      <c r="AK1003" s="11">
        <v>550385</v>
      </c>
      <c r="AL1003" s="9">
        <v>1012248</v>
      </c>
      <c r="AM1003" s="9">
        <v>660463</v>
      </c>
      <c r="AN1003" s="9">
        <v>0</v>
      </c>
      <c r="AO1003" s="9">
        <v>529251</v>
      </c>
      <c r="AP1003" s="11">
        <v>0</v>
      </c>
      <c r="AQ1003" s="11">
        <v>60000</v>
      </c>
      <c r="AR1003" s="11">
        <v>2261962</v>
      </c>
      <c r="AS1003" s="11">
        <v>0</v>
      </c>
      <c r="AT1003" s="11">
        <v>0</v>
      </c>
      <c r="AU1003" s="11">
        <v>0</v>
      </c>
      <c r="AV1003" s="11">
        <v>0</v>
      </c>
      <c r="AW1003" s="11">
        <v>0</v>
      </c>
      <c r="AX1003" s="11">
        <v>0</v>
      </c>
      <c r="AY1003" s="11">
        <v>0</v>
      </c>
      <c r="AZ1003" s="11">
        <v>0</v>
      </c>
      <c r="BA1003" s="11">
        <v>0</v>
      </c>
      <c r="BB1003" s="11">
        <v>0</v>
      </c>
      <c r="BC1003" s="11">
        <v>0</v>
      </c>
      <c r="BD1003" s="11">
        <v>35000</v>
      </c>
      <c r="BE1003" s="11">
        <v>0</v>
      </c>
      <c r="BF1003" s="11">
        <v>0</v>
      </c>
      <c r="BG1003" s="11">
        <v>0</v>
      </c>
      <c r="BH1003" s="11">
        <v>0</v>
      </c>
      <c r="BI1003" s="11">
        <v>0</v>
      </c>
      <c r="BJ1003" s="11">
        <v>0</v>
      </c>
      <c r="BK1003" s="11">
        <v>0</v>
      </c>
      <c r="BL1003" s="11">
        <v>0</v>
      </c>
      <c r="BM1003" s="11">
        <v>0</v>
      </c>
      <c r="BN1003" s="11">
        <v>0</v>
      </c>
      <c r="BO1003" s="11">
        <v>552470</v>
      </c>
      <c r="BP1003" s="11">
        <v>55240</v>
      </c>
      <c r="BQ1003" s="11">
        <v>265140</v>
      </c>
      <c r="BR1003" s="11">
        <v>268300</v>
      </c>
      <c r="BS1003" s="11">
        <v>54980</v>
      </c>
      <c r="BT1003" s="11">
        <v>10870</v>
      </c>
      <c r="BU1003" s="11">
        <v>42730</v>
      </c>
      <c r="BV1003" s="11">
        <v>0</v>
      </c>
      <c r="BW1003" s="11">
        <v>0</v>
      </c>
      <c r="BX1003" s="11">
        <v>0</v>
      </c>
      <c r="BY1003" s="11">
        <v>0</v>
      </c>
      <c r="BZ1003" s="11">
        <v>0</v>
      </c>
      <c r="CA1003" s="11">
        <v>0</v>
      </c>
      <c r="CB1003" s="11">
        <v>0</v>
      </c>
      <c r="CC1003" s="11">
        <v>0</v>
      </c>
      <c r="CD1003" s="11">
        <v>0</v>
      </c>
      <c r="CE1003" s="11">
        <v>0</v>
      </c>
      <c r="CF1003" s="11">
        <v>0</v>
      </c>
      <c r="CG1003" s="11">
        <v>0</v>
      </c>
      <c r="CH1003" s="11">
        <v>0</v>
      </c>
      <c r="CI1003" s="11">
        <v>203970.9</v>
      </c>
      <c r="CJ1003" s="4">
        <v>31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12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0</v>
      </c>
      <c r="DB1003" s="4">
        <v>20</v>
      </c>
      <c r="DC1003" s="4">
        <v>0</v>
      </c>
      <c r="DD1003" s="4">
        <v>20</v>
      </c>
      <c r="DE1003" s="64">
        <v>40</v>
      </c>
      <c r="DF1003" s="64">
        <v>24</v>
      </c>
      <c r="DG1003" s="64">
        <v>0</v>
      </c>
      <c r="DH1003" s="64">
        <v>48.08</v>
      </c>
      <c r="DI1003" s="4">
        <v>0</v>
      </c>
      <c r="DJ1003" s="4">
        <v>0</v>
      </c>
      <c r="DK1003" s="4">
        <v>0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0</v>
      </c>
      <c r="DS1003" s="4">
        <v>0</v>
      </c>
      <c r="DT1003" s="4">
        <v>2</v>
      </c>
      <c r="DU1003" s="4">
        <v>2</v>
      </c>
      <c r="EB1003" s="4" t="b">
        <v>1</v>
      </c>
      <c r="EC1003" s="4" t="s">
        <v>255</v>
      </c>
      <c r="EF1003" s="7">
        <v>46082</v>
      </c>
      <c r="EG1003" s="7">
        <v>46112</v>
      </c>
      <c r="EH1003" s="4" t="s">
        <v>173</v>
      </c>
      <c r="EI1003" s="4" t="b">
        <v>1</v>
      </c>
      <c r="EJ1003" s="4" t="s">
        <v>174</v>
      </c>
      <c r="EO1003" s="4">
        <f t="shared" si="70"/>
        <v>22.849315068493151</v>
      </c>
      <c r="EP1003" s="4">
        <f t="shared" si="71"/>
        <v>25</v>
      </c>
      <c r="EQ1003" s="9">
        <f t="shared" si="72"/>
        <v>3669239.9749999996</v>
      </c>
    </row>
    <row r="1004" spans="3:147">
      <c r="C1004" s="7">
        <v>46082</v>
      </c>
      <c r="D1004" s="4">
        <v>7340</v>
      </c>
      <c r="G1004" s="4" t="s">
        <v>176</v>
      </c>
      <c r="H1004" s="4" t="s">
        <v>177</v>
      </c>
      <c r="I1004" s="4">
        <v>17</v>
      </c>
      <c r="J1004" s="16">
        <v>37683</v>
      </c>
      <c r="L1004" s="4">
        <v>119399.333</v>
      </c>
      <c r="M1004" s="4">
        <v>125149.3</v>
      </c>
      <c r="N1004" s="4">
        <v>149136.24900000001</v>
      </c>
      <c r="O1004" s="64">
        <v>21</v>
      </c>
      <c r="P1004" s="4">
        <v>9</v>
      </c>
      <c r="Q1004" s="4">
        <v>1</v>
      </c>
      <c r="R1004" s="4">
        <v>31</v>
      </c>
      <c r="S1004" s="4">
        <v>100</v>
      </c>
      <c r="T1004" s="4">
        <v>100</v>
      </c>
      <c r="U1004" s="11">
        <v>6367704</v>
      </c>
      <c r="V1004" s="11">
        <v>1403704</v>
      </c>
      <c r="W1004" s="11">
        <v>4964000</v>
      </c>
      <c r="X1004" s="11">
        <v>23</v>
      </c>
      <c r="Y1004" s="62">
        <v>3701379</v>
      </c>
      <c r="Z1004" s="11">
        <v>0</v>
      </c>
      <c r="AA1004" s="11">
        <v>0</v>
      </c>
      <c r="AB1004" s="11">
        <v>0</v>
      </c>
      <c r="AC1004" s="11">
        <v>172500</v>
      </c>
      <c r="AD1004" s="11">
        <v>0</v>
      </c>
      <c r="AE1004" s="11">
        <v>0</v>
      </c>
      <c r="AF1004" s="11">
        <v>0</v>
      </c>
      <c r="AG1004" s="11">
        <v>172500</v>
      </c>
      <c r="AH1004" s="11">
        <v>0</v>
      </c>
      <c r="AI1004" s="11">
        <v>469309</v>
      </c>
      <c r="AJ1004" s="11">
        <v>0</v>
      </c>
      <c r="AK1004" s="11">
        <v>559260</v>
      </c>
      <c r="AL1004" s="9">
        <v>1028570</v>
      </c>
      <c r="AM1004" s="9">
        <v>894817</v>
      </c>
      <c r="AN1004" s="9">
        <v>0</v>
      </c>
      <c r="AO1004" s="9">
        <v>485438</v>
      </c>
      <c r="AP1004" s="11">
        <v>0</v>
      </c>
      <c r="AQ1004" s="11">
        <v>50000</v>
      </c>
      <c r="AR1004" s="11">
        <v>2458825</v>
      </c>
      <c r="AS1004" s="11">
        <v>0</v>
      </c>
      <c r="AT1004" s="11">
        <v>0</v>
      </c>
      <c r="AU1004" s="11">
        <v>0</v>
      </c>
      <c r="AV1004" s="11">
        <v>0</v>
      </c>
      <c r="AW1004" s="11">
        <v>0</v>
      </c>
      <c r="AX1004" s="11">
        <v>0</v>
      </c>
      <c r="AY1004" s="11">
        <v>0</v>
      </c>
      <c r="AZ1004" s="11">
        <v>0</v>
      </c>
      <c r="BA1004" s="11">
        <v>0</v>
      </c>
      <c r="BB1004" s="11">
        <v>0</v>
      </c>
      <c r="BC1004" s="11">
        <v>0</v>
      </c>
      <c r="BD1004" s="11">
        <v>35000</v>
      </c>
      <c r="BE1004" s="11">
        <v>0</v>
      </c>
      <c r="BF1004" s="11">
        <v>0</v>
      </c>
      <c r="BG1004" s="11">
        <v>0</v>
      </c>
      <c r="BH1004" s="11">
        <v>0</v>
      </c>
      <c r="BI1004" s="11">
        <v>0</v>
      </c>
      <c r="BJ1004" s="11">
        <v>0</v>
      </c>
      <c r="BK1004" s="11">
        <v>0</v>
      </c>
      <c r="BL1004" s="11">
        <v>0</v>
      </c>
      <c r="BM1004" s="11">
        <v>0</v>
      </c>
      <c r="BN1004" s="11">
        <v>0</v>
      </c>
      <c r="BO1004" s="11">
        <v>634730</v>
      </c>
      <c r="BP1004" s="11">
        <v>63470</v>
      </c>
      <c r="BQ1004" s="11">
        <v>293500</v>
      </c>
      <c r="BR1004" s="11">
        <v>279180</v>
      </c>
      <c r="BS1004" s="11">
        <v>57310</v>
      </c>
      <c r="BT1004" s="11">
        <v>11110</v>
      </c>
      <c r="BU1004" s="11">
        <v>43430</v>
      </c>
      <c r="BV1004" s="11">
        <v>13000</v>
      </c>
      <c r="BW1004" s="11">
        <v>7974</v>
      </c>
      <c r="BX1004" s="11">
        <v>0</v>
      </c>
      <c r="BY1004" s="11">
        <v>0</v>
      </c>
      <c r="BZ1004" s="11">
        <v>0</v>
      </c>
      <c r="CA1004" s="11">
        <v>0</v>
      </c>
      <c r="CB1004" s="11">
        <v>0</v>
      </c>
      <c r="CC1004" s="11">
        <v>0</v>
      </c>
      <c r="CD1004" s="11">
        <v>0</v>
      </c>
      <c r="CE1004" s="11">
        <v>0</v>
      </c>
      <c r="CF1004" s="11">
        <v>0</v>
      </c>
      <c r="CG1004" s="11">
        <v>0</v>
      </c>
      <c r="CH1004" s="11">
        <v>0</v>
      </c>
      <c r="CI1004" s="11">
        <v>231089.25599999999</v>
      </c>
      <c r="CJ1004" s="4">
        <v>31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10</v>
      </c>
      <c r="CV1004" s="4">
        <v>0</v>
      </c>
      <c r="CW1004" s="4">
        <v>0</v>
      </c>
      <c r="CX1004" s="4">
        <v>0</v>
      </c>
      <c r="CY1004" s="4">
        <v>0</v>
      </c>
      <c r="CZ1004" s="4">
        <v>0</v>
      </c>
      <c r="DA1004" s="4">
        <v>0</v>
      </c>
      <c r="DB1004" s="4">
        <v>20</v>
      </c>
      <c r="DC1004" s="4">
        <v>0</v>
      </c>
      <c r="DD1004" s="4">
        <v>20</v>
      </c>
      <c r="DE1004" s="64">
        <v>40</v>
      </c>
      <c r="DF1004" s="64">
        <v>32</v>
      </c>
      <c r="DG1004" s="64">
        <v>0</v>
      </c>
      <c r="DH1004" s="64">
        <v>43.4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0.5</v>
      </c>
      <c r="DT1004" s="4">
        <v>2</v>
      </c>
      <c r="DU1004" s="4">
        <v>2</v>
      </c>
      <c r="EB1004" s="4" t="b">
        <v>1</v>
      </c>
      <c r="EC1004" s="4" t="s">
        <v>255</v>
      </c>
      <c r="EF1004" s="7">
        <v>46082</v>
      </c>
      <c r="EG1004" s="7">
        <v>46112</v>
      </c>
      <c r="EH1004" s="4" t="s">
        <v>173</v>
      </c>
      <c r="EI1004" s="4" t="b">
        <v>1</v>
      </c>
      <c r="EJ1004" s="4" t="s">
        <v>174</v>
      </c>
      <c r="EO1004" s="4">
        <f t="shared" si="70"/>
        <v>22.849315068493151</v>
      </c>
      <c r="EP1004" s="4">
        <f t="shared" si="71"/>
        <v>25</v>
      </c>
      <c r="EQ1004" s="9">
        <f t="shared" si="72"/>
        <v>3728406.2250000001</v>
      </c>
    </row>
    <row r="1005" spans="3:147">
      <c r="C1005" s="7">
        <v>46082</v>
      </c>
      <c r="D1005" s="4">
        <v>7340</v>
      </c>
      <c r="G1005" s="4" t="s">
        <v>176</v>
      </c>
      <c r="H1005" s="4" t="s">
        <v>177</v>
      </c>
      <c r="I1005" s="4">
        <v>8</v>
      </c>
      <c r="J1005" s="16">
        <v>37747</v>
      </c>
      <c r="L1005" s="4">
        <v>114099.333</v>
      </c>
      <c r="M1005" s="4">
        <v>119599.3</v>
      </c>
      <c r="N1005" s="4">
        <v>142522.49900000001</v>
      </c>
      <c r="O1005" s="64">
        <v>21</v>
      </c>
      <c r="P1005" s="4">
        <v>9</v>
      </c>
      <c r="Q1005" s="4">
        <v>1</v>
      </c>
      <c r="R1005" s="4">
        <v>31</v>
      </c>
      <c r="S1005" s="4">
        <v>100</v>
      </c>
      <c r="T1005" s="4">
        <v>100</v>
      </c>
      <c r="U1005" s="11">
        <v>6451931</v>
      </c>
      <c r="V1005" s="11">
        <v>1366931</v>
      </c>
      <c r="W1005" s="11">
        <v>5085000</v>
      </c>
      <c r="X1005" s="11">
        <v>22</v>
      </c>
      <c r="Y1005" s="62">
        <v>3537079</v>
      </c>
      <c r="Z1005" s="11">
        <v>0</v>
      </c>
      <c r="AA1005" s="11">
        <v>0</v>
      </c>
      <c r="AB1005" s="11">
        <v>0</v>
      </c>
      <c r="AC1005" s="11">
        <v>165000</v>
      </c>
      <c r="AD1005" s="11">
        <v>0</v>
      </c>
      <c r="AE1005" s="11">
        <v>0</v>
      </c>
      <c r="AF1005" s="11">
        <v>0</v>
      </c>
      <c r="AG1005" s="11">
        <v>165000</v>
      </c>
      <c r="AH1005" s="11">
        <v>0</v>
      </c>
      <c r="AI1005" s="11">
        <v>448497</v>
      </c>
      <c r="AJ1005" s="11">
        <v>0</v>
      </c>
      <c r="AK1005" s="11">
        <v>534459</v>
      </c>
      <c r="AL1005" s="9">
        <v>982956</v>
      </c>
      <c r="AM1005" s="9">
        <v>1068918</v>
      </c>
      <c r="AN1005" s="9">
        <v>0</v>
      </c>
      <c r="AO1005" s="9">
        <v>538948</v>
      </c>
      <c r="AP1005" s="11">
        <v>0</v>
      </c>
      <c r="AQ1005" s="11">
        <v>65000</v>
      </c>
      <c r="AR1005" s="11">
        <v>2655822</v>
      </c>
      <c r="AS1005" s="11">
        <v>0</v>
      </c>
      <c r="AT1005" s="11">
        <v>59030</v>
      </c>
      <c r="AU1005" s="11">
        <v>0</v>
      </c>
      <c r="AV1005" s="11">
        <v>0</v>
      </c>
      <c r="AW1005" s="11">
        <v>0</v>
      </c>
      <c r="AX1005" s="11">
        <v>0</v>
      </c>
      <c r="AY1005" s="11">
        <v>0</v>
      </c>
      <c r="AZ1005" s="11">
        <v>0</v>
      </c>
      <c r="BA1005" s="11">
        <v>0</v>
      </c>
      <c r="BB1005" s="11">
        <v>0</v>
      </c>
      <c r="BC1005" s="11">
        <v>0</v>
      </c>
      <c r="BD1005" s="11">
        <v>35000</v>
      </c>
      <c r="BE1005" s="11">
        <v>0</v>
      </c>
      <c r="BF1005" s="11">
        <v>0</v>
      </c>
      <c r="BG1005" s="11">
        <v>0</v>
      </c>
      <c r="BH1005" s="11">
        <v>0</v>
      </c>
      <c r="BI1005" s="11">
        <v>0</v>
      </c>
      <c r="BJ1005" s="11">
        <v>0</v>
      </c>
      <c r="BK1005" s="11">
        <v>0</v>
      </c>
      <c r="BL1005" s="11">
        <v>0</v>
      </c>
      <c r="BM1005" s="11">
        <v>0</v>
      </c>
      <c r="BN1005" s="11">
        <v>0</v>
      </c>
      <c r="BO1005" s="11">
        <v>628250</v>
      </c>
      <c r="BP1005" s="11">
        <v>62820</v>
      </c>
      <c r="BQ1005" s="11">
        <v>275500</v>
      </c>
      <c r="BR1005" s="11">
        <v>284150</v>
      </c>
      <c r="BS1005" s="11">
        <v>58070</v>
      </c>
      <c r="BT1005" s="11">
        <v>10620</v>
      </c>
      <c r="BU1005" s="11">
        <v>41500</v>
      </c>
      <c r="BV1005" s="11">
        <v>0</v>
      </c>
      <c r="BW1005" s="11">
        <v>6021</v>
      </c>
      <c r="BX1005" s="11">
        <v>0</v>
      </c>
      <c r="BY1005" s="11">
        <v>0</v>
      </c>
      <c r="BZ1005" s="11">
        <v>0</v>
      </c>
      <c r="CA1005" s="11">
        <v>0</v>
      </c>
      <c r="CB1005" s="11">
        <v>0</v>
      </c>
      <c r="CC1005" s="11">
        <v>0</v>
      </c>
      <c r="CD1005" s="11">
        <v>0</v>
      </c>
      <c r="CE1005" s="11">
        <v>0</v>
      </c>
      <c r="CF1005" s="11">
        <v>0</v>
      </c>
      <c r="CG1005" s="11">
        <v>0</v>
      </c>
      <c r="CH1005" s="11">
        <v>0</v>
      </c>
      <c r="CI1005" s="11">
        <v>207984.033</v>
      </c>
      <c r="CJ1005" s="4">
        <v>31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4">
        <v>13</v>
      </c>
      <c r="CV1005" s="4">
        <v>0</v>
      </c>
      <c r="CW1005" s="4">
        <v>0</v>
      </c>
      <c r="CX1005" s="4">
        <v>0</v>
      </c>
      <c r="CY1005" s="4">
        <v>0</v>
      </c>
      <c r="CZ1005" s="4">
        <v>0</v>
      </c>
      <c r="DA1005" s="4">
        <v>0</v>
      </c>
      <c r="DB1005" s="4">
        <v>20</v>
      </c>
      <c r="DC1005" s="4">
        <v>0</v>
      </c>
      <c r="DD1005" s="4">
        <v>20</v>
      </c>
      <c r="DE1005" s="64">
        <v>40</v>
      </c>
      <c r="DF1005" s="64">
        <v>40</v>
      </c>
      <c r="DG1005" s="64">
        <v>0</v>
      </c>
      <c r="DH1005" s="64">
        <v>50.42</v>
      </c>
      <c r="DI1005" s="4">
        <v>0</v>
      </c>
      <c r="DJ1005" s="4">
        <v>0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s="4">
        <v>0</v>
      </c>
      <c r="DT1005" s="4">
        <v>2</v>
      </c>
      <c r="DU1005" s="4">
        <v>2</v>
      </c>
      <c r="EB1005" s="4" t="b">
        <v>1</v>
      </c>
      <c r="EC1005" s="4" t="s">
        <v>255</v>
      </c>
      <c r="EF1005" s="7">
        <v>46082</v>
      </c>
      <c r="EG1005" s="7">
        <v>46112</v>
      </c>
      <c r="EH1005" s="4" t="s">
        <v>173</v>
      </c>
      <c r="EI1005" s="4" t="b">
        <v>1</v>
      </c>
      <c r="EJ1005" s="4" t="s">
        <v>174</v>
      </c>
      <c r="EO1005" s="4">
        <f t="shared" si="70"/>
        <v>22.673972602739727</v>
      </c>
      <c r="EP1005" s="4">
        <f t="shared" si="71"/>
        <v>25</v>
      </c>
      <c r="EQ1005" s="9">
        <f t="shared" si="72"/>
        <v>3563062.4750000001</v>
      </c>
    </row>
    <row r="1006" spans="3:147">
      <c r="C1006" s="7">
        <v>46082</v>
      </c>
      <c r="D1006" s="4">
        <v>7340</v>
      </c>
      <c r="G1006" s="4" t="s">
        <v>176</v>
      </c>
      <c r="H1006" s="4" t="s">
        <v>177</v>
      </c>
      <c r="I1006" s="4">
        <v>2</v>
      </c>
      <c r="J1006" s="16">
        <v>37879</v>
      </c>
      <c r="L1006" s="4">
        <v>109205.333</v>
      </c>
      <c r="M1006" s="4">
        <v>114955.3</v>
      </c>
      <c r="N1006" s="4">
        <v>136988.399</v>
      </c>
      <c r="O1006" s="64">
        <v>21</v>
      </c>
      <c r="P1006" s="4">
        <v>9</v>
      </c>
      <c r="Q1006" s="4">
        <v>1</v>
      </c>
      <c r="R1006" s="4">
        <v>31</v>
      </c>
      <c r="S1006" s="4">
        <v>100</v>
      </c>
      <c r="T1006" s="4">
        <v>100</v>
      </c>
      <c r="U1006" s="11">
        <v>6148086</v>
      </c>
      <c r="V1006" s="11">
        <v>1139060</v>
      </c>
      <c r="W1006" s="11">
        <v>5009026</v>
      </c>
      <c r="X1006" s="11">
        <v>22</v>
      </c>
      <c r="Y1006" s="62">
        <v>3385365</v>
      </c>
      <c r="Z1006" s="11">
        <v>0</v>
      </c>
      <c r="AA1006" s="11">
        <v>0</v>
      </c>
      <c r="AB1006" s="11">
        <v>7500</v>
      </c>
      <c r="AC1006" s="11">
        <v>165000</v>
      </c>
      <c r="AD1006" s="11">
        <v>0</v>
      </c>
      <c r="AE1006" s="11">
        <v>0</v>
      </c>
      <c r="AF1006" s="11">
        <v>0</v>
      </c>
      <c r="AG1006" s="11">
        <v>172500</v>
      </c>
      <c r="AH1006" s="11">
        <v>0</v>
      </c>
      <c r="AI1006" s="11">
        <v>431082</v>
      </c>
      <c r="AJ1006" s="11">
        <v>0</v>
      </c>
      <c r="AK1006" s="11">
        <v>513706</v>
      </c>
      <c r="AL1006" s="9">
        <v>944788</v>
      </c>
      <c r="AM1006" s="9">
        <v>1027412</v>
      </c>
      <c r="AN1006" s="9">
        <v>0</v>
      </c>
      <c r="AO1006" s="9">
        <v>518021</v>
      </c>
      <c r="AP1006" s="11">
        <v>0</v>
      </c>
      <c r="AQ1006" s="11">
        <v>65000</v>
      </c>
      <c r="AR1006" s="11">
        <v>2555221</v>
      </c>
      <c r="AS1006" s="11">
        <v>0</v>
      </c>
      <c r="AT1006" s="11">
        <v>0</v>
      </c>
      <c r="AU1006" s="11">
        <v>0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0</v>
      </c>
      <c r="BC1006" s="11">
        <v>0</v>
      </c>
      <c r="BD1006" s="11">
        <v>35000</v>
      </c>
      <c r="BE1006" s="11">
        <v>0</v>
      </c>
      <c r="BF1006" s="11">
        <v>0</v>
      </c>
      <c r="BG1006" s="11">
        <v>0</v>
      </c>
      <c r="BH1006" s="11">
        <v>0</v>
      </c>
      <c r="BI1006" s="11">
        <v>0</v>
      </c>
      <c r="BJ1006" s="11">
        <v>0</v>
      </c>
      <c r="BK1006" s="11">
        <v>0</v>
      </c>
      <c r="BL1006" s="11">
        <v>0</v>
      </c>
      <c r="BM1006" s="11">
        <v>0</v>
      </c>
      <c r="BN1006" s="11">
        <v>0</v>
      </c>
      <c r="BO1006" s="11">
        <v>463400</v>
      </c>
      <c r="BP1006" s="11">
        <v>46340</v>
      </c>
      <c r="BQ1006" s="11">
        <v>250130</v>
      </c>
      <c r="BR1006" s="11">
        <v>266320</v>
      </c>
      <c r="BS1006" s="11">
        <v>55330</v>
      </c>
      <c r="BT1006" s="11">
        <v>10160</v>
      </c>
      <c r="BU1006" s="11">
        <v>39880</v>
      </c>
      <c r="BV1006" s="11">
        <v>0</v>
      </c>
      <c r="BW1006" s="11">
        <v>7500</v>
      </c>
      <c r="BX1006" s="11">
        <v>0</v>
      </c>
      <c r="BY1006" s="11">
        <v>0</v>
      </c>
      <c r="BZ1006" s="11">
        <v>0</v>
      </c>
      <c r="CA1006" s="11">
        <v>0</v>
      </c>
      <c r="CB1006" s="11">
        <v>0</v>
      </c>
      <c r="CC1006" s="11">
        <v>0</v>
      </c>
      <c r="CD1006" s="11">
        <v>0</v>
      </c>
      <c r="CE1006" s="11">
        <v>0</v>
      </c>
      <c r="CF1006" s="11">
        <v>0</v>
      </c>
      <c r="CG1006" s="11">
        <v>0</v>
      </c>
      <c r="CH1006" s="11">
        <v>0</v>
      </c>
      <c r="CI1006" s="11">
        <v>197272.67800000001</v>
      </c>
      <c r="CJ1006" s="4">
        <v>31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13</v>
      </c>
      <c r="CV1006" s="4">
        <v>0</v>
      </c>
      <c r="CW1006" s="4">
        <v>0</v>
      </c>
      <c r="CX1006" s="4">
        <v>0</v>
      </c>
      <c r="CY1006" s="4">
        <v>0</v>
      </c>
      <c r="CZ1006" s="4">
        <v>0</v>
      </c>
      <c r="DA1006" s="4">
        <v>0</v>
      </c>
      <c r="DB1006" s="4">
        <v>20</v>
      </c>
      <c r="DC1006" s="4">
        <v>0</v>
      </c>
      <c r="DD1006" s="4">
        <v>20</v>
      </c>
      <c r="DE1006" s="64">
        <v>40</v>
      </c>
      <c r="DF1006" s="64">
        <v>40</v>
      </c>
      <c r="DG1006" s="64">
        <v>0</v>
      </c>
      <c r="DH1006" s="64">
        <v>50.42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1</v>
      </c>
      <c r="DT1006" s="4">
        <v>2</v>
      </c>
      <c r="DU1006" s="4">
        <v>2</v>
      </c>
      <c r="EB1006" s="4" t="b">
        <v>1</v>
      </c>
      <c r="EC1006" s="4" t="s">
        <v>255</v>
      </c>
      <c r="EF1006" s="7">
        <v>46082</v>
      </c>
      <c r="EG1006" s="7">
        <v>46112</v>
      </c>
      <c r="EH1006" s="4" t="s">
        <v>173</v>
      </c>
      <c r="EI1006" s="4" t="b">
        <v>1</v>
      </c>
      <c r="EJ1006" s="4" t="s">
        <v>174</v>
      </c>
      <c r="EO1006" s="4">
        <f t="shared" si="70"/>
        <v>22.312328767123287</v>
      </c>
      <c r="EP1006" s="4">
        <f t="shared" si="71"/>
        <v>25</v>
      </c>
      <c r="EQ1006" s="9">
        <f t="shared" si="72"/>
        <v>3424709.9750000001</v>
      </c>
    </row>
    <row r="1007" spans="3:147">
      <c r="C1007" s="7">
        <v>46082</v>
      </c>
      <c r="D1007" s="4">
        <v>7340</v>
      </c>
      <c r="G1007" s="4" t="s">
        <v>176</v>
      </c>
      <c r="H1007" s="4" t="s">
        <v>177</v>
      </c>
      <c r="I1007" s="4">
        <v>14</v>
      </c>
      <c r="J1007" s="16">
        <v>37907</v>
      </c>
      <c r="L1007" s="4">
        <v>117932.333</v>
      </c>
      <c r="M1007" s="4">
        <v>123432.3</v>
      </c>
      <c r="N1007" s="4">
        <v>147090.158</v>
      </c>
      <c r="O1007" s="64">
        <v>21</v>
      </c>
      <c r="P1007" s="4">
        <v>9</v>
      </c>
      <c r="Q1007" s="4">
        <v>1</v>
      </c>
      <c r="R1007" s="4">
        <v>31</v>
      </c>
      <c r="S1007" s="4">
        <v>100</v>
      </c>
      <c r="T1007" s="4">
        <v>100</v>
      </c>
      <c r="U1007" s="11">
        <v>8061044</v>
      </c>
      <c r="V1007" s="11">
        <v>1772044</v>
      </c>
      <c r="W1007" s="11">
        <v>6289000</v>
      </c>
      <c r="X1007" s="11">
        <v>22</v>
      </c>
      <c r="Y1007" s="62">
        <v>3655902</v>
      </c>
      <c r="Z1007" s="11">
        <v>0</v>
      </c>
      <c r="AA1007" s="11">
        <v>0</v>
      </c>
      <c r="AB1007" s="11">
        <v>0</v>
      </c>
      <c r="AC1007" s="11">
        <v>165000</v>
      </c>
      <c r="AD1007" s="11">
        <v>0</v>
      </c>
      <c r="AE1007" s="11">
        <v>0</v>
      </c>
      <c r="AF1007" s="11">
        <v>0</v>
      </c>
      <c r="AG1007" s="11">
        <v>165000</v>
      </c>
      <c r="AH1007" s="11">
        <v>0</v>
      </c>
      <c r="AI1007" s="11">
        <v>462871</v>
      </c>
      <c r="AJ1007" s="11">
        <v>0</v>
      </c>
      <c r="AK1007" s="11">
        <v>551588</v>
      </c>
      <c r="AL1007" s="9">
        <v>1014459</v>
      </c>
      <c r="AM1007" s="9">
        <v>661905</v>
      </c>
      <c r="AN1007" s="9">
        <v>0</v>
      </c>
      <c r="AO1007" s="9">
        <v>478778</v>
      </c>
      <c r="AP1007" s="11">
        <v>0</v>
      </c>
      <c r="AQ1007" s="11">
        <v>50000</v>
      </c>
      <c r="AR1007" s="11">
        <v>2205142</v>
      </c>
      <c r="AS1007" s="11">
        <v>2000000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0</v>
      </c>
      <c r="BC1007" s="11">
        <v>0</v>
      </c>
      <c r="BD1007" s="11">
        <v>35000</v>
      </c>
      <c r="BE1007" s="11">
        <v>0</v>
      </c>
      <c r="BF1007" s="11">
        <v>0</v>
      </c>
      <c r="BG1007" s="11">
        <v>0</v>
      </c>
      <c r="BH1007" s="11">
        <v>0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>
        <v>0</v>
      </c>
      <c r="BO1007" s="11">
        <v>901140</v>
      </c>
      <c r="BP1007" s="11">
        <v>90110</v>
      </c>
      <c r="BQ1007" s="11">
        <v>288650</v>
      </c>
      <c r="BR1007" s="11">
        <v>345310</v>
      </c>
      <c r="BS1007" s="11">
        <v>72550</v>
      </c>
      <c r="BT1007" s="11">
        <v>10970</v>
      </c>
      <c r="BU1007" s="11">
        <v>42830</v>
      </c>
      <c r="BV1007" s="11">
        <v>13000</v>
      </c>
      <c r="BW1007" s="11">
        <v>7484</v>
      </c>
      <c r="BX1007" s="11">
        <v>0</v>
      </c>
      <c r="BY1007" s="11">
        <v>0</v>
      </c>
      <c r="BZ1007" s="11">
        <v>0</v>
      </c>
      <c r="CA1007" s="11">
        <v>0</v>
      </c>
      <c r="CB1007" s="11">
        <v>0</v>
      </c>
      <c r="CC1007" s="11">
        <v>0</v>
      </c>
      <c r="CD1007" s="11">
        <v>0</v>
      </c>
      <c r="CE1007" s="11">
        <v>0</v>
      </c>
      <c r="CF1007" s="11">
        <v>0</v>
      </c>
      <c r="CG1007" s="11">
        <v>0</v>
      </c>
      <c r="CH1007" s="11">
        <v>0</v>
      </c>
      <c r="CI1007" s="11">
        <v>227254.25599999999</v>
      </c>
      <c r="CJ1007" s="4">
        <v>31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10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  <c r="DA1007" s="4">
        <v>0</v>
      </c>
      <c r="DB1007" s="4">
        <v>20</v>
      </c>
      <c r="DC1007" s="4">
        <v>0</v>
      </c>
      <c r="DD1007" s="4">
        <v>20</v>
      </c>
      <c r="DE1007" s="64">
        <v>40</v>
      </c>
      <c r="DF1007" s="64">
        <v>24</v>
      </c>
      <c r="DG1007" s="64">
        <v>0</v>
      </c>
      <c r="DH1007" s="64">
        <v>43.4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2</v>
      </c>
      <c r="DU1007" s="4">
        <v>2</v>
      </c>
      <c r="EB1007" s="4" t="b">
        <v>1</v>
      </c>
      <c r="EC1007" s="4" t="s">
        <v>255</v>
      </c>
      <c r="EF1007" s="7">
        <v>46082</v>
      </c>
      <c r="EG1007" s="7">
        <v>46112</v>
      </c>
      <c r="EH1007" s="4" t="s">
        <v>173</v>
      </c>
      <c r="EI1007" s="4" t="b">
        <v>1</v>
      </c>
      <c r="EJ1007" s="4" t="s">
        <v>174</v>
      </c>
      <c r="EO1007" s="4">
        <f t="shared" si="70"/>
        <v>22.235616438356164</v>
      </c>
      <c r="EP1007" s="4">
        <f t="shared" si="71"/>
        <v>25</v>
      </c>
      <c r="EQ1007" s="9">
        <f t="shared" si="72"/>
        <v>3677253.9499999997</v>
      </c>
    </row>
    <row r="1008" spans="3:147">
      <c r="C1008" s="7">
        <v>46082</v>
      </c>
      <c r="D1008" s="4">
        <v>7340</v>
      </c>
      <c r="G1008" s="4" t="s">
        <v>176</v>
      </c>
      <c r="H1008" s="4" t="s">
        <v>177</v>
      </c>
      <c r="I1008" s="4">
        <v>6</v>
      </c>
      <c r="J1008" s="16">
        <v>38061</v>
      </c>
      <c r="L1008" s="4">
        <v>112633.333</v>
      </c>
      <c r="M1008" s="4">
        <v>118633.3</v>
      </c>
      <c r="N1008" s="4">
        <v>141371.34899999999</v>
      </c>
      <c r="O1008" s="64">
        <v>21</v>
      </c>
      <c r="P1008" s="4">
        <v>9</v>
      </c>
      <c r="Q1008" s="4">
        <v>1</v>
      </c>
      <c r="R1008" s="4">
        <v>31</v>
      </c>
      <c r="S1008" s="4">
        <v>100</v>
      </c>
      <c r="T1008" s="4">
        <v>100</v>
      </c>
      <c r="U1008" s="11">
        <v>6256909</v>
      </c>
      <c r="V1008" s="11">
        <v>1313550</v>
      </c>
      <c r="W1008" s="11">
        <v>4943359</v>
      </c>
      <c r="X1008" s="11">
        <v>22</v>
      </c>
      <c r="Y1008" s="62">
        <v>3491633</v>
      </c>
      <c r="Z1008" s="11">
        <v>0</v>
      </c>
      <c r="AA1008" s="11">
        <v>0</v>
      </c>
      <c r="AB1008" s="11">
        <v>15000</v>
      </c>
      <c r="AC1008" s="11">
        <v>165000</v>
      </c>
      <c r="AD1008" s="11">
        <v>0</v>
      </c>
      <c r="AE1008" s="11">
        <v>0</v>
      </c>
      <c r="AF1008" s="11">
        <v>0</v>
      </c>
      <c r="AG1008" s="11">
        <v>180000</v>
      </c>
      <c r="AH1008" s="11">
        <v>0</v>
      </c>
      <c r="AI1008" s="11">
        <v>444874</v>
      </c>
      <c r="AJ1008" s="11">
        <v>0</v>
      </c>
      <c r="AK1008" s="11">
        <v>530142</v>
      </c>
      <c r="AL1008" s="9">
        <v>975017</v>
      </c>
      <c r="AM1008" s="9">
        <v>1060285</v>
      </c>
      <c r="AN1008" s="9">
        <v>0</v>
      </c>
      <c r="AO1008" s="9">
        <v>484974</v>
      </c>
      <c r="AP1008" s="11">
        <v>0</v>
      </c>
      <c r="AQ1008" s="11">
        <v>55000</v>
      </c>
      <c r="AR1008" s="11">
        <v>2575276</v>
      </c>
      <c r="AS1008" s="11">
        <v>0</v>
      </c>
      <c r="AT1008" s="11">
        <v>0</v>
      </c>
      <c r="AU1008" s="11">
        <v>0</v>
      </c>
      <c r="AV1008" s="11">
        <v>0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10000</v>
      </c>
      <c r="BE1008" s="11">
        <v>0</v>
      </c>
      <c r="BF1008" s="11">
        <v>0</v>
      </c>
      <c r="BG1008" s="11">
        <v>0</v>
      </c>
      <c r="BH1008" s="11">
        <v>0</v>
      </c>
      <c r="BI1008" s="11">
        <v>0</v>
      </c>
      <c r="BJ1008" s="11">
        <v>0</v>
      </c>
      <c r="BK1008" s="11">
        <v>0</v>
      </c>
      <c r="BL1008" s="11">
        <v>0</v>
      </c>
      <c r="BM1008" s="11">
        <v>0</v>
      </c>
      <c r="BN1008" s="11">
        <v>0</v>
      </c>
      <c r="BO1008" s="11">
        <v>582470</v>
      </c>
      <c r="BP1008" s="11">
        <v>58240</v>
      </c>
      <c r="BQ1008" s="11">
        <v>280960</v>
      </c>
      <c r="BR1008" s="11">
        <v>274430</v>
      </c>
      <c r="BS1008" s="11">
        <v>56310</v>
      </c>
      <c r="BT1008" s="11">
        <v>10480</v>
      </c>
      <c r="BU1008" s="11">
        <v>41160</v>
      </c>
      <c r="BV1008" s="11">
        <v>2000</v>
      </c>
      <c r="BW1008" s="11">
        <v>7500</v>
      </c>
      <c r="BX1008" s="11">
        <v>0</v>
      </c>
      <c r="BY1008" s="11">
        <v>0</v>
      </c>
      <c r="BZ1008" s="11">
        <v>0</v>
      </c>
      <c r="CA1008" s="11">
        <v>0</v>
      </c>
      <c r="CB1008" s="11">
        <v>0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0</v>
      </c>
      <c r="CI1008" s="11">
        <v>220224</v>
      </c>
      <c r="CJ1008" s="4">
        <v>31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11</v>
      </c>
      <c r="CV1008" s="4">
        <v>0</v>
      </c>
      <c r="CW1008" s="4">
        <v>0</v>
      </c>
      <c r="CX1008" s="4">
        <v>0</v>
      </c>
      <c r="CY1008" s="4">
        <v>0</v>
      </c>
      <c r="CZ1008" s="4">
        <v>0</v>
      </c>
      <c r="DA1008" s="4">
        <v>0</v>
      </c>
      <c r="DB1008" s="4">
        <v>20</v>
      </c>
      <c r="DC1008" s="4">
        <v>0</v>
      </c>
      <c r="DD1008" s="4">
        <v>20</v>
      </c>
      <c r="DE1008" s="64">
        <v>40</v>
      </c>
      <c r="DF1008" s="64">
        <v>40</v>
      </c>
      <c r="DG1008" s="64">
        <v>0</v>
      </c>
      <c r="DH1008" s="64">
        <v>45.74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2</v>
      </c>
      <c r="DU1008" s="4">
        <v>2</v>
      </c>
      <c r="EB1008" s="4" t="b">
        <v>1</v>
      </c>
      <c r="EC1008" s="4" t="s">
        <v>255</v>
      </c>
      <c r="EF1008" s="7">
        <v>46082</v>
      </c>
      <c r="EG1008" s="7">
        <v>46112</v>
      </c>
      <c r="EH1008" s="4" t="s">
        <v>173</v>
      </c>
      <c r="EI1008" s="4" t="b">
        <v>1</v>
      </c>
      <c r="EJ1008" s="4" t="s">
        <v>174</v>
      </c>
      <c r="EO1008" s="4">
        <f t="shared" si="70"/>
        <v>21.813698630136987</v>
      </c>
      <c r="EP1008" s="4">
        <f t="shared" si="71"/>
        <v>25</v>
      </c>
      <c r="EQ1008" s="9">
        <f t="shared" si="72"/>
        <v>3534283.7249999996</v>
      </c>
    </row>
    <row r="1009" spans="3:147">
      <c r="C1009" s="7">
        <v>46082</v>
      </c>
      <c r="D1009" s="4">
        <v>7340</v>
      </c>
      <c r="G1009" s="4" t="s">
        <v>176</v>
      </c>
      <c r="H1009" s="4" t="s">
        <v>177</v>
      </c>
      <c r="I1009" s="4">
        <v>4</v>
      </c>
      <c r="J1009" s="16">
        <v>38327</v>
      </c>
      <c r="L1009" s="4">
        <v>110985.333</v>
      </c>
      <c r="M1009" s="4">
        <v>116485.3</v>
      </c>
      <c r="N1009" s="4">
        <v>138811.649</v>
      </c>
      <c r="O1009" s="64">
        <v>21</v>
      </c>
      <c r="P1009" s="4">
        <v>9</v>
      </c>
      <c r="Q1009" s="4">
        <v>1</v>
      </c>
      <c r="R1009" s="4">
        <v>31</v>
      </c>
      <c r="S1009" s="4">
        <v>100</v>
      </c>
      <c r="T1009" s="4">
        <v>100</v>
      </c>
      <c r="U1009" s="11">
        <v>6203911</v>
      </c>
      <c r="V1009" s="11">
        <v>1302000</v>
      </c>
      <c r="W1009" s="11">
        <v>4901911</v>
      </c>
      <c r="X1009" s="11">
        <v>21</v>
      </c>
      <c r="Y1009" s="62">
        <v>3440545</v>
      </c>
      <c r="Z1009" s="11">
        <v>0</v>
      </c>
      <c r="AA1009" s="11">
        <v>0</v>
      </c>
      <c r="AB1009" s="11">
        <v>7500</v>
      </c>
      <c r="AC1009" s="11">
        <v>157500</v>
      </c>
      <c r="AD1009" s="11">
        <v>0</v>
      </c>
      <c r="AE1009" s="11">
        <v>0</v>
      </c>
      <c r="AF1009" s="11">
        <v>0</v>
      </c>
      <c r="AG1009" s="11">
        <v>165000</v>
      </c>
      <c r="AH1009" s="11">
        <v>0</v>
      </c>
      <c r="AI1009" s="11">
        <v>436819</v>
      </c>
      <c r="AJ1009" s="11">
        <v>0</v>
      </c>
      <c r="AK1009" s="11">
        <v>520543</v>
      </c>
      <c r="AL1009" s="9">
        <v>957363</v>
      </c>
      <c r="AM1009" s="9">
        <v>1041087</v>
      </c>
      <c r="AN1009" s="9">
        <v>0</v>
      </c>
      <c r="AO1009" s="9">
        <v>524916</v>
      </c>
      <c r="AP1009" s="11">
        <v>0</v>
      </c>
      <c r="AQ1009" s="11">
        <v>65000</v>
      </c>
      <c r="AR1009" s="11">
        <v>2588366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10000</v>
      </c>
      <c r="BE1009" s="11">
        <v>0</v>
      </c>
      <c r="BF1009" s="11">
        <v>0</v>
      </c>
      <c r="BG1009" s="11">
        <v>0</v>
      </c>
      <c r="BH1009" s="11">
        <v>0</v>
      </c>
      <c r="BI1009" s="11">
        <v>0</v>
      </c>
      <c r="BJ1009" s="11">
        <v>0</v>
      </c>
      <c r="BK1009" s="11">
        <v>0</v>
      </c>
      <c r="BL1009" s="11">
        <v>0</v>
      </c>
      <c r="BM1009" s="11">
        <v>0</v>
      </c>
      <c r="BN1009" s="11">
        <v>0</v>
      </c>
      <c r="BO1009" s="11">
        <v>568430</v>
      </c>
      <c r="BP1009" s="11">
        <v>56840</v>
      </c>
      <c r="BQ1009" s="11">
        <v>289130</v>
      </c>
      <c r="BR1009" s="11">
        <v>273010</v>
      </c>
      <c r="BS1009" s="11">
        <v>55840</v>
      </c>
      <c r="BT1009" s="11">
        <v>10330</v>
      </c>
      <c r="BU1009" s="11">
        <v>40420</v>
      </c>
      <c r="BV1009" s="11">
        <v>8000</v>
      </c>
      <c r="BW1009" s="11">
        <v>0</v>
      </c>
      <c r="BX1009" s="11">
        <v>0</v>
      </c>
      <c r="BY1009" s="11">
        <v>0</v>
      </c>
      <c r="BZ1009" s="11">
        <v>0</v>
      </c>
      <c r="CA1009" s="11">
        <v>0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0</v>
      </c>
      <c r="CI1009" s="11">
        <v>209050.05600000001</v>
      </c>
      <c r="CJ1009" s="4">
        <v>31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13</v>
      </c>
      <c r="CV1009" s="4">
        <v>0</v>
      </c>
      <c r="CW1009" s="4">
        <v>0</v>
      </c>
      <c r="CX1009" s="4">
        <v>0</v>
      </c>
      <c r="CY1009" s="4">
        <v>0</v>
      </c>
      <c r="CZ1009" s="4">
        <v>0</v>
      </c>
      <c r="DA1009" s="4">
        <v>0</v>
      </c>
      <c r="DB1009" s="4">
        <v>20</v>
      </c>
      <c r="DC1009" s="4">
        <v>0</v>
      </c>
      <c r="DD1009" s="4">
        <v>20</v>
      </c>
      <c r="DE1009" s="64">
        <v>40</v>
      </c>
      <c r="DF1009" s="64">
        <v>40</v>
      </c>
      <c r="DG1009" s="64">
        <v>0</v>
      </c>
      <c r="DH1009" s="64">
        <v>50.42</v>
      </c>
      <c r="DI1009" s="4">
        <v>0</v>
      </c>
      <c r="DJ1009" s="4">
        <v>0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s="4">
        <v>0</v>
      </c>
      <c r="DT1009" s="4">
        <v>2</v>
      </c>
      <c r="DU1009" s="4">
        <v>2</v>
      </c>
      <c r="EB1009" s="4" t="b">
        <v>1</v>
      </c>
      <c r="EC1009" s="4" t="s">
        <v>255</v>
      </c>
      <c r="EF1009" s="7">
        <v>46082</v>
      </c>
      <c r="EG1009" s="7">
        <v>46112</v>
      </c>
      <c r="EH1009" s="4" t="s">
        <v>173</v>
      </c>
      <c r="EI1009" s="4" t="b">
        <v>1</v>
      </c>
      <c r="EJ1009" s="4" t="s">
        <v>174</v>
      </c>
      <c r="EO1009" s="4">
        <f t="shared" si="70"/>
        <v>21.084931506849315</v>
      </c>
      <c r="EP1009" s="4">
        <f t="shared" si="71"/>
        <v>25</v>
      </c>
      <c r="EQ1009" s="9">
        <f t="shared" si="72"/>
        <v>3470291.2250000001</v>
      </c>
    </row>
    <row r="1010" spans="3:147">
      <c r="C1010" s="7">
        <v>46082</v>
      </c>
      <c r="D1010" s="4">
        <v>7340</v>
      </c>
      <c r="G1010" s="4" t="s">
        <v>179</v>
      </c>
      <c r="H1010" s="4" t="s">
        <v>180</v>
      </c>
      <c r="I1010" s="4">
        <v>18</v>
      </c>
      <c r="J1010" s="16">
        <v>38901</v>
      </c>
      <c r="L1010" s="4">
        <v>104698.299</v>
      </c>
      <c r="M1010" s="4">
        <v>109698.26700000001</v>
      </c>
      <c r="N1010" s="4">
        <v>130723.768</v>
      </c>
      <c r="O1010" s="64">
        <v>21</v>
      </c>
      <c r="P1010" s="4">
        <v>9</v>
      </c>
      <c r="Q1010" s="4">
        <v>1</v>
      </c>
      <c r="R1010" s="4">
        <v>31</v>
      </c>
      <c r="S1010" s="4">
        <v>100</v>
      </c>
      <c r="T1010" s="4">
        <v>100</v>
      </c>
      <c r="U1010" s="11">
        <v>5485505</v>
      </c>
      <c r="V1010" s="11">
        <v>1001505</v>
      </c>
      <c r="W1010" s="11">
        <v>4484000</v>
      </c>
      <c r="X1010" s="11">
        <v>19</v>
      </c>
      <c r="Y1010" s="62">
        <v>3245647</v>
      </c>
      <c r="Z1010" s="11">
        <v>0</v>
      </c>
      <c r="AA1010" s="11">
        <v>0</v>
      </c>
      <c r="AB1010" s="11">
        <v>7500</v>
      </c>
      <c r="AC1010" s="11">
        <v>142500</v>
      </c>
      <c r="AD1010" s="11">
        <v>0</v>
      </c>
      <c r="AE1010" s="11">
        <v>0</v>
      </c>
      <c r="AF1010" s="11">
        <v>0</v>
      </c>
      <c r="AG1010" s="11">
        <v>150000</v>
      </c>
      <c r="AH1010" s="11">
        <v>0</v>
      </c>
      <c r="AI1010" s="11">
        <v>411368</v>
      </c>
      <c r="AJ1010" s="11">
        <v>0</v>
      </c>
      <c r="AK1010" s="11">
        <v>441192</v>
      </c>
      <c r="AL1010" s="9">
        <v>852561</v>
      </c>
      <c r="AM1010" s="9">
        <v>784342</v>
      </c>
      <c r="AN1010" s="9">
        <v>0</v>
      </c>
      <c r="AO1010" s="9">
        <v>382955</v>
      </c>
      <c r="AP1010" s="11">
        <v>0</v>
      </c>
      <c r="AQ1010" s="11">
        <v>45000</v>
      </c>
      <c r="AR1010" s="11">
        <v>2064858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25000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>
        <v>0</v>
      </c>
      <c r="BO1010" s="11">
        <v>382670</v>
      </c>
      <c r="BP1010" s="11">
        <v>38260</v>
      </c>
      <c r="BQ1010" s="11">
        <v>239250</v>
      </c>
      <c r="BR1010" s="11">
        <v>236410</v>
      </c>
      <c r="BS1010" s="11">
        <v>49370</v>
      </c>
      <c r="BT1010" s="11">
        <v>9740</v>
      </c>
      <c r="BU1010" s="11">
        <v>38070</v>
      </c>
      <c r="BV1010" s="11">
        <v>0</v>
      </c>
      <c r="BW1010" s="11">
        <v>7735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195865.633</v>
      </c>
      <c r="CJ1010" s="4">
        <v>31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9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  <c r="DA1010" s="4">
        <v>0</v>
      </c>
      <c r="DB1010" s="4">
        <v>20</v>
      </c>
      <c r="DC1010" s="4">
        <v>0</v>
      </c>
      <c r="DD1010" s="4">
        <v>18</v>
      </c>
      <c r="DE1010" s="64">
        <v>38</v>
      </c>
      <c r="DF1010" s="64">
        <v>32</v>
      </c>
      <c r="DG1010" s="64">
        <v>0</v>
      </c>
      <c r="DH1010" s="64">
        <v>39.06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s="4">
        <v>1.5</v>
      </c>
      <c r="DT1010" s="4">
        <v>2</v>
      </c>
      <c r="DU1010" s="4">
        <v>2</v>
      </c>
      <c r="EB1010" s="4" t="b">
        <v>1</v>
      </c>
      <c r="EC1010" s="4" t="s">
        <v>255</v>
      </c>
      <c r="EF1010" s="7">
        <v>46082</v>
      </c>
      <c r="EG1010" s="7">
        <v>46112</v>
      </c>
      <c r="EH1010" s="4" t="s">
        <v>173</v>
      </c>
      <c r="EI1010" s="4" t="b">
        <v>1</v>
      </c>
      <c r="EJ1010" s="4" t="s">
        <v>174</v>
      </c>
      <c r="EO1010" s="4">
        <f t="shared" si="70"/>
        <v>19.512328767123286</v>
      </c>
      <c r="EP1010" s="4">
        <f t="shared" si="71"/>
        <v>24</v>
      </c>
      <c r="EQ1010" s="9">
        <f t="shared" si="72"/>
        <v>3137370.432</v>
      </c>
    </row>
    <row r="1011" spans="3:147">
      <c r="C1011" s="7">
        <v>46113</v>
      </c>
      <c r="D1011" s="4">
        <v>7340</v>
      </c>
      <c r="G1011" s="4" t="s">
        <v>170</v>
      </c>
      <c r="H1011" s="4" t="s">
        <v>171</v>
      </c>
      <c r="I1011" s="4">
        <v>14</v>
      </c>
      <c r="J1011" s="16">
        <v>41640</v>
      </c>
      <c r="L1011" s="4">
        <v>138345.58900000001</v>
      </c>
      <c r="M1011" s="4">
        <v>141345.56700000001</v>
      </c>
      <c r="N1011" s="4">
        <v>168436.8</v>
      </c>
      <c r="O1011" s="64">
        <v>22</v>
      </c>
      <c r="P1011" s="4">
        <v>8</v>
      </c>
      <c r="Q1011" s="4">
        <v>0</v>
      </c>
      <c r="R1011" s="4">
        <v>30</v>
      </c>
      <c r="S1011" s="4">
        <v>100</v>
      </c>
      <c r="T1011" s="4">
        <v>100</v>
      </c>
      <c r="U1011" s="11">
        <v>7031708</v>
      </c>
      <c r="V1011" s="11">
        <v>1641708</v>
      </c>
      <c r="W1011" s="11">
        <v>5390000</v>
      </c>
      <c r="X1011" s="11">
        <v>12</v>
      </c>
      <c r="Y1011" s="62">
        <v>4150367</v>
      </c>
      <c r="Z1011" s="11">
        <v>0</v>
      </c>
      <c r="AA1011" s="11">
        <v>0</v>
      </c>
      <c r="AB1011" s="11">
        <v>0</v>
      </c>
      <c r="AC1011" s="11">
        <v>90000</v>
      </c>
      <c r="AD1011" s="11">
        <v>0</v>
      </c>
      <c r="AE1011" s="11">
        <v>0</v>
      </c>
      <c r="AF1011" s="11">
        <v>0</v>
      </c>
      <c r="AG1011" s="11">
        <v>90000</v>
      </c>
      <c r="AH1011" s="11">
        <v>0</v>
      </c>
      <c r="AI1011" s="11">
        <v>530045</v>
      </c>
      <c r="AJ1011" s="11">
        <v>0</v>
      </c>
      <c r="AK1011" s="11">
        <v>1010620</v>
      </c>
      <c r="AL1011" s="9">
        <v>1540666</v>
      </c>
      <c r="AM1011" s="9">
        <v>252655</v>
      </c>
      <c r="AN1011" s="9">
        <v>84218</v>
      </c>
      <c r="AO1011" s="9">
        <v>813802</v>
      </c>
      <c r="AP1011" s="11">
        <v>0</v>
      </c>
      <c r="AQ1011" s="11">
        <v>65000</v>
      </c>
      <c r="AR1011" s="11">
        <v>2756341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35000</v>
      </c>
      <c r="BE1011" s="11">
        <v>0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673940</v>
      </c>
      <c r="BP1011" s="11">
        <v>67390</v>
      </c>
      <c r="BQ1011" s="11">
        <v>302570</v>
      </c>
      <c r="BR1011" s="11">
        <v>302610</v>
      </c>
      <c r="BS1011" s="11">
        <v>63290</v>
      </c>
      <c r="BT1011" s="11">
        <v>12460</v>
      </c>
      <c r="BU1011" s="11">
        <v>47700</v>
      </c>
      <c r="BV1011" s="11">
        <v>0</v>
      </c>
      <c r="BW1011" s="11">
        <v>1288</v>
      </c>
      <c r="BX1011" s="11">
        <v>0</v>
      </c>
      <c r="BY1011" s="11">
        <v>0</v>
      </c>
      <c r="BZ1011" s="11">
        <v>0</v>
      </c>
      <c r="CA1011" s="11">
        <v>0</v>
      </c>
      <c r="CB1011" s="11">
        <v>0</v>
      </c>
      <c r="CC1011" s="11">
        <v>170460</v>
      </c>
      <c r="CD1011" s="11">
        <v>0</v>
      </c>
      <c r="CE1011" s="11">
        <v>0</v>
      </c>
      <c r="CF1011" s="11">
        <v>0</v>
      </c>
      <c r="CG1011" s="11">
        <v>0</v>
      </c>
      <c r="CH1011" s="11">
        <v>0</v>
      </c>
      <c r="CI1011" s="11">
        <v>240584.533</v>
      </c>
      <c r="CJ1011" s="4">
        <v>30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13</v>
      </c>
      <c r="CV1011" s="4">
        <v>0</v>
      </c>
      <c r="CW1011" s="4">
        <v>0</v>
      </c>
      <c r="CX1011" s="4">
        <v>0</v>
      </c>
      <c r="CY1011" s="4">
        <v>0</v>
      </c>
      <c r="CZ1011" s="4">
        <v>0</v>
      </c>
      <c r="DA1011" s="4">
        <v>0</v>
      </c>
      <c r="DB1011" s="4">
        <v>20</v>
      </c>
      <c r="DC1011" s="4">
        <v>0</v>
      </c>
      <c r="DD1011" s="4">
        <v>32</v>
      </c>
      <c r="DE1011" s="64">
        <v>52</v>
      </c>
      <c r="DF1011" s="64">
        <v>8</v>
      </c>
      <c r="DG1011" s="64">
        <v>2</v>
      </c>
      <c r="DH1011" s="64">
        <v>64.42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1</v>
      </c>
      <c r="DT1011" s="4">
        <v>2</v>
      </c>
      <c r="DU1011" s="4">
        <v>2</v>
      </c>
      <c r="EB1011" s="4" t="b">
        <v>1</v>
      </c>
      <c r="EC1011" s="4" t="s">
        <v>255</v>
      </c>
      <c r="EF1011" s="7">
        <v>46113</v>
      </c>
      <c r="EG1011" s="7">
        <v>46142</v>
      </c>
      <c r="EH1011" s="4" t="s">
        <v>173</v>
      </c>
      <c r="EI1011" s="4" t="b">
        <v>1</v>
      </c>
      <c r="EJ1011" s="4" t="s">
        <v>174</v>
      </c>
      <c r="EO1011" s="4">
        <f t="shared" si="70"/>
        <v>12.008219178082191</v>
      </c>
      <c r="EP1011" s="4">
        <f t="shared" si="71"/>
        <v>20</v>
      </c>
      <c r="EQ1011" s="9">
        <f t="shared" si="72"/>
        <v>3368736</v>
      </c>
    </row>
    <row r="1012" spans="3:147">
      <c r="C1012" s="7">
        <v>46113</v>
      </c>
      <c r="D1012" s="4">
        <v>7340</v>
      </c>
      <c r="G1012" s="4" t="s">
        <v>170</v>
      </c>
      <c r="H1012" s="4" t="s">
        <v>171</v>
      </c>
      <c r="I1012" s="4">
        <v>5</v>
      </c>
      <c r="J1012" s="16">
        <v>35408</v>
      </c>
      <c r="L1012" s="4">
        <v>131085.58900000001</v>
      </c>
      <c r="M1012" s="4">
        <v>138585.56700000001</v>
      </c>
      <c r="N1012" s="4">
        <v>165147.79999999999</v>
      </c>
      <c r="O1012" s="64">
        <v>22</v>
      </c>
      <c r="P1012" s="4">
        <v>8</v>
      </c>
      <c r="Q1012" s="4">
        <v>0</v>
      </c>
      <c r="R1012" s="4">
        <v>30</v>
      </c>
      <c r="S1012" s="4">
        <v>100</v>
      </c>
      <c r="T1012" s="4">
        <v>100</v>
      </c>
      <c r="U1012" s="11">
        <v>7522807</v>
      </c>
      <c r="V1012" s="11">
        <v>1622807</v>
      </c>
      <c r="W1012" s="11">
        <v>5900000</v>
      </c>
      <c r="X1012" s="11">
        <v>29</v>
      </c>
      <c r="Y1012" s="62">
        <v>3932567</v>
      </c>
      <c r="Z1012" s="11">
        <v>0</v>
      </c>
      <c r="AA1012" s="11">
        <v>0</v>
      </c>
      <c r="AB1012" s="11">
        <v>7500</v>
      </c>
      <c r="AC1012" s="11">
        <v>217500</v>
      </c>
      <c r="AD1012" s="11">
        <v>0</v>
      </c>
      <c r="AE1012" s="11">
        <v>0</v>
      </c>
      <c r="AF1012" s="11">
        <v>0</v>
      </c>
      <c r="AG1012" s="11">
        <v>225000</v>
      </c>
      <c r="AH1012" s="11">
        <v>0</v>
      </c>
      <c r="AI1012" s="11">
        <v>519695</v>
      </c>
      <c r="AJ1012" s="11">
        <v>0</v>
      </c>
      <c r="AK1012" s="11">
        <v>959921</v>
      </c>
      <c r="AL1012" s="9">
        <v>1479617</v>
      </c>
      <c r="AM1012" s="9">
        <v>928956</v>
      </c>
      <c r="AN1012" s="9">
        <v>0</v>
      </c>
      <c r="AO1012" s="9">
        <v>789736</v>
      </c>
      <c r="AP1012" s="11">
        <v>0</v>
      </c>
      <c r="AQ1012" s="11">
        <v>70000</v>
      </c>
      <c r="AR1012" s="11">
        <v>3268309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61931</v>
      </c>
      <c r="BB1012" s="11">
        <v>0</v>
      </c>
      <c r="BC1012" s="11">
        <v>0</v>
      </c>
      <c r="BD1012" s="11">
        <v>35000</v>
      </c>
      <c r="BE1012" s="11">
        <v>0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735080</v>
      </c>
      <c r="BP1012" s="11">
        <v>73500</v>
      </c>
      <c r="BQ1012" s="11">
        <v>302570</v>
      </c>
      <c r="BR1012" s="11">
        <v>322760</v>
      </c>
      <c r="BS1012" s="11">
        <v>67710</v>
      </c>
      <c r="BT1012" s="11">
        <v>11800</v>
      </c>
      <c r="BU1012" s="11">
        <v>46770</v>
      </c>
      <c r="BV1012" s="11">
        <v>11000</v>
      </c>
      <c r="BW1012" s="11">
        <v>414</v>
      </c>
      <c r="BX1012" s="11">
        <v>0</v>
      </c>
      <c r="BY1012" s="11">
        <v>0</v>
      </c>
      <c r="BZ1012" s="11">
        <v>0</v>
      </c>
      <c r="CA1012" s="11">
        <v>0</v>
      </c>
      <c r="CB1012" s="11">
        <v>0</v>
      </c>
      <c r="CC1012" s="11">
        <v>51203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234414.93299999999</v>
      </c>
      <c r="CJ1012" s="4">
        <v>30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14</v>
      </c>
      <c r="CV1012" s="4">
        <v>0</v>
      </c>
      <c r="CW1012" s="4">
        <v>0</v>
      </c>
      <c r="CX1012" s="4">
        <v>0</v>
      </c>
      <c r="CY1012" s="4">
        <v>0</v>
      </c>
      <c r="CZ1012" s="4">
        <v>0</v>
      </c>
      <c r="DA1012" s="4">
        <v>0</v>
      </c>
      <c r="DB1012" s="4">
        <v>20</v>
      </c>
      <c r="DC1012" s="4">
        <v>0</v>
      </c>
      <c r="DD1012" s="4">
        <v>31</v>
      </c>
      <c r="DE1012" s="64">
        <v>51</v>
      </c>
      <c r="DF1012" s="64">
        <v>30</v>
      </c>
      <c r="DG1012" s="64">
        <v>0</v>
      </c>
      <c r="DH1012" s="64">
        <v>63.76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2</v>
      </c>
      <c r="DU1012" s="4">
        <v>2</v>
      </c>
      <c r="EB1012" s="4" t="b">
        <v>1</v>
      </c>
      <c r="EC1012" s="4" t="s">
        <v>255</v>
      </c>
      <c r="EF1012" s="7">
        <v>46113</v>
      </c>
      <c r="EG1012" s="7">
        <v>46142</v>
      </c>
      <c r="EH1012" s="4" t="s">
        <v>173</v>
      </c>
      <c r="EI1012" s="4" t="b">
        <v>1</v>
      </c>
      <c r="EJ1012" s="4" t="s">
        <v>174</v>
      </c>
      <c r="EO1012" s="4">
        <f t="shared" si="70"/>
        <v>29.082191780821919</v>
      </c>
      <c r="EP1012" s="4">
        <f t="shared" si="71"/>
        <v>25</v>
      </c>
      <c r="EQ1012" s="9">
        <f t="shared" si="72"/>
        <v>4128694.9999999995</v>
      </c>
    </row>
    <row r="1013" spans="3:147">
      <c r="C1013" s="7">
        <v>46113</v>
      </c>
      <c r="D1013" s="4">
        <v>7340</v>
      </c>
      <c r="G1013" s="4" t="s">
        <v>176</v>
      </c>
      <c r="H1013" s="4" t="s">
        <v>177</v>
      </c>
      <c r="I1013" s="4">
        <v>3</v>
      </c>
      <c r="J1013" s="16">
        <v>41640</v>
      </c>
      <c r="L1013" s="4">
        <v>110095.333</v>
      </c>
      <c r="M1013" s="4">
        <v>113095.3</v>
      </c>
      <c r="N1013" s="4">
        <v>134771.899</v>
      </c>
      <c r="O1013" s="64">
        <v>22</v>
      </c>
      <c r="P1013" s="4">
        <v>8</v>
      </c>
      <c r="Q1013" s="4">
        <v>0</v>
      </c>
      <c r="R1013" s="4">
        <v>30</v>
      </c>
      <c r="S1013" s="4">
        <v>100</v>
      </c>
      <c r="T1013" s="4">
        <v>100</v>
      </c>
      <c r="U1013" s="11">
        <v>6193895</v>
      </c>
      <c r="V1013" s="11">
        <v>1485895</v>
      </c>
      <c r="W1013" s="11">
        <v>4708000</v>
      </c>
      <c r="X1013" s="11">
        <v>12</v>
      </c>
      <c r="Y1013" s="62">
        <v>3302859</v>
      </c>
      <c r="Z1013" s="11">
        <v>0</v>
      </c>
      <c r="AA1013" s="11">
        <v>0</v>
      </c>
      <c r="AB1013" s="11">
        <v>0</v>
      </c>
      <c r="AC1013" s="11">
        <v>90000</v>
      </c>
      <c r="AD1013" s="11">
        <v>0</v>
      </c>
      <c r="AE1013" s="11">
        <v>0</v>
      </c>
      <c r="AF1013" s="11">
        <v>0</v>
      </c>
      <c r="AG1013" s="11">
        <v>90000</v>
      </c>
      <c r="AH1013" s="11">
        <v>0</v>
      </c>
      <c r="AI1013" s="11">
        <v>424107</v>
      </c>
      <c r="AJ1013" s="11">
        <v>0</v>
      </c>
      <c r="AK1013" s="11">
        <v>657013</v>
      </c>
      <c r="AL1013" s="9">
        <v>1081120</v>
      </c>
      <c r="AM1013" s="9">
        <v>859170</v>
      </c>
      <c r="AN1013" s="9">
        <v>67385</v>
      </c>
      <c r="AO1013" s="9">
        <v>556742</v>
      </c>
      <c r="AP1013" s="11">
        <v>0</v>
      </c>
      <c r="AQ1013" s="11">
        <v>60000</v>
      </c>
      <c r="AR1013" s="11">
        <v>2624417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151619</v>
      </c>
      <c r="BB1013" s="11">
        <v>0</v>
      </c>
      <c r="BC1013" s="11">
        <v>0</v>
      </c>
      <c r="BD1013" s="11">
        <v>25000</v>
      </c>
      <c r="BE1013" s="11">
        <v>0</v>
      </c>
      <c r="BF1013" s="11">
        <v>0</v>
      </c>
      <c r="BG1013" s="11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572950</v>
      </c>
      <c r="BP1013" s="11">
        <v>57290</v>
      </c>
      <c r="BQ1013" s="11">
        <v>260770</v>
      </c>
      <c r="BR1013" s="11">
        <v>269660</v>
      </c>
      <c r="BS1013" s="11">
        <v>55750</v>
      </c>
      <c r="BT1013" s="11">
        <v>9910</v>
      </c>
      <c r="BU1013" s="11">
        <v>38160</v>
      </c>
      <c r="BV1013" s="11">
        <v>0</v>
      </c>
      <c r="BW1013" s="11">
        <v>7905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213500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208265.356</v>
      </c>
      <c r="CJ1013" s="4">
        <v>30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12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  <c r="DA1013" s="4">
        <v>0</v>
      </c>
      <c r="DB1013" s="4">
        <v>20</v>
      </c>
      <c r="DC1013" s="4">
        <v>0</v>
      </c>
      <c r="DD1013" s="4">
        <v>26</v>
      </c>
      <c r="DE1013" s="64">
        <v>46</v>
      </c>
      <c r="DF1013" s="64">
        <v>34</v>
      </c>
      <c r="DG1013" s="64">
        <v>2</v>
      </c>
      <c r="DH1013" s="64">
        <v>55.08</v>
      </c>
      <c r="DI1013" s="4">
        <v>0</v>
      </c>
      <c r="DJ1013" s="4">
        <v>0</v>
      </c>
      <c r="DK1013" s="4">
        <v>0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s="4">
        <v>0.5</v>
      </c>
      <c r="DT1013" s="4">
        <v>2</v>
      </c>
      <c r="DU1013" s="4">
        <v>2</v>
      </c>
      <c r="EB1013" s="4" t="b">
        <v>1</v>
      </c>
      <c r="EC1013" s="4" t="s">
        <v>255</v>
      </c>
      <c r="EF1013" s="7">
        <v>46113</v>
      </c>
      <c r="EG1013" s="7">
        <v>46142</v>
      </c>
      <c r="EH1013" s="4" t="s">
        <v>173</v>
      </c>
      <c r="EI1013" s="4" t="b">
        <v>1</v>
      </c>
      <c r="EJ1013" s="4" t="s">
        <v>174</v>
      </c>
      <c r="EO1013" s="4">
        <f t="shared" si="70"/>
        <v>12.008219178082191</v>
      </c>
      <c r="EP1013" s="4">
        <f t="shared" si="71"/>
        <v>20</v>
      </c>
      <c r="EQ1013" s="9">
        <f t="shared" si="72"/>
        <v>2695437.98</v>
      </c>
    </row>
    <row r="1014" spans="3:147">
      <c r="C1014" s="7">
        <v>46113</v>
      </c>
      <c r="D1014" s="4">
        <v>7340</v>
      </c>
      <c r="G1014" s="4" t="s">
        <v>176</v>
      </c>
      <c r="H1014" s="4" t="s">
        <v>177</v>
      </c>
      <c r="I1014" s="4">
        <v>22</v>
      </c>
      <c r="J1014" s="16">
        <v>34869</v>
      </c>
      <c r="L1014" s="4">
        <v>121279.333</v>
      </c>
      <c r="M1014" s="4">
        <v>129029.3</v>
      </c>
      <c r="N1014" s="4">
        <v>153759.916</v>
      </c>
      <c r="O1014" s="64">
        <v>22</v>
      </c>
      <c r="P1014" s="4">
        <v>8</v>
      </c>
      <c r="Q1014" s="4">
        <v>0</v>
      </c>
      <c r="R1014" s="4">
        <v>30</v>
      </c>
      <c r="S1014" s="4">
        <v>100</v>
      </c>
      <c r="T1014" s="4">
        <v>100</v>
      </c>
      <c r="U1014" s="11">
        <v>7412251</v>
      </c>
      <c r="V1014" s="11">
        <v>1644251</v>
      </c>
      <c r="W1014" s="11">
        <v>5768000</v>
      </c>
      <c r="X1014" s="11">
        <v>30</v>
      </c>
      <c r="Y1014" s="62">
        <v>3638379</v>
      </c>
      <c r="Z1014" s="11">
        <v>0</v>
      </c>
      <c r="AA1014" s="11">
        <v>0</v>
      </c>
      <c r="AB1014" s="11">
        <v>7500</v>
      </c>
      <c r="AC1014" s="11">
        <v>225000</v>
      </c>
      <c r="AD1014" s="11">
        <v>0</v>
      </c>
      <c r="AE1014" s="11">
        <v>0</v>
      </c>
      <c r="AF1014" s="11">
        <v>0</v>
      </c>
      <c r="AG1014" s="11">
        <v>232500</v>
      </c>
      <c r="AH1014" s="11">
        <v>0</v>
      </c>
      <c r="AI1014" s="11">
        <v>483859</v>
      </c>
      <c r="AJ1014" s="11">
        <v>0</v>
      </c>
      <c r="AK1014" s="11">
        <v>922559</v>
      </c>
      <c r="AL1014" s="9">
        <v>1406419</v>
      </c>
      <c r="AM1014" s="9">
        <v>1037879</v>
      </c>
      <c r="AN1014" s="9">
        <v>76879</v>
      </c>
      <c r="AO1014" s="9">
        <v>769875</v>
      </c>
      <c r="AP1014" s="11">
        <v>0</v>
      </c>
      <c r="AQ1014" s="11">
        <v>70000</v>
      </c>
      <c r="AR1014" s="11">
        <v>3361052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115320</v>
      </c>
      <c r="BB1014" s="11">
        <v>0</v>
      </c>
      <c r="BC1014" s="11">
        <v>0</v>
      </c>
      <c r="BD1014" s="11">
        <v>65000</v>
      </c>
      <c r="BE1014" s="11">
        <v>0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679040</v>
      </c>
      <c r="BP1014" s="11">
        <v>67900</v>
      </c>
      <c r="BQ1014" s="11">
        <v>302570</v>
      </c>
      <c r="BR1014" s="11">
        <v>317430</v>
      </c>
      <c r="BS1014" s="11">
        <v>66710</v>
      </c>
      <c r="BT1014" s="11">
        <v>10920</v>
      </c>
      <c r="BU1014" s="11">
        <v>43540</v>
      </c>
      <c r="BV1014" s="11">
        <v>0</v>
      </c>
      <c r="BW1014" s="11">
        <v>421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155720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228402.72200000001</v>
      </c>
      <c r="CJ1014" s="4">
        <v>30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14</v>
      </c>
      <c r="CV1014" s="4">
        <v>0</v>
      </c>
      <c r="CW1014" s="4">
        <v>0</v>
      </c>
      <c r="CX1014" s="4">
        <v>0</v>
      </c>
      <c r="CY1014" s="4">
        <v>0</v>
      </c>
      <c r="CZ1014" s="4">
        <v>0</v>
      </c>
      <c r="DA1014" s="4">
        <v>0</v>
      </c>
      <c r="DB1014" s="4">
        <v>20</v>
      </c>
      <c r="DC1014" s="4">
        <v>0</v>
      </c>
      <c r="DD1014" s="4">
        <v>32</v>
      </c>
      <c r="DE1014" s="64">
        <v>52</v>
      </c>
      <c r="DF1014" s="64">
        <v>36</v>
      </c>
      <c r="DG1014" s="64">
        <v>2</v>
      </c>
      <c r="DH1014" s="64">
        <v>66.760000000000005</v>
      </c>
      <c r="DI1014" s="4">
        <v>0</v>
      </c>
      <c r="DJ1014" s="4">
        <v>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s="4">
        <v>0</v>
      </c>
      <c r="DT1014" s="4">
        <v>2</v>
      </c>
      <c r="DU1014" s="4">
        <v>2</v>
      </c>
      <c r="EB1014" s="4" t="b">
        <v>1</v>
      </c>
      <c r="EC1014" s="4" t="s">
        <v>255</v>
      </c>
      <c r="EF1014" s="7">
        <v>46113</v>
      </c>
      <c r="EG1014" s="7">
        <v>46142</v>
      </c>
      <c r="EH1014" s="4" t="s">
        <v>173</v>
      </c>
      <c r="EI1014" s="4" t="b">
        <v>1</v>
      </c>
      <c r="EJ1014" s="4" t="s">
        <v>174</v>
      </c>
      <c r="EO1014" s="4">
        <f t="shared" si="70"/>
        <v>30.55890410958904</v>
      </c>
      <c r="EP1014" s="4">
        <f t="shared" si="71"/>
        <v>25</v>
      </c>
      <c r="EQ1014" s="9">
        <f t="shared" si="72"/>
        <v>3843997.9</v>
      </c>
    </row>
    <row r="1015" spans="3:147">
      <c r="C1015" s="7">
        <v>46113</v>
      </c>
      <c r="D1015" s="4">
        <v>7340</v>
      </c>
      <c r="G1015" s="4" t="s">
        <v>176</v>
      </c>
      <c r="H1015" s="4" t="s">
        <v>177</v>
      </c>
      <c r="I1015" s="4">
        <v>18</v>
      </c>
      <c r="J1015" s="16">
        <v>35513</v>
      </c>
      <c r="L1015" s="4">
        <v>119807.333</v>
      </c>
      <c r="M1015" s="4">
        <v>127307.3</v>
      </c>
      <c r="N1015" s="4">
        <v>151707.86600000001</v>
      </c>
      <c r="O1015" s="64">
        <v>22</v>
      </c>
      <c r="P1015" s="4">
        <v>8</v>
      </c>
      <c r="Q1015" s="4">
        <v>0</v>
      </c>
      <c r="R1015" s="4">
        <v>30</v>
      </c>
      <c r="S1015" s="4">
        <v>100</v>
      </c>
      <c r="T1015" s="4">
        <v>100</v>
      </c>
      <c r="U1015" s="11">
        <v>6396206</v>
      </c>
      <c r="V1015" s="11">
        <v>1354206</v>
      </c>
      <c r="W1015" s="11">
        <v>5042000</v>
      </c>
      <c r="X1015" s="11">
        <v>29</v>
      </c>
      <c r="Y1015" s="62">
        <v>3594219</v>
      </c>
      <c r="Z1015" s="11">
        <v>0</v>
      </c>
      <c r="AA1015" s="11">
        <v>0</v>
      </c>
      <c r="AB1015" s="11">
        <v>7500</v>
      </c>
      <c r="AC1015" s="11">
        <v>217500</v>
      </c>
      <c r="AD1015" s="11">
        <v>0</v>
      </c>
      <c r="AE1015" s="11">
        <v>0</v>
      </c>
      <c r="AF1015" s="11">
        <v>0</v>
      </c>
      <c r="AG1015" s="11">
        <v>225000</v>
      </c>
      <c r="AH1015" s="11">
        <v>0</v>
      </c>
      <c r="AI1015" s="11">
        <v>477402</v>
      </c>
      <c r="AJ1015" s="11">
        <v>0</v>
      </c>
      <c r="AK1015" s="11">
        <v>739575</v>
      </c>
      <c r="AL1015" s="9">
        <v>1216978</v>
      </c>
      <c r="AM1015" s="9">
        <v>568904</v>
      </c>
      <c r="AN1015" s="9">
        <v>0</v>
      </c>
      <c r="AO1015" s="9">
        <v>577324</v>
      </c>
      <c r="AP1015" s="11">
        <v>0</v>
      </c>
      <c r="AQ1015" s="11">
        <v>55000</v>
      </c>
      <c r="AR1015" s="11">
        <v>2418206</v>
      </c>
      <c r="AS1015" s="11">
        <v>0</v>
      </c>
      <c r="AT1015" s="11">
        <v>0</v>
      </c>
      <c r="AU1015" s="11">
        <v>0</v>
      </c>
      <c r="AV1015" s="11">
        <v>0</v>
      </c>
      <c r="AW1015" s="11">
        <v>0</v>
      </c>
      <c r="AX1015" s="11">
        <v>0</v>
      </c>
      <c r="AY1015" s="11">
        <v>0</v>
      </c>
      <c r="AZ1015" s="11">
        <v>0</v>
      </c>
      <c r="BA1015" s="11">
        <v>113781</v>
      </c>
      <c r="BB1015" s="11">
        <v>0</v>
      </c>
      <c r="BC1015" s="11">
        <v>0</v>
      </c>
      <c r="BD1015" s="11">
        <v>45000</v>
      </c>
      <c r="BE1015" s="11">
        <v>0</v>
      </c>
      <c r="BF1015" s="11">
        <v>0</v>
      </c>
      <c r="BG1015" s="11">
        <v>0</v>
      </c>
      <c r="BH1015" s="11">
        <v>0</v>
      </c>
      <c r="BI1015" s="11">
        <v>0</v>
      </c>
      <c r="BJ1015" s="11">
        <v>0</v>
      </c>
      <c r="BK1015" s="11">
        <v>0</v>
      </c>
      <c r="BL1015" s="11">
        <v>0</v>
      </c>
      <c r="BM1015" s="11">
        <v>0</v>
      </c>
      <c r="BN1015" s="11">
        <v>0</v>
      </c>
      <c r="BO1015" s="11">
        <v>534080</v>
      </c>
      <c r="BP1015" s="11">
        <v>53400</v>
      </c>
      <c r="BQ1015" s="11">
        <v>278110</v>
      </c>
      <c r="BR1015" s="11">
        <v>275600</v>
      </c>
      <c r="BS1015" s="11">
        <v>57570</v>
      </c>
      <c r="BT1015" s="11">
        <v>10790</v>
      </c>
      <c r="BU1015" s="11">
        <v>42960</v>
      </c>
      <c r="BV1015" s="11">
        <v>22000</v>
      </c>
      <c r="BW1015" s="11">
        <v>206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79490</v>
      </c>
      <c r="CD1015" s="11">
        <v>0</v>
      </c>
      <c r="CE1015" s="11">
        <v>0</v>
      </c>
      <c r="CF1015" s="11">
        <v>0</v>
      </c>
      <c r="CG1015" s="11">
        <v>0</v>
      </c>
      <c r="CH1015" s="11">
        <v>0</v>
      </c>
      <c r="CI1015" s="11">
        <v>225701.144</v>
      </c>
      <c r="CJ1015" s="4">
        <v>30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11</v>
      </c>
      <c r="CV1015" s="4">
        <v>0</v>
      </c>
      <c r="CW1015" s="4">
        <v>0</v>
      </c>
      <c r="CX1015" s="4">
        <v>0</v>
      </c>
      <c r="CY1015" s="4">
        <v>0</v>
      </c>
      <c r="CZ1015" s="4">
        <v>0</v>
      </c>
      <c r="DA1015" s="4">
        <v>0</v>
      </c>
      <c r="DB1015" s="4">
        <v>20</v>
      </c>
      <c r="DC1015" s="4">
        <v>0</v>
      </c>
      <c r="DD1015" s="4">
        <v>26</v>
      </c>
      <c r="DE1015" s="64">
        <v>46</v>
      </c>
      <c r="DF1015" s="64">
        <v>20</v>
      </c>
      <c r="DG1015" s="64">
        <v>0</v>
      </c>
      <c r="DH1015" s="64">
        <v>50.74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3</v>
      </c>
      <c r="DT1015" s="4">
        <v>2</v>
      </c>
      <c r="DU1015" s="4">
        <v>2</v>
      </c>
      <c r="EB1015" s="4" t="b">
        <v>1</v>
      </c>
      <c r="EC1015" s="4" t="s">
        <v>255</v>
      </c>
      <c r="EF1015" s="7">
        <v>46113</v>
      </c>
      <c r="EG1015" s="7">
        <v>46142</v>
      </c>
      <c r="EH1015" s="4" t="s">
        <v>173</v>
      </c>
      <c r="EI1015" s="4" t="b">
        <v>1</v>
      </c>
      <c r="EJ1015" s="4" t="s">
        <v>174</v>
      </c>
      <c r="EO1015" s="4">
        <f t="shared" si="70"/>
        <v>28.794520547945204</v>
      </c>
      <c r="EP1015" s="4">
        <f t="shared" si="71"/>
        <v>25</v>
      </c>
      <c r="EQ1015" s="9">
        <f t="shared" si="72"/>
        <v>3792696.6500000004</v>
      </c>
    </row>
    <row r="1016" spans="3:147">
      <c r="C1016" s="7">
        <v>46113</v>
      </c>
      <c r="D1016" s="4">
        <v>7340</v>
      </c>
      <c r="G1016" s="4" t="s">
        <v>176</v>
      </c>
      <c r="H1016" s="4" t="s">
        <v>177</v>
      </c>
      <c r="I1016" s="4">
        <v>25</v>
      </c>
      <c r="J1016" s="16">
        <v>36192</v>
      </c>
      <c r="L1016" s="4">
        <v>122091.333</v>
      </c>
      <c r="M1016" s="4">
        <v>129091.3</v>
      </c>
      <c r="N1016" s="4">
        <v>153833.799</v>
      </c>
      <c r="O1016" s="64">
        <v>22</v>
      </c>
      <c r="P1016" s="4">
        <v>8</v>
      </c>
      <c r="Q1016" s="4">
        <v>0</v>
      </c>
      <c r="R1016" s="4">
        <v>30</v>
      </c>
      <c r="S1016" s="4">
        <v>100</v>
      </c>
      <c r="T1016" s="4">
        <v>100</v>
      </c>
      <c r="U1016" s="11">
        <v>6827177</v>
      </c>
      <c r="V1016" s="11">
        <v>1715177</v>
      </c>
      <c r="W1016" s="11">
        <v>5112000</v>
      </c>
      <c r="X1016" s="11">
        <v>27</v>
      </c>
      <c r="Y1016" s="62">
        <v>3662739</v>
      </c>
      <c r="Z1016" s="11">
        <v>0</v>
      </c>
      <c r="AA1016" s="11">
        <v>0</v>
      </c>
      <c r="AB1016" s="11">
        <v>7500</v>
      </c>
      <c r="AC1016" s="11">
        <v>202500</v>
      </c>
      <c r="AD1016" s="11">
        <v>0</v>
      </c>
      <c r="AE1016" s="11">
        <v>0</v>
      </c>
      <c r="AF1016" s="11">
        <v>0</v>
      </c>
      <c r="AG1016" s="11">
        <v>210000</v>
      </c>
      <c r="AH1016" s="11">
        <v>0</v>
      </c>
      <c r="AI1016" s="11">
        <v>484092</v>
      </c>
      <c r="AJ1016" s="11">
        <v>0</v>
      </c>
      <c r="AK1016" s="11">
        <v>749939</v>
      </c>
      <c r="AL1016" s="9">
        <v>1234032</v>
      </c>
      <c r="AM1016" s="9">
        <v>807627</v>
      </c>
      <c r="AN1016" s="9">
        <v>76916</v>
      </c>
      <c r="AO1016" s="9">
        <v>635487</v>
      </c>
      <c r="AP1016" s="11">
        <v>0</v>
      </c>
      <c r="AQ1016" s="11">
        <v>60000</v>
      </c>
      <c r="AR1016" s="11">
        <v>2814062</v>
      </c>
      <c r="AS1016" s="11">
        <v>0</v>
      </c>
      <c r="AT1016" s="11">
        <v>0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0</v>
      </c>
      <c r="BA1016" s="11">
        <v>115376</v>
      </c>
      <c r="BB1016" s="11">
        <v>0</v>
      </c>
      <c r="BC1016" s="11">
        <v>0</v>
      </c>
      <c r="BD1016" s="11">
        <v>25000</v>
      </c>
      <c r="BE1016" s="11">
        <v>0</v>
      </c>
      <c r="BF1016" s="11">
        <v>0</v>
      </c>
      <c r="BG1016" s="11">
        <v>0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686480</v>
      </c>
      <c r="BP1016" s="11">
        <v>68640</v>
      </c>
      <c r="BQ1016" s="11">
        <v>302570</v>
      </c>
      <c r="BR1016" s="11">
        <v>299070</v>
      </c>
      <c r="BS1016" s="11">
        <v>61440</v>
      </c>
      <c r="BT1016" s="11">
        <v>10990</v>
      </c>
      <c r="BU1016" s="11">
        <v>43560</v>
      </c>
      <c r="BV1016" s="11">
        <v>22000</v>
      </c>
      <c r="BW1016" s="11">
        <v>587</v>
      </c>
      <c r="BX1016" s="11">
        <v>0</v>
      </c>
      <c r="BY1016" s="11">
        <v>0</v>
      </c>
      <c r="BZ1016" s="11">
        <v>0</v>
      </c>
      <c r="CA1016" s="11">
        <v>0</v>
      </c>
      <c r="CB1016" s="11">
        <v>0</v>
      </c>
      <c r="CC1016" s="11">
        <v>219840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227513.478</v>
      </c>
      <c r="CJ1016" s="4">
        <v>30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12</v>
      </c>
      <c r="CV1016" s="4">
        <v>0</v>
      </c>
      <c r="CW1016" s="4">
        <v>0</v>
      </c>
      <c r="CX1016" s="4">
        <v>0</v>
      </c>
      <c r="CY1016" s="4">
        <v>0</v>
      </c>
      <c r="CZ1016" s="4">
        <v>0</v>
      </c>
      <c r="DA1016" s="4">
        <v>0</v>
      </c>
      <c r="DB1016" s="4">
        <v>20</v>
      </c>
      <c r="DC1016" s="4">
        <v>0</v>
      </c>
      <c r="DD1016" s="4">
        <v>26</v>
      </c>
      <c r="DE1016" s="64">
        <v>46</v>
      </c>
      <c r="DF1016" s="64">
        <v>28</v>
      </c>
      <c r="DG1016" s="64">
        <v>2</v>
      </c>
      <c r="DH1016" s="64">
        <v>55.08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2</v>
      </c>
      <c r="DU1016" s="4">
        <v>2</v>
      </c>
      <c r="EB1016" s="4" t="b">
        <v>1</v>
      </c>
      <c r="EC1016" s="4" t="s">
        <v>255</v>
      </c>
      <c r="EF1016" s="7">
        <v>46113</v>
      </c>
      <c r="EG1016" s="7">
        <v>46142</v>
      </c>
      <c r="EH1016" s="4" t="s">
        <v>173</v>
      </c>
      <c r="EI1016" s="4" t="b">
        <v>1</v>
      </c>
      <c r="EJ1016" s="4" t="s">
        <v>174</v>
      </c>
      <c r="EO1016" s="4">
        <f t="shared" si="70"/>
        <v>26.934246575342467</v>
      </c>
      <c r="EP1016" s="4">
        <f t="shared" si="71"/>
        <v>25</v>
      </c>
      <c r="EQ1016" s="9">
        <f t="shared" si="72"/>
        <v>3845844.9750000001</v>
      </c>
    </row>
    <row r="1017" spans="3:147">
      <c r="C1017" s="7">
        <v>46113</v>
      </c>
      <c r="D1017" s="4">
        <v>7340</v>
      </c>
      <c r="G1017" s="4" t="s">
        <v>176</v>
      </c>
      <c r="H1017" s="4" t="s">
        <v>177</v>
      </c>
      <c r="I1017" s="4">
        <v>12</v>
      </c>
      <c r="J1017" s="16">
        <v>37683</v>
      </c>
      <c r="L1017" s="4">
        <v>116788.333</v>
      </c>
      <c r="M1017" s="4">
        <v>123163.3</v>
      </c>
      <c r="N1017" s="4">
        <v>146769.59899999999</v>
      </c>
      <c r="O1017" s="64">
        <v>22</v>
      </c>
      <c r="P1017" s="4">
        <v>8</v>
      </c>
      <c r="Q1017" s="4">
        <v>0</v>
      </c>
      <c r="R1017" s="4">
        <v>30</v>
      </c>
      <c r="S1017" s="4">
        <v>100</v>
      </c>
      <c r="T1017" s="4">
        <v>100</v>
      </c>
      <c r="U1017" s="11">
        <v>6118450</v>
      </c>
      <c r="V1017" s="11">
        <v>1479090</v>
      </c>
      <c r="W1017" s="11">
        <v>4639360</v>
      </c>
      <c r="X1017" s="11">
        <v>23</v>
      </c>
      <c r="Y1017" s="62">
        <v>3503649</v>
      </c>
      <c r="Z1017" s="11">
        <v>0</v>
      </c>
      <c r="AA1017" s="11">
        <v>0</v>
      </c>
      <c r="AB1017" s="11">
        <v>18750</v>
      </c>
      <c r="AC1017" s="11">
        <v>172500</v>
      </c>
      <c r="AD1017" s="11">
        <v>0</v>
      </c>
      <c r="AE1017" s="11">
        <v>0</v>
      </c>
      <c r="AF1017" s="11">
        <v>0</v>
      </c>
      <c r="AG1017" s="11">
        <v>191250</v>
      </c>
      <c r="AH1017" s="11">
        <v>0</v>
      </c>
      <c r="AI1017" s="11">
        <v>461862</v>
      </c>
      <c r="AJ1017" s="11">
        <v>0</v>
      </c>
      <c r="AK1017" s="11">
        <v>798059</v>
      </c>
      <c r="AL1017" s="9">
        <v>1259922</v>
      </c>
      <c r="AM1017" s="9">
        <v>385270</v>
      </c>
      <c r="AN1017" s="9">
        <v>0</v>
      </c>
      <c r="AO1017" s="9">
        <v>628320</v>
      </c>
      <c r="AP1017" s="11">
        <v>0</v>
      </c>
      <c r="AQ1017" s="11">
        <v>60000</v>
      </c>
      <c r="AR1017" s="11">
        <v>2333512</v>
      </c>
      <c r="AS1017" s="11">
        <v>0</v>
      </c>
      <c r="AT1017" s="11">
        <v>0</v>
      </c>
      <c r="AU1017" s="11">
        <v>0</v>
      </c>
      <c r="AV1017" s="11">
        <v>0</v>
      </c>
      <c r="AW1017" s="11">
        <v>0</v>
      </c>
      <c r="AX1017" s="11">
        <v>0</v>
      </c>
      <c r="AY1017" s="11">
        <v>0</v>
      </c>
      <c r="AZ1017" s="11">
        <v>0</v>
      </c>
      <c r="BA1017" s="11">
        <v>55039</v>
      </c>
      <c r="BB1017" s="11">
        <v>0</v>
      </c>
      <c r="BC1017" s="11">
        <v>0</v>
      </c>
      <c r="BD1017" s="11">
        <v>35000</v>
      </c>
      <c r="BE1017" s="11">
        <v>0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0</v>
      </c>
      <c r="BL1017" s="11">
        <v>0</v>
      </c>
      <c r="BM1017" s="11">
        <v>0</v>
      </c>
      <c r="BN1017" s="11">
        <v>0</v>
      </c>
      <c r="BO1017" s="11">
        <v>554700</v>
      </c>
      <c r="BP1017" s="11">
        <v>55470</v>
      </c>
      <c r="BQ1017" s="11">
        <v>265140</v>
      </c>
      <c r="BR1017" s="11">
        <v>268690</v>
      </c>
      <c r="BS1017" s="11">
        <v>55070</v>
      </c>
      <c r="BT1017" s="11">
        <v>10510</v>
      </c>
      <c r="BU1017" s="11">
        <v>41560</v>
      </c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0</v>
      </c>
      <c r="CB1017" s="11">
        <v>0</v>
      </c>
      <c r="CC1017" s="11">
        <v>227950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205625.05600000001</v>
      </c>
      <c r="CJ1017" s="4">
        <v>30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12</v>
      </c>
      <c r="CV1017" s="4">
        <v>0</v>
      </c>
      <c r="CW1017" s="4">
        <v>0</v>
      </c>
      <c r="CX1017" s="4">
        <v>0</v>
      </c>
      <c r="CY1017" s="4">
        <v>0</v>
      </c>
      <c r="CZ1017" s="4">
        <v>0</v>
      </c>
      <c r="DA1017" s="4">
        <v>0</v>
      </c>
      <c r="DB1017" s="4">
        <v>20</v>
      </c>
      <c r="DC1017" s="4">
        <v>0</v>
      </c>
      <c r="DD1017" s="4">
        <v>29</v>
      </c>
      <c r="DE1017" s="64">
        <v>49</v>
      </c>
      <c r="DF1017" s="64">
        <v>14</v>
      </c>
      <c r="DG1017" s="64">
        <v>0</v>
      </c>
      <c r="DH1017" s="64">
        <v>57.08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1</v>
      </c>
      <c r="DT1017" s="4">
        <v>2</v>
      </c>
      <c r="DU1017" s="4">
        <v>2</v>
      </c>
      <c r="EB1017" s="4" t="b">
        <v>1</v>
      </c>
      <c r="EC1017" s="4" t="s">
        <v>255</v>
      </c>
      <c r="EF1017" s="7">
        <v>46113</v>
      </c>
      <c r="EG1017" s="7">
        <v>46142</v>
      </c>
      <c r="EH1017" s="4" t="s">
        <v>173</v>
      </c>
      <c r="EI1017" s="4" t="b">
        <v>1</v>
      </c>
      <c r="EJ1017" s="4" t="s">
        <v>174</v>
      </c>
      <c r="EO1017" s="4">
        <f t="shared" si="70"/>
        <v>22.849315068493151</v>
      </c>
      <c r="EP1017" s="4">
        <f t="shared" si="71"/>
        <v>25</v>
      </c>
      <c r="EQ1017" s="9">
        <f t="shared" si="72"/>
        <v>3669239.9749999996</v>
      </c>
    </row>
    <row r="1018" spans="3:147">
      <c r="C1018" s="7">
        <v>46113</v>
      </c>
      <c r="D1018" s="4">
        <v>7340</v>
      </c>
      <c r="G1018" s="4" t="s">
        <v>176</v>
      </c>
      <c r="H1018" s="4" t="s">
        <v>177</v>
      </c>
      <c r="I1018" s="4">
        <v>17</v>
      </c>
      <c r="J1018" s="16">
        <v>37683</v>
      </c>
      <c r="L1018" s="4">
        <v>119399.333</v>
      </c>
      <c r="M1018" s="4">
        <v>125149.3</v>
      </c>
      <c r="N1018" s="4">
        <v>149136.24900000001</v>
      </c>
      <c r="O1018" s="64">
        <v>22</v>
      </c>
      <c r="P1018" s="4">
        <v>8</v>
      </c>
      <c r="Q1018" s="4">
        <v>0</v>
      </c>
      <c r="R1018" s="4">
        <v>30</v>
      </c>
      <c r="S1018" s="4">
        <v>100</v>
      </c>
      <c r="T1018" s="4">
        <v>100</v>
      </c>
      <c r="U1018" s="11">
        <v>6854999</v>
      </c>
      <c r="V1018" s="11">
        <v>1728999</v>
      </c>
      <c r="W1018" s="11">
        <v>5126000</v>
      </c>
      <c r="X1018" s="11">
        <v>23</v>
      </c>
      <c r="Y1018" s="62">
        <v>3581979</v>
      </c>
      <c r="Z1018" s="11">
        <v>0</v>
      </c>
      <c r="AA1018" s="11">
        <v>0</v>
      </c>
      <c r="AB1018" s="11">
        <v>0</v>
      </c>
      <c r="AC1018" s="11">
        <v>172500</v>
      </c>
      <c r="AD1018" s="11">
        <v>0</v>
      </c>
      <c r="AE1018" s="11">
        <v>0</v>
      </c>
      <c r="AF1018" s="11">
        <v>0</v>
      </c>
      <c r="AG1018" s="11">
        <v>172500</v>
      </c>
      <c r="AH1018" s="11">
        <v>0</v>
      </c>
      <c r="AI1018" s="11">
        <v>469309</v>
      </c>
      <c r="AJ1018" s="11">
        <v>0</v>
      </c>
      <c r="AK1018" s="11">
        <v>727039</v>
      </c>
      <c r="AL1018" s="9">
        <v>1196349</v>
      </c>
      <c r="AM1018" s="9">
        <v>1006669</v>
      </c>
      <c r="AN1018" s="9">
        <v>74568</v>
      </c>
      <c r="AO1018" s="9">
        <v>616081</v>
      </c>
      <c r="AP1018" s="11">
        <v>0</v>
      </c>
      <c r="AQ1018" s="11">
        <v>60000</v>
      </c>
      <c r="AR1018" s="11">
        <v>2953667</v>
      </c>
      <c r="AS1018" s="11">
        <v>0</v>
      </c>
      <c r="AT1018" s="11">
        <v>0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111853</v>
      </c>
      <c r="BB1018" s="11">
        <v>0</v>
      </c>
      <c r="BC1018" s="11">
        <v>0</v>
      </c>
      <c r="BD1018" s="11">
        <v>35000</v>
      </c>
      <c r="BE1018" s="11">
        <v>0</v>
      </c>
      <c r="BF1018" s="11">
        <v>0</v>
      </c>
      <c r="BG1018" s="11">
        <v>0</v>
      </c>
      <c r="BH1018" s="11">
        <v>0</v>
      </c>
      <c r="BI1018" s="11">
        <v>0</v>
      </c>
      <c r="BJ1018" s="11">
        <v>0</v>
      </c>
      <c r="BK1018" s="11">
        <v>0</v>
      </c>
      <c r="BL1018" s="11">
        <v>0</v>
      </c>
      <c r="BM1018" s="11">
        <v>0</v>
      </c>
      <c r="BN1018" s="11">
        <v>0</v>
      </c>
      <c r="BO1018" s="11">
        <v>745830</v>
      </c>
      <c r="BP1018" s="11">
        <v>74580</v>
      </c>
      <c r="BQ1018" s="11">
        <v>293500</v>
      </c>
      <c r="BR1018" s="11">
        <v>299000</v>
      </c>
      <c r="BS1018" s="11">
        <v>61690</v>
      </c>
      <c r="BT1018" s="11">
        <v>10750</v>
      </c>
      <c r="BU1018" s="11">
        <v>42230</v>
      </c>
      <c r="BV1018" s="11">
        <v>14000</v>
      </c>
      <c r="BW1018" s="11">
        <v>7479</v>
      </c>
      <c r="BX1018" s="11">
        <v>0</v>
      </c>
      <c r="BY1018" s="11">
        <v>0</v>
      </c>
      <c r="BZ1018" s="11">
        <v>0</v>
      </c>
      <c r="CA1018" s="11">
        <v>0</v>
      </c>
      <c r="CB1018" s="11">
        <v>0</v>
      </c>
      <c r="CC1018" s="11">
        <v>179940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227265.133</v>
      </c>
      <c r="CJ1018" s="4">
        <v>30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  <c r="CS1018" s="4">
        <v>0</v>
      </c>
      <c r="CT1018" s="4">
        <v>0</v>
      </c>
      <c r="CU1018" s="4">
        <v>12</v>
      </c>
      <c r="CV1018" s="4">
        <v>0</v>
      </c>
      <c r="CW1018" s="4">
        <v>0</v>
      </c>
      <c r="CX1018" s="4">
        <v>0</v>
      </c>
      <c r="CY1018" s="4">
        <v>0</v>
      </c>
      <c r="CZ1018" s="4">
        <v>0</v>
      </c>
      <c r="DA1018" s="4">
        <v>0</v>
      </c>
      <c r="DB1018" s="4">
        <v>20</v>
      </c>
      <c r="DC1018" s="4">
        <v>0</v>
      </c>
      <c r="DD1018" s="4">
        <v>26</v>
      </c>
      <c r="DE1018" s="64">
        <v>46</v>
      </c>
      <c r="DF1018" s="64">
        <v>36</v>
      </c>
      <c r="DG1018" s="64">
        <v>2</v>
      </c>
      <c r="DH1018" s="64">
        <v>55.08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1</v>
      </c>
      <c r="DT1018" s="4">
        <v>2</v>
      </c>
      <c r="DU1018" s="4">
        <v>2</v>
      </c>
      <c r="EB1018" s="4" t="b">
        <v>1</v>
      </c>
      <c r="EC1018" s="4" t="s">
        <v>255</v>
      </c>
      <c r="EF1018" s="7">
        <v>46113</v>
      </c>
      <c r="EG1018" s="7">
        <v>46142</v>
      </c>
      <c r="EH1018" s="4" t="s">
        <v>173</v>
      </c>
      <c r="EI1018" s="4" t="b">
        <v>1</v>
      </c>
      <c r="EJ1018" s="4" t="s">
        <v>174</v>
      </c>
      <c r="EO1018" s="4">
        <f t="shared" si="70"/>
        <v>22.849315068493151</v>
      </c>
      <c r="EP1018" s="4">
        <f t="shared" si="71"/>
        <v>25</v>
      </c>
      <c r="EQ1018" s="9">
        <f t="shared" si="72"/>
        <v>3728406.2250000001</v>
      </c>
    </row>
    <row r="1019" spans="3:147">
      <c r="C1019" s="7">
        <v>46113</v>
      </c>
      <c r="D1019" s="4">
        <v>7340</v>
      </c>
      <c r="G1019" s="4" t="s">
        <v>176</v>
      </c>
      <c r="H1019" s="4" t="s">
        <v>177</v>
      </c>
      <c r="I1019" s="4">
        <v>8</v>
      </c>
      <c r="J1019" s="16">
        <v>37747</v>
      </c>
      <c r="L1019" s="4">
        <v>114099.333</v>
      </c>
      <c r="M1019" s="4">
        <v>119849.3</v>
      </c>
      <c r="N1019" s="4">
        <v>142820.416</v>
      </c>
      <c r="O1019" s="64">
        <v>22</v>
      </c>
      <c r="P1019" s="4">
        <v>8</v>
      </c>
      <c r="Q1019" s="4">
        <v>0</v>
      </c>
      <c r="R1019" s="4">
        <v>30</v>
      </c>
      <c r="S1019" s="4">
        <v>100</v>
      </c>
      <c r="T1019" s="4">
        <v>100</v>
      </c>
      <c r="U1019" s="11">
        <v>6709299</v>
      </c>
      <c r="V1019" s="11">
        <v>1680299</v>
      </c>
      <c r="W1019" s="11">
        <v>5029000</v>
      </c>
      <c r="X1019" s="11">
        <v>23</v>
      </c>
      <c r="Y1019" s="62">
        <v>3422979</v>
      </c>
      <c r="Z1019" s="11">
        <v>0</v>
      </c>
      <c r="AA1019" s="11">
        <v>0</v>
      </c>
      <c r="AB1019" s="11">
        <v>0</v>
      </c>
      <c r="AC1019" s="11">
        <v>172500</v>
      </c>
      <c r="AD1019" s="11">
        <v>0</v>
      </c>
      <c r="AE1019" s="11">
        <v>0</v>
      </c>
      <c r="AF1019" s="11">
        <v>0</v>
      </c>
      <c r="AG1019" s="11">
        <v>172500</v>
      </c>
      <c r="AH1019" s="11">
        <v>0</v>
      </c>
      <c r="AI1019" s="11">
        <v>449434</v>
      </c>
      <c r="AJ1019" s="11">
        <v>0</v>
      </c>
      <c r="AK1019" s="11">
        <v>856922</v>
      </c>
      <c r="AL1019" s="9">
        <v>1306357</v>
      </c>
      <c r="AM1019" s="9">
        <v>803364</v>
      </c>
      <c r="AN1019" s="9">
        <v>71410</v>
      </c>
      <c r="AO1019" s="9">
        <v>715101</v>
      </c>
      <c r="AP1019" s="11">
        <v>0</v>
      </c>
      <c r="AQ1019" s="11">
        <v>70000</v>
      </c>
      <c r="AR1019" s="11">
        <v>2966232</v>
      </c>
      <c r="AS1019" s="11">
        <v>0</v>
      </c>
      <c r="AT1019" s="11">
        <v>59030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53558</v>
      </c>
      <c r="BB1019" s="11">
        <v>0</v>
      </c>
      <c r="BC1019" s="11">
        <v>0</v>
      </c>
      <c r="BD1019" s="11">
        <v>35000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>
        <v>0</v>
      </c>
      <c r="BO1019" s="11">
        <v>686930</v>
      </c>
      <c r="BP1019" s="11">
        <v>68690</v>
      </c>
      <c r="BQ1019" s="11">
        <v>275500</v>
      </c>
      <c r="BR1019" s="11">
        <v>294630</v>
      </c>
      <c r="BS1019" s="11">
        <v>60380</v>
      </c>
      <c r="BT1019" s="11">
        <v>10270</v>
      </c>
      <c r="BU1019" s="11">
        <v>40440</v>
      </c>
      <c r="BV1019" s="11">
        <v>0</v>
      </c>
      <c r="BW1019" s="11">
        <v>6909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236550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212193.133</v>
      </c>
      <c r="CJ1019" s="4">
        <v>30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14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0</v>
      </c>
      <c r="DB1019" s="4">
        <v>20</v>
      </c>
      <c r="DC1019" s="4">
        <v>0</v>
      </c>
      <c r="DD1019" s="4">
        <v>32</v>
      </c>
      <c r="DE1019" s="64">
        <v>52</v>
      </c>
      <c r="DF1019" s="64">
        <v>30</v>
      </c>
      <c r="DG1019" s="64">
        <v>2</v>
      </c>
      <c r="DH1019" s="64">
        <v>66.760000000000005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2</v>
      </c>
      <c r="DU1019" s="4">
        <v>2</v>
      </c>
      <c r="EB1019" s="4" t="b">
        <v>1</v>
      </c>
      <c r="EC1019" s="4" t="s">
        <v>255</v>
      </c>
      <c r="EF1019" s="7">
        <v>46113</v>
      </c>
      <c r="EG1019" s="7">
        <v>46142</v>
      </c>
      <c r="EH1019" s="4" t="s">
        <v>173</v>
      </c>
      <c r="EI1019" s="4" t="b">
        <v>1</v>
      </c>
      <c r="EJ1019" s="4" t="s">
        <v>174</v>
      </c>
      <c r="EO1019" s="4">
        <f t="shared" si="70"/>
        <v>22.673972602739727</v>
      </c>
      <c r="EP1019" s="4">
        <f t="shared" si="71"/>
        <v>25</v>
      </c>
      <c r="EQ1019" s="9">
        <f t="shared" si="72"/>
        <v>3570510.4</v>
      </c>
    </row>
    <row r="1020" spans="3:147">
      <c r="C1020" s="7">
        <v>46113</v>
      </c>
      <c r="D1020" s="4">
        <v>7340</v>
      </c>
      <c r="G1020" s="4" t="s">
        <v>176</v>
      </c>
      <c r="H1020" s="4" t="s">
        <v>177</v>
      </c>
      <c r="I1020" s="4">
        <v>2</v>
      </c>
      <c r="J1020" s="16">
        <v>37879</v>
      </c>
      <c r="L1020" s="4">
        <v>109205.333</v>
      </c>
      <c r="M1020" s="4">
        <v>114955.3</v>
      </c>
      <c r="N1020" s="4">
        <v>136988.399</v>
      </c>
      <c r="O1020" s="64">
        <v>22</v>
      </c>
      <c r="P1020" s="4">
        <v>8</v>
      </c>
      <c r="Q1020" s="4">
        <v>0</v>
      </c>
      <c r="R1020" s="4">
        <v>30</v>
      </c>
      <c r="S1020" s="4">
        <v>100</v>
      </c>
      <c r="T1020" s="4">
        <v>100</v>
      </c>
      <c r="U1020" s="11">
        <v>6011551</v>
      </c>
      <c r="V1020" s="11">
        <v>1170636</v>
      </c>
      <c r="W1020" s="11">
        <v>4840915</v>
      </c>
      <c r="X1020" s="11">
        <v>22</v>
      </c>
      <c r="Y1020" s="62">
        <v>3276159</v>
      </c>
      <c r="Z1020" s="11">
        <v>0</v>
      </c>
      <c r="AA1020" s="11">
        <v>0</v>
      </c>
      <c r="AB1020" s="11">
        <v>7500</v>
      </c>
      <c r="AC1020" s="11">
        <v>165000</v>
      </c>
      <c r="AD1020" s="11">
        <v>0</v>
      </c>
      <c r="AE1020" s="11">
        <v>0</v>
      </c>
      <c r="AF1020" s="11">
        <v>0</v>
      </c>
      <c r="AG1020" s="11">
        <v>172500</v>
      </c>
      <c r="AH1020" s="11">
        <v>0</v>
      </c>
      <c r="AI1020" s="11">
        <v>431082</v>
      </c>
      <c r="AJ1020" s="11">
        <v>0</v>
      </c>
      <c r="AK1020" s="11">
        <v>744874</v>
      </c>
      <c r="AL1020" s="9">
        <v>1175956</v>
      </c>
      <c r="AM1020" s="9">
        <v>616447</v>
      </c>
      <c r="AN1020" s="9">
        <v>68494</v>
      </c>
      <c r="AO1020" s="9">
        <v>606995</v>
      </c>
      <c r="AP1020" s="11">
        <v>0</v>
      </c>
      <c r="AQ1020" s="11">
        <v>60000</v>
      </c>
      <c r="AR1020" s="11">
        <v>2527892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35000</v>
      </c>
      <c r="BE1020" s="11">
        <v>0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433910</v>
      </c>
      <c r="BP1020" s="11">
        <v>43390</v>
      </c>
      <c r="BQ1020" s="11">
        <v>250130</v>
      </c>
      <c r="BR1020" s="11">
        <v>260760</v>
      </c>
      <c r="BS1020" s="11">
        <v>54100</v>
      </c>
      <c r="BT1020" s="11">
        <v>9830</v>
      </c>
      <c r="BU1020" s="11">
        <v>38790</v>
      </c>
      <c r="BV1020" s="11">
        <v>0</v>
      </c>
      <c r="BW1020" s="11">
        <v>7500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72226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198401.76699999999</v>
      </c>
      <c r="CJ1020" s="4">
        <v>30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12</v>
      </c>
      <c r="CV1020" s="4">
        <v>0</v>
      </c>
      <c r="CW1020" s="4">
        <v>0</v>
      </c>
      <c r="CX1020" s="4">
        <v>0</v>
      </c>
      <c r="CY1020" s="4">
        <v>0</v>
      </c>
      <c r="CZ1020" s="4">
        <v>0</v>
      </c>
      <c r="DA1020" s="4">
        <v>0</v>
      </c>
      <c r="DB1020" s="4">
        <v>20</v>
      </c>
      <c r="DC1020" s="4">
        <v>0</v>
      </c>
      <c r="DD1020" s="4">
        <v>29</v>
      </c>
      <c r="DE1020" s="64">
        <v>49</v>
      </c>
      <c r="DF1020" s="64">
        <v>24</v>
      </c>
      <c r="DG1020" s="64">
        <v>2</v>
      </c>
      <c r="DH1020" s="64">
        <v>59.08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1.5</v>
      </c>
      <c r="DT1020" s="4">
        <v>2</v>
      </c>
      <c r="DU1020" s="4">
        <v>2</v>
      </c>
      <c r="EB1020" s="4" t="b">
        <v>1</v>
      </c>
      <c r="EC1020" s="4" t="s">
        <v>255</v>
      </c>
      <c r="EF1020" s="7">
        <v>46113</v>
      </c>
      <c r="EG1020" s="7">
        <v>46142</v>
      </c>
      <c r="EH1020" s="4" t="s">
        <v>173</v>
      </c>
      <c r="EI1020" s="4" t="b">
        <v>1</v>
      </c>
      <c r="EJ1020" s="4" t="s">
        <v>174</v>
      </c>
      <c r="EO1020" s="4">
        <f t="shared" si="70"/>
        <v>22.312328767123287</v>
      </c>
      <c r="EP1020" s="4">
        <f t="shared" si="71"/>
        <v>25</v>
      </c>
      <c r="EQ1020" s="9">
        <f t="shared" si="72"/>
        <v>3424709.9750000001</v>
      </c>
    </row>
    <row r="1021" spans="3:147">
      <c r="C1021" s="7">
        <v>46113</v>
      </c>
      <c r="D1021" s="4">
        <v>7340</v>
      </c>
      <c r="G1021" s="4" t="s">
        <v>176</v>
      </c>
      <c r="H1021" s="4" t="s">
        <v>177</v>
      </c>
      <c r="I1021" s="4">
        <v>14</v>
      </c>
      <c r="J1021" s="16">
        <v>37907</v>
      </c>
      <c r="L1021" s="4">
        <v>117932.333</v>
      </c>
      <c r="M1021" s="4">
        <v>123432.3</v>
      </c>
      <c r="N1021" s="4">
        <v>147090.158</v>
      </c>
      <c r="O1021" s="64">
        <v>22</v>
      </c>
      <c r="P1021" s="4">
        <v>8</v>
      </c>
      <c r="Q1021" s="4">
        <v>0</v>
      </c>
      <c r="R1021" s="4">
        <v>30</v>
      </c>
      <c r="S1021" s="4">
        <v>100</v>
      </c>
      <c r="T1021" s="4">
        <v>100</v>
      </c>
      <c r="U1021" s="11">
        <v>6415196</v>
      </c>
      <c r="V1021" s="11">
        <v>1460196</v>
      </c>
      <c r="W1021" s="11">
        <v>4955000</v>
      </c>
      <c r="X1021" s="11">
        <v>22</v>
      </c>
      <c r="Y1021" s="62">
        <v>3537969</v>
      </c>
      <c r="Z1021" s="11">
        <v>0</v>
      </c>
      <c r="AA1021" s="11">
        <v>0</v>
      </c>
      <c r="AB1021" s="11">
        <v>0</v>
      </c>
      <c r="AC1021" s="11">
        <v>165000</v>
      </c>
      <c r="AD1021" s="11">
        <v>0</v>
      </c>
      <c r="AE1021" s="11">
        <v>0</v>
      </c>
      <c r="AF1021" s="11">
        <v>0</v>
      </c>
      <c r="AG1021" s="11">
        <v>165000</v>
      </c>
      <c r="AH1021" s="11">
        <v>0</v>
      </c>
      <c r="AI1021" s="11">
        <v>462871</v>
      </c>
      <c r="AJ1021" s="11">
        <v>0</v>
      </c>
      <c r="AK1021" s="11">
        <v>717064</v>
      </c>
      <c r="AL1021" s="9">
        <v>1179935</v>
      </c>
      <c r="AM1021" s="9">
        <v>717064</v>
      </c>
      <c r="AN1021" s="9">
        <v>0</v>
      </c>
      <c r="AO1021" s="9">
        <v>559751</v>
      </c>
      <c r="AP1021" s="11">
        <v>0</v>
      </c>
      <c r="AQ1021" s="11">
        <v>55000</v>
      </c>
      <c r="AR1021" s="11">
        <v>2511750</v>
      </c>
      <c r="AS1021" s="11">
        <v>0</v>
      </c>
      <c r="AT1021" s="11">
        <v>0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165477</v>
      </c>
      <c r="BB1021" s="11">
        <v>0</v>
      </c>
      <c r="BC1021" s="11">
        <v>0</v>
      </c>
      <c r="BD1021" s="11">
        <v>35000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</v>
      </c>
      <c r="BN1021" s="11">
        <v>0</v>
      </c>
      <c r="BO1021" s="11">
        <v>525890</v>
      </c>
      <c r="BP1021" s="11">
        <v>52580</v>
      </c>
      <c r="BQ1021" s="11">
        <v>288650</v>
      </c>
      <c r="BR1021" s="11">
        <v>278380</v>
      </c>
      <c r="BS1021" s="11">
        <v>57740</v>
      </c>
      <c r="BT1021" s="11">
        <v>10620</v>
      </c>
      <c r="BU1021" s="11">
        <v>41650</v>
      </c>
      <c r="BV1021" s="11">
        <v>13000</v>
      </c>
      <c r="BW1021" s="11">
        <v>7616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184070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0</v>
      </c>
      <c r="CI1021" s="11">
        <v>220989.44399999999</v>
      </c>
      <c r="CJ1021" s="4">
        <v>30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11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0</v>
      </c>
      <c r="DB1021" s="4">
        <v>20</v>
      </c>
      <c r="DC1021" s="4">
        <v>0</v>
      </c>
      <c r="DD1021" s="4">
        <v>26</v>
      </c>
      <c r="DE1021" s="64">
        <v>46</v>
      </c>
      <c r="DF1021" s="64">
        <v>26</v>
      </c>
      <c r="DG1021" s="64">
        <v>0</v>
      </c>
      <c r="DH1021" s="64">
        <v>50.74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2</v>
      </c>
      <c r="DU1021" s="4">
        <v>2</v>
      </c>
      <c r="EB1021" s="4" t="b">
        <v>1</v>
      </c>
      <c r="EC1021" s="4" t="s">
        <v>255</v>
      </c>
      <c r="EF1021" s="7">
        <v>46113</v>
      </c>
      <c r="EG1021" s="7">
        <v>46142</v>
      </c>
      <c r="EH1021" s="4" t="s">
        <v>173</v>
      </c>
      <c r="EI1021" s="4" t="b">
        <v>1</v>
      </c>
      <c r="EJ1021" s="4" t="s">
        <v>174</v>
      </c>
      <c r="EO1021" s="4">
        <f t="shared" si="70"/>
        <v>22.235616438356164</v>
      </c>
      <c r="EP1021" s="4">
        <f t="shared" si="71"/>
        <v>25</v>
      </c>
      <c r="EQ1021" s="9">
        <f t="shared" si="72"/>
        <v>3677253.9499999997</v>
      </c>
    </row>
    <row r="1022" spans="3:147">
      <c r="C1022" s="7">
        <v>46113</v>
      </c>
      <c r="D1022" s="4">
        <v>7340</v>
      </c>
      <c r="G1022" s="4" t="s">
        <v>176</v>
      </c>
      <c r="H1022" s="4" t="s">
        <v>177</v>
      </c>
      <c r="I1022" s="4">
        <v>6</v>
      </c>
      <c r="J1022" s="16">
        <v>38061</v>
      </c>
      <c r="L1022" s="4">
        <v>112633.333</v>
      </c>
      <c r="M1022" s="4">
        <v>118633.3</v>
      </c>
      <c r="N1022" s="4">
        <v>141371.34899999999</v>
      </c>
      <c r="O1022" s="64">
        <v>22</v>
      </c>
      <c r="P1022" s="4">
        <v>8</v>
      </c>
      <c r="Q1022" s="4">
        <v>0</v>
      </c>
      <c r="R1022" s="4">
        <v>30</v>
      </c>
      <c r="S1022" s="4">
        <v>100</v>
      </c>
      <c r="T1022" s="4">
        <v>100</v>
      </c>
      <c r="U1022" s="11">
        <v>6053920</v>
      </c>
      <c r="V1022" s="11">
        <v>1474650</v>
      </c>
      <c r="W1022" s="11">
        <v>4579270</v>
      </c>
      <c r="X1022" s="11">
        <v>22</v>
      </c>
      <c r="Y1022" s="62">
        <v>3378999</v>
      </c>
      <c r="Z1022" s="11">
        <v>0</v>
      </c>
      <c r="AA1022" s="11">
        <v>0</v>
      </c>
      <c r="AB1022" s="11">
        <v>15000</v>
      </c>
      <c r="AC1022" s="11">
        <v>165000</v>
      </c>
      <c r="AD1022" s="11">
        <v>0</v>
      </c>
      <c r="AE1022" s="11">
        <v>0</v>
      </c>
      <c r="AF1022" s="11">
        <v>0</v>
      </c>
      <c r="AG1022" s="11">
        <v>180000</v>
      </c>
      <c r="AH1022" s="11">
        <v>0</v>
      </c>
      <c r="AI1022" s="11">
        <v>444874</v>
      </c>
      <c r="AJ1022" s="11">
        <v>0</v>
      </c>
      <c r="AK1022" s="11">
        <v>689185</v>
      </c>
      <c r="AL1022" s="9">
        <v>1134060</v>
      </c>
      <c r="AM1022" s="9">
        <v>530142</v>
      </c>
      <c r="AN1022" s="9">
        <v>70685</v>
      </c>
      <c r="AO1022" s="9">
        <v>584005</v>
      </c>
      <c r="AP1022" s="11">
        <v>0</v>
      </c>
      <c r="AQ1022" s="11">
        <v>60000</v>
      </c>
      <c r="AR1022" s="11">
        <v>2378892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0</v>
      </c>
      <c r="BA1022" s="11">
        <v>106029</v>
      </c>
      <c r="BB1022" s="11">
        <v>0</v>
      </c>
      <c r="BC1022" s="11">
        <v>0</v>
      </c>
      <c r="BD1022" s="11">
        <v>10000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536190</v>
      </c>
      <c r="BP1022" s="11">
        <v>53610</v>
      </c>
      <c r="BQ1022" s="11">
        <v>280960</v>
      </c>
      <c r="BR1022" s="11">
        <v>266170</v>
      </c>
      <c r="BS1022" s="11">
        <v>54490</v>
      </c>
      <c r="BT1022" s="11">
        <v>10140</v>
      </c>
      <c r="BU1022" s="11">
        <v>40030</v>
      </c>
      <c r="BV1022" s="11">
        <v>2000</v>
      </c>
      <c r="BW1022" s="11">
        <v>7500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223560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218203.28899999999</v>
      </c>
      <c r="CJ1022" s="4">
        <v>30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12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  <c r="DA1022" s="4">
        <v>0</v>
      </c>
      <c r="DB1022" s="4">
        <v>20</v>
      </c>
      <c r="DC1022" s="4">
        <v>0</v>
      </c>
      <c r="DD1022" s="4">
        <v>26</v>
      </c>
      <c r="DE1022" s="64">
        <v>46</v>
      </c>
      <c r="DF1022" s="64">
        <v>20</v>
      </c>
      <c r="DG1022" s="64">
        <v>2</v>
      </c>
      <c r="DH1022" s="64">
        <v>55.08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1</v>
      </c>
      <c r="DT1022" s="4">
        <v>2</v>
      </c>
      <c r="DU1022" s="4">
        <v>2</v>
      </c>
      <c r="EB1022" s="4" t="b">
        <v>1</v>
      </c>
      <c r="EC1022" s="4" t="s">
        <v>255</v>
      </c>
      <c r="EF1022" s="7">
        <v>46113</v>
      </c>
      <c r="EG1022" s="7">
        <v>46142</v>
      </c>
      <c r="EH1022" s="4" t="s">
        <v>173</v>
      </c>
      <c r="EI1022" s="4" t="b">
        <v>1</v>
      </c>
      <c r="EJ1022" s="4" t="s">
        <v>174</v>
      </c>
      <c r="EO1022" s="4">
        <f t="shared" si="70"/>
        <v>21.813698630136987</v>
      </c>
      <c r="EP1022" s="4">
        <f t="shared" si="71"/>
        <v>25</v>
      </c>
      <c r="EQ1022" s="9">
        <f t="shared" si="72"/>
        <v>3534283.7249999996</v>
      </c>
    </row>
    <row r="1023" spans="3:147">
      <c r="C1023" s="7">
        <v>46113</v>
      </c>
      <c r="D1023" s="4">
        <v>7340</v>
      </c>
      <c r="G1023" s="4" t="s">
        <v>176</v>
      </c>
      <c r="H1023" s="4" t="s">
        <v>177</v>
      </c>
      <c r="I1023" s="4">
        <v>4</v>
      </c>
      <c r="J1023" s="16">
        <v>38327</v>
      </c>
      <c r="L1023" s="4">
        <v>110985.333</v>
      </c>
      <c r="M1023" s="4">
        <v>116485.3</v>
      </c>
      <c r="N1023" s="4">
        <v>138811.649</v>
      </c>
      <c r="O1023" s="64">
        <v>22</v>
      </c>
      <c r="P1023" s="4">
        <v>8</v>
      </c>
      <c r="Q1023" s="4">
        <v>0</v>
      </c>
      <c r="R1023" s="4">
        <v>30</v>
      </c>
      <c r="S1023" s="4">
        <v>100</v>
      </c>
      <c r="T1023" s="4">
        <v>100</v>
      </c>
      <c r="U1023" s="11">
        <v>6649769</v>
      </c>
      <c r="V1023" s="11">
        <v>1547380</v>
      </c>
      <c r="W1023" s="11">
        <v>5102389</v>
      </c>
      <c r="X1023" s="11">
        <v>21</v>
      </c>
      <c r="Y1023" s="62">
        <v>3329559</v>
      </c>
      <c r="Z1023" s="11">
        <v>0</v>
      </c>
      <c r="AA1023" s="11">
        <v>0</v>
      </c>
      <c r="AB1023" s="11">
        <v>7500</v>
      </c>
      <c r="AC1023" s="11">
        <v>157500</v>
      </c>
      <c r="AD1023" s="11">
        <v>0</v>
      </c>
      <c r="AE1023" s="11">
        <v>0</v>
      </c>
      <c r="AF1023" s="11">
        <v>0</v>
      </c>
      <c r="AG1023" s="11">
        <v>165000</v>
      </c>
      <c r="AH1023" s="11">
        <v>0</v>
      </c>
      <c r="AI1023" s="11">
        <v>436819</v>
      </c>
      <c r="AJ1023" s="11">
        <v>0</v>
      </c>
      <c r="AK1023" s="11">
        <v>832869</v>
      </c>
      <c r="AL1023" s="9">
        <v>1269689</v>
      </c>
      <c r="AM1023" s="9">
        <v>936978</v>
      </c>
      <c r="AN1023" s="9">
        <v>69405</v>
      </c>
      <c r="AO1023" s="9">
        <v>695029</v>
      </c>
      <c r="AP1023" s="11">
        <v>0</v>
      </c>
      <c r="AQ1023" s="11">
        <v>70000</v>
      </c>
      <c r="AR1023" s="11">
        <v>3041101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104109</v>
      </c>
      <c r="BB1023" s="11">
        <v>0</v>
      </c>
      <c r="BC1023" s="11">
        <v>0</v>
      </c>
      <c r="BD1023" s="11">
        <v>10000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670090</v>
      </c>
      <c r="BP1023" s="11">
        <v>67000</v>
      </c>
      <c r="BQ1023" s="11">
        <v>289130</v>
      </c>
      <c r="BR1023" s="11">
        <v>291140</v>
      </c>
      <c r="BS1023" s="11">
        <v>59850</v>
      </c>
      <c r="BT1023" s="11">
        <v>9990</v>
      </c>
      <c r="BU1023" s="11">
        <v>39310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120870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210002.133</v>
      </c>
      <c r="CJ1023" s="4">
        <v>30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14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0</v>
      </c>
      <c r="DB1023" s="4">
        <v>20</v>
      </c>
      <c r="DC1023" s="4">
        <v>0</v>
      </c>
      <c r="DD1023" s="4">
        <v>32</v>
      </c>
      <c r="DE1023" s="64">
        <v>52</v>
      </c>
      <c r="DF1023" s="64">
        <v>36</v>
      </c>
      <c r="DG1023" s="64">
        <v>2</v>
      </c>
      <c r="DH1023" s="64">
        <v>66.760000000000005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2</v>
      </c>
      <c r="DU1023" s="4">
        <v>2</v>
      </c>
      <c r="EB1023" s="4" t="b">
        <v>1</v>
      </c>
      <c r="EC1023" s="4" t="s">
        <v>255</v>
      </c>
      <c r="EF1023" s="7">
        <v>46113</v>
      </c>
      <c r="EG1023" s="7">
        <v>46142</v>
      </c>
      <c r="EH1023" s="4" t="s">
        <v>173</v>
      </c>
      <c r="EI1023" s="4" t="b">
        <v>1</v>
      </c>
      <c r="EJ1023" s="4" t="s">
        <v>174</v>
      </c>
      <c r="EO1023" s="4">
        <f t="shared" si="70"/>
        <v>21.084931506849315</v>
      </c>
      <c r="EP1023" s="4">
        <f t="shared" si="71"/>
        <v>25</v>
      </c>
      <c r="EQ1023" s="9">
        <f t="shared" si="72"/>
        <v>3470291.2250000001</v>
      </c>
    </row>
    <row r="1024" spans="3:147">
      <c r="C1024" s="7">
        <v>46113</v>
      </c>
      <c r="D1024" s="4">
        <v>7340</v>
      </c>
      <c r="G1024" s="4" t="s">
        <v>179</v>
      </c>
      <c r="H1024" s="4" t="s">
        <v>180</v>
      </c>
      <c r="I1024" s="4">
        <v>18</v>
      </c>
      <c r="J1024" s="16">
        <v>38901</v>
      </c>
      <c r="L1024" s="4">
        <v>104698.299</v>
      </c>
      <c r="M1024" s="4">
        <v>109698.26700000001</v>
      </c>
      <c r="N1024" s="4">
        <v>130723.768</v>
      </c>
      <c r="O1024" s="64">
        <v>22</v>
      </c>
      <c r="P1024" s="4">
        <v>8</v>
      </c>
      <c r="Q1024" s="4">
        <v>0</v>
      </c>
      <c r="R1024" s="4">
        <v>30</v>
      </c>
      <c r="S1024" s="4">
        <v>100</v>
      </c>
      <c r="T1024" s="4">
        <v>100</v>
      </c>
      <c r="U1024" s="11">
        <v>5263316</v>
      </c>
      <c r="V1024" s="11">
        <v>1143316</v>
      </c>
      <c r="W1024" s="11">
        <v>4120000</v>
      </c>
      <c r="X1024" s="11">
        <v>19</v>
      </c>
      <c r="Y1024" s="62">
        <v>3140948</v>
      </c>
      <c r="Z1024" s="11">
        <v>0</v>
      </c>
      <c r="AA1024" s="11">
        <v>0</v>
      </c>
      <c r="AB1024" s="11">
        <v>7500</v>
      </c>
      <c r="AC1024" s="11">
        <v>142500</v>
      </c>
      <c r="AD1024" s="11">
        <v>0</v>
      </c>
      <c r="AE1024" s="11">
        <v>0</v>
      </c>
      <c r="AF1024" s="11">
        <v>0</v>
      </c>
      <c r="AG1024" s="11">
        <v>150000</v>
      </c>
      <c r="AH1024" s="11">
        <v>0</v>
      </c>
      <c r="AI1024" s="11">
        <v>411368</v>
      </c>
      <c r="AJ1024" s="11">
        <v>0</v>
      </c>
      <c r="AK1024" s="11">
        <v>563746</v>
      </c>
      <c r="AL1024" s="9">
        <v>975114</v>
      </c>
      <c r="AM1024" s="9">
        <v>392171</v>
      </c>
      <c r="AN1024" s="9">
        <v>65361</v>
      </c>
      <c r="AO1024" s="9">
        <v>464722</v>
      </c>
      <c r="AP1024" s="11">
        <v>0</v>
      </c>
      <c r="AQ1024" s="11">
        <v>50000</v>
      </c>
      <c r="AR1024" s="11">
        <v>1947368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25000</v>
      </c>
      <c r="BE1024" s="11">
        <v>0</v>
      </c>
      <c r="BF1024" s="11">
        <v>0</v>
      </c>
      <c r="BG1024" s="11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351010</v>
      </c>
      <c r="BP1024" s="11">
        <v>35100</v>
      </c>
      <c r="BQ1024" s="11">
        <v>239250</v>
      </c>
      <c r="BR1024" s="11">
        <v>227370</v>
      </c>
      <c r="BS1024" s="11">
        <v>47370</v>
      </c>
      <c r="BT1024" s="11">
        <v>9430</v>
      </c>
      <c r="BU1024" s="11">
        <v>37020</v>
      </c>
      <c r="BV1024" s="11">
        <v>0</v>
      </c>
      <c r="BW1024" s="11">
        <v>7596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189170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191766.22200000001</v>
      </c>
      <c r="CJ1024" s="4">
        <v>30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10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  <c r="DA1024" s="4">
        <v>0</v>
      </c>
      <c r="DB1024" s="4">
        <v>20</v>
      </c>
      <c r="DC1024" s="4">
        <v>0</v>
      </c>
      <c r="DD1024" s="4">
        <v>23</v>
      </c>
      <c r="DE1024" s="64">
        <v>43</v>
      </c>
      <c r="DF1024" s="64">
        <v>16</v>
      </c>
      <c r="DG1024" s="64">
        <v>2</v>
      </c>
      <c r="DH1024" s="64">
        <v>47.4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1</v>
      </c>
      <c r="DT1024" s="4">
        <v>2</v>
      </c>
      <c r="DU1024" s="4">
        <v>2</v>
      </c>
      <c r="EB1024" s="4" t="b">
        <v>1</v>
      </c>
      <c r="EC1024" s="4" t="s">
        <v>255</v>
      </c>
      <c r="EF1024" s="7">
        <v>46113</v>
      </c>
      <c r="EG1024" s="7">
        <v>46142</v>
      </c>
      <c r="EH1024" s="4" t="s">
        <v>173</v>
      </c>
      <c r="EI1024" s="4" t="b">
        <v>1</v>
      </c>
      <c r="EJ1024" s="4" t="s">
        <v>174</v>
      </c>
      <c r="EO1024" s="4">
        <f t="shared" si="70"/>
        <v>19.512328767123286</v>
      </c>
      <c r="EP1024" s="4">
        <f t="shared" si="71"/>
        <v>24</v>
      </c>
      <c r="EQ1024" s="9">
        <f t="shared" si="72"/>
        <v>3137370.432</v>
      </c>
    </row>
    <row r="1025" spans="3:147">
      <c r="C1025" s="7">
        <v>46143</v>
      </c>
      <c r="D1025" s="4">
        <v>7340</v>
      </c>
      <c r="G1025" s="4" t="s">
        <v>170</v>
      </c>
      <c r="H1025" s="4" t="s">
        <v>171</v>
      </c>
      <c r="I1025" s="4">
        <v>14</v>
      </c>
      <c r="J1025" s="16">
        <v>41640</v>
      </c>
      <c r="L1025" s="4">
        <v>138345.58900000001</v>
      </c>
      <c r="M1025" s="4">
        <v>141345.56700000001</v>
      </c>
      <c r="N1025" s="4">
        <v>168436.8</v>
      </c>
      <c r="O1025" s="64">
        <v>18</v>
      </c>
      <c r="P1025" s="4">
        <v>10</v>
      </c>
      <c r="Q1025" s="4">
        <v>3</v>
      </c>
      <c r="R1025" s="4">
        <v>31</v>
      </c>
      <c r="S1025" s="4">
        <v>100</v>
      </c>
      <c r="T1025" s="4">
        <v>100</v>
      </c>
      <c r="U1025" s="11">
        <v>6859434</v>
      </c>
      <c r="V1025" s="11">
        <v>1199434</v>
      </c>
      <c r="W1025" s="11">
        <v>5660000</v>
      </c>
      <c r="X1025" s="11">
        <v>12</v>
      </c>
      <c r="Y1025" s="62">
        <v>4288713</v>
      </c>
      <c r="Z1025" s="11">
        <v>0</v>
      </c>
      <c r="AA1025" s="11">
        <v>0</v>
      </c>
      <c r="AB1025" s="11">
        <v>0</v>
      </c>
      <c r="AC1025" s="11">
        <v>90000</v>
      </c>
      <c r="AD1025" s="11">
        <v>0</v>
      </c>
      <c r="AE1025" s="11">
        <v>0</v>
      </c>
      <c r="AF1025" s="11">
        <v>0</v>
      </c>
      <c r="AG1025" s="11">
        <v>90000</v>
      </c>
      <c r="AH1025" s="11">
        <v>0</v>
      </c>
      <c r="AI1025" s="11">
        <v>530045</v>
      </c>
      <c r="AJ1025" s="11">
        <v>0</v>
      </c>
      <c r="AK1025" s="11">
        <v>584265</v>
      </c>
      <c r="AL1025" s="9">
        <v>1114311</v>
      </c>
      <c r="AM1025" s="9">
        <v>631638</v>
      </c>
      <c r="AN1025" s="9">
        <v>84218</v>
      </c>
      <c r="AO1025" s="9">
        <v>548261</v>
      </c>
      <c r="AP1025" s="11">
        <v>0</v>
      </c>
      <c r="AQ1025" s="11">
        <v>50000</v>
      </c>
      <c r="AR1025" s="11">
        <v>2428428</v>
      </c>
      <c r="AS1025" s="11">
        <v>0</v>
      </c>
      <c r="AT1025" s="11">
        <v>0</v>
      </c>
      <c r="AU1025" s="11">
        <v>0</v>
      </c>
      <c r="AV1025" s="11">
        <v>0</v>
      </c>
      <c r="AW1025" s="11">
        <v>0</v>
      </c>
      <c r="AX1025" s="11">
        <v>0</v>
      </c>
      <c r="AY1025" s="11">
        <v>0</v>
      </c>
      <c r="AZ1025" s="11">
        <v>0</v>
      </c>
      <c r="BA1025" s="11">
        <v>17293</v>
      </c>
      <c r="BB1025" s="11">
        <v>0</v>
      </c>
      <c r="BC1025" s="11">
        <v>0</v>
      </c>
      <c r="BD1025" s="11">
        <v>35000</v>
      </c>
      <c r="BE1025" s="11">
        <v>0</v>
      </c>
      <c r="BF1025" s="11">
        <v>0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707280</v>
      </c>
      <c r="BP1025" s="11">
        <v>70720</v>
      </c>
      <c r="BQ1025" s="11">
        <v>0</v>
      </c>
      <c r="BR1025" s="11">
        <v>295610</v>
      </c>
      <c r="BS1025" s="11">
        <v>61730</v>
      </c>
      <c r="BT1025" s="11">
        <v>12870</v>
      </c>
      <c r="BU1025" s="11">
        <v>49080</v>
      </c>
      <c r="BV1025" s="11">
        <v>0</v>
      </c>
      <c r="BW1025" s="11">
        <v>2144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0</v>
      </c>
      <c r="CI1025" s="11">
        <v>242567.04500000001</v>
      </c>
      <c r="CJ1025" s="4">
        <v>31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10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20</v>
      </c>
      <c r="DC1025" s="4">
        <v>0</v>
      </c>
      <c r="DD1025" s="4">
        <v>18.5</v>
      </c>
      <c r="DE1025" s="64">
        <v>38.5</v>
      </c>
      <c r="DF1025" s="64">
        <v>20</v>
      </c>
      <c r="DG1025" s="64">
        <v>2</v>
      </c>
      <c r="DH1025" s="64">
        <v>43.4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1</v>
      </c>
      <c r="DT1025" s="4">
        <v>2</v>
      </c>
      <c r="DU1025" s="4">
        <v>2</v>
      </c>
      <c r="EB1025" s="4" t="b">
        <v>1</v>
      </c>
      <c r="EC1025" s="4" t="s">
        <v>255</v>
      </c>
      <c r="EF1025" s="7">
        <v>46143</v>
      </c>
      <c r="EG1025" s="7">
        <v>46173</v>
      </c>
      <c r="EH1025" s="4" t="s">
        <v>173</v>
      </c>
      <c r="EI1025" s="4" t="b">
        <v>1</v>
      </c>
      <c r="EJ1025" s="4" t="s">
        <v>174</v>
      </c>
      <c r="EO1025" s="4">
        <f t="shared" si="70"/>
        <v>12.008219178082191</v>
      </c>
      <c r="EP1025" s="4">
        <f t="shared" si="71"/>
        <v>20</v>
      </c>
      <c r="EQ1025" s="9">
        <f t="shared" si="72"/>
        <v>3368736</v>
      </c>
    </row>
    <row r="1026" spans="3:147">
      <c r="C1026" s="7">
        <v>46143</v>
      </c>
      <c r="D1026" s="4">
        <v>7340</v>
      </c>
      <c r="G1026" s="4" t="s">
        <v>170</v>
      </c>
      <c r="H1026" s="4" t="s">
        <v>171</v>
      </c>
      <c r="I1026" s="4">
        <v>5</v>
      </c>
      <c r="J1026" s="16">
        <v>35408</v>
      </c>
      <c r="L1026" s="4">
        <v>131085.58900000001</v>
      </c>
      <c r="M1026" s="4">
        <v>138585.56700000001</v>
      </c>
      <c r="N1026" s="4">
        <v>165147.79999999999</v>
      </c>
      <c r="O1026" s="64">
        <v>18</v>
      </c>
      <c r="P1026" s="4">
        <v>10</v>
      </c>
      <c r="Q1026" s="4">
        <v>3</v>
      </c>
      <c r="R1026" s="4">
        <v>31</v>
      </c>
      <c r="S1026" s="4">
        <v>100</v>
      </c>
      <c r="T1026" s="4">
        <v>100</v>
      </c>
      <c r="U1026" s="11">
        <v>7375310</v>
      </c>
      <c r="V1026" s="11">
        <v>1585310</v>
      </c>
      <c r="W1026" s="11">
        <v>5790000</v>
      </c>
      <c r="X1026" s="11">
        <v>29</v>
      </c>
      <c r="Y1026" s="62">
        <v>4063653</v>
      </c>
      <c r="Z1026" s="11">
        <v>0</v>
      </c>
      <c r="AA1026" s="11">
        <v>0</v>
      </c>
      <c r="AB1026" s="11">
        <v>7500</v>
      </c>
      <c r="AC1026" s="11">
        <v>217500</v>
      </c>
      <c r="AD1026" s="11">
        <v>0</v>
      </c>
      <c r="AE1026" s="11">
        <v>0</v>
      </c>
      <c r="AF1026" s="11">
        <v>0</v>
      </c>
      <c r="AG1026" s="11">
        <v>225000</v>
      </c>
      <c r="AH1026" s="11">
        <v>0</v>
      </c>
      <c r="AI1026" s="11">
        <v>519695</v>
      </c>
      <c r="AJ1026" s="11">
        <v>0</v>
      </c>
      <c r="AK1026" s="11">
        <v>572856</v>
      </c>
      <c r="AL1026" s="9">
        <v>1092552</v>
      </c>
      <c r="AM1026" s="9">
        <v>1238608</v>
      </c>
      <c r="AN1026" s="9">
        <v>82573</v>
      </c>
      <c r="AO1026" s="9">
        <v>566539</v>
      </c>
      <c r="AP1026" s="11">
        <v>0</v>
      </c>
      <c r="AQ1026" s="11">
        <v>55000</v>
      </c>
      <c r="AR1026" s="11">
        <v>3035272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0</v>
      </c>
      <c r="AZ1026" s="11">
        <v>0</v>
      </c>
      <c r="BA1026" s="11">
        <v>16385</v>
      </c>
      <c r="BB1026" s="11">
        <v>0</v>
      </c>
      <c r="BC1026" s="11">
        <v>0</v>
      </c>
      <c r="BD1026" s="11">
        <v>35000</v>
      </c>
      <c r="BE1026" s="11">
        <v>0</v>
      </c>
      <c r="BF1026" s="11">
        <v>0</v>
      </c>
      <c r="BG1026" s="11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701450</v>
      </c>
      <c r="BP1026" s="11">
        <v>70140</v>
      </c>
      <c r="BQ1026" s="11">
        <v>302570</v>
      </c>
      <c r="BR1026" s="11">
        <v>316760</v>
      </c>
      <c r="BS1026" s="11">
        <v>66380</v>
      </c>
      <c r="BT1026" s="11">
        <v>12190</v>
      </c>
      <c r="BU1026" s="11">
        <v>48080</v>
      </c>
      <c r="BV1026" s="11">
        <v>11000</v>
      </c>
      <c r="BW1026" s="11">
        <v>5537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51203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244409.685</v>
      </c>
      <c r="CJ1026" s="4">
        <v>31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11</v>
      </c>
      <c r="CV1026" s="4">
        <v>0</v>
      </c>
      <c r="CW1026" s="4">
        <v>0</v>
      </c>
      <c r="CX1026" s="4">
        <v>0</v>
      </c>
      <c r="CY1026" s="4">
        <v>0</v>
      </c>
      <c r="CZ1026" s="4">
        <v>0</v>
      </c>
      <c r="DA1026" s="4">
        <v>0</v>
      </c>
      <c r="DB1026" s="4">
        <v>20</v>
      </c>
      <c r="DC1026" s="4">
        <v>0</v>
      </c>
      <c r="DD1026" s="4">
        <v>18.5</v>
      </c>
      <c r="DE1026" s="64">
        <v>38.5</v>
      </c>
      <c r="DF1026" s="64">
        <v>40</v>
      </c>
      <c r="DG1026" s="64">
        <v>2</v>
      </c>
      <c r="DH1026" s="64">
        <v>45.74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2</v>
      </c>
      <c r="DU1026" s="4">
        <v>2</v>
      </c>
      <c r="EB1026" s="4" t="b">
        <v>1</v>
      </c>
      <c r="EC1026" s="4" t="s">
        <v>255</v>
      </c>
      <c r="EF1026" s="7">
        <v>46143</v>
      </c>
      <c r="EG1026" s="7">
        <v>46173</v>
      </c>
      <c r="EH1026" s="4" t="s">
        <v>173</v>
      </c>
      <c r="EI1026" s="4" t="b">
        <v>1</v>
      </c>
      <c r="EJ1026" s="4" t="s">
        <v>174</v>
      </c>
      <c r="EO1026" s="4">
        <f t="shared" si="70"/>
        <v>29.082191780821919</v>
      </c>
      <c r="EP1026" s="4">
        <f t="shared" si="71"/>
        <v>25</v>
      </c>
      <c r="EQ1026" s="9">
        <f t="shared" si="72"/>
        <v>4128694.9999999995</v>
      </c>
    </row>
    <row r="1027" spans="3:147">
      <c r="C1027" s="7">
        <v>46143</v>
      </c>
      <c r="D1027" s="4">
        <v>7340</v>
      </c>
      <c r="G1027" s="4" t="s">
        <v>176</v>
      </c>
      <c r="H1027" s="4" t="s">
        <v>177</v>
      </c>
      <c r="I1027" s="4">
        <v>3</v>
      </c>
      <c r="J1027" s="16">
        <v>41640</v>
      </c>
      <c r="L1027" s="4">
        <v>110095.333</v>
      </c>
      <c r="M1027" s="4">
        <v>113095.3</v>
      </c>
      <c r="N1027" s="4">
        <v>134771.899</v>
      </c>
      <c r="O1027" s="64">
        <v>18</v>
      </c>
      <c r="P1027" s="4">
        <v>10</v>
      </c>
      <c r="Q1027" s="4">
        <v>3</v>
      </c>
      <c r="R1027" s="4">
        <v>31</v>
      </c>
      <c r="S1027" s="4">
        <v>100</v>
      </c>
      <c r="T1027" s="4">
        <v>100</v>
      </c>
      <c r="U1027" s="11">
        <v>6249524</v>
      </c>
      <c r="V1027" s="11">
        <v>1290524</v>
      </c>
      <c r="W1027" s="11">
        <v>4959000</v>
      </c>
      <c r="X1027" s="11">
        <v>12</v>
      </c>
      <c r="Y1027" s="62">
        <v>3412955</v>
      </c>
      <c r="Z1027" s="11">
        <v>0</v>
      </c>
      <c r="AA1027" s="11">
        <v>0</v>
      </c>
      <c r="AB1027" s="11">
        <v>0</v>
      </c>
      <c r="AC1027" s="11">
        <v>90000</v>
      </c>
      <c r="AD1027" s="11">
        <v>0</v>
      </c>
      <c r="AE1027" s="11">
        <v>0</v>
      </c>
      <c r="AF1027" s="11">
        <v>0</v>
      </c>
      <c r="AG1027" s="11">
        <v>90000</v>
      </c>
      <c r="AH1027" s="11">
        <v>0</v>
      </c>
      <c r="AI1027" s="11">
        <v>424107</v>
      </c>
      <c r="AJ1027" s="11">
        <v>0</v>
      </c>
      <c r="AK1027" s="11">
        <v>315871</v>
      </c>
      <c r="AL1027" s="9">
        <v>739979</v>
      </c>
      <c r="AM1027" s="9">
        <v>1415104</v>
      </c>
      <c r="AN1027" s="9">
        <v>67385</v>
      </c>
      <c r="AO1027" s="9">
        <v>425340</v>
      </c>
      <c r="AP1027" s="11">
        <v>0</v>
      </c>
      <c r="AQ1027" s="11">
        <v>60000</v>
      </c>
      <c r="AR1027" s="11">
        <v>2707808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0</v>
      </c>
      <c r="AY1027" s="11">
        <v>0</v>
      </c>
      <c r="AZ1027" s="11">
        <v>0</v>
      </c>
      <c r="BA1027" s="11">
        <v>13761</v>
      </c>
      <c r="BB1027" s="11">
        <v>0</v>
      </c>
      <c r="BC1027" s="11">
        <v>0</v>
      </c>
      <c r="BD1027" s="11">
        <v>25000</v>
      </c>
      <c r="BE1027" s="11">
        <v>0</v>
      </c>
      <c r="BF1027" s="11">
        <v>0</v>
      </c>
      <c r="BG1027" s="11">
        <v>0</v>
      </c>
      <c r="BH1027" s="11">
        <v>0</v>
      </c>
      <c r="BI1027" s="11">
        <v>0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585640</v>
      </c>
      <c r="BP1027" s="11">
        <v>58560</v>
      </c>
      <c r="BQ1027" s="11">
        <v>260770</v>
      </c>
      <c r="BR1027" s="11">
        <v>271930</v>
      </c>
      <c r="BS1027" s="11">
        <v>56250</v>
      </c>
      <c r="BT1027" s="11">
        <v>10240</v>
      </c>
      <c r="BU1027" s="11">
        <v>39270</v>
      </c>
      <c r="BV1027" s="11">
        <v>0</v>
      </c>
      <c r="BW1027" s="11">
        <v>7864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0</v>
      </c>
      <c r="CH1027" s="11">
        <v>0</v>
      </c>
      <c r="CI1027" s="11">
        <v>210503.78700000001</v>
      </c>
      <c r="CJ1027" s="4">
        <v>31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12</v>
      </c>
      <c r="CV1027" s="4">
        <v>0</v>
      </c>
      <c r="CW1027" s="4">
        <v>0</v>
      </c>
      <c r="CX1027" s="4">
        <v>0</v>
      </c>
      <c r="CY1027" s="4">
        <v>0</v>
      </c>
      <c r="CZ1027" s="4">
        <v>0</v>
      </c>
      <c r="DA1027" s="4">
        <v>0</v>
      </c>
      <c r="DB1027" s="4">
        <v>20</v>
      </c>
      <c r="DC1027" s="4">
        <v>0</v>
      </c>
      <c r="DD1027" s="4">
        <v>12.5</v>
      </c>
      <c r="DE1027" s="64">
        <v>32.5</v>
      </c>
      <c r="DF1027" s="64">
        <v>56</v>
      </c>
      <c r="DG1027" s="64">
        <v>2</v>
      </c>
      <c r="DH1027" s="64">
        <v>42.08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2</v>
      </c>
      <c r="DU1027" s="4">
        <v>2</v>
      </c>
      <c r="EB1027" s="4" t="b">
        <v>1</v>
      </c>
      <c r="EC1027" s="4" t="s">
        <v>255</v>
      </c>
      <c r="EF1027" s="7">
        <v>46143</v>
      </c>
      <c r="EG1027" s="7">
        <v>46173</v>
      </c>
      <c r="EH1027" s="4" t="s">
        <v>173</v>
      </c>
      <c r="EI1027" s="4" t="b">
        <v>1</v>
      </c>
      <c r="EJ1027" s="4" t="s">
        <v>174</v>
      </c>
      <c r="EO1027" s="4">
        <f t="shared" si="70"/>
        <v>12.008219178082191</v>
      </c>
      <c r="EP1027" s="4">
        <f t="shared" si="71"/>
        <v>20</v>
      </c>
      <c r="EQ1027" s="9">
        <f t="shared" si="72"/>
        <v>2695437.98</v>
      </c>
    </row>
    <row r="1028" spans="3:147">
      <c r="C1028" s="7">
        <v>46143</v>
      </c>
      <c r="D1028" s="4">
        <v>7340</v>
      </c>
      <c r="G1028" s="4" t="s">
        <v>176</v>
      </c>
      <c r="H1028" s="4" t="s">
        <v>177</v>
      </c>
      <c r="I1028" s="4">
        <v>22</v>
      </c>
      <c r="J1028" s="16">
        <v>34869</v>
      </c>
      <c r="L1028" s="4">
        <v>121279.333</v>
      </c>
      <c r="M1028" s="4">
        <v>129029.3</v>
      </c>
      <c r="N1028" s="4">
        <v>153759.916</v>
      </c>
      <c r="O1028" s="64">
        <v>18</v>
      </c>
      <c r="P1028" s="4">
        <v>10</v>
      </c>
      <c r="Q1028" s="4">
        <v>3</v>
      </c>
      <c r="R1028" s="4">
        <v>31</v>
      </c>
      <c r="S1028" s="4">
        <v>100</v>
      </c>
      <c r="T1028" s="4">
        <v>100</v>
      </c>
      <c r="U1028" s="11">
        <v>7339338</v>
      </c>
      <c r="V1028" s="11">
        <v>1468338</v>
      </c>
      <c r="W1028" s="11">
        <v>5871000</v>
      </c>
      <c r="X1028" s="11">
        <v>30</v>
      </c>
      <c r="Y1028" s="62">
        <v>3759659</v>
      </c>
      <c r="Z1028" s="11">
        <v>0</v>
      </c>
      <c r="AA1028" s="11">
        <v>0</v>
      </c>
      <c r="AB1028" s="11">
        <v>7500</v>
      </c>
      <c r="AC1028" s="11">
        <v>225000</v>
      </c>
      <c r="AD1028" s="11">
        <v>0</v>
      </c>
      <c r="AE1028" s="11">
        <v>0</v>
      </c>
      <c r="AF1028" s="11">
        <v>0</v>
      </c>
      <c r="AG1028" s="11">
        <v>232500</v>
      </c>
      <c r="AH1028" s="11">
        <v>0</v>
      </c>
      <c r="AI1028" s="11">
        <v>483859</v>
      </c>
      <c r="AJ1028" s="11">
        <v>0</v>
      </c>
      <c r="AK1028" s="11">
        <v>461279</v>
      </c>
      <c r="AL1028" s="9">
        <v>945139</v>
      </c>
      <c r="AM1028" s="9">
        <v>1585649</v>
      </c>
      <c r="AN1028" s="9">
        <v>153759</v>
      </c>
      <c r="AO1028" s="9">
        <v>527473</v>
      </c>
      <c r="AP1028" s="11">
        <v>0</v>
      </c>
      <c r="AQ1028" s="11">
        <v>55000</v>
      </c>
      <c r="AR1028" s="11">
        <v>3267020</v>
      </c>
      <c r="AS1028" s="11">
        <v>0</v>
      </c>
      <c r="AT1028" s="11">
        <v>0</v>
      </c>
      <c r="AU1028" s="11">
        <v>0</v>
      </c>
      <c r="AV1028" s="11">
        <v>0</v>
      </c>
      <c r="AW1028" s="11">
        <v>0</v>
      </c>
      <c r="AX1028" s="11">
        <v>0</v>
      </c>
      <c r="AY1028" s="11">
        <v>0</v>
      </c>
      <c r="AZ1028" s="11">
        <v>0</v>
      </c>
      <c r="BA1028" s="11">
        <v>15159</v>
      </c>
      <c r="BB1028" s="11">
        <v>0</v>
      </c>
      <c r="BC1028" s="11">
        <v>0</v>
      </c>
      <c r="BD1028" s="11">
        <v>65000</v>
      </c>
      <c r="BE1028" s="11">
        <v>0</v>
      </c>
      <c r="BF1028" s="11">
        <v>0</v>
      </c>
      <c r="BG1028" s="11">
        <v>0</v>
      </c>
      <c r="BH1028" s="11">
        <v>0</v>
      </c>
      <c r="BI1028" s="11">
        <v>0</v>
      </c>
      <c r="BJ1028" s="11">
        <v>0</v>
      </c>
      <c r="BK1028" s="11">
        <v>0</v>
      </c>
      <c r="BL1028" s="11">
        <v>0</v>
      </c>
      <c r="BM1028" s="11">
        <v>0</v>
      </c>
      <c r="BN1028" s="11">
        <v>0</v>
      </c>
      <c r="BO1028" s="11">
        <v>662420</v>
      </c>
      <c r="BP1028" s="11">
        <v>66240</v>
      </c>
      <c r="BQ1028" s="11">
        <v>302570</v>
      </c>
      <c r="BR1028" s="11">
        <v>314470</v>
      </c>
      <c r="BS1028" s="11">
        <v>66050</v>
      </c>
      <c r="BT1028" s="11">
        <v>11280</v>
      </c>
      <c r="BU1028" s="11">
        <v>44760</v>
      </c>
      <c r="BV1028" s="11">
        <v>0</v>
      </c>
      <c r="BW1028" s="11">
        <v>548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0</v>
      </c>
      <c r="CI1028" s="11">
        <v>238156.51699999999</v>
      </c>
      <c r="CJ1028" s="4">
        <v>31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11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  <c r="DA1028" s="4">
        <v>0</v>
      </c>
      <c r="DB1028" s="4">
        <v>20</v>
      </c>
      <c r="DC1028" s="4">
        <v>0</v>
      </c>
      <c r="DD1028" s="4">
        <v>16</v>
      </c>
      <c r="DE1028" s="64">
        <v>36</v>
      </c>
      <c r="DF1028" s="64">
        <v>55</v>
      </c>
      <c r="DG1028" s="64">
        <v>4</v>
      </c>
      <c r="DH1028" s="64">
        <v>45.74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2</v>
      </c>
      <c r="DT1028" s="4">
        <v>2</v>
      </c>
      <c r="DU1028" s="4">
        <v>2</v>
      </c>
      <c r="EB1028" s="4" t="b">
        <v>1</v>
      </c>
      <c r="EC1028" s="4" t="s">
        <v>255</v>
      </c>
      <c r="EF1028" s="7">
        <v>46143</v>
      </c>
      <c r="EG1028" s="7">
        <v>46173</v>
      </c>
      <c r="EH1028" s="4" t="s">
        <v>173</v>
      </c>
      <c r="EI1028" s="4" t="b">
        <v>1</v>
      </c>
      <c r="EJ1028" s="4" t="s">
        <v>174</v>
      </c>
      <c r="EO1028" s="4">
        <f t="shared" si="70"/>
        <v>30.55890410958904</v>
      </c>
      <c r="EP1028" s="4">
        <f t="shared" si="71"/>
        <v>25</v>
      </c>
      <c r="EQ1028" s="9">
        <f t="shared" si="72"/>
        <v>3843997.9</v>
      </c>
    </row>
    <row r="1029" spans="3:147">
      <c r="C1029" s="7">
        <v>46143</v>
      </c>
      <c r="D1029" s="4">
        <v>7340</v>
      </c>
      <c r="G1029" s="4" t="s">
        <v>176</v>
      </c>
      <c r="H1029" s="4" t="s">
        <v>177</v>
      </c>
      <c r="I1029" s="4">
        <v>18</v>
      </c>
      <c r="J1029" s="16">
        <v>35513</v>
      </c>
      <c r="L1029" s="4">
        <v>119807.333</v>
      </c>
      <c r="M1029" s="4">
        <v>127307.3</v>
      </c>
      <c r="N1029" s="4">
        <v>151707.86600000001</v>
      </c>
      <c r="O1029" s="64">
        <v>18</v>
      </c>
      <c r="P1029" s="4">
        <v>10</v>
      </c>
      <c r="Q1029" s="4">
        <v>3</v>
      </c>
      <c r="R1029" s="4">
        <v>31</v>
      </c>
      <c r="S1029" s="4">
        <v>100</v>
      </c>
      <c r="T1029" s="4">
        <v>100</v>
      </c>
      <c r="U1029" s="11">
        <v>6811982</v>
      </c>
      <c r="V1029" s="11">
        <v>1474982</v>
      </c>
      <c r="W1029" s="11">
        <v>5337000</v>
      </c>
      <c r="X1029" s="11">
        <v>29</v>
      </c>
      <c r="Y1029" s="62">
        <v>3714027</v>
      </c>
      <c r="Z1029" s="11">
        <v>0</v>
      </c>
      <c r="AA1029" s="11">
        <v>0</v>
      </c>
      <c r="AB1029" s="11">
        <v>7500</v>
      </c>
      <c r="AC1029" s="11">
        <v>217500</v>
      </c>
      <c r="AD1029" s="11">
        <v>0</v>
      </c>
      <c r="AE1029" s="11">
        <v>0</v>
      </c>
      <c r="AF1029" s="11">
        <v>0</v>
      </c>
      <c r="AG1029" s="11">
        <v>225000</v>
      </c>
      <c r="AH1029" s="11">
        <v>0</v>
      </c>
      <c r="AI1029" s="11">
        <v>477402</v>
      </c>
      <c r="AJ1029" s="11">
        <v>0</v>
      </c>
      <c r="AK1029" s="11">
        <v>355565</v>
      </c>
      <c r="AL1029" s="9">
        <v>832967</v>
      </c>
      <c r="AM1029" s="9">
        <v>1365370</v>
      </c>
      <c r="AN1029" s="9">
        <v>75853</v>
      </c>
      <c r="AO1029" s="9">
        <v>478790</v>
      </c>
      <c r="AP1029" s="11">
        <v>0</v>
      </c>
      <c r="AQ1029" s="11">
        <v>60000</v>
      </c>
      <c r="AR1029" s="11">
        <v>2812980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14975</v>
      </c>
      <c r="BB1029" s="11">
        <v>0</v>
      </c>
      <c r="BC1029" s="11">
        <v>0</v>
      </c>
      <c r="BD1029" s="11">
        <v>45000</v>
      </c>
      <c r="BE1029" s="11">
        <v>0</v>
      </c>
      <c r="BF1029" s="11">
        <v>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628880</v>
      </c>
      <c r="BP1029" s="11">
        <v>62880</v>
      </c>
      <c r="BQ1029" s="11">
        <v>278110</v>
      </c>
      <c r="BR1029" s="11">
        <v>292510</v>
      </c>
      <c r="BS1029" s="11">
        <v>61310</v>
      </c>
      <c r="BT1029" s="11">
        <v>11150</v>
      </c>
      <c r="BU1029" s="11">
        <v>44160</v>
      </c>
      <c r="BV1029" s="11">
        <v>16000</v>
      </c>
      <c r="BW1029" s="11">
        <v>492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79490</v>
      </c>
      <c r="CD1029" s="11">
        <v>0</v>
      </c>
      <c r="CE1029" s="11">
        <v>0</v>
      </c>
      <c r="CF1029" s="11">
        <v>0</v>
      </c>
      <c r="CG1029" s="11">
        <v>0</v>
      </c>
      <c r="CH1029" s="11">
        <v>0</v>
      </c>
      <c r="CI1029" s="11">
        <v>225917.573</v>
      </c>
      <c r="CJ1029" s="4">
        <v>31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12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0</v>
      </c>
      <c r="DB1029" s="4">
        <v>20</v>
      </c>
      <c r="DC1029" s="4">
        <v>0</v>
      </c>
      <c r="DD1029" s="4">
        <v>12.5</v>
      </c>
      <c r="DE1029" s="64">
        <v>32.5</v>
      </c>
      <c r="DF1029" s="64">
        <v>48</v>
      </c>
      <c r="DG1029" s="64">
        <v>2</v>
      </c>
      <c r="DH1029" s="64">
        <v>42.08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s="4">
        <v>0</v>
      </c>
      <c r="DT1029" s="4">
        <v>2</v>
      </c>
      <c r="DU1029" s="4">
        <v>2</v>
      </c>
      <c r="EB1029" s="4" t="b">
        <v>1</v>
      </c>
      <c r="EC1029" s="4" t="s">
        <v>255</v>
      </c>
      <c r="EF1029" s="7">
        <v>46143</v>
      </c>
      <c r="EG1029" s="7">
        <v>46173</v>
      </c>
      <c r="EH1029" s="4" t="s">
        <v>173</v>
      </c>
      <c r="EI1029" s="4" t="b">
        <v>1</v>
      </c>
      <c r="EJ1029" s="4" t="s">
        <v>174</v>
      </c>
      <c r="EO1029" s="4">
        <f t="shared" si="70"/>
        <v>28.794520547945204</v>
      </c>
      <c r="EP1029" s="4">
        <f t="shared" si="71"/>
        <v>25</v>
      </c>
      <c r="EQ1029" s="9">
        <f t="shared" si="72"/>
        <v>3792696.6500000004</v>
      </c>
    </row>
    <row r="1030" spans="3:147">
      <c r="C1030" s="7">
        <v>46143</v>
      </c>
      <c r="D1030" s="4">
        <v>7340</v>
      </c>
      <c r="G1030" s="4" t="s">
        <v>176</v>
      </c>
      <c r="H1030" s="4" t="s">
        <v>177</v>
      </c>
      <c r="I1030" s="4">
        <v>25</v>
      </c>
      <c r="J1030" s="16">
        <v>36192</v>
      </c>
      <c r="L1030" s="4">
        <v>122091.333</v>
      </c>
      <c r="M1030" s="4">
        <v>129091.3</v>
      </c>
      <c r="N1030" s="4">
        <v>153833.799</v>
      </c>
      <c r="O1030" s="64">
        <v>18</v>
      </c>
      <c r="P1030" s="4">
        <v>10</v>
      </c>
      <c r="Q1030" s="4">
        <v>3</v>
      </c>
      <c r="R1030" s="4">
        <v>31</v>
      </c>
      <c r="S1030" s="4">
        <v>100</v>
      </c>
      <c r="T1030" s="4">
        <v>100</v>
      </c>
      <c r="U1030" s="11">
        <v>6194399</v>
      </c>
      <c r="V1030" s="11">
        <v>1304399</v>
      </c>
      <c r="W1030" s="11">
        <v>4890000</v>
      </c>
      <c r="X1030" s="11">
        <v>27</v>
      </c>
      <c r="Y1030" s="62">
        <v>3784831</v>
      </c>
      <c r="Z1030" s="11">
        <v>0</v>
      </c>
      <c r="AA1030" s="11">
        <v>0</v>
      </c>
      <c r="AB1030" s="11">
        <v>7500</v>
      </c>
      <c r="AC1030" s="11">
        <v>202500</v>
      </c>
      <c r="AD1030" s="11">
        <v>0</v>
      </c>
      <c r="AE1030" s="11">
        <v>0</v>
      </c>
      <c r="AF1030" s="11">
        <v>0</v>
      </c>
      <c r="AG1030" s="11">
        <v>210000</v>
      </c>
      <c r="AH1030" s="11">
        <v>0</v>
      </c>
      <c r="AI1030" s="11">
        <v>484092</v>
      </c>
      <c r="AJ1030" s="11">
        <v>0</v>
      </c>
      <c r="AK1030" s="11">
        <v>360547</v>
      </c>
      <c r="AL1030" s="9">
        <v>844640</v>
      </c>
      <c r="AM1030" s="9">
        <v>692252</v>
      </c>
      <c r="AN1030" s="9">
        <v>76916</v>
      </c>
      <c r="AO1030" s="9">
        <v>485499</v>
      </c>
      <c r="AP1030" s="11">
        <v>0</v>
      </c>
      <c r="AQ1030" s="11">
        <v>60000</v>
      </c>
      <c r="AR1030" s="11">
        <v>2159307</v>
      </c>
      <c r="AS1030" s="11">
        <v>0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0</v>
      </c>
      <c r="AZ1030" s="11">
        <v>0</v>
      </c>
      <c r="BA1030" s="11">
        <v>15261</v>
      </c>
      <c r="BB1030" s="11">
        <v>0</v>
      </c>
      <c r="BC1030" s="11">
        <v>0</v>
      </c>
      <c r="BD1030" s="11">
        <v>25000</v>
      </c>
      <c r="BE1030" s="11">
        <v>0</v>
      </c>
      <c r="BF1030" s="11">
        <v>0</v>
      </c>
      <c r="BG1030" s="11">
        <v>0</v>
      </c>
      <c r="BH1030" s="11">
        <v>0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0</v>
      </c>
      <c r="BO1030" s="11">
        <v>542200</v>
      </c>
      <c r="BP1030" s="11">
        <v>54220</v>
      </c>
      <c r="BQ1030" s="11">
        <v>302570</v>
      </c>
      <c r="BR1030" s="11">
        <v>273330</v>
      </c>
      <c r="BS1030" s="11">
        <v>55750</v>
      </c>
      <c r="BT1030" s="11">
        <v>11360</v>
      </c>
      <c r="BU1030" s="11">
        <v>44780</v>
      </c>
      <c r="BV1030" s="11">
        <v>20000</v>
      </c>
      <c r="BW1030" s="11">
        <v>189</v>
      </c>
      <c r="BX1030" s="11">
        <v>0</v>
      </c>
      <c r="BY1030" s="11">
        <v>0</v>
      </c>
      <c r="BZ1030" s="11">
        <v>0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0</v>
      </c>
      <c r="CI1030" s="11">
        <v>234588.62899999999</v>
      </c>
      <c r="CJ1030" s="4">
        <v>31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12</v>
      </c>
      <c r="CV1030" s="4">
        <v>0</v>
      </c>
      <c r="CW1030" s="4">
        <v>0</v>
      </c>
      <c r="CX1030" s="4">
        <v>0</v>
      </c>
      <c r="CY1030" s="4">
        <v>0</v>
      </c>
      <c r="CZ1030" s="4">
        <v>0</v>
      </c>
      <c r="DA1030" s="4">
        <v>0</v>
      </c>
      <c r="DB1030" s="4">
        <v>20</v>
      </c>
      <c r="DC1030" s="4">
        <v>0</v>
      </c>
      <c r="DD1030" s="4">
        <v>12.5</v>
      </c>
      <c r="DE1030" s="64">
        <v>32.5</v>
      </c>
      <c r="DF1030" s="64">
        <v>24</v>
      </c>
      <c r="DG1030" s="64">
        <v>2</v>
      </c>
      <c r="DH1030" s="64">
        <v>42.08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2</v>
      </c>
      <c r="DU1030" s="4">
        <v>2</v>
      </c>
      <c r="EB1030" s="4" t="b">
        <v>1</v>
      </c>
      <c r="EC1030" s="4" t="s">
        <v>255</v>
      </c>
      <c r="EF1030" s="7">
        <v>46143</v>
      </c>
      <c r="EG1030" s="7">
        <v>46173</v>
      </c>
      <c r="EH1030" s="4" t="s">
        <v>173</v>
      </c>
      <c r="EI1030" s="4" t="b">
        <v>1</v>
      </c>
      <c r="EJ1030" s="4" t="s">
        <v>174</v>
      </c>
      <c r="EO1030" s="4">
        <f t="shared" si="70"/>
        <v>26.934246575342467</v>
      </c>
      <c r="EP1030" s="4">
        <f t="shared" si="71"/>
        <v>25</v>
      </c>
      <c r="EQ1030" s="9">
        <f t="shared" si="72"/>
        <v>3845844.9750000001</v>
      </c>
    </row>
    <row r="1031" spans="3:147">
      <c r="C1031" s="7">
        <v>46143</v>
      </c>
      <c r="D1031" s="4">
        <v>7340</v>
      </c>
      <c r="G1031" s="4" t="s">
        <v>176</v>
      </c>
      <c r="H1031" s="4" t="s">
        <v>177</v>
      </c>
      <c r="I1031" s="4">
        <v>12</v>
      </c>
      <c r="J1031" s="16">
        <v>37683</v>
      </c>
      <c r="L1031" s="4">
        <v>116788.333</v>
      </c>
      <c r="M1031" s="4">
        <v>123163.3</v>
      </c>
      <c r="N1031" s="4">
        <v>146769.59899999999</v>
      </c>
      <c r="O1031" s="64">
        <v>18</v>
      </c>
      <c r="P1031" s="4">
        <v>10</v>
      </c>
      <c r="Q1031" s="4">
        <v>3</v>
      </c>
      <c r="R1031" s="4">
        <v>31</v>
      </c>
      <c r="S1031" s="4">
        <v>100</v>
      </c>
      <c r="T1031" s="4">
        <v>100</v>
      </c>
      <c r="U1031" s="11">
        <v>6470907</v>
      </c>
      <c r="V1031" s="11">
        <v>1358570</v>
      </c>
      <c r="W1031" s="11">
        <v>5112337</v>
      </c>
      <c r="X1031" s="11">
        <v>23</v>
      </c>
      <c r="Y1031" s="62">
        <v>3620438</v>
      </c>
      <c r="Z1031" s="11">
        <v>0</v>
      </c>
      <c r="AA1031" s="11">
        <v>0</v>
      </c>
      <c r="AB1031" s="11">
        <v>18750</v>
      </c>
      <c r="AC1031" s="11">
        <v>172500</v>
      </c>
      <c r="AD1031" s="11">
        <v>0</v>
      </c>
      <c r="AE1031" s="11">
        <v>0</v>
      </c>
      <c r="AF1031" s="11">
        <v>0</v>
      </c>
      <c r="AG1031" s="11">
        <v>191250</v>
      </c>
      <c r="AH1031" s="11">
        <v>0</v>
      </c>
      <c r="AI1031" s="11">
        <v>461862</v>
      </c>
      <c r="AJ1031" s="11">
        <v>0</v>
      </c>
      <c r="AK1031" s="11">
        <v>509107</v>
      </c>
      <c r="AL1031" s="9">
        <v>970969</v>
      </c>
      <c r="AM1031" s="9">
        <v>880617</v>
      </c>
      <c r="AN1031" s="9">
        <v>146769</v>
      </c>
      <c r="AO1031" s="9">
        <v>551266</v>
      </c>
      <c r="AP1031" s="11">
        <v>0</v>
      </c>
      <c r="AQ1031" s="11">
        <v>60000</v>
      </c>
      <c r="AR1031" s="11">
        <v>2609621</v>
      </c>
      <c r="AS1031" s="11">
        <v>0</v>
      </c>
      <c r="AT1031" s="11">
        <v>0</v>
      </c>
      <c r="AU1031" s="11">
        <v>0</v>
      </c>
      <c r="AV1031" s="11">
        <v>0</v>
      </c>
      <c r="AW1031" s="11">
        <v>0</v>
      </c>
      <c r="AX1031" s="11">
        <v>0</v>
      </c>
      <c r="AY1031" s="11">
        <v>0</v>
      </c>
      <c r="AZ1031" s="11">
        <v>0</v>
      </c>
      <c r="BA1031" s="11">
        <v>14598</v>
      </c>
      <c r="BB1031" s="11">
        <v>0</v>
      </c>
      <c r="BC1031" s="11">
        <v>0</v>
      </c>
      <c r="BD1031" s="11">
        <v>35000</v>
      </c>
      <c r="BE1031" s="11">
        <v>0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635060</v>
      </c>
      <c r="BP1031" s="11">
        <v>63500</v>
      </c>
      <c r="BQ1031" s="11">
        <v>265140</v>
      </c>
      <c r="BR1031" s="11">
        <v>283030</v>
      </c>
      <c r="BS1031" s="11">
        <v>58240</v>
      </c>
      <c r="BT1031" s="11">
        <v>10870</v>
      </c>
      <c r="BU1031" s="11">
        <v>42730</v>
      </c>
      <c r="BV1031" s="11">
        <v>0</v>
      </c>
      <c r="BW1031" s="11">
        <v>0</v>
      </c>
      <c r="BX1031" s="11">
        <v>0</v>
      </c>
      <c r="BY1031" s="11">
        <v>0</v>
      </c>
      <c r="BZ1031" s="11">
        <v>0</v>
      </c>
      <c r="CA1031" s="11">
        <v>0</v>
      </c>
      <c r="CB1031" s="11">
        <v>0</v>
      </c>
      <c r="CC1031" s="11">
        <v>0</v>
      </c>
      <c r="CD1031" s="11">
        <v>0</v>
      </c>
      <c r="CE1031" s="11">
        <v>0</v>
      </c>
      <c r="CF1031" s="11">
        <v>0</v>
      </c>
      <c r="CG1031" s="11">
        <v>0</v>
      </c>
      <c r="CH1031" s="11">
        <v>0</v>
      </c>
      <c r="CI1031" s="11">
        <v>209745.85399999999</v>
      </c>
      <c r="CJ1031" s="4">
        <v>31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12</v>
      </c>
      <c r="CV1031" s="4">
        <v>0</v>
      </c>
      <c r="CW1031" s="4">
        <v>0</v>
      </c>
      <c r="CX1031" s="4">
        <v>0</v>
      </c>
      <c r="CY1031" s="4">
        <v>0</v>
      </c>
      <c r="CZ1031" s="4">
        <v>0</v>
      </c>
      <c r="DA1031" s="4">
        <v>0</v>
      </c>
      <c r="DB1031" s="4">
        <v>20</v>
      </c>
      <c r="DC1031" s="4">
        <v>0</v>
      </c>
      <c r="DD1031" s="4">
        <v>18.5</v>
      </c>
      <c r="DE1031" s="64">
        <v>38.5</v>
      </c>
      <c r="DF1031" s="64">
        <v>32</v>
      </c>
      <c r="DG1031" s="64">
        <v>4</v>
      </c>
      <c r="DH1031" s="64">
        <v>50.08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2</v>
      </c>
      <c r="DU1031" s="4">
        <v>2</v>
      </c>
      <c r="EB1031" s="4" t="b">
        <v>1</v>
      </c>
      <c r="EC1031" s="4" t="s">
        <v>255</v>
      </c>
      <c r="EF1031" s="7">
        <v>46143</v>
      </c>
      <c r="EG1031" s="7">
        <v>46173</v>
      </c>
      <c r="EH1031" s="4" t="s">
        <v>173</v>
      </c>
      <c r="EI1031" s="4" t="b">
        <v>1</v>
      </c>
      <c r="EJ1031" s="4" t="s">
        <v>174</v>
      </c>
      <c r="EO1031" s="4">
        <f t="shared" si="70"/>
        <v>22.849315068493151</v>
      </c>
      <c r="EP1031" s="4">
        <f t="shared" si="71"/>
        <v>25</v>
      </c>
      <c r="EQ1031" s="9">
        <f t="shared" si="72"/>
        <v>3669239.9749999996</v>
      </c>
    </row>
    <row r="1032" spans="3:147">
      <c r="C1032" s="7">
        <v>46143</v>
      </c>
      <c r="D1032" s="4">
        <v>7340</v>
      </c>
      <c r="G1032" s="4" t="s">
        <v>176</v>
      </c>
      <c r="H1032" s="4" t="s">
        <v>177</v>
      </c>
      <c r="I1032" s="4">
        <v>17</v>
      </c>
      <c r="J1032" s="16">
        <v>37683</v>
      </c>
      <c r="L1032" s="4">
        <v>119399.333</v>
      </c>
      <c r="M1032" s="4">
        <v>125149.3</v>
      </c>
      <c r="N1032" s="4">
        <v>149136.24900000001</v>
      </c>
      <c r="O1032" s="64">
        <v>18</v>
      </c>
      <c r="P1032" s="4">
        <v>10</v>
      </c>
      <c r="Q1032" s="4">
        <v>3</v>
      </c>
      <c r="R1032" s="4">
        <v>31</v>
      </c>
      <c r="S1032" s="4">
        <v>100</v>
      </c>
      <c r="T1032" s="4">
        <v>100</v>
      </c>
      <c r="U1032" s="11">
        <v>6452536</v>
      </c>
      <c r="V1032" s="11">
        <v>1422536</v>
      </c>
      <c r="W1032" s="11">
        <v>5030000</v>
      </c>
      <c r="X1032" s="11">
        <v>23</v>
      </c>
      <c r="Y1032" s="62">
        <v>3701379</v>
      </c>
      <c r="Z1032" s="11">
        <v>0</v>
      </c>
      <c r="AA1032" s="11">
        <v>0</v>
      </c>
      <c r="AB1032" s="11">
        <v>0</v>
      </c>
      <c r="AC1032" s="11">
        <v>172500</v>
      </c>
      <c r="AD1032" s="11">
        <v>0</v>
      </c>
      <c r="AE1032" s="11">
        <v>0</v>
      </c>
      <c r="AF1032" s="11">
        <v>0</v>
      </c>
      <c r="AG1032" s="11">
        <v>172500</v>
      </c>
      <c r="AH1032" s="11">
        <v>0</v>
      </c>
      <c r="AI1032" s="11">
        <v>469309</v>
      </c>
      <c r="AJ1032" s="11">
        <v>0</v>
      </c>
      <c r="AK1032" s="11">
        <v>293611</v>
      </c>
      <c r="AL1032" s="9">
        <v>762921</v>
      </c>
      <c r="AM1032" s="9">
        <v>1342226</v>
      </c>
      <c r="AN1032" s="9">
        <v>0</v>
      </c>
      <c r="AO1032" s="9">
        <v>373586</v>
      </c>
      <c r="AP1032" s="11">
        <v>0</v>
      </c>
      <c r="AQ1032" s="11">
        <v>50000</v>
      </c>
      <c r="AR1032" s="11">
        <v>2528733</v>
      </c>
      <c r="AS1032" s="11">
        <v>0</v>
      </c>
      <c r="AT1032" s="11">
        <v>0</v>
      </c>
      <c r="AU1032" s="11">
        <v>0</v>
      </c>
      <c r="AV1032" s="11">
        <v>0</v>
      </c>
      <c r="AW1032" s="11">
        <v>0</v>
      </c>
      <c r="AX1032" s="11">
        <v>0</v>
      </c>
      <c r="AY1032" s="11">
        <v>0</v>
      </c>
      <c r="AZ1032" s="11">
        <v>0</v>
      </c>
      <c r="BA1032" s="11">
        <v>14924</v>
      </c>
      <c r="BB1032" s="11">
        <v>0</v>
      </c>
      <c r="BC1032" s="11">
        <v>0</v>
      </c>
      <c r="BD1032" s="11">
        <v>35000</v>
      </c>
      <c r="BE1032" s="11">
        <v>0</v>
      </c>
      <c r="BF1032" s="11">
        <v>0</v>
      </c>
      <c r="BG1032" s="11">
        <v>0</v>
      </c>
      <c r="BH1032" s="11">
        <v>0</v>
      </c>
      <c r="BI1032" s="11">
        <v>0</v>
      </c>
      <c r="BJ1032" s="11">
        <v>0</v>
      </c>
      <c r="BK1032" s="11">
        <v>0</v>
      </c>
      <c r="BL1032" s="11">
        <v>0</v>
      </c>
      <c r="BM1032" s="11">
        <v>0</v>
      </c>
      <c r="BN1032" s="11">
        <v>0</v>
      </c>
      <c r="BO1032" s="11">
        <v>654070</v>
      </c>
      <c r="BP1032" s="11">
        <v>65400</v>
      </c>
      <c r="BQ1032" s="11">
        <v>293500</v>
      </c>
      <c r="BR1032" s="11">
        <v>282630</v>
      </c>
      <c r="BS1032" s="11">
        <v>58070</v>
      </c>
      <c r="BT1032" s="11">
        <v>11110</v>
      </c>
      <c r="BU1032" s="11">
        <v>43430</v>
      </c>
      <c r="BV1032" s="11">
        <v>7000</v>
      </c>
      <c r="BW1032" s="11">
        <v>7326</v>
      </c>
      <c r="BX1032" s="11">
        <v>0</v>
      </c>
      <c r="BY1032" s="11">
        <v>0</v>
      </c>
      <c r="BZ1032" s="11">
        <v>0</v>
      </c>
      <c r="CA1032" s="11">
        <v>0</v>
      </c>
      <c r="CB1032" s="11">
        <v>0</v>
      </c>
      <c r="CC1032" s="11">
        <v>0</v>
      </c>
      <c r="CD1032" s="11">
        <v>0</v>
      </c>
      <c r="CE1032" s="11">
        <v>0</v>
      </c>
      <c r="CF1032" s="11">
        <v>0</v>
      </c>
      <c r="CG1032" s="11">
        <v>0</v>
      </c>
      <c r="CH1032" s="11">
        <v>0</v>
      </c>
      <c r="CI1032" s="11">
        <v>232763.59599999999</v>
      </c>
      <c r="CJ1032" s="4">
        <v>31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4">
        <v>10</v>
      </c>
      <c r="CV1032" s="4">
        <v>0</v>
      </c>
      <c r="CW1032" s="4">
        <v>0</v>
      </c>
      <c r="CX1032" s="4">
        <v>0</v>
      </c>
      <c r="CY1032" s="4">
        <v>0</v>
      </c>
      <c r="CZ1032" s="4">
        <v>0</v>
      </c>
      <c r="DA1032" s="4">
        <v>0</v>
      </c>
      <c r="DB1032" s="4">
        <v>20</v>
      </c>
      <c r="DC1032" s="4">
        <v>0</v>
      </c>
      <c r="DD1032" s="4">
        <v>10.5</v>
      </c>
      <c r="DE1032" s="64">
        <v>30.5</v>
      </c>
      <c r="DF1032" s="64">
        <v>48</v>
      </c>
      <c r="DG1032" s="64">
        <v>0</v>
      </c>
      <c r="DH1032" s="64">
        <v>33.4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0.5</v>
      </c>
      <c r="DT1032" s="4">
        <v>2</v>
      </c>
      <c r="DU1032" s="4">
        <v>2</v>
      </c>
      <c r="EB1032" s="4" t="b">
        <v>1</v>
      </c>
      <c r="EC1032" s="4" t="s">
        <v>255</v>
      </c>
      <c r="EF1032" s="7">
        <v>46143</v>
      </c>
      <c r="EG1032" s="7">
        <v>46173</v>
      </c>
      <c r="EH1032" s="4" t="s">
        <v>173</v>
      </c>
      <c r="EI1032" s="4" t="b">
        <v>1</v>
      </c>
      <c r="EJ1032" s="4" t="s">
        <v>174</v>
      </c>
      <c r="EO1032" s="4">
        <f t="shared" si="70"/>
        <v>22.849315068493151</v>
      </c>
      <c r="EP1032" s="4">
        <f t="shared" si="71"/>
        <v>25</v>
      </c>
      <c r="EQ1032" s="9">
        <f t="shared" si="72"/>
        <v>3728406.2250000001</v>
      </c>
    </row>
    <row r="1033" spans="3:147">
      <c r="C1033" s="7">
        <v>46143</v>
      </c>
      <c r="D1033" s="4">
        <v>7340</v>
      </c>
      <c r="G1033" s="4" t="s">
        <v>176</v>
      </c>
      <c r="H1033" s="4" t="s">
        <v>177</v>
      </c>
      <c r="I1033" s="4">
        <v>8</v>
      </c>
      <c r="J1033" s="16">
        <v>37747</v>
      </c>
      <c r="L1033" s="4">
        <v>114099.333</v>
      </c>
      <c r="M1033" s="4">
        <v>119849.3</v>
      </c>
      <c r="N1033" s="4">
        <v>142820.416</v>
      </c>
      <c r="O1033" s="64">
        <v>18</v>
      </c>
      <c r="P1033" s="4">
        <v>10</v>
      </c>
      <c r="Q1033" s="4">
        <v>3</v>
      </c>
      <c r="R1033" s="4">
        <v>31</v>
      </c>
      <c r="S1033" s="4">
        <v>100</v>
      </c>
      <c r="T1033" s="4">
        <v>100</v>
      </c>
      <c r="U1033" s="11">
        <v>6573120</v>
      </c>
      <c r="V1033" s="11">
        <v>1404120</v>
      </c>
      <c r="W1033" s="11">
        <v>5169000</v>
      </c>
      <c r="X1033" s="11">
        <v>23</v>
      </c>
      <c r="Y1033" s="62">
        <v>3537079</v>
      </c>
      <c r="Z1033" s="11">
        <v>0</v>
      </c>
      <c r="AA1033" s="11">
        <v>0</v>
      </c>
      <c r="AB1033" s="11">
        <v>0</v>
      </c>
      <c r="AC1033" s="11">
        <v>172500</v>
      </c>
      <c r="AD1033" s="11">
        <v>0</v>
      </c>
      <c r="AE1033" s="11">
        <v>0</v>
      </c>
      <c r="AF1033" s="11">
        <v>0</v>
      </c>
      <c r="AG1033" s="11">
        <v>172500</v>
      </c>
      <c r="AH1033" s="11">
        <v>0</v>
      </c>
      <c r="AI1033" s="11">
        <v>449434</v>
      </c>
      <c r="AJ1033" s="11">
        <v>0</v>
      </c>
      <c r="AK1033" s="11">
        <v>495408</v>
      </c>
      <c r="AL1033" s="9">
        <v>944843</v>
      </c>
      <c r="AM1033" s="9">
        <v>1071153</v>
      </c>
      <c r="AN1033" s="9">
        <v>142820</v>
      </c>
      <c r="AO1033" s="9">
        <v>536433</v>
      </c>
      <c r="AP1033" s="11">
        <v>0</v>
      </c>
      <c r="AQ1033" s="11">
        <v>60000</v>
      </c>
      <c r="AR1033" s="11">
        <v>2755249</v>
      </c>
      <c r="AS1033" s="11">
        <v>0</v>
      </c>
      <c r="AT1033" s="11">
        <v>59030</v>
      </c>
      <c r="AU1033" s="11">
        <v>0</v>
      </c>
      <c r="AV1033" s="11">
        <v>0</v>
      </c>
      <c r="AW1033" s="11">
        <v>0</v>
      </c>
      <c r="AX1033" s="11">
        <v>0</v>
      </c>
      <c r="AY1033" s="11">
        <v>0</v>
      </c>
      <c r="AZ1033" s="11">
        <v>0</v>
      </c>
      <c r="BA1033" s="11">
        <v>14262</v>
      </c>
      <c r="BB1033" s="11">
        <v>0</v>
      </c>
      <c r="BC1033" s="11">
        <v>0</v>
      </c>
      <c r="BD1033" s="11">
        <v>35000</v>
      </c>
      <c r="BE1033" s="11">
        <v>0</v>
      </c>
      <c r="BF1033" s="11">
        <v>0</v>
      </c>
      <c r="BG1033" s="11">
        <v>0</v>
      </c>
      <c r="BH1033" s="11">
        <v>0</v>
      </c>
      <c r="BI1033" s="11">
        <v>0</v>
      </c>
      <c r="BJ1033" s="11">
        <v>0</v>
      </c>
      <c r="BK1033" s="11">
        <v>0</v>
      </c>
      <c r="BL1033" s="11">
        <v>0</v>
      </c>
      <c r="BM1033" s="11">
        <v>0</v>
      </c>
      <c r="BN1033" s="11">
        <v>0</v>
      </c>
      <c r="BO1033" s="11">
        <v>655880</v>
      </c>
      <c r="BP1033" s="11">
        <v>65580</v>
      </c>
      <c r="BQ1033" s="11">
        <v>275500</v>
      </c>
      <c r="BR1033" s="11">
        <v>289100</v>
      </c>
      <c r="BS1033" s="11">
        <v>59160</v>
      </c>
      <c r="BT1033" s="11">
        <v>10620</v>
      </c>
      <c r="BU1033" s="11">
        <v>41590</v>
      </c>
      <c r="BV1033" s="11">
        <v>0</v>
      </c>
      <c r="BW1033" s="11">
        <v>6690</v>
      </c>
      <c r="BX1033" s="11">
        <v>0</v>
      </c>
      <c r="BY1033" s="11">
        <v>0</v>
      </c>
      <c r="BZ1033" s="11">
        <v>0</v>
      </c>
      <c r="CA1033" s="11">
        <v>0</v>
      </c>
      <c r="CB1033" s="11">
        <v>0</v>
      </c>
      <c r="CC1033" s="11">
        <v>0</v>
      </c>
      <c r="CD1033" s="11">
        <v>0</v>
      </c>
      <c r="CE1033" s="11">
        <v>0</v>
      </c>
      <c r="CF1033" s="11">
        <v>0</v>
      </c>
      <c r="CG1033" s="11">
        <v>0</v>
      </c>
      <c r="CH1033" s="11">
        <v>0</v>
      </c>
      <c r="CI1033" s="11">
        <v>221398.22500000001</v>
      </c>
      <c r="CJ1033" s="4">
        <v>31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12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20</v>
      </c>
      <c r="DC1033" s="4">
        <v>0</v>
      </c>
      <c r="DD1033" s="4">
        <v>18.5</v>
      </c>
      <c r="DE1033" s="64">
        <v>38.5</v>
      </c>
      <c r="DF1033" s="64">
        <v>40</v>
      </c>
      <c r="DG1033" s="64">
        <v>4</v>
      </c>
      <c r="DH1033" s="64">
        <v>50.08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2</v>
      </c>
      <c r="DU1033" s="4">
        <v>2</v>
      </c>
      <c r="EB1033" s="4" t="b">
        <v>1</v>
      </c>
      <c r="EC1033" s="4" t="s">
        <v>255</v>
      </c>
      <c r="EF1033" s="7">
        <v>46143</v>
      </c>
      <c r="EG1033" s="7">
        <v>46173</v>
      </c>
      <c r="EH1033" s="4" t="s">
        <v>173</v>
      </c>
      <c r="EI1033" s="4" t="b">
        <v>1</v>
      </c>
      <c r="EJ1033" s="4" t="s">
        <v>174</v>
      </c>
      <c r="EO1033" s="4">
        <f t="shared" si="70"/>
        <v>22.673972602739727</v>
      </c>
      <c r="EP1033" s="4">
        <f t="shared" si="71"/>
        <v>25</v>
      </c>
      <c r="EQ1033" s="9">
        <f t="shared" si="72"/>
        <v>3570510.4</v>
      </c>
    </row>
    <row r="1034" spans="3:147">
      <c r="C1034" s="7">
        <v>46143</v>
      </c>
      <c r="D1034" s="4">
        <v>7340</v>
      </c>
      <c r="G1034" s="4" t="s">
        <v>176</v>
      </c>
      <c r="H1034" s="4" t="s">
        <v>177</v>
      </c>
      <c r="I1034" s="4">
        <v>2</v>
      </c>
      <c r="J1034" s="16">
        <v>37879</v>
      </c>
      <c r="L1034" s="4">
        <v>109205.333</v>
      </c>
      <c r="M1034" s="4">
        <v>114955.3</v>
      </c>
      <c r="N1034" s="4">
        <v>136988.399</v>
      </c>
      <c r="O1034" s="64">
        <v>18</v>
      </c>
      <c r="P1034" s="4">
        <v>10</v>
      </c>
      <c r="Q1034" s="4">
        <v>3</v>
      </c>
      <c r="R1034" s="4">
        <v>31</v>
      </c>
      <c r="S1034" s="4">
        <v>100</v>
      </c>
      <c r="T1034" s="4">
        <v>100</v>
      </c>
      <c r="U1034" s="11">
        <v>6061701</v>
      </c>
      <c r="V1034" s="11">
        <v>1185336</v>
      </c>
      <c r="W1034" s="11">
        <v>4876365</v>
      </c>
      <c r="X1034" s="11">
        <v>22</v>
      </c>
      <c r="Y1034" s="62">
        <v>3385365</v>
      </c>
      <c r="Z1034" s="11">
        <v>0</v>
      </c>
      <c r="AA1034" s="11">
        <v>0</v>
      </c>
      <c r="AB1034" s="11">
        <v>7500</v>
      </c>
      <c r="AC1034" s="11">
        <v>165000</v>
      </c>
      <c r="AD1034" s="11">
        <v>0</v>
      </c>
      <c r="AE1034" s="11">
        <v>0</v>
      </c>
      <c r="AF1034" s="11">
        <v>0</v>
      </c>
      <c r="AG1034" s="11">
        <v>172500</v>
      </c>
      <c r="AH1034" s="11">
        <v>0</v>
      </c>
      <c r="AI1034" s="11">
        <v>431082</v>
      </c>
      <c r="AJ1034" s="11">
        <v>0</v>
      </c>
      <c r="AK1034" s="11">
        <v>423807</v>
      </c>
      <c r="AL1034" s="9">
        <v>854890</v>
      </c>
      <c r="AM1034" s="9">
        <v>1027412</v>
      </c>
      <c r="AN1034" s="9">
        <v>68494</v>
      </c>
      <c r="AO1034" s="9">
        <v>449390</v>
      </c>
      <c r="AP1034" s="11">
        <v>0</v>
      </c>
      <c r="AQ1034" s="11">
        <v>55000</v>
      </c>
      <c r="AR1034" s="11">
        <v>2455186</v>
      </c>
      <c r="AS1034" s="11">
        <v>0</v>
      </c>
      <c r="AT1034" s="11">
        <v>0</v>
      </c>
      <c r="AU1034" s="11">
        <v>0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13650</v>
      </c>
      <c r="BB1034" s="11">
        <v>0</v>
      </c>
      <c r="BC1034" s="11">
        <v>0</v>
      </c>
      <c r="BD1034" s="11">
        <v>35000</v>
      </c>
      <c r="BE1034" s="11">
        <v>0</v>
      </c>
      <c r="BF1034" s="11">
        <v>0</v>
      </c>
      <c r="BG1034" s="11">
        <v>0</v>
      </c>
      <c r="BH1034" s="11">
        <v>0</v>
      </c>
      <c r="BI1034" s="11">
        <v>0</v>
      </c>
      <c r="BJ1034" s="11">
        <v>0</v>
      </c>
      <c r="BK1034" s="11">
        <v>0</v>
      </c>
      <c r="BL1034" s="11">
        <v>0</v>
      </c>
      <c r="BM1034" s="11">
        <v>0</v>
      </c>
      <c r="BN1034" s="11">
        <v>0</v>
      </c>
      <c r="BO1034" s="11">
        <v>443700</v>
      </c>
      <c r="BP1034" s="11">
        <v>44370</v>
      </c>
      <c r="BQ1034" s="11">
        <v>250130</v>
      </c>
      <c r="BR1034" s="11">
        <v>262810</v>
      </c>
      <c r="BS1034" s="11">
        <v>54560</v>
      </c>
      <c r="BT1034" s="11">
        <v>10160</v>
      </c>
      <c r="BU1034" s="11">
        <v>39880</v>
      </c>
      <c r="BV1034" s="11">
        <v>0</v>
      </c>
      <c r="BW1034" s="11">
        <v>7500</v>
      </c>
      <c r="BX1034" s="11">
        <v>0</v>
      </c>
      <c r="BY1034" s="11">
        <v>0</v>
      </c>
      <c r="BZ1034" s="11">
        <v>0</v>
      </c>
      <c r="CA1034" s="11">
        <v>0</v>
      </c>
      <c r="CB1034" s="11">
        <v>0</v>
      </c>
      <c r="CC1034" s="11">
        <v>72226</v>
      </c>
      <c r="CD1034" s="11">
        <v>0</v>
      </c>
      <c r="CE1034" s="11">
        <v>0</v>
      </c>
      <c r="CF1034" s="11">
        <v>0</v>
      </c>
      <c r="CG1034" s="11">
        <v>0</v>
      </c>
      <c r="CH1034" s="11">
        <v>0</v>
      </c>
      <c r="CI1034" s="11">
        <v>204327.06700000001</v>
      </c>
      <c r="CJ1034" s="4">
        <v>31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11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  <c r="DA1034" s="4">
        <v>0</v>
      </c>
      <c r="DB1034" s="4">
        <v>20</v>
      </c>
      <c r="DC1034" s="4">
        <v>0</v>
      </c>
      <c r="DD1034" s="4">
        <v>16.5</v>
      </c>
      <c r="DE1034" s="64">
        <v>36.5</v>
      </c>
      <c r="DF1034" s="64">
        <v>40</v>
      </c>
      <c r="DG1034" s="64">
        <v>2</v>
      </c>
      <c r="DH1034" s="64">
        <v>43.74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0.5</v>
      </c>
      <c r="DT1034" s="4">
        <v>2</v>
      </c>
      <c r="DU1034" s="4">
        <v>2</v>
      </c>
      <c r="EB1034" s="4" t="b">
        <v>1</v>
      </c>
      <c r="EC1034" s="4" t="s">
        <v>255</v>
      </c>
      <c r="EF1034" s="7">
        <v>46143</v>
      </c>
      <c r="EG1034" s="7">
        <v>46173</v>
      </c>
      <c r="EH1034" s="4" t="s">
        <v>173</v>
      </c>
      <c r="EI1034" s="4" t="b">
        <v>1</v>
      </c>
      <c r="EJ1034" s="4" t="s">
        <v>174</v>
      </c>
      <c r="EO1034" s="4">
        <f t="shared" ref="EO1034:EO1097" si="73">($EO$5-J1034)/365</f>
        <v>22.312328767123287</v>
      </c>
      <c r="EP1034" s="4">
        <f t="shared" ref="EP1034:EP1097" si="74">IF(EO1034&gt;=21,25,IF(EO1034&gt;=19,24,IF(EO1034&gt;=17,23,IF(EO1034&gt;=15,22,IF(EO1034&gt;=13,21,IF(EO1034&gt;=11,20,IF(EO1034&gt;=10,19,IF(EO1034&gt;=8,18))))))))</f>
        <v>25</v>
      </c>
      <c r="EQ1034" s="9">
        <f t="shared" ref="EQ1034:EQ1097" si="75">EP1034*N1034</f>
        <v>3424709.9750000001</v>
      </c>
    </row>
    <row r="1035" spans="3:147">
      <c r="C1035" s="7">
        <v>46143</v>
      </c>
      <c r="D1035" s="4">
        <v>7340</v>
      </c>
      <c r="G1035" s="4" t="s">
        <v>176</v>
      </c>
      <c r="H1035" s="4" t="s">
        <v>177</v>
      </c>
      <c r="I1035" s="4">
        <v>14</v>
      </c>
      <c r="J1035" s="16">
        <v>37907</v>
      </c>
      <c r="L1035" s="4">
        <v>117932.333</v>
      </c>
      <c r="M1035" s="4">
        <v>123432.3</v>
      </c>
      <c r="N1035" s="4">
        <v>147090.158</v>
      </c>
      <c r="O1035" s="64">
        <v>18</v>
      </c>
      <c r="P1035" s="4">
        <v>10</v>
      </c>
      <c r="Q1035" s="4">
        <v>3</v>
      </c>
      <c r="R1035" s="4">
        <v>31</v>
      </c>
      <c r="S1035" s="4">
        <v>100</v>
      </c>
      <c r="T1035" s="4">
        <v>100</v>
      </c>
      <c r="U1035" s="11">
        <v>7041098</v>
      </c>
      <c r="V1035" s="11">
        <v>1464098</v>
      </c>
      <c r="W1035" s="11">
        <v>5577000</v>
      </c>
      <c r="X1035" s="11">
        <v>22</v>
      </c>
      <c r="Y1035" s="62">
        <v>3655902</v>
      </c>
      <c r="Z1035" s="11">
        <v>0</v>
      </c>
      <c r="AA1035" s="11">
        <v>0</v>
      </c>
      <c r="AB1035" s="11">
        <v>0</v>
      </c>
      <c r="AC1035" s="11">
        <v>165000</v>
      </c>
      <c r="AD1035" s="11">
        <v>0</v>
      </c>
      <c r="AE1035" s="11">
        <v>0</v>
      </c>
      <c r="AF1035" s="11">
        <v>0</v>
      </c>
      <c r="AG1035" s="11">
        <v>165000</v>
      </c>
      <c r="AH1035" s="11">
        <v>0</v>
      </c>
      <c r="AI1035" s="11">
        <v>462871</v>
      </c>
      <c r="AJ1035" s="11">
        <v>0</v>
      </c>
      <c r="AK1035" s="11">
        <v>344742</v>
      </c>
      <c r="AL1035" s="9">
        <v>807613</v>
      </c>
      <c r="AM1035" s="9">
        <v>1765081</v>
      </c>
      <c r="AN1035" s="9">
        <v>73545</v>
      </c>
      <c r="AO1035" s="9">
        <v>464216</v>
      </c>
      <c r="AP1035" s="11">
        <v>0</v>
      </c>
      <c r="AQ1035" s="11">
        <v>60000</v>
      </c>
      <c r="AR1035" s="11">
        <v>3170455</v>
      </c>
      <c r="AS1035" s="11">
        <v>0</v>
      </c>
      <c r="AT1035" s="11">
        <v>0</v>
      </c>
      <c r="AU1035" s="11">
        <v>0</v>
      </c>
      <c r="AV1035" s="11">
        <v>0</v>
      </c>
      <c r="AW1035" s="11">
        <v>0</v>
      </c>
      <c r="AX1035" s="11">
        <v>0</v>
      </c>
      <c r="AY1035" s="11">
        <v>0</v>
      </c>
      <c r="AZ1035" s="11">
        <v>0</v>
      </c>
      <c r="BA1035" s="11">
        <v>14741</v>
      </c>
      <c r="BB1035" s="11">
        <v>0</v>
      </c>
      <c r="BC1035" s="11">
        <v>0</v>
      </c>
      <c r="BD1035" s="11">
        <v>35000</v>
      </c>
      <c r="BE1035" s="11">
        <v>0</v>
      </c>
      <c r="BF1035" s="11">
        <v>0</v>
      </c>
      <c r="BG1035" s="11">
        <v>0</v>
      </c>
      <c r="BH1035" s="11">
        <v>0</v>
      </c>
      <c r="BI1035" s="11">
        <v>0</v>
      </c>
      <c r="BJ1035" s="11">
        <v>0</v>
      </c>
      <c r="BK1035" s="11">
        <v>0</v>
      </c>
      <c r="BL1035" s="11">
        <v>0</v>
      </c>
      <c r="BM1035" s="11">
        <v>0</v>
      </c>
      <c r="BN1035" s="11">
        <v>0</v>
      </c>
      <c r="BO1035" s="11">
        <v>668590</v>
      </c>
      <c r="BP1035" s="11">
        <v>66850</v>
      </c>
      <c r="BQ1035" s="11">
        <v>288650</v>
      </c>
      <c r="BR1035" s="11">
        <v>303830</v>
      </c>
      <c r="BS1035" s="11">
        <v>63370</v>
      </c>
      <c r="BT1035" s="11">
        <v>10970</v>
      </c>
      <c r="BU1035" s="11">
        <v>42830</v>
      </c>
      <c r="BV1035" s="11">
        <v>12000</v>
      </c>
      <c r="BW1035" s="11">
        <v>7008</v>
      </c>
      <c r="BX1035" s="11">
        <v>0</v>
      </c>
      <c r="BY1035" s="11">
        <v>0</v>
      </c>
      <c r="BZ1035" s="11">
        <v>0</v>
      </c>
      <c r="CA1035" s="11">
        <v>0</v>
      </c>
      <c r="CB1035" s="11">
        <v>0</v>
      </c>
      <c r="CC1035" s="11">
        <v>0</v>
      </c>
      <c r="CD1035" s="11">
        <v>0</v>
      </c>
      <c r="CE1035" s="11">
        <v>0</v>
      </c>
      <c r="CF1035" s="11">
        <v>0</v>
      </c>
      <c r="CG1035" s="11">
        <v>0</v>
      </c>
      <c r="CH1035" s="11">
        <v>0</v>
      </c>
      <c r="CI1035" s="11">
        <v>224455.416</v>
      </c>
      <c r="CJ1035" s="4">
        <v>31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12</v>
      </c>
      <c r="CV1035" s="4">
        <v>0</v>
      </c>
      <c r="CW1035" s="4">
        <v>0</v>
      </c>
      <c r="CX1035" s="4">
        <v>0</v>
      </c>
      <c r="CY1035" s="4">
        <v>0</v>
      </c>
      <c r="CZ1035" s="4">
        <v>0</v>
      </c>
      <c r="DA1035" s="4">
        <v>0</v>
      </c>
      <c r="DB1035" s="4">
        <v>20</v>
      </c>
      <c r="DC1035" s="4">
        <v>0</v>
      </c>
      <c r="DD1035" s="4">
        <v>12.5</v>
      </c>
      <c r="DE1035" s="64">
        <v>32.5</v>
      </c>
      <c r="DF1035" s="64">
        <v>64</v>
      </c>
      <c r="DG1035" s="64">
        <v>2</v>
      </c>
      <c r="DH1035" s="64">
        <v>42.08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2</v>
      </c>
      <c r="DU1035" s="4">
        <v>2</v>
      </c>
      <c r="EB1035" s="4" t="b">
        <v>1</v>
      </c>
      <c r="EC1035" s="4" t="s">
        <v>255</v>
      </c>
      <c r="EF1035" s="7">
        <v>46143</v>
      </c>
      <c r="EG1035" s="7">
        <v>46173</v>
      </c>
      <c r="EH1035" s="4" t="s">
        <v>173</v>
      </c>
      <c r="EI1035" s="4" t="b">
        <v>1</v>
      </c>
      <c r="EJ1035" s="4" t="s">
        <v>174</v>
      </c>
      <c r="EO1035" s="4">
        <f t="shared" si="73"/>
        <v>22.235616438356164</v>
      </c>
      <c r="EP1035" s="4">
        <f t="shared" si="74"/>
        <v>25</v>
      </c>
      <c r="EQ1035" s="9">
        <f t="shared" si="75"/>
        <v>3677253.9499999997</v>
      </c>
    </row>
    <row r="1036" spans="3:147">
      <c r="C1036" s="7">
        <v>46143</v>
      </c>
      <c r="D1036" s="4">
        <v>7340</v>
      </c>
      <c r="G1036" s="4" t="s">
        <v>176</v>
      </c>
      <c r="H1036" s="4" t="s">
        <v>177</v>
      </c>
      <c r="I1036" s="4">
        <v>6</v>
      </c>
      <c r="J1036" s="16">
        <v>38061</v>
      </c>
      <c r="L1036" s="4">
        <v>112633.333</v>
      </c>
      <c r="M1036" s="4">
        <v>118633.3</v>
      </c>
      <c r="N1036" s="4">
        <v>141371.34899999999</v>
      </c>
      <c r="O1036" s="64">
        <v>18</v>
      </c>
      <c r="P1036" s="4">
        <v>10</v>
      </c>
      <c r="Q1036" s="4">
        <v>3</v>
      </c>
      <c r="R1036" s="4">
        <v>31</v>
      </c>
      <c r="S1036" s="4">
        <v>100</v>
      </c>
      <c r="T1036" s="4">
        <v>100</v>
      </c>
      <c r="U1036" s="11">
        <v>6533176</v>
      </c>
      <c r="V1036" s="11">
        <v>1394560</v>
      </c>
      <c r="W1036" s="11">
        <v>5138616</v>
      </c>
      <c r="X1036" s="11">
        <v>22</v>
      </c>
      <c r="Y1036" s="62">
        <v>3491633</v>
      </c>
      <c r="Z1036" s="11">
        <v>0</v>
      </c>
      <c r="AA1036" s="11">
        <v>0</v>
      </c>
      <c r="AB1036" s="11">
        <v>15000</v>
      </c>
      <c r="AC1036" s="11">
        <v>165000</v>
      </c>
      <c r="AD1036" s="11">
        <v>0</v>
      </c>
      <c r="AE1036" s="11">
        <v>0</v>
      </c>
      <c r="AF1036" s="11">
        <v>0</v>
      </c>
      <c r="AG1036" s="11">
        <v>180000</v>
      </c>
      <c r="AH1036" s="11">
        <v>0</v>
      </c>
      <c r="AI1036" s="11">
        <v>444874</v>
      </c>
      <c r="AJ1036" s="11">
        <v>0</v>
      </c>
      <c r="AK1036" s="11">
        <v>331339</v>
      </c>
      <c r="AL1036" s="9">
        <v>776213</v>
      </c>
      <c r="AM1036" s="9">
        <v>1484399</v>
      </c>
      <c r="AN1036" s="9">
        <v>70685</v>
      </c>
      <c r="AO1036" s="9">
        <v>446167</v>
      </c>
      <c r="AP1036" s="11">
        <v>0</v>
      </c>
      <c r="AQ1036" s="11">
        <v>60000</v>
      </c>
      <c r="AR1036" s="11">
        <v>2837464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14079</v>
      </c>
      <c r="BB1036" s="11">
        <v>0</v>
      </c>
      <c r="BC1036" s="11">
        <v>0</v>
      </c>
      <c r="BD1036" s="11">
        <v>10000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645460</v>
      </c>
      <c r="BP1036" s="11">
        <v>64540</v>
      </c>
      <c r="BQ1036" s="11">
        <v>280960</v>
      </c>
      <c r="BR1036" s="11">
        <v>285660</v>
      </c>
      <c r="BS1036" s="11">
        <v>58800</v>
      </c>
      <c r="BT1036" s="11">
        <v>10480</v>
      </c>
      <c r="BU1036" s="11">
        <v>41160</v>
      </c>
      <c r="BV1036" s="11">
        <v>0</v>
      </c>
      <c r="BW1036" s="11">
        <v>7500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218693.38200000001</v>
      </c>
      <c r="CJ1036" s="4">
        <v>31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12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  <c r="DA1036" s="4">
        <v>0</v>
      </c>
      <c r="DB1036" s="4">
        <v>20</v>
      </c>
      <c r="DC1036" s="4">
        <v>0</v>
      </c>
      <c r="DD1036" s="4">
        <v>12.5</v>
      </c>
      <c r="DE1036" s="64">
        <v>32.5</v>
      </c>
      <c r="DF1036" s="64">
        <v>56</v>
      </c>
      <c r="DG1036" s="64">
        <v>2</v>
      </c>
      <c r="DH1036" s="64">
        <v>42.08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2</v>
      </c>
      <c r="DU1036" s="4">
        <v>2</v>
      </c>
      <c r="EB1036" s="4" t="b">
        <v>1</v>
      </c>
      <c r="EC1036" s="4" t="s">
        <v>255</v>
      </c>
      <c r="EF1036" s="7">
        <v>46143</v>
      </c>
      <c r="EG1036" s="7">
        <v>46173</v>
      </c>
      <c r="EH1036" s="4" t="s">
        <v>173</v>
      </c>
      <c r="EI1036" s="4" t="b">
        <v>1</v>
      </c>
      <c r="EJ1036" s="4" t="s">
        <v>174</v>
      </c>
      <c r="EO1036" s="4">
        <f t="shared" si="73"/>
        <v>21.813698630136987</v>
      </c>
      <c r="EP1036" s="4">
        <f t="shared" si="74"/>
        <v>25</v>
      </c>
      <c r="EQ1036" s="9">
        <f t="shared" si="75"/>
        <v>3534283.7249999996</v>
      </c>
    </row>
    <row r="1037" spans="3:147">
      <c r="C1037" s="7">
        <v>46143</v>
      </c>
      <c r="D1037" s="4">
        <v>7340</v>
      </c>
      <c r="G1037" s="4" t="s">
        <v>176</v>
      </c>
      <c r="H1037" s="4" t="s">
        <v>177</v>
      </c>
      <c r="I1037" s="4">
        <v>4</v>
      </c>
      <c r="J1037" s="16">
        <v>38327</v>
      </c>
      <c r="L1037" s="4">
        <v>110985.333</v>
      </c>
      <c r="M1037" s="4">
        <v>116485.3</v>
      </c>
      <c r="N1037" s="4">
        <v>138811.649</v>
      </c>
      <c r="O1037" s="64">
        <v>18</v>
      </c>
      <c r="P1037" s="4">
        <v>10</v>
      </c>
      <c r="Q1037" s="4">
        <v>3</v>
      </c>
      <c r="R1037" s="4">
        <v>31</v>
      </c>
      <c r="S1037" s="4">
        <v>100</v>
      </c>
      <c r="T1037" s="4">
        <v>100</v>
      </c>
      <c r="U1037" s="11">
        <v>6725449</v>
      </c>
      <c r="V1037" s="11">
        <v>1450700</v>
      </c>
      <c r="W1037" s="11">
        <v>5274749</v>
      </c>
      <c r="X1037" s="11">
        <v>21</v>
      </c>
      <c r="Y1037" s="62">
        <v>3440545</v>
      </c>
      <c r="Z1037" s="11">
        <v>0</v>
      </c>
      <c r="AA1037" s="11">
        <v>0</v>
      </c>
      <c r="AB1037" s="11">
        <v>7500</v>
      </c>
      <c r="AC1037" s="11">
        <v>157500</v>
      </c>
      <c r="AD1037" s="11">
        <v>0</v>
      </c>
      <c r="AE1037" s="11">
        <v>0</v>
      </c>
      <c r="AF1037" s="11">
        <v>0</v>
      </c>
      <c r="AG1037" s="11">
        <v>165000</v>
      </c>
      <c r="AH1037" s="11">
        <v>0</v>
      </c>
      <c r="AI1037" s="11">
        <v>436819</v>
      </c>
      <c r="AJ1037" s="11">
        <v>0</v>
      </c>
      <c r="AK1037" s="11">
        <v>481502</v>
      </c>
      <c r="AL1037" s="9">
        <v>918322</v>
      </c>
      <c r="AM1037" s="9">
        <v>1457522</v>
      </c>
      <c r="AN1037" s="9">
        <v>138811</v>
      </c>
      <c r="AO1037" s="9">
        <v>521376</v>
      </c>
      <c r="AP1037" s="11">
        <v>0</v>
      </c>
      <c r="AQ1037" s="11">
        <v>60000</v>
      </c>
      <c r="AR1037" s="11">
        <v>3096031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13873</v>
      </c>
      <c r="BB1037" s="11">
        <v>0</v>
      </c>
      <c r="BC1037" s="11">
        <v>0</v>
      </c>
      <c r="BD1037" s="11">
        <v>10000</v>
      </c>
      <c r="BE1037" s="11">
        <v>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687340</v>
      </c>
      <c r="BP1037" s="11">
        <v>68730</v>
      </c>
      <c r="BQ1037" s="11">
        <v>289130</v>
      </c>
      <c r="BR1037" s="11">
        <v>294220</v>
      </c>
      <c r="BS1037" s="11">
        <v>60530</v>
      </c>
      <c r="BT1037" s="11">
        <v>10330</v>
      </c>
      <c r="BU1037" s="11">
        <v>40420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216510.47200000001</v>
      </c>
      <c r="CJ1037" s="4">
        <v>31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12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0</v>
      </c>
      <c r="DB1037" s="4">
        <v>20</v>
      </c>
      <c r="DC1037" s="4">
        <v>0</v>
      </c>
      <c r="DD1037" s="4">
        <v>18.5</v>
      </c>
      <c r="DE1037" s="64">
        <v>38.5</v>
      </c>
      <c r="DF1037" s="64">
        <v>56</v>
      </c>
      <c r="DG1037" s="64">
        <v>4</v>
      </c>
      <c r="DH1037" s="64">
        <v>50.08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2</v>
      </c>
      <c r="DU1037" s="4">
        <v>2</v>
      </c>
      <c r="EB1037" s="4" t="b">
        <v>1</v>
      </c>
      <c r="EC1037" s="4" t="s">
        <v>255</v>
      </c>
      <c r="EF1037" s="7">
        <v>46143</v>
      </c>
      <c r="EG1037" s="7">
        <v>46173</v>
      </c>
      <c r="EH1037" s="4" t="s">
        <v>173</v>
      </c>
      <c r="EI1037" s="4" t="b">
        <v>1</v>
      </c>
      <c r="EJ1037" s="4" t="s">
        <v>174</v>
      </c>
      <c r="EO1037" s="4">
        <f t="shared" si="73"/>
        <v>21.084931506849315</v>
      </c>
      <c r="EP1037" s="4">
        <f t="shared" si="74"/>
        <v>25</v>
      </c>
      <c r="EQ1037" s="9">
        <f t="shared" si="75"/>
        <v>3470291.2250000001</v>
      </c>
    </row>
    <row r="1038" spans="3:147">
      <c r="C1038" s="7">
        <v>46143</v>
      </c>
      <c r="D1038" s="4">
        <v>7340</v>
      </c>
      <c r="G1038" s="4" t="s">
        <v>179</v>
      </c>
      <c r="H1038" s="4" t="s">
        <v>180</v>
      </c>
      <c r="I1038" s="4">
        <v>18</v>
      </c>
      <c r="J1038" s="16">
        <v>38901</v>
      </c>
      <c r="L1038" s="4">
        <v>104698.299</v>
      </c>
      <c r="M1038" s="4">
        <v>109698.26700000001</v>
      </c>
      <c r="N1038" s="4">
        <v>130723.768</v>
      </c>
      <c r="O1038" s="64">
        <v>18</v>
      </c>
      <c r="P1038" s="4">
        <v>10</v>
      </c>
      <c r="Q1038" s="4">
        <v>3</v>
      </c>
      <c r="R1038" s="4">
        <v>31</v>
      </c>
      <c r="S1038" s="4">
        <v>100</v>
      </c>
      <c r="T1038" s="4">
        <v>100</v>
      </c>
      <c r="U1038" s="11">
        <v>5810040</v>
      </c>
      <c r="V1038" s="11">
        <v>1068040</v>
      </c>
      <c r="W1038" s="11">
        <v>4742000</v>
      </c>
      <c r="X1038" s="11">
        <v>19</v>
      </c>
      <c r="Y1038" s="62">
        <v>3245647</v>
      </c>
      <c r="Z1038" s="11">
        <v>0</v>
      </c>
      <c r="AA1038" s="11">
        <v>0</v>
      </c>
      <c r="AB1038" s="11">
        <v>7500</v>
      </c>
      <c r="AC1038" s="11">
        <v>142500</v>
      </c>
      <c r="AD1038" s="11">
        <v>0</v>
      </c>
      <c r="AE1038" s="11">
        <v>0</v>
      </c>
      <c r="AF1038" s="11">
        <v>0</v>
      </c>
      <c r="AG1038" s="11">
        <v>150000</v>
      </c>
      <c r="AH1038" s="11">
        <v>0</v>
      </c>
      <c r="AI1038" s="11">
        <v>411368</v>
      </c>
      <c r="AJ1038" s="11">
        <v>0</v>
      </c>
      <c r="AK1038" s="11">
        <v>306383</v>
      </c>
      <c r="AL1038" s="9">
        <v>717752</v>
      </c>
      <c r="AM1038" s="9">
        <v>1176513</v>
      </c>
      <c r="AN1038" s="9">
        <v>65361</v>
      </c>
      <c r="AO1038" s="9">
        <v>366680</v>
      </c>
      <c r="AP1038" s="11">
        <v>0</v>
      </c>
      <c r="AQ1038" s="11">
        <v>50000</v>
      </c>
      <c r="AR1038" s="11">
        <v>2376306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13087</v>
      </c>
      <c r="BB1038" s="11">
        <v>0</v>
      </c>
      <c r="BC1038" s="11">
        <v>0</v>
      </c>
      <c r="BD1038" s="11">
        <v>25000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428910</v>
      </c>
      <c r="BP1038" s="11">
        <v>42890</v>
      </c>
      <c r="BQ1038" s="11">
        <v>239250</v>
      </c>
      <c r="BR1038" s="11">
        <v>249620</v>
      </c>
      <c r="BS1038" s="11">
        <v>52290</v>
      </c>
      <c r="BT1038" s="11">
        <v>9740</v>
      </c>
      <c r="BU1038" s="11">
        <v>38070</v>
      </c>
      <c r="BV1038" s="11">
        <v>0</v>
      </c>
      <c r="BW1038" s="11">
        <v>7270</v>
      </c>
      <c r="BX1038" s="11">
        <v>0</v>
      </c>
      <c r="BY1038" s="11">
        <v>0</v>
      </c>
      <c r="BZ1038" s="11">
        <v>0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189050.44899999999</v>
      </c>
      <c r="CJ1038" s="4">
        <v>31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10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  <c r="DA1038" s="4">
        <v>0</v>
      </c>
      <c r="DB1038" s="4">
        <v>20</v>
      </c>
      <c r="DC1038" s="4">
        <v>0</v>
      </c>
      <c r="DD1038" s="4">
        <v>12.5</v>
      </c>
      <c r="DE1038" s="64">
        <v>32.5</v>
      </c>
      <c r="DF1038" s="64">
        <v>48</v>
      </c>
      <c r="DG1038" s="64">
        <v>2</v>
      </c>
      <c r="DH1038" s="64">
        <v>37.4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0.5</v>
      </c>
      <c r="DT1038" s="4">
        <v>2</v>
      </c>
      <c r="DU1038" s="4">
        <v>2</v>
      </c>
      <c r="EB1038" s="4" t="b">
        <v>1</v>
      </c>
      <c r="EC1038" s="4" t="s">
        <v>255</v>
      </c>
      <c r="EF1038" s="7">
        <v>46143</v>
      </c>
      <c r="EG1038" s="7">
        <v>46173</v>
      </c>
      <c r="EH1038" s="4" t="s">
        <v>173</v>
      </c>
      <c r="EI1038" s="4" t="b">
        <v>1</v>
      </c>
      <c r="EJ1038" s="4" t="s">
        <v>174</v>
      </c>
      <c r="EO1038" s="4">
        <f t="shared" si="73"/>
        <v>19.512328767123286</v>
      </c>
      <c r="EP1038" s="4">
        <f t="shared" si="74"/>
        <v>24</v>
      </c>
      <c r="EQ1038" s="9">
        <f t="shared" si="75"/>
        <v>3137370.432</v>
      </c>
    </row>
    <row r="1039" spans="3:147">
      <c r="C1039" s="7">
        <v>46174</v>
      </c>
      <c r="D1039" s="4">
        <v>7340</v>
      </c>
      <c r="G1039" s="4" t="s">
        <v>170</v>
      </c>
      <c r="H1039" s="4" t="s">
        <v>171</v>
      </c>
      <c r="I1039" s="4">
        <v>14</v>
      </c>
      <c r="J1039" s="16">
        <v>41640</v>
      </c>
      <c r="L1039" s="4">
        <v>141012.25599999999</v>
      </c>
      <c r="M1039" s="4">
        <v>144012.23300000001</v>
      </c>
      <c r="N1039" s="4">
        <v>171614.57800000001</v>
      </c>
      <c r="O1039" s="64">
        <v>21</v>
      </c>
      <c r="P1039" s="4">
        <v>8</v>
      </c>
      <c r="Q1039" s="4">
        <v>1</v>
      </c>
      <c r="R1039" s="4">
        <v>30</v>
      </c>
      <c r="S1039" s="4">
        <v>100</v>
      </c>
      <c r="T1039" s="4">
        <v>100</v>
      </c>
      <c r="U1039" s="11">
        <v>7572035</v>
      </c>
      <c r="V1039" s="11">
        <v>1412035</v>
      </c>
      <c r="W1039" s="11">
        <v>6160000</v>
      </c>
      <c r="X1039" s="11">
        <v>12</v>
      </c>
      <c r="Y1039" s="62">
        <v>4230367</v>
      </c>
      <c r="Z1039" s="11">
        <v>0</v>
      </c>
      <c r="AA1039" s="11">
        <v>0</v>
      </c>
      <c r="AB1039" s="11">
        <v>0</v>
      </c>
      <c r="AC1039" s="11">
        <v>90000</v>
      </c>
      <c r="AD1039" s="11">
        <v>0</v>
      </c>
      <c r="AE1039" s="11">
        <v>0</v>
      </c>
      <c r="AF1039" s="11">
        <v>0</v>
      </c>
      <c r="AG1039" s="11">
        <v>90000</v>
      </c>
      <c r="AH1039" s="11">
        <v>0</v>
      </c>
      <c r="AI1039" s="11">
        <v>540045</v>
      </c>
      <c r="AJ1039" s="11">
        <v>0</v>
      </c>
      <c r="AK1039" s="11">
        <v>547021</v>
      </c>
      <c r="AL1039" s="9">
        <v>1087067</v>
      </c>
      <c r="AM1039" s="9">
        <v>514843</v>
      </c>
      <c r="AN1039" s="9">
        <v>0</v>
      </c>
      <c r="AO1039" s="9">
        <v>446884</v>
      </c>
      <c r="AP1039" s="11">
        <v>0</v>
      </c>
      <c r="AQ1039" s="11">
        <v>40000</v>
      </c>
      <c r="AR1039" s="11">
        <v>2088794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127874</v>
      </c>
      <c r="BB1039" s="11">
        <v>1000000</v>
      </c>
      <c r="BC1039" s="11">
        <v>0</v>
      </c>
      <c r="BD1039" s="11">
        <v>35000</v>
      </c>
      <c r="BE1039" s="11">
        <v>0</v>
      </c>
      <c r="BF1039" s="11">
        <v>0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869750</v>
      </c>
      <c r="BP1039" s="11">
        <v>86970</v>
      </c>
      <c r="BQ1039" s="11">
        <v>0</v>
      </c>
      <c r="BR1039" s="11">
        <v>324810</v>
      </c>
      <c r="BS1039" s="11">
        <v>68150</v>
      </c>
      <c r="BT1039" s="11">
        <v>12700</v>
      </c>
      <c r="BU1039" s="11">
        <v>48600</v>
      </c>
      <c r="BV1039" s="11">
        <v>0</v>
      </c>
      <c r="BW1039" s="11">
        <v>1055</v>
      </c>
      <c r="BX1039" s="11">
        <v>0</v>
      </c>
      <c r="BY1039" s="11">
        <v>0</v>
      </c>
      <c r="BZ1039" s="11">
        <v>0</v>
      </c>
      <c r="CA1039" s="11">
        <v>0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245804.978</v>
      </c>
      <c r="CJ1039" s="4">
        <v>30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8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20</v>
      </c>
      <c r="DC1039" s="4">
        <v>0</v>
      </c>
      <c r="DD1039" s="4">
        <v>17</v>
      </c>
      <c r="DE1039" s="64">
        <v>37</v>
      </c>
      <c r="DF1039" s="64">
        <v>16</v>
      </c>
      <c r="DG1039" s="64">
        <v>0</v>
      </c>
      <c r="DH1039" s="64">
        <v>34.72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0.5</v>
      </c>
      <c r="DT1039" s="4">
        <v>2</v>
      </c>
      <c r="DU1039" s="4">
        <v>2</v>
      </c>
      <c r="EB1039" s="4" t="b">
        <v>1</v>
      </c>
      <c r="EC1039" s="4" t="s">
        <v>255</v>
      </c>
      <c r="EF1039" s="7">
        <v>46174</v>
      </c>
      <c r="EG1039" s="7">
        <v>46203</v>
      </c>
      <c r="EH1039" s="4" t="s">
        <v>173</v>
      </c>
      <c r="EI1039" s="4" t="b">
        <v>1</v>
      </c>
      <c r="EJ1039" s="4" t="s">
        <v>174</v>
      </c>
      <c r="EO1039" s="4">
        <f t="shared" si="73"/>
        <v>12.008219178082191</v>
      </c>
      <c r="EP1039" s="4">
        <f t="shared" si="74"/>
        <v>20</v>
      </c>
      <c r="EQ1039" s="9">
        <f t="shared" si="75"/>
        <v>3432291.56</v>
      </c>
    </row>
    <row r="1040" spans="3:147">
      <c r="C1040" s="7">
        <v>46174</v>
      </c>
      <c r="D1040" s="4">
        <v>7340</v>
      </c>
      <c r="G1040" s="4" t="s">
        <v>170</v>
      </c>
      <c r="H1040" s="4" t="s">
        <v>171</v>
      </c>
      <c r="I1040" s="4">
        <v>5</v>
      </c>
      <c r="J1040" s="16">
        <v>35408</v>
      </c>
      <c r="L1040" s="4">
        <v>133752.25599999999</v>
      </c>
      <c r="M1040" s="4">
        <v>141252.23300000001</v>
      </c>
      <c r="N1040" s="4">
        <v>168325.57800000001</v>
      </c>
      <c r="O1040" s="64">
        <v>21</v>
      </c>
      <c r="P1040" s="4">
        <v>8</v>
      </c>
      <c r="Q1040" s="4">
        <v>1</v>
      </c>
      <c r="R1040" s="4">
        <v>30</v>
      </c>
      <c r="S1040" s="4">
        <v>100</v>
      </c>
      <c r="T1040" s="4">
        <v>100</v>
      </c>
      <c r="U1040" s="11">
        <v>7818558</v>
      </c>
      <c r="V1040" s="11">
        <v>1718558</v>
      </c>
      <c r="W1040" s="11">
        <v>6100000</v>
      </c>
      <c r="X1040" s="11">
        <v>29</v>
      </c>
      <c r="Y1040" s="62">
        <v>4012567</v>
      </c>
      <c r="Z1040" s="11">
        <v>0</v>
      </c>
      <c r="AA1040" s="11">
        <v>0</v>
      </c>
      <c r="AB1040" s="11">
        <v>7500</v>
      </c>
      <c r="AC1040" s="11">
        <v>217500</v>
      </c>
      <c r="AD1040" s="11">
        <v>0</v>
      </c>
      <c r="AE1040" s="11">
        <v>0</v>
      </c>
      <c r="AF1040" s="11">
        <v>0</v>
      </c>
      <c r="AG1040" s="11">
        <v>225000</v>
      </c>
      <c r="AH1040" s="11">
        <v>0</v>
      </c>
      <c r="AI1040" s="11">
        <v>529695</v>
      </c>
      <c r="AJ1040" s="11">
        <v>0</v>
      </c>
      <c r="AK1040" s="11">
        <v>536537</v>
      </c>
      <c r="AL1040" s="9">
        <v>1066233</v>
      </c>
      <c r="AM1040" s="9">
        <v>757465</v>
      </c>
      <c r="AN1040" s="9">
        <v>0</v>
      </c>
      <c r="AO1040" s="9">
        <v>526943</v>
      </c>
      <c r="AP1040" s="11">
        <v>0</v>
      </c>
      <c r="AQ1040" s="11">
        <v>55000</v>
      </c>
      <c r="AR1040" s="11">
        <v>2405641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140350</v>
      </c>
      <c r="BB1040" s="11">
        <v>1000000</v>
      </c>
      <c r="BC1040" s="11">
        <v>0</v>
      </c>
      <c r="BD1040" s="11">
        <v>35000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0</v>
      </c>
      <c r="BN1040" s="11">
        <v>0</v>
      </c>
      <c r="BO1040" s="11">
        <v>802510</v>
      </c>
      <c r="BP1040" s="11">
        <v>80250</v>
      </c>
      <c r="BQ1040" s="11">
        <v>302570</v>
      </c>
      <c r="BR1040" s="11">
        <v>335010</v>
      </c>
      <c r="BS1040" s="11">
        <v>70370</v>
      </c>
      <c r="BT1040" s="11">
        <v>12040</v>
      </c>
      <c r="BU1040" s="11">
        <v>47670</v>
      </c>
      <c r="BV1040" s="11">
        <v>12000</v>
      </c>
      <c r="BW1040" s="11">
        <v>4934</v>
      </c>
      <c r="BX1040" s="11">
        <v>0</v>
      </c>
      <c r="BY1040" s="11">
        <v>0</v>
      </c>
      <c r="BZ1040" s="11">
        <v>0</v>
      </c>
      <c r="CA1040" s="11">
        <v>0</v>
      </c>
      <c r="CB1040" s="11">
        <v>0</v>
      </c>
      <c r="CC1040" s="11">
        <v>51204</v>
      </c>
      <c r="CD1040" s="11">
        <v>0</v>
      </c>
      <c r="CE1040" s="11">
        <v>0</v>
      </c>
      <c r="CF1040" s="11">
        <v>0</v>
      </c>
      <c r="CG1040" s="11">
        <v>0</v>
      </c>
      <c r="CH1040" s="11">
        <v>0</v>
      </c>
      <c r="CI1040" s="11">
        <v>254478.04300000001</v>
      </c>
      <c r="CJ1040" s="4">
        <v>30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11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  <c r="DA1040" s="4">
        <v>0</v>
      </c>
      <c r="DB1040" s="4">
        <v>20</v>
      </c>
      <c r="DC1040" s="4">
        <v>0</v>
      </c>
      <c r="DD1040" s="4">
        <v>17</v>
      </c>
      <c r="DE1040" s="64">
        <v>37</v>
      </c>
      <c r="DF1040" s="64">
        <v>24</v>
      </c>
      <c r="DG1040" s="64">
        <v>0</v>
      </c>
      <c r="DH1040" s="64">
        <v>41.74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2</v>
      </c>
      <c r="DU1040" s="4">
        <v>2</v>
      </c>
      <c r="EB1040" s="4" t="b">
        <v>1</v>
      </c>
      <c r="EC1040" s="4" t="s">
        <v>255</v>
      </c>
      <c r="EF1040" s="7">
        <v>46174</v>
      </c>
      <c r="EG1040" s="7">
        <v>46203</v>
      </c>
      <c r="EH1040" s="4" t="s">
        <v>173</v>
      </c>
      <c r="EI1040" s="4" t="b">
        <v>1</v>
      </c>
      <c r="EJ1040" s="4" t="s">
        <v>174</v>
      </c>
      <c r="EO1040" s="4">
        <f t="shared" si="73"/>
        <v>29.082191780821919</v>
      </c>
      <c r="EP1040" s="4">
        <f t="shared" si="74"/>
        <v>25</v>
      </c>
      <c r="EQ1040" s="9">
        <f t="shared" si="75"/>
        <v>4208139.45</v>
      </c>
    </row>
    <row r="1041" spans="3:147">
      <c r="C1041" s="7">
        <v>46174</v>
      </c>
      <c r="D1041" s="4">
        <v>7340</v>
      </c>
      <c r="G1041" s="4" t="s">
        <v>176</v>
      </c>
      <c r="H1041" s="4" t="s">
        <v>177</v>
      </c>
      <c r="I1041" s="4">
        <v>3</v>
      </c>
      <c r="J1041" s="16">
        <v>41640</v>
      </c>
      <c r="L1041" s="4">
        <v>112762</v>
      </c>
      <c r="M1041" s="4">
        <v>115762</v>
      </c>
      <c r="N1041" s="4">
        <v>137949.717</v>
      </c>
      <c r="O1041" s="64">
        <v>21</v>
      </c>
      <c r="P1041" s="4">
        <v>8</v>
      </c>
      <c r="Q1041" s="4">
        <v>1</v>
      </c>
      <c r="R1041" s="4">
        <v>30</v>
      </c>
      <c r="S1041" s="4">
        <v>100</v>
      </c>
      <c r="T1041" s="4">
        <v>100</v>
      </c>
      <c r="U1041" s="11">
        <v>7078149</v>
      </c>
      <c r="V1041" s="11">
        <v>1539149</v>
      </c>
      <c r="W1041" s="11">
        <v>5539000</v>
      </c>
      <c r="X1041" s="11">
        <v>12</v>
      </c>
      <c r="Y1041" s="62">
        <v>3382860</v>
      </c>
      <c r="Z1041" s="11">
        <v>0</v>
      </c>
      <c r="AA1041" s="11">
        <v>0</v>
      </c>
      <c r="AB1041" s="11">
        <v>0</v>
      </c>
      <c r="AC1041" s="11">
        <v>90000</v>
      </c>
      <c r="AD1041" s="11">
        <v>0</v>
      </c>
      <c r="AE1041" s="11">
        <v>0</v>
      </c>
      <c r="AF1041" s="11">
        <v>0</v>
      </c>
      <c r="AG1041" s="11">
        <v>90000</v>
      </c>
      <c r="AH1041" s="11">
        <v>0</v>
      </c>
      <c r="AI1041" s="11">
        <v>434107</v>
      </c>
      <c r="AJ1041" s="11">
        <v>0</v>
      </c>
      <c r="AK1041" s="11">
        <v>594908</v>
      </c>
      <c r="AL1041" s="9">
        <v>1029015</v>
      </c>
      <c r="AM1041" s="9">
        <v>827698</v>
      </c>
      <c r="AN1041" s="9">
        <v>0</v>
      </c>
      <c r="AO1041" s="9">
        <v>518139</v>
      </c>
      <c r="AP1041" s="11">
        <v>0</v>
      </c>
      <c r="AQ1041" s="11">
        <v>60000</v>
      </c>
      <c r="AR1041" s="11">
        <v>2434852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145437</v>
      </c>
      <c r="BB1041" s="11">
        <v>1000000</v>
      </c>
      <c r="BC1041" s="11">
        <v>0</v>
      </c>
      <c r="BD1041" s="11">
        <v>25000</v>
      </c>
      <c r="BE1041" s="11">
        <v>0</v>
      </c>
      <c r="BF1041" s="11">
        <v>0</v>
      </c>
      <c r="BG1041" s="11">
        <v>0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774560</v>
      </c>
      <c r="BP1041" s="11">
        <v>77450</v>
      </c>
      <c r="BQ1041" s="11">
        <v>260770</v>
      </c>
      <c r="BR1041" s="11">
        <v>305850</v>
      </c>
      <c r="BS1041" s="11">
        <v>63700</v>
      </c>
      <c r="BT1041" s="11">
        <v>10150</v>
      </c>
      <c r="BU1041" s="11">
        <v>39060</v>
      </c>
      <c r="BV1041" s="11">
        <v>0</v>
      </c>
      <c r="BW1041" s="11">
        <v>7609</v>
      </c>
      <c r="BX1041" s="11">
        <v>0</v>
      </c>
      <c r="BY1041" s="11">
        <v>0</v>
      </c>
      <c r="BZ1041" s="11">
        <v>0</v>
      </c>
      <c r="CA1041" s="11">
        <v>0</v>
      </c>
      <c r="CB1041" s="11">
        <v>0</v>
      </c>
      <c r="CC1041" s="11">
        <v>0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213018.772</v>
      </c>
      <c r="CJ1041" s="4">
        <v>30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4">
        <v>12</v>
      </c>
      <c r="CV1041" s="4">
        <v>0</v>
      </c>
      <c r="CW1041" s="4">
        <v>0</v>
      </c>
      <c r="CX1041" s="4">
        <v>0</v>
      </c>
      <c r="CY1041" s="4">
        <v>0</v>
      </c>
      <c r="CZ1041" s="4">
        <v>0</v>
      </c>
      <c r="DA1041" s="4">
        <v>0</v>
      </c>
      <c r="DB1041" s="4">
        <v>20</v>
      </c>
      <c r="DC1041" s="4">
        <v>0</v>
      </c>
      <c r="DD1041" s="4">
        <v>23</v>
      </c>
      <c r="DE1041" s="64">
        <v>43</v>
      </c>
      <c r="DF1041" s="64">
        <v>32</v>
      </c>
      <c r="DG1041" s="64">
        <v>0</v>
      </c>
      <c r="DH1041" s="64">
        <v>50.08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0.5</v>
      </c>
      <c r="DT1041" s="4">
        <v>2</v>
      </c>
      <c r="DU1041" s="4">
        <v>2</v>
      </c>
      <c r="EB1041" s="4" t="b">
        <v>1</v>
      </c>
      <c r="EC1041" s="4" t="s">
        <v>255</v>
      </c>
      <c r="EF1041" s="7">
        <v>46174</v>
      </c>
      <c r="EG1041" s="7">
        <v>46203</v>
      </c>
      <c r="EH1041" s="4" t="s">
        <v>173</v>
      </c>
      <c r="EI1041" s="4" t="b">
        <v>1</v>
      </c>
      <c r="EJ1041" s="4" t="s">
        <v>174</v>
      </c>
      <c r="EO1041" s="4">
        <f t="shared" si="73"/>
        <v>12.008219178082191</v>
      </c>
      <c r="EP1041" s="4">
        <f t="shared" si="74"/>
        <v>20</v>
      </c>
      <c r="EQ1041" s="9">
        <f t="shared" si="75"/>
        <v>2758994.34</v>
      </c>
    </row>
    <row r="1042" spans="3:147">
      <c r="C1042" s="7">
        <v>46174</v>
      </c>
      <c r="D1042" s="4">
        <v>7340</v>
      </c>
      <c r="G1042" s="4" t="s">
        <v>176</v>
      </c>
      <c r="H1042" s="4" t="s">
        <v>177</v>
      </c>
      <c r="I1042" s="4">
        <v>22</v>
      </c>
      <c r="J1042" s="16">
        <v>34869</v>
      </c>
      <c r="L1042" s="4">
        <v>123946</v>
      </c>
      <c r="M1042" s="4">
        <v>131946</v>
      </c>
      <c r="N1042" s="4">
        <v>157235.65</v>
      </c>
      <c r="O1042" s="64">
        <v>21</v>
      </c>
      <c r="P1042" s="4">
        <v>8</v>
      </c>
      <c r="Q1042" s="4">
        <v>1</v>
      </c>
      <c r="R1042" s="4">
        <v>30</v>
      </c>
      <c r="S1042" s="4">
        <v>100</v>
      </c>
      <c r="T1042" s="4">
        <v>100</v>
      </c>
      <c r="U1042" s="11">
        <v>7423539</v>
      </c>
      <c r="V1042" s="11">
        <v>1493539</v>
      </c>
      <c r="W1042" s="11">
        <v>5930000</v>
      </c>
      <c r="X1042" s="11">
        <v>31</v>
      </c>
      <c r="Y1042" s="62">
        <v>3718380</v>
      </c>
      <c r="Z1042" s="11">
        <v>0</v>
      </c>
      <c r="AA1042" s="11">
        <v>0</v>
      </c>
      <c r="AB1042" s="11">
        <v>7500</v>
      </c>
      <c r="AC1042" s="11">
        <v>232500</v>
      </c>
      <c r="AD1042" s="11">
        <v>0</v>
      </c>
      <c r="AE1042" s="11">
        <v>0</v>
      </c>
      <c r="AF1042" s="11">
        <v>0</v>
      </c>
      <c r="AG1042" s="11">
        <v>240000</v>
      </c>
      <c r="AH1042" s="11">
        <v>0</v>
      </c>
      <c r="AI1042" s="11">
        <v>494797</v>
      </c>
      <c r="AJ1042" s="11">
        <v>0</v>
      </c>
      <c r="AK1042" s="11">
        <v>501188</v>
      </c>
      <c r="AL1042" s="9">
        <v>995986</v>
      </c>
      <c r="AM1042" s="9">
        <v>707560</v>
      </c>
      <c r="AN1042" s="9">
        <v>0</v>
      </c>
      <c r="AO1042" s="9">
        <v>492226</v>
      </c>
      <c r="AP1042" s="11">
        <v>0</v>
      </c>
      <c r="AQ1042" s="11">
        <v>55000</v>
      </c>
      <c r="AR1042" s="11">
        <v>2250772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0</v>
      </c>
      <c r="AZ1042" s="11">
        <v>0</v>
      </c>
      <c r="BA1042" s="11">
        <v>149387</v>
      </c>
      <c r="BB1042" s="11">
        <v>1000000</v>
      </c>
      <c r="BC1042" s="11">
        <v>0</v>
      </c>
      <c r="BD1042" s="11">
        <v>65000</v>
      </c>
      <c r="BE1042" s="11">
        <v>0</v>
      </c>
      <c r="BF1042" s="11">
        <v>0</v>
      </c>
      <c r="BG1042" s="11">
        <v>0</v>
      </c>
      <c r="BH1042" s="11">
        <v>0</v>
      </c>
      <c r="BI1042" s="11">
        <v>0</v>
      </c>
      <c r="BJ1042" s="11">
        <v>0</v>
      </c>
      <c r="BK1042" s="11">
        <v>0</v>
      </c>
      <c r="BL1042" s="11">
        <v>0</v>
      </c>
      <c r="BM1042" s="11">
        <v>0</v>
      </c>
      <c r="BN1042" s="11">
        <v>0</v>
      </c>
      <c r="BO1042" s="11">
        <v>681610</v>
      </c>
      <c r="BP1042" s="11">
        <v>68160</v>
      </c>
      <c r="BQ1042" s="11">
        <v>302570</v>
      </c>
      <c r="BR1042" s="11">
        <v>318120</v>
      </c>
      <c r="BS1042" s="11">
        <v>66810</v>
      </c>
      <c r="BT1042" s="11">
        <v>11160</v>
      </c>
      <c r="BU1042" s="11">
        <v>44530</v>
      </c>
      <c r="BV1042" s="11">
        <v>0</v>
      </c>
      <c r="BW1042" s="11">
        <v>579</v>
      </c>
      <c r="BX1042" s="11">
        <v>0</v>
      </c>
      <c r="BY1042" s="11">
        <v>0</v>
      </c>
      <c r="BZ1042" s="11">
        <v>0</v>
      </c>
      <c r="CA1042" s="11">
        <v>0</v>
      </c>
      <c r="CB1042" s="11">
        <v>0</v>
      </c>
      <c r="CC1042" s="11">
        <v>0</v>
      </c>
      <c r="CD1042" s="11">
        <v>0</v>
      </c>
      <c r="CE1042" s="11">
        <v>0</v>
      </c>
      <c r="CF1042" s="11">
        <v>0</v>
      </c>
      <c r="CG1042" s="11">
        <v>0</v>
      </c>
      <c r="CH1042" s="11">
        <v>0</v>
      </c>
      <c r="CI1042" s="11">
        <v>252169.554</v>
      </c>
      <c r="CJ1042" s="4">
        <v>30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11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  <c r="DA1042" s="4">
        <v>0</v>
      </c>
      <c r="DB1042" s="4">
        <v>20</v>
      </c>
      <c r="DC1042" s="4">
        <v>0</v>
      </c>
      <c r="DD1042" s="4">
        <v>17</v>
      </c>
      <c r="DE1042" s="64">
        <v>37</v>
      </c>
      <c r="DF1042" s="64">
        <v>24</v>
      </c>
      <c r="DG1042" s="64">
        <v>0</v>
      </c>
      <c r="DH1042" s="64">
        <v>41.74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2</v>
      </c>
      <c r="DU1042" s="4">
        <v>2</v>
      </c>
      <c r="EB1042" s="4" t="b">
        <v>1</v>
      </c>
      <c r="EC1042" s="4" t="s">
        <v>255</v>
      </c>
      <c r="EF1042" s="7">
        <v>46174</v>
      </c>
      <c r="EG1042" s="7">
        <v>46203</v>
      </c>
      <c r="EH1042" s="4" t="s">
        <v>173</v>
      </c>
      <c r="EI1042" s="4" t="b">
        <v>1</v>
      </c>
      <c r="EJ1042" s="4" t="s">
        <v>174</v>
      </c>
      <c r="EO1042" s="4">
        <f t="shared" si="73"/>
        <v>30.55890410958904</v>
      </c>
      <c r="EP1042" s="4">
        <f t="shared" si="74"/>
        <v>25</v>
      </c>
      <c r="EQ1042" s="9">
        <f t="shared" si="75"/>
        <v>3930891.25</v>
      </c>
    </row>
    <row r="1043" spans="3:147">
      <c r="C1043" s="7">
        <v>46174</v>
      </c>
      <c r="D1043" s="4">
        <v>7340</v>
      </c>
      <c r="G1043" s="4" t="s">
        <v>176</v>
      </c>
      <c r="H1043" s="4" t="s">
        <v>177</v>
      </c>
      <c r="I1043" s="4">
        <v>18</v>
      </c>
      <c r="J1043" s="16">
        <v>35513</v>
      </c>
      <c r="L1043" s="4">
        <v>122474</v>
      </c>
      <c r="M1043" s="4">
        <v>129974</v>
      </c>
      <c r="N1043" s="4">
        <v>154885.68299999999</v>
      </c>
      <c r="O1043" s="64">
        <v>21</v>
      </c>
      <c r="P1043" s="4">
        <v>8</v>
      </c>
      <c r="Q1043" s="4">
        <v>1</v>
      </c>
      <c r="R1043" s="4">
        <v>30</v>
      </c>
      <c r="S1043" s="4">
        <v>100</v>
      </c>
      <c r="T1043" s="4">
        <v>100</v>
      </c>
      <c r="U1043" s="11">
        <v>7578972</v>
      </c>
      <c r="V1043" s="11">
        <v>1708972</v>
      </c>
      <c r="W1043" s="11">
        <v>5870000</v>
      </c>
      <c r="X1043" s="11">
        <v>29</v>
      </c>
      <c r="Y1043" s="62">
        <v>3674220</v>
      </c>
      <c r="Z1043" s="11">
        <v>0</v>
      </c>
      <c r="AA1043" s="11">
        <v>0</v>
      </c>
      <c r="AB1043" s="11">
        <v>7500</v>
      </c>
      <c r="AC1043" s="11">
        <v>217500</v>
      </c>
      <c r="AD1043" s="11">
        <v>0</v>
      </c>
      <c r="AE1043" s="11">
        <v>0</v>
      </c>
      <c r="AF1043" s="11">
        <v>0</v>
      </c>
      <c r="AG1043" s="11">
        <v>225000</v>
      </c>
      <c r="AH1043" s="11">
        <v>0</v>
      </c>
      <c r="AI1043" s="11">
        <v>487402</v>
      </c>
      <c r="AJ1043" s="11">
        <v>0</v>
      </c>
      <c r="AK1043" s="11">
        <v>667944</v>
      </c>
      <c r="AL1043" s="9">
        <v>1155347</v>
      </c>
      <c r="AM1043" s="9">
        <v>696985</v>
      </c>
      <c r="AN1043" s="9">
        <v>0</v>
      </c>
      <c r="AO1043" s="9">
        <v>581750</v>
      </c>
      <c r="AP1043" s="11">
        <v>0</v>
      </c>
      <c r="AQ1043" s="11">
        <v>60000</v>
      </c>
      <c r="AR1043" s="11">
        <v>2494082</v>
      </c>
      <c r="AS1043" s="11">
        <v>0</v>
      </c>
      <c r="AT1043" s="11">
        <v>0</v>
      </c>
      <c r="AU1043" s="11">
        <v>0</v>
      </c>
      <c r="AV1043" s="11">
        <v>0</v>
      </c>
      <c r="AW1043" s="11">
        <v>0</v>
      </c>
      <c r="AX1043" s="11">
        <v>0</v>
      </c>
      <c r="AY1043" s="11">
        <v>0</v>
      </c>
      <c r="AZ1043" s="11">
        <v>0</v>
      </c>
      <c r="BA1043" s="11">
        <v>140670</v>
      </c>
      <c r="BB1043" s="11">
        <v>1000000</v>
      </c>
      <c r="BC1043" s="11">
        <v>0</v>
      </c>
      <c r="BD1043" s="11">
        <v>45000</v>
      </c>
      <c r="BE1043" s="11">
        <v>0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0</v>
      </c>
      <c r="BN1043" s="11">
        <v>0</v>
      </c>
      <c r="BO1043" s="11">
        <v>803760</v>
      </c>
      <c r="BP1043" s="11">
        <v>80370</v>
      </c>
      <c r="BQ1043" s="11">
        <v>278110</v>
      </c>
      <c r="BR1043" s="11">
        <v>323930</v>
      </c>
      <c r="BS1043" s="11">
        <v>68210</v>
      </c>
      <c r="BT1043" s="11">
        <v>11030</v>
      </c>
      <c r="BU1043" s="11">
        <v>43860</v>
      </c>
      <c r="BV1043" s="11">
        <v>20000</v>
      </c>
      <c r="BW1043" s="11">
        <v>212</v>
      </c>
      <c r="BX1043" s="11">
        <v>0</v>
      </c>
      <c r="BY1043" s="11">
        <v>0</v>
      </c>
      <c r="BZ1043" s="11">
        <v>0</v>
      </c>
      <c r="CA1043" s="11">
        <v>0</v>
      </c>
      <c r="CB1043" s="11">
        <v>0</v>
      </c>
      <c r="CC1043" s="11">
        <v>79490</v>
      </c>
      <c r="CD1043" s="11">
        <v>0</v>
      </c>
      <c r="CE1043" s="11">
        <v>0</v>
      </c>
      <c r="CF1043" s="11">
        <v>0</v>
      </c>
      <c r="CG1043" s="11">
        <v>0</v>
      </c>
      <c r="CH1043" s="11">
        <v>0</v>
      </c>
      <c r="CI1043" s="11">
        <v>226344.326</v>
      </c>
      <c r="CJ1043" s="4">
        <v>30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  <c r="CS1043" s="4">
        <v>0</v>
      </c>
      <c r="CT1043" s="4">
        <v>0</v>
      </c>
      <c r="CU1043" s="4">
        <v>12</v>
      </c>
      <c r="CV1043" s="4">
        <v>0</v>
      </c>
      <c r="CW1043" s="4">
        <v>0</v>
      </c>
      <c r="CX1043" s="4">
        <v>0</v>
      </c>
      <c r="CY1043" s="4">
        <v>0</v>
      </c>
      <c r="CZ1043" s="4">
        <v>0</v>
      </c>
      <c r="DA1043" s="4">
        <v>0</v>
      </c>
      <c r="DB1043" s="4">
        <v>20</v>
      </c>
      <c r="DC1043" s="4">
        <v>0</v>
      </c>
      <c r="DD1043" s="4">
        <v>23</v>
      </c>
      <c r="DE1043" s="64">
        <v>43</v>
      </c>
      <c r="DF1043" s="64">
        <v>24</v>
      </c>
      <c r="DG1043" s="64">
        <v>0</v>
      </c>
      <c r="DH1043" s="64">
        <v>50.08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2</v>
      </c>
      <c r="DT1043" s="4">
        <v>2</v>
      </c>
      <c r="DU1043" s="4">
        <v>2</v>
      </c>
      <c r="EB1043" s="4" t="b">
        <v>1</v>
      </c>
      <c r="EC1043" s="4" t="s">
        <v>255</v>
      </c>
      <c r="EF1043" s="7">
        <v>46174</v>
      </c>
      <c r="EG1043" s="7">
        <v>46203</v>
      </c>
      <c r="EH1043" s="4" t="s">
        <v>173</v>
      </c>
      <c r="EI1043" s="4" t="b">
        <v>1</v>
      </c>
      <c r="EJ1043" s="4" t="s">
        <v>174</v>
      </c>
      <c r="EO1043" s="4">
        <f t="shared" si="73"/>
        <v>28.794520547945204</v>
      </c>
      <c r="EP1043" s="4">
        <f t="shared" si="74"/>
        <v>25</v>
      </c>
      <c r="EQ1043" s="9">
        <f t="shared" si="75"/>
        <v>3872142.0749999997</v>
      </c>
    </row>
    <row r="1044" spans="3:147">
      <c r="C1044" s="7">
        <v>46174</v>
      </c>
      <c r="D1044" s="4">
        <v>7340</v>
      </c>
      <c r="G1044" s="4" t="s">
        <v>176</v>
      </c>
      <c r="H1044" s="4" t="s">
        <v>177</v>
      </c>
      <c r="I1044" s="4">
        <v>25</v>
      </c>
      <c r="J1044" s="16">
        <v>36192</v>
      </c>
      <c r="L1044" s="4">
        <v>124758</v>
      </c>
      <c r="M1044" s="4">
        <v>131758</v>
      </c>
      <c r="N1044" s="4">
        <v>157011.617</v>
      </c>
      <c r="O1044" s="64">
        <v>21</v>
      </c>
      <c r="P1044" s="4">
        <v>8</v>
      </c>
      <c r="Q1044" s="4">
        <v>1</v>
      </c>
      <c r="R1044" s="4">
        <v>30</v>
      </c>
      <c r="S1044" s="4">
        <v>100</v>
      </c>
      <c r="T1044" s="4">
        <v>100</v>
      </c>
      <c r="U1044" s="11">
        <v>7631601</v>
      </c>
      <c r="V1044" s="11">
        <v>1737601</v>
      </c>
      <c r="W1044" s="11">
        <v>5894000</v>
      </c>
      <c r="X1044" s="11">
        <v>27</v>
      </c>
      <c r="Y1044" s="62">
        <v>3742740</v>
      </c>
      <c r="Z1044" s="11">
        <v>0</v>
      </c>
      <c r="AA1044" s="11">
        <v>0</v>
      </c>
      <c r="AB1044" s="11">
        <v>7500</v>
      </c>
      <c r="AC1044" s="11">
        <v>202500</v>
      </c>
      <c r="AD1044" s="11">
        <v>0</v>
      </c>
      <c r="AE1044" s="11">
        <v>0</v>
      </c>
      <c r="AF1044" s="11">
        <v>0</v>
      </c>
      <c r="AG1044" s="11">
        <v>210000</v>
      </c>
      <c r="AH1044" s="11">
        <v>0</v>
      </c>
      <c r="AI1044" s="11">
        <v>494092</v>
      </c>
      <c r="AJ1044" s="11">
        <v>0</v>
      </c>
      <c r="AK1044" s="11">
        <v>677112</v>
      </c>
      <c r="AL1044" s="9">
        <v>1171205</v>
      </c>
      <c r="AM1044" s="9">
        <v>706552</v>
      </c>
      <c r="AN1044" s="9">
        <v>0</v>
      </c>
      <c r="AO1044" s="9">
        <v>589735</v>
      </c>
      <c r="AP1044" s="11">
        <v>0</v>
      </c>
      <c r="AQ1044" s="11">
        <v>60000</v>
      </c>
      <c r="AR1044" s="11">
        <v>2527492</v>
      </c>
      <c r="AS1044" s="11">
        <v>0</v>
      </c>
      <c r="AT1044" s="11">
        <v>0</v>
      </c>
      <c r="AU1044" s="11">
        <v>0</v>
      </c>
      <c r="AV1044" s="11">
        <v>0</v>
      </c>
      <c r="AW1044" s="11">
        <v>0</v>
      </c>
      <c r="AX1044" s="11">
        <v>0</v>
      </c>
      <c r="AY1044" s="11">
        <v>0</v>
      </c>
      <c r="AZ1044" s="11">
        <v>0</v>
      </c>
      <c r="BA1044" s="11">
        <v>126369</v>
      </c>
      <c r="BB1044" s="11">
        <v>1000000</v>
      </c>
      <c r="BC1044" s="11">
        <v>0</v>
      </c>
      <c r="BD1044" s="11">
        <v>25000</v>
      </c>
      <c r="BE1044" s="11">
        <v>0</v>
      </c>
      <c r="BF1044" s="11">
        <v>0</v>
      </c>
      <c r="BG1044" s="11">
        <v>0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0</v>
      </c>
      <c r="BO1044" s="11">
        <v>869880</v>
      </c>
      <c r="BP1044" s="11">
        <v>86980</v>
      </c>
      <c r="BQ1044" s="11">
        <v>302570</v>
      </c>
      <c r="BR1044" s="11">
        <v>332000</v>
      </c>
      <c r="BS1044" s="11">
        <v>68680</v>
      </c>
      <c r="BT1044" s="11">
        <v>11230</v>
      </c>
      <c r="BU1044" s="11">
        <v>44460</v>
      </c>
      <c r="BV1044" s="11">
        <v>21000</v>
      </c>
      <c r="BW1044" s="11">
        <v>801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</v>
      </c>
      <c r="CI1044" s="11">
        <v>231005.902</v>
      </c>
      <c r="CJ1044" s="4">
        <v>30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12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  <c r="DA1044" s="4">
        <v>0</v>
      </c>
      <c r="DB1044" s="4">
        <v>20</v>
      </c>
      <c r="DC1044" s="4">
        <v>0</v>
      </c>
      <c r="DD1044" s="4">
        <v>23</v>
      </c>
      <c r="DE1044" s="64">
        <v>43</v>
      </c>
      <c r="DF1044" s="64">
        <v>24</v>
      </c>
      <c r="DG1044" s="64">
        <v>0</v>
      </c>
      <c r="DH1044" s="64">
        <v>50.08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2</v>
      </c>
      <c r="DU1044" s="4">
        <v>2</v>
      </c>
      <c r="EB1044" s="4" t="b">
        <v>1</v>
      </c>
      <c r="EC1044" s="4" t="s">
        <v>255</v>
      </c>
      <c r="EF1044" s="7">
        <v>46174</v>
      </c>
      <c r="EG1044" s="7">
        <v>46203</v>
      </c>
      <c r="EH1044" s="4" t="s">
        <v>173</v>
      </c>
      <c r="EI1044" s="4" t="b">
        <v>1</v>
      </c>
      <c r="EJ1044" s="4" t="s">
        <v>174</v>
      </c>
      <c r="EO1044" s="4">
        <f t="shared" si="73"/>
        <v>26.934246575342467</v>
      </c>
      <c r="EP1044" s="4">
        <f t="shared" si="74"/>
        <v>25</v>
      </c>
      <c r="EQ1044" s="9">
        <f t="shared" si="75"/>
        <v>3925290.4249999998</v>
      </c>
    </row>
    <row r="1045" spans="3:147">
      <c r="C1045" s="7">
        <v>46174</v>
      </c>
      <c r="D1045" s="4">
        <v>7340</v>
      </c>
      <c r="G1045" s="4" t="s">
        <v>176</v>
      </c>
      <c r="H1045" s="4" t="s">
        <v>177</v>
      </c>
      <c r="I1045" s="4">
        <v>12</v>
      </c>
      <c r="J1045" s="16">
        <v>37683</v>
      </c>
      <c r="L1045" s="4">
        <v>119455</v>
      </c>
      <c r="M1045" s="4">
        <v>125830</v>
      </c>
      <c r="N1045" s="4">
        <v>149947.41699999999</v>
      </c>
      <c r="O1045" s="64">
        <v>21</v>
      </c>
      <c r="P1045" s="4">
        <v>8</v>
      </c>
      <c r="Q1045" s="4">
        <v>1</v>
      </c>
      <c r="R1045" s="4">
        <v>30</v>
      </c>
      <c r="S1045" s="4">
        <v>100</v>
      </c>
      <c r="T1045" s="4">
        <v>100</v>
      </c>
      <c r="U1045" s="11">
        <v>6998307</v>
      </c>
      <c r="V1045" s="11">
        <v>1516860</v>
      </c>
      <c r="W1045" s="11">
        <v>5481447</v>
      </c>
      <c r="X1045" s="11">
        <v>23</v>
      </c>
      <c r="Y1045" s="62">
        <v>3583650</v>
      </c>
      <c r="Z1045" s="11">
        <v>0</v>
      </c>
      <c r="AA1045" s="11">
        <v>0</v>
      </c>
      <c r="AB1045" s="11">
        <v>18750</v>
      </c>
      <c r="AC1045" s="11">
        <v>172500</v>
      </c>
      <c r="AD1045" s="11">
        <v>0</v>
      </c>
      <c r="AE1045" s="11">
        <v>0</v>
      </c>
      <c r="AF1045" s="11">
        <v>0</v>
      </c>
      <c r="AG1045" s="11">
        <v>191250</v>
      </c>
      <c r="AH1045" s="11">
        <v>0</v>
      </c>
      <c r="AI1045" s="11">
        <v>471862</v>
      </c>
      <c r="AJ1045" s="11">
        <v>0</v>
      </c>
      <c r="AK1045" s="11">
        <v>590417</v>
      </c>
      <c r="AL1045" s="9">
        <v>1062280</v>
      </c>
      <c r="AM1045" s="9">
        <v>449842</v>
      </c>
      <c r="AN1045" s="9">
        <v>0</v>
      </c>
      <c r="AO1045" s="9">
        <v>488078</v>
      </c>
      <c r="AP1045" s="11">
        <v>0</v>
      </c>
      <c r="AQ1045" s="11">
        <v>50000</v>
      </c>
      <c r="AR1045" s="11">
        <v>2050200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138207</v>
      </c>
      <c r="BB1045" s="11">
        <v>1000000</v>
      </c>
      <c r="BC1045" s="11">
        <v>0</v>
      </c>
      <c r="BD1045" s="11">
        <v>35000</v>
      </c>
      <c r="BE1045" s="11">
        <v>0</v>
      </c>
      <c r="BF1045" s="11">
        <v>0</v>
      </c>
      <c r="BG1045" s="11">
        <v>0</v>
      </c>
      <c r="BH1045" s="11">
        <v>0</v>
      </c>
      <c r="BI1045" s="11">
        <v>0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755310</v>
      </c>
      <c r="BP1045" s="11">
        <v>75530</v>
      </c>
      <c r="BQ1045" s="11">
        <v>265140</v>
      </c>
      <c r="BR1045" s="11">
        <v>304690</v>
      </c>
      <c r="BS1045" s="11">
        <v>62980</v>
      </c>
      <c r="BT1045" s="11">
        <v>10750</v>
      </c>
      <c r="BU1045" s="11">
        <v>42460</v>
      </c>
      <c r="BV1045" s="11">
        <v>0</v>
      </c>
      <c r="BW1045" s="11">
        <v>0</v>
      </c>
      <c r="BX1045" s="11">
        <v>0</v>
      </c>
      <c r="BY1045" s="11">
        <v>0</v>
      </c>
      <c r="BZ1045" s="11">
        <v>0</v>
      </c>
      <c r="CA1045" s="11">
        <v>0</v>
      </c>
      <c r="CB1045" s="11">
        <v>0</v>
      </c>
      <c r="CC1045" s="11">
        <v>0</v>
      </c>
      <c r="CD1045" s="11">
        <v>0</v>
      </c>
      <c r="CE1045" s="11">
        <v>0</v>
      </c>
      <c r="CF1045" s="11">
        <v>0</v>
      </c>
      <c r="CG1045" s="11">
        <v>0</v>
      </c>
      <c r="CH1045" s="11">
        <v>0</v>
      </c>
      <c r="CI1045" s="11">
        <v>220528.109</v>
      </c>
      <c r="CJ1045" s="4">
        <v>30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10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  <c r="DA1045" s="4">
        <v>0</v>
      </c>
      <c r="DB1045" s="4">
        <v>20</v>
      </c>
      <c r="DC1045" s="4">
        <v>0</v>
      </c>
      <c r="DD1045" s="4">
        <v>21</v>
      </c>
      <c r="DE1045" s="64">
        <v>41</v>
      </c>
      <c r="DF1045" s="64">
        <v>16</v>
      </c>
      <c r="DG1045" s="64">
        <v>0</v>
      </c>
      <c r="DH1045" s="64">
        <v>43.4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1</v>
      </c>
      <c r="DT1045" s="4">
        <v>2</v>
      </c>
      <c r="DU1045" s="4">
        <v>2</v>
      </c>
      <c r="EB1045" s="4" t="b">
        <v>1</v>
      </c>
      <c r="EC1045" s="4" t="s">
        <v>255</v>
      </c>
      <c r="EF1045" s="7">
        <v>46174</v>
      </c>
      <c r="EG1045" s="7">
        <v>46203</v>
      </c>
      <c r="EH1045" s="4" t="s">
        <v>173</v>
      </c>
      <c r="EI1045" s="4" t="b">
        <v>1</v>
      </c>
      <c r="EJ1045" s="4" t="s">
        <v>174</v>
      </c>
      <c r="EO1045" s="4">
        <f t="shared" si="73"/>
        <v>22.849315068493151</v>
      </c>
      <c r="EP1045" s="4">
        <f t="shared" si="74"/>
        <v>25</v>
      </c>
      <c r="EQ1045" s="9">
        <f t="shared" si="75"/>
        <v>3748685.4249999998</v>
      </c>
    </row>
    <row r="1046" spans="3:147">
      <c r="C1046" s="7">
        <v>46174</v>
      </c>
      <c r="D1046" s="4">
        <v>7340</v>
      </c>
      <c r="G1046" s="4" t="s">
        <v>176</v>
      </c>
      <c r="H1046" s="4" t="s">
        <v>177</v>
      </c>
      <c r="I1046" s="4">
        <v>17</v>
      </c>
      <c r="J1046" s="16">
        <v>37683</v>
      </c>
      <c r="L1046" s="4">
        <v>122066</v>
      </c>
      <c r="M1046" s="4">
        <v>127816</v>
      </c>
      <c r="N1046" s="4">
        <v>152314.06700000001</v>
      </c>
      <c r="O1046" s="64">
        <v>21</v>
      </c>
      <c r="P1046" s="4">
        <v>8</v>
      </c>
      <c r="Q1046" s="4">
        <v>1</v>
      </c>
      <c r="R1046" s="4">
        <v>30</v>
      </c>
      <c r="S1046" s="4">
        <v>100</v>
      </c>
      <c r="T1046" s="4">
        <v>100</v>
      </c>
      <c r="U1046" s="11">
        <v>7347272</v>
      </c>
      <c r="V1046" s="11">
        <v>1686272</v>
      </c>
      <c r="W1046" s="11">
        <v>5661000</v>
      </c>
      <c r="X1046" s="11">
        <v>23</v>
      </c>
      <c r="Y1046" s="62">
        <v>3661980</v>
      </c>
      <c r="Z1046" s="11">
        <v>0</v>
      </c>
      <c r="AA1046" s="11">
        <v>0</v>
      </c>
      <c r="AB1046" s="11">
        <v>0</v>
      </c>
      <c r="AC1046" s="11">
        <v>172500</v>
      </c>
      <c r="AD1046" s="11">
        <v>0</v>
      </c>
      <c r="AE1046" s="11">
        <v>0</v>
      </c>
      <c r="AF1046" s="11">
        <v>0</v>
      </c>
      <c r="AG1046" s="11">
        <v>172500</v>
      </c>
      <c r="AH1046" s="11">
        <v>0</v>
      </c>
      <c r="AI1046" s="11">
        <v>479310</v>
      </c>
      <c r="AJ1046" s="11">
        <v>0</v>
      </c>
      <c r="AK1046" s="11">
        <v>599736</v>
      </c>
      <c r="AL1046" s="9">
        <v>1079046</v>
      </c>
      <c r="AM1046" s="9">
        <v>685413</v>
      </c>
      <c r="AN1046" s="9">
        <v>0</v>
      </c>
      <c r="AO1046" s="9">
        <v>522513</v>
      </c>
      <c r="AP1046" s="11">
        <v>0</v>
      </c>
      <c r="AQ1046" s="11">
        <v>55000</v>
      </c>
      <c r="AR1046" s="11">
        <v>2341972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0</v>
      </c>
      <c r="AY1046" s="11">
        <v>0</v>
      </c>
      <c r="AZ1046" s="11">
        <v>0</v>
      </c>
      <c r="BA1046" s="11">
        <v>135820</v>
      </c>
      <c r="BB1046" s="11">
        <v>1000000</v>
      </c>
      <c r="BC1046" s="11">
        <v>0</v>
      </c>
      <c r="BD1046" s="11">
        <v>35000</v>
      </c>
      <c r="BE1046" s="11">
        <v>0</v>
      </c>
      <c r="BF1046" s="11">
        <v>0</v>
      </c>
      <c r="BG1046" s="11">
        <v>0</v>
      </c>
      <c r="BH1046" s="11">
        <v>0</v>
      </c>
      <c r="BI1046" s="11">
        <v>0</v>
      </c>
      <c r="BJ1046" s="11">
        <v>0</v>
      </c>
      <c r="BK1046" s="11">
        <v>0</v>
      </c>
      <c r="BL1046" s="11">
        <v>0</v>
      </c>
      <c r="BM1046" s="11">
        <v>0</v>
      </c>
      <c r="BN1046" s="11">
        <v>0</v>
      </c>
      <c r="BO1046" s="11">
        <v>858070</v>
      </c>
      <c r="BP1046" s="11">
        <v>85800</v>
      </c>
      <c r="BQ1046" s="11">
        <v>293500</v>
      </c>
      <c r="BR1046" s="11">
        <v>319240</v>
      </c>
      <c r="BS1046" s="11">
        <v>66130</v>
      </c>
      <c r="BT1046" s="11">
        <v>10990</v>
      </c>
      <c r="BU1046" s="11">
        <v>43130</v>
      </c>
      <c r="BV1046" s="11">
        <v>2000</v>
      </c>
      <c r="BW1046" s="11">
        <v>7412</v>
      </c>
      <c r="BX1046" s="11">
        <v>0</v>
      </c>
      <c r="BY1046" s="11">
        <v>0</v>
      </c>
      <c r="BZ1046" s="11">
        <v>0</v>
      </c>
      <c r="CA1046" s="11">
        <v>0</v>
      </c>
      <c r="CB1046" s="11">
        <v>0</v>
      </c>
      <c r="CC1046" s="11">
        <v>0</v>
      </c>
      <c r="CD1046" s="11">
        <v>0</v>
      </c>
      <c r="CE1046" s="11">
        <v>0</v>
      </c>
      <c r="CF1046" s="11">
        <v>0</v>
      </c>
      <c r="CG1046" s="11">
        <v>0</v>
      </c>
      <c r="CH1046" s="11">
        <v>0</v>
      </c>
      <c r="CI1046" s="11">
        <v>230170.837</v>
      </c>
      <c r="CJ1046" s="4">
        <v>30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11</v>
      </c>
      <c r="CV1046" s="4">
        <v>0</v>
      </c>
      <c r="CW1046" s="4">
        <v>0</v>
      </c>
      <c r="CX1046" s="4">
        <v>0</v>
      </c>
      <c r="CY1046" s="4">
        <v>0</v>
      </c>
      <c r="CZ1046" s="4">
        <v>0</v>
      </c>
      <c r="DA1046" s="4">
        <v>0</v>
      </c>
      <c r="DB1046" s="4">
        <v>20</v>
      </c>
      <c r="DC1046" s="4">
        <v>0</v>
      </c>
      <c r="DD1046" s="4">
        <v>21</v>
      </c>
      <c r="DE1046" s="64">
        <v>41</v>
      </c>
      <c r="DF1046" s="64">
        <v>24</v>
      </c>
      <c r="DG1046" s="64">
        <v>0</v>
      </c>
      <c r="DH1046" s="64">
        <v>45.74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s="4">
        <v>0.5</v>
      </c>
      <c r="DT1046" s="4">
        <v>2</v>
      </c>
      <c r="DU1046" s="4">
        <v>2</v>
      </c>
      <c r="EB1046" s="4" t="b">
        <v>1</v>
      </c>
      <c r="EC1046" s="4" t="s">
        <v>255</v>
      </c>
      <c r="EF1046" s="7">
        <v>46174</v>
      </c>
      <c r="EG1046" s="7">
        <v>46203</v>
      </c>
      <c r="EH1046" s="4" t="s">
        <v>173</v>
      </c>
      <c r="EI1046" s="4" t="b">
        <v>1</v>
      </c>
      <c r="EJ1046" s="4" t="s">
        <v>174</v>
      </c>
      <c r="EO1046" s="4">
        <f t="shared" si="73"/>
        <v>22.849315068493151</v>
      </c>
      <c r="EP1046" s="4">
        <f t="shared" si="74"/>
        <v>25</v>
      </c>
      <c r="EQ1046" s="9">
        <f t="shared" si="75"/>
        <v>3807851.6750000003</v>
      </c>
    </row>
    <row r="1047" spans="3:147">
      <c r="C1047" s="7">
        <v>46174</v>
      </c>
      <c r="D1047" s="4">
        <v>7340</v>
      </c>
      <c r="G1047" s="4" t="s">
        <v>176</v>
      </c>
      <c r="H1047" s="4" t="s">
        <v>177</v>
      </c>
      <c r="I1047" s="4">
        <v>8</v>
      </c>
      <c r="J1047" s="16">
        <v>37747</v>
      </c>
      <c r="L1047" s="4">
        <v>116766</v>
      </c>
      <c r="M1047" s="4">
        <v>122516</v>
      </c>
      <c r="N1047" s="4">
        <v>145998.23300000001</v>
      </c>
      <c r="O1047" s="64">
        <v>21</v>
      </c>
      <c r="P1047" s="4">
        <v>8</v>
      </c>
      <c r="Q1047" s="4">
        <v>1</v>
      </c>
      <c r="R1047" s="4">
        <v>30</v>
      </c>
      <c r="S1047" s="4">
        <v>100</v>
      </c>
      <c r="T1047" s="4">
        <v>100</v>
      </c>
      <c r="U1047" s="11">
        <v>7052351</v>
      </c>
      <c r="V1047" s="11">
        <v>1547351</v>
      </c>
      <c r="W1047" s="11">
        <v>5505000</v>
      </c>
      <c r="X1047" s="11">
        <v>23</v>
      </c>
      <c r="Y1047" s="62">
        <v>3502980</v>
      </c>
      <c r="Z1047" s="11">
        <v>0</v>
      </c>
      <c r="AA1047" s="11">
        <v>0</v>
      </c>
      <c r="AB1047" s="11">
        <v>0</v>
      </c>
      <c r="AC1047" s="11">
        <v>172500</v>
      </c>
      <c r="AD1047" s="11">
        <v>0</v>
      </c>
      <c r="AE1047" s="11">
        <v>0</v>
      </c>
      <c r="AF1047" s="11">
        <v>0</v>
      </c>
      <c r="AG1047" s="11">
        <v>172500</v>
      </c>
      <c r="AH1047" s="11">
        <v>0</v>
      </c>
      <c r="AI1047" s="11">
        <v>459435</v>
      </c>
      <c r="AJ1047" s="11">
        <v>0</v>
      </c>
      <c r="AK1047" s="11">
        <v>520118</v>
      </c>
      <c r="AL1047" s="9">
        <v>979553</v>
      </c>
      <c r="AM1047" s="9">
        <v>656992</v>
      </c>
      <c r="AN1047" s="9">
        <v>0</v>
      </c>
      <c r="AO1047" s="9">
        <v>453324</v>
      </c>
      <c r="AP1047" s="11">
        <v>0</v>
      </c>
      <c r="AQ1047" s="11">
        <v>50000</v>
      </c>
      <c r="AR1047" s="11">
        <v>2139869</v>
      </c>
      <c r="AS1047" s="11">
        <v>0</v>
      </c>
      <c r="AT1047" s="11">
        <v>59030</v>
      </c>
      <c r="AU1047" s="11">
        <v>0</v>
      </c>
      <c r="AV1047" s="11">
        <v>0</v>
      </c>
      <c r="AW1047" s="11">
        <v>0</v>
      </c>
      <c r="AX1047" s="11">
        <v>0</v>
      </c>
      <c r="AY1047" s="11">
        <v>0</v>
      </c>
      <c r="AZ1047" s="11">
        <v>0</v>
      </c>
      <c r="BA1047" s="11">
        <v>142972</v>
      </c>
      <c r="BB1047" s="11">
        <v>1000000</v>
      </c>
      <c r="BC1047" s="11">
        <v>0</v>
      </c>
      <c r="BD1047" s="11">
        <v>35000</v>
      </c>
      <c r="BE1047" s="11">
        <v>0</v>
      </c>
      <c r="BF1047" s="11">
        <v>0</v>
      </c>
      <c r="BG1047" s="11">
        <v>0</v>
      </c>
      <c r="BH1047" s="11">
        <v>0</v>
      </c>
      <c r="BI1047" s="11">
        <v>0</v>
      </c>
      <c r="BJ1047" s="11">
        <v>0</v>
      </c>
      <c r="BK1047" s="11">
        <v>0</v>
      </c>
      <c r="BL1047" s="11">
        <v>0</v>
      </c>
      <c r="BM1047" s="11">
        <v>0</v>
      </c>
      <c r="BN1047" s="11">
        <v>0</v>
      </c>
      <c r="BO1047" s="11">
        <v>765150</v>
      </c>
      <c r="BP1047" s="11">
        <v>76510</v>
      </c>
      <c r="BQ1047" s="11">
        <v>275500</v>
      </c>
      <c r="BR1047" s="11">
        <v>308810</v>
      </c>
      <c r="BS1047" s="11">
        <v>63470</v>
      </c>
      <c r="BT1047" s="11">
        <v>10510</v>
      </c>
      <c r="BU1047" s="11">
        <v>41340</v>
      </c>
      <c r="BV1047" s="11">
        <v>0</v>
      </c>
      <c r="BW1047" s="11">
        <v>6061</v>
      </c>
      <c r="BX1047" s="11">
        <v>0</v>
      </c>
      <c r="BY1047" s="11">
        <v>0</v>
      </c>
      <c r="BZ1047" s="11">
        <v>0</v>
      </c>
      <c r="CA1047" s="11">
        <v>0</v>
      </c>
      <c r="CB1047" s="11">
        <v>0</v>
      </c>
      <c r="CC1047" s="11">
        <v>0</v>
      </c>
      <c r="CD1047" s="11">
        <v>0</v>
      </c>
      <c r="CE1047" s="11">
        <v>0</v>
      </c>
      <c r="CF1047" s="11">
        <v>0</v>
      </c>
      <c r="CG1047" s="11">
        <v>0</v>
      </c>
      <c r="CH1047" s="11">
        <v>0</v>
      </c>
      <c r="CI1047" s="11">
        <v>231576.261</v>
      </c>
      <c r="CJ1047" s="4">
        <v>30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10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  <c r="DA1047" s="4">
        <v>0</v>
      </c>
      <c r="DB1047" s="4">
        <v>20</v>
      </c>
      <c r="DC1047" s="4">
        <v>0</v>
      </c>
      <c r="DD1047" s="4">
        <v>19</v>
      </c>
      <c r="DE1047" s="64">
        <v>39</v>
      </c>
      <c r="DF1047" s="64">
        <v>24</v>
      </c>
      <c r="DG1047" s="64">
        <v>0</v>
      </c>
      <c r="DH1047" s="64">
        <v>41.4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1</v>
      </c>
      <c r="DT1047" s="4">
        <v>2</v>
      </c>
      <c r="DU1047" s="4">
        <v>2</v>
      </c>
      <c r="EB1047" s="4" t="b">
        <v>1</v>
      </c>
      <c r="EC1047" s="4" t="s">
        <v>255</v>
      </c>
      <c r="EF1047" s="7">
        <v>46174</v>
      </c>
      <c r="EG1047" s="7">
        <v>46203</v>
      </c>
      <c r="EH1047" s="4" t="s">
        <v>173</v>
      </c>
      <c r="EI1047" s="4" t="b">
        <v>1</v>
      </c>
      <c r="EJ1047" s="4" t="s">
        <v>174</v>
      </c>
      <c r="EO1047" s="4">
        <f t="shared" si="73"/>
        <v>22.673972602739727</v>
      </c>
      <c r="EP1047" s="4">
        <f t="shared" si="74"/>
        <v>25</v>
      </c>
      <c r="EQ1047" s="9">
        <f t="shared" si="75"/>
        <v>3649955.8250000002</v>
      </c>
    </row>
    <row r="1048" spans="3:147">
      <c r="C1048" s="7">
        <v>46174</v>
      </c>
      <c r="D1048" s="4">
        <v>7340</v>
      </c>
      <c r="G1048" s="4" t="s">
        <v>176</v>
      </c>
      <c r="H1048" s="4" t="s">
        <v>177</v>
      </c>
      <c r="I1048" s="4">
        <v>2</v>
      </c>
      <c r="J1048" s="16">
        <v>37879</v>
      </c>
      <c r="L1048" s="4">
        <v>111872</v>
      </c>
      <c r="M1048" s="4">
        <v>117622</v>
      </c>
      <c r="N1048" s="4">
        <v>140166.217</v>
      </c>
      <c r="O1048" s="64">
        <v>21</v>
      </c>
      <c r="P1048" s="4">
        <v>8</v>
      </c>
      <c r="Q1048" s="4">
        <v>1</v>
      </c>
      <c r="R1048" s="4">
        <v>30</v>
      </c>
      <c r="S1048" s="4">
        <v>100</v>
      </c>
      <c r="T1048" s="4">
        <v>100</v>
      </c>
      <c r="U1048" s="11">
        <v>6729129</v>
      </c>
      <c r="V1048" s="11">
        <v>1385798</v>
      </c>
      <c r="W1048" s="11">
        <v>5343331</v>
      </c>
      <c r="X1048" s="11">
        <v>22</v>
      </c>
      <c r="Y1048" s="62">
        <v>3356160</v>
      </c>
      <c r="Z1048" s="11">
        <v>0</v>
      </c>
      <c r="AA1048" s="11">
        <v>0</v>
      </c>
      <c r="AB1048" s="11">
        <v>7500</v>
      </c>
      <c r="AC1048" s="11">
        <v>165000</v>
      </c>
      <c r="AD1048" s="11">
        <v>0</v>
      </c>
      <c r="AE1048" s="11">
        <v>0</v>
      </c>
      <c r="AF1048" s="11">
        <v>0</v>
      </c>
      <c r="AG1048" s="11">
        <v>172500</v>
      </c>
      <c r="AH1048" s="11">
        <v>0</v>
      </c>
      <c r="AI1048" s="11">
        <v>441082</v>
      </c>
      <c r="AJ1048" s="11">
        <v>0</v>
      </c>
      <c r="AK1048" s="11">
        <v>499342</v>
      </c>
      <c r="AL1048" s="9">
        <v>940424</v>
      </c>
      <c r="AM1048" s="9">
        <v>630747</v>
      </c>
      <c r="AN1048" s="9">
        <v>0</v>
      </c>
      <c r="AO1048" s="9">
        <v>410616</v>
      </c>
      <c r="AP1048" s="11">
        <v>0</v>
      </c>
      <c r="AQ1048" s="11">
        <v>45000</v>
      </c>
      <c r="AR1048" s="11">
        <v>2026787</v>
      </c>
      <c r="AS1048" s="11">
        <v>0</v>
      </c>
      <c r="AT1048" s="11">
        <v>0</v>
      </c>
      <c r="AU1048" s="11">
        <v>0</v>
      </c>
      <c r="AV1048" s="11">
        <v>0</v>
      </c>
      <c r="AW1048" s="11">
        <v>0</v>
      </c>
      <c r="AX1048" s="11">
        <v>0</v>
      </c>
      <c r="AY1048" s="11">
        <v>0</v>
      </c>
      <c r="AZ1048" s="11">
        <v>0</v>
      </c>
      <c r="BA1048" s="11">
        <v>138682</v>
      </c>
      <c r="BB1048" s="11">
        <v>1000000</v>
      </c>
      <c r="BC1048" s="11">
        <v>0</v>
      </c>
      <c r="BD1048" s="11">
        <v>35000</v>
      </c>
      <c r="BE1048" s="11">
        <v>0</v>
      </c>
      <c r="BF1048" s="11">
        <v>0</v>
      </c>
      <c r="BG1048" s="11">
        <v>0</v>
      </c>
      <c r="BH1048" s="11">
        <v>0</v>
      </c>
      <c r="BI1048" s="11">
        <v>0</v>
      </c>
      <c r="BJ1048" s="11">
        <v>0</v>
      </c>
      <c r="BK1048" s="11">
        <v>0</v>
      </c>
      <c r="BL1048" s="11">
        <v>0</v>
      </c>
      <c r="BM1048" s="11">
        <v>0</v>
      </c>
      <c r="BN1048" s="11">
        <v>0</v>
      </c>
      <c r="BO1048" s="11">
        <v>595870</v>
      </c>
      <c r="BP1048" s="11">
        <v>59580</v>
      </c>
      <c r="BQ1048" s="11">
        <v>250130</v>
      </c>
      <c r="BR1048" s="11">
        <v>290170</v>
      </c>
      <c r="BS1048" s="11">
        <v>60560</v>
      </c>
      <c r="BT1048" s="11">
        <v>10070</v>
      </c>
      <c r="BU1048" s="11">
        <v>39690</v>
      </c>
      <c r="BV1048" s="11">
        <v>0</v>
      </c>
      <c r="BW1048" s="11">
        <v>7500</v>
      </c>
      <c r="BX1048" s="11">
        <v>0</v>
      </c>
      <c r="BY1048" s="11">
        <v>0</v>
      </c>
      <c r="BZ1048" s="11">
        <v>0</v>
      </c>
      <c r="CA1048" s="11">
        <v>0</v>
      </c>
      <c r="CB1048" s="11">
        <v>0</v>
      </c>
      <c r="CC1048" s="11">
        <v>72228</v>
      </c>
      <c r="CD1048" s="11">
        <v>0</v>
      </c>
      <c r="CE1048" s="11">
        <v>0</v>
      </c>
      <c r="CF1048" s="11">
        <v>0</v>
      </c>
      <c r="CG1048" s="11">
        <v>0</v>
      </c>
      <c r="CH1048" s="11">
        <v>0</v>
      </c>
      <c r="CI1048" s="11">
        <v>212168.837</v>
      </c>
      <c r="CJ1048" s="4">
        <v>30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4">
        <v>9</v>
      </c>
      <c r="CV1048" s="4">
        <v>0</v>
      </c>
      <c r="CW1048" s="4">
        <v>0</v>
      </c>
      <c r="CX1048" s="4">
        <v>0</v>
      </c>
      <c r="CY1048" s="4">
        <v>0</v>
      </c>
      <c r="CZ1048" s="4">
        <v>0</v>
      </c>
      <c r="DA1048" s="4">
        <v>0</v>
      </c>
      <c r="DB1048" s="4">
        <v>20</v>
      </c>
      <c r="DC1048" s="4">
        <v>0</v>
      </c>
      <c r="DD1048" s="4">
        <v>19</v>
      </c>
      <c r="DE1048" s="64">
        <v>39</v>
      </c>
      <c r="DF1048" s="64">
        <v>24</v>
      </c>
      <c r="DG1048" s="64">
        <v>0</v>
      </c>
      <c r="DH1048" s="64">
        <v>39.06</v>
      </c>
      <c r="DI1048" s="4">
        <v>0</v>
      </c>
      <c r="DJ1048" s="4">
        <v>0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0</v>
      </c>
      <c r="DS1048" s="4">
        <v>1</v>
      </c>
      <c r="DT1048" s="4">
        <v>2</v>
      </c>
      <c r="DU1048" s="4">
        <v>2</v>
      </c>
      <c r="EB1048" s="4" t="b">
        <v>1</v>
      </c>
      <c r="EC1048" s="4" t="s">
        <v>255</v>
      </c>
      <c r="EF1048" s="7">
        <v>46174</v>
      </c>
      <c r="EG1048" s="7">
        <v>46203</v>
      </c>
      <c r="EH1048" s="4" t="s">
        <v>173</v>
      </c>
      <c r="EI1048" s="4" t="b">
        <v>1</v>
      </c>
      <c r="EJ1048" s="4" t="s">
        <v>174</v>
      </c>
      <c r="EO1048" s="4">
        <f t="shared" si="73"/>
        <v>22.312328767123287</v>
      </c>
      <c r="EP1048" s="4">
        <f t="shared" si="74"/>
        <v>25</v>
      </c>
      <c r="EQ1048" s="9">
        <f t="shared" si="75"/>
        <v>3504155.4250000003</v>
      </c>
    </row>
    <row r="1049" spans="3:147">
      <c r="C1049" s="7">
        <v>46174</v>
      </c>
      <c r="D1049" s="4">
        <v>7340</v>
      </c>
      <c r="G1049" s="4" t="s">
        <v>176</v>
      </c>
      <c r="H1049" s="4" t="s">
        <v>177</v>
      </c>
      <c r="I1049" s="4">
        <v>14</v>
      </c>
      <c r="J1049" s="16">
        <v>37907</v>
      </c>
      <c r="L1049" s="4">
        <v>120599</v>
      </c>
      <c r="M1049" s="4">
        <v>126099</v>
      </c>
      <c r="N1049" s="4">
        <v>150267.97500000001</v>
      </c>
      <c r="O1049" s="64">
        <v>21</v>
      </c>
      <c r="P1049" s="4">
        <v>8</v>
      </c>
      <c r="Q1049" s="4">
        <v>1</v>
      </c>
      <c r="R1049" s="4">
        <v>30</v>
      </c>
      <c r="S1049" s="4">
        <v>100</v>
      </c>
      <c r="T1049" s="4">
        <v>100</v>
      </c>
      <c r="U1049" s="11">
        <v>7389685</v>
      </c>
      <c r="V1049" s="11">
        <v>1565685</v>
      </c>
      <c r="W1049" s="11">
        <v>5824000</v>
      </c>
      <c r="X1049" s="11">
        <v>22</v>
      </c>
      <c r="Y1049" s="62">
        <v>3617970</v>
      </c>
      <c r="Z1049" s="11">
        <v>0</v>
      </c>
      <c r="AA1049" s="11">
        <v>0</v>
      </c>
      <c r="AB1049" s="11">
        <v>0</v>
      </c>
      <c r="AC1049" s="11">
        <v>165000</v>
      </c>
      <c r="AD1049" s="11">
        <v>0</v>
      </c>
      <c r="AE1049" s="11">
        <v>0</v>
      </c>
      <c r="AF1049" s="11">
        <v>0</v>
      </c>
      <c r="AG1049" s="11">
        <v>165000</v>
      </c>
      <c r="AH1049" s="11">
        <v>0</v>
      </c>
      <c r="AI1049" s="11">
        <v>472871</v>
      </c>
      <c r="AJ1049" s="11">
        <v>0</v>
      </c>
      <c r="AK1049" s="11">
        <v>648030</v>
      </c>
      <c r="AL1049" s="9">
        <v>1120901</v>
      </c>
      <c r="AM1049" s="9">
        <v>676205</v>
      </c>
      <c r="AN1049" s="9">
        <v>0</v>
      </c>
      <c r="AO1049" s="9">
        <v>564406</v>
      </c>
      <c r="AP1049" s="11">
        <v>0</v>
      </c>
      <c r="AQ1049" s="11">
        <v>60000</v>
      </c>
      <c r="AR1049" s="11">
        <v>2421512</v>
      </c>
      <c r="AS1049" s="11">
        <v>0</v>
      </c>
      <c r="AT1049" s="11">
        <v>0</v>
      </c>
      <c r="AU1049" s="11">
        <v>0</v>
      </c>
      <c r="AV1049" s="11">
        <v>0</v>
      </c>
      <c r="AW1049" s="11">
        <v>0</v>
      </c>
      <c r="AX1049" s="11">
        <v>0</v>
      </c>
      <c r="AY1049" s="11">
        <v>0</v>
      </c>
      <c r="AZ1049" s="11">
        <v>0</v>
      </c>
      <c r="BA1049" s="11">
        <v>150203</v>
      </c>
      <c r="BB1049" s="11">
        <v>1000000</v>
      </c>
      <c r="BC1049" s="11">
        <v>0</v>
      </c>
      <c r="BD1049" s="11">
        <v>35000</v>
      </c>
      <c r="BE1049" s="11">
        <v>0</v>
      </c>
      <c r="BF1049" s="11">
        <v>0</v>
      </c>
      <c r="BG1049" s="11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748070</v>
      </c>
      <c r="BP1049" s="11">
        <v>74800</v>
      </c>
      <c r="BQ1049" s="11">
        <v>288650</v>
      </c>
      <c r="BR1049" s="11">
        <v>318220</v>
      </c>
      <c r="BS1049" s="11">
        <v>66510</v>
      </c>
      <c r="BT1049" s="11">
        <v>10860</v>
      </c>
      <c r="BU1049" s="11">
        <v>42550</v>
      </c>
      <c r="BV1049" s="11">
        <v>9000</v>
      </c>
      <c r="BW1049" s="11">
        <v>7025</v>
      </c>
      <c r="BX1049" s="11">
        <v>0</v>
      </c>
      <c r="BY1049" s="11">
        <v>0</v>
      </c>
      <c r="BZ1049" s="11">
        <v>0</v>
      </c>
      <c r="CA1049" s="11">
        <v>0</v>
      </c>
      <c r="CB1049" s="11">
        <v>0</v>
      </c>
      <c r="CC1049" s="11">
        <v>0</v>
      </c>
      <c r="CD1049" s="11">
        <v>0</v>
      </c>
      <c r="CE1049" s="11">
        <v>0</v>
      </c>
      <c r="CF1049" s="11">
        <v>0</v>
      </c>
      <c r="CG1049" s="11">
        <v>0</v>
      </c>
      <c r="CH1049" s="11">
        <v>0</v>
      </c>
      <c r="CI1049" s="11">
        <v>229600.978</v>
      </c>
      <c r="CJ1049" s="4">
        <v>30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12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  <c r="DA1049" s="4">
        <v>0</v>
      </c>
      <c r="DB1049" s="4">
        <v>20</v>
      </c>
      <c r="DC1049" s="4">
        <v>0</v>
      </c>
      <c r="DD1049" s="4">
        <v>23</v>
      </c>
      <c r="DE1049" s="64">
        <v>43</v>
      </c>
      <c r="DF1049" s="64">
        <v>24</v>
      </c>
      <c r="DG1049" s="64">
        <v>0</v>
      </c>
      <c r="DH1049" s="64">
        <v>50.08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0</v>
      </c>
      <c r="DS1049" s="4">
        <v>0</v>
      </c>
      <c r="DT1049" s="4">
        <v>2</v>
      </c>
      <c r="DU1049" s="4">
        <v>2</v>
      </c>
      <c r="EB1049" s="4" t="b">
        <v>1</v>
      </c>
      <c r="EC1049" s="4" t="s">
        <v>255</v>
      </c>
      <c r="EF1049" s="7">
        <v>46174</v>
      </c>
      <c r="EG1049" s="7">
        <v>46203</v>
      </c>
      <c r="EH1049" s="4" t="s">
        <v>173</v>
      </c>
      <c r="EI1049" s="4" t="b">
        <v>1</v>
      </c>
      <c r="EJ1049" s="4" t="s">
        <v>174</v>
      </c>
      <c r="EO1049" s="4">
        <f t="shared" si="73"/>
        <v>22.235616438356164</v>
      </c>
      <c r="EP1049" s="4">
        <f t="shared" si="74"/>
        <v>25</v>
      </c>
      <c r="EQ1049" s="9">
        <f t="shared" si="75"/>
        <v>3756699.375</v>
      </c>
    </row>
    <row r="1050" spans="3:147">
      <c r="C1050" s="7">
        <v>46174</v>
      </c>
      <c r="D1050" s="4">
        <v>7340</v>
      </c>
      <c r="G1050" s="4" t="s">
        <v>176</v>
      </c>
      <c r="H1050" s="4" t="s">
        <v>177</v>
      </c>
      <c r="I1050" s="4">
        <v>6</v>
      </c>
      <c r="J1050" s="16">
        <v>38061</v>
      </c>
      <c r="L1050" s="4">
        <v>115300</v>
      </c>
      <c r="M1050" s="4">
        <v>121300</v>
      </c>
      <c r="N1050" s="4">
        <v>144549.16699999999</v>
      </c>
      <c r="O1050" s="64">
        <v>21</v>
      </c>
      <c r="P1050" s="4">
        <v>8</v>
      </c>
      <c r="Q1050" s="4">
        <v>1</v>
      </c>
      <c r="R1050" s="4">
        <v>30</v>
      </c>
      <c r="S1050" s="4">
        <v>100</v>
      </c>
      <c r="T1050" s="4">
        <v>100</v>
      </c>
      <c r="U1050" s="11">
        <v>6878885</v>
      </c>
      <c r="V1050" s="11">
        <v>1498320</v>
      </c>
      <c r="W1050" s="11">
        <v>5380565</v>
      </c>
      <c r="X1050" s="11">
        <v>22</v>
      </c>
      <c r="Y1050" s="62">
        <v>3459000</v>
      </c>
      <c r="Z1050" s="11">
        <v>0</v>
      </c>
      <c r="AA1050" s="11">
        <v>0</v>
      </c>
      <c r="AB1050" s="11">
        <v>15000</v>
      </c>
      <c r="AC1050" s="11">
        <v>165000</v>
      </c>
      <c r="AD1050" s="11">
        <v>0</v>
      </c>
      <c r="AE1050" s="11">
        <v>0</v>
      </c>
      <c r="AF1050" s="11">
        <v>0</v>
      </c>
      <c r="AG1050" s="11">
        <v>180000</v>
      </c>
      <c r="AH1050" s="11">
        <v>0</v>
      </c>
      <c r="AI1050" s="11">
        <v>454875</v>
      </c>
      <c r="AJ1050" s="11">
        <v>0</v>
      </c>
      <c r="AK1050" s="11">
        <v>623368</v>
      </c>
      <c r="AL1050" s="9">
        <v>1078243</v>
      </c>
      <c r="AM1050" s="9">
        <v>433647</v>
      </c>
      <c r="AN1050" s="9">
        <v>0</v>
      </c>
      <c r="AO1050" s="9">
        <v>517558</v>
      </c>
      <c r="AP1050" s="11">
        <v>0</v>
      </c>
      <c r="AQ1050" s="11">
        <v>55000</v>
      </c>
      <c r="AR1050" s="11">
        <v>2084448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1">
        <v>0</v>
      </c>
      <c r="AZ1050" s="11">
        <v>0</v>
      </c>
      <c r="BA1050" s="11">
        <v>145437</v>
      </c>
      <c r="BB1050" s="11">
        <v>1000000</v>
      </c>
      <c r="BC1050" s="11">
        <v>0</v>
      </c>
      <c r="BD1050" s="11">
        <v>10000</v>
      </c>
      <c r="BE1050" s="11">
        <v>0</v>
      </c>
      <c r="BF1050" s="11">
        <v>0</v>
      </c>
      <c r="BG1050" s="11">
        <v>0</v>
      </c>
      <c r="BH1050" s="11">
        <v>0</v>
      </c>
      <c r="BI1050" s="11">
        <v>0</v>
      </c>
      <c r="BJ1050" s="11">
        <v>0</v>
      </c>
      <c r="BK1050" s="11">
        <v>0</v>
      </c>
      <c r="BL1050" s="11">
        <v>0</v>
      </c>
      <c r="BM1050" s="11">
        <v>0</v>
      </c>
      <c r="BN1050" s="11">
        <v>0</v>
      </c>
      <c r="BO1050" s="11">
        <v>724280</v>
      </c>
      <c r="BP1050" s="11">
        <v>72420</v>
      </c>
      <c r="BQ1050" s="11">
        <v>280960</v>
      </c>
      <c r="BR1050" s="11">
        <v>299940</v>
      </c>
      <c r="BS1050" s="11">
        <v>61910</v>
      </c>
      <c r="BT1050" s="11">
        <v>10380</v>
      </c>
      <c r="BU1050" s="11">
        <v>40930</v>
      </c>
      <c r="BV1050" s="11">
        <v>0</v>
      </c>
      <c r="BW1050" s="11">
        <v>7500</v>
      </c>
      <c r="BX1050" s="11">
        <v>0</v>
      </c>
      <c r="BY1050" s="11">
        <v>0</v>
      </c>
      <c r="BZ1050" s="11">
        <v>0</v>
      </c>
      <c r="CA1050" s="11">
        <v>0</v>
      </c>
      <c r="CB1050" s="11">
        <v>0</v>
      </c>
      <c r="CC1050" s="11">
        <v>0</v>
      </c>
      <c r="CD1050" s="11">
        <v>0</v>
      </c>
      <c r="CE1050" s="11">
        <v>0</v>
      </c>
      <c r="CF1050" s="11">
        <v>0</v>
      </c>
      <c r="CG1050" s="11">
        <v>0</v>
      </c>
      <c r="CH1050" s="11">
        <v>0</v>
      </c>
      <c r="CI1050" s="11">
        <v>222390.685</v>
      </c>
      <c r="CJ1050" s="4">
        <v>30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11</v>
      </c>
      <c r="CV1050" s="4">
        <v>0</v>
      </c>
      <c r="CW1050" s="4">
        <v>0</v>
      </c>
      <c r="CX1050" s="4">
        <v>0</v>
      </c>
      <c r="CY1050" s="4">
        <v>0</v>
      </c>
      <c r="CZ1050" s="4">
        <v>0</v>
      </c>
      <c r="DA1050" s="4">
        <v>0</v>
      </c>
      <c r="DB1050" s="4">
        <v>20</v>
      </c>
      <c r="DC1050" s="4">
        <v>0</v>
      </c>
      <c r="DD1050" s="4">
        <v>23</v>
      </c>
      <c r="DE1050" s="64">
        <v>43</v>
      </c>
      <c r="DF1050" s="64">
        <v>16</v>
      </c>
      <c r="DG1050" s="64">
        <v>0</v>
      </c>
      <c r="DH1050" s="64">
        <v>47.74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2</v>
      </c>
      <c r="DU1050" s="4">
        <v>2</v>
      </c>
      <c r="EB1050" s="4" t="b">
        <v>1</v>
      </c>
      <c r="EC1050" s="4" t="s">
        <v>255</v>
      </c>
      <c r="EF1050" s="7">
        <v>46174</v>
      </c>
      <c r="EG1050" s="7">
        <v>46203</v>
      </c>
      <c r="EH1050" s="4" t="s">
        <v>173</v>
      </c>
      <c r="EI1050" s="4" t="b">
        <v>1</v>
      </c>
      <c r="EJ1050" s="4" t="s">
        <v>174</v>
      </c>
      <c r="EO1050" s="4">
        <f t="shared" si="73"/>
        <v>21.813698630136987</v>
      </c>
      <c r="EP1050" s="4">
        <f t="shared" si="74"/>
        <v>25</v>
      </c>
      <c r="EQ1050" s="9">
        <f t="shared" si="75"/>
        <v>3613729.1749999998</v>
      </c>
    </row>
    <row r="1051" spans="3:147">
      <c r="C1051" s="7">
        <v>46174</v>
      </c>
      <c r="D1051" s="4">
        <v>7340</v>
      </c>
      <c r="G1051" s="4" t="s">
        <v>176</v>
      </c>
      <c r="H1051" s="4" t="s">
        <v>177</v>
      </c>
      <c r="I1051" s="4">
        <v>4</v>
      </c>
      <c r="J1051" s="16">
        <v>38327</v>
      </c>
      <c r="L1051" s="4">
        <v>113652</v>
      </c>
      <c r="M1051" s="4">
        <v>119152</v>
      </c>
      <c r="N1051" s="4">
        <v>141989.467</v>
      </c>
      <c r="O1051" s="64">
        <v>21</v>
      </c>
      <c r="P1051" s="4">
        <v>8</v>
      </c>
      <c r="Q1051" s="4">
        <v>1</v>
      </c>
      <c r="R1051" s="4">
        <v>30</v>
      </c>
      <c r="S1051" s="4">
        <v>100</v>
      </c>
      <c r="T1051" s="4">
        <v>100</v>
      </c>
      <c r="U1051" s="11">
        <v>6987912</v>
      </c>
      <c r="V1051" s="11">
        <v>1532460</v>
      </c>
      <c r="W1051" s="11">
        <v>5455452</v>
      </c>
      <c r="X1051" s="11">
        <v>21</v>
      </c>
      <c r="Y1051" s="62">
        <v>3409560</v>
      </c>
      <c r="Z1051" s="11">
        <v>0</v>
      </c>
      <c r="AA1051" s="11">
        <v>0</v>
      </c>
      <c r="AB1051" s="11">
        <v>7500</v>
      </c>
      <c r="AC1051" s="11">
        <v>157500</v>
      </c>
      <c r="AD1051" s="11">
        <v>0</v>
      </c>
      <c r="AE1051" s="11">
        <v>0</v>
      </c>
      <c r="AF1051" s="11">
        <v>0</v>
      </c>
      <c r="AG1051" s="11">
        <v>165000</v>
      </c>
      <c r="AH1051" s="11">
        <v>0</v>
      </c>
      <c r="AI1051" s="11">
        <v>446820</v>
      </c>
      <c r="AJ1051" s="11">
        <v>0</v>
      </c>
      <c r="AK1051" s="11">
        <v>452591</v>
      </c>
      <c r="AL1051" s="9">
        <v>899411</v>
      </c>
      <c r="AM1051" s="9">
        <v>851936</v>
      </c>
      <c r="AN1051" s="9">
        <v>0</v>
      </c>
      <c r="AO1051" s="9">
        <v>444498</v>
      </c>
      <c r="AP1051" s="11">
        <v>0</v>
      </c>
      <c r="AQ1051" s="11">
        <v>55000</v>
      </c>
      <c r="AR1051" s="11">
        <v>2250845</v>
      </c>
      <c r="AS1051" s="11">
        <v>0</v>
      </c>
      <c r="AT1051" s="11">
        <v>0</v>
      </c>
      <c r="AU1051" s="11">
        <v>0</v>
      </c>
      <c r="AV1051" s="11">
        <v>0</v>
      </c>
      <c r="AW1051" s="11">
        <v>0</v>
      </c>
      <c r="AX1051" s="11">
        <v>0</v>
      </c>
      <c r="AY1051" s="11">
        <v>0</v>
      </c>
      <c r="AZ1051" s="11">
        <v>0</v>
      </c>
      <c r="BA1051" s="11">
        <v>152507</v>
      </c>
      <c r="BB1051" s="11">
        <v>1000000</v>
      </c>
      <c r="BC1051" s="11">
        <v>0</v>
      </c>
      <c r="BD1051" s="11">
        <v>10000</v>
      </c>
      <c r="BE1051" s="11">
        <v>0</v>
      </c>
      <c r="BF1051" s="11">
        <v>0</v>
      </c>
      <c r="BG1051" s="11">
        <v>0</v>
      </c>
      <c r="BH1051" s="11">
        <v>0</v>
      </c>
      <c r="BI1051" s="11">
        <v>0</v>
      </c>
      <c r="BJ1051" s="11">
        <v>0</v>
      </c>
      <c r="BK1051" s="11">
        <v>0</v>
      </c>
      <c r="BL1051" s="11">
        <v>0</v>
      </c>
      <c r="BM1051" s="11">
        <v>0</v>
      </c>
      <c r="BN1051" s="11">
        <v>0</v>
      </c>
      <c r="BO1051" s="11">
        <v>747180</v>
      </c>
      <c r="BP1051" s="11">
        <v>74710</v>
      </c>
      <c r="BQ1051" s="11">
        <v>289130</v>
      </c>
      <c r="BR1051" s="11">
        <v>305110</v>
      </c>
      <c r="BS1051" s="11">
        <v>62890</v>
      </c>
      <c r="BT1051" s="11">
        <v>10230</v>
      </c>
      <c r="BU1051" s="11">
        <v>40210</v>
      </c>
      <c r="BV1051" s="11">
        <v>3000</v>
      </c>
      <c r="BW1051" s="11">
        <v>0</v>
      </c>
      <c r="BX1051" s="11">
        <v>0</v>
      </c>
      <c r="BY1051" s="11">
        <v>0</v>
      </c>
      <c r="BZ1051" s="11">
        <v>0</v>
      </c>
      <c r="CA1051" s="11">
        <v>0</v>
      </c>
      <c r="CB1051" s="11">
        <v>0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1">
        <v>0</v>
      </c>
      <c r="CI1051" s="11">
        <v>230925.076</v>
      </c>
      <c r="CJ1051" s="4">
        <v>30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4">
        <v>11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  <c r="DA1051" s="4">
        <v>0</v>
      </c>
      <c r="DB1051" s="4">
        <v>20</v>
      </c>
      <c r="DC1051" s="4">
        <v>0</v>
      </c>
      <c r="DD1051" s="4">
        <v>17</v>
      </c>
      <c r="DE1051" s="64">
        <v>37</v>
      </c>
      <c r="DF1051" s="64">
        <v>32</v>
      </c>
      <c r="DG1051" s="64">
        <v>0</v>
      </c>
      <c r="DH1051" s="64">
        <v>41.74</v>
      </c>
      <c r="DI1051" s="4">
        <v>0</v>
      </c>
      <c r="DJ1051" s="4">
        <v>0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0</v>
      </c>
      <c r="DS1051" s="4">
        <v>0</v>
      </c>
      <c r="DT1051" s="4">
        <v>2</v>
      </c>
      <c r="DU1051" s="4">
        <v>2</v>
      </c>
      <c r="EB1051" s="4" t="b">
        <v>1</v>
      </c>
      <c r="EC1051" s="4" t="s">
        <v>255</v>
      </c>
      <c r="EF1051" s="7">
        <v>46174</v>
      </c>
      <c r="EG1051" s="7">
        <v>46203</v>
      </c>
      <c r="EH1051" s="4" t="s">
        <v>173</v>
      </c>
      <c r="EI1051" s="4" t="b">
        <v>1</v>
      </c>
      <c r="EJ1051" s="4" t="s">
        <v>174</v>
      </c>
      <c r="EO1051" s="4">
        <f t="shared" si="73"/>
        <v>21.084931506849315</v>
      </c>
      <c r="EP1051" s="4">
        <f t="shared" si="74"/>
        <v>25</v>
      </c>
      <c r="EQ1051" s="9">
        <f t="shared" si="75"/>
        <v>3549736.6750000003</v>
      </c>
    </row>
    <row r="1052" spans="3:147">
      <c r="C1052" s="7">
        <v>46174</v>
      </c>
      <c r="D1052" s="4">
        <v>7340</v>
      </c>
      <c r="G1052" s="4" t="s">
        <v>179</v>
      </c>
      <c r="H1052" s="4" t="s">
        <v>180</v>
      </c>
      <c r="I1052" s="4">
        <v>18</v>
      </c>
      <c r="J1052" s="16">
        <v>38901</v>
      </c>
      <c r="L1052" s="4">
        <v>107364.966</v>
      </c>
      <c r="M1052" s="4">
        <v>112614.933</v>
      </c>
      <c r="N1052" s="4">
        <v>134199.462</v>
      </c>
      <c r="O1052" s="64">
        <v>21</v>
      </c>
      <c r="P1052" s="4">
        <v>8</v>
      </c>
      <c r="Q1052" s="4">
        <v>1</v>
      </c>
      <c r="R1052" s="4">
        <v>30</v>
      </c>
      <c r="S1052" s="4">
        <v>100</v>
      </c>
      <c r="T1052" s="4">
        <v>100</v>
      </c>
      <c r="U1052" s="11">
        <v>6711993</v>
      </c>
      <c r="V1052" s="11">
        <v>1329993</v>
      </c>
      <c r="W1052" s="11">
        <v>5382000</v>
      </c>
      <c r="X1052" s="11">
        <v>20</v>
      </c>
      <c r="Y1052" s="62">
        <v>3220948</v>
      </c>
      <c r="Z1052" s="11">
        <v>0</v>
      </c>
      <c r="AA1052" s="11">
        <v>0</v>
      </c>
      <c r="AB1052" s="11">
        <v>7500</v>
      </c>
      <c r="AC1052" s="11">
        <v>150000</v>
      </c>
      <c r="AD1052" s="11">
        <v>0</v>
      </c>
      <c r="AE1052" s="11">
        <v>0</v>
      </c>
      <c r="AF1052" s="11">
        <v>0</v>
      </c>
      <c r="AG1052" s="11">
        <v>157500</v>
      </c>
      <c r="AH1052" s="11">
        <v>0</v>
      </c>
      <c r="AI1052" s="11">
        <v>422305</v>
      </c>
      <c r="AJ1052" s="11">
        <v>0</v>
      </c>
      <c r="AK1052" s="11">
        <v>578735</v>
      </c>
      <c r="AL1052" s="9">
        <v>1001041</v>
      </c>
      <c r="AM1052" s="9">
        <v>603897</v>
      </c>
      <c r="AN1052" s="9">
        <v>0</v>
      </c>
      <c r="AO1052" s="9">
        <v>504053</v>
      </c>
      <c r="AP1052" s="11">
        <v>0</v>
      </c>
      <c r="AQ1052" s="11">
        <v>60000</v>
      </c>
      <c r="AR1052" s="11">
        <v>2168991</v>
      </c>
      <c r="AS1052" s="11">
        <v>0</v>
      </c>
      <c r="AT1052" s="11">
        <v>0</v>
      </c>
      <c r="AU1052" s="11">
        <v>0</v>
      </c>
      <c r="AV1052" s="11">
        <v>0</v>
      </c>
      <c r="AW1052" s="11">
        <v>0</v>
      </c>
      <c r="AX1052" s="11">
        <v>0</v>
      </c>
      <c r="AY1052" s="11">
        <v>0</v>
      </c>
      <c r="AZ1052" s="11">
        <v>0</v>
      </c>
      <c r="BA1052" s="11">
        <v>139554</v>
      </c>
      <c r="BB1052" s="11">
        <v>1000000</v>
      </c>
      <c r="BC1052" s="11">
        <v>0</v>
      </c>
      <c r="BD1052" s="11">
        <v>25000</v>
      </c>
      <c r="BE1052" s="11">
        <v>0</v>
      </c>
      <c r="BF1052" s="11">
        <v>0</v>
      </c>
      <c r="BG1052" s="11">
        <v>0</v>
      </c>
      <c r="BH1052" s="11">
        <v>0</v>
      </c>
      <c r="BI1052" s="11">
        <v>0</v>
      </c>
      <c r="BJ1052" s="11">
        <v>0</v>
      </c>
      <c r="BK1052" s="11">
        <v>0</v>
      </c>
      <c r="BL1052" s="11">
        <v>0</v>
      </c>
      <c r="BM1052" s="11">
        <v>0</v>
      </c>
      <c r="BN1052" s="11">
        <v>0</v>
      </c>
      <c r="BO1052" s="11">
        <v>626240</v>
      </c>
      <c r="BP1052" s="11">
        <v>62620</v>
      </c>
      <c r="BQ1052" s="11">
        <v>239250</v>
      </c>
      <c r="BR1052" s="11">
        <v>286530</v>
      </c>
      <c r="BS1052" s="11">
        <v>60410</v>
      </c>
      <c r="BT1052" s="11">
        <v>9670</v>
      </c>
      <c r="BU1052" s="11">
        <v>38000</v>
      </c>
      <c r="BV1052" s="11">
        <v>0</v>
      </c>
      <c r="BW1052" s="11">
        <v>7273</v>
      </c>
      <c r="BX1052" s="11">
        <v>0</v>
      </c>
      <c r="BY1052" s="11">
        <v>0</v>
      </c>
      <c r="BZ1052" s="11">
        <v>0</v>
      </c>
      <c r="CA1052" s="11">
        <v>0</v>
      </c>
      <c r="CB1052" s="11">
        <v>0</v>
      </c>
      <c r="CC1052" s="11">
        <v>0</v>
      </c>
      <c r="CD1052" s="11">
        <v>0</v>
      </c>
      <c r="CE1052" s="11">
        <v>0</v>
      </c>
      <c r="CF1052" s="11">
        <v>0</v>
      </c>
      <c r="CG1052" s="11">
        <v>0</v>
      </c>
      <c r="CH1052" s="11">
        <v>0</v>
      </c>
      <c r="CI1052" s="11">
        <v>193273.087</v>
      </c>
      <c r="CJ1052" s="4">
        <v>30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12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0</v>
      </c>
      <c r="DB1052" s="4">
        <v>20</v>
      </c>
      <c r="DC1052" s="4">
        <v>0</v>
      </c>
      <c r="DD1052" s="4">
        <v>23</v>
      </c>
      <c r="DE1052" s="64">
        <v>43</v>
      </c>
      <c r="DF1052" s="64">
        <v>24</v>
      </c>
      <c r="DG1052" s="64">
        <v>0</v>
      </c>
      <c r="DH1052" s="64">
        <v>50.08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2</v>
      </c>
      <c r="DU1052" s="4">
        <v>2</v>
      </c>
      <c r="EB1052" s="4" t="b">
        <v>1</v>
      </c>
      <c r="EC1052" s="4" t="s">
        <v>255</v>
      </c>
      <c r="EF1052" s="7">
        <v>46174</v>
      </c>
      <c r="EG1052" s="7">
        <v>46203</v>
      </c>
      <c r="EH1052" s="4" t="s">
        <v>173</v>
      </c>
      <c r="EI1052" s="4" t="b">
        <v>1</v>
      </c>
      <c r="EJ1052" s="4" t="s">
        <v>174</v>
      </c>
      <c r="EO1052" s="4">
        <f t="shared" si="73"/>
        <v>19.512328767123286</v>
      </c>
      <c r="EP1052" s="4">
        <f t="shared" si="74"/>
        <v>24</v>
      </c>
      <c r="EQ1052" s="9">
        <f t="shared" si="75"/>
        <v>3220787.088</v>
      </c>
    </row>
    <row r="1053" spans="3:147">
      <c r="C1053" s="7">
        <v>46204</v>
      </c>
      <c r="D1053" s="4">
        <v>7340</v>
      </c>
      <c r="G1053" s="4" t="s">
        <v>170</v>
      </c>
      <c r="H1053" s="4" t="s">
        <v>171</v>
      </c>
      <c r="I1053" s="4">
        <v>14</v>
      </c>
      <c r="J1053" s="16">
        <v>41640</v>
      </c>
      <c r="L1053" s="4">
        <v>141012.25599999999</v>
      </c>
      <c r="M1053" s="4">
        <v>144012.23300000001</v>
      </c>
      <c r="N1053" s="4">
        <v>171614.57800000001</v>
      </c>
      <c r="O1053" s="64">
        <v>22</v>
      </c>
      <c r="P1053" s="4">
        <v>8</v>
      </c>
      <c r="Q1053" s="4">
        <v>1</v>
      </c>
      <c r="R1053" s="4">
        <v>31</v>
      </c>
      <c r="S1053" s="4">
        <v>100</v>
      </c>
      <c r="T1053" s="4">
        <v>100</v>
      </c>
      <c r="U1053" s="11">
        <v>6388057</v>
      </c>
      <c r="V1053" s="11">
        <v>1058057</v>
      </c>
      <c r="W1053" s="11">
        <v>5330000</v>
      </c>
      <c r="X1053" s="11">
        <v>12</v>
      </c>
      <c r="Y1053" s="62">
        <v>4371379</v>
      </c>
      <c r="Z1053" s="11">
        <v>0</v>
      </c>
      <c r="AA1053" s="11">
        <v>0</v>
      </c>
      <c r="AB1053" s="11">
        <v>0</v>
      </c>
      <c r="AC1053" s="11">
        <v>90000</v>
      </c>
      <c r="AD1053" s="11">
        <v>0</v>
      </c>
      <c r="AE1053" s="11">
        <v>0</v>
      </c>
      <c r="AF1053" s="11">
        <v>0</v>
      </c>
      <c r="AG1053" s="11">
        <v>90000</v>
      </c>
      <c r="AH1053" s="11">
        <v>0</v>
      </c>
      <c r="AI1053" s="11">
        <v>540045</v>
      </c>
      <c r="AJ1053" s="11">
        <v>0</v>
      </c>
      <c r="AK1053" s="11">
        <v>321777</v>
      </c>
      <c r="AL1053" s="9">
        <v>861823</v>
      </c>
      <c r="AM1053" s="9">
        <v>514843</v>
      </c>
      <c r="AN1053" s="9">
        <v>0</v>
      </c>
      <c r="AO1053" s="9">
        <v>460012</v>
      </c>
      <c r="AP1053" s="11">
        <v>0</v>
      </c>
      <c r="AQ1053" s="11">
        <v>55000</v>
      </c>
      <c r="AR1053" s="11">
        <v>1891678</v>
      </c>
      <c r="AS1053" s="11">
        <v>0</v>
      </c>
      <c r="AT1053" s="11">
        <v>0</v>
      </c>
      <c r="AU1053" s="11">
        <v>0</v>
      </c>
      <c r="AV1053" s="11">
        <v>0</v>
      </c>
      <c r="AW1053" s="11">
        <v>0</v>
      </c>
      <c r="AX1053" s="11">
        <v>0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35000</v>
      </c>
      <c r="BE1053" s="11">
        <v>0</v>
      </c>
      <c r="BF1053" s="11">
        <v>0</v>
      </c>
      <c r="BG1053" s="11">
        <v>0</v>
      </c>
      <c r="BH1053" s="11">
        <v>0</v>
      </c>
      <c r="BI1053" s="11">
        <v>0</v>
      </c>
      <c r="BJ1053" s="11">
        <v>0</v>
      </c>
      <c r="BK1053" s="11">
        <v>0</v>
      </c>
      <c r="BL1053" s="11">
        <v>0</v>
      </c>
      <c r="BM1053" s="11">
        <v>0</v>
      </c>
      <c r="BN1053" s="11">
        <v>0</v>
      </c>
      <c r="BO1053" s="11">
        <v>599810</v>
      </c>
      <c r="BP1053" s="11">
        <v>59980</v>
      </c>
      <c r="BQ1053" s="11">
        <v>0</v>
      </c>
      <c r="BR1053" s="11">
        <v>276640</v>
      </c>
      <c r="BS1053" s="11">
        <v>57490</v>
      </c>
      <c r="BT1053" s="11">
        <v>13120</v>
      </c>
      <c r="BU1053" s="11">
        <v>50010</v>
      </c>
      <c r="BV1053" s="11">
        <v>0</v>
      </c>
      <c r="BW1053" s="11">
        <v>1007</v>
      </c>
      <c r="BX1053" s="11">
        <v>0</v>
      </c>
      <c r="BY1053" s="11">
        <v>0</v>
      </c>
      <c r="BZ1053" s="11">
        <v>0</v>
      </c>
      <c r="CA1053" s="11">
        <v>0</v>
      </c>
      <c r="CB1053" s="11">
        <v>0</v>
      </c>
      <c r="CC1053" s="11">
        <v>0</v>
      </c>
      <c r="CD1053" s="11">
        <v>0</v>
      </c>
      <c r="CE1053" s="11">
        <v>0</v>
      </c>
      <c r="CF1053" s="11">
        <v>0</v>
      </c>
      <c r="CG1053" s="11">
        <v>0</v>
      </c>
      <c r="CH1053" s="11">
        <v>0</v>
      </c>
      <c r="CI1053" s="11">
        <v>241117.95600000001</v>
      </c>
      <c r="CJ1053" s="4">
        <v>31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11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  <c r="DA1053" s="4">
        <v>0</v>
      </c>
      <c r="DB1053" s="4">
        <v>20</v>
      </c>
      <c r="DC1053" s="4">
        <v>0</v>
      </c>
      <c r="DD1053" s="4">
        <v>10</v>
      </c>
      <c r="DE1053" s="64">
        <v>30</v>
      </c>
      <c r="DF1053" s="64">
        <v>16</v>
      </c>
      <c r="DG1053" s="64">
        <v>0</v>
      </c>
      <c r="DH1053" s="64">
        <v>35.74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0</v>
      </c>
      <c r="DS1053" s="4">
        <v>0.5</v>
      </c>
      <c r="DT1053" s="4">
        <v>2</v>
      </c>
      <c r="DU1053" s="4">
        <v>2</v>
      </c>
      <c r="EB1053" s="4" t="b">
        <v>1</v>
      </c>
      <c r="EC1053" s="4" t="s">
        <v>255</v>
      </c>
      <c r="EF1053" s="7">
        <v>46204</v>
      </c>
      <c r="EG1053" s="7">
        <v>46234</v>
      </c>
      <c r="EH1053" s="4" t="s">
        <v>173</v>
      </c>
      <c r="EI1053" s="4" t="b">
        <v>1</v>
      </c>
      <c r="EJ1053" s="4" t="s">
        <v>174</v>
      </c>
      <c r="EO1053" s="4">
        <f t="shared" si="73"/>
        <v>12.008219178082191</v>
      </c>
      <c r="EP1053" s="4">
        <f t="shared" si="74"/>
        <v>20</v>
      </c>
      <c r="EQ1053" s="9">
        <f t="shared" si="75"/>
        <v>3432291.56</v>
      </c>
    </row>
    <row r="1054" spans="3:147">
      <c r="C1054" s="7">
        <v>46204</v>
      </c>
      <c r="D1054" s="4">
        <v>7340</v>
      </c>
      <c r="G1054" s="4" t="s">
        <v>170</v>
      </c>
      <c r="H1054" s="4" t="s">
        <v>171</v>
      </c>
      <c r="I1054" s="4">
        <v>5</v>
      </c>
      <c r="J1054" s="16">
        <v>35408</v>
      </c>
      <c r="L1054" s="4">
        <v>133752.25599999999</v>
      </c>
      <c r="M1054" s="4">
        <v>141252.23300000001</v>
      </c>
      <c r="N1054" s="4">
        <v>168325.57800000001</v>
      </c>
      <c r="O1054" s="64">
        <v>22</v>
      </c>
      <c r="P1054" s="4">
        <v>8</v>
      </c>
      <c r="Q1054" s="4">
        <v>1</v>
      </c>
      <c r="R1054" s="4">
        <v>31</v>
      </c>
      <c r="S1054" s="4">
        <v>100</v>
      </c>
      <c r="T1054" s="4">
        <v>100</v>
      </c>
      <c r="U1054" s="11">
        <v>6262797</v>
      </c>
      <c r="V1054" s="11">
        <v>1212797</v>
      </c>
      <c r="W1054" s="11">
        <v>5050000</v>
      </c>
      <c r="X1054" s="11">
        <v>29</v>
      </c>
      <c r="Y1054" s="62">
        <v>4146319</v>
      </c>
      <c r="Z1054" s="11">
        <v>0</v>
      </c>
      <c r="AA1054" s="11">
        <v>0</v>
      </c>
      <c r="AB1054" s="11">
        <v>7500</v>
      </c>
      <c r="AC1054" s="11">
        <v>217500</v>
      </c>
      <c r="AD1054" s="11">
        <v>0</v>
      </c>
      <c r="AE1054" s="11">
        <v>0</v>
      </c>
      <c r="AF1054" s="11">
        <v>0</v>
      </c>
      <c r="AG1054" s="11">
        <v>225000</v>
      </c>
      <c r="AH1054" s="11">
        <v>0</v>
      </c>
      <c r="AI1054" s="11">
        <v>529695</v>
      </c>
      <c r="AJ1054" s="11">
        <v>0</v>
      </c>
      <c r="AK1054" s="11">
        <v>315610</v>
      </c>
      <c r="AL1054" s="9">
        <v>845306</v>
      </c>
      <c r="AM1054" s="9">
        <v>504976</v>
      </c>
      <c r="AN1054" s="9">
        <v>0</v>
      </c>
      <c r="AO1054" s="9">
        <v>451196</v>
      </c>
      <c r="AP1054" s="11">
        <v>0</v>
      </c>
      <c r="AQ1054" s="11">
        <v>55000</v>
      </c>
      <c r="AR1054" s="11">
        <v>1856478</v>
      </c>
      <c r="AS1054" s="11">
        <v>0</v>
      </c>
      <c r="AT1054" s="11">
        <v>0</v>
      </c>
      <c r="AU1054" s="11">
        <v>0</v>
      </c>
      <c r="AV1054" s="11">
        <v>0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35000</v>
      </c>
      <c r="BE1054" s="11">
        <v>0</v>
      </c>
      <c r="BF1054" s="11">
        <v>0</v>
      </c>
      <c r="BG1054" s="11">
        <v>0</v>
      </c>
      <c r="BH1054" s="11">
        <v>0</v>
      </c>
      <c r="BI1054" s="11">
        <v>0</v>
      </c>
      <c r="BJ1054" s="11">
        <v>0</v>
      </c>
      <c r="BK1054" s="11">
        <v>0</v>
      </c>
      <c r="BL1054" s="11">
        <v>0</v>
      </c>
      <c r="BM1054" s="11">
        <v>0</v>
      </c>
      <c r="BN1054" s="11">
        <v>0</v>
      </c>
      <c r="BO1054" s="11">
        <v>449870</v>
      </c>
      <c r="BP1054" s="11">
        <v>44980</v>
      </c>
      <c r="BQ1054" s="11">
        <v>313020</v>
      </c>
      <c r="BR1054" s="11">
        <v>271730</v>
      </c>
      <c r="BS1054" s="11">
        <v>56370</v>
      </c>
      <c r="BT1054" s="11">
        <v>12440</v>
      </c>
      <c r="BU1054" s="11">
        <v>49010</v>
      </c>
      <c r="BV1054" s="11">
        <v>11000</v>
      </c>
      <c r="BW1054" s="11">
        <v>4377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0</v>
      </c>
      <c r="CI1054" s="11">
        <v>253802.242</v>
      </c>
      <c r="CJ1054" s="4">
        <v>31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11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  <c r="DA1054" s="4">
        <v>0</v>
      </c>
      <c r="DB1054" s="4">
        <v>20</v>
      </c>
      <c r="DC1054" s="4">
        <v>0</v>
      </c>
      <c r="DD1054" s="4">
        <v>10</v>
      </c>
      <c r="DE1054" s="64">
        <v>30</v>
      </c>
      <c r="DF1054" s="64">
        <v>16</v>
      </c>
      <c r="DG1054" s="64">
        <v>0</v>
      </c>
      <c r="DH1054" s="64">
        <v>35.74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1</v>
      </c>
      <c r="DT1054" s="4">
        <v>2</v>
      </c>
      <c r="DU1054" s="4">
        <v>2</v>
      </c>
      <c r="EB1054" s="4" t="b">
        <v>1</v>
      </c>
      <c r="EC1054" s="4" t="s">
        <v>255</v>
      </c>
      <c r="EF1054" s="7">
        <v>46204</v>
      </c>
      <c r="EG1054" s="7">
        <v>46234</v>
      </c>
      <c r="EH1054" s="4" t="s">
        <v>173</v>
      </c>
      <c r="EI1054" s="4" t="b">
        <v>1</v>
      </c>
      <c r="EJ1054" s="4" t="s">
        <v>174</v>
      </c>
      <c r="EO1054" s="4">
        <f t="shared" si="73"/>
        <v>29.082191780821919</v>
      </c>
      <c r="EP1054" s="4">
        <f t="shared" si="74"/>
        <v>25</v>
      </c>
      <c r="EQ1054" s="9">
        <f t="shared" si="75"/>
        <v>4208139.45</v>
      </c>
    </row>
    <row r="1055" spans="3:147">
      <c r="C1055" s="7">
        <v>46204</v>
      </c>
      <c r="D1055" s="4">
        <v>7340</v>
      </c>
      <c r="G1055" s="4" t="s">
        <v>176</v>
      </c>
      <c r="H1055" s="4" t="s">
        <v>177</v>
      </c>
      <c r="I1055" s="4">
        <v>3</v>
      </c>
      <c r="J1055" s="16">
        <v>41640</v>
      </c>
      <c r="L1055" s="4">
        <v>112762</v>
      </c>
      <c r="M1055" s="4">
        <v>115762</v>
      </c>
      <c r="N1055" s="4">
        <v>137949.717</v>
      </c>
      <c r="O1055" s="64">
        <v>22</v>
      </c>
      <c r="P1055" s="4">
        <v>8</v>
      </c>
      <c r="Q1055" s="4">
        <v>1</v>
      </c>
      <c r="R1055" s="4">
        <v>31</v>
      </c>
      <c r="S1055" s="4">
        <v>100</v>
      </c>
      <c r="T1055" s="4">
        <v>100</v>
      </c>
      <c r="U1055" s="11">
        <v>4829792</v>
      </c>
      <c r="V1055" s="11">
        <v>959792</v>
      </c>
      <c r="W1055" s="11">
        <v>3870000</v>
      </c>
      <c r="X1055" s="11">
        <v>12</v>
      </c>
      <c r="Y1055" s="62">
        <v>3495622</v>
      </c>
      <c r="Z1055" s="11">
        <v>0</v>
      </c>
      <c r="AA1055" s="11">
        <v>0</v>
      </c>
      <c r="AB1055" s="11">
        <v>0</v>
      </c>
      <c r="AC1055" s="11">
        <v>90000</v>
      </c>
      <c r="AD1055" s="11">
        <v>0</v>
      </c>
      <c r="AE1055" s="11">
        <v>0</v>
      </c>
      <c r="AF1055" s="11">
        <v>0</v>
      </c>
      <c r="AG1055" s="11">
        <v>90000</v>
      </c>
      <c r="AH1055" s="11">
        <v>0</v>
      </c>
      <c r="AI1055" s="11">
        <v>434107</v>
      </c>
      <c r="AJ1055" s="11">
        <v>0</v>
      </c>
      <c r="AK1055" s="11">
        <v>310386</v>
      </c>
      <c r="AL1055" s="9">
        <v>744494</v>
      </c>
      <c r="AM1055" s="9">
        <v>0</v>
      </c>
      <c r="AN1055" s="9">
        <v>0</v>
      </c>
      <c r="AO1055" s="9">
        <v>414676</v>
      </c>
      <c r="AP1055" s="11">
        <v>0</v>
      </c>
      <c r="AQ1055" s="11">
        <v>60000</v>
      </c>
      <c r="AR1055" s="11">
        <v>1219170</v>
      </c>
      <c r="AS1055" s="11">
        <v>0</v>
      </c>
      <c r="AT1055" s="11">
        <v>0</v>
      </c>
      <c r="AU1055" s="11">
        <v>0</v>
      </c>
      <c r="AV1055" s="11">
        <v>0</v>
      </c>
      <c r="AW1055" s="11">
        <v>0</v>
      </c>
      <c r="AX1055" s="11">
        <v>0</v>
      </c>
      <c r="AY1055" s="11">
        <v>0</v>
      </c>
      <c r="AZ1055" s="11">
        <v>0</v>
      </c>
      <c r="BA1055" s="11">
        <v>0</v>
      </c>
      <c r="BB1055" s="11">
        <v>0</v>
      </c>
      <c r="BC1055" s="11">
        <v>0</v>
      </c>
      <c r="BD1055" s="11">
        <v>25000</v>
      </c>
      <c r="BE1055" s="11">
        <v>0</v>
      </c>
      <c r="BF1055" s="11">
        <v>0</v>
      </c>
      <c r="BG1055" s="11">
        <v>0</v>
      </c>
      <c r="BH1055" s="11">
        <v>0</v>
      </c>
      <c r="BI1055" s="11">
        <v>0</v>
      </c>
      <c r="BJ1055" s="11">
        <v>0</v>
      </c>
      <c r="BK1055" s="11">
        <v>0</v>
      </c>
      <c r="BL1055" s="11">
        <v>0</v>
      </c>
      <c r="BM1055" s="11">
        <v>0</v>
      </c>
      <c r="BN1055" s="11">
        <v>0</v>
      </c>
      <c r="BO1055" s="11">
        <v>326050</v>
      </c>
      <c r="BP1055" s="11">
        <v>32600</v>
      </c>
      <c r="BQ1055" s="11">
        <v>285420</v>
      </c>
      <c r="BR1055" s="11">
        <v>214400</v>
      </c>
      <c r="BS1055" s="11">
        <v>43470</v>
      </c>
      <c r="BT1055" s="11">
        <v>10490</v>
      </c>
      <c r="BU1055" s="11">
        <v>40190</v>
      </c>
      <c r="BV1055" s="11">
        <v>0</v>
      </c>
      <c r="BW1055" s="11">
        <v>7172</v>
      </c>
      <c r="BX1055" s="11">
        <v>0</v>
      </c>
      <c r="BY1055" s="11">
        <v>0</v>
      </c>
      <c r="BZ1055" s="11">
        <v>0</v>
      </c>
      <c r="CA1055" s="11">
        <v>0</v>
      </c>
      <c r="CB1055" s="11">
        <v>0</v>
      </c>
      <c r="CC1055" s="11">
        <v>0</v>
      </c>
      <c r="CD1055" s="11">
        <v>0</v>
      </c>
      <c r="CE1055" s="11">
        <v>0</v>
      </c>
      <c r="CF1055" s="11">
        <v>0</v>
      </c>
      <c r="CG1055" s="11">
        <v>0</v>
      </c>
      <c r="CH1055" s="11">
        <v>0</v>
      </c>
      <c r="CI1055" s="11">
        <v>219027.16500000001</v>
      </c>
      <c r="CJ1055" s="4">
        <v>31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12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  <c r="DA1055" s="4">
        <v>0</v>
      </c>
      <c r="DB1055" s="4">
        <v>20</v>
      </c>
      <c r="DC1055" s="4">
        <v>0</v>
      </c>
      <c r="DD1055" s="4">
        <v>12</v>
      </c>
      <c r="DE1055" s="64">
        <v>32</v>
      </c>
      <c r="DF1055" s="64">
        <v>0</v>
      </c>
      <c r="DG1055" s="64">
        <v>0</v>
      </c>
      <c r="DH1055" s="64">
        <v>40.08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2</v>
      </c>
      <c r="DU1055" s="4">
        <v>2</v>
      </c>
      <c r="EB1055" s="4" t="b">
        <v>1</v>
      </c>
      <c r="EC1055" s="4" t="s">
        <v>255</v>
      </c>
      <c r="EF1055" s="7">
        <v>46204</v>
      </c>
      <c r="EG1055" s="7">
        <v>46234</v>
      </c>
      <c r="EH1055" s="4" t="s">
        <v>173</v>
      </c>
      <c r="EI1055" s="4" t="b">
        <v>1</v>
      </c>
      <c r="EJ1055" s="4" t="s">
        <v>174</v>
      </c>
      <c r="EO1055" s="4">
        <f t="shared" si="73"/>
        <v>12.008219178082191</v>
      </c>
      <c r="EP1055" s="4">
        <f t="shared" si="74"/>
        <v>20</v>
      </c>
      <c r="EQ1055" s="9">
        <f t="shared" si="75"/>
        <v>2758994.34</v>
      </c>
    </row>
    <row r="1056" spans="3:147">
      <c r="C1056" s="7">
        <v>46204</v>
      </c>
      <c r="D1056" s="4">
        <v>7340</v>
      </c>
      <c r="G1056" s="4" t="s">
        <v>176</v>
      </c>
      <c r="H1056" s="4" t="s">
        <v>177</v>
      </c>
      <c r="I1056" s="4">
        <v>22</v>
      </c>
      <c r="J1056" s="16">
        <v>34869</v>
      </c>
      <c r="L1056" s="4">
        <v>123946</v>
      </c>
      <c r="M1056" s="4">
        <v>131946</v>
      </c>
      <c r="N1056" s="4">
        <v>157235.65</v>
      </c>
      <c r="O1056" s="64">
        <v>22</v>
      </c>
      <c r="P1056" s="4">
        <v>8</v>
      </c>
      <c r="Q1056" s="4">
        <v>1</v>
      </c>
      <c r="R1056" s="4">
        <v>31</v>
      </c>
      <c r="S1056" s="4">
        <v>100</v>
      </c>
      <c r="T1056" s="4">
        <v>100</v>
      </c>
      <c r="U1056" s="11">
        <v>5885116</v>
      </c>
      <c r="V1056" s="11">
        <v>1085116</v>
      </c>
      <c r="W1056" s="11">
        <v>4800000</v>
      </c>
      <c r="X1056" s="11">
        <v>31</v>
      </c>
      <c r="Y1056" s="62">
        <v>3842326</v>
      </c>
      <c r="Z1056" s="11">
        <v>0</v>
      </c>
      <c r="AA1056" s="11">
        <v>0</v>
      </c>
      <c r="AB1056" s="11">
        <v>7500</v>
      </c>
      <c r="AC1056" s="11">
        <v>232500</v>
      </c>
      <c r="AD1056" s="11">
        <v>0</v>
      </c>
      <c r="AE1056" s="11">
        <v>0</v>
      </c>
      <c r="AF1056" s="11">
        <v>0</v>
      </c>
      <c r="AG1056" s="11">
        <v>240000</v>
      </c>
      <c r="AH1056" s="11">
        <v>0</v>
      </c>
      <c r="AI1056" s="11">
        <v>494797</v>
      </c>
      <c r="AJ1056" s="11">
        <v>0</v>
      </c>
      <c r="AK1056" s="11">
        <v>294816</v>
      </c>
      <c r="AL1056" s="9">
        <v>789614</v>
      </c>
      <c r="AM1056" s="9">
        <v>471706</v>
      </c>
      <c r="AN1056" s="9">
        <v>0</v>
      </c>
      <c r="AO1056" s="9">
        <v>421470</v>
      </c>
      <c r="AP1056" s="11">
        <v>0</v>
      </c>
      <c r="AQ1056" s="11">
        <v>55000</v>
      </c>
      <c r="AR1056" s="11">
        <v>1737790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65000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11">
        <v>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368960</v>
      </c>
      <c r="BP1056" s="11">
        <v>36890</v>
      </c>
      <c r="BQ1056" s="11">
        <v>313020</v>
      </c>
      <c r="BR1056" s="11">
        <v>255560</v>
      </c>
      <c r="BS1056" s="11">
        <v>52970</v>
      </c>
      <c r="BT1056" s="11">
        <v>11530</v>
      </c>
      <c r="BU1056" s="11">
        <v>45770</v>
      </c>
      <c r="BV1056" s="11">
        <v>0</v>
      </c>
      <c r="BW1056" s="11">
        <v>416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0</v>
      </c>
      <c r="CH1056" s="11">
        <v>0</v>
      </c>
      <c r="CI1056" s="11">
        <v>250892.60399999999</v>
      </c>
      <c r="CJ1056" s="4">
        <v>31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11</v>
      </c>
      <c r="CV1056" s="4">
        <v>0</v>
      </c>
      <c r="CW1056" s="4">
        <v>0</v>
      </c>
      <c r="CX1056" s="4">
        <v>0</v>
      </c>
      <c r="CY1056" s="4">
        <v>0</v>
      </c>
      <c r="CZ1056" s="4">
        <v>0</v>
      </c>
      <c r="DA1056" s="4">
        <v>0</v>
      </c>
      <c r="DB1056" s="4">
        <v>20</v>
      </c>
      <c r="DC1056" s="4">
        <v>0</v>
      </c>
      <c r="DD1056" s="4">
        <v>10</v>
      </c>
      <c r="DE1056" s="64">
        <v>30</v>
      </c>
      <c r="DF1056" s="64">
        <v>16</v>
      </c>
      <c r="DG1056" s="64">
        <v>0</v>
      </c>
      <c r="DH1056" s="64">
        <v>35.74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2</v>
      </c>
      <c r="DU1056" s="4">
        <v>2</v>
      </c>
      <c r="EB1056" s="4" t="b">
        <v>1</v>
      </c>
      <c r="EC1056" s="4" t="s">
        <v>255</v>
      </c>
      <c r="EF1056" s="7">
        <v>46204</v>
      </c>
      <c r="EG1056" s="7">
        <v>46234</v>
      </c>
      <c r="EH1056" s="4" t="s">
        <v>173</v>
      </c>
      <c r="EI1056" s="4" t="b">
        <v>1</v>
      </c>
      <c r="EJ1056" s="4" t="s">
        <v>174</v>
      </c>
      <c r="EO1056" s="4">
        <f t="shared" si="73"/>
        <v>30.55890410958904</v>
      </c>
      <c r="EP1056" s="4">
        <f t="shared" si="74"/>
        <v>25</v>
      </c>
      <c r="EQ1056" s="9">
        <f t="shared" si="75"/>
        <v>3930891.25</v>
      </c>
    </row>
    <row r="1057" spans="3:147">
      <c r="C1057" s="7">
        <v>46204</v>
      </c>
      <c r="D1057" s="4">
        <v>7340</v>
      </c>
      <c r="G1057" s="4" t="s">
        <v>176</v>
      </c>
      <c r="H1057" s="4" t="s">
        <v>177</v>
      </c>
      <c r="I1057" s="4">
        <v>18</v>
      </c>
      <c r="J1057" s="16">
        <v>35513</v>
      </c>
      <c r="L1057" s="4">
        <v>122474</v>
      </c>
      <c r="M1057" s="4">
        <v>129974</v>
      </c>
      <c r="N1057" s="4">
        <v>154885.68299999999</v>
      </c>
      <c r="O1057" s="64">
        <v>22</v>
      </c>
      <c r="P1057" s="4">
        <v>8</v>
      </c>
      <c r="Q1057" s="4">
        <v>1</v>
      </c>
      <c r="R1057" s="4">
        <v>31</v>
      </c>
      <c r="S1057" s="4">
        <v>100</v>
      </c>
      <c r="T1057" s="4">
        <v>100</v>
      </c>
      <c r="U1057" s="11">
        <v>5433508</v>
      </c>
      <c r="V1057" s="11">
        <v>1061508</v>
      </c>
      <c r="W1057" s="11">
        <v>4372000</v>
      </c>
      <c r="X1057" s="11">
        <v>29</v>
      </c>
      <c r="Y1057" s="62">
        <v>3796694</v>
      </c>
      <c r="Z1057" s="11">
        <v>0</v>
      </c>
      <c r="AA1057" s="11">
        <v>0</v>
      </c>
      <c r="AB1057" s="11">
        <v>7500</v>
      </c>
      <c r="AC1057" s="11">
        <v>217500</v>
      </c>
      <c r="AD1057" s="11">
        <v>0</v>
      </c>
      <c r="AE1057" s="11">
        <v>0</v>
      </c>
      <c r="AF1057" s="11">
        <v>0</v>
      </c>
      <c r="AG1057" s="11">
        <v>225000</v>
      </c>
      <c r="AH1057" s="11">
        <v>0</v>
      </c>
      <c r="AI1057" s="11">
        <v>487402</v>
      </c>
      <c r="AJ1057" s="11">
        <v>0</v>
      </c>
      <c r="AK1057" s="11">
        <v>232328</v>
      </c>
      <c r="AL1057" s="9">
        <v>719731</v>
      </c>
      <c r="AM1057" s="9">
        <v>232328</v>
      </c>
      <c r="AN1057" s="9">
        <v>0</v>
      </c>
      <c r="AO1057" s="9">
        <v>364755</v>
      </c>
      <c r="AP1057" s="11">
        <v>0</v>
      </c>
      <c r="AQ1057" s="11">
        <v>50000</v>
      </c>
      <c r="AR1057" s="11">
        <v>1366814</v>
      </c>
      <c r="AS1057" s="11">
        <v>0</v>
      </c>
      <c r="AT1057" s="11">
        <v>0</v>
      </c>
      <c r="AU1057" s="11">
        <v>0</v>
      </c>
      <c r="AV1057" s="11">
        <v>0</v>
      </c>
      <c r="AW1057" s="11">
        <v>0</v>
      </c>
      <c r="AX1057" s="11">
        <v>0</v>
      </c>
      <c r="AY1057" s="11">
        <v>0</v>
      </c>
      <c r="AZ1057" s="11">
        <v>0</v>
      </c>
      <c r="BA1057" s="11">
        <v>0</v>
      </c>
      <c r="BB1057" s="11">
        <v>0</v>
      </c>
      <c r="BC1057" s="11">
        <v>0</v>
      </c>
      <c r="BD1057" s="11">
        <v>45000</v>
      </c>
      <c r="BE1057" s="11">
        <v>0</v>
      </c>
      <c r="BF1057" s="11">
        <v>0</v>
      </c>
      <c r="BG1057" s="11">
        <v>0</v>
      </c>
      <c r="BH1057" s="11">
        <v>0</v>
      </c>
      <c r="BI1057" s="11">
        <v>0</v>
      </c>
      <c r="BJ1057" s="11">
        <v>0</v>
      </c>
      <c r="BK1057" s="11">
        <v>0</v>
      </c>
      <c r="BL1057" s="11">
        <v>0</v>
      </c>
      <c r="BM1057" s="11">
        <v>0</v>
      </c>
      <c r="BN1057" s="11">
        <v>0</v>
      </c>
      <c r="BO1057" s="11">
        <v>349610</v>
      </c>
      <c r="BP1057" s="11">
        <v>34960</v>
      </c>
      <c r="BQ1057" s="11">
        <v>313020</v>
      </c>
      <c r="BR1057" s="11">
        <v>236660</v>
      </c>
      <c r="BS1057" s="11">
        <v>48900</v>
      </c>
      <c r="BT1057" s="11">
        <v>11390</v>
      </c>
      <c r="BU1057" s="11">
        <v>45090</v>
      </c>
      <c r="BV1057" s="11">
        <v>21000</v>
      </c>
      <c r="BW1057" s="11">
        <v>878</v>
      </c>
      <c r="BX1057" s="11">
        <v>0</v>
      </c>
      <c r="BY1057" s="11">
        <v>0</v>
      </c>
      <c r="BZ1057" s="11">
        <v>0</v>
      </c>
      <c r="CA1057" s="11">
        <v>0</v>
      </c>
      <c r="CB1057" s="11">
        <v>0</v>
      </c>
      <c r="CC1057" s="11">
        <v>0</v>
      </c>
      <c r="CD1057" s="11">
        <v>0</v>
      </c>
      <c r="CE1057" s="11">
        <v>0</v>
      </c>
      <c r="CF1057" s="11">
        <v>0</v>
      </c>
      <c r="CG1057" s="11">
        <v>0</v>
      </c>
      <c r="CH1057" s="11">
        <v>0</v>
      </c>
      <c r="CI1057" s="11">
        <v>229606.83499999999</v>
      </c>
      <c r="CJ1057" s="4">
        <v>31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10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  <c r="DA1057" s="4">
        <v>0</v>
      </c>
      <c r="DB1057" s="4">
        <v>20</v>
      </c>
      <c r="DC1057" s="4">
        <v>0</v>
      </c>
      <c r="DD1057" s="4">
        <v>8</v>
      </c>
      <c r="DE1057" s="64">
        <v>28</v>
      </c>
      <c r="DF1057" s="64">
        <v>8</v>
      </c>
      <c r="DG1057" s="64">
        <v>0</v>
      </c>
      <c r="DH1057" s="64">
        <v>31.4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3</v>
      </c>
      <c r="DT1057" s="4">
        <v>2</v>
      </c>
      <c r="DU1057" s="4">
        <v>2</v>
      </c>
      <c r="EB1057" s="4" t="b">
        <v>1</v>
      </c>
      <c r="EC1057" s="4" t="s">
        <v>255</v>
      </c>
      <c r="EF1057" s="7">
        <v>46204</v>
      </c>
      <c r="EG1057" s="7">
        <v>46234</v>
      </c>
      <c r="EH1057" s="4" t="s">
        <v>173</v>
      </c>
      <c r="EI1057" s="4" t="b">
        <v>1</v>
      </c>
      <c r="EJ1057" s="4" t="s">
        <v>174</v>
      </c>
      <c r="EO1057" s="4">
        <f t="shared" si="73"/>
        <v>28.794520547945204</v>
      </c>
      <c r="EP1057" s="4">
        <f t="shared" si="74"/>
        <v>25</v>
      </c>
      <c r="EQ1057" s="9">
        <f t="shared" si="75"/>
        <v>3872142.0749999997</v>
      </c>
    </row>
    <row r="1058" spans="3:147">
      <c r="C1058" s="7">
        <v>46204</v>
      </c>
      <c r="D1058" s="4">
        <v>7340</v>
      </c>
      <c r="G1058" s="4" t="s">
        <v>176</v>
      </c>
      <c r="H1058" s="4" t="s">
        <v>177</v>
      </c>
      <c r="I1058" s="4">
        <v>25</v>
      </c>
      <c r="J1058" s="16">
        <v>36192</v>
      </c>
      <c r="L1058" s="4">
        <v>124758</v>
      </c>
      <c r="M1058" s="4">
        <v>131758</v>
      </c>
      <c r="N1058" s="4">
        <v>157011.617</v>
      </c>
      <c r="O1058" s="64">
        <v>22</v>
      </c>
      <c r="P1058" s="4">
        <v>8</v>
      </c>
      <c r="Q1058" s="4">
        <v>1</v>
      </c>
      <c r="R1058" s="4">
        <v>31</v>
      </c>
      <c r="S1058" s="4">
        <v>100</v>
      </c>
      <c r="T1058" s="4">
        <v>100</v>
      </c>
      <c r="U1058" s="11">
        <v>5619693</v>
      </c>
      <c r="V1058" s="11">
        <v>1145693</v>
      </c>
      <c r="W1058" s="11">
        <v>4474000</v>
      </c>
      <c r="X1058" s="11">
        <v>27</v>
      </c>
      <c r="Y1058" s="62">
        <v>3867498</v>
      </c>
      <c r="Z1058" s="11">
        <v>0</v>
      </c>
      <c r="AA1058" s="11">
        <v>0</v>
      </c>
      <c r="AB1058" s="11">
        <v>7500</v>
      </c>
      <c r="AC1058" s="11">
        <v>202500</v>
      </c>
      <c r="AD1058" s="11">
        <v>0</v>
      </c>
      <c r="AE1058" s="11">
        <v>0</v>
      </c>
      <c r="AF1058" s="11">
        <v>0</v>
      </c>
      <c r="AG1058" s="11">
        <v>210000</v>
      </c>
      <c r="AH1058" s="11">
        <v>0</v>
      </c>
      <c r="AI1058" s="11">
        <v>494092</v>
      </c>
      <c r="AJ1058" s="11">
        <v>0</v>
      </c>
      <c r="AK1058" s="11">
        <v>353276</v>
      </c>
      <c r="AL1058" s="9">
        <v>847368</v>
      </c>
      <c r="AM1058" s="9">
        <v>235517</v>
      </c>
      <c r="AN1058" s="9">
        <v>0</v>
      </c>
      <c r="AO1058" s="9">
        <v>389310</v>
      </c>
      <c r="AP1058" s="11">
        <v>0</v>
      </c>
      <c r="AQ1058" s="11">
        <v>45000</v>
      </c>
      <c r="AR1058" s="11">
        <v>1517195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>
        <v>0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25000</v>
      </c>
      <c r="BE1058" s="11">
        <v>0</v>
      </c>
      <c r="BF1058" s="11">
        <v>0</v>
      </c>
      <c r="BG1058" s="11">
        <v>0</v>
      </c>
      <c r="BH1058" s="11">
        <v>0</v>
      </c>
      <c r="BI1058" s="11">
        <v>0</v>
      </c>
      <c r="BJ1058" s="11">
        <v>0</v>
      </c>
      <c r="BK1058" s="11">
        <v>0</v>
      </c>
      <c r="BL1058" s="11">
        <v>0</v>
      </c>
      <c r="BM1058" s="11">
        <v>0</v>
      </c>
      <c r="BN1058" s="11">
        <v>0</v>
      </c>
      <c r="BO1058" s="11">
        <v>413640</v>
      </c>
      <c r="BP1058" s="11">
        <v>41360</v>
      </c>
      <c r="BQ1058" s="11">
        <v>313020</v>
      </c>
      <c r="BR1058" s="11">
        <v>250170</v>
      </c>
      <c r="BS1058" s="11">
        <v>50580</v>
      </c>
      <c r="BT1058" s="11">
        <v>11610</v>
      </c>
      <c r="BU1058" s="11">
        <v>45710</v>
      </c>
      <c r="BV1058" s="11">
        <v>19000</v>
      </c>
      <c r="BW1058" s="11">
        <v>603</v>
      </c>
      <c r="BX1058" s="11">
        <v>0</v>
      </c>
      <c r="BY1058" s="11">
        <v>0</v>
      </c>
      <c r="BZ1058" s="11">
        <v>0</v>
      </c>
      <c r="CA1058" s="11">
        <v>0</v>
      </c>
      <c r="CB1058" s="11">
        <v>0</v>
      </c>
      <c r="CC1058" s="11">
        <v>0</v>
      </c>
      <c r="CD1058" s="11">
        <v>0</v>
      </c>
      <c r="CE1058" s="11">
        <v>0</v>
      </c>
      <c r="CF1058" s="11">
        <v>0</v>
      </c>
      <c r="CG1058" s="11">
        <v>0</v>
      </c>
      <c r="CH1058" s="11">
        <v>0</v>
      </c>
      <c r="CI1058" s="11">
        <v>234159.451</v>
      </c>
      <c r="CJ1058" s="4">
        <v>31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9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20</v>
      </c>
      <c r="DC1058" s="4">
        <v>0</v>
      </c>
      <c r="DD1058" s="4">
        <v>12</v>
      </c>
      <c r="DE1058" s="64">
        <v>32</v>
      </c>
      <c r="DF1058" s="64">
        <v>8</v>
      </c>
      <c r="DG1058" s="64">
        <v>0</v>
      </c>
      <c r="DH1058" s="64">
        <v>33.06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3</v>
      </c>
      <c r="DT1058" s="4">
        <v>2</v>
      </c>
      <c r="DU1058" s="4">
        <v>2</v>
      </c>
      <c r="EB1058" s="4" t="b">
        <v>1</v>
      </c>
      <c r="EC1058" s="4" t="s">
        <v>255</v>
      </c>
      <c r="EF1058" s="7">
        <v>46204</v>
      </c>
      <c r="EG1058" s="7">
        <v>46234</v>
      </c>
      <c r="EH1058" s="4" t="s">
        <v>173</v>
      </c>
      <c r="EI1058" s="4" t="b">
        <v>1</v>
      </c>
      <c r="EJ1058" s="4" t="s">
        <v>174</v>
      </c>
      <c r="EO1058" s="4">
        <f t="shared" si="73"/>
        <v>26.934246575342467</v>
      </c>
      <c r="EP1058" s="4">
        <f t="shared" si="74"/>
        <v>25</v>
      </c>
      <c r="EQ1058" s="9">
        <f t="shared" si="75"/>
        <v>3925290.4249999998</v>
      </c>
    </row>
    <row r="1059" spans="3:147">
      <c r="C1059" s="7">
        <v>46204</v>
      </c>
      <c r="D1059" s="4">
        <v>7340</v>
      </c>
      <c r="G1059" s="4" t="s">
        <v>176</v>
      </c>
      <c r="H1059" s="4" t="s">
        <v>177</v>
      </c>
      <c r="I1059" s="4">
        <v>12</v>
      </c>
      <c r="J1059" s="16">
        <v>37683</v>
      </c>
      <c r="L1059" s="4">
        <v>119455</v>
      </c>
      <c r="M1059" s="4">
        <v>125830</v>
      </c>
      <c r="N1059" s="4">
        <v>149947.41699999999</v>
      </c>
      <c r="O1059" s="64">
        <v>22</v>
      </c>
      <c r="P1059" s="4">
        <v>8</v>
      </c>
      <c r="Q1059" s="4">
        <v>1</v>
      </c>
      <c r="R1059" s="4">
        <v>31</v>
      </c>
      <c r="S1059" s="4">
        <v>100</v>
      </c>
      <c r="T1059" s="4">
        <v>100</v>
      </c>
      <c r="U1059" s="11">
        <v>5364223</v>
      </c>
      <c r="V1059" s="11">
        <v>1077540</v>
      </c>
      <c r="W1059" s="11">
        <v>4286683</v>
      </c>
      <c r="X1059" s="11">
        <v>23</v>
      </c>
      <c r="Y1059" s="62">
        <v>3703105</v>
      </c>
      <c r="Z1059" s="11">
        <v>0</v>
      </c>
      <c r="AA1059" s="11">
        <v>0</v>
      </c>
      <c r="AB1059" s="11">
        <v>18750</v>
      </c>
      <c r="AC1059" s="11">
        <v>172500</v>
      </c>
      <c r="AD1059" s="11">
        <v>0</v>
      </c>
      <c r="AE1059" s="11">
        <v>0</v>
      </c>
      <c r="AF1059" s="11">
        <v>0</v>
      </c>
      <c r="AG1059" s="11">
        <v>191250</v>
      </c>
      <c r="AH1059" s="11">
        <v>0</v>
      </c>
      <c r="AI1059" s="11">
        <v>471862</v>
      </c>
      <c r="AJ1059" s="11">
        <v>0</v>
      </c>
      <c r="AK1059" s="11">
        <v>281151</v>
      </c>
      <c r="AL1059" s="9">
        <v>753013</v>
      </c>
      <c r="AM1059" s="9">
        <v>224921</v>
      </c>
      <c r="AN1059" s="9">
        <v>0</v>
      </c>
      <c r="AO1059" s="9">
        <v>401934</v>
      </c>
      <c r="AP1059" s="11">
        <v>0</v>
      </c>
      <c r="AQ1059" s="11">
        <v>55000</v>
      </c>
      <c r="AR1059" s="11">
        <v>1434868</v>
      </c>
      <c r="AS1059" s="11">
        <v>0</v>
      </c>
      <c r="AT1059" s="11">
        <v>0</v>
      </c>
      <c r="AU1059" s="11">
        <v>0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35000</v>
      </c>
      <c r="BE1059" s="11">
        <v>0</v>
      </c>
      <c r="BF1059" s="11">
        <v>0</v>
      </c>
      <c r="BG1059" s="11">
        <v>0</v>
      </c>
      <c r="BH1059" s="11">
        <v>0</v>
      </c>
      <c r="BI1059" s="11">
        <v>0</v>
      </c>
      <c r="BJ1059" s="11">
        <v>0</v>
      </c>
      <c r="BK1059" s="11">
        <v>0</v>
      </c>
      <c r="BL1059" s="11">
        <v>0</v>
      </c>
      <c r="BM1059" s="11">
        <v>0</v>
      </c>
      <c r="BN1059" s="11">
        <v>0</v>
      </c>
      <c r="BO1059" s="11">
        <v>400700</v>
      </c>
      <c r="BP1059" s="11">
        <v>40070</v>
      </c>
      <c r="BQ1059" s="11">
        <v>295490</v>
      </c>
      <c r="BR1059" s="11">
        <v>238230</v>
      </c>
      <c r="BS1059" s="11">
        <v>48280</v>
      </c>
      <c r="BT1059" s="11">
        <v>11110</v>
      </c>
      <c r="BU1059" s="11">
        <v>43660</v>
      </c>
      <c r="BV1059" s="11">
        <v>0</v>
      </c>
      <c r="BW1059" s="11">
        <v>0</v>
      </c>
      <c r="BX1059" s="11">
        <v>0</v>
      </c>
      <c r="BY1059" s="11">
        <v>0</v>
      </c>
      <c r="BZ1059" s="11">
        <v>0</v>
      </c>
      <c r="CA1059" s="11">
        <v>0</v>
      </c>
      <c r="CB1059" s="11">
        <v>0</v>
      </c>
      <c r="CC1059" s="11">
        <v>0</v>
      </c>
      <c r="CD1059" s="11">
        <v>0</v>
      </c>
      <c r="CE1059" s="11">
        <v>0</v>
      </c>
      <c r="CF1059" s="11">
        <v>0</v>
      </c>
      <c r="CG1059" s="11">
        <v>0</v>
      </c>
      <c r="CH1059" s="11">
        <v>0</v>
      </c>
      <c r="CI1059" s="11">
        <v>221861.571</v>
      </c>
      <c r="CJ1059" s="4">
        <v>31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11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  <c r="DA1059" s="4">
        <v>0</v>
      </c>
      <c r="DB1059" s="4">
        <v>20</v>
      </c>
      <c r="DC1059" s="4">
        <v>0</v>
      </c>
      <c r="DD1059" s="4">
        <v>10</v>
      </c>
      <c r="DE1059" s="64">
        <v>30</v>
      </c>
      <c r="DF1059" s="64">
        <v>8</v>
      </c>
      <c r="DG1059" s="64">
        <v>0</v>
      </c>
      <c r="DH1059" s="64">
        <v>35.74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2</v>
      </c>
      <c r="DU1059" s="4">
        <v>2</v>
      </c>
      <c r="EB1059" s="4" t="b">
        <v>1</v>
      </c>
      <c r="EC1059" s="4" t="s">
        <v>255</v>
      </c>
      <c r="EF1059" s="7">
        <v>46204</v>
      </c>
      <c r="EG1059" s="7">
        <v>46234</v>
      </c>
      <c r="EH1059" s="4" t="s">
        <v>173</v>
      </c>
      <c r="EI1059" s="4" t="b">
        <v>1</v>
      </c>
      <c r="EJ1059" s="4" t="s">
        <v>174</v>
      </c>
      <c r="EO1059" s="4">
        <f t="shared" si="73"/>
        <v>22.849315068493151</v>
      </c>
      <c r="EP1059" s="4">
        <f t="shared" si="74"/>
        <v>25</v>
      </c>
      <c r="EQ1059" s="9">
        <f t="shared" si="75"/>
        <v>3748685.4249999998</v>
      </c>
    </row>
    <row r="1060" spans="3:147">
      <c r="C1060" s="7">
        <v>46204</v>
      </c>
      <c r="D1060" s="4">
        <v>7340</v>
      </c>
      <c r="G1060" s="4" t="s">
        <v>176</v>
      </c>
      <c r="H1060" s="4" t="s">
        <v>177</v>
      </c>
      <c r="I1060" s="4">
        <v>17</v>
      </c>
      <c r="J1060" s="16">
        <v>37683</v>
      </c>
      <c r="L1060" s="4">
        <v>122066</v>
      </c>
      <c r="M1060" s="4">
        <v>127816</v>
      </c>
      <c r="N1060" s="4">
        <v>152314.06700000001</v>
      </c>
      <c r="O1060" s="64">
        <v>22</v>
      </c>
      <c r="P1060" s="4">
        <v>8</v>
      </c>
      <c r="Q1060" s="4">
        <v>1</v>
      </c>
      <c r="R1060" s="4">
        <v>31</v>
      </c>
      <c r="S1060" s="4">
        <v>100</v>
      </c>
      <c r="T1060" s="4">
        <v>100</v>
      </c>
      <c r="U1060" s="11">
        <v>5756628</v>
      </c>
      <c r="V1060" s="11">
        <v>1186628</v>
      </c>
      <c r="W1060" s="11">
        <v>4570000</v>
      </c>
      <c r="X1060" s="11">
        <v>23</v>
      </c>
      <c r="Y1060" s="62">
        <v>3784046</v>
      </c>
      <c r="Z1060" s="11">
        <v>0</v>
      </c>
      <c r="AA1060" s="11">
        <v>0</v>
      </c>
      <c r="AB1060" s="11">
        <v>0</v>
      </c>
      <c r="AC1060" s="11">
        <v>172500</v>
      </c>
      <c r="AD1060" s="11">
        <v>0</v>
      </c>
      <c r="AE1060" s="11">
        <v>0</v>
      </c>
      <c r="AF1060" s="11">
        <v>0</v>
      </c>
      <c r="AG1060" s="11">
        <v>172500</v>
      </c>
      <c r="AH1060" s="11">
        <v>0</v>
      </c>
      <c r="AI1060" s="11">
        <v>479310</v>
      </c>
      <c r="AJ1060" s="11">
        <v>0</v>
      </c>
      <c r="AK1060" s="11">
        <v>342706</v>
      </c>
      <c r="AL1060" s="9">
        <v>822016</v>
      </c>
      <c r="AM1060" s="9">
        <v>456942</v>
      </c>
      <c r="AN1060" s="9">
        <v>0</v>
      </c>
      <c r="AO1060" s="9">
        <v>431124</v>
      </c>
      <c r="AP1060" s="11">
        <v>0</v>
      </c>
      <c r="AQ1060" s="11">
        <v>55000</v>
      </c>
      <c r="AR1060" s="11">
        <v>1765082</v>
      </c>
      <c r="AS1060" s="11">
        <v>0</v>
      </c>
      <c r="AT1060" s="11">
        <v>0</v>
      </c>
      <c r="AU1060" s="11">
        <v>0</v>
      </c>
      <c r="AV1060" s="11">
        <v>0</v>
      </c>
      <c r="AW1060" s="11">
        <v>0</v>
      </c>
      <c r="AX1060" s="11">
        <v>0</v>
      </c>
      <c r="AY1060" s="11">
        <v>0</v>
      </c>
      <c r="AZ1060" s="11">
        <v>0</v>
      </c>
      <c r="BA1060" s="11">
        <v>0</v>
      </c>
      <c r="BB1060" s="11">
        <v>0</v>
      </c>
      <c r="BC1060" s="11">
        <v>0</v>
      </c>
      <c r="BD1060" s="11">
        <v>35000</v>
      </c>
      <c r="BE1060" s="11">
        <v>0</v>
      </c>
      <c r="BF1060" s="11">
        <v>0</v>
      </c>
      <c r="BG1060" s="11">
        <v>0</v>
      </c>
      <c r="BH1060" s="11">
        <v>0</v>
      </c>
      <c r="BI1060" s="11">
        <v>0</v>
      </c>
      <c r="BJ1060" s="11">
        <v>0</v>
      </c>
      <c r="BK1060" s="11">
        <v>0</v>
      </c>
      <c r="BL1060" s="11">
        <v>0</v>
      </c>
      <c r="BM1060" s="11">
        <v>0</v>
      </c>
      <c r="BN1060" s="11">
        <v>0</v>
      </c>
      <c r="BO1060" s="11">
        <v>485270</v>
      </c>
      <c r="BP1060" s="11">
        <v>48520</v>
      </c>
      <c r="BQ1060" s="11">
        <v>280150</v>
      </c>
      <c r="BR1060" s="11">
        <v>254540</v>
      </c>
      <c r="BS1060" s="11">
        <v>51810</v>
      </c>
      <c r="BT1060" s="11">
        <v>11360</v>
      </c>
      <c r="BU1060" s="11">
        <v>44350</v>
      </c>
      <c r="BV1060" s="11">
        <v>3000</v>
      </c>
      <c r="BW1060" s="11">
        <v>7628</v>
      </c>
      <c r="BX1060" s="11">
        <v>0</v>
      </c>
      <c r="BY1060" s="11">
        <v>0</v>
      </c>
      <c r="BZ1060" s="11">
        <v>0</v>
      </c>
      <c r="CA1060" s="11">
        <v>0</v>
      </c>
      <c r="CB1060" s="11">
        <v>0</v>
      </c>
      <c r="CC1060" s="11">
        <v>0</v>
      </c>
      <c r="CD1060" s="11">
        <v>0</v>
      </c>
      <c r="CE1060" s="11">
        <v>0</v>
      </c>
      <c r="CF1060" s="11">
        <v>0</v>
      </c>
      <c r="CG1060" s="11">
        <v>0</v>
      </c>
      <c r="CH1060" s="11">
        <v>0</v>
      </c>
      <c r="CI1060" s="11">
        <v>232589.56</v>
      </c>
      <c r="CJ1060" s="4">
        <v>31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11</v>
      </c>
      <c r="CV1060" s="4">
        <v>0</v>
      </c>
      <c r="CW1060" s="4">
        <v>0</v>
      </c>
      <c r="CX1060" s="4">
        <v>0</v>
      </c>
      <c r="CY1060" s="4">
        <v>0</v>
      </c>
      <c r="CZ1060" s="4">
        <v>0</v>
      </c>
      <c r="DA1060" s="4">
        <v>0</v>
      </c>
      <c r="DB1060" s="4">
        <v>20</v>
      </c>
      <c r="DC1060" s="4">
        <v>0</v>
      </c>
      <c r="DD1060" s="4">
        <v>12</v>
      </c>
      <c r="DE1060" s="64">
        <v>32</v>
      </c>
      <c r="DF1060" s="64">
        <v>16</v>
      </c>
      <c r="DG1060" s="64">
        <v>0</v>
      </c>
      <c r="DH1060" s="64">
        <v>37.74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2</v>
      </c>
      <c r="DT1060" s="4">
        <v>2</v>
      </c>
      <c r="DU1060" s="4">
        <v>2</v>
      </c>
      <c r="EB1060" s="4" t="b">
        <v>1</v>
      </c>
      <c r="EC1060" s="4" t="s">
        <v>255</v>
      </c>
      <c r="EF1060" s="7">
        <v>46204</v>
      </c>
      <c r="EG1060" s="7">
        <v>46234</v>
      </c>
      <c r="EH1060" s="4" t="s">
        <v>173</v>
      </c>
      <c r="EI1060" s="4" t="b">
        <v>1</v>
      </c>
      <c r="EJ1060" s="4" t="s">
        <v>174</v>
      </c>
      <c r="EO1060" s="4">
        <f t="shared" si="73"/>
        <v>22.849315068493151</v>
      </c>
      <c r="EP1060" s="4">
        <f t="shared" si="74"/>
        <v>25</v>
      </c>
      <c r="EQ1060" s="9">
        <f t="shared" si="75"/>
        <v>3807851.6750000003</v>
      </c>
    </row>
    <row r="1061" spans="3:147">
      <c r="C1061" s="7">
        <v>46204</v>
      </c>
      <c r="D1061" s="4">
        <v>7340</v>
      </c>
      <c r="G1061" s="4" t="s">
        <v>176</v>
      </c>
      <c r="H1061" s="4" t="s">
        <v>177</v>
      </c>
      <c r="I1061" s="4">
        <v>8</v>
      </c>
      <c r="J1061" s="16">
        <v>37747</v>
      </c>
      <c r="L1061" s="4">
        <v>116766</v>
      </c>
      <c r="M1061" s="4">
        <v>122516</v>
      </c>
      <c r="N1061" s="4">
        <v>145998.23300000001</v>
      </c>
      <c r="O1061" s="64">
        <v>22</v>
      </c>
      <c r="P1061" s="4">
        <v>8</v>
      </c>
      <c r="Q1061" s="4">
        <v>1</v>
      </c>
      <c r="R1061" s="4">
        <v>31</v>
      </c>
      <c r="S1061" s="4">
        <v>100</v>
      </c>
      <c r="T1061" s="4">
        <v>100</v>
      </c>
      <c r="U1061" s="11">
        <v>5503799</v>
      </c>
      <c r="V1061" s="11">
        <v>1121799</v>
      </c>
      <c r="W1061" s="11">
        <v>4382000</v>
      </c>
      <c r="X1061" s="11">
        <v>23</v>
      </c>
      <c r="Y1061" s="62">
        <v>3619746</v>
      </c>
      <c r="Z1061" s="11">
        <v>0</v>
      </c>
      <c r="AA1061" s="11">
        <v>0</v>
      </c>
      <c r="AB1061" s="11">
        <v>0</v>
      </c>
      <c r="AC1061" s="11">
        <v>172500</v>
      </c>
      <c r="AD1061" s="11">
        <v>0</v>
      </c>
      <c r="AE1061" s="11">
        <v>0</v>
      </c>
      <c r="AF1061" s="11">
        <v>0</v>
      </c>
      <c r="AG1061" s="11">
        <v>172500</v>
      </c>
      <c r="AH1061" s="11">
        <v>0</v>
      </c>
      <c r="AI1061" s="11">
        <v>459435</v>
      </c>
      <c r="AJ1061" s="11">
        <v>0</v>
      </c>
      <c r="AK1061" s="11">
        <v>273746</v>
      </c>
      <c r="AL1061" s="9">
        <v>733181</v>
      </c>
      <c r="AM1061" s="9">
        <v>437994</v>
      </c>
      <c r="AN1061" s="9">
        <v>0</v>
      </c>
      <c r="AO1061" s="9">
        <v>391348</v>
      </c>
      <c r="AP1061" s="11">
        <v>0</v>
      </c>
      <c r="AQ1061" s="11">
        <v>55000</v>
      </c>
      <c r="AR1061" s="11">
        <v>1617523</v>
      </c>
      <c r="AS1061" s="11">
        <v>0</v>
      </c>
      <c r="AT1061" s="11">
        <v>59030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35000</v>
      </c>
      <c r="BE1061" s="11">
        <v>0</v>
      </c>
      <c r="BF1061" s="11">
        <v>0</v>
      </c>
      <c r="BG1061" s="11">
        <v>0</v>
      </c>
      <c r="BH1061" s="11">
        <v>0</v>
      </c>
      <c r="BI1061" s="11">
        <v>0</v>
      </c>
      <c r="BJ1061" s="11">
        <v>0</v>
      </c>
      <c r="BK1061" s="11">
        <v>0</v>
      </c>
      <c r="BL1061" s="11">
        <v>0</v>
      </c>
      <c r="BM1061" s="11">
        <v>0</v>
      </c>
      <c r="BN1061" s="11">
        <v>0</v>
      </c>
      <c r="BO1061" s="11">
        <v>419020</v>
      </c>
      <c r="BP1061" s="11">
        <v>41900</v>
      </c>
      <c r="BQ1061" s="11">
        <v>305940</v>
      </c>
      <c r="BR1061" s="11">
        <v>245810</v>
      </c>
      <c r="BS1061" s="11">
        <v>49530</v>
      </c>
      <c r="BT1061" s="11">
        <v>10860</v>
      </c>
      <c r="BU1061" s="11">
        <v>42510</v>
      </c>
      <c r="BV1061" s="11">
        <v>0</v>
      </c>
      <c r="BW1061" s="11">
        <v>6229</v>
      </c>
      <c r="BX1061" s="11">
        <v>0</v>
      </c>
      <c r="BY1061" s="11">
        <v>0</v>
      </c>
      <c r="BZ1061" s="11">
        <v>0</v>
      </c>
      <c r="CA1061" s="11">
        <v>0</v>
      </c>
      <c r="CB1061" s="11">
        <v>0</v>
      </c>
      <c r="CC1061" s="11">
        <v>0</v>
      </c>
      <c r="CD1061" s="11">
        <v>0</v>
      </c>
      <c r="CE1061" s="11">
        <v>0</v>
      </c>
      <c r="CF1061" s="11">
        <v>0</v>
      </c>
      <c r="CG1061" s="11">
        <v>0</v>
      </c>
      <c r="CH1061" s="11">
        <v>0</v>
      </c>
      <c r="CI1061" s="11">
        <v>229865.791</v>
      </c>
      <c r="CJ1061" s="4">
        <v>31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11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  <c r="DA1061" s="4">
        <v>0</v>
      </c>
      <c r="DB1061" s="4">
        <v>20</v>
      </c>
      <c r="DC1061" s="4">
        <v>0</v>
      </c>
      <c r="DD1061" s="4">
        <v>10</v>
      </c>
      <c r="DE1061" s="64">
        <v>30</v>
      </c>
      <c r="DF1061" s="64">
        <v>16</v>
      </c>
      <c r="DG1061" s="64">
        <v>0</v>
      </c>
      <c r="DH1061" s="64">
        <v>35.74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2</v>
      </c>
      <c r="DU1061" s="4">
        <v>2</v>
      </c>
      <c r="EB1061" s="4" t="b">
        <v>1</v>
      </c>
      <c r="EC1061" s="4" t="s">
        <v>255</v>
      </c>
      <c r="EF1061" s="7">
        <v>46204</v>
      </c>
      <c r="EG1061" s="7">
        <v>46234</v>
      </c>
      <c r="EH1061" s="4" t="s">
        <v>173</v>
      </c>
      <c r="EI1061" s="4" t="b">
        <v>1</v>
      </c>
      <c r="EJ1061" s="4" t="s">
        <v>174</v>
      </c>
      <c r="EO1061" s="4">
        <f t="shared" si="73"/>
        <v>22.673972602739727</v>
      </c>
      <c r="EP1061" s="4">
        <f t="shared" si="74"/>
        <v>25</v>
      </c>
      <c r="EQ1061" s="9">
        <f t="shared" si="75"/>
        <v>3649955.8250000002</v>
      </c>
    </row>
    <row r="1062" spans="3:147">
      <c r="C1062" s="7">
        <v>46204</v>
      </c>
      <c r="D1062" s="4">
        <v>7340</v>
      </c>
      <c r="G1062" s="4" t="s">
        <v>176</v>
      </c>
      <c r="H1062" s="4" t="s">
        <v>177</v>
      </c>
      <c r="I1062" s="4">
        <v>2</v>
      </c>
      <c r="J1062" s="16">
        <v>37879</v>
      </c>
      <c r="L1062" s="4">
        <v>111872</v>
      </c>
      <c r="M1062" s="4">
        <v>117622</v>
      </c>
      <c r="N1062" s="4">
        <v>140166.217</v>
      </c>
      <c r="O1062" s="64">
        <v>22</v>
      </c>
      <c r="P1062" s="4">
        <v>8</v>
      </c>
      <c r="Q1062" s="4">
        <v>1</v>
      </c>
      <c r="R1062" s="4">
        <v>31</v>
      </c>
      <c r="S1062" s="4">
        <v>100</v>
      </c>
      <c r="T1062" s="4">
        <v>100</v>
      </c>
      <c r="U1062" s="11">
        <v>5230639</v>
      </c>
      <c r="V1062" s="11">
        <v>955250</v>
      </c>
      <c r="W1062" s="11">
        <v>4275389</v>
      </c>
      <c r="X1062" s="11">
        <v>22</v>
      </c>
      <c r="Y1062" s="62">
        <v>3468032</v>
      </c>
      <c r="Z1062" s="11">
        <v>0</v>
      </c>
      <c r="AA1062" s="11">
        <v>0</v>
      </c>
      <c r="AB1062" s="11">
        <v>7500</v>
      </c>
      <c r="AC1062" s="11">
        <v>165000</v>
      </c>
      <c r="AD1062" s="11">
        <v>0</v>
      </c>
      <c r="AE1062" s="11">
        <v>0</v>
      </c>
      <c r="AF1062" s="11">
        <v>0</v>
      </c>
      <c r="AG1062" s="11">
        <v>172500</v>
      </c>
      <c r="AH1062" s="11">
        <v>0</v>
      </c>
      <c r="AI1062" s="11">
        <v>441082</v>
      </c>
      <c r="AJ1062" s="11">
        <v>0</v>
      </c>
      <c r="AK1062" s="11">
        <v>262811</v>
      </c>
      <c r="AL1062" s="9">
        <v>703894</v>
      </c>
      <c r="AM1062" s="9">
        <v>420498</v>
      </c>
      <c r="AN1062" s="9">
        <v>0</v>
      </c>
      <c r="AO1062" s="9">
        <v>375715</v>
      </c>
      <c r="AP1062" s="11">
        <v>0</v>
      </c>
      <c r="AQ1062" s="11">
        <v>55000</v>
      </c>
      <c r="AR1062" s="11">
        <v>1555107</v>
      </c>
      <c r="AS1062" s="11">
        <v>0</v>
      </c>
      <c r="AT1062" s="11">
        <v>0</v>
      </c>
      <c r="AU1062" s="11">
        <v>0</v>
      </c>
      <c r="AV1062" s="11">
        <v>0</v>
      </c>
      <c r="AW1062" s="11">
        <v>0</v>
      </c>
      <c r="AX1062" s="11">
        <v>0</v>
      </c>
      <c r="AY1062" s="11">
        <v>0</v>
      </c>
      <c r="AZ1062" s="11">
        <v>0</v>
      </c>
      <c r="BA1062" s="11">
        <v>0</v>
      </c>
      <c r="BB1062" s="11">
        <v>0</v>
      </c>
      <c r="BC1062" s="11">
        <v>0</v>
      </c>
      <c r="BD1062" s="11">
        <v>35000</v>
      </c>
      <c r="BE1062" s="11">
        <v>0</v>
      </c>
      <c r="BF1062" s="11">
        <v>0</v>
      </c>
      <c r="BG1062" s="11">
        <v>0</v>
      </c>
      <c r="BH1062" s="11">
        <v>0</v>
      </c>
      <c r="BI1062" s="11">
        <v>0</v>
      </c>
      <c r="BJ1062" s="11">
        <v>0</v>
      </c>
      <c r="BK1062" s="11">
        <v>0</v>
      </c>
      <c r="BL1062" s="11">
        <v>0</v>
      </c>
      <c r="BM1062" s="11">
        <v>0</v>
      </c>
      <c r="BN1062" s="11">
        <v>0</v>
      </c>
      <c r="BO1062" s="11">
        <v>303940</v>
      </c>
      <c r="BP1062" s="11">
        <v>30390</v>
      </c>
      <c r="BQ1062" s="11">
        <v>285900</v>
      </c>
      <c r="BR1062" s="11">
        <v>229220</v>
      </c>
      <c r="BS1062" s="11">
        <v>47080</v>
      </c>
      <c r="BT1062" s="11">
        <v>10410</v>
      </c>
      <c r="BU1062" s="11">
        <v>40810</v>
      </c>
      <c r="BV1062" s="11">
        <v>0</v>
      </c>
      <c r="BW1062" s="11">
        <v>7500</v>
      </c>
      <c r="BX1062" s="11">
        <v>0</v>
      </c>
      <c r="BY1062" s="11">
        <v>0</v>
      </c>
      <c r="BZ1062" s="11">
        <v>0</v>
      </c>
      <c r="CA1062" s="11">
        <v>0</v>
      </c>
      <c r="CB1062" s="11">
        <v>0</v>
      </c>
      <c r="CC1062" s="11">
        <v>0</v>
      </c>
      <c r="CD1062" s="11">
        <v>0</v>
      </c>
      <c r="CE1062" s="11">
        <v>0</v>
      </c>
      <c r="CF1062" s="11">
        <v>0</v>
      </c>
      <c r="CG1062" s="11">
        <v>0</v>
      </c>
      <c r="CH1062" s="11">
        <v>0</v>
      </c>
      <c r="CI1062" s="11">
        <v>210003.06599999999</v>
      </c>
      <c r="CJ1062" s="4">
        <v>31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11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  <c r="DA1062" s="4">
        <v>0</v>
      </c>
      <c r="DB1062" s="4">
        <v>20</v>
      </c>
      <c r="DC1062" s="4">
        <v>0</v>
      </c>
      <c r="DD1062" s="4">
        <v>10</v>
      </c>
      <c r="DE1062" s="64">
        <v>30</v>
      </c>
      <c r="DF1062" s="64">
        <v>16</v>
      </c>
      <c r="DG1062" s="64">
        <v>0</v>
      </c>
      <c r="DH1062" s="64">
        <v>35.74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2</v>
      </c>
      <c r="DU1062" s="4">
        <v>2</v>
      </c>
      <c r="EB1062" s="4" t="b">
        <v>1</v>
      </c>
      <c r="EC1062" s="4" t="s">
        <v>255</v>
      </c>
      <c r="EF1062" s="7">
        <v>46204</v>
      </c>
      <c r="EG1062" s="7">
        <v>46234</v>
      </c>
      <c r="EH1062" s="4" t="s">
        <v>173</v>
      </c>
      <c r="EI1062" s="4" t="b">
        <v>1</v>
      </c>
      <c r="EJ1062" s="4" t="s">
        <v>174</v>
      </c>
      <c r="EO1062" s="4">
        <f t="shared" si="73"/>
        <v>22.312328767123287</v>
      </c>
      <c r="EP1062" s="4">
        <f t="shared" si="74"/>
        <v>25</v>
      </c>
      <c r="EQ1062" s="9">
        <f t="shared" si="75"/>
        <v>3504155.4250000003</v>
      </c>
    </row>
    <row r="1063" spans="3:147">
      <c r="C1063" s="7">
        <v>46204</v>
      </c>
      <c r="D1063" s="4">
        <v>7340</v>
      </c>
      <c r="G1063" s="4" t="s">
        <v>176</v>
      </c>
      <c r="H1063" s="4" t="s">
        <v>177</v>
      </c>
      <c r="I1063" s="4">
        <v>14</v>
      </c>
      <c r="J1063" s="16">
        <v>37907</v>
      </c>
      <c r="L1063" s="4">
        <v>120599</v>
      </c>
      <c r="M1063" s="4">
        <v>126099</v>
      </c>
      <c r="N1063" s="4">
        <v>150267.97500000001</v>
      </c>
      <c r="O1063" s="64">
        <v>22</v>
      </c>
      <c r="P1063" s="4">
        <v>8</v>
      </c>
      <c r="Q1063" s="4">
        <v>1</v>
      </c>
      <c r="R1063" s="4">
        <v>31</v>
      </c>
      <c r="S1063" s="4">
        <v>100</v>
      </c>
      <c r="T1063" s="4">
        <v>100</v>
      </c>
      <c r="U1063" s="11">
        <v>5712051</v>
      </c>
      <c r="V1063" s="11">
        <v>1109051</v>
      </c>
      <c r="W1063" s="11">
        <v>4603000</v>
      </c>
      <c r="X1063" s="11">
        <v>22</v>
      </c>
      <c r="Y1063" s="62">
        <v>3738569</v>
      </c>
      <c r="Z1063" s="11">
        <v>0</v>
      </c>
      <c r="AA1063" s="11">
        <v>0</v>
      </c>
      <c r="AB1063" s="11">
        <v>0</v>
      </c>
      <c r="AC1063" s="11">
        <v>165000</v>
      </c>
      <c r="AD1063" s="11">
        <v>0</v>
      </c>
      <c r="AE1063" s="11">
        <v>0</v>
      </c>
      <c r="AF1063" s="11">
        <v>0</v>
      </c>
      <c r="AG1063" s="11">
        <v>165000</v>
      </c>
      <c r="AH1063" s="11">
        <v>0</v>
      </c>
      <c r="AI1063" s="11">
        <v>472871</v>
      </c>
      <c r="AJ1063" s="11">
        <v>0</v>
      </c>
      <c r="AK1063" s="11">
        <v>338102</v>
      </c>
      <c r="AL1063" s="9">
        <v>810974</v>
      </c>
      <c r="AM1063" s="9">
        <v>450803</v>
      </c>
      <c r="AN1063" s="9">
        <v>0</v>
      </c>
      <c r="AO1063" s="9">
        <v>451705</v>
      </c>
      <c r="AP1063" s="11">
        <v>0</v>
      </c>
      <c r="AQ1063" s="11">
        <v>60000</v>
      </c>
      <c r="AR1063" s="11">
        <v>1773482</v>
      </c>
      <c r="AS1063" s="11">
        <v>0</v>
      </c>
      <c r="AT1063" s="11">
        <v>0</v>
      </c>
      <c r="AU1063" s="11">
        <v>0</v>
      </c>
      <c r="AV1063" s="11">
        <v>0</v>
      </c>
      <c r="AW1063" s="11">
        <v>0</v>
      </c>
      <c r="AX1063" s="11">
        <v>0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35000</v>
      </c>
      <c r="BE1063" s="11">
        <v>0</v>
      </c>
      <c r="BF1063" s="11">
        <v>0</v>
      </c>
      <c r="BG1063" s="11">
        <v>0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383230</v>
      </c>
      <c r="BP1063" s="11">
        <v>38320</v>
      </c>
      <c r="BQ1063" s="11">
        <v>311830</v>
      </c>
      <c r="BR1063" s="11">
        <v>249990</v>
      </c>
      <c r="BS1063" s="11">
        <v>51410</v>
      </c>
      <c r="BT1063" s="11">
        <v>11220</v>
      </c>
      <c r="BU1063" s="11">
        <v>43760</v>
      </c>
      <c r="BV1063" s="11">
        <v>12000</v>
      </c>
      <c r="BW1063" s="11">
        <v>7291</v>
      </c>
      <c r="BX1063" s="11">
        <v>0</v>
      </c>
      <c r="BY1063" s="11">
        <v>0</v>
      </c>
      <c r="BZ1063" s="11">
        <v>0</v>
      </c>
      <c r="CA1063" s="11">
        <v>0</v>
      </c>
      <c r="CB1063" s="11">
        <v>0</v>
      </c>
      <c r="CC1063" s="11">
        <v>0</v>
      </c>
      <c r="CD1063" s="11">
        <v>0</v>
      </c>
      <c r="CE1063" s="11">
        <v>0</v>
      </c>
      <c r="CF1063" s="11">
        <v>0</v>
      </c>
      <c r="CG1063" s="11">
        <v>0</v>
      </c>
      <c r="CH1063" s="11">
        <v>0</v>
      </c>
      <c r="CI1063" s="11">
        <v>235858.13200000001</v>
      </c>
      <c r="CJ1063" s="4">
        <v>31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12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20</v>
      </c>
      <c r="DC1063" s="4">
        <v>0</v>
      </c>
      <c r="DD1063" s="4">
        <v>12</v>
      </c>
      <c r="DE1063" s="64">
        <v>32</v>
      </c>
      <c r="DF1063" s="64">
        <v>16</v>
      </c>
      <c r="DG1063" s="64">
        <v>0</v>
      </c>
      <c r="DH1063" s="64">
        <v>40.08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2</v>
      </c>
      <c r="DU1063" s="4">
        <v>2</v>
      </c>
      <c r="EB1063" s="4" t="b">
        <v>1</v>
      </c>
      <c r="EC1063" s="4" t="s">
        <v>255</v>
      </c>
      <c r="EF1063" s="7">
        <v>46204</v>
      </c>
      <c r="EG1063" s="7">
        <v>46234</v>
      </c>
      <c r="EH1063" s="4" t="s">
        <v>173</v>
      </c>
      <c r="EI1063" s="4" t="b">
        <v>1</v>
      </c>
      <c r="EJ1063" s="4" t="s">
        <v>174</v>
      </c>
      <c r="EO1063" s="4">
        <f t="shared" si="73"/>
        <v>22.235616438356164</v>
      </c>
      <c r="EP1063" s="4">
        <f t="shared" si="74"/>
        <v>25</v>
      </c>
      <c r="EQ1063" s="9">
        <f t="shared" si="75"/>
        <v>3756699.375</v>
      </c>
    </row>
    <row r="1064" spans="3:147">
      <c r="C1064" s="7">
        <v>46204</v>
      </c>
      <c r="D1064" s="4">
        <v>7340</v>
      </c>
      <c r="G1064" s="4" t="s">
        <v>176</v>
      </c>
      <c r="H1064" s="4" t="s">
        <v>177</v>
      </c>
      <c r="I1064" s="4">
        <v>6</v>
      </c>
      <c r="J1064" s="16">
        <v>38061</v>
      </c>
      <c r="L1064" s="4">
        <v>115300</v>
      </c>
      <c r="M1064" s="4">
        <v>121300</v>
      </c>
      <c r="N1064" s="4">
        <v>144549.16699999999</v>
      </c>
      <c r="O1064" s="64">
        <v>22</v>
      </c>
      <c r="P1064" s="4">
        <v>8</v>
      </c>
      <c r="Q1064" s="4">
        <v>1</v>
      </c>
      <c r="R1064" s="4">
        <v>31</v>
      </c>
      <c r="S1064" s="4">
        <v>100</v>
      </c>
      <c r="T1064" s="4">
        <v>100</v>
      </c>
      <c r="U1064" s="11">
        <v>5255747</v>
      </c>
      <c r="V1064" s="11">
        <v>1060440</v>
      </c>
      <c r="W1064" s="11">
        <v>4195307</v>
      </c>
      <c r="X1064" s="11">
        <v>22</v>
      </c>
      <c r="Y1064" s="62">
        <v>3574300</v>
      </c>
      <c r="Z1064" s="11">
        <v>0</v>
      </c>
      <c r="AA1064" s="11">
        <v>0</v>
      </c>
      <c r="AB1064" s="11">
        <v>15000</v>
      </c>
      <c r="AC1064" s="11">
        <v>165000</v>
      </c>
      <c r="AD1064" s="11">
        <v>0</v>
      </c>
      <c r="AE1064" s="11">
        <v>0</v>
      </c>
      <c r="AF1064" s="11">
        <v>0</v>
      </c>
      <c r="AG1064" s="11">
        <v>180000</v>
      </c>
      <c r="AH1064" s="11">
        <v>0</v>
      </c>
      <c r="AI1064" s="11">
        <v>454875</v>
      </c>
      <c r="AJ1064" s="11">
        <v>0</v>
      </c>
      <c r="AK1064" s="11">
        <v>325235</v>
      </c>
      <c r="AL1064" s="9">
        <v>780110</v>
      </c>
      <c r="AM1064" s="9">
        <v>216823</v>
      </c>
      <c r="AN1064" s="9">
        <v>0</v>
      </c>
      <c r="AO1064" s="9">
        <v>434514</v>
      </c>
      <c r="AP1064" s="11">
        <v>0</v>
      </c>
      <c r="AQ1064" s="11">
        <v>60000</v>
      </c>
      <c r="AR1064" s="11">
        <v>1491447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10000</v>
      </c>
      <c r="BE1064" s="11">
        <v>0</v>
      </c>
      <c r="BF1064" s="11">
        <v>0</v>
      </c>
      <c r="BG1064" s="11">
        <v>0</v>
      </c>
      <c r="BH1064" s="11">
        <v>0</v>
      </c>
      <c r="BI1064" s="11">
        <v>0</v>
      </c>
      <c r="BJ1064" s="11">
        <v>0</v>
      </c>
      <c r="BK1064" s="11">
        <v>0</v>
      </c>
      <c r="BL1064" s="11">
        <v>0</v>
      </c>
      <c r="BM1064" s="11">
        <v>0</v>
      </c>
      <c r="BN1064" s="11">
        <v>0</v>
      </c>
      <c r="BO1064" s="11">
        <v>385300</v>
      </c>
      <c r="BP1064" s="11">
        <v>38530</v>
      </c>
      <c r="BQ1064" s="11">
        <v>295070</v>
      </c>
      <c r="BR1064" s="11">
        <v>233920</v>
      </c>
      <c r="BS1064" s="11">
        <v>47300</v>
      </c>
      <c r="BT1064" s="11">
        <v>10730</v>
      </c>
      <c r="BU1064" s="11">
        <v>42090</v>
      </c>
      <c r="BV1064" s="11">
        <v>0</v>
      </c>
      <c r="BW1064" s="11">
        <v>7500</v>
      </c>
      <c r="BX1064" s="11">
        <v>0</v>
      </c>
      <c r="BY1064" s="11">
        <v>0</v>
      </c>
      <c r="BZ1064" s="11">
        <v>0</v>
      </c>
      <c r="CA1064" s="11">
        <v>0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1">
        <v>0</v>
      </c>
      <c r="CH1064" s="11">
        <v>0</v>
      </c>
      <c r="CI1064" s="11">
        <v>220803.06599999999</v>
      </c>
      <c r="CJ1064" s="4">
        <v>31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12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  <c r="DA1064" s="4">
        <v>0</v>
      </c>
      <c r="DB1064" s="4">
        <v>20</v>
      </c>
      <c r="DC1064" s="4">
        <v>0</v>
      </c>
      <c r="DD1064" s="4">
        <v>12</v>
      </c>
      <c r="DE1064" s="64">
        <v>32</v>
      </c>
      <c r="DF1064" s="64">
        <v>8</v>
      </c>
      <c r="DG1064" s="64">
        <v>0</v>
      </c>
      <c r="DH1064" s="64">
        <v>40.08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2</v>
      </c>
      <c r="DU1064" s="4">
        <v>2</v>
      </c>
      <c r="EB1064" s="4" t="b">
        <v>1</v>
      </c>
      <c r="EC1064" s="4" t="s">
        <v>255</v>
      </c>
      <c r="EF1064" s="7">
        <v>46204</v>
      </c>
      <c r="EG1064" s="7">
        <v>46234</v>
      </c>
      <c r="EH1064" s="4" t="s">
        <v>173</v>
      </c>
      <c r="EI1064" s="4" t="b">
        <v>1</v>
      </c>
      <c r="EJ1064" s="4" t="s">
        <v>174</v>
      </c>
      <c r="EO1064" s="4">
        <f t="shared" si="73"/>
        <v>21.813698630136987</v>
      </c>
      <c r="EP1064" s="4">
        <f t="shared" si="74"/>
        <v>25</v>
      </c>
      <c r="EQ1064" s="9">
        <f t="shared" si="75"/>
        <v>3613729.1749999998</v>
      </c>
    </row>
    <row r="1065" spans="3:147">
      <c r="C1065" s="7">
        <v>46204</v>
      </c>
      <c r="D1065" s="4">
        <v>7340</v>
      </c>
      <c r="G1065" s="4" t="s">
        <v>176</v>
      </c>
      <c r="H1065" s="4" t="s">
        <v>177</v>
      </c>
      <c r="I1065" s="4">
        <v>4</v>
      </c>
      <c r="J1065" s="16">
        <v>38327</v>
      </c>
      <c r="L1065" s="4">
        <v>113652</v>
      </c>
      <c r="M1065" s="4">
        <v>119152</v>
      </c>
      <c r="N1065" s="4">
        <v>141989.467</v>
      </c>
      <c r="O1065" s="64">
        <v>22</v>
      </c>
      <c r="P1065" s="4">
        <v>8</v>
      </c>
      <c r="Q1065" s="4">
        <v>1</v>
      </c>
      <c r="R1065" s="4">
        <v>31</v>
      </c>
      <c r="S1065" s="4">
        <v>100</v>
      </c>
      <c r="T1065" s="4">
        <v>100</v>
      </c>
      <c r="U1065" s="11">
        <v>5272832</v>
      </c>
      <c r="V1065" s="11">
        <v>1059340</v>
      </c>
      <c r="W1065" s="11">
        <v>4213492</v>
      </c>
      <c r="X1065" s="11">
        <v>21</v>
      </c>
      <c r="Y1065" s="62">
        <v>3523212</v>
      </c>
      <c r="Z1065" s="11">
        <v>0</v>
      </c>
      <c r="AA1065" s="11">
        <v>0</v>
      </c>
      <c r="AB1065" s="11">
        <v>7500</v>
      </c>
      <c r="AC1065" s="11">
        <v>157500</v>
      </c>
      <c r="AD1065" s="11">
        <v>0</v>
      </c>
      <c r="AE1065" s="11">
        <v>0</v>
      </c>
      <c r="AF1065" s="11">
        <v>0</v>
      </c>
      <c r="AG1065" s="11">
        <v>165000</v>
      </c>
      <c r="AH1065" s="11">
        <v>0</v>
      </c>
      <c r="AI1065" s="11">
        <v>446820</v>
      </c>
      <c r="AJ1065" s="11">
        <v>0</v>
      </c>
      <c r="AK1065" s="11">
        <v>266230</v>
      </c>
      <c r="AL1065" s="9">
        <v>713050</v>
      </c>
      <c r="AM1065" s="9">
        <v>425968</v>
      </c>
      <c r="AN1065" s="9">
        <v>0</v>
      </c>
      <c r="AO1065" s="9">
        <v>380602</v>
      </c>
      <c r="AP1065" s="11">
        <v>0</v>
      </c>
      <c r="AQ1065" s="11">
        <v>55000</v>
      </c>
      <c r="AR1065" s="11">
        <v>1574620</v>
      </c>
      <c r="AS1065" s="11">
        <v>0</v>
      </c>
      <c r="AT1065" s="11">
        <v>0</v>
      </c>
      <c r="AU1065" s="11">
        <v>0</v>
      </c>
      <c r="AV1065" s="11">
        <v>0</v>
      </c>
      <c r="AW1065" s="11">
        <v>0</v>
      </c>
      <c r="AX1065" s="11">
        <v>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10000</v>
      </c>
      <c r="BE1065" s="11">
        <v>0</v>
      </c>
      <c r="BF1065" s="11">
        <v>0</v>
      </c>
      <c r="BG1065" s="11">
        <v>0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0</v>
      </c>
      <c r="BN1065" s="11">
        <v>0</v>
      </c>
      <c r="BO1065" s="11">
        <v>387380</v>
      </c>
      <c r="BP1065" s="11">
        <v>38730</v>
      </c>
      <c r="BQ1065" s="11">
        <v>297490</v>
      </c>
      <c r="BR1065" s="11">
        <v>235360</v>
      </c>
      <c r="BS1065" s="11">
        <v>47460</v>
      </c>
      <c r="BT1065" s="11">
        <v>10570</v>
      </c>
      <c r="BU1065" s="11">
        <v>41350</v>
      </c>
      <c r="BV1065" s="11">
        <v>1000</v>
      </c>
      <c r="BW1065" s="11">
        <v>0</v>
      </c>
      <c r="BX1065" s="11">
        <v>0</v>
      </c>
      <c r="BY1065" s="11">
        <v>0</v>
      </c>
      <c r="BZ1065" s="11">
        <v>0</v>
      </c>
      <c r="CA1065" s="11">
        <v>0</v>
      </c>
      <c r="CB1065" s="11">
        <v>0</v>
      </c>
      <c r="CC1065" s="11">
        <v>0</v>
      </c>
      <c r="CD1065" s="11">
        <v>0</v>
      </c>
      <c r="CE1065" s="11">
        <v>0</v>
      </c>
      <c r="CF1065" s="11">
        <v>0</v>
      </c>
      <c r="CG1065" s="11">
        <v>0</v>
      </c>
      <c r="CH1065" s="11">
        <v>0</v>
      </c>
      <c r="CI1065" s="11">
        <v>231217.549</v>
      </c>
      <c r="CJ1065" s="4">
        <v>31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11</v>
      </c>
      <c r="CV1065" s="4">
        <v>0</v>
      </c>
      <c r="CW1065" s="4">
        <v>0</v>
      </c>
      <c r="CX1065" s="4">
        <v>0</v>
      </c>
      <c r="CY1065" s="4">
        <v>0</v>
      </c>
      <c r="CZ1065" s="4">
        <v>0</v>
      </c>
      <c r="DA1065" s="4">
        <v>0</v>
      </c>
      <c r="DB1065" s="4">
        <v>20</v>
      </c>
      <c r="DC1065" s="4">
        <v>0</v>
      </c>
      <c r="DD1065" s="4">
        <v>10</v>
      </c>
      <c r="DE1065" s="64">
        <v>30</v>
      </c>
      <c r="DF1065" s="64">
        <v>16</v>
      </c>
      <c r="DG1065" s="64">
        <v>0</v>
      </c>
      <c r="DH1065" s="64">
        <v>35.74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2</v>
      </c>
      <c r="DU1065" s="4">
        <v>2</v>
      </c>
      <c r="EB1065" s="4" t="b">
        <v>1</v>
      </c>
      <c r="EC1065" s="4" t="s">
        <v>255</v>
      </c>
      <c r="EF1065" s="7">
        <v>46204</v>
      </c>
      <c r="EG1065" s="7">
        <v>46234</v>
      </c>
      <c r="EH1065" s="4" t="s">
        <v>173</v>
      </c>
      <c r="EI1065" s="4" t="b">
        <v>1</v>
      </c>
      <c r="EJ1065" s="4" t="s">
        <v>174</v>
      </c>
      <c r="EO1065" s="4">
        <f t="shared" si="73"/>
        <v>21.084931506849315</v>
      </c>
      <c r="EP1065" s="4">
        <f t="shared" si="74"/>
        <v>25</v>
      </c>
      <c r="EQ1065" s="9">
        <f t="shared" si="75"/>
        <v>3549736.6750000003</v>
      </c>
    </row>
    <row r="1066" spans="3:147">
      <c r="C1066" s="7">
        <v>46204</v>
      </c>
      <c r="D1066" s="4">
        <v>7340</v>
      </c>
      <c r="G1066" s="4" t="s">
        <v>179</v>
      </c>
      <c r="H1066" s="4" t="s">
        <v>180</v>
      </c>
      <c r="I1066" s="4">
        <v>18</v>
      </c>
      <c r="J1066" s="16">
        <v>38901</v>
      </c>
      <c r="L1066" s="4">
        <v>107364.966</v>
      </c>
      <c r="M1066" s="4">
        <v>112614.933</v>
      </c>
      <c r="N1066" s="4">
        <v>134199.462</v>
      </c>
      <c r="O1066" s="64">
        <v>22</v>
      </c>
      <c r="P1066" s="4">
        <v>8</v>
      </c>
      <c r="Q1066" s="4">
        <v>1</v>
      </c>
      <c r="R1066" s="4">
        <v>31</v>
      </c>
      <c r="S1066" s="4">
        <v>100</v>
      </c>
      <c r="T1066" s="4">
        <v>100</v>
      </c>
      <c r="U1066" s="11">
        <v>4800762</v>
      </c>
      <c r="V1066" s="11">
        <v>876762</v>
      </c>
      <c r="W1066" s="11">
        <v>3924000</v>
      </c>
      <c r="X1066" s="11">
        <v>20</v>
      </c>
      <c r="Y1066" s="62">
        <v>3328313</v>
      </c>
      <c r="Z1066" s="11">
        <v>0</v>
      </c>
      <c r="AA1066" s="11">
        <v>0</v>
      </c>
      <c r="AB1066" s="11">
        <v>7500</v>
      </c>
      <c r="AC1066" s="11">
        <v>150000</v>
      </c>
      <c r="AD1066" s="11">
        <v>0</v>
      </c>
      <c r="AE1066" s="11">
        <v>0</v>
      </c>
      <c r="AF1066" s="11">
        <v>0</v>
      </c>
      <c r="AG1066" s="11">
        <v>157500</v>
      </c>
      <c r="AH1066" s="11">
        <v>0</v>
      </c>
      <c r="AI1066" s="11">
        <v>422305</v>
      </c>
      <c r="AJ1066" s="11">
        <v>0</v>
      </c>
      <c r="AK1066" s="11">
        <v>251623</v>
      </c>
      <c r="AL1066" s="9">
        <v>673929</v>
      </c>
      <c r="AM1066" s="9">
        <v>201299</v>
      </c>
      <c r="AN1066" s="9">
        <v>0</v>
      </c>
      <c r="AO1066" s="9">
        <v>359721</v>
      </c>
      <c r="AP1066" s="11">
        <v>0</v>
      </c>
      <c r="AQ1066" s="11">
        <v>55000</v>
      </c>
      <c r="AR1066" s="11">
        <v>1289949</v>
      </c>
      <c r="AS1066" s="11">
        <v>0</v>
      </c>
      <c r="AT1066" s="11">
        <v>0</v>
      </c>
      <c r="AU1066" s="11">
        <v>0</v>
      </c>
      <c r="AV1066" s="11">
        <v>0</v>
      </c>
      <c r="AW1066" s="11">
        <v>0</v>
      </c>
      <c r="AX1066" s="11">
        <v>0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25000</v>
      </c>
      <c r="BE1066" s="11">
        <v>0</v>
      </c>
      <c r="BF1066" s="11">
        <v>0</v>
      </c>
      <c r="BG1066" s="11">
        <v>0</v>
      </c>
      <c r="BH1066" s="11">
        <v>0</v>
      </c>
      <c r="BI1066" s="11">
        <v>0</v>
      </c>
      <c r="BJ1066" s="11">
        <v>0</v>
      </c>
      <c r="BK1066" s="11">
        <v>0</v>
      </c>
      <c r="BL1066" s="11">
        <v>0</v>
      </c>
      <c r="BM1066" s="11">
        <v>0</v>
      </c>
      <c r="BN1066" s="11">
        <v>0</v>
      </c>
      <c r="BO1066" s="11">
        <v>282250</v>
      </c>
      <c r="BP1066" s="11">
        <v>28220</v>
      </c>
      <c r="BQ1066" s="11">
        <v>258160</v>
      </c>
      <c r="BR1066" s="11">
        <v>208790</v>
      </c>
      <c r="BS1066" s="11">
        <v>43210</v>
      </c>
      <c r="BT1066" s="11">
        <v>9990</v>
      </c>
      <c r="BU1066" s="11">
        <v>39080</v>
      </c>
      <c r="BV1066" s="11">
        <v>0</v>
      </c>
      <c r="BW1066" s="11">
        <v>7062</v>
      </c>
      <c r="BX1066" s="11">
        <v>0</v>
      </c>
      <c r="BY1066" s="11">
        <v>0</v>
      </c>
      <c r="BZ1066" s="11">
        <v>0</v>
      </c>
      <c r="CA1066" s="11">
        <v>0</v>
      </c>
      <c r="CB1066" s="11">
        <v>0</v>
      </c>
      <c r="CC1066" s="11">
        <v>0</v>
      </c>
      <c r="CD1066" s="11">
        <v>0</v>
      </c>
      <c r="CE1066" s="11">
        <v>0</v>
      </c>
      <c r="CF1066" s="11">
        <v>0</v>
      </c>
      <c r="CG1066" s="11">
        <v>0</v>
      </c>
      <c r="CH1066" s="11">
        <v>0</v>
      </c>
      <c r="CI1066" s="11">
        <v>197997.69200000001</v>
      </c>
      <c r="CJ1066" s="4">
        <v>31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11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  <c r="DA1066" s="4">
        <v>0</v>
      </c>
      <c r="DB1066" s="4">
        <v>20</v>
      </c>
      <c r="DC1066" s="4">
        <v>0</v>
      </c>
      <c r="DD1066" s="4">
        <v>10</v>
      </c>
      <c r="DE1066" s="64">
        <v>30</v>
      </c>
      <c r="DF1066" s="64">
        <v>8</v>
      </c>
      <c r="DG1066" s="64">
        <v>0</v>
      </c>
      <c r="DH1066" s="64">
        <v>35.74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0.5</v>
      </c>
      <c r="DT1066" s="4">
        <v>2</v>
      </c>
      <c r="DU1066" s="4">
        <v>2</v>
      </c>
      <c r="EB1066" s="4" t="b">
        <v>1</v>
      </c>
      <c r="EC1066" s="4" t="s">
        <v>255</v>
      </c>
      <c r="EF1066" s="7">
        <v>46204</v>
      </c>
      <c r="EG1066" s="7">
        <v>46234</v>
      </c>
      <c r="EH1066" s="4" t="s">
        <v>173</v>
      </c>
      <c r="EI1066" s="4" t="b">
        <v>1</v>
      </c>
      <c r="EJ1066" s="4" t="s">
        <v>174</v>
      </c>
      <c r="EO1066" s="4">
        <f t="shared" si="73"/>
        <v>19.512328767123286</v>
      </c>
      <c r="EP1066" s="4">
        <f t="shared" si="74"/>
        <v>24</v>
      </c>
      <c r="EQ1066" s="9">
        <f t="shared" si="75"/>
        <v>3220787.088</v>
      </c>
    </row>
    <row r="1067" spans="3:147">
      <c r="C1067" s="7">
        <v>46235</v>
      </c>
      <c r="D1067" s="4">
        <v>7340</v>
      </c>
      <c r="G1067" s="4" t="s">
        <v>170</v>
      </c>
      <c r="H1067" s="4" t="s">
        <v>171</v>
      </c>
      <c r="I1067" s="4">
        <v>14</v>
      </c>
      <c r="J1067" s="16">
        <v>41640</v>
      </c>
      <c r="L1067" s="4">
        <v>141012.25599999999</v>
      </c>
      <c r="M1067" s="4">
        <v>144012.23300000001</v>
      </c>
      <c r="N1067" s="4">
        <v>171614.57800000001</v>
      </c>
      <c r="O1067" s="64">
        <v>15</v>
      </c>
      <c r="P1067" s="4">
        <v>10</v>
      </c>
      <c r="Q1067" s="4">
        <v>6</v>
      </c>
      <c r="R1067" s="4">
        <v>31</v>
      </c>
      <c r="S1067" s="4">
        <v>100</v>
      </c>
      <c r="T1067" s="4">
        <v>100</v>
      </c>
      <c r="U1067" s="11">
        <v>5323565</v>
      </c>
      <c r="V1067" s="11">
        <v>773565</v>
      </c>
      <c r="W1067" s="11">
        <v>4550000</v>
      </c>
      <c r="X1067" s="11">
        <v>12</v>
      </c>
      <c r="Y1067" s="62">
        <v>4371379</v>
      </c>
      <c r="Z1067" s="11">
        <v>0</v>
      </c>
      <c r="AA1067" s="11">
        <v>0</v>
      </c>
      <c r="AB1067" s="11">
        <v>0</v>
      </c>
      <c r="AC1067" s="11">
        <v>90000</v>
      </c>
      <c r="AD1067" s="11">
        <v>0</v>
      </c>
      <c r="AE1067" s="11">
        <v>0</v>
      </c>
      <c r="AF1067" s="11">
        <v>0</v>
      </c>
      <c r="AG1067" s="11">
        <v>90000</v>
      </c>
      <c r="AH1067" s="11">
        <v>0</v>
      </c>
      <c r="AI1067" s="11">
        <v>540045</v>
      </c>
      <c r="AJ1067" s="11">
        <v>0</v>
      </c>
      <c r="AK1067" s="11">
        <v>64355</v>
      </c>
      <c r="AL1067" s="9">
        <v>604401</v>
      </c>
      <c r="AM1067" s="9">
        <v>0</v>
      </c>
      <c r="AN1067" s="9">
        <v>0</v>
      </c>
      <c r="AO1067" s="9">
        <v>176333</v>
      </c>
      <c r="AP1067" s="11">
        <v>0</v>
      </c>
      <c r="AQ1067" s="11">
        <v>25000</v>
      </c>
      <c r="AR1067" s="11">
        <v>805734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0</v>
      </c>
      <c r="AZ1067" s="11">
        <v>0</v>
      </c>
      <c r="BA1067" s="11">
        <v>21452</v>
      </c>
      <c r="BB1067" s="11">
        <v>0</v>
      </c>
      <c r="BC1067" s="11">
        <v>0</v>
      </c>
      <c r="BD1067" s="11">
        <v>35000</v>
      </c>
      <c r="BE1067" s="11">
        <v>0</v>
      </c>
      <c r="BF1067" s="11">
        <v>0</v>
      </c>
      <c r="BG1067" s="11">
        <v>0</v>
      </c>
      <c r="BH1067" s="11">
        <v>0</v>
      </c>
      <c r="BI1067" s="11">
        <v>0</v>
      </c>
      <c r="BJ1067" s="11">
        <v>0</v>
      </c>
      <c r="BK1067" s="11">
        <v>0</v>
      </c>
      <c r="BL1067" s="11">
        <v>0</v>
      </c>
      <c r="BM1067" s="11">
        <v>0</v>
      </c>
      <c r="BN1067" s="11">
        <v>0</v>
      </c>
      <c r="BO1067" s="11">
        <v>389230</v>
      </c>
      <c r="BP1067" s="11">
        <v>38920</v>
      </c>
      <c r="BQ1067" s="11">
        <v>0</v>
      </c>
      <c r="BR1067" s="11">
        <v>233350</v>
      </c>
      <c r="BS1067" s="11">
        <v>47910</v>
      </c>
      <c r="BT1067" s="11">
        <v>13120</v>
      </c>
      <c r="BU1067" s="11">
        <v>50010</v>
      </c>
      <c r="BV1067" s="11">
        <v>0</v>
      </c>
      <c r="BW1067" s="11">
        <v>1025</v>
      </c>
      <c r="BX1067" s="11">
        <v>0</v>
      </c>
      <c r="BY1067" s="11">
        <v>0</v>
      </c>
      <c r="BZ1067" s="11">
        <v>0</v>
      </c>
      <c r="CA1067" s="11">
        <v>0</v>
      </c>
      <c r="CB1067" s="11">
        <v>0</v>
      </c>
      <c r="CC1067" s="11">
        <v>0</v>
      </c>
      <c r="CD1067" s="11">
        <v>0</v>
      </c>
      <c r="CE1067" s="11">
        <v>0</v>
      </c>
      <c r="CF1067" s="11">
        <v>0</v>
      </c>
      <c r="CG1067" s="11">
        <v>0</v>
      </c>
      <c r="CH1067" s="11">
        <v>0</v>
      </c>
      <c r="CI1067" s="11">
        <v>231599.163</v>
      </c>
      <c r="CJ1067" s="4">
        <v>31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5</v>
      </c>
      <c r="CV1067" s="4">
        <v>0</v>
      </c>
      <c r="CW1067" s="4">
        <v>0</v>
      </c>
      <c r="CX1067" s="4">
        <v>0</v>
      </c>
      <c r="CY1067" s="4">
        <v>0</v>
      </c>
      <c r="CZ1067" s="4">
        <v>0</v>
      </c>
      <c r="DA1067" s="4">
        <v>0</v>
      </c>
      <c r="DB1067" s="4">
        <v>20</v>
      </c>
      <c r="DC1067" s="4">
        <v>0</v>
      </c>
      <c r="DD1067" s="4">
        <v>2</v>
      </c>
      <c r="DE1067" s="64">
        <v>22</v>
      </c>
      <c r="DF1067" s="64">
        <v>0</v>
      </c>
      <c r="DG1067" s="64">
        <v>0</v>
      </c>
      <c r="DH1067" s="64">
        <v>13.7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0.5</v>
      </c>
      <c r="DT1067" s="4">
        <v>2</v>
      </c>
      <c r="DU1067" s="4">
        <v>2</v>
      </c>
      <c r="EB1067" s="4" t="b">
        <v>1</v>
      </c>
      <c r="EC1067" s="4" t="s">
        <v>255</v>
      </c>
      <c r="EF1067" s="7">
        <v>46235</v>
      </c>
      <c r="EG1067" s="7">
        <v>46265</v>
      </c>
      <c r="EH1067" s="4" t="s">
        <v>173</v>
      </c>
      <c r="EI1067" s="4" t="b">
        <v>1</v>
      </c>
      <c r="EJ1067" s="4" t="s">
        <v>174</v>
      </c>
      <c r="EO1067" s="4">
        <f t="shared" si="73"/>
        <v>12.008219178082191</v>
      </c>
      <c r="EP1067" s="4">
        <f t="shared" si="74"/>
        <v>20</v>
      </c>
      <c r="EQ1067" s="9">
        <f t="shared" si="75"/>
        <v>3432291.56</v>
      </c>
    </row>
    <row r="1068" spans="3:147">
      <c r="C1068" s="7">
        <v>46235</v>
      </c>
      <c r="D1068" s="4">
        <v>7340</v>
      </c>
      <c r="G1068" s="4" t="s">
        <v>170</v>
      </c>
      <c r="H1068" s="4" t="s">
        <v>171</v>
      </c>
      <c r="I1068" s="4">
        <v>5</v>
      </c>
      <c r="J1068" s="16">
        <v>35408</v>
      </c>
      <c r="L1068" s="4">
        <v>133752.25599999999</v>
      </c>
      <c r="M1068" s="4">
        <v>141252.23300000001</v>
      </c>
      <c r="N1068" s="4">
        <v>168325.57800000001</v>
      </c>
      <c r="O1068" s="64">
        <v>15</v>
      </c>
      <c r="P1068" s="4">
        <v>10</v>
      </c>
      <c r="Q1068" s="4">
        <v>6</v>
      </c>
      <c r="R1068" s="4">
        <v>31</v>
      </c>
      <c r="S1068" s="4">
        <v>100</v>
      </c>
      <c r="T1068" s="4">
        <v>100</v>
      </c>
      <c r="U1068" s="11">
        <v>5218131</v>
      </c>
      <c r="V1068" s="11">
        <v>978131</v>
      </c>
      <c r="W1068" s="11">
        <v>4240000</v>
      </c>
      <c r="X1068" s="11">
        <v>29</v>
      </c>
      <c r="Y1068" s="62">
        <v>4146319</v>
      </c>
      <c r="Z1068" s="11">
        <v>0</v>
      </c>
      <c r="AA1068" s="11">
        <v>0</v>
      </c>
      <c r="AB1068" s="11">
        <v>7500</v>
      </c>
      <c r="AC1068" s="11">
        <v>217500</v>
      </c>
      <c r="AD1068" s="11">
        <v>0</v>
      </c>
      <c r="AE1068" s="11">
        <v>0</v>
      </c>
      <c r="AF1068" s="11">
        <v>0</v>
      </c>
      <c r="AG1068" s="11">
        <v>225000</v>
      </c>
      <c r="AH1068" s="11">
        <v>0</v>
      </c>
      <c r="AI1068" s="11">
        <v>529695</v>
      </c>
      <c r="AJ1068" s="11">
        <v>0</v>
      </c>
      <c r="AK1068" s="11">
        <v>63122</v>
      </c>
      <c r="AL1068" s="9">
        <v>592817</v>
      </c>
      <c r="AM1068" s="9">
        <v>0</v>
      </c>
      <c r="AN1068" s="9">
        <v>0</v>
      </c>
      <c r="AO1068" s="9">
        <v>172954</v>
      </c>
      <c r="AP1068" s="11">
        <v>0</v>
      </c>
      <c r="AQ1068" s="11">
        <v>25000</v>
      </c>
      <c r="AR1068" s="11">
        <v>790771</v>
      </c>
      <c r="AS1068" s="11">
        <v>0</v>
      </c>
      <c r="AT1068" s="11">
        <v>0</v>
      </c>
      <c r="AU1068" s="11">
        <v>0</v>
      </c>
      <c r="AV1068" s="11">
        <v>0</v>
      </c>
      <c r="AW1068" s="11">
        <v>0</v>
      </c>
      <c r="AX1068" s="11">
        <v>0</v>
      </c>
      <c r="AY1068" s="11">
        <v>0</v>
      </c>
      <c r="AZ1068" s="11">
        <v>0</v>
      </c>
      <c r="BA1068" s="11">
        <v>21041</v>
      </c>
      <c r="BB1068" s="11">
        <v>0</v>
      </c>
      <c r="BC1068" s="11">
        <v>0</v>
      </c>
      <c r="BD1068" s="11">
        <v>35000</v>
      </c>
      <c r="BE1068" s="11">
        <v>0</v>
      </c>
      <c r="BF1068" s="11">
        <v>0</v>
      </c>
      <c r="BG1068" s="11">
        <v>0</v>
      </c>
      <c r="BH1068" s="11">
        <v>0</v>
      </c>
      <c r="BI1068" s="11">
        <v>0</v>
      </c>
      <c r="BJ1068" s="11">
        <v>0</v>
      </c>
      <c r="BK1068" s="11">
        <v>0</v>
      </c>
      <c r="BL1068" s="11">
        <v>0</v>
      </c>
      <c r="BM1068" s="11">
        <v>0</v>
      </c>
      <c r="BN1068" s="11">
        <v>0</v>
      </c>
      <c r="BO1068" s="11">
        <v>287670</v>
      </c>
      <c r="BP1068" s="11">
        <v>28760</v>
      </c>
      <c r="BQ1068" s="11">
        <v>313020</v>
      </c>
      <c r="BR1068" s="11">
        <v>229240</v>
      </c>
      <c r="BS1068" s="11">
        <v>46960</v>
      </c>
      <c r="BT1068" s="11">
        <v>12440</v>
      </c>
      <c r="BU1068" s="11">
        <v>49010</v>
      </c>
      <c r="BV1068" s="11">
        <v>9000</v>
      </c>
      <c r="BW1068" s="11">
        <v>2031</v>
      </c>
      <c r="BX1068" s="11">
        <v>0</v>
      </c>
      <c r="BY1068" s="11">
        <v>0</v>
      </c>
      <c r="BZ1068" s="11">
        <v>0</v>
      </c>
      <c r="CA1068" s="11">
        <v>0</v>
      </c>
      <c r="CB1068" s="11">
        <v>0</v>
      </c>
      <c r="CC1068" s="11">
        <v>0</v>
      </c>
      <c r="CD1068" s="11">
        <v>0</v>
      </c>
      <c r="CE1068" s="11">
        <v>0</v>
      </c>
      <c r="CF1068" s="11">
        <v>0</v>
      </c>
      <c r="CG1068" s="11">
        <v>0</v>
      </c>
      <c r="CH1068" s="11">
        <v>0</v>
      </c>
      <c r="CI1068" s="11">
        <v>237440.272</v>
      </c>
      <c r="CJ1068" s="4">
        <v>31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5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  <c r="DA1068" s="4">
        <v>0</v>
      </c>
      <c r="DB1068" s="4">
        <v>20</v>
      </c>
      <c r="DC1068" s="4">
        <v>0</v>
      </c>
      <c r="DD1068" s="4">
        <v>2</v>
      </c>
      <c r="DE1068" s="64">
        <v>22</v>
      </c>
      <c r="DF1068" s="64">
        <v>0</v>
      </c>
      <c r="DG1068" s="64">
        <v>0</v>
      </c>
      <c r="DH1068" s="64">
        <v>13.7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2</v>
      </c>
      <c r="DU1068" s="4">
        <v>2</v>
      </c>
      <c r="EB1068" s="4" t="b">
        <v>1</v>
      </c>
      <c r="EC1068" s="4" t="s">
        <v>255</v>
      </c>
      <c r="EF1068" s="7">
        <v>46235</v>
      </c>
      <c r="EG1068" s="7">
        <v>46265</v>
      </c>
      <c r="EH1068" s="4" t="s">
        <v>173</v>
      </c>
      <c r="EI1068" s="4" t="b">
        <v>1</v>
      </c>
      <c r="EJ1068" s="4" t="s">
        <v>174</v>
      </c>
      <c r="EO1068" s="4">
        <f t="shared" si="73"/>
        <v>29.082191780821919</v>
      </c>
      <c r="EP1068" s="4">
        <f t="shared" si="74"/>
        <v>25</v>
      </c>
      <c r="EQ1068" s="9">
        <f t="shared" si="75"/>
        <v>4208139.45</v>
      </c>
    </row>
    <row r="1069" spans="3:147">
      <c r="C1069" s="7">
        <v>46235</v>
      </c>
      <c r="D1069" s="4">
        <v>7340</v>
      </c>
      <c r="G1069" s="4" t="s">
        <v>176</v>
      </c>
      <c r="H1069" s="4" t="s">
        <v>177</v>
      </c>
      <c r="I1069" s="4">
        <v>3</v>
      </c>
      <c r="J1069" s="16">
        <v>41640</v>
      </c>
      <c r="L1069" s="4">
        <v>112762</v>
      </c>
      <c r="M1069" s="4">
        <v>115762</v>
      </c>
      <c r="N1069" s="4">
        <v>137949.717</v>
      </c>
      <c r="O1069" s="64">
        <v>15</v>
      </c>
      <c r="P1069" s="4">
        <v>10</v>
      </c>
      <c r="Q1069" s="4">
        <v>6</v>
      </c>
      <c r="R1069" s="4">
        <v>31</v>
      </c>
      <c r="S1069" s="4">
        <v>100</v>
      </c>
      <c r="T1069" s="4">
        <v>100</v>
      </c>
      <c r="U1069" s="11">
        <v>4354074</v>
      </c>
      <c r="V1069" s="11">
        <v>862074</v>
      </c>
      <c r="W1069" s="11">
        <v>3492000</v>
      </c>
      <c r="X1069" s="11">
        <v>12</v>
      </c>
      <c r="Y1069" s="62">
        <v>3495622</v>
      </c>
      <c r="Z1069" s="11">
        <v>0</v>
      </c>
      <c r="AA1069" s="11">
        <v>0</v>
      </c>
      <c r="AB1069" s="11">
        <v>0</v>
      </c>
      <c r="AC1069" s="11">
        <v>90000</v>
      </c>
      <c r="AD1069" s="11">
        <v>0</v>
      </c>
      <c r="AE1069" s="11">
        <v>0</v>
      </c>
      <c r="AF1069" s="11">
        <v>0</v>
      </c>
      <c r="AG1069" s="11">
        <v>90000</v>
      </c>
      <c r="AH1069" s="11">
        <v>0</v>
      </c>
      <c r="AI1069" s="11">
        <v>434107</v>
      </c>
      <c r="AJ1069" s="11">
        <v>0</v>
      </c>
      <c r="AK1069" s="11">
        <v>0</v>
      </c>
      <c r="AL1069" s="9">
        <v>434107</v>
      </c>
      <c r="AM1069" s="9">
        <v>0</v>
      </c>
      <c r="AN1069" s="9">
        <v>0</v>
      </c>
      <c r="AO1069" s="9">
        <v>242101</v>
      </c>
      <c r="AP1069" s="11">
        <v>0</v>
      </c>
      <c r="AQ1069" s="11">
        <v>50000</v>
      </c>
      <c r="AR1069" s="11">
        <v>726208</v>
      </c>
      <c r="AS1069" s="11">
        <v>0</v>
      </c>
      <c r="AT1069" s="11">
        <v>0</v>
      </c>
      <c r="AU1069" s="11">
        <v>0</v>
      </c>
      <c r="AV1069" s="11">
        <v>0</v>
      </c>
      <c r="AW1069" s="11">
        <v>0</v>
      </c>
      <c r="AX1069" s="11">
        <v>0</v>
      </c>
      <c r="AY1069" s="11">
        <v>0</v>
      </c>
      <c r="AZ1069" s="11">
        <v>0</v>
      </c>
      <c r="BA1069" s="11">
        <v>17244</v>
      </c>
      <c r="BB1069" s="11">
        <v>0</v>
      </c>
      <c r="BC1069" s="11">
        <v>0</v>
      </c>
      <c r="BD1069" s="11">
        <v>25000</v>
      </c>
      <c r="BE1069" s="11">
        <v>0</v>
      </c>
      <c r="BF1069" s="11">
        <v>0</v>
      </c>
      <c r="BG1069" s="11">
        <v>0</v>
      </c>
      <c r="BH1069" s="11">
        <v>0</v>
      </c>
      <c r="BI1069" s="11">
        <v>0</v>
      </c>
      <c r="BJ1069" s="11">
        <v>0</v>
      </c>
      <c r="BK1069" s="11">
        <v>0</v>
      </c>
      <c r="BL1069" s="11">
        <v>0</v>
      </c>
      <c r="BM1069" s="11">
        <v>0</v>
      </c>
      <c r="BN1069" s="11">
        <v>0</v>
      </c>
      <c r="BO1069" s="11">
        <v>258260</v>
      </c>
      <c r="BP1069" s="11">
        <v>25820</v>
      </c>
      <c r="BQ1069" s="11">
        <v>285420</v>
      </c>
      <c r="BR1069" s="11">
        <v>195050</v>
      </c>
      <c r="BS1069" s="11">
        <v>39190</v>
      </c>
      <c r="BT1069" s="11">
        <v>10490</v>
      </c>
      <c r="BU1069" s="11">
        <v>40190</v>
      </c>
      <c r="BV1069" s="11">
        <v>0</v>
      </c>
      <c r="BW1069" s="11">
        <v>7654</v>
      </c>
      <c r="BX1069" s="11">
        <v>0</v>
      </c>
      <c r="BY1069" s="11">
        <v>0</v>
      </c>
      <c r="BZ1069" s="11">
        <v>0</v>
      </c>
      <c r="CA1069" s="11">
        <v>0</v>
      </c>
      <c r="CB1069" s="11">
        <v>0</v>
      </c>
      <c r="CC1069" s="11">
        <v>0</v>
      </c>
      <c r="CD1069" s="11">
        <v>0</v>
      </c>
      <c r="CE1069" s="11">
        <v>0</v>
      </c>
      <c r="CF1069" s="11">
        <v>0</v>
      </c>
      <c r="CG1069" s="11">
        <v>0</v>
      </c>
      <c r="CH1069" s="11">
        <v>0</v>
      </c>
      <c r="CI1069" s="11">
        <v>201931.891</v>
      </c>
      <c r="CJ1069" s="4">
        <v>31</v>
      </c>
      <c r="CK1069" s="4">
        <v>0</v>
      </c>
      <c r="CL1069" s="4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10</v>
      </c>
      <c r="CV1069" s="4">
        <v>0</v>
      </c>
      <c r="CW1069" s="4">
        <v>0</v>
      </c>
      <c r="CX1069" s="4">
        <v>0</v>
      </c>
      <c r="CY1069" s="4">
        <v>0</v>
      </c>
      <c r="CZ1069" s="4">
        <v>0</v>
      </c>
      <c r="DA1069" s="4">
        <v>0</v>
      </c>
      <c r="DB1069" s="4">
        <v>20</v>
      </c>
      <c r="DC1069" s="4">
        <v>0</v>
      </c>
      <c r="DD1069" s="4">
        <v>0</v>
      </c>
      <c r="DE1069" s="64">
        <v>20</v>
      </c>
      <c r="DF1069" s="64">
        <v>0</v>
      </c>
      <c r="DG1069" s="64">
        <v>0</v>
      </c>
      <c r="DH1069" s="64">
        <v>23.4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2</v>
      </c>
      <c r="DU1069" s="4">
        <v>2</v>
      </c>
      <c r="EB1069" s="4" t="b">
        <v>1</v>
      </c>
      <c r="EC1069" s="4" t="s">
        <v>255</v>
      </c>
      <c r="EF1069" s="7">
        <v>46235</v>
      </c>
      <c r="EG1069" s="7">
        <v>46265</v>
      </c>
      <c r="EH1069" s="4" t="s">
        <v>173</v>
      </c>
      <c r="EI1069" s="4" t="b">
        <v>1</v>
      </c>
      <c r="EJ1069" s="4" t="s">
        <v>174</v>
      </c>
      <c r="EO1069" s="4">
        <f t="shared" si="73"/>
        <v>12.008219178082191</v>
      </c>
      <c r="EP1069" s="4">
        <f t="shared" si="74"/>
        <v>20</v>
      </c>
      <c r="EQ1069" s="9">
        <f t="shared" si="75"/>
        <v>2758994.34</v>
      </c>
    </row>
    <row r="1070" spans="3:147">
      <c r="C1070" s="7">
        <v>46235</v>
      </c>
      <c r="D1070" s="4">
        <v>7340</v>
      </c>
      <c r="G1070" s="4" t="s">
        <v>176</v>
      </c>
      <c r="H1070" s="4" t="s">
        <v>177</v>
      </c>
      <c r="I1070" s="4">
        <v>22</v>
      </c>
      <c r="J1070" s="16">
        <v>34869</v>
      </c>
      <c r="L1070" s="4">
        <v>123946</v>
      </c>
      <c r="M1070" s="4">
        <v>131946</v>
      </c>
      <c r="N1070" s="4">
        <v>157235.65</v>
      </c>
      <c r="O1070" s="64">
        <v>15</v>
      </c>
      <c r="P1070" s="4">
        <v>10</v>
      </c>
      <c r="Q1070" s="4">
        <v>6</v>
      </c>
      <c r="R1070" s="4">
        <v>31</v>
      </c>
      <c r="S1070" s="4">
        <v>100</v>
      </c>
      <c r="T1070" s="4">
        <v>100</v>
      </c>
      <c r="U1070" s="11">
        <v>4907299</v>
      </c>
      <c r="V1070" s="11">
        <v>868299</v>
      </c>
      <c r="W1070" s="11">
        <v>4039000</v>
      </c>
      <c r="X1070" s="11">
        <v>31</v>
      </c>
      <c r="Y1070" s="62">
        <v>3842326</v>
      </c>
      <c r="Z1070" s="11">
        <v>0</v>
      </c>
      <c r="AA1070" s="11">
        <v>0</v>
      </c>
      <c r="AB1070" s="11">
        <v>7500</v>
      </c>
      <c r="AC1070" s="11">
        <v>232500</v>
      </c>
      <c r="AD1070" s="11">
        <v>0</v>
      </c>
      <c r="AE1070" s="11">
        <v>0</v>
      </c>
      <c r="AF1070" s="11">
        <v>0</v>
      </c>
      <c r="AG1070" s="11">
        <v>240000</v>
      </c>
      <c r="AH1070" s="11">
        <v>0</v>
      </c>
      <c r="AI1070" s="11">
        <v>494797</v>
      </c>
      <c r="AJ1070" s="11">
        <v>0</v>
      </c>
      <c r="AK1070" s="11">
        <v>58963</v>
      </c>
      <c r="AL1070" s="9">
        <v>553760</v>
      </c>
      <c r="AM1070" s="9">
        <v>0</v>
      </c>
      <c r="AN1070" s="9">
        <v>0</v>
      </c>
      <c r="AO1070" s="9">
        <v>161559</v>
      </c>
      <c r="AP1070" s="11">
        <v>0</v>
      </c>
      <c r="AQ1070" s="11">
        <v>25000</v>
      </c>
      <c r="AR1070" s="11">
        <v>740319</v>
      </c>
      <c r="AS1070" s="11">
        <v>0</v>
      </c>
      <c r="AT1070" s="11">
        <v>0</v>
      </c>
      <c r="AU1070" s="11">
        <v>0</v>
      </c>
      <c r="AV1070" s="11">
        <v>0</v>
      </c>
      <c r="AW1070" s="11">
        <v>0</v>
      </c>
      <c r="AX1070" s="11">
        <v>0</v>
      </c>
      <c r="AY1070" s="11">
        <v>0</v>
      </c>
      <c r="AZ1070" s="11">
        <v>0</v>
      </c>
      <c r="BA1070" s="11">
        <v>19654</v>
      </c>
      <c r="BB1070" s="11">
        <v>0</v>
      </c>
      <c r="BC1070" s="11">
        <v>0</v>
      </c>
      <c r="BD1070" s="11">
        <v>65000</v>
      </c>
      <c r="BE1070" s="11">
        <v>0</v>
      </c>
      <c r="BF1070" s="11">
        <v>0</v>
      </c>
      <c r="BG1070" s="11">
        <v>0</v>
      </c>
      <c r="BH1070" s="11">
        <v>0</v>
      </c>
      <c r="BI1070" s="11">
        <v>0</v>
      </c>
      <c r="BJ1070" s="11">
        <v>0</v>
      </c>
      <c r="BK1070" s="11">
        <v>0</v>
      </c>
      <c r="BL1070" s="11">
        <v>0</v>
      </c>
      <c r="BM1070" s="11">
        <v>0</v>
      </c>
      <c r="BN1070" s="11">
        <v>0</v>
      </c>
      <c r="BO1070" s="11">
        <v>216290</v>
      </c>
      <c r="BP1070" s="11">
        <v>21620</v>
      </c>
      <c r="BQ1070" s="11">
        <v>313020</v>
      </c>
      <c r="BR1070" s="11">
        <v>215780</v>
      </c>
      <c r="BS1070" s="11">
        <v>44170</v>
      </c>
      <c r="BT1070" s="11">
        <v>11530</v>
      </c>
      <c r="BU1070" s="11">
        <v>45770</v>
      </c>
      <c r="BV1070" s="11">
        <v>0</v>
      </c>
      <c r="BW1070" s="11">
        <v>119</v>
      </c>
      <c r="BX1070" s="11">
        <v>0</v>
      </c>
      <c r="BY1070" s="11">
        <v>0</v>
      </c>
      <c r="BZ1070" s="11">
        <v>0</v>
      </c>
      <c r="CA1070" s="11">
        <v>0</v>
      </c>
      <c r="CB1070" s="11">
        <v>0</v>
      </c>
      <c r="CC1070" s="11">
        <v>0</v>
      </c>
      <c r="CD1070" s="11">
        <v>0</v>
      </c>
      <c r="CE1070" s="11">
        <v>0</v>
      </c>
      <c r="CF1070" s="11">
        <v>0</v>
      </c>
      <c r="CG1070" s="11">
        <v>0</v>
      </c>
      <c r="CH1070" s="11">
        <v>0</v>
      </c>
      <c r="CI1070" s="11">
        <v>231703.609</v>
      </c>
      <c r="CJ1070" s="4">
        <v>31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4">
        <v>5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  <c r="DA1070" s="4">
        <v>0</v>
      </c>
      <c r="DB1070" s="4">
        <v>20</v>
      </c>
      <c r="DC1070" s="4">
        <v>0</v>
      </c>
      <c r="DD1070" s="4">
        <v>2</v>
      </c>
      <c r="DE1070" s="64">
        <v>22</v>
      </c>
      <c r="DF1070" s="64">
        <v>0</v>
      </c>
      <c r="DG1070" s="64">
        <v>0</v>
      </c>
      <c r="DH1070" s="64">
        <v>13.7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1</v>
      </c>
      <c r="DT1070" s="4">
        <v>2</v>
      </c>
      <c r="DU1070" s="4">
        <v>2</v>
      </c>
      <c r="EB1070" s="4" t="b">
        <v>1</v>
      </c>
      <c r="EC1070" s="4" t="s">
        <v>255</v>
      </c>
      <c r="EF1070" s="7">
        <v>46235</v>
      </c>
      <c r="EG1070" s="7">
        <v>46265</v>
      </c>
      <c r="EH1070" s="4" t="s">
        <v>173</v>
      </c>
      <c r="EI1070" s="4" t="b">
        <v>1</v>
      </c>
      <c r="EJ1070" s="4" t="s">
        <v>174</v>
      </c>
      <c r="EO1070" s="4">
        <f t="shared" si="73"/>
        <v>30.55890410958904</v>
      </c>
      <c r="EP1070" s="4">
        <f t="shared" si="74"/>
        <v>25</v>
      </c>
      <c r="EQ1070" s="9">
        <f t="shared" si="75"/>
        <v>3930891.25</v>
      </c>
    </row>
    <row r="1071" spans="3:147">
      <c r="C1071" s="7">
        <v>46235</v>
      </c>
      <c r="D1071" s="4">
        <v>7340</v>
      </c>
      <c r="G1071" s="4" t="s">
        <v>176</v>
      </c>
      <c r="H1071" s="4" t="s">
        <v>177</v>
      </c>
      <c r="I1071" s="4">
        <v>18</v>
      </c>
      <c r="J1071" s="16">
        <v>35513</v>
      </c>
      <c r="L1071" s="4">
        <v>122474</v>
      </c>
      <c r="M1071" s="4">
        <v>129974</v>
      </c>
      <c r="N1071" s="4">
        <v>154885.68299999999</v>
      </c>
      <c r="O1071" s="64">
        <v>15</v>
      </c>
      <c r="P1071" s="4">
        <v>10</v>
      </c>
      <c r="Q1071" s="4">
        <v>6</v>
      </c>
      <c r="R1071" s="4">
        <v>31</v>
      </c>
      <c r="S1071" s="4">
        <v>100</v>
      </c>
      <c r="T1071" s="4">
        <v>100</v>
      </c>
      <c r="U1071" s="11">
        <v>4895281</v>
      </c>
      <c r="V1071" s="11">
        <v>942281</v>
      </c>
      <c r="W1071" s="11">
        <v>3953000</v>
      </c>
      <c r="X1071" s="11">
        <v>29</v>
      </c>
      <c r="Y1071" s="62">
        <v>3796694</v>
      </c>
      <c r="Z1071" s="11">
        <v>0</v>
      </c>
      <c r="AA1071" s="11">
        <v>0</v>
      </c>
      <c r="AB1071" s="11">
        <v>7500</v>
      </c>
      <c r="AC1071" s="11">
        <v>217500</v>
      </c>
      <c r="AD1071" s="11">
        <v>0</v>
      </c>
      <c r="AE1071" s="11">
        <v>0</v>
      </c>
      <c r="AF1071" s="11">
        <v>0</v>
      </c>
      <c r="AG1071" s="11">
        <v>225000</v>
      </c>
      <c r="AH1071" s="11">
        <v>0</v>
      </c>
      <c r="AI1071" s="11">
        <v>487402</v>
      </c>
      <c r="AJ1071" s="11">
        <v>0</v>
      </c>
      <c r="AK1071" s="11">
        <v>0</v>
      </c>
      <c r="AL1071" s="9">
        <v>487402</v>
      </c>
      <c r="AM1071" s="9">
        <v>0</v>
      </c>
      <c r="AN1071" s="9">
        <v>0</v>
      </c>
      <c r="AO1071" s="9">
        <v>271824</v>
      </c>
      <c r="AP1071" s="11">
        <v>0</v>
      </c>
      <c r="AQ1071" s="11">
        <v>50000</v>
      </c>
      <c r="AR1071" s="11">
        <v>809226</v>
      </c>
      <c r="AS1071" s="11">
        <v>0</v>
      </c>
      <c r="AT1071" s="11">
        <v>0</v>
      </c>
      <c r="AU1071" s="11">
        <v>0</v>
      </c>
      <c r="AV1071" s="11">
        <v>0</v>
      </c>
      <c r="AW1071" s="11">
        <v>0</v>
      </c>
      <c r="AX1071" s="11">
        <v>0</v>
      </c>
      <c r="AY1071" s="11">
        <v>0</v>
      </c>
      <c r="AZ1071" s="11">
        <v>0</v>
      </c>
      <c r="BA1071" s="11">
        <v>19361</v>
      </c>
      <c r="BB1071" s="11">
        <v>0</v>
      </c>
      <c r="BC1071" s="11">
        <v>0</v>
      </c>
      <c r="BD1071" s="11">
        <v>45000</v>
      </c>
      <c r="BE1071" s="11">
        <v>0</v>
      </c>
      <c r="BF1071" s="11">
        <v>0</v>
      </c>
      <c r="BG1071" s="11">
        <v>0</v>
      </c>
      <c r="BH1071" s="11">
        <v>0</v>
      </c>
      <c r="BI1071" s="11">
        <v>0</v>
      </c>
      <c r="BJ1071" s="11">
        <v>0</v>
      </c>
      <c r="BK1071" s="11">
        <v>0</v>
      </c>
      <c r="BL1071" s="11">
        <v>0</v>
      </c>
      <c r="BM1071" s="11">
        <v>0</v>
      </c>
      <c r="BN1071" s="11">
        <v>0</v>
      </c>
      <c r="BO1071" s="11">
        <v>272910</v>
      </c>
      <c r="BP1071" s="11">
        <v>27290</v>
      </c>
      <c r="BQ1071" s="11">
        <v>313020</v>
      </c>
      <c r="BR1071" s="11">
        <v>214770</v>
      </c>
      <c r="BS1071" s="11">
        <v>44060</v>
      </c>
      <c r="BT1071" s="11">
        <v>11390</v>
      </c>
      <c r="BU1071" s="11">
        <v>45090</v>
      </c>
      <c r="BV1071" s="11">
        <v>13000</v>
      </c>
      <c r="BW1071" s="11">
        <v>751</v>
      </c>
      <c r="BX1071" s="11">
        <v>0</v>
      </c>
      <c r="BY1071" s="11">
        <v>0</v>
      </c>
      <c r="BZ1071" s="11">
        <v>0</v>
      </c>
      <c r="CA1071" s="11">
        <v>0</v>
      </c>
      <c r="CB1071" s="11">
        <v>0</v>
      </c>
      <c r="CC1071" s="11">
        <v>0</v>
      </c>
      <c r="CD1071" s="11">
        <v>0</v>
      </c>
      <c r="CE1071" s="11">
        <v>0</v>
      </c>
      <c r="CF1071" s="11">
        <v>0</v>
      </c>
      <c r="CG1071" s="11">
        <v>0</v>
      </c>
      <c r="CH1071" s="11">
        <v>0</v>
      </c>
      <c r="CI1071" s="11">
        <v>216729.446</v>
      </c>
      <c r="CJ1071" s="4">
        <v>31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10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0</v>
      </c>
      <c r="DB1071" s="4">
        <v>20</v>
      </c>
      <c r="DC1071" s="4">
        <v>0</v>
      </c>
      <c r="DD1071" s="4">
        <v>0</v>
      </c>
      <c r="DE1071" s="64">
        <v>20</v>
      </c>
      <c r="DF1071" s="64">
        <v>0</v>
      </c>
      <c r="DG1071" s="64">
        <v>0</v>
      </c>
      <c r="DH1071" s="64">
        <v>23.4</v>
      </c>
      <c r="DI1071" s="4">
        <v>0</v>
      </c>
      <c r="DJ1071" s="4">
        <v>0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0</v>
      </c>
      <c r="DS1071" s="4">
        <v>1</v>
      </c>
      <c r="DT1071" s="4">
        <v>2</v>
      </c>
      <c r="DU1071" s="4">
        <v>2</v>
      </c>
      <c r="EB1071" s="4" t="b">
        <v>1</v>
      </c>
      <c r="EC1071" s="4" t="s">
        <v>255</v>
      </c>
      <c r="EF1071" s="7">
        <v>46235</v>
      </c>
      <c r="EG1071" s="7">
        <v>46265</v>
      </c>
      <c r="EH1071" s="4" t="s">
        <v>173</v>
      </c>
      <c r="EI1071" s="4" t="b">
        <v>1</v>
      </c>
      <c r="EJ1071" s="4" t="s">
        <v>174</v>
      </c>
      <c r="EO1071" s="4">
        <f t="shared" si="73"/>
        <v>28.794520547945204</v>
      </c>
      <c r="EP1071" s="4">
        <f t="shared" si="74"/>
        <v>25</v>
      </c>
      <c r="EQ1071" s="9">
        <f t="shared" si="75"/>
        <v>3872142.0749999997</v>
      </c>
    </row>
    <row r="1072" spans="3:147">
      <c r="C1072" s="7">
        <v>46235</v>
      </c>
      <c r="D1072" s="4">
        <v>7340</v>
      </c>
      <c r="G1072" s="4" t="s">
        <v>176</v>
      </c>
      <c r="H1072" s="4" t="s">
        <v>177</v>
      </c>
      <c r="I1072" s="4">
        <v>25</v>
      </c>
      <c r="J1072" s="16">
        <v>36192</v>
      </c>
      <c r="L1072" s="4">
        <v>124758</v>
      </c>
      <c r="M1072" s="4">
        <v>131758</v>
      </c>
      <c r="N1072" s="4">
        <v>157011.617</v>
      </c>
      <c r="O1072" s="64">
        <v>15</v>
      </c>
      <c r="P1072" s="4">
        <v>10</v>
      </c>
      <c r="Q1072" s="4">
        <v>6</v>
      </c>
      <c r="R1072" s="4">
        <v>31</v>
      </c>
      <c r="S1072" s="4">
        <v>100</v>
      </c>
      <c r="T1072" s="4">
        <v>100</v>
      </c>
      <c r="U1072" s="11">
        <v>4941771</v>
      </c>
      <c r="V1072" s="11">
        <v>1001771</v>
      </c>
      <c r="W1072" s="11">
        <v>3940000</v>
      </c>
      <c r="X1072" s="11">
        <v>27</v>
      </c>
      <c r="Y1072" s="62">
        <v>3867498</v>
      </c>
      <c r="Z1072" s="11">
        <v>0</v>
      </c>
      <c r="AA1072" s="11">
        <v>0</v>
      </c>
      <c r="AB1072" s="11">
        <v>7500</v>
      </c>
      <c r="AC1072" s="11">
        <v>202500</v>
      </c>
      <c r="AD1072" s="11">
        <v>0</v>
      </c>
      <c r="AE1072" s="11">
        <v>0</v>
      </c>
      <c r="AF1072" s="11">
        <v>0</v>
      </c>
      <c r="AG1072" s="11">
        <v>210000</v>
      </c>
      <c r="AH1072" s="11">
        <v>0</v>
      </c>
      <c r="AI1072" s="11">
        <v>494092</v>
      </c>
      <c r="AJ1072" s="11">
        <v>0</v>
      </c>
      <c r="AK1072" s="11">
        <v>0</v>
      </c>
      <c r="AL1072" s="9">
        <v>494092</v>
      </c>
      <c r="AM1072" s="9">
        <v>0</v>
      </c>
      <c r="AN1072" s="9">
        <v>0</v>
      </c>
      <c r="AO1072" s="9">
        <v>275555</v>
      </c>
      <c r="AP1072" s="11">
        <v>0</v>
      </c>
      <c r="AQ1072" s="11">
        <v>50000</v>
      </c>
      <c r="AR1072" s="11">
        <v>819647</v>
      </c>
      <c r="AS1072" s="11">
        <v>0</v>
      </c>
      <c r="AT1072" s="11">
        <v>0</v>
      </c>
      <c r="AU1072" s="11">
        <v>0</v>
      </c>
      <c r="AV1072" s="11">
        <v>0</v>
      </c>
      <c r="AW1072" s="11">
        <v>0</v>
      </c>
      <c r="AX1072" s="11">
        <v>0</v>
      </c>
      <c r="AY1072" s="11">
        <v>0</v>
      </c>
      <c r="AZ1072" s="11">
        <v>0</v>
      </c>
      <c r="BA1072" s="11">
        <v>19626</v>
      </c>
      <c r="BB1072" s="11">
        <v>0</v>
      </c>
      <c r="BC1072" s="11">
        <v>0</v>
      </c>
      <c r="BD1072" s="11">
        <v>25000</v>
      </c>
      <c r="BE1072" s="11">
        <v>0</v>
      </c>
      <c r="BF1072" s="11">
        <v>0</v>
      </c>
      <c r="BG1072" s="11">
        <v>0</v>
      </c>
      <c r="BH1072" s="11">
        <v>0</v>
      </c>
      <c r="BI1072" s="11">
        <v>0</v>
      </c>
      <c r="BJ1072" s="11">
        <v>0</v>
      </c>
      <c r="BK1072" s="11">
        <v>0</v>
      </c>
      <c r="BL1072" s="11">
        <v>0</v>
      </c>
      <c r="BM1072" s="11">
        <v>0</v>
      </c>
      <c r="BN1072" s="11">
        <v>0</v>
      </c>
      <c r="BO1072" s="11">
        <v>317040</v>
      </c>
      <c r="BP1072" s="11">
        <v>31700</v>
      </c>
      <c r="BQ1072" s="11">
        <v>313020</v>
      </c>
      <c r="BR1072" s="11">
        <v>222600</v>
      </c>
      <c r="BS1072" s="11">
        <v>44480</v>
      </c>
      <c r="BT1072" s="11">
        <v>11610</v>
      </c>
      <c r="BU1072" s="11">
        <v>45710</v>
      </c>
      <c r="BV1072" s="11">
        <v>15000</v>
      </c>
      <c r="BW1072" s="11">
        <v>611</v>
      </c>
      <c r="BX1072" s="11">
        <v>0</v>
      </c>
      <c r="BY1072" s="11">
        <v>0</v>
      </c>
      <c r="BZ1072" s="11">
        <v>0</v>
      </c>
      <c r="CA1072" s="11">
        <v>0</v>
      </c>
      <c r="CB1072" s="11">
        <v>0</v>
      </c>
      <c r="CC1072" s="11">
        <v>0</v>
      </c>
      <c r="CD1072" s="11">
        <v>0</v>
      </c>
      <c r="CE1072" s="11">
        <v>0</v>
      </c>
      <c r="CF1072" s="11">
        <v>0</v>
      </c>
      <c r="CG1072" s="11">
        <v>0</v>
      </c>
      <c r="CH1072" s="11">
        <v>0</v>
      </c>
      <c r="CI1072" s="11">
        <v>218607.826</v>
      </c>
      <c r="CJ1072" s="4">
        <v>31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10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  <c r="DA1072" s="4">
        <v>0</v>
      </c>
      <c r="DB1072" s="4">
        <v>20</v>
      </c>
      <c r="DC1072" s="4">
        <v>0</v>
      </c>
      <c r="DD1072" s="4">
        <v>0</v>
      </c>
      <c r="DE1072" s="64">
        <v>20</v>
      </c>
      <c r="DF1072" s="64">
        <v>0</v>
      </c>
      <c r="DG1072" s="64">
        <v>0</v>
      </c>
      <c r="DH1072" s="64">
        <v>23.4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s="4">
        <v>0</v>
      </c>
      <c r="DT1072" s="4">
        <v>2</v>
      </c>
      <c r="DU1072" s="4">
        <v>2</v>
      </c>
      <c r="EB1072" s="4" t="b">
        <v>1</v>
      </c>
      <c r="EC1072" s="4" t="s">
        <v>255</v>
      </c>
      <c r="EF1072" s="7">
        <v>46235</v>
      </c>
      <c r="EG1072" s="7">
        <v>46265</v>
      </c>
      <c r="EH1072" s="4" t="s">
        <v>173</v>
      </c>
      <c r="EI1072" s="4" t="b">
        <v>1</v>
      </c>
      <c r="EJ1072" s="4" t="s">
        <v>174</v>
      </c>
      <c r="EO1072" s="4">
        <f t="shared" si="73"/>
        <v>26.934246575342467</v>
      </c>
      <c r="EP1072" s="4">
        <f t="shared" si="74"/>
        <v>25</v>
      </c>
      <c r="EQ1072" s="9">
        <f t="shared" si="75"/>
        <v>3925290.4249999998</v>
      </c>
    </row>
    <row r="1073" spans="3:147">
      <c r="C1073" s="7">
        <v>46235</v>
      </c>
      <c r="D1073" s="4">
        <v>7340</v>
      </c>
      <c r="G1073" s="4" t="s">
        <v>176</v>
      </c>
      <c r="H1073" s="4" t="s">
        <v>177</v>
      </c>
      <c r="I1073" s="4">
        <v>12</v>
      </c>
      <c r="J1073" s="16">
        <v>37683</v>
      </c>
      <c r="L1073" s="4">
        <v>119455</v>
      </c>
      <c r="M1073" s="4">
        <v>125830</v>
      </c>
      <c r="N1073" s="4">
        <v>149947.41699999999</v>
      </c>
      <c r="O1073" s="64">
        <v>15</v>
      </c>
      <c r="P1073" s="4">
        <v>10</v>
      </c>
      <c r="Q1073" s="4">
        <v>6</v>
      </c>
      <c r="R1073" s="4">
        <v>31</v>
      </c>
      <c r="S1073" s="4">
        <v>100</v>
      </c>
      <c r="T1073" s="4">
        <v>100</v>
      </c>
      <c r="U1073" s="11">
        <v>4655260</v>
      </c>
      <c r="V1073" s="11">
        <v>931180</v>
      </c>
      <c r="W1073" s="11">
        <v>3724080</v>
      </c>
      <c r="X1073" s="11">
        <v>23</v>
      </c>
      <c r="Y1073" s="62">
        <v>3703105</v>
      </c>
      <c r="Z1073" s="11">
        <v>0</v>
      </c>
      <c r="AA1073" s="11">
        <v>0</v>
      </c>
      <c r="AB1073" s="11">
        <v>18750</v>
      </c>
      <c r="AC1073" s="11">
        <v>172500</v>
      </c>
      <c r="AD1073" s="11">
        <v>0</v>
      </c>
      <c r="AE1073" s="11">
        <v>0</v>
      </c>
      <c r="AF1073" s="11">
        <v>0</v>
      </c>
      <c r="AG1073" s="11">
        <v>191250</v>
      </c>
      <c r="AH1073" s="11">
        <v>0</v>
      </c>
      <c r="AI1073" s="11">
        <v>471862</v>
      </c>
      <c r="AJ1073" s="11">
        <v>0</v>
      </c>
      <c r="AK1073" s="11">
        <v>56230</v>
      </c>
      <c r="AL1073" s="9">
        <v>528092</v>
      </c>
      <c r="AM1073" s="9">
        <v>0</v>
      </c>
      <c r="AN1073" s="9">
        <v>0</v>
      </c>
      <c r="AO1073" s="9">
        <v>154070</v>
      </c>
      <c r="AP1073" s="11">
        <v>0</v>
      </c>
      <c r="AQ1073" s="11">
        <v>25000</v>
      </c>
      <c r="AR1073" s="11">
        <v>707162</v>
      </c>
      <c r="AS1073" s="11">
        <v>0</v>
      </c>
      <c r="AT1073" s="11">
        <v>0</v>
      </c>
      <c r="AU1073" s="11">
        <v>0</v>
      </c>
      <c r="AV1073" s="11">
        <v>0</v>
      </c>
      <c r="AW1073" s="11">
        <v>0</v>
      </c>
      <c r="AX1073" s="11">
        <v>0</v>
      </c>
      <c r="AY1073" s="11">
        <v>0</v>
      </c>
      <c r="AZ1073" s="11">
        <v>0</v>
      </c>
      <c r="BA1073" s="11">
        <v>18743</v>
      </c>
      <c r="BB1073" s="11">
        <v>0</v>
      </c>
      <c r="BC1073" s="11">
        <v>0</v>
      </c>
      <c r="BD1073" s="11">
        <v>35000</v>
      </c>
      <c r="BE1073" s="11">
        <v>0</v>
      </c>
      <c r="BF1073" s="11">
        <v>0</v>
      </c>
      <c r="BG1073" s="11">
        <v>0</v>
      </c>
      <c r="BH1073" s="11">
        <v>0</v>
      </c>
      <c r="BI1073" s="11">
        <v>0</v>
      </c>
      <c r="BJ1073" s="11">
        <v>0</v>
      </c>
      <c r="BK1073" s="11">
        <v>0</v>
      </c>
      <c r="BL1073" s="11">
        <v>0</v>
      </c>
      <c r="BM1073" s="11">
        <v>0</v>
      </c>
      <c r="BN1073" s="11">
        <v>0</v>
      </c>
      <c r="BO1073" s="11">
        <v>299670</v>
      </c>
      <c r="BP1073" s="11">
        <v>29960</v>
      </c>
      <c r="BQ1073" s="11">
        <v>295490</v>
      </c>
      <c r="BR1073" s="11">
        <v>209390</v>
      </c>
      <c r="BS1073" s="11">
        <v>41900</v>
      </c>
      <c r="BT1073" s="11">
        <v>11110</v>
      </c>
      <c r="BU1073" s="11">
        <v>43660</v>
      </c>
      <c r="BV1073" s="11">
        <v>0</v>
      </c>
      <c r="BW1073" s="11">
        <v>0</v>
      </c>
      <c r="BX1073" s="11">
        <v>0</v>
      </c>
      <c r="BY1073" s="11">
        <v>0</v>
      </c>
      <c r="BZ1073" s="11">
        <v>0</v>
      </c>
      <c r="CA1073" s="11">
        <v>0</v>
      </c>
      <c r="CB1073" s="11">
        <v>0</v>
      </c>
      <c r="CC1073" s="11">
        <v>0</v>
      </c>
      <c r="CD1073" s="11">
        <v>0</v>
      </c>
      <c r="CE1073" s="11">
        <v>0</v>
      </c>
      <c r="CF1073" s="11">
        <v>0</v>
      </c>
      <c r="CG1073" s="11">
        <v>0</v>
      </c>
      <c r="CH1073" s="11">
        <v>0</v>
      </c>
      <c r="CI1073" s="11">
        <v>211373.217</v>
      </c>
      <c r="CJ1073" s="4">
        <v>31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5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0</v>
      </c>
      <c r="DB1073" s="4">
        <v>20</v>
      </c>
      <c r="DC1073" s="4">
        <v>0</v>
      </c>
      <c r="DD1073" s="4">
        <v>2</v>
      </c>
      <c r="DE1073" s="64">
        <v>22</v>
      </c>
      <c r="DF1073" s="64">
        <v>0</v>
      </c>
      <c r="DG1073" s="64">
        <v>0</v>
      </c>
      <c r="DH1073" s="64">
        <v>13.7</v>
      </c>
      <c r="DI1073" s="4">
        <v>0</v>
      </c>
      <c r="DJ1073" s="4">
        <v>0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s="4">
        <v>0</v>
      </c>
      <c r="DT1073" s="4">
        <v>2</v>
      </c>
      <c r="DU1073" s="4">
        <v>2</v>
      </c>
      <c r="EB1073" s="4" t="b">
        <v>1</v>
      </c>
      <c r="EC1073" s="4" t="s">
        <v>255</v>
      </c>
      <c r="EF1073" s="7">
        <v>46235</v>
      </c>
      <c r="EG1073" s="7">
        <v>46265</v>
      </c>
      <c r="EH1073" s="4" t="s">
        <v>173</v>
      </c>
      <c r="EI1073" s="4" t="b">
        <v>1</v>
      </c>
      <c r="EJ1073" s="4" t="s">
        <v>174</v>
      </c>
      <c r="EO1073" s="4">
        <f t="shared" si="73"/>
        <v>22.849315068493151</v>
      </c>
      <c r="EP1073" s="4">
        <f t="shared" si="74"/>
        <v>25</v>
      </c>
      <c r="EQ1073" s="9">
        <f t="shared" si="75"/>
        <v>3748685.4249999998</v>
      </c>
    </row>
    <row r="1074" spans="3:147">
      <c r="C1074" s="7">
        <v>46235</v>
      </c>
      <c r="D1074" s="4">
        <v>7340</v>
      </c>
      <c r="G1074" s="4" t="s">
        <v>176</v>
      </c>
      <c r="H1074" s="4" t="s">
        <v>177</v>
      </c>
      <c r="I1074" s="4">
        <v>17</v>
      </c>
      <c r="J1074" s="16">
        <v>37683</v>
      </c>
      <c r="L1074" s="4">
        <v>122066</v>
      </c>
      <c r="M1074" s="4">
        <v>127816</v>
      </c>
      <c r="N1074" s="4">
        <v>152314.06700000001</v>
      </c>
      <c r="O1074" s="64">
        <v>15</v>
      </c>
      <c r="P1074" s="4">
        <v>10</v>
      </c>
      <c r="Q1074" s="4">
        <v>6</v>
      </c>
      <c r="R1074" s="4">
        <v>31</v>
      </c>
      <c r="S1074" s="4">
        <v>100</v>
      </c>
      <c r="T1074" s="4">
        <v>100</v>
      </c>
      <c r="U1074" s="11">
        <v>4743743</v>
      </c>
      <c r="V1074" s="11">
        <v>965743</v>
      </c>
      <c r="W1074" s="11">
        <v>3778000</v>
      </c>
      <c r="X1074" s="11">
        <v>23</v>
      </c>
      <c r="Y1074" s="62">
        <v>3784046</v>
      </c>
      <c r="Z1074" s="11">
        <v>0</v>
      </c>
      <c r="AA1074" s="11">
        <v>0</v>
      </c>
      <c r="AB1074" s="11">
        <v>0</v>
      </c>
      <c r="AC1074" s="11">
        <v>172500</v>
      </c>
      <c r="AD1074" s="11">
        <v>0</v>
      </c>
      <c r="AE1074" s="11">
        <v>0</v>
      </c>
      <c r="AF1074" s="11">
        <v>0</v>
      </c>
      <c r="AG1074" s="11">
        <v>172500</v>
      </c>
      <c r="AH1074" s="11">
        <v>0</v>
      </c>
      <c r="AI1074" s="11">
        <v>479310</v>
      </c>
      <c r="AJ1074" s="11">
        <v>0</v>
      </c>
      <c r="AK1074" s="11">
        <v>0</v>
      </c>
      <c r="AL1074" s="9">
        <v>479310</v>
      </c>
      <c r="AM1074" s="9">
        <v>0</v>
      </c>
      <c r="AN1074" s="9">
        <v>0</v>
      </c>
      <c r="AO1074" s="9">
        <v>213848</v>
      </c>
      <c r="AP1074" s="11">
        <v>0</v>
      </c>
      <c r="AQ1074" s="11">
        <v>40000</v>
      </c>
      <c r="AR1074" s="11">
        <v>733158</v>
      </c>
      <c r="AS1074" s="11">
        <v>0</v>
      </c>
      <c r="AT1074" s="11">
        <v>0</v>
      </c>
      <c r="AU1074" s="11">
        <v>0</v>
      </c>
      <c r="AV1074" s="11">
        <v>0</v>
      </c>
      <c r="AW1074" s="11">
        <v>0</v>
      </c>
      <c r="AX1074" s="11">
        <v>0</v>
      </c>
      <c r="AY1074" s="11">
        <v>0</v>
      </c>
      <c r="AZ1074" s="11">
        <v>0</v>
      </c>
      <c r="BA1074" s="11">
        <v>19039</v>
      </c>
      <c r="BB1074" s="11">
        <v>0</v>
      </c>
      <c r="BC1074" s="11">
        <v>0</v>
      </c>
      <c r="BD1074" s="11">
        <v>35000</v>
      </c>
      <c r="BE1074" s="11">
        <v>0</v>
      </c>
      <c r="BF1074" s="11">
        <v>0</v>
      </c>
      <c r="BG1074" s="11">
        <v>0</v>
      </c>
      <c r="BH1074" s="11">
        <v>0</v>
      </c>
      <c r="BI1074" s="11">
        <v>0</v>
      </c>
      <c r="BJ1074" s="11">
        <v>0</v>
      </c>
      <c r="BK1074" s="11">
        <v>0</v>
      </c>
      <c r="BL1074" s="11">
        <v>0</v>
      </c>
      <c r="BM1074" s="11">
        <v>0</v>
      </c>
      <c r="BN1074" s="11">
        <v>0</v>
      </c>
      <c r="BO1074" s="11">
        <v>333330</v>
      </c>
      <c r="BP1074" s="11">
        <v>33330</v>
      </c>
      <c r="BQ1074" s="11">
        <v>280150</v>
      </c>
      <c r="BR1074" s="11">
        <v>213340</v>
      </c>
      <c r="BS1074" s="11">
        <v>42690</v>
      </c>
      <c r="BT1074" s="11">
        <v>11360</v>
      </c>
      <c r="BU1074" s="11">
        <v>44350</v>
      </c>
      <c r="BV1074" s="11">
        <v>0</v>
      </c>
      <c r="BW1074" s="11">
        <v>7193</v>
      </c>
      <c r="BX1074" s="11">
        <v>0</v>
      </c>
      <c r="BY1074" s="11">
        <v>0</v>
      </c>
      <c r="BZ1074" s="11">
        <v>0</v>
      </c>
      <c r="CA1074" s="11">
        <v>0</v>
      </c>
      <c r="CB1074" s="11">
        <v>0</v>
      </c>
      <c r="CC1074" s="11">
        <v>0</v>
      </c>
      <c r="CD1074" s="11">
        <v>0</v>
      </c>
      <c r="CE1074" s="11">
        <v>0</v>
      </c>
      <c r="CF1074" s="11">
        <v>0</v>
      </c>
      <c r="CG1074" s="11">
        <v>0</v>
      </c>
      <c r="CH1074" s="11">
        <v>0</v>
      </c>
      <c r="CI1074" s="11">
        <v>218235.261</v>
      </c>
      <c r="CJ1074" s="4">
        <v>31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  <c r="CS1074" s="4">
        <v>0</v>
      </c>
      <c r="CT1074" s="4">
        <v>0</v>
      </c>
      <c r="CU1074" s="4">
        <v>8</v>
      </c>
      <c r="CV1074" s="4">
        <v>0</v>
      </c>
      <c r="CW1074" s="4">
        <v>0</v>
      </c>
      <c r="CX1074" s="4">
        <v>0</v>
      </c>
      <c r="CY1074" s="4">
        <v>0</v>
      </c>
      <c r="CZ1074" s="4">
        <v>0</v>
      </c>
      <c r="DA1074" s="4">
        <v>0</v>
      </c>
      <c r="DB1074" s="4">
        <v>20</v>
      </c>
      <c r="DC1074" s="4">
        <v>0</v>
      </c>
      <c r="DD1074" s="4">
        <v>0</v>
      </c>
      <c r="DE1074" s="64">
        <v>20</v>
      </c>
      <c r="DF1074" s="64">
        <v>0</v>
      </c>
      <c r="DG1074" s="64">
        <v>0</v>
      </c>
      <c r="DH1074" s="64">
        <v>18.72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s="4">
        <v>1.5</v>
      </c>
      <c r="DT1074" s="4">
        <v>2</v>
      </c>
      <c r="DU1074" s="4">
        <v>2</v>
      </c>
      <c r="EB1074" s="4" t="b">
        <v>1</v>
      </c>
      <c r="EC1074" s="4" t="s">
        <v>255</v>
      </c>
      <c r="EF1074" s="7">
        <v>46235</v>
      </c>
      <c r="EG1074" s="7">
        <v>46265</v>
      </c>
      <c r="EH1074" s="4" t="s">
        <v>173</v>
      </c>
      <c r="EI1074" s="4" t="b">
        <v>1</v>
      </c>
      <c r="EJ1074" s="4" t="s">
        <v>174</v>
      </c>
      <c r="EO1074" s="4">
        <f t="shared" si="73"/>
        <v>22.849315068493151</v>
      </c>
      <c r="EP1074" s="4">
        <f t="shared" si="74"/>
        <v>25</v>
      </c>
      <c r="EQ1074" s="9">
        <f t="shared" si="75"/>
        <v>3807851.6750000003</v>
      </c>
    </row>
    <row r="1075" spans="3:147">
      <c r="C1075" s="7">
        <v>46235</v>
      </c>
      <c r="D1075" s="4">
        <v>7340</v>
      </c>
      <c r="G1075" s="4" t="s">
        <v>176</v>
      </c>
      <c r="H1075" s="4" t="s">
        <v>177</v>
      </c>
      <c r="I1075" s="4">
        <v>8</v>
      </c>
      <c r="J1075" s="16">
        <v>37747</v>
      </c>
      <c r="L1075" s="4">
        <v>116766</v>
      </c>
      <c r="M1075" s="4">
        <v>122516</v>
      </c>
      <c r="N1075" s="4">
        <v>145998.23300000001</v>
      </c>
      <c r="O1075" s="64">
        <v>15</v>
      </c>
      <c r="P1075" s="4">
        <v>10</v>
      </c>
      <c r="Q1075" s="4">
        <v>6</v>
      </c>
      <c r="R1075" s="4">
        <v>31</v>
      </c>
      <c r="S1075" s="4">
        <v>100</v>
      </c>
      <c r="T1075" s="4">
        <v>100</v>
      </c>
      <c r="U1075" s="11">
        <v>4593723</v>
      </c>
      <c r="V1075" s="11">
        <v>933723</v>
      </c>
      <c r="W1075" s="11">
        <v>3660000</v>
      </c>
      <c r="X1075" s="11">
        <v>23</v>
      </c>
      <c r="Y1075" s="62">
        <v>3619746</v>
      </c>
      <c r="Z1075" s="11">
        <v>0</v>
      </c>
      <c r="AA1075" s="11">
        <v>0</v>
      </c>
      <c r="AB1075" s="11">
        <v>0</v>
      </c>
      <c r="AC1075" s="11">
        <v>172500</v>
      </c>
      <c r="AD1075" s="11">
        <v>0</v>
      </c>
      <c r="AE1075" s="11">
        <v>0</v>
      </c>
      <c r="AF1075" s="11">
        <v>0</v>
      </c>
      <c r="AG1075" s="11">
        <v>172500</v>
      </c>
      <c r="AH1075" s="11">
        <v>0</v>
      </c>
      <c r="AI1075" s="11">
        <v>459435</v>
      </c>
      <c r="AJ1075" s="11">
        <v>0</v>
      </c>
      <c r="AK1075" s="11">
        <v>54749</v>
      </c>
      <c r="AL1075" s="9">
        <v>514184</v>
      </c>
      <c r="AM1075" s="9">
        <v>0</v>
      </c>
      <c r="AN1075" s="9">
        <v>0</v>
      </c>
      <c r="AO1075" s="9">
        <v>150013</v>
      </c>
      <c r="AP1075" s="11">
        <v>0</v>
      </c>
      <c r="AQ1075" s="11">
        <v>25000</v>
      </c>
      <c r="AR1075" s="11">
        <v>689197</v>
      </c>
      <c r="AS1075" s="11">
        <v>0</v>
      </c>
      <c r="AT1075" s="11">
        <v>59030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18250</v>
      </c>
      <c r="BB1075" s="11">
        <v>0</v>
      </c>
      <c r="BC1075" s="11">
        <v>0</v>
      </c>
      <c r="BD1075" s="11">
        <v>35000</v>
      </c>
      <c r="BE1075" s="11">
        <v>0</v>
      </c>
      <c r="BF1075" s="11">
        <v>0</v>
      </c>
      <c r="BG1075" s="11">
        <v>0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289330</v>
      </c>
      <c r="BP1075" s="11">
        <v>28930</v>
      </c>
      <c r="BQ1075" s="11">
        <v>305940</v>
      </c>
      <c r="BR1075" s="11">
        <v>208810</v>
      </c>
      <c r="BS1075" s="11">
        <v>41340</v>
      </c>
      <c r="BT1075" s="11">
        <v>10860</v>
      </c>
      <c r="BU1075" s="11">
        <v>42510</v>
      </c>
      <c r="BV1075" s="11">
        <v>0</v>
      </c>
      <c r="BW1075" s="11">
        <v>6003</v>
      </c>
      <c r="BX1075" s="11">
        <v>0</v>
      </c>
      <c r="BY1075" s="11">
        <v>0</v>
      </c>
      <c r="BZ1075" s="11">
        <v>0</v>
      </c>
      <c r="CA1075" s="11">
        <v>0</v>
      </c>
      <c r="CB1075" s="11">
        <v>0</v>
      </c>
      <c r="CC1075" s="11">
        <v>0</v>
      </c>
      <c r="CD1075" s="11">
        <v>0</v>
      </c>
      <c r="CE1075" s="11">
        <v>0</v>
      </c>
      <c r="CF1075" s="11">
        <v>0</v>
      </c>
      <c r="CG1075" s="11">
        <v>0</v>
      </c>
      <c r="CH1075" s="11">
        <v>0</v>
      </c>
      <c r="CI1075" s="11">
        <v>214386.728</v>
      </c>
      <c r="CJ1075" s="4">
        <v>31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5</v>
      </c>
      <c r="CV1075" s="4">
        <v>0</v>
      </c>
      <c r="CW1075" s="4">
        <v>0</v>
      </c>
      <c r="CX1075" s="4">
        <v>0</v>
      </c>
      <c r="CY1075" s="4">
        <v>0</v>
      </c>
      <c r="CZ1075" s="4">
        <v>0</v>
      </c>
      <c r="DA1075" s="4">
        <v>0</v>
      </c>
      <c r="DB1075" s="4">
        <v>20</v>
      </c>
      <c r="DC1075" s="4">
        <v>0</v>
      </c>
      <c r="DD1075" s="4">
        <v>2</v>
      </c>
      <c r="DE1075" s="64">
        <v>22</v>
      </c>
      <c r="DF1075" s="64">
        <v>0</v>
      </c>
      <c r="DG1075" s="64">
        <v>0</v>
      </c>
      <c r="DH1075" s="64">
        <v>13.7</v>
      </c>
      <c r="DI1075" s="4">
        <v>0</v>
      </c>
      <c r="DJ1075" s="4">
        <v>0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s="4">
        <v>0.5</v>
      </c>
      <c r="DT1075" s="4">
        <v>2</v>
      </c>
      <c r="DU1075" s="4">
        <v>2</v>
      </c>
      <c r="EB1075" s="4" t="b">
        <v>1</v>
      </c>
      <c r="EC1075" s="4" t="s">
        <v>255</v>
      </c>
      <c r="EF1075" s="7">
        <v>46235</v>
      </c>
      <c r="EG1075" s="7">
        <v>46265</v>
      </c>
      <c r="EH1075" s="4" t="s">
        <v>173</v>
      </c>
      <c r="EI1075" s="4" t="b">
        <v>1</v>
      </c>
      <c r="EJ1075" s="4" t="s">
        <v>174</v>
      </c>
      <c r="EO1075" s="4">
        <f t="shared" si="73"/>
        <v>22.673972602739727</v>
      </c>
      <c r="EP1075" s="4">
        <f t="shared" si="74"/>
        <v>25</v>
      </c>
      <c r="EQ1075" s="9">
        <f t="shared" si="75"/>
        <v>3649955.8250000002</v>
      </c>
    </row>
    <row r="1076" spans="3:147">
      <c r="C1076" s="7">
        <v>46235</v>
      </c>
      <c r="D1076" s="4">
        <v>7340</v>
      </c>
      <c r="G1076" s="4" t="s">
        <v>176</v>
      </c>
      <c r="H1076" s="4" t="s">
        <v>177</v>
      </c>
      <c r="I1076" s="4">
        <v>2</v>
      </c>
      <c r="J1076" s="16">
        <v>37879</v>
      </c>
      <c r="L1076" s="4">
        <v>111872</v>
      </c>
      <c r="M1076" s="4">
        <v>117622</v>
      </c>
      <c r="N1076" s="4">
        <v>140166.217</v>
      </c>
      <c r="O1076" s="64">
        <v>15</v>
      </c>
      <c r="P1076" s="4">
        <v>10</v>
      </c>
      <c r="Q1076" s="4">
        <v>6</v>
      </c>
      <c r="R1076" s="4">
        <v>31</v>
      </c>
      <c r="S1076" s="4">
        <v>100</v>
      </c>
      <c r="T1076" s="4">
        <v>100</v>
      </c>
      <c r="U1076" s="11">
        <v>4282130</v>
      </c>
      <c r="V1076" s="11">
        <v>759440</v>
      </c>
      <c r="W1076" s="11">
        <v>3522690</v>
      </c>
      <c r="X1076" s="11">
        <v>22</v>
      </c>
      <c r="Y1076" s="62">
        <v>3468032</v>
      </c>
      <c r="Z1076" s="11">
        <v>0</v>
      </c>
      <c r="AA1076" s="11">
        <v>0</v>
      </c>
      <c r="AB1076" s="11">
        <v>7500</v>
      </c>
      <c r="AC1076" s="11">
        <v>165000</v>
      </c>
      <c r="AD1076" s="11">
        <v>0</v>
      </c>
      <c r="AE1076" s="11">
        <v>0</v>
      </c>
      <c r="AF1076" s="11">
        <v>0</v>
      </c>
      <c r="AG1076" s="11">
        <v>172500</v>
      </c>
      <c r="AH1076" s="11">
        <v>0</v>
      </c>
      <c r="AI1076" s="11">
        <v>441082</v>
      </c>
      <c r="AJ1076" s="11">
        <v>0</v>
      </c>
      <c r="AK1076" s="11">
        <v>0</v>
      </c>
      <c r="AL1076" s="9">
        <v>441082</v>
      </c>
      <c r="AM1076" s="9">
        <v>0</v>
      </c>
      <c r="AN1076" s="9">
        <v>0</v>
      </c>
      <c r="AO1076" s="9">
        <v>122995</v>
      </c>
      <c r="AP1076" s="11">
        <v>0</v>
      </c>
      <c r="AQ1076" s="11">
        <v>25000</v>
      </c>
      <c r="AR1076" s="11">
        <v>589077</v>
      </c>
      <c r="AS1076" s="11">
        <v>0</v>
      </c>
      <c r="AT1076" s="11">
        <v>0</v>
      </c>
      <c r="AU1076" s="11">
        <v>0</v>
      </c>
      <c r="AV1076" s="11">
        <v>0</v>
      </c>
      <c r="AW1076" s="11">
        <v>0</v>
      </c>
      <c r="AX1076" s="11">
        <v>0</v>
      </c>
      <c r="AY1076" s="11">
        <v>0</v>
      </c>
      <c r="AZ1076" s="11">
        <v>0</v>
      </c>
      <c r="BA1076" s="11">
        <v>17521</v>
      </c>
      <c r="BB1076" s="11">
        <v>0</v>
      </c>
      <c r="BC1076" s="11">
        <v>0</v>
      </c>
      <c r="BD1076" s="11">
        <v>35000</v>
      </c>
      <c r="BE1076" s="11">
        <v>0</v>
      </c>
      <c r="BF1076" s="11">
        <v>0</v>
      </c>
      <c r="BG1076" s="11">
        <v>0</v>
      </c>
      <c r="BH1076" s="11">
        <v>0</v>
      </c>
      <c r="BI1076" s="11">
        <v>0</v>
      </c>
      <c r="BJ1076" s="11">
        <v>0</v>
      </c>
      <c r="BK1076" s="11">
        <v>0</v>
      </c>
      <c r="BL1076" s="11">
        <v>0</v>
      </c>
      <c r="BM1076" s="11">
        <v>0</v>
      </c>
      <c r="BN1076" s="11">
        <v>0</v>
      </c>
      <c r="BO1076" s="11">
        <v>168770</v>
      </c>
      <c r="BP1076" s="11">
        <v>16870</v>
      </c>
      <c r="BQ1076" s="11">
        <v>285900</v>
      </c>
      <c r="BR1076" s="11">
        <v>190640</v>
      </c>
      <c r="BS1076" s="11">
        <v>38540</v>
      </c>
      <c r="BT1076" s="11">
        <v>10410</v>
      </c>
      <c r="BU1076" s="11">
        <v>40810</v>
      </c>
      <c r="BV1076" s="11">
        <v>0</v>
      </c>
      <c r="BW1076" s="11">
        <v>7500</v>
      </c>
      <c r="BX1076" s="11">
        <v>0</v>
      </c>
      <c r="BY1076" s="11">
        <v>0</v>
      </c>
      <c r="BZ1076" s="11">
        <v>0</v>
      </c>
      <c r="CA1076" s="11">
        <v>0</v>
      </c>
      <c r="CB1076" s="11">
        <v>0</v>
      </c>
      <c r="CC1076" s="11">
        <v>0</v>
      </c>
      <c r="CD1076" s="11">
        <v>0</v>
      </c>
      <c r="CE1076" s="11">
        <v>0</v>
      </c>
      <c r="CF1076" s="11">
        <v>0</v>
      </c>
      <c r="CG1076" s="11">
        <v>0</v>
      </c>
      <c r="CH1076" s="11">
        <v>0</v>
      </c>
      <c r="CI1076" s="11">
        <v>199337.717</v>
      </c>
      <c r="CJ1076" s="4">
        <v>31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0</v>
      </c>
      <c r="CU1076" s="4">
        <v>5</v>
      </c>
      <c r="CV1076" s="4">
        <v>0</v>
      </c>
      <c r="CW1076" s="4">
        <v>0</v>
      </c>
      <c r="CX1076" s="4">
        <v>0</v>
      </c>
      <c r="CY1076" s="4">
        <v>0</v>
      </c>
      <c r="CZ1076" s="4">
        <v>0</v>
      </c>
      <c r="DA1076" s="4">
        <v>0</v>
      </c>
      <c r="DB1076" s="4">
        <v>20</v>
      </c>
      <c r="DC1076" s="4">
        <v>0</v>
      </c>
      <c r="DD1076" s="4">
        <v>0</v>
      </c>
      <c r="DE1076" s="64">
        <v>20</v>
      </c>
      <c r="DF1076" s="64">
        <v>0</v>
      </c>
      <c r="DG1076" s="64">
        <v>0</v>
      </c>
      <c r="DH1076" s="64">
        <v>11.7</v>
      </c>
      <c r="DI1076" s="4">
        <v>0</v>
      </c>
      <c r="DJ1076" s="4">
        <v>0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s="4">
        <v>0</v>
      </c>
      <c r="DT1076" s="4">
        <v>2</v>
      </c>
      <c r="DU1076" s="4">
        <v>2</v>
      </c>
      <c r="EB1076" s="4" t="b">
        <v>1</v>
      </c>
      <c r="EC1076" s="4" t="s">
        <v>255</v>
      </c>
      <c r="EF1076" s="7">
        <v>46235</v>
      </c>
      <c r="EG1076" s="7">
        <v>46265</v>
      </c>
      <c r="EH1076" s="4" t="s">
        <v>173</v>
      </c>
      <c r="EI1076" s="4" t="b">
        <v>1</v>
      </c>
      <c r="EJ1076" s="4" t="s">
        <v>174</v>
      </c>
      <c r="EO1076" s="4">
        <f t="shared" si="73"/>
        <v>22.312328767123287</v>
      </c>
      <c r="EP1076" s="4">
        <f t="shared" si="74"/>
        <v>25</v>
      </c>
      <c r="EQ1076" s="9">
        <f t="shared" si="75"/>
        <v>3504155.4250000003</v>
      </c>
    </row>
    <row r="1077" spans="3:147">
      <c r="C1077" s="7">
        <v>46235</v>
      </c>
      <c r="D1077" s="4">
        <v>7340</v>
      </c>
      <c r="G1077" s="4" t="s">
        <v>176</v>
      </c>
      <c r="H1077" s="4" t="s">
        <v>177</v>
      </c>
      <c r="I1077" s="4">
        <v>14</v>
      </c>
      <c r="J1077" s="16">
        <v>37907</v>
      </c>
      <c r="L1077" s="4">
        <v>120599</v>
      </c>
      <c r="M1077" s="4">
        <v>126099</v>
      </c>
      <c r="N1077" s="4">
        <v>150267.97500000001</v>
      </c>
      <c r="O1077" s="64">
        <v>15</v>
      </c>
      <c r="P1077" s="4">
        <v>10</v>
      </c>
      <c r="Q1077" s="4">
        <v>6</v>
      </c>
      <c r="R1077" s="4">
        <v>31</v>
      </c>
      <c r="S1077" s="4">
        <v>100</v>
      </c>
      <c r="T1077" s="4">
        <v>100</v>
      </c>
      <c r="U1077" s="11">
        <v>4743943</v>
      </c>
      <c r="V1077" s="11">
        <v>900943</v>
      </c>
      <c r="W1077" s="11">
        <v>3843000</v>
      </c>
      <c r="X1077" s="11">
        <v>22</v>
      </c>
      <c r="Y1077" s="62">
        <v>3738569</v>
      </c>
      <c r="Z1077" s="11">
        <v>0</v>
      </c>
      <c r="AA1077" s="11">
        <v>0</v>
      </c>
      <c r="AB1077" s="11">
        <v>0</v>
      </c>
      <c r="AC1077" s="11">
        <v>165000</v>
      </c>
      <c r="AD1077" s="11">
        <v>0</v>
      </c>
      <c r="AE1077" s="11">
        <v>0</v>
      </c>
      <c r="AF1077" s="11">
        <v>0</v>
      </c>
      <c r="AG1077" s="11">
        <v>165000</v>
      </c>
      <c r="AH1077" s="11">
        <v>0</v>
      </c>
      <c r="AI1077" s="11">
        <v>472871</v>
      </c>
      <c r="AJ1077" s="11">
        <v>0</v>
      </c>
      <c r="AK1077" s="11">
        <v>0</v>
      </c>
      <c r="AL1077" s="9">
        <v>472871</v>
      </c>
      <c r="AM1077" s="9">
        <v>0</v>
      </c>
      <c r="AN1077" s="9">
        <v>0</v>
      </c>
      <c r="AO1077" s="9">
        <v>263720</v>
      </c>
      <c r="AP1077" s="11">
        <v>0</v>
      </c>
      <c r="AQ1077" s="11">
        <v>50000</v>
      </c>
      <c r="AR1077" s="11">
        <v>786591</v>
      </c>
      <c r="AS1077" s="11">
        <v>0</v>
      </c>
      <c r="AT1077" s="11">
        <v>0</v>
      </c>
      <c r="AU1077" s="11">
        <v>0</v>
      </c>
      <c r="AV1077" s="11">
        <v>0</v>
      </c>
      <c r="AW1077" s="11">
        <v>0</v>
      </c>
      <c r="AX1077" s="11">
        <v>0</v>
      </c>
      <c r="AY1077" s="11">
        <v>0</v>
      </c>
      <c r="AZ1077" s="11">
        <v>0</v>
      </c>
      <c r="BA1077" s="11">
        <v>18783</v>
      </c>
      <c r="BB1077" s="11">
        <v>0</v>
      </c>
      <c r="BC1077" s="11">
        <v>0</v>
      </c>
      <c r="BD1077" s="11">
        <v>35000</v>
      </c>
      <c r="BE1077" s="11">
        <v>0</v>
      </c>
      <c r="BF1077" s="11">
        <v>0</v>
      </c>
      <c r="BG1077" s="11">
        <v>0</v>
      </c>
      <c r="BH1077" s="11">
        <v>0</v>
      </c>
      <c r="BI1077" s="11">
        <v>0</v>
      </c>
      <c r="BJ1077" s="11">
        <v>0</v>
      </c>
      <c r="BK1077" s="11">
        <v>0</v>
      </c>
      <c r="BL1077" s="11">
        <v>0</v>
      </c>
      <c r="BM1077" s="11">
        <v>0</v>
      </c>
      <c r="BN1077" s="11">
        <v>0</v>
      </c>
      <c r="BO1077" s="11">
        <v>245270</v>
      </c>
      <c r="BP1077" s="11">
        <v>24520</v>
      </c>
      <c r="BQ1077" s="11">
        <v>311830</v>
      </c>
      <c r="BR1077" s="11">
        <v>210620</v>
      </c>
      <c r="BS1077" s="11">
        <v>42700</v>
      </c>
      <c r="BT1077" s="11">
        <v>11220</v>
      </c>
      <c r="BU1077" s="11">
        <v>43760</v>
      </c>
      <c r="BV1077" s="11">
        <v>4000</v>
      </c>
      <c r="BW1077" s="11">
        <v>7023</v>
      </c>
      <c r="BX1077" s="11">
        <v>0</v>
      </c>
      <c r="BY1077" s="11">
        <v>0</v>
      </c>
      <c r="BZ1077" s="11">
        <v>0</v>
      </c>
      <c r="CA1077" s="11">
        <v>0</v>
      </c>
      <c r="CB1077" s="11">
        <v>0</v>
      </c>
      <c r="CC1077" s="11">
        <v>0</v>
      </c>
      <c r="CD1077" s="11">
        <v>0</v>
      </c>
      <c r="CE1077" s="11">
        <v>0</v>
      </c>
      <c r="CF1077" s="11">
        <v>0</v>
      </c>
      <c r="CG1077" s="11">
        <v>0</v>
      </c>
      <c r="CH1077" s="11">
        <v>0</v>
      </c>
      <c r="CI1077" s="11">
        <v>225772.87</v>
      </c>
      <c r="CJ1077" s="4">
        <v>31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10</v>
      </c>
      <c r="CV1077" s="4">
        <v>0</v>
      </c>
      <c r="CW1077" s="4">
        <v>0</v>
      </c>
      <c r="CX1077" s="4">
        <v>0</v>
      </c>
      <c r="CY1077" s="4">
        <v>0</v>
      </c>
      <c r="CZ1077" s="4">
        <v>0</v>
      </c>
      <c r="DA1077" s="4">
        <v>0</v>
      </c>
      <c r="DB1077" s="4">
        <v>20</v>
      </c>
      <c r="DC1077" s="4">
        <v>0</v>
      </c>
      <c r="DD1077" s="4">
        <v>0</v>
      </c>
      <c r="DE1077" s="64">
        <v>20</v>
      </c>
      <c r="DF1077" s="64">
        <v>0</v>
      </c>
      <c r="DG1077" s="64">
        <v>0</v>
      </c>
      <c r="DH1077" s="64">
        <v>23.4</v>
      </c>
      <c r="DI1077" s="4">
        <v>0</v>
      </c>
      <c r="DJ1077" s="4">
        <v>0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0</v>
      </c>
      <c r="DS1077" s="4">
        <v>0</v>
      </c>
      <c r="DT1077" s="4">
        <v>2</v>
      </c>
      <c r="DU1077" s="4">
        <v>2</v>
      </c>
      <c r="EB1077" s="4" t="b">
        <v>1</v>
      </c>
      <c r="EC1077" s="4" t="s">
        <v>255</v>
      </c>
      <c r="EF1077" s="7">
        <v>46235</v>
      </c>
      <c r="EG1077" s="7">
        <v>46265</v>
      </c>
      <c r="EH1077" s="4" t="s">
        <v>173</v>
      </c>
      <c r="EI1077" s="4" t="b">
        <v>1</v>
      </c>
      <c r="EJ1077" s="4" t="s">
        <v>174</v>
      </c>
      <c r="EO1077" s="4">
        <f t="shared" si="73"/>
        <v>22.235616438356164</v>
      </c>
      <c r="EP1077" s="4">
        <f t="shared" si="74"/>
        <v>25</v>
      </c>
      <c r="EQ1077" s="9">
        <f t="shared" si="75"/>
        <v>3756699.375</v>
      </c>
    </row>
    <row r="1078" spans="3:147">
      <c r="C1078" s="7">
        <v>46235</v>
      </c>
      <c r="D1078" s="4">
        <v>7340</v>
      </c>
      <c r="G1078" s="4" t="s">
        <v>176</v>
      </c>
      <c r="H1078" s="4" t="s">
        <v>177</v>
      </c>
      <c r="I1078" s="4">
        <v>6</v>
      </c>
      <c r="J1078" s="16">
        <v>38061</v>
      </c>
      <c r="L1078" s="4">
        <v>115300</v>
      </c>
      <c r="M1078" s="4">
        <v>121300</v>
      </c>
      <c r="N1078" s="4">
        <v>144549.16699999999</v>
      </c>
      <c r="O1078" s="64">
        <v>15</v>
      </c>
      <c r="P1078" s="4">
        <v>10</v>
      </c>
      <c r="Q1078" s="4">
        <v>6</v>
      </c>
      <c r="R1078" s="4">
        <v>31</v>
      </c>
      <c r="S1078" s="4">
        <v>100</v>
      </c>
      <c r="T1078" s="4">
        <v>100</v>
      </c>
      <c r="U1078" s="11">
        <v>4540927</v>
      </c>
      <c r="V1078" s="11">
        <v>912890</v>
      </c>
      <c r="W1078" s="11">
        <v>3628037</v>
      </c>
      <c r="X1078" s="11">
        <v>22</v>
      </c>
      <c r="Y1078" s="62">
        <v>3574300</v>
      </c>
      <c r="Z1078" s="11">
        <v>0</v>
      </c>
      <c r="AA1078" s="11">
        <v>0</v>
      </c>
      <c r="AB1078" s="11">
        <v>15000</v>
      </c>
      <c r="AC1078" s="11">
        <v>165000</v>
      </c>
      <c r="AD1078" s="11">
        <v>0</v>
      </c>
      <c r="AE1078" s="11">
        <v>0</v>
      </c>
      <c r="AF1078" s="11">
        <v>0</v>
      </c>
      <c r="AG1078" s="11">
        <v>180000</v>
      </c>
      <c r="AH1078" s="11">
        <v>0</v>
      </c>
      <c r="AI1078" s="11">
        <v>454875</v>
      </c>
      <c r="AJ1078" s="11">
        <v>0</v>
      </c>
      <c r="AK1078" s="11">
        <v>0</v>
      </c>
      <c r="AL1078" s="9">
        <v>454875</v>
      </c>
      <c r="AM1078" s="9">
        <v>0</v>
      </c>
      <c r="AN1078" s="9">
        <v>0</v>
      </c>
      <c r="AO1078" s="9">
        <v>253683</v>
      </c>
      <c r="AP1078" s="11">
        <v>0</v>
      </c>
      <c r="AQ1078" s="11">
        <v>50000</v>
      </c>
      <c r="AR1078" s="11">
        <v>758558</v>
      </c>
      <c r="AS1078" s="11">
        <v>0</v>
      </c>
      <c r="AT1078" s="11">
        <v>0</v>
      </c>
      <c r="AU1078" s="11">
        <v>0</v>
      </c>
      <c r="AV1078" s="11">
        <v>0</v>
      </c>
      <c r="AW1078" s="11">
        <v>0</v>
      </c>
      <c r="AX1078" s="11">
        <v>0</v>
      </c>
      <c r="AY1078" s="11">
        <v>0</v>
      </c>
      <c r="AZ1078" s="11">
        <v>0</v>
      </c>
      <c r="BA1078" s="11">
        <v>18069</v>
      </c>
      <c r="BB1078" s="11">
        <v>0</v>
      </c>
      <c r="BC1078" s="11">
        <v>0</v>
      </c>
      <c r="BD1078" s="11">
        <v>10000</v>
      </c>
      <c r="BE1078" s="11">
        <v>0</v>
      </c>
      <c r="BF1078" s="11">
        <v>0</v>
      </c>
      <c r="BG1078" s="11">
        <v>0</v>
      </c>
      <c r="BH1078" s="11">
        <v>0</v>
      </c>
      <c r="BI1078" s="11">
        <v>0</v>
      </c>
      <c r="BJ1078" s="11">
        <v>0</v>
      </c>
      <c r="BK1078" s="11">
        <v>0</v>
      </c>
      <c r="BL1078" s="11">
        <v>0</v>
      </c>
      <c r="BM1078" s="11">
        <v>0</v>
      </c>
      <c r="BN1078" s="11">
        <v>0</v>
      </c>
      <c r="BO1078" s="11">
        <v>283440</v>
      </c>
      <c r="BP1078" s="11">
        <v>28340</v>
      </c>
      <c r="BQ1078" s="11">
        <v>295070</v>
      </c>
      <c r="BR1078" s="11">
        <v>204850</v>
      </c>
      <c r="BS1078" s="11">
        <v>40870</v>
      </c>
      <c r="BT1078" s="11">
        <v>10730</v>
      </c>
      <c r="BU1078" s="11">
        <v>42090</v>
      </c>
      <c r="BV1078" s="11">
        <v>0</v>
      </c>
      <c r="BW1078" s="11">
        <v>7500</v>
      </c>
      <c r="BX1078" s="11">
        <v>0</v>
      </c>
      <c r="BY1078" s="11">
        <v>0</v>
      </c>
      <c r="BZ1078" s="11">
        <v>0</v>
      </c>
      <c r="CA1078" s="11">
        <v>0</v>
      </c>
      <c r="CB1078" s="11">
        <v>0</v>
      </c>
      <c r="CC1078" s="11">
        <v>0</v>
      </c>
      <c r="CD1078" s="11">
        <v>0</v>
      </c>
      <c r="CE1078" s="11">
        <v>0</v>
      </c>
      <c r="CF1078" s="11">
        <v>0</v>
      </c>
      <c r="CG1078" s="11">
        <v>0</v>
      </c>
      <c r="CH1078" s="11">
        <v>0</v>
      </c>
      <c r="CI1078" s="11">
        <v>209848.54300000001</v>
      </c>
      <c r="CJ1078" s="4">
        <v>31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10</v>
      </c>
      <c r="CV1078" s="4">
        <v>0</v>
      </c>
      <c r="CW1078" s="4">
        <v>0</v>
      </c>
      <c r="CX1078" s="4">
        <v>0</v>
      </c>
      <c r="CY1078" s="4">
        <v>0</v>
      </c>
      <c r="CZ1078" s="4">
        <v>0</v>
      </c>
      <c r="DA1078" s="4">
        <v>0</v>
      </c>
      <c r="DB1078" s="4">
        <v>20</v>
      </c>
      <c r="DC1078" s="4">
        <v>0</v>
      </c>
      <c r="DD1078" s="4">
        <v>0</v>
      </c>
      <c r="DE1078" s="64">
        <v>20</v>
      </c>
      <c r="DF1078" s="64">
        <v>0</v>
      </c>
      <c r="DG1078" s="64">
        <v>0</v>
      </c>
      <c r="DH1078" s="64">
        <v>23.4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1</v>
      </c>
      <c r="DT1078" s="4">
        <v>2</v>
      </c>
      <c r="DU1078" s="4">
        <v>2</v>
      </c>
      <c r="EB1078" s="4" t="b">
        <v>1</v>
      </c>
      <c r="EC1078" s="4" t="s">
        <v>255</v>
      </c>
      <c r="EF1078" s="7">
        <v>46235</v>
      </c>
      <c r="EG1078" s="7">
        <v>46265</v>
      </c>
      <c r="EH1078" s="4" t="s">
        <v>173</v>
      </c>
      <c r="EI1078" s="4" t="b">
        <v>1</v>
      </c>
      <c r="EJ1078" s="4" t="s">
        <v>174</v>
      </c>
      <c r="EO1078" s="4">
        <f t="shared" si="73"/>
        <v>21.813698630136987</v>
      </c>
      <c r="EP1078" s="4">
        <f t="shared" si="74"/>
        <v>25</v>
      </c>
      <c r="EQ1078" s="9">
        <f t="shared" si="75"/>
        <v>3613729.1749999998</v>
      </c>
    </row>
    <row r="1079" spans="3:147">
      <c r="C1079" s="7">
        <v>46235</v>
      </c>
      <c r="D1079" s="4">
        <v>7340</v>
      </c>
      <c r="G1079" s="4" t="s">
        <v>176</v>
      </c>
      <c r="H1079" s="4" t="s">
        <v>177</v>
      </c>
      <c r="I1079" s="4">
        <v>4</v>
      </c>
      <c r="J1079" s="16">
        <v>38327</v>
      </c>
      <c r="L1079" s="4">
        <v>113652</v>
      </c>
      <c r="M1079" s="4">
        <v>119152</v>
      </c>
      <c r="N1079" s="4">
        <v>141989.467</v>
      </c>
      <c r="O1079" s="64">
        <v>15</v>
      </c>
      <c r="P1079" s="4">
        <v>10</v>
      </c>
      <c r="Q1079" s="4">
        <v>6</v>
      </c>
      <c r="R1079" s="4">
        <v>31</v>
      </c>
      <c r="S1079" s="4">
        <v>100</v>
      </c>
      <c r="T1079" s="4">
        <v>100</v>
      </c>
      <c r="U1079" s="11">
        <v>4386921</v>
      </c>
      <c r="V1079" s="11">
        <v>876460</v>
      </c>
      <c r="W1079" s="11">
        <v>3510461</v>
      </c>
      <c r="X1079" s="11">
        <v>21</v>
      </c>
      <c r="Y1079" s="62">
        <v>3523212</v>
      </c>
      <c r="Z1079" s="11">
        <v>0</v>
      </c>
      <c r="AA1079" s="11">
        <v>0</v>
      </c>
      <c r="AB1079" s="11">
        <v>7500</v>
      </c>
      <c r="AC1079" s="11">
        <v>157500</v>
      </c>
      <c r="AD1079" s="11">
        <v>0</v>
      </c>
      <c r="AE1079" s="11">
        <v>0</v>
      </c>
      <c r="AF1079" s="11">
        <v>0</v>
      </c>
      <c r="AG1079" s="11">
        <v>165000</v>
      </c>
      <c r="AH1079" s="11">
        <v>0</v>
      </c>
      <c r="AI1079" s="11">
        <v>446820</v>
      </c>
      <c r="AJ1079" s="11">
        <v>0</v>
      </c>
      <c r="AK1079" s="11">
        <v>53246</v>
      </c>
      <c r="AL1079" s="9">
        <v>500066</v>
      </c>
      <c r="AM1079" s="9">
        <v>0</v>
      </c>
      <c r="AN1079" s="9">
        <v>0</v>
      </c>
      <c r="AO1079" s="9">
        <v>145894</v>
      </c>
      <c r="AP1079" s="11">
        <v>0</v>
      </c>
      <c r="AQ1079" s="11">
        <v>25000</v>
      </c>
      <c r="AR1079" s="11">
        <v>670960</v>
      </c>
      <c r="AS1079" s="11">
        <v>0</v>
      </c>
      <c r="AT1079" s="11">
        <v>0</v>
      </c>
      <c r="AU1079" s="11">
        <v>0</v>
      </c>
      <c r="AV1079" s="11">
        <v>0</v>
      </c>
      <c r="AW1079" s="11">
        <v>0</v>
      </c>
      <c r="AX1079" s="11">
        <v>0</v>
      </c>
      <c r="AY1079" s="11">
        <v>0</v>
      </c>
      <c r="AZ1079" s="11">
        <v>0</v>
      </c>
      <c r="BA1079" s="11">
        <v>17749</v>
      </c>
      <c r="BB1079" s="11">
        <v>0</v>
      </c>
      <c r="BC1079" s="11">
        <v>0</v>
      </c>
      <c r="BD1079" s="11">
        <v>10000</v>
      </c>
      <c r="BE1079" s="11">
        <v>0</v>
      </c>
      <c r="BF1079" s="11">
        <v>0</v>
      </c>
      <c r="BG1079" s="11">
        <v>0</v>
      </c>
      <c r="BH1079" s="11">
        <v>0</v>
      </c>
      <c r="BI1079" s="11">
        <v>0</v>
      </c>
      <c r="BJ1079" s="11">
        <v>0</v>
      </c>
      <c r="BK1079" s="11">
        <v>0</v>
      </c>
      <c r="BL1079" s="11">
        <v>0</v>
      </c>
      <c r="BM1079" s="11">
        <v>0</v>
      </c>
      <c r="BN1079" s="11">
        <v>0</v>
      </c>
      <c r="BO1079" s="11">
        <v>261130</v>
      </c>
      <c r="BP1079" s="11">
        <v>26110</v>
      </c>
      <c r="BQ1079" s="11">
        <v>297490</v>
      </c>
      <c r="BR1079" s="11">
        <v>199330</v>
      </c>
      <c r="BS1079" s="11">
        <v>39480</v>
      </c>
      <c r="BT1079" s="11">
        <v>10570</v>
      </c>
      <c r="BU1079" s="11">
        <v>41350</v>
      </c>
      <c r="BV1079" s="11">
        <v>1000</v>
      </c>
      <c r="BW1079" s="11">
        <v>0</v>
      </c>
      <c r="BX1079" s="11">
        <v>0</v>
      </c>
      <c r="BY1079" s="11">
        <v>0</v>
      </c>
      <c r="BZ1079" s="11">
        <v>0</v>
      </c>
      <c r="CA1079" s="11">
        <v>0</v>
      </c>
      <c r="CB1079" s="11">
        <v>0</v>
      </c>
      <c r="CC1079" s="11">
        <v>0</v>
      </c>
      <c r="CD1079" s="11">
        <v>0</v>
      </c>
      <c r="CE1079" s="11">
        <v>0</v>
      </c>
      <c r="CF1079" s="11">
        <v>0</v>
      </c>
      <c r="CG1079" s="11">
        <v>0</v>
      </c>
      <c r="CH1079" s="11">
        <v>0</v>
      </c>
      <c r="CI1079" s="11">
        <v>213864.663</v>
      </c>
      <c r="CJ1079" s="4">
        <v>31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5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  <c r="DA1079" s="4">
        <v>0</v>
      </c>
      <c r="DB1079" s="4">
        <v>20</v>
      </c>
      <c r="DC1079" s="4">
        <v>0</v>
      </c>
      <c r="DD1079" s="4">
        <v>2</v>
      </c>
      <c r="DE1079" s="64">
        <v>22</v>
      </c>
      <c r="DF1079" s="64">
        <v>0</v>
      </c>
      <c r="DG1079" s="64">
        <v>0</v>
      </c>
      <c r="DH1079" s="64">
        <v>13.7</v>
      </c>
      <c r="DI1079" s="4">
        <v>0</v>
      </c>
      <c r="DJ1079" s="4">
        <v>0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s="4">
        <v>0</v>
      </c>
      <c r="DT1079" s="4">
        <v>2</v>
      </c>
      <c r="DU1079" s="4">
        <v>2</v>
      </c>
      <c r="EB1079" s="4" t="b">
        <v>1</v>
      </c>
      <c r="EC1079" s="4" t="s">
        <v>255</v>
      </c>
      <c r="EF1079" s="7">
        <v>46235</v>
      </c>
      <c r="EG1079" s="7">
        <v>46265</v>
      </c>
      <c r="EH1079" s="4" t="s">
        <v>173</v>
      </c>
      <c r="EI1079" s="4" t="b">
        <v>1</v>
      </c>
      <c r="EJ1079" s="4" t="s">
        <v>174</v>
      </c>
      <c r="EO1079" s="4">
        <f t="shared" si="73"/>
        <v>21.084931506849315</v>
      </c>
      <c r="EP1079" s="4">
        <f t="shared" si="74"/>
        <v>25</v>
      </c>
      <c r="EQ1079" s="9">
        <f t="shared" si="75"/>
        <v>3549736.6750000003</v>
      </c>
    </row>
    <row r="1080" spans="3:147">
      <c r="C1080" s="7">
        <v>46235</v>
      </c>
      <c r="D1080" s="4">
        <v>7340</v>
      </c>
      <c r="G1080" s="4" t="s">
        <v>179</v>
      </c>
      <c r="H1080" s="4" t="s">
        <v>180</v>
      </c>
      <c r="I1080" s="4">
        <v>18</v>
      </c>
      <c r="J1080" s="16">
        <v>38901</v>
      </c>
      <c r="L1080" s="4">
        <v>107364.966</v>
      </c>
      <c r="M1080" s="4">
        <v>112614.933</v>
      </c>
      <c r="N1080" s="4">
        <v>134199.462</v>
      </c>
      <c r="O1080" s="64">
        <v>15</v>
      </c>
      <c r="P1080" s="4">
        <v>10</v>
      </c>
      <c r="Q1080" s="4">
        <v>6</v>
      </c>
      <c r="R1080" s="4">
        <v>31</v>
      </c>
      <c r="S1080" s="4">
        <v>100</v>
      </c>
      <c r="T1080" s="4">
        <v>100</v>
      </c>
      <c r="U1080" s="11">
        <v>4206861</v>
      </c>
      <c r="V1080" s="11">
        <v>754861</v>
      </c>
      <c r="W1080" s="11">
        <v>3452000</v>
      </c>
      <c r="X1080" s="11">
        <v>20</v>
      </c>
      <c r="Y1080" s="62">
        <v>3328313</v>
      </c>
      <c r="Z1080" s="11">
        <v>0</v>
      </c>
      <c r="AA1080" s="11">
        <v>0</v>
      </c>
      <c r="AB1080" s="11">
        <v>7500</v>
      </c>
      <c r="AC1080" s="11">
        <v>150000</v>
      </c>
      <c r="AD1080" s="11">
        <v>0</v>
      </c>
      <c r="AE1080" s="11">
        <v>0</v>
      </c>
      <c r="AF1080" s="11">
        <v>0</v>
      </c>
      <c r="AG1080" s="11">
        <v>157500</v>
      </c>
      <c r="AH1080" s="11">
        <v>0</v>
      </c>
      <c r="AI1080" s="11">
        <v>422305</v>
      </c>
      <c r="AJ1080" s="11">
        <v>0</v>
      </c>
      <c r="AK1080" s="11">
        <v>0</v>
      </c>
      <c r="AL1080" s="9">
        <v>422305</v>
      </c>
      <c r="AM1080" s="9">
        <v>0</v>
      </c>
      <c r="AN1080" s="9">
        <v>0</v>
      </c>
      <c r="AO1080" s="9">
        <v>211968</v>
      </c>
      <c r="AP1080" s="11">
        <v>0</v>
      </c>
      <c r="AQ1080" s="11">
        <v>45000</v>
      </c>
      <c r="AR1080" s="11">
        <v>679273</v>
      </c>
      <c r="AS1080" s="11">
        <v>0</v>
      </c>
      <c r="AT1080" s="11">
        <v>0</v>
      </c>
      <c r="AU1080" s="11">
        <v>0</v>
      </c>
      <c r="AV1080" s="11">
        <v>0</v>
      </c>
      <c r="AW1080" s="11">
        <v>0</v>
      </c>
      <c r="AX1080" s="11">
        <v>0</v>
      </c>
      <c r="AY1080" s="11">
        <v>0</v>
      </c>
      <c r="AZ1080" s="11">
        <v>0</v>
      </c>
      <c r="BA1080" s="11">
        <v>16775</v>
      </c>
      <c r="BB1080" s="11">
        <v>0</v>
      </c>
      <c r="BC1080" s="11">
        <v>0</v>
      </c>
      <c r="BD1080" s="11">
        <v>25000</v>
      </c>
      <c r="BE1080" s="11">
        <v>0</v>
      </c>
      <c r="BF1080" s="11">
        <v>0</v>
      </c>
      <c r="BG1080" s="11">
        <v>0</v>
      </c>
      <c r="BH1080" s="11">
        <v>0</v>
      </c>
      <c r="BI1080" s="11">
        <v>0</v>
      </c>
      <c r="BJ1080" s="11">
        <v>0</v>
      </c>
      <c r="BK1080" s="11">
        <v>0</v>
      </c>
      <c r="BL1080" s="11">
        <v>0</v>
      </c>
      <c r="BM1080" s="11">
        <v>0</v>
      </c>
      <c r="BN1080" s="11">
        <v>0</v>
      </c>
      <c r="BO1080" s="11">
        <v>197620</v>
      </c>
      <c r="BP1080" s="11">
        <v>19760</v>
      </c>
      <c r="BQ1080" s="11">
        <v>258160</v>
      </c>
      <c r="BR1080" s="11">
        <v>184640</v>
      </c>
      <c r="BS1080" s="11">
        <v>37860</v>
      </c>
      <c r="BT1080" s="11">
        <v>9990</v>
      </c>
      <c r="BU1080" s="11">
        <v>39080</v>
      </c>
      <c r="BV1080" s="11">
        <v>0</v>
      </c>
      <c r="BW1080" s="11">
        <v>7751</v>
      </c>
      <c r="BX1080" s="11">
        <v>0</v>
      </c>
      <c r="BY1080" s="11">
        <v>0</v>
      </c>
      <c r="BZ1080" s="11">
        <v>0</v>
      </c>
      <c r="CA1080" s="11">
        <v>0</v>
      </c>
      <c r="CB1080" s="11">
        <v>0</v>
      </c>
      <c r="CC1080" s="11">
        <v>0</v>
      </c>
      <c r="CD1080" s="11">
        <v>0</v>
      </c>
      <c r="CE1080" s="11">
        <v>0</v>
      </c>
      <c r="CF1080" s="11">
        <v>0</v>
      </c>
      <c r="CG1080" s="11">
        <v>0</v>
      </c>
      <c r="CH1080" s="11">
        <v>0</v>
      </c>
      <c r="CI1080" s="11">
        <v>190928.413</v>
      </c>
      <c r="CJ1080" s="4">
        <v>31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4">
        <v>9</v>
      </c>
      <c r="CV1080" s="4">
        <v>0</v>
      </c>
      <c r="CW1080" s="4">
        <v>0</v>
      </c>
      <c r="CX1080" s="4">
        <v>0</v>
      </c>
      <c r="CY1080" s="4">
        <v>0</v>
      </c>
      <c r="CZ1080" s="4">
        <v>0</v>
      </c>
      <c r="DA1080" s="4">
        <v>0</v>
      </c>
      <c r="DB1080" s="4">
        <v>20</v>
      </c>
      <c r="DC1080" s="4">
        <v>0</v>
      </c>
      <c r="DD1080" s="4">
        <v>0</v>
      </c>
      <c r="DE1080" s="64">
        <v>20</v>
      </c>
      <c r="DF1080" s="64">
        <v>0</v>
      </c>
      <c r="DG1080" s="64">
        <v>0</v>
      </c>
      <c r="DH1080" s="64">
        <v>21.06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1</v>
      </c>
      <c r="DT1080" s="4">
        <v>2</v>
      </c>
      <c r="DU1080" s="4">
        <v>2</v>
      </c>
      <c r="EB1080" s="4" t="b">
        <v>1</v>
      </c>
      <c r="EC1080" s="4" t="s">
        <v>255</v>
      </c>
      <c r="EF1080" s="7">
        <v>46235</v>
      </c>
      <c r="EG1080" s="7">
        <v>46265</v>
      </c>
      <c r="EH1080" s="4" t="s">
        <v>173</v>
      </c>
      <c r="EI1080" s="4" t="b">
        <v>1</v>
      </c>
      <c r="EJ1080" s="4" t="s">
        <v>174</v>
      </c>
      <c r="EO1080" s="4">
        <f t="shared" si="73"/>
        <v>19.512328767123286</v>
      </c>
      <c r="EP1080" s="4">
        <f t="shared" si="74"/>
        <v>24</v>
      </c>
      <c r="EQ1080" s="9">
        <f t="shared" si="75"/>
        <v>3220787.088</v>
      </c>
    </row>
    <row r="1081" spans="3:147">
      <c r="C1081" s="7">
        <v>46023</v>
      </c>
      <c r="D1081" s="4">
        <v>7350</v>
      </c>
      <c r="G1081" s="4" t="s">
        <v>176</v>
      </c>
      <c r="H1081" s="4" t="s">
        <v>177</v>
      </c>
      <c r="I1081" s="4">
        <v>6</v>
      </c>
      <c r="J1081" s="16">
        <v>37908</v>
      </c>
      <c r="L1081" s="4">
        <v>112633.333</v>
      </c>
      <c r="M1081" s="4">
        <v>118883.3</v>
      </c>
      <c r="N1081" s="4">
        <v>141669.266</v>
      </c>
      <c r="O1081" s="64">
        <v>20</v>
      </c>
      <c r="P1081" s="4">
        <v>9</v>
      </c>
      <c r="Q1081" s="4">
        <v>2</v>
      </c>
      <c r="R1081" s="4">
        <v>31</v>
      </c>
      <c r="S1081" s="4">
        <v>100</v>
      </c>
      <c r="T1081" s="4">
        <v>100</v>
      </c>
      <c r="U1081" s="11">
        <v>5968263</v>
      </c>
      <c r="V1081" s="11">
        <v>1078263</v>
      </c>
      <c r="W1081" s="11">
        <v>4890000</v>
      </c>
      <c r="X1081" s="11">
        <v>22</v>
      </c>
      <c r="Y1081" s="62">
        <v>3491633</v>
      </c>
      <c r="Z1081" s="11">
        <v>0</v>
      </c>
      <c r="AA1081" s="11">
        <v>0</v>
      </c>
      <c r="AB1081" s="11">
        <v>22500</v>
      </c>
      <c r="AC1081" s="11">
        <v>165000</v>
      </c>
      <c r="AD1081" s="11">
        <v>0</v>
      </c>
      <c r="AE1081" s="11">
        <v>0</v>
      </c>
      <c r="AF1081" s="11">
        <v>0</v>
      </c>
      <c r="AG1081" s="11">
        <v>187500</v>
      </c>
      <c r="AH1081" s="11">
        <v>0</v>
      </c>
      <c r="AI1081" s="11">
        <v>445812</v>
      </c>
      <c r="AJ1081" s="11">
        <v>0</v>
      </c>
      <c r="AK1081" s="11">
        <v>584385</v>
      </c>
      <c r="AL1081" s="9">
        <v>1030198</v>
      </c>
      <c r="AM1081" s="9">
        <v>850015</v>
      </c>
      <c r="AN1081" s="9">
        <v>0</v>
      </c>
      <c r="AO1081" s="9">
        <v>301543</v>
      </c>
      <c r="AP1081" s="11">
        <v>0</v>
      </c>
      <c r="AQ1081" s="11">
        <v>35000</v>
      </c>
      <c r="AR1081" s="11">
        <v>2216756</v>
      </c>
      <c r="AS1081" s="11">
        <v>0</v>
      </c>
      <c r="AT1081" s="11">
        <v>47374</v>
      </c>
      <c r="AU1081" s="11">
        <v>0</v>
      </c>
      <c r="AV1081" s="11">
        <v>0</v>
      </c>
      <c r="AW1081" s="11">
        <v>0</v>
      </c>
      <c r="AX1081" s="11">
        <v>0</v>
      </c>
      <c r="AY1081" s="11">
        <v>0</v>
      </c>
      <c r="AZ1081" s="11">
        <v>0</v>
      </c>
      <c r="BA1081" s="11">
        <v>0</v>
      </c>
      <c r="BB1081" s="11">
        <v>0</v>
      </c>
      <c r="BC1081" s="11">
        <v>0</v>
      </c>
      <c r="BD1081" s="11">
        <v>25000</v>
      </c>
      <c r="BE1081" s="11">
        <v>0</v>
      </c>
      <c r="BF1081" s="11">
        <v>0</v>
      </c>
      <c r="BG1081" s="11">
        <v>0</v>
      </c>
      <c r="BH1081" s="11">
        <v>0</v>
      </c>
      <c r="BI1081" s="11">
        <v>0</v>
      </c>
      <c r="BJ1081" s="11">
        <v>0</v>
      </c>
      <c r="BK1081" s="11">
        <v>0</v>
      </c>
      <c r="BL1081" s="11">
        <v>0</v>
      </c>
      <c r="BM1081" s="11">
        <v>0</v>
      </c>
      <c r="BN1081" s="11">
        <v>0</v>
      </c>
      <c r="BO1081" s="11">
        <v>452780</v>
      </c>
      <c r="BP1081" s="11">
        <v>45270</v>
      </c>
      <c r="BQ1081" s="11">
        <v>222110</v>
      </c>
      <c r="BR1081" s="11">
        <v>252410</v>
      </c>
      <c r="BS1081" s="11">
        <v>53710</v>
      </c>
      <c r="BT1081" s="11">
        <v>10480</v>
      </c>
      <c r="BU1081" s="11">
        <v>41240</v>
      </c>
      <c r="BV1081" s="11">
        <v>0</v>
      </c>
      <c r="BW1081" s="11">
        <v>263</v>
      </c>
      <c r="BX1081" s="11">
        <v>0</v>
      </c>
      <c r="BY1081" s="11">
        <v>0</v>
      </c>
      <c r="BZ1081" s="11">
        <v>0</v>
      </c>
      <c r="CA1081" s="11">
        <v>0</v>
      </c>
      <c r="CB1081" s="11">
        <v>0</v>
      </c>
      <c r="CC1081" s="11">
        <v>0</v>
      </c>
      <c r="CD1081" s="11">
        <v>0</v>
      </c>
      <c r="CE1081" s="11">
        <v>0</v>
      </c>
      <c r="CF1081" s="11">
        <v>0</v>
      </c>
      <c r="CG1081" s="11">
        <v>0</v>
      </c>
      <c r="CH1081" s="11">
        <v>0</v>
      </c>
      <c r="CI1081" s="11">
        <v>177873.978</v>
      </c>
      <c r="CJ1081" s="4">
        <v>31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7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  <c r="DA1081" s="4">
        <v>0</v>
      </c>
      <c r="DB1081" s="4">
        <v>20</v>
      </c>
      <c r="DC1081" s="4">
        <v>0</v>
      </c>
      <c r="DD1081" s="4">
        <v>22</v>
      </c>
      <c r="DE1081" s="64">
        <v>42</v>
      </c>
      <c r="DF1081" s="64">
        <v>32</v>
      </c>
      <c r="DG1081" s="64">
        <v>0</v>
      </c>
      <c r="DH1081" s="64">
        <v>28.38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2</v>
      </c>
      <c r="DU1081" s="4">
        <v>2</v>
      </c>
      <c r="EB1081" s="4" t="b">
        <v>1</v>
      </c>
      <c r="EC1081" s="4" t="s">
        <v>256</v>
      </c>
      <c r="EF1081" s="7">
        <v>46023</v>
      </c>
      <c r="EG1081" s="7">
        <v>46053</v>
      </c>
      <c r="EH1081" s="4" t="s">
        <v>173</v>
      </c>
      <c r="EI1081" s="4" t="b">
        <v>1</v>
      </c>
      <c r="EJ1081" s="4" t="s">
        <v>174</v>
      </c>
      <c r="EO1081" s="4">
        <f t="shared" si="73"/>
        <v>22.232876712328768</v>
      </c>
      <c r="EP1081" s="4">
        <f t="shared" si="74"/>
        <v>25</v>
      </c>
      <c r="EQ1081" s="9">
        <f t="shared" si="75"/>
        <v>3541731.65</v>
      </c>
    </row>
    <row r="1082" spans="3:147">
      <c r="C1082" s="7">
        <v>46054</v>
      </c>
      <c r="D1082" s="4">
        <v>7350</v>
      </c>
      <c r="G1082" s="4" t="s">
        <v>170</v>
      </c>
      <c r="H1082" s="4" t="s">
        <v>171</v>
      </c>
      <c r="I1082" s="4">
        <v>9</v>
      </c>
      <c r="J1082" s="16">
        <v>35389</v>
      </c>
      <c r="L1082" s="4">
        <v>134594.58900000001</v>
      </c>
      <c r="M1082" s="4">
        <v>142219.56700000001</v>
      </c>
      <c r="N1082" s="4">
        <v>169478.31700000001</v>
      </c>
      <c r="O1082" s="64">
        <v>16</v>
      </c>
      <c r="P1082" s="4">
        <v>8</v>
      </c>
      <c r="Q1082" s="4">
        <v>4</v>
      </c>
      <c r="R1082" s="4">
        <v>28</v>
      </c>
      <c r="S1082" s="4">
        <v>100</v>
      </c>
      <c r="T1082" s="4">
        <v>100</v>
      </c>
      <c r="U1082" s="11">
        <v>6226441</v>
      </c>
      <c r="V1082" s="11">
        <v>1290080</v>
      </c>
      <c r="W1082" s="11">
        <v>4936361</v>
      </c>
      <c r="X1082" s="11">
        <v>29</v>
      </c>
      <c r="Y1082" s="62">
        <v>3768648</v>
      </c>
      <c r="Z1082" s="11">
        <v>0</v>
      </c>
      <c r="AA1082" s="11">
        <v>0</v>
      </c>
      <c r="AB1082" s="11">
        <v>11250</v>
      </c>
      <c r="AC1082" s="11">
        <v>217500</v>
      </c>
      <c r="AD1082" s="11">
        <v>0</v>
      </c>
      <c r="AE1082" s="11">
        <v>0</v>
      </c>
      <c r="AF1082" s="11">
        <v>0</v>
      </c>
      <c r="AG1082" s="11">
        <v>228750</v>
      </c>
      <c r="AH1082" s="11">
        <v>0</v>
      </c>
      <c r="AI1082" s="11">
        <v>533323</v>
      </c>
      <c r="AJ1082" s="11">
        <v>0</v>
      </c>
      <c r="AK1082" s="11">
        <v>254217</v>
      </c>
      <c r="AL1082" s="9">
        <v>787540</v>
      </c>
      <c r="AM1082" s="9">
        <v>1016869</v>
      </c>
      <c r="AN1082" s="9">
        <v>0</v>
      </c>
      <c r="AO1082" s="9">
        <v>339634</v>
      </c>
      <c r="AP1082" s="11">
        <v>0</v>
      </c>
      <c r="AQ1082" s="11">
        <v>40000</v>
      </c>
      <c r="AR1082" s="11">
        <v>2184043</v>
      </c>
      <c r="AS1082" s="11">
        <v>0</v>
      </c>
      <c r="AT1082" s="11">
        <v>0</v>
      </c>
      <c r="AU1082" s="11">
        <v>0</v>
      </c>
      <c r="AV1082" s="11">
        <v>0</v>
      </c>
      <c r="AW1082" s="11">
        <v>0</v>
      </c>
      <c r="AX1082" s="11">
        <v>0</v>
      </c>
      <c r="AY1082" s="11">
        <v>0</v>
      </c>
      <c r="AZ1082" s="11">
        <v>0</v>
      </c>
      <c r="BA1082" s="11">
        <v>0</v>
      </c>
      <c r="BB1082" s="11">
        <v>0</v>
      </c>
      <c r="BC1082" s="11">
        <v>0</v>
      </c>
      <c r="BD1082" s="11">
        <v>45000</v>
      </c>
      <c r="BE1082" s="11">
        <v>0</v>
      </c>
      <c r="BF1082" s="11">
        <v>0</v>
      </c>
      <c r="BG1082" s="11">
        <v>0</v>
      </c>
      <c r="BH1082" s="11">
        <v>0</v>
      </c>
      <c r="BI1082" s="11">
        <v>0</v>
      </c>
      <c r="BJ1082" s="11">
        <v>0</v>
      </c>
      <c r="BK1082" s="11">
        <v>0</v>
      </c>
      <c r="BL1082" s="11">
        <v>0</v>
      </c>
      <c r="BM1082" s="11">
        <v>0</v>
      </c>
      <c r="BN1082" s="11">
        <v>0</v>
      </c>
      <c r="BO1082" s="11">
        <v>540340</v>
      </c>
      <c r="BP1082" s="11">
        <v>54030</v>
      </c>
      <c r="BQ1082" s="11">
        <v>302570</v>
      </c>
      <c r="BR1082" s="11">
        <v>270490</v>
      </c>
      <c r="BS1082" s="11">
        <v>56040</v>
      </c>
      <c r="BT1082" s="11">
        <v>11310</v>
      </c>
      <c r="BU1082" s="11">
        <v>45300</v>
      </c>
      <c r="BV1082" s="11">
        <v>0</v>
      </c>
      <c r="BW1082" s="11">
        <v>10000</v>
      </c>
      <c r="BX1082" s="11">
        <v>0</v>
      </c>
      <c r="BY1082" s="11">
        <v>0</v>
      </c>
      <c r="BZ1082" s="11">
        <v>0</v>
      </c>
      <c r="CA1082" s="11">
        <v>0</v>
      </c>
      <c r="CB1082" s="11">
        <v>0</v>
      </c>
      <c r="CC1082" s="11">
        <v>0</v>
      </c>
      <c r="CD1082" s="11">
        <v>0</v>
      </c>
      <c r="CE1082" s="11">
        <v>0</v>
      </c>
      <c r="CF1082" s="11">
        <v>0</v>
      </c>
      <c r="CG1082" s="11">
        <v>0</v>
      </c>
      <c r="CH1082" s="11">
        <v>0</v>
      </c>
      <c r="CI1082" s="11">
        <v>234705.913</v>
      </c>
      <c r="CJ1082" s="4">
        <v>28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4">
        <v>8</v>
      </c>
      <c r="CV1082" s="4">
        <v>0</v>
      </c>
      <c r="CW1082" s="4">
        <v>0</v>
      </c>
      <c r="CX1082" s="4">
        <v>0</v>
      </c>
      <c r="CY1082" s="4">
        <v>0</v>
      </c>
      <c r="CZ1082" s="4">
        <v>0</v>
      </c>
      <c r="DA1082" s="4">
        <v>0</v>
      </c>
      <c r="DB1082" s="4">
        <v>20</v>
      </c>
      <c r="DC1082" s="4">
        <v>0</v>
      </c>
      <c r="DD1082" s="4">
        <v>8</v>
      </c>
      <c r="DE1082" s="64">
        <v>28</v>
      </c>
      <c r="DF1082" s="64">
        <v>32</v>
      </c>
      <c r="DG1082" s="64">
        <v>0</v>
      </c>
      <c r="DH1082" s="64">
        <v>26.72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0</v>
      </c>
      <c r="DS1082" s="4">
        <v>0</v>
      </c>
      <c r="DT1082" s="4">
        <v>2</v>
      </c>
      <c r="DU1082" s="4">
        <v>2</v>
      </c>
      <c r="EB1082" s="4" t="b">
        <v>1</v>
      </c>
      <c r="EC1082" s="4" t="s">
        <v>256</v>
      </c>
      <c r="EF1082" s="7">
        <v>46054</v>
      </c>
      <c r="EG1082" s="7">
        <v>46081</v>
      </c>
      <c r="EH1082" s="4" t="s">
        <v>173</v>
      </c>
      <c r="EI1082" s="4" t="b">
        <v>1</v>
      </c>
      <c r="EJ1082" s="4" t="s">
        <v>174</v>
      </c>
      <c r="EO1082" s="4">
        <f t="shared" si="73"/>
        <v>29.134246575342466</v>
      </c>
      <c r="EP1082" s="4">
        <f t="shared" si="74"/>
        <v>25</v>
      </c>
      <c r="EQ1082" s="9">
        <f t="shared" si="75"/>
        <v>4236957.9249999998</v>
      </c>
    </row>
    <row r="1083" spans="3:147">
      <c r="C1083" s="7">
        <v>46054</v>
      </c>
      <c r="D1083" s="4">
        <v>7350</v>
      </c>
      <c r="G1083" s="4" t="s">
        <v>176</v>
      </c>
      <c r="H1083" s="4" t="s">
        <v>177</v>
      </c>
      <c r="I1083" s="4">
        <v>6</v>
      </c>
      <c r="J1083" s="16">
        <v>37908</v>
      </c>
      <c r="L1083" s="4">
        <v>112633.333</v>
      </c>
      <c r="M1083" s="4">
        <v>118883.3</v>
      </c>
      <c r="N1083" s="4">
        <v>141669.266</v>
      </c>
      <c r="O1083" s="64">
        <v>16</v>
      </c>
      <c r="P1083" s="4">
        <v>8</v>
      </c>
      <c r="Q1083" s="4">
        <v>4</v>
      </c>
      <c r="R1083" s="4">
        <v>28</v>
      </c>
      <c r="S1083" s="4">
        <v>100</v>
      </c>
      <c r="T1083" s="4">
        <v>100</v>
      </c>
      <c r="U1083" s="11">
        <v>4603183</v>
      </c>
      <c r="V1083" s="11">
        <v>777183</v>
      </c>
      <c r="W1083" s="11">
        <v>3826000</v>
      </c>
      <c r="X1083" s="11">
        <v>22</v>
      </c>
      <c r="Y1083" s="62">
        <v>3153733</v>
      </c>
      <c r="Z1083" s="11">
        <v>0</v>
      </c>
      <c r="AA1083" s="11">
        <v>0</v>
      </c>
      <c r="AB1083" s="11">
        <v>22500</v>
      </c>
      <c r="AC1083" s="11">
        <v>165000</v>
      </c>
      <c r="AD1083" s="11">
        <v>0</v>
      </c>
      <c r="AE1083" s="11">
        <v>0</v>
      </c>
      <c r="AF1083" s="11">
        <v>0</v>
      </c>
      <c r="AG1083" s="11">
        <v>187500</v>
      </c>
      <c r="AH1083" s="11">
        <v>0</v>
      </c>
      <c r="AI1083" s="11">
        <v>445812</v>
      </c>
      <c r="AJ1083" s="11">
        <v>0</v>
      </c>
      <c r="AK1083" s="11">
        <v>743763</v>
      </c>
      <c r="AL1083" s="9">
        <v>1189576</v>
      </c>
      <c r="AM1083" s="9">
        <v>0</v>
      </c>
      <c r="AN1083" s="9">
        <v>0</v>
      </c>
      <c r="AO1083" s="9">
        <v>0</v>
      </c>
      <c r="AP1083" s="11">
        <v>0</v>
      </c>
      <c r="AQ1083" s="11">
        <v>0</v>
      </c>
      <c r="AR1083" s="11">
        <v>1189576</v>
      </c>
      <c r="AS1083" s="11">
        <v>0</v>
      </c>
      <c r="AT1083" s="11">
        <v>47374</v>
      </c>
      <c r="AU1083" s="11">
        <v>0</v>
      </c>
      <c r="AV1083" s="11">
        <v>0</v>
      </c>
      <c r="AW1083" s="11">
        <v>0</v>
      </c>
      <c r="AX1083" s="11">
        <v>0</v>
      </c>
      <c r="AY1083" s="11">
        <v>0</v>
      </c>
      <c r="AZ1083" s="11">
        <v>0</v>
      </c>
      <c r="BA1083" s="11">
        <v>0</v>
      </c>
      <c r="BB1083" s="11">
        <v>0</v>
      </c>
      <c r="BC1083" s="11">
        <v>0</v>
      </c>
      <c r="BD1083" s="11">
        <v>25000</v>
      </c>
      <c r="BE1083" s="11">
        <v>0</v>
      </c>
      <c r="BF1083" s="11">
        <v>0</v>
      </c>
      <c r="BG1083" s="11">
        <v>0</v>
      </c>
      <c r="BH1083" s="11">
        <v>0</v>
      </c>
      <c r="BI1083" s="11">
        <v>0</v>
      </c>
      <c r="BJ1083" s="11">
        <v>0</v>
      </c>
      <c r="BK1083" s="11">
        <v>0</v>
      </c>
      <c r="BL1083" s="11">
        <v>0</v>
      </c>
      <c r="BM1083" s="11">
        <v>0</v>
      </c>
      <c r="BN1083" s="11">
        <v>0</v>
      </c>
      <c r="BO1083" s="11">
        <v>244920</v>
      </c>
      <c r="BP1083" s="11">
        <v>24490</v>
      </c>
      <c r="BQ1083" s="11">
        <v>222110</v>
      </c>
      <c r="BR1083" s="11">
        <v>196890</v>
      </c>
      <c r="BS1083" s="11">
        <v>41430</v>
      </c>
      <c r="BT1083" s="11">
        <v>9470</v>
      </c>
      <c r="BU1083" s="11">
        <v>37870</v>
      </c>
      <c r="BV1083" s="11">
        <v>0</v>
      </c>
      <c r="BW1083" s="11">
        <v>3</v>
      </c>
      <c r="BX1083" s="11">
        <v>0</v>
      </c>
      <c r="BY1083" s="11">
        <v>0</v>
      </c>
      <c r="BZ1083" s="11">
        <v>0</v>
      </c>
      <c r="CA1083" s="11">
        <v>0</v>
      </c>
      <c r="CB1083" s="11">
        <v>0</v>
      </c>
      <c r="CC1083" s="11">
        <v>0</v>
      </c>
      <c r="CD1083" s="11">
        <v>0</v>
      </c>
      <c r="CE1083" s="11">
        <v>0</v>
      </c>
      <c r="CF1083" s="11">
        <v>0</v>
      </c>
      <c r="CG1083" s="11">
        <v>0</v>
      </c>
      <c r="CH1083" s="11">
        <v>0</v>
      </c>
      <c r="CI1083" s="11">
        <v>187461.261</v>
      </c>
      <c r="CJ1083" s="4">
        <v>28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0</v>
      </c>
      <c r="CZ1083" s="4">
        <v>0</v>
      </c>
      <c r="DA1083" s="4">
        <v>0</v>
      </c>
      <c r="DB1083" s="4">
        <v>20</v>
      </c>
      <c r="DC1083" s="4">
        <v>0</v>
      </c>
      <c r="DD1083" s="4">
        <v>28</v>
      </c>
      <c r="DE1083" s="64">
        <v>48</v>
      </c>
      <c r="DF1083" s="64">
        <v>0</v>
      </c>
      <c r="DG1083" s="64">
        <v>0</v>
      </c>
      <c r="DH1083" s="64">
        <v>0</v>
      </c>
      <c r="DI1083" s="4">
        <v>0</v>
      </c>
      <c r="DJ1083" s="4">
        <v>0</v>
      </c>
      <c r="DK1083" s="4">
        <v>0</v>
      </c>
      <c r="DL1083" s="4">
        <v>0</v>
      </c>
      <c r="DM1083" s="4">
        <v>0</v>
      </c>
      <c r="DN1083" s="4">
        <v>0</v>
      </c>
      <c r="DO1083" s="4">
        <v>0</v>
      </c>
      <c r="DP1083" s="4">
        <v>0</v>
      </c>
      <c r="DQ1083" s="4">
        <v>0</v>
      </c>
      <c r="DR1083" s="4">
        <v>0</v>
      </c>
      <c r="DS1083" s="4">
        <v>1</v>
      </c>
      <c r="DT1083" s="4">
        <v>2</v>
      </c>
      <c r="DU1083" s="4">
        <v>2</v>
      </c>
      <c r="EB1083" s="4" t="b">
        <v>1</v>
      </c>
      <c r="EC1083" s="4" t="s">
        <v>256</v>
      </c>
      <c r="EF1083" s="7">
        <v>46054</v>
      </c>
      <c r="EG1083" s="7">
        <v>46081</v>
      </c>
      <c r="EH1083" s="4" t="s">
        <v>173</v>
      </c>
      <c r="EI1083" s="4" t="b">
        <v>1</v>
      </c>
      <c r="EJ1083" s="4" t="s">
        <v>174</v>
      </c>
      <c r="EO1083" s="4">
        <f t="shared" si="73"/>
        <v>22.232876712328768</v>
      </c>
      <c r="EP1083" s="4">
        <f t="shared" si="74"/>
        <v>25</v>
      </c>
      <c r="EQ1083" s="9">
        <f t="shared" si="75"/>
        <v>3541731.65</v>
      </c>
    </row>
    <row r="1084" spans="3:147">
      <c r="C1084" s="7">
        <v>46054</v>
      </c>
      <c r="D1084" s="4">
        <v>7350</v>
      </c>
      <c r="G1084" s="4" t="s">
        <v>176</v>
      </c>
      <c r="H1084" s="4" t="s">
        <v>177</v>
      </c>
      <c r="I1084" s="4">
        <v>1</v>
      </c>
      <c r="J1084" s="16">
        <v>38600</v>
      </c>
      <c r="L1084" s="4">
        <v>108315.333</v>
      </c>
      <c r="M1084" s="4">
        <v>113565.3</v>
      </c>
      <c r="N1084" s="4">
        <v>135331.98300000001</v>
      </c>
      <c r="O1084" s="64">
        <v>16</v>
      </c>
      <c r="P1084" s="4">
        <v>8</v>
      </c>
      <c r="Q1084" s="4">
        <v>4</v>
      </c>
      <c r="R1084" s="4">
        <v>28</v>
      </c>
      <c r="S1084" s="4">
        <v>100</v>
      </c>
      <c r="T1084" s="4">
        <v>100</v>
      </c>
      <c r="U1084" s="11">
        <v>5396592</v>
      </c>
      <c r="V1084" s="11">
        <v>1502460</v>
      </c>
      <c r="W1084" s="11">
        <v>3894132</v>
      </c>
      <c r="X1084" s="11">
        <v>20</v>
      </c>
      <c r="Y1084" s="62">
        <v>3032829</v>
      </c>
      <c r="Z1084" s="11">
        <v>0</v>
      </c>
      <c r="AA1084" s="11">
        <v>0</v>
      </c>
      <c r="AB1084" s="11">
        <v>7500</v>
      </c>
      <c r="AC1084" s="11">
        <v>150000</v>
      </c>
      <c r="AD1084" s="11">
        <v>0</v>
      </c>
      <c r="AE1084" s="11">
        <v>0</v>
      </c>
      <c r="AF1084" s="11">
        <v>0</v>
      </c>
      <c r="AG1084" s="11">
        <v>157500</v>
      </c>
      <c r="AH1084" s="11">
        <v>0</v>
      </c>
      <c r="AI1084" s="11">
        <v>425869</v>
      </c>
      <c r="AJ1084" s="11">
        <v>0</v>
      </c>
      <c r="AK1084" s="11">
        <v>405995</v>
      </c>
      <c r="AL1084" s="9">
        <v>831865</v>
      </c>
      <c r="AM1084" s="9">
        <v>811991</v>
      </c>
      <c r="AN1084" s="9">
        <v>0</v>
      </c>
      <c r="AO1084" s="9">
        <v>447407</v>
      </c>
      <c r="AP1084" s="11">
        <v>0</v>
      </c>
      <c r="AQ1084" s="11">
        <v>60000</v>
      </c>
      <c r="AR1084" s="11">
        <v>2151263</v>
      </c>
      <c r="AS1084" s="11">
        <v>0</v>
      </c>
      <c r="AT1084" s="11">
        <v>0</v>
      </c>
      <c r="AU1084" s="11">
        <v>0</v>
      </c>
      <c r="AV1084" s="11">
        <v>0</v>
      </c>
      <c r="AW1084" s="11">
        <v>0</v>
      </c>
      <c r="AX1084" s="11">
        <v>0</v>
      </c>
      <c r="AY1084" s="11">
        <v>0</v>
      </c>
      <c r="AZ1084" s="11">
        <v>0</v>
      </c>
      <c r="BA1084" s="11">
        <v>0</v>
      </c>
      <c r="BB1084" s="11">
        <v>0</v>
      </c>
      <c r="BC1084" s="11">
        <v>0</v>
      </c>
      <c r="BD1084" s="11">
        <v>55000</v>
      </c>
      <c r="BE1084" s="11">
        <v>0</v>
      </c>
      <c r="BF1084" s="11">
        <v>0</v>
      </c>
      <c r="BG1084" s="11">
        <v>0</v>
      </c>
      <c r="BH1084" s="11">
        <v>0</v>
      </c>
      <c r="BI1084" s="11">
        <v>0</v>
      </c>
      <c r="BJ1084" s="11">
        <v>0</v>
      </c>
      <c r="BK1084" s="11">
        <v>0</v>
      </c>
      <c r="BL1084" s="11">
        <v>0</v>
      </c>
      <c r="BM1084" s="11">
        <v>0</v>
      </c>
      <c r="BN1084" s="11">
        <v>0</v>
      </c>
      <c r="BO1084" s="11">
        <v>412100</v>
      </c>
      <c r="BP1084" s="11">
        <v>41210</v>
      </c>
      <c r="BQ1084" s="11">
        <v>250230</v>
      </c>
      <c r="BR1084" s="11">
        <v>237780</v>
      </c>
      <c r="BS1084" s="11">
        <v>48570</v>
      </c>
      <c r="BT1084" s="11">
        <v>9100</v>
      </c>
      <c r="BU1084" s="11">
        <v>36160</v>
      </c>
      <c r="BV1084" s="11">
        <v>2000</v>
      </c>
      <c r="BW1084" s="11">
        <v>5000</v>
      </c>
      <c r="BX1084" s="11">
        <v>0</v>
      </c>
      <c r="BY1084" s="11">
        <v>0</v>
      </c>
      <c r="BZ1084" s="11">
        <v>0</v>
      </c>
      <c r="CA1084" s="11">
        <v>0</v>
      </c>
      <c r="CB1084" s="11">
        <v>0</v>
      </c>
      <c r="CC1084" s="11">
        <v>460310</v>
      </c>
      <c r="CD1084" s="11">
        <v>0</v>
      </c>
      <c r="CE1084" s="11">
        <v>0</v>
      </c>
      <c r="CF1084" s="11">
        <v>0</v>
      </c>
      <c r="CG1084" s="11">
        <v>0</v>
      </c>
      <c r="CH1084" s="11">
        <v>0</v>
      </c>
      <c r="CI1084" s="11">
        <v>197044.304</v>
      </c>
      <c r="CJ1084" s="4">
        <v>28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12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  <c r="DA1084" s="4">
        <v>0</v>
      </c>
      <c r="DB1084" s="4">
        <v>20</v>
      </c>
      <c r="DC1084" s="4">
        <v>0</v>
      </c>
      <c r="DD1084" s="4">
        <v>16</v>
      </c>
      <c r="DE1084" s="64">
        <v>36</v>
      </c>
      <c r="DF1084" s="64">
        <v>32</v>
      </c>
      <c r="DG1084" s="64">
        <v>0</v>
      </c>
      <c r="DH1084" s="64">
        <v>44.08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2</v>
      </c>
      <c r="DU1084" s="4">
        <v>2</v>
      </c>
      <c r="EB1084" s="4" t="b">
        <v>1</v>
      </c>
      <c r="EC1084" s="4" t="s">
        <v>256</v>
      </c>
      <c r="EF1084" s="7">
        <v>46054</v>
      </c>
      <c r="EG1084" s="7">
        <v>46081</v>
      </c>
      <c r="EH1084" s="4" t="s">
        <v>173</v>
      </c>
      <c r="EI1084" s="4" t="b">
        <v>1</v>
      </c>
      <c r="EJ1084" s="4" t="s">
        <v>174</v>
      </c>
      <c r="EO1084" s="4">
        <f t="shared" si="73"/>
        <v>20.336986301369862</v>
      </c>
      <c r="EP1084" s="4">
        <f t="shared" si="74"/>
        <v>24</v>
      </c>
      <c r="EQ1084" s="9">
        <f t="shared" si="75"/>
        <v>3247967.5920000002</v>
      </c>
    </row>
    <row r="1085" spans="3:147">
      <c r="C1085" s="7">
        <v>46054</v>
      </c>
      <c r="D1085" s="4">
        <v>7350</v>
      </c>
      <c r="G1085" s="4" t="s">
        <v>176</v>
      </c>
      <c r="H1085" s="4" t="s">
        <v>177</v>
      </c>
      <c r="I1085" s="4">
        <v>1</v>
      </c>
      <c r="J1085" s="16">
        <v>38663</v>
      </c>
      <c r="L1085" s="4">
        <v>108315.333</v>
      </c>
      <c r="M1085" s="4">
        <v>113315.3</v>
      </c>
      <c r="N1085" s="4">
        <v>135034.06599999999</v>
      </c>
      <c r="O1085" s="64">
        <v>16</v>
      </c>
      <c r="P1085" s="4">
        <v>8</v>
      </c>
      <c r="Q1085" s="4">
        <v>4</v>
      </c>
      <c r="R1085" s="4">
        <v>28</v>
      </c>
      <c r="S1085" s="4">
        <v>100</v>
      </c>
      <c r="T1085" s="4">
        <v>100</v>
      </c>
      <c r="U1085" s="11">
        <v>4728573</v>
      </c>
      <c r="V1085" s="11">
        <v>1369573</v>
      </c>
      <c r="W1085" s="11">
        <v>3359000</v>
      </c>
      <c r="X1085" s="11">
        <v>20</v>
      </c>
      <c r="Y1085" s="62">
        <v>3032829</v>
      </c>
      <c r="Z1085" s="11">
        <v>0</v>
      </c>
      <c r="AA1085" s="11">
        <v>0</v>
      </c>
      <c r="AB1085" s="11">
        <v>0</v>
      </c>
      <c r="AC1085" s="11">
        <v>150000</v>
      </c>
      <c r="AD1085" s="11">
        <v>0</v>
      </c>
      <c r="AE1085" s="11">
        <v>0</v>
      </c>
      <c r="AF1085" s="11">
        <v>0</v>
      </c>
      <c r="AG1085" s="11">
        <v>150000</v>
      </c>
      <c r="AH1085" s="11">
        <v>0</v>
      </c>
      <c r="AI1085" s="11">
        <v>424932</v>
      </c>
      <c r="AJ1085" s="11">
        <v>0</v>
      </c>
      <c r="AK1085" s="11">
        <v>202551</v>
      </c>
      <c r="AL1085" s="9">
        <v>627483</v>
      </c>
      <c r="AM1085" s="9">
        <v>607653</v>
      </c>
      <c r="AN1085" s="9">
        <v>0</v>
      </c>
      <c r="AO1085" s="9">
        <v>270608</v>
      </c>
      <c r="AP1085" s="11">
        <v>0</v>
      </c>
      <c r="AQ1085" s="11">
        <v>40000</v>
      </c>
      <c r="AR1085" s="11">
        <v>1545744</v>
      </c>
      <c r="AS1085" s="11">
        <v>0</v>
      </c>
      <c r="AT1085" s="11">
        <v>0</v>
      </c>
      <c r="AU1085" s="11">
        <v>0</v>
      </c>
      <c r="AV1085" s="11">
        <v>0</v>
      </c>
      <c r="AW1085" s="11">
        <v>0</v>
      </c>
      <c r="AX1085" s="11">
        <v>0</v>
      </c>
      <c r="AY1085" s="11">
        <v>0</v>
      </c>
      <c r="AZ1085" s="11">
        <v>0</v>
      </c>
      <c r="BA1085" s="11">
        <v>0</v>
      </c>
      <c r="BB1085" s="11">
        <v>0</v>
      </c>
      <c r="BC1085" s="11">
        <v>0</v>
      </c>
      <c r="BD1085" s="11">
        <v>0</v>
      </c>
      <c r="BE1085" s="11">
        <v>0</v>
      </c>
      <c r="BF1085" s="11">
        <v>0</v>
      </c>
      <c r="BG1085" s="11">
        <v>0</v>
      </c>
      <c r="BH1085" s="11">
        <v>0</v>
      </c>
      <c r="BI1085" s="11">
        <v>0</v>
      </c>
      <c r="BJ1085" s="11">
        <v>0</v>
      </c>
      <c r="BK1085" s="11">
        <v>0</v>
      </c>
      <c r="BL1085" s="11">
        <v>0</v>
      </c>
      <c r="BM1085" s="11">
        <v>0</v>
      </c>
      <c r="BN1085" s="11">
        <v>0</v>
      </c>
      <c r="BO1085" s="11">
        <v>338740</v>
      </c>
      <c r="BP1085" s="11">
        <v>33870</v>
      </c>
      <c r="BQ1085" s="11">
        <v>229660</v>
      </c>
      <c r="BR1085" s="11">
        <v>208220</v>
      </c>
      <c r="BS1085" s="11">
        <v>42560</v>
      </c>
      <c r="BT1085" s="11">
        <v>9100</v>
      </c>
      <c r="BU1085" s="11">
        <v>36070</v>
      </c>
      <c r="BV1085" s="11">
        <v>9000</v>
      </c>
      <c r="BW1085" s="11">
        <v>8113</v>
      </c>
      <c r="BX1085" s="11">
        <v>0</v>
      </c>
      <c r="BY1085" s="11">
        <v>0</v>
      </c>
      <c r="BZ1085" s="11">
        <v>0</v>
      </c>
      <c r="CA1085" s="11">
        <v>0</v>
      </c>
      <c r="CB1085" s="11">
        <v>0</v>
      </c>
      <c r="CC1085" s="11">
        <v>454240</v>
      </c>
      <c r="CD1085" s="11">
        <v>0</v>
      </c>
      <c r="CE1085" s="11">
        <v>0</v>
      </c>
      <c r="CF1085" s="11">
        <v>0</v>
      </c>
      <c r="CG1085" s="11">
        <v>0</v>
      </c>
      <c r="CH1085" s="11">
        <v>0</v>
      </c>
      <c r="CI1085" s="11">
        <v>189808.772</v>
      </c>
      <c r="CJ1085" s="4">
        <v>28</v>
      </c>
      <c r="CK1085" s="4">
        <v>0</v>
      </c>
      <c r="CL1085" s="4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8</v>
      </c>
      <c r="CV1085" s="4">
        <v>0</v>
      </c>
      <c r="CW1085" s="4">
        <v>0</v>
      </c>
      <c r="CX1085" s="4">
        <v>0</v>
      </c>
      <c r="CY1085" s="4">
        <v>0</v>
      </c>
      <c r="CZ1085" s="4">
        <v>0</v>
      </c>
      <c r="DA1085" s="4">
        <v>0</v>
      </c>
      <c r="DB1085" s="4">
        <v>20</v>
      </c>
      <c r="DC1085" s="4">
        <v>0</v>
      </c>
      <c r="DD1085" s="4">
        <v>8</v>
      </c>
      <c r="DE1085" s="64">
        <v>28</v>
      </c>
      <c r="DF1085" s="64">
        <v>24</v>
      </c>
      <c r="DG1085" s="64">
        <v>0</v>
      </c>
      <c r="DH1085" s="64">
        <v>26.72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2</v>
      </c>
      <c r="DU1085" s="4">
        <v>2</v>
      </c>
      <c r="EB1085" s="4" t="b">
        <v>1</v>
      </c>
      <c r="EC1085" s="4" t="s">
        <v>256</v>
      </c>
      <c r="EF1085" s="7">
        <v>46054</v>
      </c>
      <c r="EG1085" s="7">
        <v>46081</v>
      </c>
      <c r="EH1085" s="4" t="s">
        <v>173</v>
      </c>
      <c r="EI1085" s="4" t="b">
        <v>1</v>
      </c>
      <c r="EJ1085" s="4" t="s">
        <v>174</v>
      </c>
      <c r="EO1085" s="4">
        <f t="shared" si="73"/>
        <v>20.164383561643834</v>
      </c>
      <c r="EP1085" s="4">
        <f t="shared" si="74"/>
        <v>24</v>
      </c>
      <c r="EQ1085" s="9">
        <f t="shared" si="75"/>
        <v>3240817.5839999998</v>
      </c>
    </row>
    <row r="1086" spans="3:147">
      <c r="C1086" s="7">
        <v>46082</v>
      </c>
      <c r="D1086" s="4">
        <v>7350</v>
      </c>
      <c r="G1086" s="4" t="s">
        <v>170</v>
      </c>
      <c r="H1086" s="4" t="s">
        <v>171</v>
      </c>
      <c r="I1086" s="4">
        <v>9</v>
      </c>
      <c r="J1086" s="16">
        <v>35389</v>
      </c>
      <c r="L1086" s="4">
        <v>134594.58900000001</v>
      </c>
      <c r="M1086" s="4">
        <v>142219.56700000001</v>
      </c>
      <c r="N1086" s="4">
        <v>169478.31700000001</v>
      </c>
      <c r="O1086" s="64">
        <v>21</v>
      </c>
      <c r="P1086" s="4">
        <v>9</v>
      </c>
      <c r="Q1086" s="4">
        <v>1</v>
      </c>
      <c r="R1086" s="4">
        <v>31</v>
      </c>
      <c r="S1086" s="4">
        <v>100</v>
      </c>
      <c r="T1086" s="4">
        <v>100</v>
      </c>
      <c r="U1086" s="11">
        <v>11503041</v>
      </c>
      <c r="V1086" s="11">
        <v>3172060</v>
      </c>
      <c r="W1086" s="11">
        <v>8330981</v>
      </c>
      <c r="X1086" s="11">
        <v>29</v>
      </c>
      <c r="Y1086" s="62">
        <v>4172432</v>
      </c>
      <c r="Z1086" s="11">
        <v>0</v>
      </c>
      <c r="AA1086" s="11">
        <v>0</v>
      </c>
      <c r="AB1086" s="11">
        <v>11250</v>
      </c>
      <c r="AC1086" s="11">
        <v>217500</v>
      </c>
      <c r="AD1086" s="11">
        <v>0</v>
      </c>
      <c r="AE1086" s="11">
        <v>0</v>
      </c>
      <c r="AF1086" s="11">
        <v>0</v>
      </c>
      <c r="AG1086" s="11">
        <v>228750</v>
      </c>
      <c r="AH1086" s="11">
        <v>0</v>
      </c>
      <c r="AI1086" s="11">
        <v>533323</v>
      </c>
      <c r="AJ1086" s="11">
        <v>0</v>
      </c>
      <c r="AK1086" s="11">
        <v>571989</v>
      </c>
      <c r="AL1086" s="9">
        <v>1105312</v>
      </c>
      <c r="AM1086" s="9">
        <v>1271087</v>
      </c>
      <c r="AN1086" s="9">
        <v>0</v>
      </c>
      <c r="AO1086" s="9">
        <v>615460</v>
      </c>
      <c r="AP1086" s="11">
        <v>0</v>
      </c>
      <c r="AQ1086" s="11">
        <v>65000</v>
      </c>
      <c r="AR1086" s="11">
        <v>3056859</v>
      </c>
      <c r="AS1086" s="11">
        <v>4000000</v>
      </c>
      <c r="AT1086" s="11">
        <v>0</v>
      </c>
      <c r="AU1086" s="11">
        <v>0</v>
      </c>
      <c r="AV1086" s="11">
        <v>0</v>
      </c>
      <c r="AW1086" s="11">
        <v>0</v>
      </c>
      <c r="AX1086" s="11">
        <v>0</v>
      </c>
      <c r="AY1086" s="11">
        <v>0</v>
      </c>
      <c r="AZ1086" s="11">
        <v>0</v>
      </c>
      <c r="BA1086" s="11">
        <v>0</v>
      </c>
      <c r="BB1086" s="11">
        <v>0</v>
      </c>
      <c r="BC1086" s="11">
        <v>0</v>
      </c>
      <c r="BD1086" s="11">
        <v>45000</v>
      </c>
      <c r="BE1086" s="11">
        <v>0</v>
      </c>
      <c r="BF1086" s="11">
        <v>0</v>
      </c>
      <c r="BG1086" s="11">
        <v>0</v>
      </c>
      <c r="BH1086" s="11">
        <v>0</v>
      </c>
      <c r="BI1086" s="11">
        <v>0</v>
      </c>
      <c r="BJ1086" s="11">
        <v>0</v>
      </c>
      <c r="BK1086" s="11">
        <v>0</v>
      </c>
      <c r="BL1086" s="11">
        <v>0</v>
      </c>
      <c r="BM1086" s="11">
        <v>0</v>
      </c>
      <c r="BN1086" s="11">
        <v>0</v>
      </c>
      <c r="BO1086" s="11">
        <v>2008180</v>
      </c>
      <c r="BP1086" s="11">
        <v>200810</v>
      </c>
      <c r="BQ1086" s="11">
        <v>302570</v>
      </c>
      <c r="BR1086" s="11">
        <v>485110</v>
      </c>
      <c r="BS1086" s="11">
        <v>103530</v>
      </c>
      <c r="BT1086" s="11">
        <v>12520</v>
      </c>
      <c r="BU1086" s="11">
        <v>49340</v>
      </c>
      <c r="BV1086" s="11">
        <v>0</v>
      </c>
      <c r="BW1086" s="11">
        <v>10000</v>
      </c>
      <c r="BX1086" s="11">
        <v>0</v>
      </c>
      <c r="BY1086" s="11">
        <v>0</v>
      </c>
      <c r="BZ1086" s="11">
        <v>0</v>
      </c>
      <c r="CA1086" s="11">
        <v>0</v>
      </c>
      <c r="CB1086" s="11">
        <v>0</v>
      </c>
      <c r="CC1086" s="11">
        <v>0</v>
      </c>
      <c r="CD1086" s="11">
        <v>0</v>
      </c>
      <c r="CE1086" s="11">
        <v>0</v>
      </c>
      <c r="CF1086" s="11">
        <v>0</v>
      </c>
      <c r="CG1086" s="11">
        <v>0</v>
      </c>
      <c r="CH1086" s="11">
        <v>0</v>
      </c>
      <c r="CI1086" s="11">
        <v>241859.21100000001</v>
      </c>
      <c r="CJ1086" s="4">
        <v>31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  <c r="CS1086" s="4">
        <v>0</v>
      </c>
      <c r="CT1086" s="4">
        <v>0</v>
      </c>
      <c r="CU1086" s="4">
        <v>13</v>
      </c>
      <c r="CV1086" s="4">
        <v>0</v>
      </c>
      <c r="CW1086" s="4">
        <v>0</v>
      </c>
      <c r="CX1086" s="4">
        <v>0</v>
      </c>
      <c r="CY1086" s="4">
        <v>0</v>
      </c>
      <c r="CZ1086" s="4">
        <v>0</v>
      </c>
      <c r="DA1086" s="4">
        <v>0</v>
      </c>
      <c r="DB1086" s="4">
        <v>20</v>
      </c>
      <c r="DC1086" s="4">
        <v>0</v>
      </c>
      <c r="DD1086" s="4">
        <v>18</v>
      </c>
      <c r="DE1086" s="64">
        <v>38</v>
      </c>
      <c r="DF1086" s="64">
        <v>40</v>
      </c>
      <c r="DG1086" s="64">
        <v>0</v>
      </c>
      <c r="DH1086" s="64">
        <v>48.42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1</v>
      </c>
      <c r="DT1086" s="4">
        <v>2</v>
      </c>
      <c r="DU1086" s="4">
        <v>2</v>
      </c>
      <c r="EB1086" s="4" t="b">
        <v>1</v>
      </c>
      <c r="EC1086" s="4" t="s">
        <v>256</v>
      </c>
      <c r="EF1086" s="7">
        <v>46082</v>
      </c>
      <c r="EG1086" s="7">
        <v>46112</v>
      </c>
      <c r="EH1086" s="4" t="s">
        <v>173</v>
      </c>
      <c r="EI1086" s="4" t="b">
        <v>1</v>
      </c>
      <c r="EJ1086" s="4" t="s">
        <v>174</v>
      </c>
      <c r="EO1086" s="4">
        <f t="shared" si="73"/>
        <v>29.134246575342466</v>
      </c>
      <c r="EP1086" s="4">
        <f t="shared" si="74"/>
        <v>25</v>
      </c>
      <c r="EQ1086" s="9">
        <f t="shared" si="75"/>
        <v>4236957.9249999998</v>
      </c>
    </row>
    <row r="1087" spans="3:147">
      <c r="C1087" s="7">
        <v>46082</v>
      </c>
      <c r="D1087" s="4">
        <v>7350</v>
      </c>
      <c r="G1087" s="4" t="s">
        <v>176</v>
      </c>
      <c r="H1087" s="4" t="s">
        <v>177</v>
      </c>
      <c r="I1087" s="4">
        <v>6</v>
      </c>
      <c r="J1087" s="16">
        <v>37908</v>
      </c>
      <c r="L1087" s="4">
        <v>112633.333</v>
      </c>
      <c r="M1087" s="4">
        <v>118883.3</v>
      </c>
      <c r="N1087" s="4">
        <v>141669.266</v>
      </c>
      <c r="O1087" s="64">
        <v>21</v>
      </c>
      <c r="P1087" s="4">
        <v>9</v>
      </c>
      <c r="Q1087" s="4">
        <v>1</v>
      </c>
      <c r="R1087" s="4">
        <v>31</v>
      </c>
      <c r="S1087" s="4">
        <v>100</v>
      </c>
      <c r="T1087" s="4">
        <v>100</v>
      </c>
      <c r="U1087" s="11">
        <v>5727907</v>
      </c>
      <c r="V1087" s="11">
        <v>1013907</v>
      </c>
      <c r="W1087" s="11">
        <v>4714000</v>
      </c>
      <c r="X1087" s="11">
        <v>22</v>
      </c>
      <c r="Y1087" s="62">
        <v>3491633</v>
      </c>
      <c r="Z1087" s="11">
        <v>0</v>
      </c>
      <c r="AA1087" s="11">
        <v>0</v>
      </c>
      <c r="AB1087" s="11">
        <v>22500</v>
      </c>
      <c r="AC1087" s="11">
        <v>165000</v>
      </c>
      <c r="AD1087" s="11">
        <v>0</v>
      </c>
      <c r="AE1087" s="11">
        <v>0</v>
      </c>
      <c r="AF1087" s="11">
        <v>0</v>
      </c>
      <c r="AG1087" s="11">
        <v>187500</v>
      </c>
      <c r="AH1087" s="11">
        <v>0</v>
      </c>
      <c r="AI1087" s="11">
        <v>445812</v>
      </c>
      <c r="AJ1087" s="11">
        <v>0</v>
      </c>
      <c r="AK1087" s="11">
        <v>1062519</v>
      </c>
      <c r="AL1087" s="9">
        <v>1508331</v>
      </c>
      <c r="AM1087" s="9">
        <v>212503</v>
      </c>
      <c r="AN1087" s="9">
        <v>0</v>
      </c>
      <c r="AO1087" s="9">
        <v>230566</v>
      </c>
      <c r="AP1087" s="11">
        <v>0</v>
      </c>
      <c r="AQ1087" s="11">
        <v>25000</v>
      </c>
      <c r="AR1087" s="11">
        <v>1976400</v>
      </c>
      <c r="AS1087" s="11">
        <v>0</v>
      </c>
      <c r="AT1087" s="11">
        <v>47374</v>
      </c>
      <c r="AU1087" s="11">
        <v>0</v>
      </c>
      <c r="AV1087" s="11">
        <v>0</v>
      </c>
      <c r="AW1087" s="11">
        <v>0</v>
      </c>
      <c r="AX1087" s="11">
        <v>0</v>
      </c>
      <c r="AY1087" s="11">
        <v>0</v>
      </c>
      <c r="AZ1087" s="11">
        <v>0</v>
      </c>
      <c r="BA1087" s="11">
        <v>0</v>
      </c>
      <c r="BB1087" s="11">
        <v>0</v>
      </c>
      <c r="BC1087" s="11">
        <v>0</v>
      </c>
      <c r="BD1087" s="11">
        <v>25000</v>
      </c>
      <c r="BE1087" s="11">
        <v>0</v>
      </c>
      <c r="BF1087" s="11">
        <v>0</v>
      </c>
      <c r="BG1087" s="11">
        <v>0</v>
      </c>
      <c r="BH1087" s="11">
        <v>0</v>
      </c>
      <c r="BI1087" s="11">
        <v>0</v>
      </c>
      <c r="BJ1087" s="11">
        <v>0</v>
      </c>
      <c r="BK1087" s="11">
        <v>0</v>
      </c>
      <c r="BL1087" s="11">
        <v>0</v>
      </c>
      <c r="BM1087" s="11">
        <v>0</v>
      </c>
      <c r="BN1087" s="11">
        <v>0</v>
      </c>
      <c r="BO1087" s="11">
        <v>405200</v>
      </c>
      <c r="BP1087" s="11">
        <v>40520</v>
      </c>
      <c r="BQ1087" s="11">
        <v>222110</v>
      </c>
      <c r="BR1087" s="11">
        <v>242640</v>
      </c>
      <c r="BS1087" s="11">
        <v>51550</v>
      </c>
      <c r="BT1087" s="11">
        <v>10480</v>
      </c>
      <c r="BU1087" s="11">
        <v>41240</v>
      </c>
      <c r="BV1087" s="11">
        <v>0</v>
      </c>
      <c r="BW1087" s="11">
        <v>167</v>
      </c>
      <c r="BX1087" s="11">
        <v>0</v>
      </c>
      <c r="BY1087" s="11">
        <v>0</v>
      </c>
      <c r="BZ1087" s="11">
        <v>0</v>
      </c>
      <c r="CA1087" s="11">
        <v>0</v>
      </c>
      <c r="CB1087" s="11">
        <v>0</v>
      </c>
      <c r="CC1087" s="11">
        <v>0</v>
      </c>
      <c r="CD1087" s="11">
        <v>0</v>
      </c>
      <c r="CE1087" s="11">
        <v>0</v>
      </c>
      <c r="CF1087" s="11">
        <v>0</v>
      </c>
      <c r="CG1087" s="11">
        <v>0</v>
      </c>
      <c r="CH1087" s="11">
        <v>0</v>
      </c>
      <c r="CI1087" s="11">
        <v>198074.25599999999</v>
      </c>
      <c r="CJ1087" s="4">
        <v>31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5</v>
      </c>
      <c r="CV1087" s="4">
        <v>0</v>
      </c>
      <c r="CW1087" s="4">
        <v>0</v>
      </c>
      <c r="CX1087" s="4">
        <v>0</v>
      </c>
      <c r="CY1087" s="4">
        <v>0</v>
      </c>
      <c r="CZ1087" s="4">
        <v>0</v>
      </c>
      <c r="DA1087" s="4">
        <v>0</v>
      </c>
      <c r="DB1087" s="4">
        <v>20</v>
      </c>
      <c r="DC1087" s="4">
        <v>0</v>
      </c>
      <c r="DD1087" s="4">
        <v>40</v>
      </c>
      <c r="DE1087" s="64">
        <v>60</v>
      </c>
      <c r="DF1087" s="64">
        <v>8</v>
      </c>
      <c r="DG1087" s="64">
        <v>0</v>
      </c>
      <c r="DH1087" s="64">
        <v>21.7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2</v>
      </c>
      <c r="DU1087" s="4">
        <v>2</v>
      </c>
      <c r="EB1087" s="4" t="b">
        <v>1</v>
      </c>
      <c r="EC1087" s="4" t="s">
        <v>256</v>
      </c>
      <c r="EF1087" s="7">
        <v>46082</v>
      </c>
      <c r="EG1087" s="7">
        <v>46112</v>
      </c>
      <c r="EH1087" s="4" t="s">
        <v>173</v>
      </c>
      <c r="EI1087" s="4" t="b">
        <v>1</v>
      </c>
      <c r="EJ1087" s="4" t="s">
        <v>174</v>
      </c>
      <c r="EO1087" s="4">
        <f t="shared" si="73"/>
        <v>22.232876712328768</v>
      </c>
      <c r="EP1087" s="4">
        <f t="shared" si="74"/>
        <v>25</v>
      </c>
      <c r="EQ1087" s="9">
        <f t="shared" si="75"/>
        <v>3541731.65</v>
      </c>
    </row>
    <row r="1088" spans="3:147">
      <c r="C1088" s="7">
        <v>46082</v>
      </c>
      <c r="D1088" s="4">
        <v>7350</v>
      </c>
      <c r="G1088" s="4" t="s">
        <v>176</v>
      </c>
      <c r="H1088" s="4" t="s">
        <v>177</v>
      </c>
      <c r="I1088" s="4">
        <v>1</v>
      </c>
      <c r="J1088" s="16">
        <v>38600</v>
      </c>
      <c r="L1088" s="4">
        <v>108315.333</v>
      </c>
      <c r="M1088" s="4">
        <v>113565.3</v>
      </c>
      <c r="N1088" s="4">
        <v>135331.98300000001</v>
      </c>
      <c r="O1088" s="64">
        <v>21</v>
      </c>
      <c r="P1088" s="4">
        <v>9</v>
      </c>
      <c r="Q1088" s="4">
        <v>1</v>
      </c>
      <c r="R1088" s="4">
        <v>31</v>
      </c>
      <c r="S1088" s="4">
        <v>100</v>
      </c>
      <c r="T1088" s="4">
        <v>100</v>
      </c>
      <c r="U1088" s="11">
        <v>5631888</v>
      </c>
      <c r="V1088" s="11">
        <v>1092950</v>
      </c>
      <c r="W1088" s="11">
        <v>4538938</v>
      </c>
      <c r="X1088" s="11">
        <v>20</v>
      </c>
      <c r="Y1088" s="62">
        <v>3357775</v>
      </c>
      <c r="Z1088" s="11">
        <v>0</v>
      </c>
      <c r="AA1088" s="11">
        <v>0</v>
      </c>
      <c r="AB1088" s="11">
        <v>7500</v>
      </c>
      <c r="AC1088" s="11">
        <v>150000</v>
      </c>
      <c r="AD1088" s="11">
        <v>0</v>
      </c>
      <c r="AE1088" s="11">
        <v>0</v>
      </c>
      <c r="AF1088" s="11">
        <v>0</v>
      </c>
      <c r="AG1088" s="11">
        <v>157500</v>
      </c>
      <c r="AH1088" s="11">
        <v>0</v>
      </c>
      <c r="AI1088" s="11">
        <v>425869</v>
      </c>
      <c r="AJ1088" s="11">
        <v>0</v>
      </c>
      <c r="AK1088" s="11">
        <v>507494</v>
      </c>
      <c r="AL1088" s="9">
        <v>933364</v>
      </c>
      <c r="AM1088" s="9">
        <v>608993</v>
      </c>
      <c r="AN1088" s="9">
        <v>0</v>
      </c>
      <c r="AO1088" s="9">
        <v>464256</v>
      </c>
      <c r="AP1088" s="11">
        <v>0</v>
      </c>
      <c r="AQ1088" s="11">
        <v>55000</v>
      </c>
      <c r="AR1088" s="11">
        <v>2061613</v>
      </c>
      <c r="AS1088" s="11">
        <v>0</v>
      </c>
      <c r="AT1088" s="11">
        <v>0</v>
      </c>
      <c r="AU1088" s="11">
        <v>0</v>
      </c>
      <c r="AV1088" s="11">
        <v>0</v>
      </c>
      <c r="AW1088" s="11">
        <v>0</v>
      </c>
      <c r="AX1088" s="11">
        <v>0</v>
      </c>
      <c r="AY1088" s="11">
        <v>0</v>
      </c>
      <c r="AZ1088" s="11">
        <v>0</v>
      </c>
      <c r="BA1088" s="11">
        <v>0</v>
      </c>
      <c r="BB1088" s="11">
        <v>0</v>
      </c>
      <c r="BC1088" s="11">
        <v>0</v>
      </c>
      <c r="BD1088" s="11">
        <v>55000</v>
      </c>
      <c r="BE1088" s="11">
        <v>0</v>
      </c>
      <c r="BF1088" s="11">
        <v>0</v>
      </c>
      <c r="BG1088" s="11">
        <v>0</v>
      </c>
      <c r="BH1088" s="11">
        <v>0</v>
      </c>
      <c r="BI1088" s="11">
        <v>0</v>
      </c>
      <c r="BJ1088" s="11">
        <v>0</v>
      </c>
      <c r="BK1088" s="11">
        <v>0</v>
      </c>
      <c r="BL1088" s="11">
        <v>0</v>
      </c>
      <c r="BM1088" s="11">
        <v>0</v>
      </c>
      <c r="BN1088" s="11">
        <v>0</v>
      </c>
      <c r="BO1088" s="11">
        <v>445630</v>
      </c>
      <c r="BP1088" s="11">
        <v>44560</v>
      </c>
      <c r="BQ1088" s="11">
        <v>250230</v>
      </c>
      <c r="BR1088" s="11">
        <v>247350</v>
      </c>
      <c r="BS1088" s="11">
        <v>50690</v>
      </c>
      <c r="BT1088" s="11">
        <v>10080</v>
      </c>
      <c r="BU1088" s="11">
        <v>39410</v>
      </c>
      <c r="BV1088" s="11">
        <v>0</v>
      </c>
      <c r="BW1088" s="11">
        <v>5000</v>
      </c>
      <c r="BX1088" s="11">
        <v>0</v>
      </c>
      <c r="BY1088" s="11">
        <v>0</v>
      </c>
      <c r="BZ1088" s="11">
        <v>0</v>
      </c>
      <c r="CA1088" s="11">
        <v>0</v>
      </c>
      <c r="CB1088" s="11">
        <v>0</v>
      </c>
      <c r="CC1088" s="11">
        <v>0</v>
      </c>
      <c r="CD1088" s="11">
        <v>0</v>
      </c>
      <c r="CE1088" s="11">
        <v>0</v>
      </c>
      <c r="CF1088" s="11">
        <v>0</v>
      </c>
      <c r="CG1088" s="11">
        <v>0</v>
      </c>
      <c r="CH1088" s="11">
        <v>0</v>
      </c>
      <c r="CI1088" s="11">
        <v>206718.622</v>
      </c>
      <c r="CJ1088" s="4">
        <v>31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11</v>
      </c>
      <c r="CV1088" s="4">
        <v>0</v>
      </c>
      <c r="CW1088" s="4">
        <v>0</v>
      </c>
      <c r="CX1088" s="4">
        <v>0</v>
      </c>
      <c r="CY1088" s="4">
        <v>0</v>
      </c>
      <c r="CZ1088" s="4">
        <v>0</v>
      </c>
      <c r="DA1088" s="4">
        <v>0</v>
      </c>
      <c r="DB1088" s="4">
        <v>20</v>
      </c>
      <c r="DC1088" s="4">
        <v>0</v>
      </c>
      <c r="DD1088" s="4">
        <v>20</v>
      </c>
      <c r="DE1088" s="64">
        <v>40</v>
      </c>
      <c r="DF1088" s="64">
        <v>24</v>
      </c>
      <c r="DG1088" s="64">
        <v>0</v>
      </c>
      <c r="DH1088" s="64">
        <v>45.74</v>
      </c>
      <c r="DI1088" s="4">
        <v>0</v>
      </c>
      <c r="DJ1088" s="4">
        <v>0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0</v>
      </c>
      <c r="DS1088" s="4">
        <v>0</v>
      </c>
      <c r="DT1088" s="4">
        <v>2</v>
      </c>
      <c r="DU1088" s="4">
        <v>2</v>
      </c>
      <c r="EB1088" s="4" t="b">
        <v>1</v>
      </c>
      <c r="EC1088" s="4" t="s">
        <v>256</v>
      </c>
      <c r="EF1088" s="7">
        <v>46082</v>
      </c>
      <c r="EG1088" s="7">
        <v>46112</v>
      </c>
      <c r="EH1088" s="4" t="s">
        <v>173</v>
      </c>
      <c r="EI1088" s="4" t="b">
        <v>1</v>
      </c>
      <c r="EJ1088" s="4" t="s">
        <v>174</v>
      </c>
      <c r="EO1088" s="4">
        <f t="shared" si="73"/>
        <v>20.336986301369862</v>
      </c>
      <c r="EP1088" s="4">
        <f t="shared" si="74"/>
        <v>24</v>
      </c>
      <c r="EQ1088" s="9">
        <f t="shared" si="75"/>
        <v>3247967.5920000002</v>
      </c>
    </row>
    <row r="1089" spans="3:147">
      <c r="C1089" s="7">
        <v>46082</v>
      </c>
      <c r="D1089" s="4">
        <v>7350</v>
      </c>
      <c r="G1089" s="4" t="s">
        <v>176</v>
      </c>
      <c r="H1089" s="4" t="s">
        <v>177</v>
      </c>
      <c r="I1089" s="4">
        <v>1</v>
      </c>
      <c r="J1089" s="16">
        <v>38663</v>
      </c>
      <c r="L1089" s="4">
        <v>108315.333</v>
      </c>
      <c r="M1089" s="4">
        <v>113315.3</v>
      </c>
      <c r="N1089" s="4">
        <v>135034.06599999999</v>
      </c>
      <c r="O1089" s="64">
        <v>21</v>
      </c>
      <c r="P1089" s="4">
        <v>9</v>
      </c>
      <c r="Q1089" s="4">
        <v>1</v>
      </c>
      <c r="R1089" s="4">
        <v>31</v>
      </c>
      <c r="S1089" s="4">
        <v>100</v>
      </c>
      <c r="T1089" s="4">
        <v>100</v>
      </c>
      <c r="U1089" s="11">
        <v>5522777</v>
      </c>
      <c r="V1089" s="11">
        <v>1084777</v>
      </c>
      <c r="W1089" s="11">
        <v>4438000</v>
      </c>
      <c r="X1089" s="11">
        <v>20</v>
      </c>
      <c r="Y1089" s="62">
        <v>3357775</v>
      </c>
      <c r="Z1089" s="11">
        <v>0</v>
      </c>
      <c r="AA1089" s="11">
        <v>0</v>
      </c>
      <c r="AB1089" s="11">
        <v>0</v>
      </c>
      <c r="AC1089" s="11">
        <v>150000</v>
      </c>
      <c r="AD1089" s="11">
        <v>0</v>
      </c>
      <c r="AE1089" s="11">
        <v>0</v>
      </c>
      <c r="AF1089" s="11">
        <v>0</v>
      </c>
      <c r="AG1089" s="11">
        <v>150000</v>
      </c>
      <c r="AH1089" s="11">
        <v>0</v>
      </c>
      <c r="AI1089" s="11">
        <v>424932</v>
      </c>
      <c r="AJ1089" s="11">
        <v>0</v>
      </c>
      <c r="AK1089" s="11">
        <v>455739</v>
      </c>
      <c r="AL1089" s="9">
        <v>880672</v>
      </c>
      <c r="AM1089" s="9">
        <v>607653</v>
      </c>
      <c r="AN1089" s="9">
        <v>0</v>
      </c>
      <c r="AO1089" s="9">
        <v>466677</v>
      </c>
      <c r="AP1089" s="11">
        <v>0</v>
      </c>
      <c r="AQ1089" s="11">
        <v>60000</v>
      </c>
      <c r="AR1089" s="11">
        <v>2015002</v>
      </c>
      <c r="AS1089" s="11">
        <v>0</v>
      </c>
      <c r="AT1089" s="11">
        <v>0</v>
      </c>
      <c r="AU1089" s="11">
        <v>0</v>
      </c>
      <c r="AV1089" s="11">
        <v>0</v>
      </c>
      <c r="AW1089" s="11">
        <v>0</v>
      </c>
      <c r="AX1089" s="11">
        <v>0</v>
      </c>
      <c r="AY1089" s="11">
        <v>0</v>
      </c>
      <c r="AZ1089" s="11">
        <v>0</v>
      </c>
      <c r="BA1089" s="11">
        <v>0</v>
      </c>
      <c r="BB1089" s="11">
        <v>0</v>
      </c>
      <c r="BC1089" s="11">
        <v>0</v>
      </c>
      <c r="BD1089" s="11">
        <v>0</v>
      </c>
      <c r="BE1089" s="11">
        <v>0</v>
      </c>
      <c r="BF1089" s="11">
        <v>0</v>
      </c>
      <c r="BG1089" s="11">
        <v>0</v>
      </c>
      <c r="BH1089" s="11">
        <v>0</v>
      </c>
      <c r="BI1089" s="11">
        <v>0</v>
      </c>
      <c r="BJ1089" s="11">
        <v>0</v>
      </c>
      <c r="BK1089" s="11">
        <v>0</v>
      </c>
      <c r="BL1089" s="11">
        <v>0</v>
      </c>
      <c r="BM1089" s="11">
        <v>0</v>
      </c>
      <c r="BN1089" s="11">
        <v>0</v>
      </c>
      <c r="BO1089" s="11">
        <v>451920</v>
      </c>
      <c r="BP1089" s="11">
        <v>45190</v>
      </c>
      <c r="BQ1089" s="11">
        <v>229660</v>
      </c>
      <c r="BR1089" s="11">
        <v>240520</v>
      </c>
      <c r="BS1089" s="11">
        <v>49700</v>
      </c>
      <c r="BT1089" s="11">
        <v>10080</v>
      </c>
      <c r="BU1089" s="11">
        <v>39320</v>
      </c>
      <c r="BV1089" s="11">
        <v>10000</v>
      </c>
      <c r="BW1089" s="11">
        <v>8387</v>
      </c>
      <c r="BX1089" s="11">
        <v>0</v>
      </c>
      <c r="BY1089" s="11">
        <v>0</v>
      </c>
      <c r="BZ1089" s="11">
        <v>0</v>
      </c>
      <c r="CA1089" s="11">
        <v>0</v>
      </c>
      <c r="CB1089" s="11">
        <v>0</v>
      </c>
      <c r="CC1089" s="11">
        <v>0</v>
      </c>
      <c r="CD1089" s="11">
        <v>0</v>
      </c>
      <c r="CE1089" s="11">
        <v>0</v>
      </c>
      <c r="CF1089" s="11">
        <v>0</v>
      </c>
      <c r="CG1089" s="11">
        <v>0</v>
      </c>
      <c r="CH1089" s="11">
        <v>0</v>
      </c>
      <c r="CI1089" s="11">
        <v>193688.41099999999</v>
      </c>
      <c r="CJ1089" s="4">
        <v>31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  <c r="CS1089" s="4">
        <v>0</v>
      </c>
      <c r="CT1089" s="4">
        <v>0</v>
      </c>
      <c r="CU1089" s="4">
        <v>12</v>
      </c>
      <c r="CV1089" s="4">
        <v>0</v>
      </c>
      <c r="CW1089" s="4">
        <v>0</v>
      </c>
      <c r="CX1089" s="4">
        <v>0</v>
      </c>
      <c r="CY1089" s="4">
        <v>0</v>
      </c>
      <c r="CZ1089" s="4">
        <v>0</v>
      </c>
      <c r="DA1089" s="4">
        <v>0</v>
      </c>
      <c r="DB1089" s="4">
        <v>20</v>
      </c>
      <c r="DC1089" s="4">
        <v>0</v>
      </c>
      <c r="DD1089" s="4">
        <v>18</v>
      </c>
      <c r="DE1089" s="64">
        <v>38</v>
      </c>
      <c r="DF1089" s="64">
        <v>24</v>
      </c>
      <c r="DG1089" s="64">
        <v>0</v>
      </c>
      <c r="DH1089" s="64">
        <v>46.08</v>
      </c>
      <c r="DI1089" s="4">
        <v>0</v>
      </c>
      <c r="DJ1089" s="4">
        <v>0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s="4">
        <v>1</v>
      </c>
      <c r="DT1089" s="4">
        <v>2</v>
      </c>
      <c r="DU1089" s="4">
        <v>2</v>
      </c>
      <c r="EB1089" s="4" t="b">
        <v>1</v>
      </c>
      <c r="EC1089" s="4" t="s">
        <v>256</v>
      </c>
      <c r="EF1089" s="7">
        <v>46082</v>
      </c>
      <c r="EG1089" s="7">
        <v>46112</v>
      </c>
      <c r="EH1089" s="4" t="s">
        <v>173</v>
      </c>
      <c r="EI1089" s="4" t="b">
        <v>1</v>
      </c>
      <c r="EJ1089" s="4" t="s">
        <v>174</v>
      </c>
      <c r="EO1089" s="4">
        <f t="shared" si="73"/>
        <v>20.164383561643834</v>
      </c>
      <c r="EP1089" s="4">
        <f t="shared" si="74"/>
        <v>24</v>
      </c>
      <c r="EQ1089" s="9">
        <f t="shared" si="75"/>
        <v>3240817.5839999998</v>
      </c>
    </row>
    <row r="1090" spans="3:147">
      <c r="C1090" s="7">
        <v>46113</v>
      </c>
      <c r="D1090" s="4">
        <v>7350</v>
      </c>
      <c r="G1090" s="4" t="s">
        <v>170</v>
      </c>
      <c r="H1090" s="4" t="s">
        <v>171</v>
      </c>
      <c r="I1090" s="4">
        <v>9</v>
      </c>
      <c r="J1090" s="16">
        <v>35389</v>
      </c>
      <c r="L1090" s="4">
        <v>134594.58900000001</v>
      </c>
      <c r="M1090" s="4">
        <v>142219.56700000001</v>
      </c>
      <c r="N1090" s="4">
        <v>169478.31700000001</v>
      </c>
      <c r="O1090" s="64">
        <v>22</v>
      </c>
      <c r="P1090" s="4">
        <v>8</v>
      </c>
      <c r="Q1090" s="4">
        <v>0</v>
      </c>
      <c r="R1090" s="4">
        <v>30</v>
      </c>
      <c r="S1090" s="4">
        <v>100</v>
      </c>
      <c r="T1090" s="4">
        <v>100</v>
      </c>
      <c r="U1090" s="11">
        <v>7845104</v>
      </c>
      <c r="V1090" s="11">
        <v>1842726</v>
      </c>
      <c r="W1090" s="11">
        <v>6002378</v>
      </c>
      <c r="X1090" s="11">
        <v>29</v>
      </c>
      <c r="Y1090" s="62">
        <v>4037837</v>
      </c>
      <c r="Z1090" s="11">
        <v>0</v>
      </c>
      <c r="AA1090" s="11">
        <v>0</v>
      </c>
      <c r="AB1090" s="11">
        <v>11250</v>
      </c>
      <c r="AC1090" s="11">
        <v>217500</v>
      </c>
      <c r="AD1090" s="11">
        <v>0</v>
      </c>
      <c r="AE1090" s="11">
        <v>0</v>
      </c>
      <c r="AF1090" s="11">
        <v>0</v>
      </c>
      <c r="AG1090" s="11">
        <v>228750</v>
      </c>
      <c r="AH1090" s="11">
        <v>0</v>
      </c>
      <c r="AI1090" s="11">
        <v>533323</v>
      </c>
      <c r="AJ1090" s="11">
        <v>0</v>
      </c>
      <c r="AK1090" s="11">
        <v>1112201</v>
      </c>
      <c r="AL1090" s="9">
        <v>1645524</v>
      </c>
      <c r="AM1090" s="9">
        <v>889761</v>
      </c>
      <c r="AN1090" s="9">
        <v>0</v>
      </c>
      <c r="AO1090" s="9">
        <v>806123</v>
      </c>
      <c r="AP1090" s="11">
        <v>0</v>
      </c>
      <c r="AQ1090" s="11">
        <v>65000</v>
      </c>
      <c r="AR1090" s="11">
        <v>3406408</v>
      </c>
      <c r="AS1090" s="11">
        <v>0</v>
      </c>
      <c r="AT1090" s="11">
        <v>0</v>
      </c>
      <c r="AU1090" s="11">
        <v>0</v>
      </c>
      <c r="AV1090" s="11">
        <v>0</v>
      </c>
      <c r="AW1090" s="11">
        <v>0</v>
      </c>
      <c r="AX1090" s="11">
        <v>0</v>
      </c>
      <c r="AY1090" s="11">
        <v>0</v>
      </c>
      <c r="AZ1090" s="11">
        <v>0</v>
      </c>
      <c r="BA1090" s="11">
        <v>127109</v>
      </c>
      <c r="BB1090" s="11">
        <v>0</v>
      </c>
      <c r="BC1090" s="11">
        <v>0</v>
      </c>
      <c r="BD1090" s="11">
        <v>45000</v>
      </c>
      <c r="BE1090" s="11">
        <v>0</v>
      </c>
      <c r="BF1090" s="11">
        <v>0</v>
      </c>
      <c r="BG1090" s="11">
        <v>0</v>
      </c>
      <c r="BH1090" s="11">
        <v>0</v>
      </c>
      <c r="BI1090" s="11">
        <v>0</v>
      </c>
      <c r="BJ1090" s="11">
        <v>0</v>
      </c>
      <c r="BK1090" s="11">
        <v>0</v>
      </c>
      <c r="BL1090" s="11">
        <v>0</v>
      </c>
      <c r="BM1090" s="11">
        <v>0</v>
      </c>
      <c r="BN1090" s="11">
        <v>0</v>
      </c>
      <c r="BO1090" s="11">
        <v>909400</v>
      </c>
      <c r="BP1090" s="11">
        <v>90940</v>
      </c>
      <c r="BQ1090" s="11">
        <v>302570</v>
      </c>
      <c r="BR1090" s="11">
        <v>336330</v>
      </c>
      <c r="BS1090" s="11">
        <v>70610</v>
      </c>
      <c r="BT1090" s="11">
        <v>12120</v>
      </c>
      <c r="BU1090" s="11">
        <v>47990</v>
      </c>
      <c r="BV1090" s="11">
        <v>0</v>
      </c>
      <c r="BW1090" s="11">
        <v>10000</v>
      </c>
      <c r="BX1090" s="11">
        <v>0</v>
      </c>
      <c r="BY1090" s="11">
        <v>0</v>
      </c>
      <c r="BZ1090" s="11">
        <v>0</v>
      </c>
      <c r="CA1090" s="11">
        <v>0</v>
      </c>
      <c r="CB1090" s="11">
        <v>0</v>
      </c>
      <c r="CC1090" s="11">
        <v>62766</v>
      </c>
      <c r="CD1090" s="11">
        <v>0</v>
      </c>
      <c r="CE1090" s="11">
        <v>0</v>
      </c>
      <c r="CF1090" s="11">
        <v>0</v>
      </c>
      <c r="CG1090" s="11">
        <v>0</v>
      </c>
      <c r="CH1090" s="11">
        <v>0</v>
      </c>
      <c r="CI1090" s="11">
        <v>245564.73300000001</v>
      </c>
      <c r="CJ1090" s="4">
        <v>30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13</v>
      </c>
      <c r="CV1090" s="4">
        <v>0</v>
      </c>
      <c r="CW1090" s="4">
        <v>0</v>
      </c>
      <c r="CX1090" s="4">
        <v>0</v>
      </c>
      <c r="CY1090" s="4">
        <v>0</v>
      </c>
      <c r="CZ1090" s="4">
        <v>0</v>
      </c>
      <c r="DA1090" s="4">
        <v>0</v>
      </c>
      <c r="DB1090" s="4">
        <v>20</v>
      </c>
      <c r="DC1090" s="4">
        <v>0</v>
      </c>
      <c r="DD1090" s="4">
        <v>35</v>
      </c>
      <c r="DE1090" s="64">
        <v>55</v>
      </c>
      <c r="DF1090" s="64">
        <v>28</v>
      </c>
      <c r="DG1090" s="64">
        <v>0</v>
      </c>
      <c r="DH1090" s="64">
        <v>63.42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2</v>
      </c>
      <c r="DU1090" s="4">
        <v>2</v>
      </c>
      <c r="EB1090" s="4" t="b">
        <v>1</v>
      </c>
      <c r="EC1090" s="4" t="s">
        <v>256</v>
      </c>
      <c r="EF1090" s="7">
        <v>46113</v>
      </c>
      <c r="EG1090" s="7">
        <v>46142</v>
      </c>
      <c r="EH1090" s="4" t="s">
        <v>173</v>
      </c>
      <c r="EI1090" s="4" t="b">
        <v>1</v>
      </c>
      <c r="EJ1090" s="4" t="s">
        <v>174</v>
      </c>
      <c r="EO1090" s="4">
        <f t="shared" si="73"/>
        <v>29.134246575342466</v>
      </c>
      <c r="EP1090" s="4">
        <f t="shared" si="74"/>
        <v>25</v>
      </c>
      <c r="EQ1090" s="9">
        <f t="shared" si="75"/>
        <v>4236957.9249999998</v>
      </c>
    </row>
    <row r="1091" spans="3:147">
      <c r="C1091" s="7">
        <v>46113</v>
      </c>
      <c r="D1091" s="4">
        <v>7350</v>
      </c>
      <c r="G1091" s="4" t="s">
        <v>176</v>
      </c>
      <c r="H1091" s="4" t="s">
        <v>177</v>
      </c>
      <c r="I1091" s="4">
        <v>6</v>
      </c>
      <c r="J1091" s="16">
        <v>37908</v>
      </c>
      <c r="L1091" s="4">
        <v>112633.333</v>
      </c>
      <c r="M1091" s="4">
        <v>118883.3</v>
      </c>
      <c r="N1091" s="4">
        <v>141669.266</v>
      </c>
      <c r="O1091" s="64">
        <v>22</v>
      </c>
      <c r="P1091" s="4">
        <v>8</v>
      </c>
      <c r="Q1091" s="4">
        <v>0</v>
      </c>
      <c r="R1091" s="4">
        <v>30</v>
      </c>
      <c r="S1091" s="4">
        <v>100</v>
      </c>
      <c r="T1091" s="4">
        <v>100</v>
      </c>
      <c r="U1091" s="11">
        <v>5606661</v>
      </c>
      <c r="V1091" s="11">
        <v>1106661</v>
      </c>
      <c r="W1091" s="11">
        <v>4500000</v>
      </c>
      <c r="X1091" s="11">
        <v>22</v>
      </c>
      <c r="Y1091" s="62">
        <v>3378999</v>
      </c>
      <c r="Z1091" s="11">
        <v>0</v>
      </c>
      <c r="AA1091" s="11">
        <v>0</v>
      </c>
      <c r="AB1091" s="11">
        <v>22500</v>
      </c>
      <c r="AC1091" s="11">
        <v>165000</v>
      </c>
      <c r="AD1091" s="11">
        <v>0</v>
      </c>
      <c r="AE1091" s="11">
        <v>0</v>
      </c>
      <c r="AF1091" s="11">
        <v>0</v>
      </c>
      <c r="AG1091" s="11">
        <v>187500</v>
      </c>
      <c r="AH1091" s="11">
        <v>0</v>
      </c>
      <c r="AI1091" s="11">
        <v>445812</v>
      </c>
      <c r="AJ1091" s="11">
        <v>0</v>
      </c>
      <c r="AK1091" s="11">
        <v>1062519</v>
      </c>
      <c r="AL1091" s="9">
        <v>1508331</v>
      </c>
      <c r="AM1091" s="9">
        <v>212503</v>
      </c>
      <c r="AN1091" s="9">
        <v>0</v>
      </c>
      <c r="AO1091" s="9">
        <v>226954</v>
      </c>
      <c r="AP1091" s="11">
        <v>0</v>
      </c>
      <c r="AQ1091" s="11">
        <v>20000</v>
      </c>
      <c r="AR1091" s="11">
        <v>1967788</v>
      </c>
      <c r="AS1091" s="11">
        <v>0</v>
      </c>
      <c r="AT1091" s="11">
        <v>47374</v>
      </c>
      <c r="AU1091" s="11">
        <v>0</v>
      </c>
      <c r="AV1091" s="11">
        <v>0</v>
      </c>
      <c r="AW1091" s="11">
        <v>0</v>
      </c>
      <c r="AX1091" s="11">
        <v>0</v>
      </c>
      <c r="AY1091" s="11">
        <v>0</v>
      </c>
      <c r="AZ1091" s="11">
        <v>0</v>
      </c>
      <c r="BA1091" s="11">
        <v>0</v>
      </c>
      <c r="BB1091" s="11">
        <v>0</v>
      </c>
      <c r="BC1091" s="11">
        <v>0</v>
      </c>
      <c r="BD1091" s="11">
        <v>25000</v>
      </c>
      <c r="BE1091" s="11">
        <v>0</v>
      </c>
      <c r="BF1091" s="11">
        <v>0</v>
      </c>
      <c r="BG1091" s="11">
        <v>0</v>
      </c>
      <c r="BH1091" s="11">
        <v>0</v>
      </c>
      <c r="BI1091" s="11">
        <v>0</v>
      </c>
      <c r="BJ1091" s="11">
        <v>0</v>
      </c>
      <c r="BK1091" s="11">
        <v>0</v>
      </c>
      <c r="BL1091" s="11">
        <v>0</v>
      </c>
      <c r="BM1091" s="11">
        <v>0</v>
      </c>
      <c r="BN1091" s="11">
        <v>0</v>
      </c>
      <c r="BO1091" s="11">
        <v>387920</v>
      </c>
      <c r="BP1091" s="11">
        <v>38790</v>
      </c>
      <c r="BQ1091" s="11">
        <v>222110</v>
      </c>
      <c r="BR1091" s="11">
        <v>237700</v>
      </c>
      <c r="BS1091" s="11">
        <v>50460</v>
      </c>
      <c r="BT1091" s="11">
        <v>10140</v>
      </c>
      <c r="BU1091" s="11">
        <v>40120</v>
      </c>
      <c r="BV1091" s="11">
        <v>0</v>
      </c>
      <c r="BW1091" s="11">
        <v>691</v>
      </c>
      <c r="BX1091" s="11">
        <v>0</v>
      </c>
      <c r="BY1091" s="11">
        <v>0</v>
      </c>
      <c r="BZ1091" s="11">
        <v>0</v>
      </c>
      <c r="CA1091" s="11">
        <v>0</v>
      </c>
      <c r="CB1091" s="11">
        <v>0</v>
      </c>
      <c r="CC1091" s="11">
        <v>118730</v>
      </c>
      <c r="CD1091" s="11">
        <v>0</v>
      </c>
      <c r="CE1091" s="11">
        <v>0</v>
      </c>
      <c r="CF1091" s="11">
        <v>0</v>
      </c>
      <c r="CG1091" s="11">
        <v>0</v>
      </c>
      <c r="CH1091" s="11">
        <v>0</v>
      </c>
      <c r="CI1091" s="11">
        <v>192524.92199999999</v>
      </c>
      <c r="CJ1091" s="4">
        <v>30</v>
      </c>
      <c r="CK1091" s="4">
        <v>0</v>
      </c>
      <c r="CL1091" s="4">
        <v>0</v>
      </c>
      <c r="CM1091" s="4">
        <v>0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4">
        <v>4</v>
      </c>
      <c r="CV1091" s="4">
        <v>0</v>
      </c>
      <c r="CW1091" s="4">
        <v>0</v>
      </c>
      <c r="CX1091" s="4">
        <v>0</v>
      </c>
      <c r="CY1091" s="4">
        <v>0</v>
      </c>
      <c r="CZ1091" s="4">
        <v>0</v>
      </c>
      <c r="DA1091" s="4">
        <v>0</v>
      </c>
      <c r="DB1091" s="4">
        <v>20</v>
      </c>
      <c r="DC1091" s="4">
        <v>0</v>
      </c>
      <c r="DD1091" s="4">
        <v>40</v>
      </c>
      <c r="DE1091" s="64">
        <v>60</v>
      </c>
      <c r="DF1091" s="64">
        <v>8</v>
      </c>
      <c r="DG1091" s="64">
        <v>0</v>
      </c>
      <c r="DH1091" s="64">
        <v>21.36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2</v>
      </c>
      <c r="DU1091" s="4">
        <v>2</v>
      </c>
      <c r="EB1091" s="4" t="b">
        <v>1</v>
      </c>
      <c r="EC1091" s="4" t="s">
        <v>256</v>
      </c>
      <c r="EF1091" s="7">
        <v>46113</v>
      </c>
      <c r="EG1091" s="7">
        <v>46142</v>
      </c>
      <c r="EH1091" s="4" t="s">
        <v>173</v>
      </c>
      <c r="EI1091" s="4" t="b">
        <v>1</v>
      </c>
      <c r="EJ1091" s="4" t="s">
        <v>174</v>
      </c>
      <c r="EO1091" s="4">
        <f t="shared" si="73"/>
        <v>22.232876712328768</v>
      </c>
      <c r="EP1091" s="4">
        <f t="shared" si="74"/>
        <v>25</v>
      </c>
      <c r="EQ1091" s="9">
        <f t="shared" si="75"/>
        <v>3541731.65</v>
      </c>
    </row>
    <row r="1092" spans="3:147">
      <c r="C1092" s="7">
        <v>46113</v>
      </c>
      <c r="D1092" s="4">
        <v>7350</v>
      </c>
      <c r="G1092" s="4" t="s">
        <v>176</v>
      </c>
      <c r="H1092" s="4" t="s">
        <v>177</v>
      </c>
      <c r="I1092" s="4">
        <v>1</v>
      </c>
      <c r="J1092" s="16">
        <v>38600</v>
      </c>
      <c r="L1092" s="4">
        <v>108315.333</v>
      </c>
      <c r="M1092" s="4">
        <v>113565.3</v>
      </c>
      <c r="N1092" s="4">
        <v>135331.98300000001</v>
      </c>
      <c r="O1092" s="64">
        <v>22</v>
      </c>
      <c r="P1092" s="4">
        <v>8</v>
      </c>
      <c r="Q1092" s="4">
        <v>0</v>
      </c>
      <c r="R1092" s="4">
        <v>30</v>
      </c>
      <c r="S1092" s="4">
        <v>100</v>
      </c>
      <c r="T1092" s="4">
        <v>100</v>
      </c>
      <c r="U1092" s="11">
        <v>5843286</v>
      </c>
      <c r="V1092" s="11">
        <v>1530570</v>
      </c>
      <c r="W1092" s="11">
        <v>4312716</v>
      </c>
      <c r="X1092" s="11">
        <v>20</v>
      </c>
      <c r="Y1092" s="62">
        <v>3249459</v>
      </c>
      <c r="Z1092" s="11">
        <v>0</v>
      </c>
      <c r="AA1092" s="11">
        <v>0</v>
      </c>
      <c r="AB1092" s="11">
        <v>7500</v>
      </c>
      <c r="AC1092" s="11">
        <v>150000</v>
      </c>
      <c r="AD1092" s="11">
        <v>0</v>
      </c>
      <c r="AE1092" s="11">
        <v>0</v>
      </c>
      <c r="AF1092" s="11">
        <v>0</v>
      </c>
      <c r="AG1092" s="11">
        <v>157500</v>
      </c>
      <c r="AH1092" s="11">
        <v>0</v>
      </c>
      <c r="AI1092" s="11">
        <v>425869</v>
      </c>
      <c r="AJ1092" s="11">
        <v>0</v>
      </c>
      <c r="AK1092" s="11">
        <v>659743</v>
      </c>
      <c r="AL1092" s="9">
        <v>1085613</v>
      </c>
      <c r="AM1092" s="9">
        <v>507494</v>
      </c>
      <c r="AN1092" s="9">
        <v>67665</v>
      </c>
      <c r="AO1092" s="9">
        <v>559056</v>
      </c>
      <c r="AP1092" s="11">
        <v>0</v>
      </c>
      <c r="AQ1092" s="11">
        <v>60000</v>
      </c>
      <c r="AR1092" s="11">
        <v>2279828</v>
      </c>
      <c r="AS1092" s="11">
        <v>0</v>
      </c>
      <c r="AT1092" s="11">
        <v>0</v>
      </c>
      <c r="AU1092" s="11">
        <v>0</v>
      </c>
      <c r="AV1092" s="11">
        <v>0</v>
      </c>
      <c r="AW1092" s="11">
        <v>0</v>
      </c>
      <c r="AX1092" s="11">
        <v>0</v>
      </c>
      <c r="AY1092" s="11">
        <v>0</v>
      </c>
      <c r="AZ1092" s="11">
        <v>0</v>
      </c>
      <c r="BA1092" s="11">
        <v>101499</v>
      </c>
      <c r="BB1092" s="11">
        <v>0</v>
      </c>
      <c r="BC1092" s="11">
        <v>0</v>
      </c>
      <c r="BD1092" s="11">
        <v>55000</v>
      </c>
      <c r="BE1092" s="11">
        <v>0</v>
      </c>
      <c r="BF1092" s="11">
        <v>0</v>
      </c>
      <c r="BG1092" s="11">
        <v>0</v>
      </c>
      <c r="BH1092" s="11">
        <v>0</v>
      </c>
      <c r="BI1092" s="11">
        <v>0</v>
      </c>
      <c r="BJ1092" s="11">
        <v>0</v>
      </c>
      <c r="BK1092" s="11">
        <v>0</v>
      </c>
      <c r="BL1092" s="11">
        <v>0</v>
      </c>
      <c r="BM1092" s="11">
        <v>0</v>
      </c>
      <c r="BN1092" s="11">
        <v>0</v>
      </c>
      <c r="BO1092" s="11">
        <v>487190</v>
      </c>
      <c r="BP1092" s="11">
        <v>48710</v>
      </c>
      <c r="BQ1092" s="11">
        <v>250230</v>
      </c>
      <c r="BR1092" s="11">
        <v>255950</v>
      </c>
      <c r="BS1092" s="11">
        <v>52590</v>
      </c>
      <c r="BT1092" s="11">
        <v>9750</v>
      </c>
      <c r="BU1092" s="11">
        <v>38320</v>
      </c>
      <c r="BV1092" s="11">
        <v>7000</v>
      </c>
      <c r="BW1092" s="11">
        <v>5000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375830</v>
      </c>
      <c r="CD1092" s="11">
        <v>0</v>
      </c>
      <c r="CE1092" s="11">
        <v>0</v>
      </c>
      <c r="CF1092" s="11">
        <v>0</v>
      </c>
      <c r="CG1092" s="11">
        <v>0</v>
      </c>
      <c r="CH1092" s="11">
        <v>0</v>
      </c>
      <c r="CI1092" s="11">
        <v>202731.878</v>
      </c>
      <c r="CJ1092" s="4">
        <v>30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12</v>
      </c>
      <c r="CV1092" s="4">
        <v>0</v>
      </c>
      <c r="CW1092" s="4">
        <v>0</v>
      </c>
      <c r="CX1092" s="4">
        <v>0</v>
      </c>
      <c r="CY1092" s="4">
        <v>0</v>
      </c>
      <c r="CZ1092" s="4">
        <v>0</v>
      </c>
      <c r="DA1092" s="4">
        <v>0</v>
      </c>
      <c r="DB1092" s="4">
        <v>20</v>
      </c>
      <c r="DC1092" s="4">
        <v>0</v>
      </c>
      <c r="DD1092" s="4">
        <v>26</v>
      </c>
      <c r="DE1092" s="64">
        <v>46</v>
      </c>
      <c r="DF1092" s="64">
        <v>20</v>
      </c>
      <c r="DG1092" s="64">
        <v>2</v>
      </c>
      <c r="DH1092" s="64">
        <v>55.08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1</v>
      </c>
      <c r="DT1092" s="4">
        <v>2</v>
      </c>
      <c r="DU1092" s="4">
        <v>2</v>
      </c>
      <c r="EB1092" s="4" t="b">
        <v>1</v>
      </c>
      <c r="EC1092" s="4" t="s">
        <v>256</v>
      </c>
      <c r="EF1092" s="7">
        <v>46113</v>
      </c>
      <c r="EG1092" s="7">
        <v>46142</v>
      </c>
      <c r="EH1092" s="4" t="s">
        <v>173</v>
      </c>
      <c r="EI1092" s="4" t="b">
        <v>1</v>
      </c>
      <c r="EJ1092" s="4" t="s">
        <v>174</v>
      </c>
      <c r="EO1092" s="4">
        <f t="shared" si="73"/>
        <v>20.336986301369862</v>
      </c>
      <c r="EP1092" s="4">
        <f t="shared" si="74"/>
        <v>24</v>
      </c>
      <c r="EQ1092" s="9">
        <f t="shared" si="75"/>
        <v>3247967.5920000002</v>
      </c>
    </row>
    <row r="1093" spans="3:147">
      <c r="C1093" s="7">
        <v>46113</v>
      </c>
      <c r="D1093" s="4">
        <v>7350</v>
      </c>
      <c r="G1093" s="4" t="s">
        <v>176</v>
      </c>
      <c r="H1093" s="4" t="s">
        <v>177</v>
      </c>
      <c r="I1093" s="4">
        <v>1</v>
      </c>
      <c r="J1093" s="16">
        <v>38663</v>
      </c>
      <c r="L1093" s="4">
        <v>108315.333</v>
      </c>
      <c r="M1093" s="4">
        <v>113315.3</v>
      </c>
      <c r="N1093" s="4">
        <v>135034.06599999999</v>
      </c>
      <c r="O1093" s="64">
        <v>22</v>
      </c>
      <c r="P1093" s="4">
        <v>8</v>
      </c>
      <c r="Q1093" s="4">
        <v>0</v>
      </c>
      <c r="R1093" s="4">
        <v>30</v>
      </c>
      <c r="S1093" s="4">
        <v>100</v>
      </c>
      <c r="T1093" s="4">
        <v>100</v>
      </c>
      <c r="U1093" s="11">
        <v>6597705</v>
      </c>
      <c r="V1093" s="11">
        <v>1792705</v>
      </c>
      <c r="W1093" s="11">
        <v>4805000</v>
      </c>
      <c r="X1093" s="11">
        <v>20</v>
      </c>
      <c r="Y1093" s="62">
        <v>3249459</v>
      </c>
      <c r="Z1093" s="11">
        <v>0</v>
      </c>
      <c r="AA1093" s="11">
        <v>0</v>
      </c>
      <c r="AB1093" s="11">
        <v>0</v>
      </c>
      <c r="AC1093" s="11">
        <v>150000</v>
      </c>
      <c r="AD1093" s="11">
        <v>0</v>
      </c>
      <c r="AE1093" s="11">
        <v>0</v>
      </c>
      <c r="AF1093" s="11">
        <v>0</v>
      </c>
      <c r="AG1093" s="11">
        <v>150000</v>
      </c>
      <c r="AH1093" s="11">
        <v>0</v>
      </c>
      <c r="AI1093" s="11">
        <v>424932</v>
      </c>
      <c r="AJ1093" s="11">
        <v>0</v>
      </c>
      <c r="AK1093" s="11">
        <v>1038074</v>
      </c>
      <c r="AL1093" s="9">
        <v>1463006</v>
      </c>
      <c r="AM1093" s="9">
        <v>759566</v>
      </c>
      <c r="AN1093" s="9">
        <v>67517</v>
      </c>
      <c r="AO1093" s="9">
        <v>686243</v>
      </c>
      <c r="AP1093" s="11">
        <v>0</v>
      </c>
      <c r="AQ1093" s="11">
        <v>70000</v>
      </c>
      <c r="AR1093" s="11">
        <v>3046332</v>
      </c>
      <c r="AS1093" s="11">
        <v>0</v>
      </c>
      <c r="AT1093" s="11">
        <v>0</v>
      </c>
      <c r="AU1093" s="11">
        <v>0</v>
      </c>
      <c r="AV1093" s="11">
        <v>0</v>
      </c>
      <c r="AW1093" s="11">
        <v>0</v>
      </c>
      <c r="AX1093" s="11">
        <v>0</v>
      </c>
      <c r="AY1093" s="11">
        <v>0</v>
      </c>
      <c r="AZ1093" s="11">
        <v>0</v>
      </c>
      <c r="BA1093" s="11">
        <v>151914</v>
      </c>
      <c r="BB1093" s="11">
        <v>0</v>
      </c>
      <c r="BC1093" s="11">
        <v>0</v>
      </c>
      <c r="BD1093" s="11">
        <v>0</v>
      </c>
      <c r="BE1093" s="11">
        <v>0</v>
      </c>
      <c r="BF1093" s="11">
        <v>0</v>
      </c>
      <c r="BG1093" s="11">
        <v>0</v>
      </c>
      <c r="BH1093" s="11">
        <v>0</v>
      </c>
      <c r="BI1093" s="11">
        <v>0</v>
      </c>
      <c r="BJ1093" s="11">
        <v>0</v>
      </c>
      <c r="BK1093" s="11">
        <v>0</v>
      </c>
      <c r="BL1093" s="11">
        <v>0</v>
      </c>
      <c r="BM1093" s="11">
        <v>0</v>
      </c>
      <c r="BN1093" s="11">
        <v>0</v>
      </c>
      <c r="BO1093" s="11">
        <v>702490</v>
      </c>
      <c r="BP1093" s="11">
        <v>70240</v>
      </c>
      <c r="BQ1093" s="11">
        <v>229660</v>
      </c>
      <c r="BR1093" s="11">
        <v>284250</v>
      </c>
      <c r="BS1093" s="11">
        <v>59380</v>
      </c>
      <c r="BT1093" s="11">
        <v>9750</v>
      </c>
      <c r="BU1093" s="11">
        <v>38240</v>
      </c>
      <c r="BV1093" s="11">
        <v>11000</v>
      </c>
      <c r="BW1093" s="11">
        <v>8525</v>
      </c>
      <c r="BX1093" s="11">
        <v>0</v>
      </c>
      <c r="BY1093" s="11">
        <v>0</v>
      </c>
      <c r="BZ1093" s="11">
        <v>0</v>
      </c>
      <c r="CA1093" s="11">
        <v>0</v>
      </c>
      <c r="CB1093" s="11">
        <v>0</v>
      </c>
      <c r="CC1093" s="11">
        <v>379170</v>
      </c>
      <c r="CD1093" s="11">
        <v>0</v>
      </c>
      <c r="CE1093" s="11">
        <v>0</v>
      </c>
      <c r="CF1093" s="11">
        <v>0</v>
      </c>
      <c r="CG1093" s="11">
        <v>0</v>
      </c>
      <c r="CH1093" s="11">
        <v>0</v>
      </c>
      <c r="CI1093" s="11">
        <v>193006.21100000001</v>
      </c>
      <c r="CJ1093" s="4">
        <v>30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</v>
      </c>
      <c r="CS1093" s="4">
        <v>0</v>
      </c>
      <c r="CT1093" s="4">
        <v>0</v>
      </c>
      <c r="CU1093" s="4">
        <v>14</v>
      </c>
      <c r="CV1093" s="4">
        <v>0</v>
      </c>
      <c r="CW1093" s="4">
        <v>0</v>
      </c>
      <c r="CX1093" s="4">
        <v>0</v>
      </c>
      <c r="CY1093" s="4">
        <v>0</v>
      </c>
      <c r="CZ1093" s="4">
        <v>0</v>
      </c>
      <c r="DA1093" s="4">
        <v>0</v>
      </c>
      <c r="DB1093" s="4">
        <v>20</v>
      </c>
      <c r="DC1093" s="4">
        <v>0</v>
      </c>
      <c r="DD1093" s="4">
        <v>41</v>
      </c>
      <c r="DE1093" s="64">
        <v>61</v>
      </c>
      <c r="DF1093" s="64">
        <v>30</v>
      </c>
      <c r="DG1093" s="64">
        <v>2</v>
      </c>
      <c r="DH1093" s="64">
        <v>67.760000000000005</v>
      </c>
      <c r="DI1093" s="4">
        <v>0</v>
      </c>
      <c r="DJ1093" s="4">
        <v>0</v>
      </c>
      <c r="DK1093" s="4">
        <v>0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0</v>
      </c>
      <c r="DS1093" s="4">
        <v>0.5</v>
      </c>
      <c r="DT1093" s="4">
        <v>2</v>
      </c>
      <c r="DU1093" s="4">
        <v>2</v>
      </c>
      <c r="EB1093" s="4" t="b">
        <v>1</v>
      </c>
      <c r="EC1093" s="4" t="s">
        <v>256</v>
      </c>
      <c r="EF1093" s="7">
        <v>46113</v>
      </c>
      <c r="EG1093" s="7">
        <v>46142</v>
      </c>
      <c r="EH1093" s="4" t="s">
        <v>173</v>
      </c>
      <c r="EI1093" s="4" t="b">
        <v>1</v>
      </c>
      <c r="EJ1093" s="4" t="s">
        <v>174</v>
      </c>
      <c r="EO1093" s="4">
        <f t="shared" si="73"/>
        <v>20.164383561643834</v>
      </c>
      <c r="EP1093" s="4">
        <f t="shared" si="74"/>
        <v>24</v>
      </c>
      <c r="EQ1093" s="9">
        <f t="shared" si="75"/>
        <v>3240817.5839999998</v>
      </c>
    </row>
    <row r="1094" spans="3:147">
      <c r="C1094" s="7">
        <v>46143</v>
      </c>
      <c r="D1094" s="4">
        <v>7350</v>
      </c>
      <c r="G1094" s="4" t="s">
        <v>170</v>
      </c>
      <c r="H1094" s="4" t="s">
        <v>171</v>
      </c>
      <c r="I1094" s="4">
        <v>9</v>
      </c>
      <c r="J1094" s="16">
        <v>35389</v>
      </c>
      <c r="L1094" s="4">
        <v>134594.58900000001</v>
      </c>
      <c r="M1094" s="4">
        <v>142219.56700000001</v>
      </c>
      <c r="N1094" s="4">
        <v>169478.31700000001</v>
      </c>
      <c r="O1094" s="64">
        <v>18</v>
      </c>
      <c r="P1094" s="4">
        <v>10</v>
      </c>
      <c r="Q1094" s="4">
        <v>3</v>
      </c>
      <c r="R1094" s="4">
        <v>31</v>
      </c>
      <c r="S1094" s="4">
        <v>100</v>
      </c>
      <c r="T1094" s="4">
        <v>100</v>
      </c>
      <c r="U1094" s="11">
        <v>7604390</v>
      </c>
      <c r="V1094" s="11">
        <v>1773136</v>
      </c>
      <c r="W1094" s="11">
        <v>5831254</v>
      </c>
      <c r="X1094" s="11">
        <v>29</v>
      </c>
      <c r="Y1094" s="62">
        <v>4172432</v>
      </c>
      <c r="Z1094" s="11">
        <v>0</v>
      </c>
      <c r="AA1094" s="11">
        <v>0</v>
      </c>
      <c r="AB1094" s="11">
        <v>11250</v>
      </c>
      <c r="AC1094" s="11">
        <v>217500</v>
      </c>
      <c r="AD1094" s="11">
        <v>0</v>
      </c>
      <c r="AE1094" s="11">
        <v>0</v>
      </c>
      <c r="AF1094" s="11">
        <v>0</v>
      </c>
      <c r="AG1094" s="11">
        <v>228750</v>
      </c>
      <c r="AH1094" s="11">
        <v>0</v>
      </c>
      <c r="AI1094" s="11">
        <v>533323</v>
      </c>
      <c r="AJ1094" s="11">
        <v>0</v>
      </c>
      <c r="AK1094" s="11">
        <v>397214</v>
      </c>
      <c r="AL1094" s="9">
        <v>930538</v>
      </c>
      <c r="AM1094" s="9">
        <v>1525304</v>
      </c>
      <c r="AN1094" s="9">
        <v>169478</v>
      </c>
      <c r="AO1094" s="9">
        <v>471064</v>
      </c>
      <c r="AP1094" s="11">
        <v>0</v>
      </c>
      <c r="AQ1094" s="11">
        <v>45000</v>
      </c>
      <c r="AR1094" s="11">
        <v>3141384</v>
      </c>
      <c r="AS1094" s="11">
        <v>0</v>
      </c>
      <c r="AT1094" s="11">
        <v>0</v>
      </c>
      <c r="AU1094" s="11">
        <v>0</v>
      </c>
      <c r="AV1094" s="11">
        <v>0</v>
      </c>
      <c r="AW1094" s="11">
        <v>0</v>
      </c>
      <c r="AX1094" s="11">
        <v>0</v>
      </c>
      <c r="AY1094" s="11">
        <v>0</v>
      </c>
      <c r="AZ1094" s="11">
        <v>0</v>
      </c>
      <c r="BA1094" s="11">
        <v>16824</v>
      </c>
      <c r="BB1094" s="11">
        <v>0</v>
      </c>
      <c r="BC1094" s="11">
        <v>0</v>
      </c>
      <c r="BD1094" s="11">
        <v>45000</v>
      </c>
      <c r="BE1094" s="11">
        <v>0</v>
      </c>
      <c r="BF1094" s="11">
        <v>0</v>
      </c>
      <c r="BG1094" s="11">
        <v>0</v>
      </c>
      <c r="BH1094" s="11">
        <v>0</v>
      </c>
      <c r="BI1094" s="11">
        <v>0</v>
      </c>
      <c r="BJ1094" s="11">
        <v>0</v>
      </c>
      <c r="BK1094" s="11">
        <v>0</v>
      </c>
      <c r="BL1094" s="11">
        <v>0</v>
      </c>
      <c r="BM1094" s="11">
        <v>0</v>
      </c>
      <c r="BN1094" s="11">
        <v>0</v>
      </c>
      <c r="BO1094" s="11">
        <v>854510</v>
      </c>
      <c r="BP1094" s="11">
        <v>85450</v>
      </c>
      <c r="BQ1094" s="11">
        <v>302570</v>
      </c>
      <c r="BR1094" s="11">
        <v>326540</v>
      </c>
      <c r="BS1094" s="11">
        <v>68440</v>
      </c>
      <c r="BT1094" s="11">
        <v>12520</v>
      </c>
      <c r="BU1094" s="11">
        <v>49340</v>
      </c>
      <c r="BV1094" s="11">
        <v>1000</v>
      </c>
      <c r="BW1094" s="11">
        <v>10000</v>
      </c>
      <c r="BX1094" s="11">
        <v>0</v>
      </c>
      <c r="BY1094" s="11">
        <v>0</v>
      </c>
      <c r="BZ1094" s="11">
        <v>0</v>
      </c>
      <c r="CA1094" s="11">
        <v>0</v>
      </c>
      <c r="CB1094" s="11">
        <v>0</v>
      </c>
      <c r="CC1094" s="11">
        <v>62766</v>
      </c>
      <c r="CD1094" s="11">
        <v>0</v>
      </c>
      <c r="CE1094" s="11">
        <v>0</v>
      </c>
      <c r="CF1094" s="11">
        <v>0</v>
      </c>
      <c r="CG1094" s="11">
        <v>0</v>
      </c>
      <c r="CH1094" s="11">
        <v>0</v>
      </c>
      <c r="CI1094" s="11">
        <v>256194.79800000001</v>
      </c>
      <c r="CJ1094" s="4">
        <v>31</v>
      </c>
      <c r="CK1094" s="4">
        <v>0</v>
      </c>
      <c r="CL1094" s="4">
        <v>0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9</v>
      </c>
      <c r="CV1094" s="4">
        <v>0</v>
      </c>
      <c r="CW1094" s="4">
        <v>0</v>
      </c>
      <c r="CX1094" s="4">
        <v>0</v>
      </c>
      <c r="CY1094" s="4">
        <v>0</v>
      </c>
      <c r="CZ1094" s="4">
        <v>0</v>
      </c>
      <c r="DA1094" s="4">
        <v>0</v>
      </c>
      <c r="DB1094" s="4">
        <v>20</v>
      </c>
      <c r="DC1094" s="4">
        <v>0</v>
      </c>
      <c r="DD1094" s="4">
        <v>12.5</v>
      </c>
      <c r="DE1094" s="64">
        <v>32.5</v>
      </c>
      <c r="DF1094" s="64">
        <v>48</v>
      </c>
      <c r="DG1094" s="64">
        <v>4</v>
      </c>
      <c r="DH1094" s="64">
        <v>37.06</v>
      </c>
      <c r="DI1094" s="4">
        <v>0</v>
      </c>
      <c r="DJ1094" s="4">
        <v>0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s="4">
        <v>3</v>
      </c>
      <c r="DT1094" s="4">
        <v>2</v>
      </c>
      <c r="DU1094" s="4">
        <v>2</v>
      </c>
      <c r="EB1094" s="4" t="b">
        <v>1</v>
      </c>
      <c r="EC1094" s="4" t="s">
        <v>256</v>
      </c>
      <c r="EF1094" s="7">
        <v>46143</v>
      </c>
      <c r="EG1094" s="7">
        <v>46173</v>
      </c>
      <c r="EH1094" s="4" t="s">
        <v>173</v>
      </c>
      <c r="EI1094" s="4" t="b">
        <v>1</v>
      </c>
      <c r="EJ1094" s="4" t="s">
        <v>174</v>
      </c>
      <c r="EO1094" s="4">
        <f t="shared" si="73"/>
        <v>29.134246575342466</v>
      </c>
      <c r="EP1094" s="4">
        <f t="shared" si="74"/>
        <v>25</v>
      </c>
      <c r="EQ1094" s="9">
        <f t="shared" si="75"/>
        <v>4236957.9249999998</v>
      </c>
    </row>
    <row r="1095" spans="3:147">
      <c r="C1095" s="7">
        <v>46143</v>
      </c>
      <c r="D1095" s="4">
        <v>7350</v>
      </c>
      <c r="G1095" s="4" t="s">
        <v>176</v>
      </c>
      <c r="H1095" s="4" t="s">
        <v>177</v>
      </c>
      <c r="I1095" s="4">
        <v>6</v>
      </c>
      <c r="J1095" s="16">
        <v>37908</v>
      </c>
      <c r="L1095" s="4">
        <v>112633.333</v>
      </c>
      <c r="M1095" s="4">
        <v>118883.3</v>
      </c>
      <c r="N1095" s="4">
        <v>141669.266</v>
      </c>
      <c r="O1095" s="64">
        <v>18</v>
      </c>
      <c r="P1095" s="4">
        <v>10</v>
      </c>
      <c r="Q1095" s="4">
        <v>3</v>
      </c>
      <c r="R1095" s="4">
        <v>31</v>
      </c>
      <c r="S1095" s="4">
        <v>100</v>
      </c>
      <c r="T1095" s="4">
        <v>100</v>
      </c>
      <c r="U1095" s="11">
        <v>6183896</v>
      </c>
      <c r="V1095" s="11">
        <v>1139896</v>
      </c>
      <c r="W1095" s="11">
        <v>5044000</v>
      </c>
      <c r="X1095" s="11">
        <v>22</v>
      </c>
      <c r="Y1095" s="62">
        <v>3491633</v>
      </c>
      <c r="Z1095" s="11">
        <v>0</v>
      </c>
      <c r="AA1095" s="11">
        <v>0</v>
      </c>
      <c r="AB1095" s="11">
        <v>22500</v>
      </c>
      <c r="AC1095" s="11">
        <v>165000</v>
      </c>
      <c r="AD1095" s="11">
        <v>0</v>
      </c>
      <c r="AE1095" s="11">
        <v>0</v>
      </c>
      <c r="AF1095" s="11">
        <v>0</v>
      </c>
      <c r="AG1095" s="11">
        <v>187500</v>
      </c>
      <c r="AH1095" s="11">
        <v>0</v>
      </c>
      <c r="AI1095" s="11">
        <v>445812</v>
      </c>
      <c r="AJ1095" s="11">
        <v>0</v>
      </c>
      <c r="AK1095" s="11">
        <v>332037</v>
      </c>
      <c r="AL1095" s="9">
        <v>777849</v>
      </c>
      <c r="AM1095" s="9">
        <v>1062519</v>
      </c>
      <c r="AN1095" s="9">
        <v>70834</v>
      </c>
      <c r="AO1095" s="9">
        <v>447108</v>
      </c>
      <c r="AP1095" s="11">
        <v>0</v>
      </c>
      <c r="AQ1095" s="11">
        <v>60000</v>
      </c>
      <c r="AR1095" s="11">
        <v>2418310</v>
      </c>
      <c r="AS1095" s="11">
        <v>0</v>
      </c>
      <c r="AT1095" s="11">
        <v>47374</v>
      </c>
      <c r="AU1095" s="11">
        <v>0</v>
      </c>
      <c r="AV1095" s="11">
        <v>0</v>
      </c>
      <c r="AW1095" s="11">
        <v>0</v>
      </c>
      <c r="AX1095" s="11">
        <v>0</v>
      </c>
      <c r="AY1095" s="11">
        <v>0</v>
      </c>
      <c r="AZ1095" s="11">
        <v>0</v>
      </c>
      <c r="BA1095" s="11">
        <v>14079</v>
      </c>
      <c r="BB1095" s="11">
        <v>0</v>
      </c>
      <c r="BC1095" s="11">
        <v>0</v>
      </c>
      <c r="BD1095" s="11">
        <v>25000</v>
      </c>
      <c r="BE1095" s="11">
        <v>0</v>
      </c>
      <c r="BF1095" s="11">
        <v>0</v>
      </c>
      <c r="BG1095" s="11">
        <v>0</v>
      </c>
      <c r="BH1095" s="11">
        <v>0</v>
      </c>
      <c r="BI1095" s="11">
        <v>0</v>
      </c>
      <c r="BJ1095" s="11">
        <v>0</v>
      </c>
      <c r="BK1095" s="11">
        <v>0</v>
      </c>
      <c r="BL1095" s="11">
        <v>0</v>
      </c>
      <c r="BM1095" s="11">
        <v>0</v>
      </c>
      <c r="BN1095" s="11">
        <v>0</v>
      </c>
      <c r="BO1095" s="11">
        <v>499120</v>
      </c>
      <c r="BP1095" s="11">
        <v>49910</v>
      </c>
      <c r="BQ1095" s="11">
        <v>222110</v>
      </c>
      <c r="BR1095" s="11">
        <v>261180</v>
      </c>
      <c r="BS1095" s="11">
        <v>55660</v>
      </c>
      <c r="BT1095" s="11">
        <v>10480</v>
      </c>
      <c r="BU1095" s="11">
        <v>41240</v>
      </c>
      <c r="BV1095" s="11">
        <v>0</v>
      </c>
      <c r="BW1095" s="11">
        <v>196</v>
      </c>
      <c r="BX1095" s="11">
        <v>0</v>
      </c>
      <c r="BY1095" s="11">
        <v>0</v>
      </c>
      <c r="BZ1095" s="11">
        <v>0</v>
      </c>
      <c r="CA1095" s="11">
        <v>0</v>
      </c>
      <c r="CB1095" s="11">
        <v>0</v>
      </c>
      <c r="CC1095" s="11">
        <v>0</v>
      </c>
      <c r="CD1095" s="11">
        <v>0</v>
      </c>
      <c r="CE1095" s="11">
        <v>0</v>
      </c>
      <c r="CF1095" s="11">
        <v>0</v>
      </c>
      <c r="CG1095" s="11">
        <v>0</v>
      </c>
      <c r="CH1095" s="11">
        <v>0</v>
      </c>
      <c r="CI1095" s="11">
        <v>190625.18</v>
      </c>
      <c r="CJ1095" s="4">
        <v>31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</v>
      </c>
      <c r="CS1095" s="4">
        <v>0</v>
      </c>
      <c r="CT1095" s="4">
        <v>0</v>
      </c>
      <c r="CU1095" s="4">
        <v>12</v>
      </c>
      <c r="CV1095" s="4">
        <v>0</v>
      </c>
      <c r="CW1095" s="4">
        <v>0</v>
      </c>
      <c r="CX1095" s="4">
        <v>0</v>
      </c>
      <c r="CY1095" s="4">
        <v>0</v>
      </c>
      <c r="CZ1095" s="4">
        <v>0</v>
      </c>
      <c r="DA1095" s="4">
        <v>0</v>
      </c>
      <c r="DB1095" s="4">
        <v>20</v>
      </c>
      <c r="DC1095" s="4">
        <v>0</v>
      </c>
      <c r="DD1095" s="4">
        <v>12.5</v>
      </c>
      <c r="DE1095" s="64">
        <v>32.5</v>
      </c>
      <c r="DF1095" s="64">
        <v>40</v>
      </c>
      <c r="DG1095" s="64">
        <v>2</v>
      </c>
      <c r="DH1095" s="64">
        <v>42.08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s="4">
        <v>0</v>
      </c>
      <c r="DT1095" s="4">
        <v>2</v>
      </c>
      <c r="DU1095" s="4">
        <v>2</v>
      </c>
      <c r="EB1095" s="4" t="b">
        <v>1</v>
      </c>
      <c r="EC1095" s="4" t="s">
        <v>256</v>
      </c>
      <c r="EF1095" s="7">
        <v>46143</v>
      </c>
      <c r="EG1095" s="7">
        <v>46173</v>
      </c>
      <c r="EH1095" s="4" t="s">
        <v>173</v>
      </c>
      <c r="EI1095" s="4" t="b">
        <v>1</v>
      </c>
      <c r="EJ1095" s="4" t="s">
        <v>174</v>
      </c>
      <c r="EO1095" s="4">
        <f t="shared" si="73"/>
        <v>22.232876712328768</v>
      </c>
      <c r="EP1095" s="4">
        <f t="shared" si="74"/>
        <v>25</v>
      </c>
      <c r="EQ1095" s="9">
        <f t="shared" si="75"/>
        <v>3541731.65</v>
      </c>
    </row>
    <row r="1096" spans="3:147">
      <c r="C1096" s="7">
        <v>46143</v>
      </c>
      <c r="D1096" s="4">
        <v>7350</v>
      </c>
      <c r="G1096" s="4" t="s">
        <v>176</v>
      </c>
      <c r="H1096" s="4" t="s">
        <v>177</v>
      </c>
      <c r="I1096" s="4">
        <v>1</v>
      </c>
      <c r="J1096" s="16">
        <v>38600</v>
      </c>
      <c r="L1096" s="4">
        <v>108315.333</v>
      </c>
      <c r="M1096" s="4">
        <v>113565.3</v>
      </c>
      <c r="N1096" s="4">
        <v>135331.98300000001</v>
      </c>
      <c r="O1096" s="64">
        <v>18</v>
      </c>
      <c r="P1096" s="4">
        <v>10</v>
      </c>
      <c r="Q1096" s="4">
        <v>3</v>
      </c>
      <c r="R1096" s="4">
        <v>31</v>
      </c>
      <c r="S1096" s="4">
        <v>100</v>
      </c>
      <c r="T1096" s="4">
        <v>100</v>
      </c>
      <c r="U1096" s="11">
        <v>5896629</v>
      </c>
      <c r="V1096" s="11">
        <v>1182390</v>
      </c>
      <c r="W1096" s="11">
        <v>4714239</v>
      </c>
      <c r="X1096" s="11">
        <v>20</v>
      </c>
      <c r="Y1096" s="62">
        <v>3357775</v>
      </c>
      <c r="Z1096" s="11">
        <v>0</v>
      </c>
      <c r="AA1096" s="11">
        <v>0</v>
      </c>
      <c r="AB1096" s="11">
        <v>7500</v>
      </c>
      <c r="AC1096" s="11">
        <v>150000</v>
      </c>
      <c r="AD1096" s="11">
        <v>0</v>
      </c>
      <c r="AE1096" s="11">
        <v>0</v>
      </c>
      <c r="AF1096" s="11">
        <v>0</v>
      </c>
      <c r="AG1096" s="11">
        <v>157500</v>
      </c>
      <c r="AH1096" s="11">
        <v>0</v>
      </c>
      <c r="AI1096" s="11">
        <v>425869</v>
      </c>
      <c r="AJ1096" s="11">
        <v>0</v>
      </c>
      <c r="AK1096" s="11">
        <v>317184</v>
      </c>
      <c r="AL1096" s="9">
        <v>743054</v>
      </c>
      <c r="AM1096" s="9">
        <v>1014989</v>
      </c>
      <c r="AN1096" s="9">
        <v>67665</v>
      </c>
      <c r="AO1096" s="9">
        <v>427107</v>
      </c>
      <c r="AP1096" s="11">
        <v>0</v>
      </c>
      <c r="AQ1096" s="11">
        <v>60000</v>
      </c>
      <c r="AR1096" s="11">
        <v>2312815</v>
      </c>
      <c r="AS1096" s="11">
        <v>0</v>
      </c>
      <c r="AT1096" s="11">
        <v>0</v>
      </c>
      <c r="AU1096" s="11">
        <v>0</v>
      </c>
      <c r="AV1096" s="11">
        <v>0</v>
      </c>
      <c r="AW1096" s="11">
        <v>0</v>
      </c>
      <c r="AX1096" s="11">
        <v>0</v>
      </c>
      <c r="AY1096" s="11">
        <v>0</v>
      </c>
      <c r="AZ1096" s="11">
        <v>0</v>
      </c>
      <c r="BA1096" s="11">
        <v>13539</v>
      </c>
      <c r="BB1096" s="11">
        <v>0</v>
      </c>
      <c r="BC1096" s="11">
        <v>0</v>
      </c>
      <c r="BD1096" s="11">
        <v>55000</v>
      </c>
      <c r="BE1096" s="11">
        <v>0</v>
      </c>
      <c r="BF1096" s="11">
        <v>0</v>
      </c>
      <c r="BG1096" s="11">
        <v>0</v>
      </c>
      <c r="BH1096" s="11">
        <v>0</v>
      </c>
      <c r="BI1096" s="11">
        <v>0</v>
      </c>
      <c r="BJ1096" s="11">
        <v>0</v>
      </c>
      <c r="BK1096" s="11">
        <v>0</v>
      </c>
      <c r="BL1096" s="11">
        <v>0</v>
      </c>
      <c r="BM1096" s="11">
        <v>0</v>
      </c>
      <c r="BN1096" s="11">
        <v>0</v>
      </c>
      <c r="BO1096" s="11">
        <v>507710</v>
      </c>
      <c r="BP1096" s="11">
        <v>50770</v>
      </c>
      <c r="BQ1096" s="11">
        <v>250230</v>
      </c>
      <c r="BR1096" s="11">
        <v>258120</v>
      </c>
      <c r="BS1096" s="11">
        <v>53070</v>
      </c>
      <c r="BT1096" s="11">
        <v>10080</v>
      </c>
      <c r="BU1096" s="11">
        <v>39410</v>
      </c>
      <c r="BV1096" s="11">
        <v>8000</v>
      </c>
      <c r="BW1096" s="11">
        <v>5000</v>
      </c>
      <c r="BX1096" s="11">
        <v>0</v>
      </c>
      <c r="BY1096" s="11">
        <v>0</v>
      </c>
      <c r="BZ1096" s="11">
        <v>0</v>
      </c>
      <c r="CA1096" s="11">
        <v>0</v>
      </c>
      <c r="CB1096" s="11">
        <v>0</v>
      </c>
      <c r="CC1096" s="11">
        <v>0</v>
      </c>
      <c r="CD1096" s="11">
        <v>0</v>
      </c>
      <c r="CE1096" s="11">
        <v>0</v>
      </c>
      <c r="CF1096" s="11">
        <v>0</v>
      </c>
      <c r="CG1096" s="11">
        <v>0</v>
      </c>
      <c r="CH1096" s="11">
        <v>0</v>
      </c>
      <c r="CI1096" s="11">
        <v>202975.48300000001</v>
      </c>
      <c r="CJ1096" s="4">
        <v>31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12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  <c r="DA1096" s="4">
        <v>0</v>
      </c>
      <c r="DB1096" s="4">
        <v>20</v>
      </c>
      <c r="DC1096" s="4">
        <v>0</v>
      </c>
      <c r="DD1096" s="4">
        <v>12.5</v>
      </c>
      <c r="DE1096" s="64">
        <v>32.5</v>
      </c>
      <c r="DF1096" s="64">
        <v>40</v>
      </c>
      <c r="DG1096" s="64">
        <v>2</v>
      </c>
      <c r="DH1096" s="64">
        <v>42.08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1</v>
      </c>
      <c r="DT1096" s="4">
        <v>2</v>
      </c>
      <c r="DU1096" s="4">
        <v>2</v>
      </c>
      <c r="EB1096" s="4" t="b">
        <v>1</v>
      </c>
      <c r="EC1096" s="4" t="s">
        <v>256</v>
      </c>
      <c r="EF1096" s="7">
        <v>46143</v>
      </c>
      <c r="EG1096" s="7">
        <v>46173</v>
      </c>
      <c r="EH1096" s="4" t="s">
        <v>173</v>
      </c>
      <c r="EI1096" s="4" t="b">
        <v>1</v>
      </c>
      <c r="EJ1096" s="4" t="s">
        <v>174</v>
      </c>
      <c r="EO1096" s="4">
        <f t="shared" si="73"/>
        <v>20.336986301369862</v>
      </c>
      <c r="EP1096" s="4">
        <f t="shared" si="74"/>
        <v>24</v>
      </c>
      <c r="EQ1096" s="9">
        <f t="shared" si="75"/>
        <v>3247967.5920000002</v>
      </c>
    </row>
    <row r="1097" spans="3:147">
      <c r="C1097" s="7">
        <v>46143</v>
      </c>
      <c r="D1097" s="4">
        <v>7350</v>
      </c>
      <c r="G1097" s="4" t="s">
        <v>176</v>
      </c>
      <c r="H1097" s="4" t="s">
        <v>177</v>
      </c>
      <c r="I1097" s="4">
        <v>1</v>
      </c>
      <c r="J1097" s="16">
        <v>38663</v>
      </c>
      <c r="L1097" s="4">
        <v>108315.333</v>
      </c>
      <c r="M1097" s="4">
        <v>113315.3</v>
      </c>
      <c r="N1097" s="4">
        <v>135034.06599999999</v>
      </c>
      <c r="O1097" s="64">
        <v>18</v>
      </c>
      <c r="P1097" s="4">
        <v>10</v>
      </c>
      <c r="Q1097" s="4">
        <v>3</v>
      </c>
      <c r="R1097" s="4">
        <v>31</v>
      </c>
      <c r="S1097" s="4">
        <v>100</v>
      </c>
      <c r="T1097" s="4">
        <v>100</v>
      </c>
      <c r="U1097" s="11">
        <v>5508458</v>
      </c>
      <c r="V1097" s="11">
        <v>1080458</v>
      </c>
      <c r="W1097" s="11">
        <v>4428000</v>
      </c>
      <c r="X1097" s="11">
        <v>20</v>
      </c>
      <c r="Y1097" s="62">
        <v>3357775</v>
      </c>
      <c r="Z1097" s="11">
        <v>0</v>
      </c>
      <c r="AA1097" s="11">
        <v>0</v>
      </c>
      <c r="AB1097" s="11">
        <v>0</v>
      </c>
      <c r="AC1097" s="11">
        <v>150000</v>
      </c>
      <c r="AD1097" s="11">
        <v>0</v>
      </c>
      <c r="AE1097" s="11">
        <v>0</v>
      </c>
      <c r="AF1097" s="11">
        <v>0</v>
      </c>
      <c r="AG1097" s="11">
        <v>150000</v>
      </c>
      <c r="AH1097" s="11">
        <v>0</v>
      </c>
      <c r="AI1097" s="11">
        <v>424932</v>
      </c>
      <c r="AJ1097" s="11">
        <v>0</v>
      </c>
      <c r="AK1097" s="11">
        <v>417761</v>
      </c>
      <c r="AL1097" s="9">
        <v>842694</v>
      </c>
      <c r="AM1097" s="9">
        <v>607653</v>
      </c>
      <c r="AN1097" s="9">
        <v>67517</v>
      </c>
      <c r="AO1097" s="9">
        <v>419280</v>
      </c>
      <c r="AP1097" s="11">
        <v>0</v>
      </c>
      <c r="AQ1097" s="11">
        <v>50000</v>
      </c>
      <c r="AR1097" s="11">
        <v>1987144</v>
      </c>
      <c r="AS1097" s="11">
        <v>0</v>
      </c>
      <c r="AT1097" s="11">
        <v>0</v>
      </c>
      <c r="AU1097" s="11">
        <v>0</v>
      </c>
      <c r="AV1097" s="11">
        <v>0</v>
      </c>
      <c r="AW1097" s="11">
        <v>0</v>
      </c>
      <c r="AX1097" s="11">
        <v>0</v>
      </c>
      <c r="AY1097" s="11">
        <v>0</v>
      </c>
      <c r="AZ1097" s="11">
        <v>0</v>
      </c>
      <c r="BA1097" s="11">
        <v>13539</v>
      </c>
      <c r="BB1097" s="11">
        <v>0</v>
      </c>
      <c r="BC1097" s="11">
        <v>0</v>
      </c>
      <c r="BD1097" s="11">
        <v>0</v>
      </c>
      <c r="BE1097" s="11">
        <v>0</v>
      </c>
      <c r="BF1097" s="11">
        <v>0</v>
      </c>
      <c r="BG1097" s="11">
        <v>0</v>
      </c>
      <c r="BH1097" s="11">
        <v>0</v>
      </c>
      <c r="BI1097" s="11">
        <v>0</v>
      </c>
      <c r="BJ1097" s="11">
        <v>0</v>
      </c>
      <c r="BK1097" s="11">
        <v>0</v>
      </c>
      <c r="BL1097" s="11">
        <v>0</v>
      </c>
      <c r="BM1097" s="11">
        <v>0</v>
      </c>
      <c r="BN1097" s="11">
        <v>0</v>
      </c>
      <c r="BO1097" s="11">
        <v>449880</v>
      </c>
      <c r="BP1097" s="11">
        <v>44980</v>
      </c>
      <c r="BQ1097" s="11">
        <v>229660</v>
      </c>
      <c r="BR1097" s="11">
        <v>239940</v>
      </c>
      <c r="BS1097" s="11">
        <v>49580</v>
      </c>
      <c r="BT1097" s="11">
        <v>10080</v>
      </c>
      <c r="BU1097" s="11">
        <v>39320</v>
      </c>
      <c r="BV1097" s="11">
        <v>9000</v>
      </c>
      <c r="BW1097" s="11">
        <v>8018</v>
      </c>
      <c r="BX1097" s="11">
        <v>0</v>
      </c>
      <c r="BY1097" s="11">
        <v>0</v>
      </c>
      <c r="BZ1097" s="11">
        <v>0</v>
      </c>
      <c r="CA1097" s="11">
        <v>0</v>
      </c>
      <c r="CB1097" s="11">
        <v>0</v>
      </c>
      <c r="CC1097" s="11">
        <v>0</v>
      </c>
      <c r="CD1097" s="11">
        <v>0</v>
      </c>
      <c r="CE1097" s="11">
        <v>0</v>
      </c>
      <c r="CF1097" s="11">
        <v>0</v>
      </c>
      <c r="CG1097" s="11">
        <v>0</v>
      </c>
      <c r="CH1097" s="11">
        <v>0</v>
      </c>
      <c r="CI1097" s="11">
        <v>200747.55100000001</v>
      </c>
      <c r="CJ1097" s="4">
        <v>31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10</v>
      </c>
      <c r="CV1097" s="4">
        <v>0</v>
      </c>
      <c r="CW1097" s="4">
        <v>0</v>
      </c>
      <c r="CX1097" s="4">
        <v>0</v>
      </c>
      <c r="CY1097" s="4">
        <v>0</v>
      </c>
      <c r="CZ1097" s="4">
        <v>0</v>
      </c>
      <c r="DA1097" s="4">
        <v>0</v>
      </c>
      <c r="DB1097" s="4">
        <v>20</v>
      </c>
      <c r="DC1097" s="4">
        <v>0</v>
      </c>
      <c r="DD1097" s="4">
        <v>16.5</v>
      </c>
      <c r="DE1097" s="64">
        <v>36.5</v>
      </c>
      <c r="DF1097" s="64">
        <v>24</v>
      </c>
      <c r="DG1097" s="64">
        <v>2</v>
      </c>
      <c r="DH1097" s="64">
        <v>41.4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2.5</v>
      </c>
      <c r="DT1097" s="4">
        <v>2</v>
      </c>
      <c r="DU1097" s="4">
        <v>2</v>
      </c>
      <c r="EB1097" s="4" t="b">
        <v>1</v>
      </c>
      <c r="EC1097" s="4" t="s">
        <v>256</v>
      </c>
      <c r="EF1097" s="7">
        <v>46143</v>
      </c>
      <c r="EG1097" s="7">
        <v>46173</v>
      </c>
      <c r="EH1097" s="4" t="s">
        <v>173</v>
      </c>
      <c r="EI1097" s="4" t="b">
        <v>1</v>
      </c>
      <c r="EJ1097" s="4" t="s">
        <v>174</v>
      </c>
      <c r="EO1097" s="4">
        <f t="shared" si="73"/>
        <v>20.164383561643834</v>
      </c>
      <c r="EP1097" s="4">
        <f t="shared" si="74"/>
        <v>24</v>
      </c>
      <c r="EQ1097" s="9">
        <f t="shared" si="75"/>
        <v>3240817.5839999998</v>
      </c>
    </row>
    <row r="1098" spans="3:147">
      <c r="C1098" s="7">
        <v>46174</v>
      </c>
      <c r="D1098" s="4">
        <v>7350</v>
      </c>
      <c r="G1098" s="4" t="s">
        <v>170</v>
      </c>
      <c r="H1098" s="4" t="s">
        <v>171</v>
      </c>
      <c r="I1098" s="4">
        <v>9</v>
      </c>
      <c r="J1098" s="16">
        <v>35389</v>
      </c>
      <c r="L1098" s="4">
        <v>137261.25599999999</v>
      </c>
      <c r="M1098" s="4">
        <v>144886.23300000001</v>
      </c>
      <c r="N1098" s="4">
        <v>172656.095</v>
      </c>
      <c r="O1098" s="64">
        <v>21</v>
      </c>
      <c r="P1098" s="4">
        <v>8</v>
      </c>
      <c r="Q1098" s="4">
        <v>1</v>
      </c>
      <c r="R1098" s="4">
        <v>30</v>
      </c>
      <c r="S1098" s="4">
        <v>100</v>
      </c>
      <c r="T1098" s="4">
        <v>100</v>
      </c>
      <c r="U1098" s="11">
        <v>8089409</v>
      </c>
      <c r="V1098" s="11">
        <v>1917468</v>
      </c>
      <c r="W1098" s="11">
        <v>6171941</v>
      </c>
      <c r="X1098" s="11">
        <v>29</v>
      </c>
      <c r="Y1098" s="62">
        <v>4117837</v>
      </c>
      <c r="Z1098" s="11">
        <v>0</v>
      </c>
      <c r="AA1098" s="11">
        <v>0</v>
      </c>
      <c r="AB1098" s="11">
        <v>11250</v>
      </c>
      <c r="AC1098" s="11">
        <v>217500</v>
      </c>
      <c r="AD1098" s="11">
        <v>0</v>
      </c>
      <c r="AE1098" s="11">
        <v>0</v>
      </c>
      <c r="AF1098" s="11">
        <v>0</v>
      </c>
      <c r="AG1098" s="11">
        <v>228750</v>
      </c>
      <c r="AH1098" s="11">
        <v>0</v>
      </c>
      <c r="AI1098" s="11">
        <v>543323</v>
      </c>
      <c r="AJ1098" s="11">
        <v>0</v>
      </c>
      <c r="AK1098" s="11">
        <v>615087</v>
      </c>
      <c r="AL1098" s="9">
        <v>1158410</v>
      </c>
      <c r="AM1098" s="9">
        <v>776952</v>
      </c>
      <c r="AN1098" s="9">
        <v>0</v>
      </c>
      <c r="AO1098" s="9">
        <v>566398</v>
      </c>
      <c r="AP1098" s="11">
        <v>0</v>
      </c>
      <c r="AQ1098" s="11">
        <v>55000</v>
      </c>
      <c r="AR1098" s="11">
        <v>2556760</v>
      </c>
      <c r="AS1098" s="11">
        <v>0</v>
      </c>
      <c r="AT1098" s="11">
        <v>0</v>
      </c>
      <c r="AU1098" s="11">
        <v>0</v>
      </c>
      <c r="AV1098" s="11">
        <v>0</v>
      </c>
      <c r="AW1098" s="11">
        <v>0</v>
      </c>
      <c r="AX1098" s="11">
        <v>0</v>
      </c>
      <c r="AY1098" s="11">
        <v>0</v>
      </c>
      <c r="AZ1098" s="11">
        <v>0</v>
      </c>
      <c r="BA1098" s="11">
        <v>141062</v>
      </c>
      <c r="BB1098" s="11">
        <v>1000000</v>
      </c>
      <c r="BC1098" s="11">
        <v>0</v>
      </c>
      <c r="BD1098" s="11">
        <v>45000</v>
      </c>
      <c r="BE1098" s="11">
        <v>0</v>
      </c>
      <c r="BF1098" s="11">
        <v>0</v>
      </c>
      <c r="BG1098" s="11">
        <v>0</v>
      </c>
      <c r="BH1098" s="11">
        <v>0</v>
      </c>
      <c r="BI1098" s="11">
        <v>0</v>
      </c>
      <c r="BJ1098" s="11">
        <v>0</v>
      </c>
      <c r="BK1098" s="11">
        <v>0</v>
      </c>
      <c r="BL1098" s="11">
        <v>0</v>
      </c>
      <c r="BM1098" s="11">
        <v>0</v>
      </c>
      <c r="BN1098" s="11">
        <v>0</v>
      </c>
      <c r="BO1098" s="11">
        <v>965100</v>
      </c>
      <c r="BP1098" s="11">
        <v>96510</v>
      </c>
      <c r="BQ1098" s="11">
        <v>302570</v>
      </c>
      <c r="BR1098" s="11">
        <v>346470</v>
      </c>
      <c r="BS1098" s="11">
        <v>72800</v>
      </c>
      <c r="BT1098" s="11">
        <v>12360</v>
      </c>
      <c r="BU1098" s="11">
        <v>48890</v>
      </c>
      <c r="BV1098" s="11">
        <v>0</v>
      </c>
      <c r="BW1098" s="11">
        <v>10000</v>
      </c>
      <c r="BX1098" s="11">
        <v>0</v>
      </c>
      <c r="BY1098" s="11">
        <v>0</v>
      </c>
      <c r="BZ1098" s="11">
        <v>0</v>
      </c>
      <c r="CA1098" s="11">
        <v>0</v>
      </c>
      <c r="CB1098" s="11">
        <v>0</v>
      </c>
      <c r="CC1098" s="11">
        <v>62768</v>
      </c>
      <c r="CD1098" s="11">
        <v>0</v>
      </c>
      <c r="CE1098" s="11">
        <v>0</v>
      </c>
      <c r="CF1098" s="11">
        <v>0</v>
      </c>
      <c r="CG1098" s="11">
        <v>0</v>
      </c>
      <c r="CH1098" s="11">
        <v>0</v>
      </c>
      <c r="CI1098" s="11">
        <v>264444.13</v>
      </c>
      <c r="CJ1098" s="4">
        <v>30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11</v>
      </c>
      <c r="CV1098" s="4">
        <v>0</v>
      </c>
      <c r="CW1098" s="4">
        <v>0</v>
      </c>
      <c r="CX1098" s="4">
        <v>0</v>
      </c>
      <c r="CY1098" s="4">
        <v>0</v>
      </c>
      <c r="CZ1098" s="4">
        <v>0</v>
      </c>
      <c r="DA1098" s="4">
        <v>0</v>
      </c>
      <c r="DB1098" s="4">
        <v>20</v>
      </c>
      <c r="DC1098" s="4">
        <v>0</v>
      </c>
      <c r="DD1098" s="4">
        <v>19</v>
      </c>
      <c r="DE1098" s="64">
        <v>39</v>
      </c>
      <c r="DF1098" s="64">
        <v>24</v>
      </c>
      <c r="DG1098" s="64">
        <v>0</v>
      </c>
      <c r="DH1098" s="64">
        <v>43.74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2</v>
      </c>
      <c r="DT1098" s="4">
        <v>2</v>
      </c>
      <c r="DU1098" s="4">
        <v>2</v>
      </c>
      <c r="EB1098" s="4" t="b">
        <v>1</v>
      </c>
      <c r="EC1098" s="4" t="s">
        <v>256</v>
      </c>
      <c r="EF1098" s="7">
        <v>46174</v>
      </c>
      <c r="EG1098" s="7">
        <v>46203</v>
      </c>
      <c r="EH1098" s="4" t="s">
        <v>173</v>
      </c>
      <c r="EI1098" s="4" t="b">
        <v>1</v>
      </c>
      <c r="EJ1098" s="4" t="s">
        <v>174</v>
      </c>
      <c r="EO1098" s="4">
        <f t="shared" ref="EO1098:EO1161" si="76">($EO$5-J1098)/365</f>
        <v>29.134246575342466</v>
      </c>
      <c r="EP1098" s="4">
        <f t="shared" ref="EP1098:EP1161" si="77">IF(EO1098&gt;=21,25,IF(EO1098&gt;=19,24,IF(EO1098&gt;=17,23,IF(EO1098&gt;=15,22,IF(EO1098&gt;=13,21,IF(EO1098&gt;=11,20,IF(EO1098&gt;=10,19,IF(EO1098&gt;=8,18))))))))</f>
        <v>25</v>
      </c>
      <c r="EQ1098" s="9">
        <f t="shared" ref="EQ1098:EQ1161" si="78">EP1098*N1098</f>
        <v>4316402.375</v>
      </c>
    </row>
    <row r="1099" spans="3:147">
      <c r="C1099" s="7">
        <v>46174</v>
      </c>
      <c r="D1099" s="4">
        <v>7350</v>
      </c>
      <c r="G1099" s="4" t="s">
        <v>176</v>
      </c>
      <c r="H1099" s="4" t="s">
        <v>177</v>
      </c>
      <c r="I1099" s="4">
        <v>6</v>
      </c>
      <c r="J1099" s="16">
        <v>37908</v>
      </c>
      <c r="L1099" s="4">
        <v>115300</v>
      </c>
      <c r="M1099" s="4">
        <v>121550</v>
      </c>
      <c r="N1099" s="4">
        <v>144847.08300000001</v>
      </c>
      <c r="O1099" s="64">
        <v>21</v>
      </c>
      <c r="P1099" s="4">
        <v>8</v>
      </c>
      <c r="Q1099" s="4">
        <v>1</v>
      </c>
      <c r="R1099" s="4">
        <v>30</v>
      </c>
      <c r="S1099" s="4">
        <v>100</v>
      </c>
      <c r="T1099" s="4">
        <v>100</v>
      </c>
      <c r="U1099" s="11">
        <v>6930373</v>
      </c>
      <c r="V1099" s="11">
        <v>1364373</v>
      </c>
      <c r="W1099" s="11">
        <v>5566000</v>
      </c>
      <c r="X1099" s="11">
        <v>22</v>
      </c>
      <c r="Y1099" s="62">
        <v>3459000</v>
      </c>
      <c r="Z1099" s="11">
        <v>0</v>
      </c>
      <c r="AA1099" s="11">
        <v>0</v>
      </c>
      <c r="AB1099" s="11">
        <v>22500</v>
      </c>
      <c r="AC1099" s="11">
        <v>165000</v>
      </c>
      <c r="AD1099" s="11">
        <v>0</v>
      </c>
      <c r="AE1099" s="11">
        <v>0</v>
      </c>
      <c r="AF1099" s="11">
        <v>0</v>
      </c>
      <c r="AG1099" s="11">
        <v>187500</v>
      </c>
      <c r="AH1099" s="11">
        <v>0</v>
      </c>
      <c r="AI1099" s="11">
        <v>455812</v>
      </c>
      <c r="AJ1099" s="11">
        <v>0</v>
      </c>
      <c r="AK1099" s="11">
        <v>624653</v>
      </c>
      <c r="AL1099" s="9">
        <v>1080465</v>
      </c>
      <c r="AM1099" s="9">
        <v>434541</v>
      </c>
      <c r="AN1099" s="9">
        <v>0</v>
      </c>
      <c r="AO1099" s="9">
        <v>500591</v>
      </c>
      <c r="AP1099" s="11">
        <v>0</v>
      </c>
      <c r="AQ1099" s="11">
        <v>60000</v>
      </c>
      <c r="AR1099" s="11">
        <v>2075597</v>
      </c>
      <c r="AS1099" s="11">
        <v>0</v>
      </c>
      <c r="AT1099" s="11">
        <v>47374</v>
      </c>
      <c r="AU1099" s="11">
        <v>0</v>
      </c>
      <c r="AV1099" s="11">
        <v>0</v>
      </c>
      <c r="AW1099" s="11">
        <v>0</v>
      </c>
      <c r="AX1099" s="11">
        <v>0</v>
      </c>
      <c r="AY1099" s="11">
        <v>0</v>
      </c>
      <c r="AZ1099" s="11">
        <v>0</v>
      </c>
      <c r="BA1099" s="11">
        <v>135902</v>
      </c>
      <c r="BB1099" s="11">
        <v>1000000</v>
      </c>
      <c r="BC1099" s="11">
        <v>0</v>
      </c>
      <c r="BD1099" s="11">
        <v>25000</v>
      </c>
      <c r="BE1099" s="11">
        <v>0</v>
      </c>
      <c r="BF1099" s="11">
        <v>0</v>
      </c>
      <c r="BG1099" s="11">
        <v>0</v>
      </c>
      <c r="BH1099" s="11">
        <v>0</v>
      </c>
      <c r="BI1099" s="11">
        <v>0</v>
      </c>
      <c r="BJ1099" s="11">
        <v>0</v>
      </c>
      <c r="BK1099" s="11">
        <v>0</v>
      </c>
      <c r="BL1099" s="11">
        <v>0</v>
      </c>
      <c r="BM1099" s="11">
        <v>0</v>
      </c>
      <c r="BN1099" s="11">
        <v>0</v>
      </c>
      <c r="BO1099" s="11">
        <v>669310</v>
      </c>
      <c r="BP1099" s="11">
        <v>66930</v>
      </c>
      <c r="BQ1099" s="11">
        <v>222110</v>
      </c>
      <c r="BR1099" s="11">
        <v>291760</v>
      </c>
      <c r="BS1099" s="11">
        <v>62370</v>
      </c>
      <c r="BT1099" s="11">
        <v>10380</v>
      </c>
      <c r="BU1099" s="11">
        <v>41020</v>
      </c>
      <c r="BV1099" s="11">
        <v>0</v>
      </c>
      <c r="BW1099" s="11">
        <v>493</v>
      </c>
      <c r="BX1099" s="11">
        <v>0</v>
      </c>
      <c r="BY1099" s="11">
        <v>0</v>
      </c>
      <c r="BZ1099" s="11">
        <v>0</v>
      </c>
      <c r="CA1099" s="11">
        <v>0</v>
      </c>
      <c r="CB1099" s="11">
        <v>0</v>
      </c>
      <c r="CC1099" s="11">
        <v>0</v>
      </c>
      <c r="CD1099" s="11">
        <v>0</v>
      </c>
      <c r="CE1099" s="11">
        <v>0</v>
      </c>
      <c r="CF1099" s="11">
        <v>0</v>
      </c>
      <c r="CG1099" s="11">
        <v>0</v>
      </c>
      <c r="CH1099" s="11">
        <v>0</v>
      </c>
      <c r="CI1099" s="11">
        <v>203157.63</v>
      </c>
      <c r="CJ1099" s="4">
        <v>30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12</v>
      </c>
      <c r="CV1099" s="4">
        <v>0</v>
      </c>
      <c r="CW1099" s="4">
        <v>0</v>
      </c>
      <c r="CX1099" s="4">
        <v>0</v>
      </c>
      <c r="CY1099" s="4">
        <v>0</v>
      </c>
      <c r="CZ1099" s="4">
        <v>0</v>
      </c>
      <c r="DA1099" s="4">
        <v>0</v>
      </c>
      <c r="DB1099" s="4">
        <v>20</v>
      </c>
      <c r="DC1099" s="4">
        <v>0</v>
      </c>
      <c r="DD1099" s="4">
        <v>23</v>
      </c>
      <c r="DE1099" s="64">
        <v>43</v>
      </c>
      <c r="DF1099" s="64">
        <v>16</v>
      </c>
      <c r="DG1099" s="64">
        <v>0</v>
      </c>
      <c r="DH1099" s="64">
        <v>46.08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2</v>
      </c>
      <c r="DU1099" s="4">
        <v>2</v>
      </c>
      <c r="EB1099" s="4" t="b">
        <v>1</v>
      </c>
      <c r="EC1099" s="4" t="s">
        <v>256</v>
      </c>
      <c r="EF1099" s="7">
        <v>46174</v>
      </c>
      <c r="EG1099" s="7">
        <v>46203</v>
      </c>
      <c r="EH1099" s="4" t="s">
        <v>173</v>
      </c>
      <c r="EI1099" s="4" t="b">
        <v>1</v>
      </c>
      <c r="EJ1099" s="4" t="s">
        <v>174</v>
      </c>
      <c r="EO1099" s="4">
        <f t="shared" si="76"/>
        <v>22.232876712328768</v>
      </c>
      <c r="EP1099" s="4">
        <f t="shared" si="77"/>
        <v>25</v>
      </c>
      <c r="EQ1099" s="9">
        <f t="shared" si="78"/>
        <v>3621177.0750000002</v>
      </c>
    </row>
    <row r="1100" spans="3:147">
      <c r="C1100" s="7">
        <v>46174</v>
      </c>
      <c r="D1100" s="4">
        <v>7350</v>
      </c>
      <c r="G1100" s="4" t="s">
        <v>176</v>
      </c>
      <c r="H1100" s="4" t="s">
        <v>177</v>
      </c>
      <c r="I1100" s="4">
        <v>1</v>
      </c>
      <c r="J1100" s="16">
        <v>38600</v>
      </c>
      <c r="L1100" s="4">
        <v>110982</v>
      </c>
      <c r="M1100" s="4">
        <v>116232</v>
      </c>
      <c r="N1100" s="4">
        <v>138509.79999999999</v>
      </c>
      <c r="O1100" s="64">
        <v>21</v>
      </c>
      <c r="P1100" s="4">
        <v>8</v>
      </c>
      <c r="Q1100" s="4">
        <v>1</v>
      </c>
      <c r="R1100" s="4">
        <v>30</v>
      </c>
      <c r="S1100" s="4">
        <v>100</v>
      </c>
      <c r="T1100" s="4">
        <v>100</v>
      </c>
      <c r="U1100" s="11">
        <v>6561392</v>
      </c>
      <c r="V1100" s="11">
        <v>1382060</v>
      </c>
      <c r="W1100" s="11">
        <v>5179332</v>
      </c>
      <c r="X1100" s="11">
        <v>20</v>
      </c>
      <c r="Y1100" s="62">
        <v>3329460</v>
      </c>
      <c r="Z1100" s="11">
        <v>0</v>
      </c>
      <c r="AA1100" s="11">
        <v>0</v>
      </c>
      <c r="AB1100" s="11">
        <v>7500</v>
      </c>
      <c r="AC1100" s="11">
        <v>150000</v>
      </c>
      <c r="AD1100" s="11">
        <v>0</v>
      </c>
      <c r="AE1100" s="11">
        <v>0</v>
      </c>
      <c r="AF1100" s="11">
        <v>0</v>
      </c>
      <c r="AG1100" s="11">
        <v>157500</v>
      </c>
      <c r="AH1100" s="11">
        <v>0</v>
      </c>
      <c r="AI1100" s="11">
        <v>435870</v>
      </c>
      <c r="AJ1100" s="11">
        <v>0</v>
      </c>
      <c r="AK1100" s="11">
        <v>493441</v>
      </c>
      <c r="AL1100" s="9">
        <v>929311</v>
      </c>
      <c r="AM1100" s="9">
        <v>415529</v>
      </c>
      <c r="AN1100" s="9">
        <v>0</v>
      </c>
      <c r="AO1100" s="9">
        <v>478689</v>
      </c>
      <c r="AP1100" s="11">
        <v>0</v>
      </c>
      <c r="AQ1100" s="11">
        <v>60000</v>
      </c>
      <c r="AR1100" s="11">
        <v>1883529</v>
      </c>
      <c r="AS1100" s="11">
        <v>0</v>
      </c>
      <c r="AT1100" s="11">
        <v>0</v>
      </c>
      <c r="AU1100" s="11">
        <v>0</v>
      </c>
      <c r="AV1100" s="11">
        <v>0</v>
      </c>
      <c r="AW1100" s="11">
        <v>0</v>
      </c>
      <c r="AX1100" s="11">
        <v>0</v>
      </c>
      <c r="AY1100" s="11">
        <v>0</v>
      </c>
      <c r="AZ1100" s="11">
        <v>0</v>
      </c>
      <c r="BA1100" s="11">
        <v>135903</v>
      </c>
      <c r="BB1100" s="11">
        <v>1000000</v>
      </c>
      <c r="BC1100" s="11">
        <v>0</v>
      </c>
      <c r="BD1100" s="11">
        <v>55000</v>
      </c>
      <c r="BE1100" s="11">
        <v>0</v>
      </c>
      <c r="BF1100" s="11">
        <v>0</v>
      </c>
      <c r="BG1100" s="11">
        <v>0</v>
      </c>
      <c r="BH1100" s="11">
        <v>0</v>
      </c>
      <c r="BI1100" s="11">
        <v>0</v>
      </c>
      <c r="BJ1100" s="11">
        <v>0</v>
      </c>
      <c r="BK1100" s="11">
        <v>0</v>
      </c>
      <c r="BL1100" s="11">
        <v>0</v>
      </c>
      <c r="BM1100" s="11">
        <v>0</v>
      </c>
      <c r="BN1100" s="11">
        <v>0</v>
      </c>
      <c r="BO1100" s="11">
        <v>659270</v>
      </c>
      <c r="BP1100" s="11">
        <v>65920</v>
      </c>
      <c r="BQ1100" s="11">
        <v>250230</v>
      </c>
      <c r="BR1100" s="11">
        <v>285380</v>
      </c>
      <c r="BS1100" s="11">
        <v>59050</v>
      </c>
      <c r="BT1100" s="11">
        <v>9990</v>
      </c>
      <c r="BU1100" s="11">
        <v>39220</v>
      </c>
      <c r="BV1100" s="11">
        <v>8000</v>
      </c>
      <c r="BW1100" s="11">
        <v>5000</v>
      </c>
      <c r="BX1100" s="11">
        <v>0</v>
      </c>
      <c r="BY1100" s="11">
        <v>0</v>
      </c>
      <c r="BZ1100" s="11">
        <v>0</v>
      </c>
      <c r="CA1100" s="11">
        <v>0</v>
      </c>
      <c r="CB1100" s="11">
        <v>0</v>
      </c>
      <c r="CC1100" s="11">
        <v>0</v>
      </c>
      <c r="CD1100" s="11">
        <v>0</v>
      </c>
      <c r="CE1100" s="11">
        <v>0</v>
      </c>
      <c r="CF1100" s="11">
        <v>0</v>
      </c>
      <c r="CG1100" s="11">
        <v>0</v>
      </c>
      <c r="CH1100" s="11">
        <v>0</v>
      </c>
      <c r="CI1100" s="11">
        <v>203384.652</v>
      </c>
      <c r="CJ1100" s="4">
        <v>30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12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  <c r="DA1100" s="4">
        <v>0</v>
      </c>
      <c r="DB1100" s="4">
        <v>20</v>
      </c>
      <c r="DC1100" s="4">
        <v>0</v>
      </c>
      <c r="DD1100" s="4">
        <v>19</v>
      </c>
      <c r="DE1100" s="64">
        <v>39</v>
      </c>
      <c r="DF1100" s="64">
        <v>16</v>
      </c>
      <c r="DG1100" s="64">
        <v>0</v>
      </c>
      <c r="DH1100" s="64">
        <v>46.08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2</v>
      </c>
      <c r="DU1100" s="4">
        <v>2</v>
      </c>
      <c r="EB1100" s="4" t="b">
        <v>1</v>
      </c>
      <c r="EC1100" s="4" t="s">
        <v>256</v>
      </c>
      <c r="EF1100" s="7">
        <v>46174</v>
      </c>
      <c r="EG1100" s="7">
        <v>46203</v>
      </c>
      <c r="EH1100" s="4" t="s">
        <v>173</v>
      </c>
      <c r="EI1100" s="4" t="b">
        <v>1</v>
      </c>
      <c r="EJ1100" s="4" t="s">
        <v>174</v>
      </c>
      <c r="EO1100" s="4">
        <f t="shared" si="76"/>
        <v>20.336986301369862</v>
      </c>
      <c r="EP1100" s="4">
        <f t="shared" si="77"/>
        <v>24</v>
      </c>
      <c r="EQ1100" s="9">
        <f t="shared" si="78"/>
        <v>3324235.1999999997</v>
      </c>
    </row>
    <row r="1101" spans="3:147">
      <c r="C1101" s="7">
        <v>46174</v>
      </c>
      <c r="D1101" s="4">
        <v>7350</v>
      </c>
      <c r="G1101" s="4" t="s">
        <v>176</v>
      </c>
      <c r="H1101" s="4" t="s">
        <v>177</v>
      </c>
      <c r="I1101" s="4">
        <v>1</v>
      </c>
      <c r="J1101" s="16">
        <v>38663</v>
      </c>
      <c r="L1101" s="4">
        <v>110982</v>
      </c>
      <c r="M1101" s="4">
        <v>115982</v>
      </c>
      <c r="N1101" s="4">
        <v>138211.883</v>
      </c>
      <c r="O1101" s="64">
        <v>21</v>
      </c>
      <c r="P1101" s="4">
        <v>8</v>
      </c>
      <c r="Q1101" s="4">
        <v>1</v>
      </c>
      <c r="R1101" s="4">
        <v>30</v>
      </c>
      <c r="S1101" s="4">
        <v>100</v>
      </c>
      <c r="T1101" s="4">
        <v>100</v>
      </c>
      <c r="U1101" s="11">
        <v>6458401</v>
      </c>
      <c r="V1101" s="11">
        <v>1373401</v>
      </c>
      <c r="W1101" s="11">
        <v>5085000</v>
      </c>
      <c r="X1101" s="11">
        <v>20</v>
      </c>
      <c r="Y1101" s="62">
        <v>3329460</v>
      </c>
      <c r="Z1101" s="11">
        <v>0</v>
      </c>
      <c r="AA1101" s="11">
        <v>0</v>
      </c>
      <c r="AB1101" s="11">
        <v>0</v>
      </c>
      <c r="AC1101" s="11">
        <v>150000</v>
      </c>
      <c r="AD1101" s="11">
        <v>0</v>
      </c>
      <c r="AE1101" s="11">
        <v>0</v>
      </c>
      <c r="AF1101" s="11">
        <v>0</v>
      </c>
      <c r="AG1101" s="11">
        <v>150000</v>
      </c>
      <c r="AH1101" s="11">
        <v>0</v>
      </c>
      <c r="AI1101" s="11">
        <v>434932</v>
      </c>
      <c r="AJ1101" s="11">
        <v>0</v>
      </c>
      <c r="AK1101" s="11">
        <v>492379</v>
      </c>
      <c r="AL1101" s="9">
        <v>927312</v>
      </c>
      <c r="AM1101" s="9">
        <v>414635</v>
      </c>
      <c r="AN1101" s="9">
        <v>0</v>
      </c>
      <c r="AO1101" s="9">
        <v>453404</v>
      </c>
      <c r="AP1101" s="11">
        <v>0</v>
      </c>
      <c r="AQ1101" s="11">
        <v>55000</v>
      </c>
      <c r="AR1101" s="11">
        <v>1850351</v>
      </c>
      <c r="AS1101" s="11">
        <v>0</v>
      </c>
      <c r="AT1101" s="11">
        <v>0</v>
      </c>
      <c r="AU1101" s="11">
        <v>0</v>
      </c>
      <c r="AV1101" s="11">
        <v>0</v>
      </c>
      <c r="AW1101" s="11">
        <v>0</v>
      </c>
      <c r="AX1101" s="11">
        <v>0</v>
      </c>
      <c r="AY1101" s="11">
        <v>0</v>
      </c>
      <c r="AZ1101" s="11">
        <v>0</v>
      </c>
      <c r="BA1101" s="11">
        <v>128590</v>
      </c>
      <c r="BB1101" s="11">
        <v>1000000</v>
      </c>
      <c r="BC1101" s="11">
        <v>0</v>
      </c>
      <c r="BD1101" s="11">
        <v>0</v>
      </c>
      <c r="BE1101" s="11">
        <v>0</v>
      </c>
      <c r="BF1101" s="11">
        <v>0</v>
      </c>
      <c r="BG1101" s="11">
        <v>0</v>
      </c>
      <c r="BH1101" s="11">
        <v>0</v>
      </c>
      <c r="BI1101" s="11">
        <v>0</v>
      </c>
      <c r="BJ1101" s="11">
        <v>0</v>
      </c>
      <c r="BK1101" s="11">
        <v>0</v>
      </c>
      <c r="BL1101" s="11">
        <v>0</v>
      </c>
      <c r="BM1101" s="11">
        <v>0</v>
      </c>
      <c r="BN1101" s="11">
        <v>0</v>
      </c>
      <c r="BO1101" s="11">
        <v>670730</v>
      </c>
      <c r="BP1101" s="11">
        <v>67070</v>
      </c>
      <c r="BQ1101" s="11">
        <v>229660</v>
      </c>
      <c r="BR1101" s="11">
        <v>278790</v>
      </c>
      <c r="BS1101" s="11">
        <v>58130</v>
      </c>
      <c r="BT1101" s="11">
        <v>9990</v>
      </c>
      <c r="BU1101" s="11">
        <v>39140</v>
      </c>
      <c r="BV1101" s="11">
        <v>11000</v>
      </c>
      <c r="BW1101" s="11">
        <v>8891</v>
      </c>
      <c r="BX1101" s="11">
        <v>0</v>
      </c>
      <c r="BY1101" s="11">
        <v>0</v>
      </c>
      <c r="BZ1101" s="11">
        <v>0</v>
      </c>
      <c r="CA1101" s="11">
        <v>0</v>
      </c>
      <c r="CB1101" s="11">
        <v>0</v>
      </c>
      <c r="CC1101" s="11">
        <v>0</v>
      </c>
      <c r="CD1101" s="11">
        <v>0</v>
      </c>
      <c r="CE1101" s="11">
        <v>0</v>
      </c>
      <c r="CF1101" s="11">
        <v>0</v>
      </c>
      <c r="CG1101" s="11">
        <v>0</v>
      </c>
      <c r="CH1101" s="11">
        <v>0</v>
      </c>
      <c r="CI1101" s="11">
        <v>204162.924</v>
      </c>
      <c r="CJ1101" s="4">
        <v>30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11</v>
      </c>
      <c r="CV1101" s="4">
        <v>0</v>
      </c>
      <c r="CW1101" s="4">
        <v>0</v>
      </c>
      <c r="CX1101" s="4">
        <v>0</v>
      </c>
      <c r="CY1101" s="4">
        <v>0</v>
      </c>
      <c r="CZ1101" s="4">
        <v>0</v>
      </c>
      <c r="DA1101" s="4">
        <v>0</v>
      </c>
      <c r="DB1101" s="4">
        <v>20</v>
      </c>
      <c r="DC1101" s="4">
        <v>0</v>
      </c>
      <c r="DD1101" s="4">
        <v>19</v>
      </c>
      <c r="DE1101" s="64">
        <v>39</v>
      </c>
      <c r="DF1101" s="64">
        <v>16</v>
      </c>
      <c r="DG1101" s="64">
        <v>0</v>
      </c>
      <c r="DH1101" s="64">
        <v>43.74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2</v>
      </c>
      <c r="DU1101" s="4">
        <v>2</v>
      </c>
      <c r="EB1101" s="4" t="b">
        <v>1</v>
      </c>
      <c r="EC1101" s="4" t="s">
        <v>256</v>
      </c>
      <c r="EF1101" s="7">
        <v>46174</v>
      </c>
      <c r="EG1101" s="7">
        <v>46203</v>
      </c>
      <c r="EH1101" s="4" t="s">
        <v>173</v>
      </c>
      <c r="EI1101" s="4" t="b">
        <v>1</v>
      </c>
      <c r="EJ1101" s="4" t="s">
        <v>174</v>
      </c>
      <c r="EO1101" s="4">
        <f t="shared" si="76"/>
        <v>20.164383561643834</v>
      </c>
      <c r="EP1101" s="4">
        <f t="shared" si="77"/>
        <v>24</v>
      </c>
      <c r="EQ1101" s="9">
        <f t="shared" si="78"/>
        <v>3317085.1919999998</v>
      </c>
    </row>
    <row r="1102" spans="3:147">
      <c r="C1102" s="7">
        <v>46204</v>
      </c>
      <c r="D1102" s="4">
        <v>7350</v>
      </c>
      <c r="G1102" s="4" t="s">
        <v>170</v>
      </c>
      <c r="H1102" s="4" t="s">
        <v>171</v>
      </c>
      <c r="I1102" s="4">
        <v>9</v>
      </c>
      <c r="J1102" s="16">
        <v>35389</v>
      </c>
      <c r="L1102" s="4">
        <v>137261.25599999999</v>
      </c>
      <c r="M1102" s="4">
        <v>144886.23300000001</v>
      </c>
      <c r="N1102" s="4">
        <v>172656.095</v>
      </c>
      <c r="O1102" s="64">
        <v>22</v>
      </c>
      <c r="P1102" s="4">
        <v>8</v>
      </c>
      <c r="Q1102" s="4">
        <v>1</v>
      </c>
      <c r="R1102" s="4">
        <v>31</v>
      </c>
      <c r="S1102" s="4">
        <v>100</v>
      </c>
      <c r="T1102" s="4">
        <v>100</v>
      </c>
      <c r="U1102" s="11">
        <v>6137388</v>
      </c>
      <c r="V1102" s="11">
        <v>1277660</v>
      </c>
      <c r="W1102" s="11">
        <v>4859728</v>
      </c>
      <c r="X1102" s="11">
        <v>29</v>
      </c>
      <c r="Y1102" s="62">
        <v>4255098</v>
      </c>
      <c r="Z1102" s="11">
        <v>0</v>
      </c>
      <c r="AA1102" s="11">
        <v>0</v>
      </c>
      <c r="AB1102" s="11">
        <v>11250</v>
      </c>
      <c r="AC1102" s="11">
        <v>217500</v>
      </c>
      <c r="AD1102" s="11">
        <v>0</v>
      </c>
      <c r="AE1102" s="11">
        <v>0</v>
      </c>
      <c r="AF1102" s="11">
        <v>0</v>
      </c>
      <c r="AG1102" s="11">
        <v>228750</v>
      </c>
      <c r="AH1102" s="11">
        <v>0</v>
      </c>
      <c r="AI1102" s="11">
        <v>543323</v>
      </c>
      <c r="AJ1102" s="11">
        <v>0</v>
      </c>
      <c r="AK1102" s="11">
        <v>323730</v>
      </c>
      <c r="AL1102" s="9">
        <v>867053</v>
      </c>
      <c r="AM1102" s="9">
        <v>258984</v>
      </c>
      <c r="AN1102" s="9">
        <v>0</v>
      </c>
      <c r="AO1102" s="9">
        <v>432503</v>
      </c>
      <c r="AP1102" s="11">
        <v>0</v>
      </c>
      <c r="AQ1102" s="11">
        <v>50000</v>
      </c>
      <c r="AR1102" s="11">
        <v>1608540</v>
      </c>
      <c r="AS1102" s="11">
        <v>0</v>
      </c>
      <c r="AT1102" s="11">
        <v>0</v>
      </c>
      <c r="AU1102" s="11">
        <v>0</v>
      </c>
      <c r="AV1102" s="11">
        <v>0</v>
      </c>
      <c r="AW1102" s="11">
        <v>0</v>
      </c>
      <c r="AX1102" s="11">
        <v>0</v>
      </c>
      <c r="AY1102" s="11">
        <v>0</v>
      </c>
      <c r="AZ1102" s="11">
        <v>0</v>
      </c>
      <c r="BA1102" s="11">
        <v>0</v>
      </c>
      <c r="BB1102" s="11">
        <v>0</v>
      </c>
      <c r="BC1102" s="11">
        <v>0</v>
      </c>
      <c r="BD1102" s="11">
        <v>45000</v>
      </c>
      <c r="BE1102" s="11">
        <v>0</v>
      </c>
      <c r="BF1102" s="11">
        <v>0</v>
      </c>
      <c r="BG1102" s="11">
        <v>0</v>
      </c>
      <c r="BH1102" s="11">
        <v>0</v>
      </c>
      <c r="BI1102" s="11">
        <v>0</v>
      </c>
      <c r="BJ1102" s="11">
        <v>0</v>
      </c>
      <c r="BK1102" s="11">
        <v>0</v>
      </c>
      <c r="BL1102" s="11">
        <v>0</v>
      </c>
      <c r="BM1102" s="11">
        <v>0</v>
      </c>
      <c r="BN1102" s="11">
        <v>0</v>
      </c>
      <c r="BO1102" s="11">
        <v>517530</v>
      </c>
      <c r="BP1102" s="11">
        <v>51750</v>
      </c>
      <c r="BQ1102" s="11">
        <v>313020</v>
      </c>
      <c r="BR1102" s="11">
        <v>267080</v>
      </c>
      <c r="BS1102" s="11">
        <v>55240</v>
      </c>
      <c r="BT1102" s="11">
        <v>12770</v>
      </c>
      <c r="BU1102" s="11">
        <v>50270</v>
      </c>
      <c r="BV1102" s="11">
        <v>0</v>
      </c>
      <c r="BW1102" s="11">
        <v>10000</v>
      </c>
      <c r="BX1102" s="11">
        <v>0</v>
      </c>
      <c r="BY1102" s="11">
        <v>0</v>
      </c>
      <c r="BZ1102" s="11">
        <v>0</v>
      </c>
      <c r="CA1102" s="11">
        <v>0</v>
      </c>
      <c r="CB1102" s="11">
        <v>0</v>
      </c>
      <c r="CC1102" s="11">
        <v>0</v>
      </c>
      <c r="CD1102" s="11">
        <v>0</v>
      </c>
      <c r="CE1102" s="11">
        <v>0</v>
      </c>
      <c r="CF1102" s="11">
        <v>0</v>
      </c>
      <c r="CG1102" s="11">
        <v>0</v>
      </c>
      <c r="CH1102" s="11">
        <v>0</v>
      </c>
      <c r="CI1102" s="11">
        <v>262898.24200000003</v>
      </c>
      <c r="CJ1102" s="4">
        <v>31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10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  <c r="DA1102" s="4">
        <v>0</v>
      </c>
      <c r="DB1102" s="4">
        <v>20</v>
      </c>
      <c r="DC1102" s="4">
        <v>0</v>
      </c>
      <c r="DD1102" s="4">
        <v>10</v>
      </c>
      <c r="DE1102" s="64">
        <v>30</v>
      </c>
      <c r="DF1102" s="64">
        <v>8</v>
      </c>
      <c r="DG1102" s="64">
        <v>0</v>
      </c>
      <c r="DH1102" s="64">
        <v>33.4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2</v>
      </c>
      <c r="DU1102" s="4">
        <v>2</v>
      </c>
      <c r="EB1102" s="4" t="b">
        <v>1</v>
      </c>
      <c r="EC1102" s="4" t="s">
        <v>256</v>
      </c>
      <c r="EF1102" s="7">
        <v>46204</v>
      </c>
      <c r="EG1102" s="7">
        <v>46234</v>
      </c>
      <c r="EH1102" s="4" t="s">
        <v>173</v>
      </c>
      <c r="EI1102" s="4" t="b">
        <v>1</v>
      </c>
      <c r="EJ1102" s="4" t="s">
        <v>174</v>
      </c>
      <c r="EO1102" s="4">
        <f t="shared" si="76"/>
        <v>29.134246575342466</v>
      </c>
      <c r="EP1102" s="4">
        <f t="shared" si="77"/>
        <v>25</v>
      </c>
      <c r="EQ1102" s="9">
        <f t="shared" si="78"/>
        <v>4316402.375</v>
      </c>
    </row>
    <row r="1103" spans="3:147">
      <c r="C1103" s="7">
        <v>46204</v>
      </c>
      <c r="D1103" s="4">
        <v>7350</v>
      </c>
      <c r="G1103" s="4" t="s">
        <v>176</v>
      </c>
      <c r="H1103" s="4" t="s">
        <v>177</v>
      </c>
      <c r="I1103" s="4">
        <v>6</v>
      </c>
      <c r="J1103" s="16">
        <v>37908</v>
      </c>
      <c r="L1103" s="4">
        <v>115300</v>
      </c>
      <c r="M1103" s="4">
        <v>121550</v>
      </c>
      <c r="N1103" s="4">
        <v>144847.08300000001</v>
      </c>
      <c r="O1103" s="64">
        <v>22</v>
      </c>
      <c r="P1103" s="4">
        <v>8</v>
      </c>
      <c r="Q1103" s="4">
        <v>1</v>
      </c>
      <c r="R1103" s="4">
        <v>31</v>
      </c>
      <c r="S1103" s="4">
        <v>100</v>
      </c>
      <c r="T1103" s="4">
        <v>100</v>
      </c>
      <c r="U1103" s="11">
        <v>6323663</v>
      </c>
      <c r="V1103" s="11">
        <v>1201663</v>
      </c>
      <c r="W1103" s="11">
        <v>5122000</v>
      </c>
      <c r="X1103" s="11">
        <v>22</v>
      </c>
      <c r="Y1103" s="62">
        <v>3574300</v>
      </c>
      <c r="Z1103" s="11">
        <v>0</v>
      </c>
      <c r="AA1103" s="11">
        <v>0</v>
      </c>
      <c r="AB1103" s="11">
        <v>22500</v>
      </c>
      <c r="AC1103" s="11">
        <v>165000</v>
      </c>
      <c r="AD1103" s="11">
        <v>0</v>
      </c>
      <c r="AE1103" s="11">
        <v>0</v>
      </c>
      <c r="AF1103" s="11">
        <v>0</v>
      </c>
      <c r="AG1103" s="11">
        <v>187500</v>
      </c>
      <c r="AH1103" s="11">
        <v>0</v>
      </c>
      <c r="AI1103" s="11">
        <v>455812</v>
      </c>
      <c r="AJ1103" s="11">
        <v>0</v>
      </c>
      <c r="AK1103" s="11">
        <v>977717</v>
      </c>
      <c r="AL1103" s="9">
        <v>1433530</v>
      </c>
      <c r="AM1103" s="9">
        <v>651811</v>
      </c>
      <c r="AN1103" s="9">
        <v>0</v>
      </c>
      <c r="AO1103" s="9">
        <v>359148</v>
      </c>
      <c r="AP1103" s="11">
        <v>0</v>
      </c>
      <c r="AQ1103" s="11">
        <v>45000</v>
      </c>
      <c r="AR1103" s="11">
        <v>2489489</v>
      </c>
      <c r="AS1103" s="11">
        <v>0</v>
      </c>
      <c r="AT1103" s="11">
        <v>47374</v>
      </c>
      <c r="AU1103" s="11">
        <v>0</v>
      </c>
      <c r="AV1103" s="11">
        <v>0</v>
      </c>
      <c r="AW1103" s="11">
        <v>0</v>
      </c>
      <c r="AX1103" s="11">
        <v>0</v>
      </c>
      <c r="AY1103" s="11">
        <v>0</v>
      </c>
      <c r="AZ1103" s="11">
        <v>0</v>
      </c>
      <c r="BA1103" s="11">
        <v>0</v>
      </c>
      <c r="BB1103" s="11">
        <v>0</v>
      </c>
      <c r="BC1103" s="11">
        <v>0</v>
      </c>
      <c r="BD1103" s="11">
        <v>25000</v>
      </c>
      <c r="BE1103" s="11">
        <v>0</v>
      </c>
      <c r="BF1103" s="11">
        <v>0</v>
      </c>
      <c r="BG1103" s="11">
        <v>0</v>
      </c>
      <c r="BH1103" s="11">
        <v>0</v>
      </c>
      <c r="BI1103" s="11">
        <v>0</v>
      </c>
      <c r="BJ1103" s="11">
        <v>0</v>
      </c>
      <c r="BK1103" s="11">
        <v>0</v>
      </c>
      <c r="BL1103" s="11">
        <v>0</v>
      </c>
      <c r="BM1103" s="11">
        <v>0</v>
      </c>
      <c r="BN1103" s="11">
        <v>0</v>
      </c>
      <c r="BO1103" s="11">
        <v>525020</v>
      </c>
      <c r="BP1103" s="11">
        <v>52500</v>
      </c>
      <c r="BQ1103" s="11">
        <v>246950</v>
      </c>
      <c r="BR1103" s="11">
        <v>267080</v>
      </c>
      <c r="BS1103" s="11">
        <v>56910</v>
      </c>
      <c r="BT1103" s="11">
        <v>10730</v>
      </c>
      <c r="BU1103" s="11">
        <v>42170</v>
      </c>
      <c r="BV1103" s="11">
        <v>0</v>
      </c>
      <c r="BW1103" s="11">
        <v>303</v>
      </c>
      <c r="BX1103" s="11">
        <v>0</v>
      </c>
      <c r="BY1103" s="11">
        <v>0</v>
      </c>
      <c r="BZ1103" s="11">
        <v>0</v>
      </c>
      <c r="CA1103" s="11">
        <v>0</v>
      </c>
      <c r="CB1103" s="11">
        <v>0</v>
      </c>
      <c r="CC1103" s="11">
        <v>0</v>
      </c>
      <c r="CD1103" s="11">
        <v>0</v>
      </c>
      <c r="CE1103" s="11">
        <v>0</v>
      </c>
      <c r="CF1103" s="11">
        <v>0</v>
      </c>
      <c r="CG1103" s="11">
        <v>0</v>
      </c>
      <c r="CH1103" s="11">
        <v>0</v>
      </c>
      <c r="CI1103" s="11">
        <v>207705.64799999999</v>
      </c>
      <c r="CJ1103" s="4">
        <v>31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9</v>
      </c>
      <c r="CV1103" s="4">
        <v>0</v>
      </c>
      <c r="CW1103" s="4">
        <v>0</v>
      </c>
      <c r="CX1103" s="4">
        <v>0</v>
      </c>
      <c r="CY1103" s="4">
        <v>0</v>
      </c>
      <c r="CZ1103" s="4">
        <v>0</v>
      </c>
      <c r="DA1103" s="4">
        <v>0</v>
      </c>
      <c r="DB1103" s="4">
        <v>20</v>
      </c>
      <c r="DC1103" s="4">
        <v>0</v>
      </c>
      <c r="DD1103" s="4">
        <v>36</v>
      </c>
      <c r="DE1103" s="64">
        <v>56</v>
      </c>
      <c r="DF1103" s="64">
        <v>24</v>
      </c>
      <c r="DG1103" s="64">
        <v>0</v>
      </c>
      <c r="DH1103" s="64">
        <v>33.06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2</v>
      </c>
      <c r="DU1103" s="4">
        <v>2</v>
      </c>
      <c r="EB1103" s="4" t="b">
        <v>1</v>
      </c>
      <c r="EC1103" s="4" t="s">
        <v>256</v>
      </c>
      <c r="EF1103" s="7">
        <v>46204</v>
      </c>
      <c r="EG1103" s="7">
        <v>46234</v>
      </c>
      <c r="EH1103" s="4" t="s">
        <v>173</v>
      </c>
      <c r="EI1103" s="4" t="b">
        <v>1</v>
      </c>
      <c r="EJ1103" s="4" t="s">
        <v>174</v>
      </c>
      <c r="EO1103" s="4">
        <f t="shared" si="76"/>
        <v>22.232876712328768</v>
      </c>
      <c r="EP1103" s="4">
        <f t="shared" si="77"/>
        <v>25</v>
      </c>
      <c r="EQ1103" s="9">
        <f t="shared" si="78"/>
        <v>3621177.0750000002</v>
      </c>
    </row>
    <row r="1104" spans="3:147">
      <c r="C1104" s="7">
        <v>46204</v>
      </c>
      <c r="D1104" s="4">
        <v>7350</v>
      </c>
      <c r="G1104" s="4" t="s">
        <v>176</v>
      </c>
      <c r="H1104" s="4" t="s">
        <v>177</v>
      </c>
      <c r="I1104" s="4">
        <v>1</v>
      </c>
      <c r="J1104" s="16">
        <v>38600</v>
      </c>
      <c r="L1104" s="4">
        <v>110982</v>
      </c>
      <c r="M1104" s="4">
        <v>116232</v>
      </c>
      <c r="N1104" s="4">
        <v>138509.79999999999</v>
      </c>
      <c r="O1104" s="64">
        <v>22</v>
      </c>
      <c r="P1104" s="4">
        <v>8</v>
      </c>
      <c r="Q1104" s="4">
        <v>1</v>
      </c>
      <c r="R1104" s="4">
        <v>31</v>
      </c>
      <c r="S1104" s="4">
        <v>100</v>
      </c>
      <c r="T1104" s="4">
        <v>100</v>
      </c>
      <c r="U1104" s="11">
        <v>4958068</v>
      </c>
      <c r="V1104" s="11">
        <v>1002230</v>
      </c>
      <c r="W1104" s="11">
        <v>3955838</v>
      </c>
      <c r="X1104" s="11">
        <v>20</v>
      </c>
      <c r="Y1104" s="62">
        <v>3440442</v>
      </c>
      <c r="Z1104" s="11">
        <v>0</v>
      </c>
      <c r="AA1104" s="11">
        <v>0</v>
      </c>
      <c r="AB1104" s="11">
        <v>7500</v>
      </c>
      <c r="AC1104" s="11">
        <v>150000</v>
      </c>
      <c r="AD1104" s="11">
        <v>0</v>
      </c>
      <c r="AE1104" s="11">
        <v>0</v>
      </c>
      <c r="AF1104" s="11">
        <v>0</v>
      </c>
      <c r="AG1104" s="11">
        <v>157500</v>
      </c>
      <c r="AH1104" s="11">
        <v>0</v>
      </c>
      <c r="AI1104" s="11">
        <v>435870</v>
      </c>
      <c r="AJ1104" s="11">
        <v>0</v>
      </c>
      <c r="AK1104" s="11">
        <v>51941</v>
      </c>
      <c r="AL1104" s="9">
        <v>487811</v>
      </c>
      <c r="AM1104" s="9">
        <v>415529</v>
      </c>
      <c r="AN1104" s="9">
        <v>0</v>
      </c>
      <c r="AO1104" s="9">
        <v>336786</v>
      </c>
      <c r="AP1104" s="11">
        <v>0</v>
      </c>
      <c r="AQ1104" s="11">
        <v>65000</v>
      </c>
      <c r="AR1104" s="11">
        <v>1305126</v>
      </c>
      <c r="AS1104" s="11">
        <v>0</v>
      </c>
      <c r="AT1104" s="11">
        <v>0</v>
      </c>
      <c r="AU1104" s="11">
        <v>0</v>
      </c>
      <c r="AV1104" s="11">
        <v>0</v>
      </c>
      <c r="AW1104" s="11">
        <v>0</v>
      </c>
      <c r="AX1104" s="11">
        <v>0</v>
      </c>
      <c r="AY1104" s="11">
        <v>0</v>
      </c>
      <c r="AZ1104" s="11">
        <v>0</v>
      </c>
      <c r="BA1104" s="11">
        <v>0</v>
      </c>
      <c r="BB1104" s="11">
        <v>0</v>
      </c>
      <c r="BC1104" s="11">
        <v>0</v>
      </c>
      <c r="BD1104" s="11">
        <v>55000</v>
      </c>
      <c r="BE1104" s="11">
        <v>0</v>
      </c>
      <c r="BF1104" s="11">
        <v>0</v>
      </c>
      <c r="BG1104" s="11">
        <v>0</v>
      </c>
      <c r="BH1104" s="11">
        <v>0</v>
      </c>
      <c r="BI1104" s="11">
        <v>0</v>
      </c>
      <c r="BJ1104" s="11">
        <v>0</v>
      </c>
      <c r="BK1104" s="11">
        <v>0</v>
      </c>
      <c r="BL1104" s="11">
        <v>0</v>
      </c>
      <c r="BM1104" s="11">
        <v>0</v>
      </c>
      <c r="BN1104" s="11">
        <v>0</v>
      </c>
      <c r="BO1104" s="11">
        <v>343330</v>
      </c>
      <c r="BP1104" s="11">
        <v>34330</v>
      </c>
      <c r="BQ1104" s="11">
        <v>292120</v>
      </c>
      <c r="BR1104" s="11">
        <v>220170</v>
      </c>
      <c r="BS1104" s="11">
        <v>44620</v>
      </c>
      <c r="BT1104" s="11">
        <v>10330</v>
      </c>
      <c r="BU1104" s="11">
        <v>40330</v>
      </c>
      <c r="BV1104" s="11">
        <v>12000</v>
      </c>
      <c r="BW1104" s="11">
        <v>5000</v>
      </c>
      <c r="BX1104" s="11">
        <v>0</v>
      </c>
      <c r="BY1104" s="11">
        <v>0</v>
      </c>
      <c r="BZ1104" s="11">
        <v>0</v>
      </c>
      <c r="CA1104" s="11">
        <v>0</v>
      </c>
      <c r="CB1104" s="11">
        <v>0</v>
      </c>
      <c r="CC1104" s="11">
        <v>0</v>
      </c>
      <c r="CD1104" s="11">
        <v>0</v>
      </c>
      <c r="CE1104" s="11">
        <v>0</v>
      </c>
      <c r="CF1104" s="11">
        <v>0</v>
      </c>
      <c r="CG1104" s="11">
        <v>0</v>
      </c>
      <c r="CH1104" s="11">
        <v>0</v>
      </c>
      <c r="CI1104" s="11">
        <v>204961.78</v>
      </c>
      <c r="CJ1104" s="4">
        <v>31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13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  <c r="DA1104" s="4">
        <v>0</v>
      </c>
      <c r="DB1104" s="4">
        <v>20</v>
      </c>
      <c r="DC1104" s="4">
        <v>0</v>
      </c>
      <c r="DD1104" s="4">
        <v>2</v>
      </c>
      <c r="DE1104" s="64">
        <v>22</v>
      </c>
      <c r="DF1104" s="64">
        <v>16</v>
      </c>
      <c r="DG1104" s="64">
        <v>0</v>
      </c>
      <c r="DH1104" s="64">
        <v>32.42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2</v>
      </c>
      <c r="DU1104" s="4">
        <v>2</v>
      </c>
      <c r="EB1104" s="4" t="b">
        <v>1</v>
      </c>
      <c r="EC1104" s="4" t="s">
        <v>256</v>
      </c>
      <c r="EF1104" s="7">
        <v>46204</v>
      </c>
      <c r="EG1104" s="7">
        <v>46234</v>
      </c>
      <c r="EH1104" s="4" t="s">
        <v>173</v>
      </c>
      <c r="EI1104" s="4" t="b">
        <v>1</v>
      </c>
      <c r="EJ1104" s="4" t="s">
        <v>174</v>
      </c>
      <c r="EO1104" s="4">
        <f t="shared" si="76"/>
        <v>20.336986301369862</v>
      </c>
      <c r="EP1104" s="4">
        <f t="shared" si="77"/>
        <v>24</v>
      </c>
      <c r="EQ1104" s="9">
        <f t="shared" si="78"/>
        <v>3324235.1999999997</v>
      </c>
    </row>
    <row r="1105" spans="3:147">
      <c r="C1105" s="7">
        <v>46204</v>
      </c>
      <c r="D1105" s="4">
        <v>7350</v>
      </c>
      <c r="G1105" s="4" t="s">
        <v>176</v>
      </c>
      <c r="H1105" s="4" t="s">
        <v>177</v>
      </c>
      <c r="I1105" s="4">
        <v>1</v>
      </c>
      <c r="J1105" s="16">
        <v>38663</v>
      </c>
      <c r="L1105" s="4">
        <v>110982</v>
      </c>
      <c r="M1105" s="4">
        <v>115982</v>
      </c>
      <c r="N1105" s="4">
        <v>138211.883</v>
      </c>
      <c r="O1105" s="64">
        <v>22</v>
      </c>
      <c r="P1105" s="4">
        <v>8</v>
      </c>
      <c r="Q1105" s="4">
        <v>1</v>
      </c>
      <c r="R1105" s="4">
        <v>31</v>
      </c>
      <c r="S1105" s="4">
        <v>100</v>
      </c>
      <c r="T1105" s="4">
        <v>100</v>
      </c>
      <c r="U1105" s="11">
        <v>5095376</v>
      </c>
      <c r="V1105" s="11">
        <v>1040376</v>
      </c>
      <c r="W1105" s="11">
        <v>4055000</v>
      </c>
      <c r="X1105" s="11">
        <v>20</v>
      </c>
      <c r="Y1105" s="62">
        <v>3440442</v>
      </c>
      <c r="Z1105" s="11">
        <v>0</v>
      </c>
      <c r="AA1105" s="11">
        <v>0</v>
      </c>
      <c r="AB1105" s="11">
        <v>0</v>
      </c>
      <c r="AC1105" s="11">
        <v>150000</v>
      </c>
      <c r="AD1105" s="11">
        <v>0</v>
      </c>
      <c r="AE1105" s="11">
        <v>0</v>
      </c>
      <c r="AF1105" s="11">
        <v>0</v>
      </c>
      <c r="AG1105" s="11">
        <v>150000</v>
      </c>
      <c r="AH1105" s="11">
        <v>0</v>
      </c>
      <c r="AI1105" s="11">
        <v>434932</v>
      </c>
      <c r="AJ1105" s="11">
        <v>0</v>
      </c>
      <c r="AK1105" s="11">
        <v>259147</v>
      </c>
      <c r="AL1105" s="9">
        <v>694079</v>
      </c>
      <c r="AM1105" s="9">
        <v>414635</v>
      </c>
      <c r="AN1105" s="9">
        <v>0</v>
      </c>
      <c r="AO1105" s="9">
        <v>346220</v>
      </c>
      <c r="AP1105" s="11">
        <v>0</v>
      </c>
      <c r="AQ1105" s="11">
        <v>50000</v>
      </c>
      <c r="AR1105" s="11">
        <v>1504934</v>
      </c>
      <c r="AS1105" s="11">
        <v>0</v>
      </c>
      <c r="AT1105" s="11">
        <v>0</v>
      </c>
      <c r="AU1105" s="11">
        <v>0</v>
      </c>
      <c r="AV1105" s="11">
        <v>0</v>
      </c>
      <c r="AW1105" s="11">
        <v>0</v>
      </c>
      <c r="AX1105" s="11">
        <v>0</v>
      </c>
      <c r="AY1105" s="11">
        <v>0</v>
      </c>
      <c r="AZ1105" s="11">
        <v>0</v>
      </c>
      <c r="BA1105" s="11">
        <v>0</v>
      </c>
      <c r="BB1105" s="11">
        <v>0</v>
      </c>
      <c r="BC1105" s="11">
        <v>0</v>
      </c>
      <c r="BD1105" s="11">
        <v>0</v>
      </c>
      <c r="BE1105" s="11">
        <v>0</v>
      </c>
      <c r="BF1105" s="11">
        <v>0</v>
      </c>
      <c r="BG1105" s="11">
        <v>0</v>
      </c>
      <c r="BH1105" s="11">
        <v>0</v>
      </c>
      <c r="BI1105" s="11">
        <v>0</v>
      </c>
      <c r="BJ1105" s="11">
        <v>0</v>
      </c>
      <c r="BK1105" s="11">
        <v>0</v>
      </c>
      <c r="BL1105" s="11">
        <v>0</v>
      </c>
      <c r="BM1105" s="11">
        <v>0</v>
      </c>
      <c r="BN1105" s="11">
        <v>0</v>
      </c>
      <c r="BO1105" s="11">
        <v>383900</v>
      </c>
      <c r="BP1105" s="11">
        <v>38390</v>
      </c>
      <c r="BQ1105" s="11">
        <v>277060</v>
      </c>
      <c r="BR1105" s="11">
        <v>223360</v>
      </c>
      <c r="BS1105" s="11">
        <v>45860</v>
      </c>
      <c r="BT1105" s="11">
        <v>10330</v>
      </c>
      <c r="BU1105" s="11">
        <v>40250</v>
      </c>
      <c r="BV1105" s="11">
        <v>13000</v>
      </c>
      <c r="BW1105" s="11">
        <v>8226</v>
      </c>
      <c r="BX1105" s="11">
        <v>0</v>
      </c>
      <c r="BY1105" s="11">
        <v>0</v>
      </c>
      <c r="BZ1105" s="11">
        <v>0</v>
      </c>
      <c r="CA1105" s="11">
        <v>0</v>
      </c>
      <c r="CB1105" s="11">
        <v>0</v>
      </c>
      <c r="CC1105" s="11">
        <v>0</v>
      </c>
      <c r="CD1105" s="11">
        <v>0</v>
      </c>
      <c r="CE1105" s="11">
        <v>0</v>
      </c>
      <c r="CF1105" s="11">
        <v>0</v>
      </c>
      <c r="CG1105" s="11">
        <v>0</v>
      </c>
      <c r="CH1105" s="11">
        <v>0</v>
      </c>
      <c r="CI1105" s="11">
        <v>205786.758</v>
      </c>
      <c r="CJ1105" s="4">
        <v>31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10</v>
      </c>
      <c r="CV1105" s="4">
        <v>0</v>
      </c>
      <c r="CW1105" s="4">
        <v>0</v>
      </c>
      <c r="CX1105" s="4">
        <v>0</v>
      </c>
      <c r="CY1105" s="4">
        <v>0</v>
      </c>
      <c r="CZ1105" s="4">
        <v>0</v>
      </c>
      <c r="DA1105" s="4">
        <v>0</v>
      </c>
      <c r="DB1105" s="4">
        <v>20</v>
      </c>
      <c r="DC1105" s="4">
        <v>0</v>
      </c>
      <c r="DD1105" s="4">
        <v>10</v>
      </c>
      <c r="DE1105" s="64">
        <v>30</v>
      </c>
      <c r="DF1105" s="64">
        <v>16</v>
      </c>
      <c r="DG1105" s="64">
        <v>0</v>
      </c>
      <c r="DH1105" s="64">
        <v>33.4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1</v>
      </c>
      <c r="DT1105" s="4">
        <v>2</v>
      </c>
      <c r="DU1105" s="4">
        <v>2</v>
      </c>
      <c r="EB1105" s="4" t="b">
        <v>1</v>
      </c>
      <c r="EC1105" s="4" t="s">
        <v>256</v>
      </c>
      <c r="EF1105" s="7">
        <v>46204</v>
      </c>
      <c r="EG1105" s="7">
        <v>46234</v>
      </c>
      <c r="EH1105" s="4" t="s">
        <v>173</v>
      </c>
      <c r="EI1105" s="4" t="b">
        <v>1</v>
      </c>
      <c r="EJ1105" s="4" t="s">
        <v>174</v>
      </c>
      <c r="EO1105" s="4">
        <f t="shared" si="76"/>
        <v>20.164383561643834</v>
      </c>
      <c r="EP1105" s="4">
        <f t="shared" si="77"/>
        <v>24</v>
      </c>
      <c r="EQ1105" s="9">
        <f t="shared" si="78"/>
        <v>3317085.1919999998</v>
      </c>
    </row>
    <row r="1106" spans="3:147">
      <c r="C1106" s="7">
        <v>46235</v>
      </c>
      <c r="D1106" s="4">
        <v>7350</v>
      </c>
      <c r="G1106" s="4" t="s">
        <v>170</v>
      </c>
      <c r="H1106" s="4" t="s">
        <v>171</v>
      </c>
      <c r="I1106" s="4">
        <v>9</v>
      </c>
      <c r="J1106" s="16">
        <v>35389</v>
      </c>
      <c r="L1106" s="4">
        <v>137261.25599999999</v>
      </c>
      <c r="M1106" s="4">
        <v>144886.23300000001</v>
      </c>
      <c r="N1106" s="4">
        <v>172656.095</v>
      </c>
      <c r="O1106" s="64">
        <v>15</v>
      </c>
      <c r="P1106" s="4">
        <v>10</v>
      </c>
      <c r="Q1106" s="4">
        <v>6</v>
      </c>
      <c r="R1106" s="4">
        <v>31</v>
      </c>
      <c r="S1106" s="4">
        <v>100</v>
      </c>
      <c r="T1106" s="4">
        <v>100</v>
      </c>
      <c r="U1106" s="11">
        <v>5270258</v>
      </c>
      <c r="V1106" s="11">
        <v>1067820</v>
      </c>
      <c r="W1106" s="11">
        <v>4202438</v>
      </c>
      <c r="X1106" s="11">
        <v>29</v>
      </c>
      <c r="Y1106" s="62">
        <v>4255098</v>
      </c>
      <c r="Z1106" s="11">
        <v>0</v>
      </c>
      <c r="AA1106" s="11">
        <v>0</v>
      </c>
      <c r="AB1106" s="11">
        <v>11250</v>
      </c>
      <c r="AC1106" s="11">
        <v>217500</v>
      </c>
      <c r="AD1106" s="11">
        <v>0</v>
      </c>
      <c r="AE1106" s="11">
        <v>0</v>
      </c>
      <c r="AF1106" s="11">
        <v>0</v>
      </c>
      <c r="AG1106" s="11">
        <v>228750</v>
      </c>
      <c r="AH1106" s="11">
        <v>0</v>
      </c>
      <c r="AI1106" s="11">
        <v>543323</v>
      </c>
      <c r="AJ1106" s="11">
        <v>0</v>
      </c>
      <c r="AK1106" s="11">
        <v>0</v>
      </c>
      <c r="AL1106" s="9">
        <v>543323</v>
      </c>
      <c r="AM1106" s="9">
        <v>0</v>
      </c>
      <c r="AN1106" s="9">
        <v>0</v>
      </c>
      <c r="AO1106" s="9">
        <v>151505</v>
      </c>
      <c r="AP1106" s="11">
        <v>0</v>
      </c>
      <c r="AQ1106" s="11">
        <v>25000</v>
      </c>
      <c r="AR1106" s="11">
        <v>719828</v>
      </c>
      <c r="AS1106" s="11">
        <v>0</v>
      </c>
      <c r="AT1106" s="11">
        <v>0</v>
      </c>
      <c r="AU1106" s="11">
        <v>0</v>
      </c>
      <c r="AV1106" s="11">
        <v>0</v>
      </c>
      <c r="AW1106" s="11">
        <v>0</v>
      </c>
      <c r="AX1106" s="11">
        <v>0</v>
      </c>
      <c r="AY1106" s="11">
        <v>0</v>
      </c>
      <c r="AZ1106" s="11">
        <v>0</v>
      </c>
      <c r="BA1106" s="11">
        <v>21582</v>
      </c>
      <c r="BB1106" s="11">
        <v>0</v>
      </c>
      <c r="BC1106" s="11">
        <v>0</v>
      </c>
      <c r="BD1106" s="11">
        <v>45000</v>
      </c>
      <c r="BE1106" s="11">
        <v>0</v>
      </c>
      <c r="BF1106" s="11">
        <v>0</v>
      </c>
      <c r="BG1106" s="11">
        <v>0</v>
      </c>
      <c r="BH1106" s="11">
        <v>0</v>
      </c>
      <c r="BI1106" s="11">
        <v>0</v>
      </c>
      <c r="BJ1106" s="11">
        <v>0</v>
      </c>
      <c r="BK1106" s="11">
        <v>0</v>
      </c>
      <c r="BL1106" s="11">
        <v>0</v>
      </c>
      <c r="BM1106" s="11">
        <v>0</v>
      </c>
      <c r="BN1106" s="11">
        <v>0</v>
      </c>
      <c r="BO1106" s="11">
        <v>365930</v>
      </c>
      <c r="BP1106" s="11">
        <v>36590</v>
      </c>
      <c r="BQ1106" s="11">
        <v>313020</v>
      </c>
      <c r="BR1106" s="11">
        <v>231810</v>
      </c>
      <c r="BS1106" s="11">
        <v>47430</v>
      </c>
      <c r="BT1106" s="11">
        <v>12770</v>
      </c>
      <c r="BU1106" s="11">
        <v>50270</v>
      </c>
      <c r="BV1106" s="11">
        <v>0</v>
      </c>
      <c r="BW1106" s="11">
        <v>10000</v>
      </c>
      <c r="BX1106" s="11">
        <v>0</v>
      </c>
      <c r="BY1106" s="11">
        <v>0</v>
      </c>
      <c r="BZ1106" s="11">
        <v>0</v>
      </c>
      <c r="CA1106" s="11">
        <v>0</v>
      </c>
      <c r="CB1106" s="11">
        <v>0</v>
      </c>
      <c r="CC1106" s="11">
        <v>0</v>
      </c>
      <c r="CD1106" s="11">
        <v>0</v>
      </c>
      <c r="CE1106" s="11">
        <v>0</v>
      </c>
      <c r="CF1106" s="11">
        <v>0</v>
      </c>
      <c r="CG1106" s="11">
        <v>0</v>
      </c>
      <c r="CH1106" s="11">
        <v>0</v>
      </c>
      <c r="CI1106" s="11">
        <v>241571.04300000001</v>
      </c>
      <c r="CJ1106" s="4">
        <v>31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4">
        <v>5</v>
      </c>
      <c r="CV1106" s="4">
        <v>0</v>
      </c>
      <c r="CW1106" s="4">
        <v>0</v>
      </c>
      <c r="CX1106" s="4">
        <v>0</v>
      </c>
      <c r="CY1106" s="4">
        <v>0</v>
      </c>
      <c r="CZ1106" s="4">
        <v>0</v>
      </c>
      <c r="DA1106" s="4">
        <v>0</v>
      </c>
      <c r="DB1106" s="4">
        <v>20</v>
      </c>
      <c r="DC1106" s="4">
        <v>0</v>
      </c>
      <c r="DD1106" s="4">
        <v>0</v>
      </c>
      <c r="DE1106" s="64">
        <v>20</v>
      </c>
      <c r="DF1106" s="64">
        <v>0</v>
      </c>
      <c r="DG1106" s="64">
        <v>0</v>
      </c>
      <c r="DH1106" s="64">
        <v>11.7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1</v>
      </c>
      <c r="DT1106" s="4">
        <v>2</v>
      </c>
      <c r="DU1106" s="4">
        <v>2</v>
      </c>
      <c r="EB1106" s="4" t="b">
        <v>1</v>
      </c>
      <c r="EC1106" s="4" t="s">
        <v>256</v>
      </c>
      <c r="EF1106" s="7">
        <v>46235</v>
      </c>
      <c r="EG1106" s="7">
        <v>46265</v>
      </c>
      <c r="EH1106" s="4" t="s">
        <v>173</v>
      </c>
      <c r="EI1106" s="4" t="b">
        <v>1</v>
      </c>
      <c r="EJ1106" s="4" t="s">
        <v>174</v>
      </c>
      <c r="EO1106" s="4">
        <f t="shared" si="76"/>
        <v>29.134246575342466</v>
      </c>
      <c r="EP1106" s="4">
        <f t="shared" si="77"/>
        <v>25</v>
      </c>
      <c r="EQ1106" s="9">
        <f t="shared" si="78"/>
        <v>4316402.375</v>
      </c>
    </row>
    <row r="1107" spans="3:147">
      <c r="C1107" s="7">
        <v>46235</v>
      </c>
      <c r="D1107" s="4">
        <v>7350</v>
      </c>
      <c r="G1107" s="4" t="s">
        <v>176</v>
      </c>
      <c r="H1107" s="4" t="s">
        <v>177</v>
      </c>
      <c r="I1107" s="4">
        <v>6</v>
      </c>
      <c r="J1107" s="16">
        <v>37908</v>
      </c>
      <c r="L1107" s="4">
        <v>115300</v>
      </c>
      <c r="M1107" s="4">
        <v>121550</v>
      </c>
      <c r="N1107" s="4">
        <v>144847.08300000001</v>
      </c>
      <c r="O1107" s="64">
        <v>15</v>
      </c>
      <c r="P1107" s="4">
        <v>10</v>
      </c>
      <c r="Q1107" s="4">
        <v>6</v>
      </c>
      <c r="R1107" s="4">
        <v>31</v>
      </c>
      <c r="S1107" s="4">
        <v>100</v>
      </c>
      <c r="T1107" s="4">
        <v>100</v>
      </c>
      <c r="U1107" s="11">
        <v>4399353</v>
      </c>
      <c r="V1107" s="11">
        <v>762353</v>
      </c>
      <c r="W1107" s="11">
        <v>3637000</v>
      </c>
      <c r="X1107" s="11">
        <v>22</v>
      </c>
      <c r="Y1107" s="62">
        <v>3574300</v>
      </c>
      <c r="Z1107" s="11">
        <v>0</v>
      </c>
      <c r="AA1107" s="11">
        <v>0</v>
      </c>
      <c r="AB1107" s="11">
        <v>22500</v>
      </c>
      <c r="AC1107" s="11">
        <v>165000</v>
      </c>
      <c r="AD1107" s="11">
        <v>0</v>
      </c>
      <c r="AE1107" s="11">
        <v>0</v>
      </c>
      <c r="AF1107" s="11">
        <v>0</v>
      </c>
      <c r="AG1107" s="11">
        <v>187500</v>
      </c>
      <c r="AH1107" s="11">
        <v>0</v>
      </c>
      <c r="AI1107" s="11">
        <v>455812</v>
      </c>
      <c r="AJ1107" s="11">
        <v>0</v>
      </c>
      <c r="AK1107" s="11">
        <v>0</v>
      </c>
      <c r="AL1107" s="9">
        <v>455812</v>
      </c>
      <c r="AM1107" s="9">
        <v>0</v>
      </c>
      <c r="AN1107" s="9">
        <v>0</v>
      </c>
      <c r="AO1107" s="9">
        <v>76261</v>
      </c>
      <c r="AP1107" s="11">
        <v>0</v>
      </c>
      <c r="AQ1107" s="11">
        <v>15000</v>
      </c>
      <c r="AR1107" s="11">
        <v>547073</v>
      </c>
      <c r="AS1107" s="11">
        <v>0</v>
      </c>
      <c r="AT1107" s="11">
        <v>47374</v>
      </c>
      <c r="AU1107" s="11">
        <v>0</v>
      </c>
      <c r="AV1107" s="11">
        <v>0</v>
      </c>
      <c r="AW1107" s="11">
        <v>0</v>
      </c>
      <c r="AX1107" s="11">
        <v>0</v>
      </c>
      <c r="AY1107" s="11">
        <v>0</v>
      </c>
      <c r="AZ1107" s="11">
        <v>0</v>
      </c>
      <c r="BA1107" s="11">
        <v>18106</v>
      </c>
      <c r="BB1107" s="11">
        <v>0</v>
      </c>
      <c r="BC1107" s="11">
        <v>0</v>
      </c>
      <c r="BD1107" s="11">
        <v>25000</v>
      </c>
      <c r="BE1107" s="11">
        <v>0</v>
      </c>
      <c r="BF1107" s="11">
        <v>0</v>
      </c>
      <c r="BG1107" s="11">
        <v>0</v>
      </c>
      <c r="BH1107" s="11">
        <v>0</v>
      </c>
      <c r="BI1107" s="11">
        <v>0</v>
      </c>
      <c r="BJ1107" s="11">
        <v>0</v>
      </c>
      <c r="BK1107" s="11">
        <v>0</v>
      </c>
      <c r="BL1107" s="11">
        <v>0</v>
      </c>
      <c r="BM1107" s="11">
        <v>0</v>
      </c>
      <c r="BN1107" s="11">
        <v>0</v>
      </c>
      <c r="BO1107" s="11">
        <v>212150</v>
      </c>
      <c r="BP1107" s="11">
        <v>21210</v>
      </c>
      <c r="BQ1107" s="11">
        <v>246950</v>
      </c>
      <c r="BR1107" s="11">
        <v>188810</v>
      </c>
      <c r="BS1107" s="11">
        <v>39590</v>
      </c>
      <c r="BT1107" s="11">
        <v>10730</v>
      </c>
      <c r="BU1107" s="11">
        <v>42170</v>
      </c>
      <c r="BV1107" s="11">
        <v>0</v>
      </c>
      <c r="BW1107" s="11">
        <v>743</v>
      </c>
      <c r="BX1107" s="11">
        <v>0</v>
      </c>
      <c r="BY1107" s="11">
        <v>0</v>
      </c>
      <c r="BZ1107" s="11">
        <v>0</v>
      </c>
      <c r="CA1107" s="11">
        <v>0</v>
      </c>
      <c r="CB1107" s="11">
        <v>0</v>
      </c>
      <c r="CC1107" s="11">
        <v>0</v>
      </c>
      <c r="CD1107" s="11">
        <v>0</v>
      </c>
      <c r="CE1107" s="11">
        <v>0</v>
      </c>
      <c r="CF1107" s="11">
        <v>0</v>
      </c>
      <c r="CG1107" s="11">
        <v>0</v>
      </c>
      <c r="CH1107" s="11">
        <v>0</v>
      </c>
      <c r="CI1107" s="11">
        <v>213331.109</v>
      </c>
      <c r="CJ1107" s="4">
        <v>31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4">
        <v>3</v>
      </c>
      <c r="CV1107" s="4">
        <v>0</v>
      </c>
      <c r="CW1107" s="4">
        <v>0</v>
      </c>
      <c r="CX1107" s="4">
        <v>0</v>
      </c>
      <c r="CY1107" s="4">
        <v>0</v>
      </c>
      <c r="CZ1107" s="4">
        <v>0</v>
      </c>
      <c r="DA1107" s="4">
        <v>0</v>
      </c>
      <c r="DB1107" s="4">
        <v>20</v>
      </c>
      <c r="DC1107" s="4">
        <v>0</v>
      </c>
      <c r="DD1107" s="4">
        <v>0</v>
      </c>
      <c r="DE1107" s="64">
        <v>20</v>
      </c>
      <c r="DF1107" s="64">
        <v>0</v>
      </c>
      <c r="DG1107" s="64">
        <v>0</v>
      </c>
      <c r="DH1107" s="64">
        <v>7.02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1</v>
      </c>
      <c r="DT1107" s="4">
        <v>2</v>
      </c>
      <c r="DU1107" s="4">
        <v>2</v>
      </c>
      <c r="EB1107" s="4" t="b">
        <v>1</v>
      </c>
      <c r="EC1107" s="4" t="s">
        <v>256</v>
      </c>
      <c r="EF1107" s="7">
        <v>46235</v>
      </c>
      <c r="EG1107" s="7">
        <v>46265</v>
      </c>
      <c r="EH1107" s="4" t="s">
        <v>173</v>
      </c>
      <c r="EI1107" s="4" t="b">
        <v>1</v>
      </c>
      <c r="EJ1107" s="4" t="s">
        <v>174</v>
      </c>
      <c r="EO1107" s="4">
        <f t="shared" si="76"/>
        <v>22.232876712328768</v>
      </c>
      <c r="EP1107" s="4">
        <f t="shared" si="77"/>
        <v>25</v>
      </c>
      <c r="EQ1107" s="9">
        <f t="shared" si="78"/>
        <v>3621177.0750000002</v>
      </c>
    </row>
    <row r="1108" spans="3:147">
      <c r="C1108" s="7">
        <v>46235</v>
      </c>
      <c r="D1108" s="4">
        <v>7350</v>
      </c>
      <c r="G1108" s="4" t="s">
        <v>176</v>
      </c>
      <c r="H1108" s="4" t="s">
        <v>177</v>
      </c>
      <c r="I1108" s="4">
        <v>1</v>
      </c>
      <c r="J1108" s="16">
        <v>38600</v>
      </c>
      <c r="L1108" s="4">
        <v>110982</v>
      </c>
      <c r="M1108" s="4">
        <v>116482</v>
      </c>
      <c r="N1108" s="4">
        <v>138807.717</v>
      </c>
      <c r="O1108" s="64">
        <v>15</v>
      </c>
      <c r="P1108" s="4">
        <v>10</v>
      </c>
      <c r="Q1108" s="4">
        <v>6</v>
      </c>
      <c r="R1108" s="4">
        <v>31</v>
      </c>
      <c r="S1108" s="4">
        <v>100</v>
      </c>
      <c r="T1108" s="4">
        <v>100</v>
      </c>
      <c r="U1108" s="11">
        <v>4408207</v>
      </c>
      <c r="V1108" s="11">
        <v>882820</v>
      </c>
      <c r="W1108" s="11">
        <v>3525387</v>
      </c>
      <c r="X1108" s="11">
        <v>21</v>
      </c>
      <c r="Y1108" s="62">
        <v>3440442</v>
      </c>
      <c r="Z1108" s="11">
        <v>0</v>
      </c>
      <c r="AA1108" s="11">
        <v>0</v>
      </c>
      <c r="AB1108" s="11">
        <v>7500</v>
      </c>
      <c r="AC1108" s="11">
        <v>157500</v>
      </c>
      <c r="AD1108" s="11">
        <v>0</v>
      </c>
      <c r="AE1108" s="11">
        <v>0</v>
      </c>
      <c r="AF1108" s="11">
        <v>0</v>
      </c>
      <c r="AG1108" s="11">
        <v>165000</v>
      </c>
      <c r="AH1108" s="11">
        <v>0</v>
      </c>
      <c r="AI1108" s="11">
        <v>436807</v>
      </c>
      <c r="AJ1108" s="11">
        <v>0</v>
      </c>
      <c r="AK1108" s="11">
        <v>0</v>
      </c>
      <c r="AL1108" s="9">
        <v>436807</v>
      </c>
      <c r="AM1108" s="9">
        <v>0</v>
      </c>
      <c r="AN1108" s="9">
        <v>0</v>
      </c>
      <c r="AO1108" s="9">
        <v>243607</v>
      </c>
      <c r="AP1108" s="11">
        <v>0</v>
      </c>
      <c r="AQ1108" s="11">
        <v>50000</v>
      </c>
      <c r="AR1108" s="11">
        <v>730414</v>
      </c>
      <c r="AS1108" s="11">
        <v>0</v>
      </c>
      <c r="AT1108" s="11">
        <v>0</v>
      </c>
      <c r="AU1108" s="11">
        <v>0</v>
      </c>
      <c r="AV1108" s="11">
        <v>0</v>
      </c>
      <c r="AW1108" s="11">
        <v>0</v>
      </c>
      <c r="AX1108" s="11">
        <v>0</v>
      </c>
      <c r="AY1108" s="11">
        <v>0</v>
      </c>
      <c r="AZ1108" s="11">
        <v>0</v>
      </c>
      <c r="BA1108" s="11">
        <v>17351</v>
      </c>
      <c r="BB1108" s="11">
        <v>0</v>
      </c>
      <c r="BC1108" s="11">
        <v>0</v>
      </c>
      <c r="BD1108" s="11">
        <v>55000</v>
      </c>
      <c r="BE1108" s="11">
        <v>0</v>
      </c>
      <c r="BF1108" s="11">
        <v>0</v>
      </c>
      <c r="BG1108" s="11">
        <v>0</v>
      </c>
      <c r="BH1108" s="11">
        <v>0</v>
      </c>
      <c r="BI1108" s="11">
        <v>0</v>
      </c>
      <c r="BJ1108" s="11">
        <v>0</v>
      </c>
      <c r="BK1108" s="11">
        <v>0</v>
      </c>
      <c r="BL1108" s="11">
        <v>0</v>
      </c>
      <c r="BM1108" s="11">
        <v>0</v>
      </c>
      <c r="BN1108" s="11">
        <v>0</v>
      </c>
      <c r="BO1108" s="11">
        <v>264970</v>
      </c>
      <c r="BP1108" s="11">
        <v>26490</v>
      </c>
      <c r="BQ1108" s="11">
        <v>292120</v>
      </c>
      <c r="BR1108" s="11">
        <v>197820</v>
      </c>
      <c r="BS1108" s="11">
        <v>39670</v>
      </c>
      <c r="BT1108" s="11">
        <v>10330</v>
      </c>
      <c r="BU1108" s="11">
        <v>40420</v>
      </c>
      <c r="BV1108" s="11">
        <v>6000</v>
      </c>
      <c r="BW1108" s="11">
        <v>5000</v>
      </c>
      <c r="BX1108" s="11">
        <v>0</v>
      </c>
      <c r="BY1108" s="11">
        <v>0</v>
      </c>
      <c r="BZ1108" s="11">
        <v>0</v>
      </c>
      <c r="CA1108" s="11">
        <v>0</v>
      </c>
      <c r="CB1108" s="11">
        <v>0</v>
      </c>
      <c r="CC1108" s="11">
        <v>0</v>
      </c>
      <c r="CD1108" s="11">
        <v>0</v>
      </c>
      <c r="CE1108" s="11">
        <v>0</v>
      </c>
      <c r="CF1108" s="11">
        <v>0</v>
      </c>
      <c r="CG1108" s="11">
        <v>0</v>
      </c>
      <c r="CH1108" s="11">
        <v>0</v>
      </c>
      <c r="CI1108" s="11">
        <v>193227.54300000001</v>
      </c>
      <c r="CJ1108" s="4">
        <v>31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10</v>
      </c>
      <c r="CV1108" s="4">
        <v>0</v>
      </c>
      <c r="CW1108" s="4">
        <v>0</v>
      </c>
      <c r="CX1108" s="4">
        <v>0</v>
      </c>
      <c r="CY1108" s="4">
        <v>0</v>
      </c>
      <c r="CZ1108" s="4">
        <v>0</v>
      </c>
      <c r="DA1108" s="4">
        <v>0</v>
      </c>
      <c r="DB1108" s="4">
        <v>20</v>
      </c>
      <c r="DC1108" s="4">
        <v>0</v>
      </c>
      <c r="DD1108" s="4">
        <v>0</v>
      </c>
      <c r="DE1108" s="64">
        <v>20</v>
      </c>
      <c r="DF1108" s="64">
        <v>0</v>
      </c>
      <c r="DG1108" s="64">
        <v>0</v>
      </c>
      <c r="DH1108" s="64">
        <v>23.4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2</v>
      </c>
      <c r="DU1108" s="4">
        <v>2</v>
      </c>
      <c r="EB1108" s="4" t="b">
        <v>1</v>
      </c>
      <c r="EC1108" s="4" t="s">
        <v>256</v>
      </c>
      <c r="EF1108" s="7">
        <v>46235</v>
      </c>
      <c r="EG1108" s="7">
        <v>46265</v>
      </c>
      <c r="EH1108" s="4" t="s">
        <v>173</v>
      </c>
      <c r="EI1108" s="4" t="b">
        <v>1</v>
      </c>
      <c r="EJ1108" s="4" t="s">
        <v>174</v>
      </c>
      <c r="EO1108" s="4">
        <f t="shared" si="76"/>
        <v>20.336986301369862</v>
      </c>
      <c r="EP1108" s="4">
        <f t="shared" si="77"/>
        <v>24</v>
      </c>
      <c r="EQ1108" s="9">
        <f t="shared" si="78"/>
        <v>3331385.2080000001</v>
      </c>
    </row>
    <row r="1109" spans="3:147">
      <c r="C1109" s="7">
        <v>46235</v>
      </c>
      <c r="D1109" s="4">
        <v>7350</v>
      </c>
      <c r="G1109" s="4" t="s">
        <v>176</v>
      </c>
      <c r="H1109" s="4" t="s">
        <v>177</v>
      </c>
      <c r="I1109" s="4">
        <v>1</v>
      </c>
      <c r="J1109" s="16">
        <v>38663</v>
      </c>
      <c r="L1109" s="4">
        <v>110982</v>
      </c>
      <c r="M1109" s="4">
        <v>115982</v>
      </c>
      <c r="N1109" s="4">
        <v>138211.883</v>
      </c>
      <c r="O1109" s="64">
        <v>15</v>
      </c>
      <c r="P1109" s="4">
        <v>10</v>
      </c>
      <c r="Q1109" s="4">
        <v>6</v>
      </c>
      <c r="R1109" s="4">
        <v>31</v>
      </c>
      <c r="S1109" s="4">
        <v>100</v>
      </c>
      <c r="T1109" s="4">
        <v>100</v>
      </c>
      <c r="U1109" s="11">
        <v>4188930</v>
      </c>
      <c r="V1109" s="11">
        <v>847930</v>
      </c>
      <c r="W1109" s="11">
        <v>3341000</v>
      </c>
      <c r="X1109" s="11">
        <v>20</v>
      </c>
      <c r="Y1109" s="62">
        <v>3440442</v>
      </c>
      <c r="Z1109" s="11">
        <v>0</v>
      </c>
      <c r="AA1109" s="11">
        <v>0</v>
      </c>
      <c r="AB1109" s="11">
        <v>0</v>
      </c>
      <c r="AC1109" s="11">
        <v>150000</v>
      </c>
      <c r="AD1109" s="11">
        <v>0</v>
      </c>
      <c r="AE1109" s="11">
        <v>0</v>
      </c>
      <c r="AF1109" s="11">
        <v>0</v>
      </c>
      <c r="AG1109" s="11">
        <v>150000</v>
      </c>
      <c r="AH1109" s="11">
        <v>0</v>
      </c>
      <c r="AI1109" s="11">
        <v>434932</v>
      </c>
      <c r="AJ1109" s="11">
        <v>0</v>
      </c>
      <c r="AK1109" s="11">
        <v>0</v>
      </c>
      <c r="AL1109" s="9">
        <v>434932</v>
      </c>
      <c r="AM1109" s="9">
        <v>0</v>
      </c>
      <c r="AN1109" s="9">
        <v>0</v>
      </c>
      <c r="AO1109" s="9">
        <v>121280</v>
      </c>
      <c r="AP1109" s="11">
        <v>0</v>
      </c>
      <c r="AQ1109" s="11">
        <v>25000</v>
      </c>
      <c r="AR1109" s="11">
        <v>581212</v>
      </c>
      <c r="AS1109" s="11">
        <v>0</v>
      </c>
      <c r="AT1109" s="11">
        <v>0</v>
      </c>
      <c r="AU1109" s="11">
        <v>0</v>
      </c>
      <c r="AV1109" s="11">
        <v>0</v>
      </c>
      <c r="AW1109" s="11">
        <v>0</v>
      </c>
      <c r="AX1109" s="11">
        <v>0</v>
      </c>
      <c r="AY1109" s="11">
        <v>0</v>
      </c>
      <c r="AZ1109" s="11">
        <v>0</v>
      </c>
      <c r="BA1109" s="11">
        <v>17276</v>
      </c>
      <c r="BB1109" s="11">
        <v>0</v>
      </c>
      <c r="BC1109" s="11">
        <v>0</v>
      </c>
      <c r="BD1109" s="11">
        <v>0</v>
      </c>
      <c r="BE1109" s="11">
        <v>0</v>
      </c>
      <c r="BF1109" s="11">
        <v>0</v>
      </c>
      <c r="BG1109" s="11">
        <v>0</v>
      </c>
      <c r="BH1109" s="11">
        <v>0</v>
      </c>
      <c r="BI1109" s="11">
        <v>0</v>
      </c>
      <c r="BJ1109" s="11">
        <v>0</v>
      </c>
      <c r="BK1109" s="11">
        <v>0</v>
      </c>
      <c r="BL1109" s="11">
        <v>0</v>
      </c>
      <c r="BM1109" s="11">
        <v>0</v>
      </c>
      <c r="BN1109" s="11">
        <v>0</v>
      </c>
      <c r="BO1109" s="11">
        <v>254730</v>
      </c>
      <c r="BP1109" s="11">
        <v>25470</v>
      </c>
      <c r="BQ1109" s="11">
        <v>277060</v>
      </c>
      <c r="BR1109" s="11">
        <v>186480</v>
      </c>
      <c r="BS1109" s="11">
        <v>37700</v>
      </c>
      <c r="BT1109" s="11">
        <v>10330</v>
      </c>
      <c r="BU1109" s="11">
        <v>40250</v>
      </c>
      <c r="BV1109" s="11">
        <v>7000</v>
      </c>
      <c r="BW1109" s="11">
        <v>8910</v>
      </c>
      <c r="BX1109" s="11">
        <v>0</v>
      </c>
      <c r="BY1109" s="11">
        <v>0</v>
      </c>
      <c r="BZ1109" s="11">
        <v>0</v>
      </c>
      <c r="CA1109" s="11">
        <v>0</v>
      </c>
      <c r="CB1109" s="11">
        <v>0</v>
      </c>
      <c r="CC1109" s="11">
        <v>0</v>
      </c>
      <c r="CD1109" s="11">
        <v>0</v>
      </c>
      <c r="CE1109" s="11">
        <v>0</v>
      </c>
      <c r="CF1109" s="11">
        <v>0</v>
      </c>
      <c r="CG1109" s="11">
        <v>0</v>
      </c>
      <c r="CH1109" s="11">
        <v>0</v>
      </c>
      <c r="CI1109" s="11">
        <v>187307.04300000001</v>
      </c>
      <c r="CJ1109" s="4">
        <v>31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0</v>
      </c>
      <c r="CS1109" s="4">
        <v>0</v>
      </c>
      <c r="CT1109" s="4">
        <v>0</v>
      </c>
      <c r="CU1109" s="4">
        <v>5</v>
      </c>
      <c r="CV1109" s="4">
        <v>0</v>
      </c>
      <c r="CW1109" s="4">
        <v>0</v>
      </c>
      <c r="CX1109" s="4">
        <v>0</v>
      </c>
      <c r="CY1109" s="4">
        <v>0</v>
      </c>
      <c r="CZ1109" s="4">
        <v>0</v>
      </c>
      <c r="DA1109" s="4">
        <v>0</v>
      </c>
      <c r="DB1109" s="4">
        <v>20</v>
      </c>
      <c r="DC1109" s="4">
        <v>0</v>
      </c>
      <c r="DD1109" s="4">
        <v>0</v>
      </c>
      <c r="DE1109" s="64">
        <v>20</v>
      </c>
      <c r="DF1109" s="64">
        <v>0</v>
      </c>
      <c r="DG1109" s="64">
        <v>0</v>
      </c>
      <c r="DH1109" s="64">
        <v>11.7</v>
      </c>
      <c r="DI1109" s="4">
        <v>0</v>
      </c>
      <c r="DJ1109" s="4">
        <v>0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s="4">
        <v>3</v>
      </c>
      <c r="DT1109" s="4">
        <v>2</v>
      </c>
      <c r="DU1109" s="4">
        <v>2</v>
      </c>
      <c r="EB1109" s="4" t="b">
        <v>1</v>
      </c>
      <c r="EC1109" s="4" t="s">
        <v>256</v>
      </c>
      <c r="EF1109" s="7">
        <v>46235</v>
      </c>
      <c r="EG1109" s="7">
        <v>46265</v>
      </c>
      <c r="EH1109" s="4" t="s">
        <v>173</v>
      </c>
      <c r="EI1109" s="4" t="b">
        <v>1</v>
      </c>
      <c r="EJ1109" s="4" t="s">
        <v>174</v>
      </c>
      <c r="EO1109" s="4">
        <f t="shared" si="76"/>
        <v>20.164383561643834</v>
      </c>
      <c r="EP1109" s="4">
        <f t="shared" si="77"/>
        <v>24</v>
      </c>
      <c r="EQ1109" s="9">
        <f t="shared" si="78"/>
        <v>3317085.1919999998</v>
      </c>
    </row>
    <row r="1110" spans="3:147">
      <c r="C1110" s="7">
        <v>46023</v>
      </c>
      <c r="D1110" s="4">
        <v>7380</v>
      </c>
      <c r="G1110" s="4" t="s">
        <v>170</v>
      </c>
      <c r="H1110" s="4" t="s">
        <v>171</v>
      </c>
      <c r="I1110" s="4">
        <v>3</v>
      </c>
      <c r="J1110" s="16">
        <v>35254</v>
      </c>
      <c r="L1110" s="4">
        <v>129126.58900000001</v>
      </c>
      <c r="M1110" s="4">
        <v>136876.56700000001</v>
      </c>
      <c r="N1110" s="4">
        <v>163111.242</v>
      </c>
      <c r="O1110" s="64">
        <v>20</v>
      </c>
      <c r="P1110" s="4">
        <v>9</v>
      </c>
      <c r="Q1110" s="4">
        <v>2</v>
      </c>
      <c r="R1110" s="4">
        <v>31</v>
      </c>
      <c r="S1110" s="4">
        <v>100</v>
      </c>
      <c r="T1110" s="4">
        <v>100</v>
      </c>
      <c r="U1110" s="11">
        <v>7204883</v>
      </c>
      <c r="V1110" s="11">
        <v>1579883</v>
      </c>
      <c r="W1110" s="11">
        <v>5625000</v>
      </c>
      <c r="X1110" s="11">
        <v>29</v>
      </c>
      <c r="Y1110" s="62">
        <v>4002924</v>
      </c>
      <c r="Z1110" s="11">
        <v>0</v>
      </c>
      <c r="AA1110" s="11">
        <v>0</v>
      </c>
      <c r="AB1110" s="11">
        <v>15000</v>
      </c>
      <c r="AC1110" s="11">
        <v>217500</v>
      </c>
      <c r="AD1110" s="11">
        <v>0</v>
      </c>
      <c r="AE1110" s="11">
        <v>0</v>
      </c>
      <c r="AF1110" s="11">
        <v>0</v>
      </c>
      <c r="AG1110" s="11">
        <v>232500</v>
      </c>
      <c r="AH1110" s="11">
        <v>0</v>
      </c>
      <c r="AI1110" s="11">
        <v>513287</v>
      </c>
      <c r="AJ1110" s="11">
        <v>0</v>
      </c>
      <c r="AK1110" s="11">
        <v>550500</v>
      </c>
      <c r="AL1110" s="9">
        <v>1063787</v>
      </c>
      <c r="AM1110" s="9">
        <v>1223334</v>
      </c>
      <c r="AN1110" s="9">
        <v>0</v>
      </c>
      <c r="AO1110" s="9">
        <v>592338</v>
      </c>
      <c r="AP1110" s="11">
        <v>0</v>
      </c>
      <c r="AQ1110" s="11">
        <v>65000</v>
      </c>
      <c r="AR1110" s="11">
        <v>2944459</v>
      </c>
      <c r="AS1110" s="11">
        <v>0</v>
      </c>
      <c r="AT1110" s="11">
        <v>0</v>
      </c>
      <c r="AU1110" s="11">
        <v>0</v>
      </c>
      <c r="AV1110" s="11">
        <v>0</v>
      </c>
      <c r="AW1110" s="11">
        <v>0</v>
      </c>
      <c r="AX1110" s="11">
        <v>0</v>
      </c>
      <c r="AY1110" s="11">
        <v>0</v>
      </c>
      <c r="AZ1110" s="11">
        <v>0</v>
      </c>
      <c r="BA1110" s="11">
        <v>0</v>
      </c>
      <c r="BB1110" s="11">
        <v>0</v>
      </c>
      <c r="BC1110" s="11">
        <v>0</v>
      </c>
      <c r="BD1110" s="11">
        <v>25000</v>
      </c>
      <c r="BE1110" s="11">
        <v>0</v>
      </c>
      <c r="BF1110" s="11">
        <v>0</v>
      </c>
      <c r="BG1110" s="11">
        <v>0</v>
      </c>
      <c r="BH1110" s="11">
        <v>0</v>
      </c>
      <c r="BI1110" s="11">
        <v>0</v>
      </c>
      <c r="BJ1110" s="11">
        <v>0</v>
      </c>
      <c r="BK1110" s="11">
        <v>0</v>
      </c>
      <c r="BL1110" s="11">
        <v>0</v>
      </c>
      <c r="BM1110" s="11">
        <v>0</v>
      </c>
      <c r="BN1110" s="11">
        <v>0</v>
      </c>
      <c r="BO1110" s="11">
        <v>764170</v>
      </c>
      <c r="BP1110" s="11">
        <v>76410</v>
      </c>
      <c r="BQ1110" s="11">
        <v>299480</v>
      </c>
      <c r="BR1110" s="11">
        <v>315060</v>
      </c>
      <c r="BS1110" s="11">
        <v>64840</v>
      </c>
      <c r="BT1110" s="11">
        <v>12010</v>
      </c>
      <c r="BU1110" s="11">
        <v>47480</v>
      </c>
      <c r="BV1110" s="11">
        <v>0</v>
      </c>
      <c r="BW1110" s="11">
        <v>433</v>
      </c>
      <c r="BX1110" s="11">
        <v>0</v>
      </c>
      <c r="BY1110" s="11">
        <v>0</v>
      </c>
      <c r="BZ1110" s="11">
        <v>0</v>
      </c>
      <c r="CA1110" s="11">
        <v>0</v>
      </c>
      <c r="CB1110" s="11">
        <v>0</v>
      </c>
      <c r="CC1110" s="11">
        <v>0</v>
      </c>
      <c r="CD1110" s="11">
        <v>0</v>
      </c>
      <c r="CE1110" s="11">
        <v>0</v>
      </c>
      <c r="CF1110" s="11">
        <v>0</v>
      </c>
      <c r="CG1110" s="11">
        <v>0</v>
      </c>
      <c r="CH1110" s="11">
        <v>0</v>
      </c>
      <c r="CI1110" s="11">
        <v>229293.62</v>
      </c>
      <c r="CJ1110" s="4">
        <v>31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13</v>
      </c>
      <c r="CV1110" s="4">
        <v>0</v>
      </c>
      <c r="CW1110" s="4">
        <v>0</v>
      </c>
      <c r="CX1110" s="4">
        <v>0</v>
      </c>
      <c r="CY1110" s="4">
        <v>0</v>
      </c>
      <c r="CZ1110" s="4">
        <v>0</v>
      </c>
      <c r="DA1110" s="4">
        <v>0</v>
      </c>
      <c r="DB1110" s="4">
        <v>20</v>
      </c>
      <c r="DC1110" s="4">
        <v>0</v>
      </c>
      <c r="DD1110" s="4">
        <v>18</v>
      </c>
      <c r="DE1110" s="64">
        <v>38</v>
      </c>
      <c r="DF1110" s="64">
        <v>40</v>
      </c>
      <c r="DG1110" s="64">
        <v>0</v>
      </c>
      <c r="DH1110" s="64">
        <v>48.42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2</v>
      </c>
      <c r="DU1110" s="4">
        <v>2</v>
      </c>
      <c r="EB1110" s="4" t="b">
        <v>1</v>
      </c>
      <c r="EC1110" s="4" t="s">
        <v>258</v>
      </c>
      <c r="EF1110" s="7">
        <v>46023</v>
      </c>
      <c r="EG1110" s="7">
        <v>46053</v>
      </c>
      <c r="EH1110" s="4" t="s">
        <v>173</v>
      </c>
      <c r="EI1110" s="4" t="b">
        <v>1</v>
      </c>
      <c r="EJ1110" s="4" t="s">
        <v>174</v>
      </c>
      <c r="EO1110" s="4">
        <f t="shared" si="76"/>
        <v>29.504109589041096</v>
      </c>
      <c r="EP1110" s="4">
        <f t="shared" si="77"/>
        <v>25</v>
      </c>
      <c r="EQ1110" s="9">
        <f t="shared" si="78"/>
        <v>4077781.05</v>
      </c>
    </row>
    <row r="1111" spans="3:147">
      <c r="C1111" s="7">
        <v>46023</v>
      </c>
      <c r="D1111" s="4">
        <v>7380</v>
      </c>
      <c r="G1111" s="4" t="s">
        <v>170</v>
      </c>
      <c r="H1111" s="4" t="s">
        <v>171</v>
      </c>
      <c r="I1111" s="4">
        <v>25</v>
      </c>
      <c r="J1111" s="16">
        <v>35521</v>
      </c>
      <c r="L1111" s="4">
        <v>143601.58900000001</v>
      </c>
      <c r="M1111" s="4">
        <v>150851.56700000001</v>
      </c>
      <c r="N1111" s="4">
        <v>179764.78400000001</v>
      </c>
      <c r="O1111" s="64">
        <v>20</v>
      </c>
      <c r="P1111" s="4">
        <v>9</v>
      </c>
      <c r="Q1111" s="4">
        <v>2</v>
      </c>
      <c r="R1111" s="4">
        <v>31</v>
      </c>
      <c r="S1111" s="4">
        <v>100</v>
      </c>
      <c r="T1111" s="4">
        <v>100</v>
      </c>
      <c r="U1111" s="11">
        <v>7977402</v>
      </c>
      <c r="V1111" s="11">
        <v>1836980</v>
      </c>
      <c r="W1111" s="11">
        <v>6140422</v>
      </c>
      <c r="X1111" s="11">
        <v>28</v>
      </c>
      <c r="Y1111" s="62">
        <v>4451649</v>
      </c>
      <c r="Z1111" s="11">
        <v>0</v>
      </c>
      <c r="AA1111" s="11">
        <v>0</v>
      </c>
      <c r="AB1111" s="11">
        <v>7500</v>
      </c>
      <c r="AC1111" s="11">
        <v>210000</v>
      </c>
      <c r="AD1111" s="11">
        <v>0</v>
      </c>
      <c r="AE1111" s="11">
        <v>0</v>
      </c>
      <c r="AF1111" s="11">
        <v>0</v>
      </c>
      <c r="AG1111" s="11">
        <v>217500</v>
      </c>
      <c r="AH1111" s="11">
        <v>0</v>
      </c>
      <c r="AI1111" s="11">
        <v>565693</v>
      </c>
      <c r="AJ1111" s="11">
        <v>0</v>
      </c>
      <c r="AK1111" s="11">
        <v>606706</v>
      </c>
      <c r="AL1111" s="9">
        <v>1172399</v>
      </c>
      <c r="AM1111" s="9">
        <v>1348235</v>
      </c>
      <c r="AN1111" s="9">
        <v>0</v>
      </c>
      <c r="AO1111" s="9">
        <v>589718</v>
      </c>
      <c r="AP1111" s="11">
        <v>0</v>
      </c>
      <c r="AQ1111" s="11">
        <v>55000</v>
      </c>
      <c r="AR1111" s="11">
        <v>3165352</v>
      </c>
      <c r="AS1111" s="11">
        <v>0</v>
      </c>
      <c r="AT1111" s="11">
        <v>107901</v>
      </c>
      <c r="AU1111" s="11">
        <v>0</v>
      </c>
      <c r="AV1111" s="11">
        <v>0</v>
      </c>
      <c r="AW1111" s="11">
        <v>0</v>
      </c>
      <c r="AX1111" s="11">
        <v>0</v>
      </c>
      <c r="AY1111" s="11">
        <v>0</v>
      </c>
      <c r="AZ1111" s="11">
        <v>0</v>
      </c>
      <c r="BA1111" s="11">
        <v>0</v>
      </c>
      <c r="BB1111" s="11">
        <v>0</v>
      </c>
      <c r="BC1111" s="11">
        <v>0</v>
      </c>
      <c r="BD1111" s="11">
        <v>35000</v>
      </c>
      <c r="BE1111" s="11">
        <v>0</v>
      </c>
      <c r="BF1111" s="11">
        <v>0</v>
      </c>
      <c r="BG1111" s="11">
        <v>0</v>
      </c>
      <c r="BH1111" s="11">
        <v>0</v>
      </c>
      <c r="BI1111" s="11">
        <v>0</v>
      </c>
      <c r="BJ1111" s="11">
        <v>0</v>
      </c>
      <c r="BK1111" s="11">
        <v>0</v>
      </c>
      <c r="BL1111" s="11">
        <v>0</v>
      </c>
      <c r="BM1111" s="11">
        <v>0</v>
      </c>
      <c r="BN1111" s="11">
        <v>0</v>
      </c>
      <c r="BO1111" s="11">
        <v>948730</v>
      </c>
      <c r="BP1111" s="11">
        <v>94870</v>
      </c>
      <c r="BQ1111" s="11">
        <v>302570</v>
      </c>
      <c r="BR1111" s="11">
        <v>348310</v>
      </c>
      <c r="BS1111" s="11">
        <v>71800</v>
      </c>
      <c r="BT1111" s="11">
        <v>13360</v>
      </c>
      <c r="BU1111" s="11">
        <v>52340</v>
      </c>
      <c r="BV1111" s="11">
        <v>0</v>
      </c>
      <c r="BW1111" s="11">
        <v>5000</v>
      </c>
      <c r="BX1111" s="11">
        <v>0</v>
      </c>
      <c r="BY1111" s="11">
        <v>0</v>
      </c>
      <c r="BZ1111" s="11">
        <v>0</v>
      </c>
      <c r="CA1111" s="11">
        <v>0</v>
      </c>
      <c r="CB1111" s="11">
        <v>0</v>
      </c>
      <c r="CC1111" s="11">
        <v>0</v>
      </c>
      <c r="CD1111" s="11">
        <v>0</v>
      </c>
      <c r="CE1111" s="11">
        <v>0</v>
      </c>
      <c r="CF1111" s="11">
        <v>0</v>
      </c>
      <c r="CG1111" s="11">
        <v>0</v>
      </c>
      <c r="CH1111" s="11">
        <v>0</v>
      </c>
      <c r="CI1111" s="11">
        <v>260167.728</v>
      </c>
      <c r="CJ1111" s="4">
        <v>31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11</v>
      </c>
      <c r="CV1111" s="4">
        <v>0</v>
      </c>
      <c r="CW1111" s="4">
        <v>0</v>
      </c>
      <c r="CX1111" s="4">
        <v>0</v>
      </c>
      <c r="CY1111" s="4">
        <v>0</v>
      </c>
      <c r="CZ1111" s="4">
        <v>0</v>
      </c>
      <c r="DA1111" s="4">
        <v>0</v>
      </c>
      <c r="DB1111" s="4">
        <v>20</v>
      </c>
      <c r="DC1111" s="4">
        <v>0</v>
      </c>
      <c r="DD1111" s="4">
        <v>18</v>
      </c>
      <c r="DE1111" s="64">
        <v>38</v>
      </c>
      <c r="DF1111" s="64">
        <v>40</v>
      </c>
      <c r="DG1111" s="64">
        <v>0</v>
      </c>
      <c r="DH1111" s="64">
        <v>43.74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2</v>
      </c>
      <c r="DU1111" s="4">
        <v>2</v>
      </c>
      <c r="EB1111" s="4" t="b">
        <v>1</v>
      </c>
      <c r="EC1111" s="4" t="s">
        <v>258</v>
      </c>
      <c r="EF1111" s="7">
        <v>46023</v>
      </c>
      <c r="EG1111" s="7">
        <v>46053</v>
      </c>
      <c r="EH1111" s="4" t="s">
        <v>173</v>
      </c>
      <c r="EI1111" s="4" t="b">
        <v>1</v>
      </c>
      <c r="EJ1111" s="4" t="s">
        <v>174</v>
      </c>
      <c r="EO1111" s="4">
        <f t="shared" si="76"/>
        <v>28.772602739726029</v>
      </c>
      <c r="EP1111" s="4">
        <f t="shared" si="77"/>
        <v>25</v>
      </c>
      <c r="EQ1111" s="9">
        <f t="shared" si="78"/>
        <v>4494119.6000000006</v>
      </c>
    </row>
    <row r="1112" spans="3:147">
      <c r="C1112" s="7">
        <v>46023</v>
      </c>
      <c r="D1112" s="4">
        <v>7380</v>
      </c>
      <c r="G1112" s="4" t="s">
        <v>176</v>
      </c>
      <c r="H1112" s="4" t="s">
        <v>177</v>
      </c>
      <c r="I1112" s="4">
        <v>11</v>
      </c>
      <c r="J1112" s="16">
        <v>37347</v>
      </c>
      <c r="L1112" s="4">
        <v>116136.333</v>
      </c>
      <c r="M1112" s="4">
        <v>121886.3</v>
      </c>
      <c r="N1112" s="4">
        <v>145247.84099999999</v>
      </c>
      <c r="O1112" s="64">
        <v>20</v>
      </c>
      <c r="P1112" s="4">
        <v>9</v>
      </c>
      <c r="Q1112" s="4">
        <v>2</v>
      </c>
      <c r="R1112" s="4">
        <v>31</v>
      </c>
      <c r="S1112" s="4">
        <v>100</v>
      </c>
      <c r="T1112" s="4">
        <v>100</v>
      </c>
      <c r="U1112" s="11">
        <v>6213965</v>
      </c>
      <c r="V1112" s="11">
        <v>1127965</v>
      </c>
      <c r="W1112" s="11">
        <v>5086000</v>
      </c>
      <c r="X1112" s="11">
        <v>23</v>
      </c>
      <c r="Y1112" s="62">
        <v>3600226</v>
      </c>
      <c r="Z1112" s="11">
        <v>0</v>
      </c>
      <c r="AA1112" s="11">
        <v>0</v>
      </c>
      <c r="AB1112" s="11">
        <v>0</v>
      </c>
      <c r="AC1112" s="11">
        <v>172500</v>
      </c>
      <c r="AD1112" s="11">
        <v>0</v>
      </c>
      <c r="AE1112" s="11">
        <v>0</v>
      </c>
      <c r="AF1112" s="11">
        <v>0</v>
      </c>
      <c r="AG1112" s="11">
        <v>172500</v>
      </c>
      <c r="AH1112" s="11">
        <v>0</v>
      </c>
      <c r="AI1112" s="11">
        <v>457073</v>
      </c>
      <c r="AJ1112" s="11">
        <v>0</v>
      </c>
      <c r="AK1112" s="11">
        <v>490211</v>
      </c>
      <c r="AL1112" s="9">
        <v>947285</v>
      </c>
      <c r="AM1112" s="9">
        <v>871487</v>
      </c>
      <c r="AN1112" s="9">
        <v>0</v>
      </c>
      <c r="AO1112" s="9">
        <v>527467</v>
      </c>
      <c r="AP1112" s="11">
        <v>0</v>
      </c>
      <c r="AQ1112" s="11">
        <v>65000</v>
      </c>
      <c r="AR1112" s="11">
        <v>2411239</v>
      </c>
      <c r="AS1112" s="11">
        <v>0</v>
      </c>
      <c r="AT1112" s="11">
        <v>0</v>
      </c>
      <c r="AU1112" s="11">
        <v>0</v>
      </c>
      <c r="AV1112" s="11">
        <v>0</v>
      </c>
      <c r="AW1112" s="11">
        <v>0</v>
      </c>
      <c r="AX1112" s="11">
        <v>0</v>
      </c>
      <c r="AY1112" s="11">
        <v>0</v>
      </c>
      <c r="AZ1112" s="11">
        <v>0</v>
      </c>
      <c r="BA1112" s="11">
        <v>0</v>
      </c>
      <c r="BB1112" s="11">
        <v>0</v>
      </c>
      <c r="BC1112" s="11">
        <v>0</v>
      </c>
      <c r="BD1112" s="11">
        <v>30000</v>
      </c>
      <c r="BE1112" s="11">
        <v>0</v>
      </c>
      <c r="BF1112" s="11">
        <v>0</v>
      </c>
      <c r="BG1112" s="11">
        <v>0</v>
      </c>
      <c r="BH1112" s="11">
        <v>0</v>
      </c>
      <c r="BI1112" s="11">
        <v>0</v>
      </c>
      <c r="BJ1112" s="11">
        <v>0</v>
      </c>
      <c r="BK1112" s="11">
        <v>0</v>
      </c>
      <c r="BL1112" s="11">
        <v>0</v>
      </c>
      <c r="BM1112" s="11">
        <v>0</v>
      </c>
      <c r="BN1112" s="11">
        <v>0</v>
      </c>
      <c r="BO1112" s="11">
        <v>670110</v>
      </c>
      <c r="BP1112" s="11">
        <v>67010</v>
      </c>
      <c r="BQ1112" s="11">
        <v>0</v>
      </c>
      <c r="BR1112" s="11">
        <v>274340</v>
      </c>
      <c r="BS1112" s="11">
        <v>55930</v>
      </c>
      <c r="BT1112" s="11">
        <v>10800</v>
      </c>
      <c r="BU1112" s="11">
        <v>42290</v>
      </c>
      <c r="BV1112" s="11">
        <v>0</v>
      </c>
      <c r="BW1112" s="11">
        <v>7485</v>
      </c>
      <c r="BX1112" s="11">
        <v>0</v>
      </c>
      <c r="BY1112" s="11">
        <v>0</v>
      </c>
      <c r="BZ1112" s="11">
        <v>0</v>
      </c>
      <c r="CA1112" s="11">
        <v>0</v>
      </c>
      <c r="CB1112" s="11">
        <v>0</v>
      </c>
      <c r="CC1112" s="11">
        <v>0</v>
      </c>
      <c r="CD1112" s="11">
        <v>0</v>
      </c>
      <c r="CE1112" s="11">
        <v>0</v>
      </c>
      <c r="CF1112" s="11">
        <v>0</v>
      </c>
      <c r="CG1112" s="11">
        <v>0</v>
      </c>
      <c r="CH1112" s="11">
        <v>0</v>
      </c>
      <c r="CI1112" s="11">
        <v>209606.13</v>
      </c>
      <c r="CJ1112" s="4">
        <v>31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13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  <c r="DA1112" s="4">
        <v>0</v>
      </c>
      <c r="DB1112" s="4">
        <v>20</v>
      </c>
      <c r="DC1112" s="4">
        <v>0</v>
      </c>
      <c r="DD1112" s="4">
        <v>18</v>
      </c>
      <c r="DE1112" s="64">
        <v>38</v>
      </c>
      <c r="DF1112" s="64">
        <v>32</v>
      </c>
      <c r="DG1112" s="64">
        <v>0</v>
      </c>
      <c r="DH1112" s="64">
        <v>48.42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2</v>
      </c>
      <c r="DU1112" s="4">
        <v>2</v>
      </c>
      <c r="EB1112" s="4" t="b">
        <v>1</v>
      </c>
      <c r="EC1112" s="4" t="s">
        <v>258</v>
      </c>
      <c r="EF1112" s="7">
        <v>46023</v>
      </c>
      <c r="EG1112" s="7">
        <v>46053</v>
      </c>
      <c r="EH1112" s="4" t="s">
        <v>173</v>
      </c>
      <c r="EI1112" s="4" t="b">
        <v>1</v>
      </c>
      <c r="EJ1112" s="4" t="s">
        <v>174</v>
      </c>
      <c r="EO1112" s="4">
        <f t="shared" si="76"/>
        <v>23.769863013698629</v>
      </c>
      <c r="EP1112" s="4">
        <f t="shared" si="77"/>
        <v>25</v>
      </c>
      <c r="EQ1112" s="9">
        <f t="shared" si="78"/>
        <v>3631196.0249999994</v>
      </c>
    </row>
    <row r="1113" spans="3:147">
      <c r="C1113" s="7">
        <v>46023</v>
      </c>
      <c r="D1113" s="4">
        <v>7380</v>
      </c>
      <c r="G1113" s="4" t="s">
        <v>176</v>
      </c>
      <c r="H1113" s="4" t="s">
        <v>177</v>
      </c>
      <c r="I1113" s="4">
        <v>7</v>
      </c>
      <c r="J1113" s="16">
        <v>37747</v>
      </c>
      <c r="L1113" s="4">
        <v>113366.333</v>
      </c>
      <c r="M1113" s="4">
        <v>119241.3</v>
      </c>
      <c r="N1113" s="4">
        <v>142095.883</v>
      </c>
      <c r="O1113" s="64">
        <v>20</v>
      </c>
      <c r="P1113" s="4">
        <v>9</v>
      </c>
      <c r="Q1113" s="4">
        <v>2</v>
      </c>
      <c r="R1113" s="4">
        <v>31</v>
      </c>
      <c r="S1113" s="4">
        <v>100</v>
      </c>
      <c r="T1113" s="4">
        <v>100</v>
      </c>
      <c r="U1113" s="11">
        <v>6264074</v>
      </c>
      <c r="V1113" s="11">
        <v>1352074</v>
      </c>
      <c r="W1113" s="11">
        <v>4912000</v>
      </c>
      <c r="X1113" s="11">
        <v>22</v>
      </c>
      <c r="Y1113" s="62">
        <v>3514356</v>
      </c>
      <c r="Z1113" s="11">
        <v>0</v>
      </c>
      <c r="AA1113" s="11">
        <v>0</v>
      </c>
      <c r="AB1113" s="11">
        <v>11250</v>
      </c>
      <c r="AC1113" s="11">
        <v>165000</v>
      </c>
      <c r="AD1113" s="11">
        <v>0</v>
      </c>
      <c r="AE1113" s="11">
        <v>0</v>
      </c>
      <c r="AF1113" s="11">
        <v>0</v>
      </c>
      <c r="AG1113" s="11">
        <v>176250</v>
      </c>
      <c r="AH1113" s="11">
        <v>0</v>
      </c>
      <c r="AI1113" s="11">
        <v>447154</v>
      </c>
      <c r="AJ1113" s="11">
        <v>0</v>
      </c>
      <c r="AK1113" s="11">
        <v>479573</v>
      </c>
      <c r="AL1113" s="9">
        <v>926728</v>
      </c>
      <c r="AM1113" s="9">
        <v>1065719</v>
      </c>
      <c r="AN1113" s="9">
        <v>0</v>
      </c>
      <c r="AO1113" s="9">
        <v>516021</v>
      </c>
      <c r="AP1113" s="11">
        <v>0</v>
      </c>
      <c r="AQ1113" s="11">
        <v>65000</v>
      </c>
      <c r="AR1113" s="11">
        <v>2573468</v>
      </c>
      <c r="AS1113" s="11">
        <v>0</v>
      </c>
      <c r="AT1113" s="11">
        <v>0</v>
      </c>
      <c r="AU1113" s="11">
        <v>0</v>
      </c>
      <c r="AV1113" s="11">
        <v>0</v>
      </c>
      <c r="AW1113" s="11">
        <v>0</v>
      </c>
      <c r="AX1113" s="11">
        <v>0</v>
      </c>
      <c r="AY1113" s="11">
        <v>0</v>
      </c>
      <c r="AZ1113" s="11">
        <v>0</v>
      </c>
      <c r="BA1113" s="11">
        <v>0</v>
      </c>
      <c r="BB1113" s="11">
        <v>0</v>
      </c>
      <c r="BC1113" s="11">
        <v>0</v>
      </c>
      <c r="BD1113" s="11">
        <v>0</v>
      </c>
      <c r="BE1113" s="11">
        <v>0</v>
      </c>
      <c r="BF1113" s="11">
        <v>0</v>
      </c>
      <c r="BG1113" s="11">
        <v>0</v>
      </c>
      <c r="BH1113" s="11">
        <v>0</v>
      </c>
      <c r="BI1113" s="11">
        <v>0</v>
      </c>
      <c r="BJ1113" s="11">
        <v>0</v>
      </c>
      <c r="BK1113" s="11">
        <v>0</v>
      </c>
      <c r="BL1113" s="11">
        <v>0</v>
      </c>
      <c r="BM1113" s="11">
        <v>0</v>
      </c>
      <c r="BN1113" s="11">
        <v>0</v>
      </c>
      <c r="BO1113" s="11">
        <v>619530</v>
      </c>
      <c r="BP1113" s="11">
        <v>61950</v>
      </c>
      <c r="BQ1113" s="11">
        <v>258350</v>
      </c>
      <c r="BR1113" s="11">
        <v>274460</v>
      </c>
      <c r="BS1113" s="11">
        <v>56380</v>
      </c>
      <c r="BT1113" s="11">
        <v>10550</v>
      </c>
      <c r="BU1113" s="11">
        <v>41370</v>
      </c>
      <c r="BV1113" s="11">
        <v>29000</v>
      </c>
      <c r="BW1113" s="11">
        <v>484</v>
      </c>
      <c r="BX1113" s="11">
        <v>0</v>
      </c>
      <c r="BY1113" s="11">
        <v>0</v>
      </c>
      <c r="BZ1113" s="11">
        <v>0</v>
      </c>
      <c r="CA1113" s="11">
        <v>0</v>
      </c>
      <c r="CB1113" s="11">
        <v>0</v>
      </c>
      <c r="CC1113" s="11">
        <v>0</v>
      </c>
      <c r="CD1113" s="11">
        <v>0</v>
      </c>
      <c r="CE1113" s="11">
        <v>0</v>
      </c>
      <c r="CF1113" s="11">
        <v>0</v>
      </c>
      <c r="CG1113" s="11">
        <v>0</v>
      </c>
      <c r="CH1113" s="11">
        <v>0</v>
      </c>
      <c r="CI1113" s="11">
        <v>199353.467</v>
      </c>
      <c r="CJ1113" s="4">
        <v>31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13</v>
      </c>
      <c r="CV1113" s="4">
        <v>0</v>
      </c>
      <c r="CW1113" s="4">
        <v>0</v>
      </c>
      <c r="CX1113" s="4">
        <v>0</v>
      </c>
      <c r="CY1113" s="4">
        <v>0</v>
      </c>
      <c r="CZ1113" s="4">
        <v>0</v>
      </c>
      <c r="DA1113" s="4">
        <v>0</v>
      </c>
      <c r="DB1113" s="4">
        <v>20</v>
      </c>
      <c r="DC1113" s="4">
        <v>0</v>
      </c>
      <c r="DD1113" s="4">
        <v>18</v>
      </c>
      <c r="DE1113" s="64">
        <v>38</v>
      </c>
      <c r="DF1113" s="64">
        <v>40</v>
      </c>
      <c r="DG1113" s="64">
        <v>0</v>
      </c>
      <c r="DH1113" s="64">
        <v>48.42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2</v>
      </c>
      <c r="DU1113" s="4">
        <v>2</v>
      </c>
      <c r="EB1113" s="4" t="b">
        <v>1</v>
      </c>
      <c r="EC1113" s="4" t="s">
        <v>258</v>
      </c>
      <c r="EF1113" s="7">
        <v>46023</v>
      </c>
      <c r="EG1113" s="7">
        <v>46053</v>
      </c>
      <c r="EH1113" s="4" t="s">
        <v>173</v>
      </c>
      <c r="EI1113" s="4" t="b">
        <v>1</v>
      </c>
      <c r="EJ1113" s="4" t="s">
        <v>174</v>
      </c>
      <c r="EO1113" s="4">
        <f t="shared" si="76"/>
        <v>22.673972602739727</v>
      </c>
      <c r="EP1113" s="4">
        <f t="shared" si="77"/>
        <v>25</v>
      </c>
      <c r="EQ1113" s="9">
        <f t="shared" si="78"/>
        <v>3552397.0750000002</v>
      </c>
    </row>
    <row r="1114" spans="3:147">
      <c r="C1114" s="7">
        <v>46023</v>
      </c>
      <c r="D1114" s="4">
        <v>7380</v>
      </c>
      <c r="G1114" s="4" t="s">
        <v>176</v>
      </c>
      <c r="H1114" s="4" t="s">
        <v>177</v>
      </c>
      <c r="I1114" s="4">
        <v>1</v>
      </c>
      <c r="J1114" s="16">
        <v>37879</v>
      </c>
      <c r="L1114" s="4">
        <v>108315.333</v>
      </c>
      <c r="M1114" s="4">
        <v>113815.3</v>
      </c>
      <c r="N1114" s="4">
        <v>135629.899</v>
      </c>
      <c r="O1114" s="64">
        <v>20</v>
      </c>
      <c r="P1114" s="4">
        <v>9</v>
      </c>
      <c r="Q1114" s="4">
        <v>2</v>
      </c>
      <c r="R1114" s="4">
        <v>31</v>
      </c>
      <c r="S1114" s="4">
        <v>100</v>
      </c>
      <c r="T1114" s="4">
        <v>100</v>
      </c>
      <c r="U1114" s="11">
        <v>5721045</v>
      </c>
      <c r="V1114" s="11">
        <v>1161045</v>
      </c>
      <c r="W1114" s="11">
        <v>4560000</v>
      </c>
      <c r="X1114" s="11">
        <v>22</v>
      </c>
      <c r="Y1114" s="62">
        <v>3357775</v>
      </c>
      <c r="Z1114" s="11">
        <v>0</v>
      </c>
      <c r="AA1114" s="11">
        <v>0</v>
      </c>
      <c r="AB1114" s="11">
        <v>0</v>
      </c>
      <c r="AC1114" s="11">
        <v>165000</v>
      </c>
      <c r="AD1114" s="11">
        <v>0</v>
      </c>
      <c r="AE1114" s="11">
        <v>0</v>
      </c>
      <c r="AF1114" s="11">
        <v>0</v>
      </c>
      <c r="AG1114" s="11">
        <v>165000</v>
      </c>
      <c r="AH1114" s="11">
        <v>0</v>
      </c>
      <c r="AI1114" s="11">
        <v>426807</v>
      </c>
      <c r="AJ1114" s="11">
        <v>0</v>
      </c>
      <c r="AK1114" s="11">
        <v>457750</v>
      </c>
      <c r="AL1114" s="9">
        <v>884558</v>
      </c>
      <c r="AM1114" s="9">
        <v>813779</v>
      </c>
      <c r="AN1114" s="9">
        <v>0</v>
      </c>
      <c r="AO1114" s="9">
        <v>444933</v>
      </c>
      <c r="AP1114" s="11">
        <v>0</v>
      </c>
      <c r="AQ1114" s="11">
        <v>55000</v>
      </c>
      <c r="AR1114" s="11">
        <v>2198270</v>
      </c>
      <c r="AS1114" s="11">
        <v>0</v>
      </c>
      <c r="AT1114" s="11">
        <v>0</v>
      </c>
      <c r="AU1114" s="11">
        <v>0</v>
      </c>
      <c r="AV1114" s="11">
        <v>0</v>
      </c>
      <c r="AW1114" s="11">
        <v>0</v>
      </c>
      <c r="AX1114" s="11">
        <v>0</v>
      </c>
      <c r="AY1114" s="11">
        <v>0</v>
      </c>
      <c r="AZ1114" s="11">
        <v>0</v>
      </c>
      <c r="BA1114" s="11">
        <v>0</v>
      </c>
      <c r="BB1114" s="11">
        <v>0</v>
      </c>
      <c r="BC1114" s="11">
        <v>0</v>
      </c>
      <c r="BD1114" s="11">
        <v>0</v>
      </c>
      <c r="BE1114" s="11">
        <v>0</v>
      </c>
      <c r="BF1114" s="11">
        <v>0</v>
      </c>
      <c r="BG1114" s="11">
        <v>0</v>
      </c>
      <c r="BH1114" s="11">
        <v>0</v>
      </c>
      <c r="BI1114" s="11">
        <v>0</v>
      </c>
      <c r="BJ1114" s="11">
        <v>0</v>
      </c>
      <c r="BK1114" s="11">
        <v>0</v>
      </c>
      <c r="BL1114" s="11">
        <v>0</v>
      </c>
      <c r="BM1114" s="11">
        <v>0</v>
      </c>
      <c r="BN1114" s="11">
        <v>0</v>
      </c>
      <c r="BO1114" s="11">
        <v>485310</v>
      </c>
      <c r="BP1114" s="11">
        <v>48530</v>
      </c>
      <c r="BQ1114" s="11">
        <v>246190</v>
      </c>
      <c r="BR1114" s="11">
        <v>251390</v>
      </c>
      <c r="BS1114" s="11">
        <v>51490</v>
      </c>
      <c r="BT1114" s="11">
        <v>10080</v>
      </c>
      <c r="BU1114" s="11">
        <v>39490</v>
      </c>
      <c r="BV1114" s="11">
        <v>21000</v>
      </c>
      <c r="BW1114" s="11">
        <v>7565</v>
      </c>
      <c r="BX1114" s="11">
        <v>0</v>
      </c>
      <c r="BY1114" s="11">
        <v>0</v>
      </c>
      <c r="BZ1114" s="11">
        <v>0</v>
      </c>
      <c r="CA1114" s="11">
        <v>0</v>
      </c>
      <c r="CB1114" s="11">
        <v>0</v>
      </c>
      <c r="CC1114" s="11">
        <v>0</v>
      </c>
      <c r="CD1114" s="11">
        <v>0</v>
      </c>
      <c r="CE1114" s="11">
        <v>0</v>
      </c>
      <c r="CF1114" s="11">
        <v>0</v>
      </c>
      <c r="CG1114" s="11">
        <v>0</v>
      </c>
      <c r="CH1114" s="11">
        <v>0</v>
      </c>
      <c r="CI1114" s="11">
        <v>191615.12</v>
      </c>
      <c r="CJ1114" s="4">
        <v>31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11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  <c r="DA1114" s="4">
        <v>0</v>
      </c>
      <c r="DB1114" s="4">
        <v>20</v>
      </c>
      <c r="DC1114" s="4">
        <v>0</v>
      </c>
      <c r="DD1114" s="4">
        <v>18</v>
      </c>
      <c r="DE1114" s="64">
        <v>38</v>
      </c>
      <c r="DF1114" s="64">
        <v>32</v>
      </c>
      <c r="DG1114" s="64">
        <v>0</v>
      </c>
      <c r="DH1114" s="64">
        <v>43.74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1</v>
      </c>
      <c r="DT1114" s="4">
        <v>2</v>
      </c>
      <c r="DU1114" s="4">
        <v>2</v>
      </c>
      <c r="EB1114" s="4" t="b">
        <v>1</v>
      </c>
      <c r="EC1114" s="4" t="s">
        <v>258</v>
      </c>
      <c r="EF1114" s="7">
        <v>46023</v>
      </c>
      <c r="EG1114" s="7">
        <v>46053</v>
      </c>
      <c r="EH1114" s="4" t="s">
        <v>173</v>
      </c>
      <c r="EI1114" s="4" t="b">
        <v>1</v>
      </c>
      <c r="EJ1114" s="4" t="s">
        <v>174</v>
      </c>
      <c r="EO1114" s="4">
        <f t="shared" si="76"/>
        <v>22.312328767123287</v>
      </c>
      <c r="EP1114" s="4">
        <f t="shared" si="77"/>
        <v>25</v>
      </c>
      <c r="EQ1114" s="9">
        <f t="shared" si="78"/>
        <v>3390747.4750000001</v>
      </c>
    </row>
    <row r="1115" spans="3:147">
      <c r="C1115" s="7">
        <v>46023</v>
      </c>
      <c r="D1115" s="4">
        <v>7380</v>
      </c>
      <c r="G1115" s="4" t="s">
        <v>179</v>
      </c>
      <c r="H1115" s="4" t="s">
        <v>180</v>
      </c>
      <c r="I1115" s="4">
        <v>19</v>
      </c>
      <c r="J1115" s="16">
        <v>38863</v>
      </c>
      <c r="L1115" s="4">
        <v>105328.299</v>
      </c>
      <c r="M1115" s="4">
        <v>110328.26700000001</v>
      </c>
      <c r="N1115" s="4">
        <v>131474.51800000001</v>
      </c>
      <c r="O1115" s="64">
        <v>20</v>
      </c>
      <c r="P1115" s="4">
        <v>9</v>
      </c>
      <c r="Q1115" s="4">
        <v>2</v>
      </c>
      <c r="R1115" s="4">
        <v>31</v>
      </c>
      <c r="S1115" s="4">
        <v>100</v>
      </c>
      <c r="T1115" s="4">
        <v>100</v>
      </c>
      <c r="U1115" s="11">
        <v>5942206</v>
      </c>
      <c r="V1115" s="11">
        <v>1203720</v>
      </c>
      <c r="W1115" s="11">
        <v>4738486</v>
      </c>
      <c r="X1115" s="11">
        <v>19</v>
      </c>
      <c r="Y1115" s="62">
        <v>3265177</v>
      </c>
      <c r="Z1115" s="11">
        <v>0</v>
      </c>
      <c r="AA1115" s="11">
        <v>0</v>
      </c>
      <c r="AB1115" s="11">
        <v>7500</v>
      </c>
      <c r="AC1115" s="11">
        <v>142500</v>
      </c>
      <c r="AD1115" s="11">
        <v>0</v>
      </c>
      <c r="AE1115" s="11">
        <v>0</v>
      </c>
      <c r="AF1115" s="11">
        <v>0</v>
      </c>
      <c r="AG1115" s="11">
        <v>150000</v>
      </c>
      <c r="AH1115" s="11">
        <v>0</v>
      </c>
      <c r="AI1115" s="11">
        <v>413731</v>
      </c>
      <c r="AJ1115" s="11">
        <v>0</v>
      </c>
      <c r="AK1115" s="11">
        <v>443726</v>
      </c>
      <c r="AL1115" s="9">
        <v>857457</v>
      </c>
      <c r="AM1115" s="9">
        <v>1183270</v>
      </c>
      <c r="AN1115" s="9">
        <v>0</v>
      </c>
      <c r="AO1115" s="9">
        <v>431302</v>
      </c>
      <c r="AP1115" s="11">
        <v>0</v>
      </c>
      <c r="AQ1115" s="11">
        <v>55000</v>
      </c>
      <c r="AR1115" s="11">
        <v>2527029</v>
      </c>
      <c r="AS1115" s="11">
        <v>0</v>
      </c>
      <c r="AT1115" s="11">
        <v>0</v>
      </c>
      <c r="AU1115" s="11">
        <v>0</v>
      </c>
      <c r="AV1115" s="11">
        <v>0</v>
      </c>
      <c r="AW1115" s="11">
        <v>0</v>
      </c>
      <c r="AX1115" s="11">
        <v>0</v>
      </c>
      <c r="AY1115" s="11">
        <v>0</v>
      </c>
      <c r="AZ1115" s="11">
        <v>0</v>
      </c>
      <c r="BA1115" s="11">
        <v>0</v>
      </c>
      <c r="BB1115" s="11">
        <v>0</v>
      </c>
      <c r="BC1115" s="11">
        <v>0</v>
      </c>
      <c r="BD1115" s="11">
        <v>0</v>
      </c>
      <c r="BE1115" s="11">
        <v>0</v>
      </c>
      <c r="BF1115" s="11">
        <v>0</v>
      </c>
      <c r="BG1115" s="11">
        <v>0</v>
      </c>
      <c r="BH1115" s="11">
        <v>0</v>
      </c>
      <c r="BI1115" s="11">
        <v>0</v>
      </c>
      <c r="BJ1115" s="11">
        <v>0</v>
      </c>
      <c r="BK1115" s="11">
        <v>0</v>
      </c>
      <c r="BL1115" s="11">
        <v>0</v>
      </c>
      <c r="BM1115" s="11">
        <v>0</v>
      </c>
      <c r="BN1115" s="11">
        <v>0</v>
      </c>
      <c r="BO1115" s="11">
        <v>549370</v>
      </c>
      <c r="BP1115" s="11">
        <v>54930</v>
      </c>
      <c r="BQ1115" s="11">
        <v>244910</v>
      </c>
      <c r="BR1115" s="11">
        <v>248950</v>
      </c>
      <c r="BS1115" s="11">
        <v>53480</v>
      </c>
      <c r="BT1115" s="11">
        <v>9800</v>
      </c>
      <c r="BU1115" s="11">
        <v>38280</v>
      </c>
      <c r="BV1115" s="11">
        <v>3000</v>
      </c>
      <c r="BW1115" s="11">
        <v>1000</v>
      </c>
      <c r="BX1115" s="11">
        <v>0</v>
      </c>
      <c r="BY1115" s="11">
        <v>0</v>
      </c>
      <c r="BZ1115" s="11">
        <v>0</v>
      </c>
      <c r="CA1115" s="11">
        <v>0</v>
      </c>
      <c r="CB1115" s="11">
        <v>0</v>
      </c>
      <c r="CC1115" s="11">
        <v>0</v>
      </c>
      <c r="CD1115" s="11">
        <v>0</v>
      </c>
      <c r="CE1115" s="11">
        <v>0</v>
      </c>
      <c r="CF1115" s="11">
        <v>0</v>
      </c>
      <c r="CG1115" s="11">
        <v>0</v>
      </c>
      <c r="CH1115" s="11">
        <v>0</v>
      </c>
      <c r="CI1115" s="11">
        <v>193494.772</v>
      </c>
      <c r="CJ1115" s="4">
        <v>31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11</v>
      </c>
      <c r="CV1115" s="4">
        <v>0</v>
      </c>
      <c r="CW1115" s="4">
        <v>0</v>
      </c>
      <c r="CX1115" s="4">
        <v>0</v>
      </c>
      <c r="CY1115" s="4">
        <v>0</v>
      </c>
      <c r="CZ1115" s="4">
        <v>0</v>
      </c>
      <c r="DA1115" s="4">
        <v>0</v>
      </c>
      <c r="DB1115" s="4">
        <v>20</v>
      </c>
      <c r="DC1115" s="4">
        <v>0</v>
      </c>
      <c r="DD1115" s="4">
        <v>18</v>
      </c>
      <c r="DE1115" s="64">
        <v>38</v>
      </c>
      <c r="DF1115" s="64">
        <v>48</v>
      </c>
      <c r="DG1115" s="64">
        <v>0</v>
      </c>
      <c r="DH1115" s="64">
        <v>43.74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1.5</v>
      </c>
      <c r="DT1115" s="4">
        <v>2</v>
      </c>
      <c r="DU1115" s="4">
        <v>2</v>
      </c>
      <c r="EB1115" s="4" t="b">
        <v>1</v>
      </c>
      <c r="EC1115" s="4" t="s">
        <v>258</v>
      </c>
      <c r="EF1115" s="7">
        <v>46023</v>
      </c>
      <c r="EG1115" s="7">
        <v>46053</v>
      </c>
      <c r="EH1115" s="4" t="s">
        <v>173</v>
      </c>
      <c r="EI1115" s="4" t="b">
        <v>1</v>
      </c>
      <c r="EJ1115" s="4" t="s">
        <v>174</v>
      </c>
      <c r="EO1115" s="4">
        <f t="shared" si="76"/>
        <v>19.616438356164384</v>
      </c>
      <c r="EP1115" s="4">
        <f t="shared" si="77"/>
        <v>24</v>
      </c>
      <c r="EQ1115" s="9">
        <f t="shared" si="78"/>
        <v>3155388.432</v>
      </c>
    </row>
    <row r="1116" spans="3:147">
      <c r="C1116" s="7">
        <v>46054</v>
      </c>
      <c r="D1116" s="4">
        <v>7380</v>
      </c>
      <c r="G1116" s="4" t="s">
        <v>170</v>
      </c>
      <c r="H1116" s="4" t="s">
        <v>171</v>
      </c>
      <c r="I1116" s="4">
        <v>3</v>
      </c>
      <c r="J1116" s="16">
        <v>35254</v>
      </c>
      <c r="L1116" s="4">
        <v>129126.58900000001</v>
      </c>
      <c r="M1116" s="4">
        <v>136876.56700000001</v>
      </c>
      <c r="N1116" s="4">
        <v>163111.242</v>
      </c>
      <c r="O1116" s="64">
        <v>16</v>
      </c>
      <c r="P1116" s="4">
        <v>8</v>
      </c>
      <c r="Q1116" s="4">
        <v>4</v>
      </c>
      <c r="R1116" s="4">
        <v>28</v>
      </c>
      <c r="S1116" s="4">
        <v>100</v>
      </c>
      <c r="T1116" s="4">
        <v>100</v>
      </c>
      <c r="U1116" s="11">
        <v>6175283</v>
      </c>
      <c r="V1116" s="11">
        <v>1265283</v>
      </c>
      <c r="W1116" s="11">
        <v>4910000</v>
      </c>
      <c r="X1116" s="11">
        <v>29</v>
      </c>
      <c r="Y1116" s="62">
        <v>3615544</v>
      </c>
      <c r="Z1116" s="11">
        <v>0</v>
      </c>
      <c r="AA1116" s="11">
        <v>0</v>
      </c>
      <c r="AB1116" s="11">
        <v>15000</v>
      </c>
      <c r="AC1116" s="11">
        <v>217500</v>
      </c>
      <c r="AD1116" s="11">
        <v>0</v>
      </c>
      <c r="AE1116" s="11">
        <v>0</v>
      </c>
      <c r="AF1116" s="11">
        <v>0</v>
      </c>
      <c r="AG1116" s="11">
        <v>232500</v>
      </c>
      <c r="AH1116" s="11">
        <v>0</v>
      </c>
      <c r="AI1116" s="11">
        <v>513287</v>
      </c>
      <c r="AJ1116" s="11">
        <v>0</v>
      </c>
      <c r="AK1116" s="11">
        <v>489333</v>
      </c>
      <c r="AL1116" s="9">
        <v>1002620</v>
      </c>
      <c r="AM1116" s="9">
        <v>734000</v>
      </c>
      <c r="AN1116" s="9">
        <v>0</v>
      </c>
      <c r="AO1116" s="9">
        <v>510619</v>
      </c>
      <c r="AP1116" s="11">
        <v>0</v>
      </c>
      <c r="AQ1116" s="11">
        <v>55000</v>
      </c>
      <c r="AR1116" s="11">
        <v>2302239</v>
      </c>
      <c r="AS1116" s="11">
        <v>0</v>
      </c>
      <c r="AT1116" s="11">
        <v>0</v>
      </c>
      <c r="AU1116" s="11">
        <v>0</v>
      </c>
      <c r="AV1116" s="11">
        <v>0</v>
      </c>
      <c r="AW1116" s="11">
        <v>0</v>
      </c>
      <c r="AX1116" s="11">
        <v>0</v>
      </c>
      <c r="AY1116" s="11">
        <v>0</v>
      </c>
      <c r="AZ1116" s="11">
        <v>0</v>
      </c>
      <c r="BA1116" s="11">
        <v>0</v>
      </c>
      <c r="BB1116" s="11">
        <v>0</v>
      </c>
      <c r="BC1116" s="11">
        <v>0</v>
      </c>
      <c r="BD1116" s="11">
        <v>25000</v>
      </c>
      <c r="BE1116" s="11">
        <v>0</v>
      </c>
      <c r="BF1116" s="11">
        <v>0</v>
      </c>
      <c r="BG1116" s="11">
        <v>0</v>
      </c>
      <c r="BH1116" s="11">
        <v>0</v>
      </c>
      <c r="BI1116" s="11">
        <v>0</v>
      </c>
      <c r="BJ1116" s="11">
        <v>0</v>
      </c>
      <c r="BK1116" s="11">
        <v>0</v>
      </c>
      <c r="BL1116" s="11">
        <v>0</v>
      </c>
      <c r="BM1116" s="11">
        <v>0</v>
      </c>
      <c r="BN1116" s="11">
        <v>0</v>
      </c>
      <c r="BO1116" s="11">
        <v>529420</v>
      </c>
      <c r="BP1116" s="11">
        <v>52940</v>
      </c>
      <c r="BQ1116" s="11">
        <v>299480</v>
      </c>
      <c r="BR1116" s="11">
        <v>273180</v>
      </c>
      <c r="BS1116" s="11">
        <v>55580</v>
      </c>
      <c r="BT1116" s="11">
        <v>10850</v>
      </c>
      <c r="BU1116" s="11">
        <v>43610</v>
      </c>
      <c r="BV1116" s="11">
        <v>0</v>
      </c>
      <c r="BW1116" s="11">
        <v>223</v>
      </c>
      <c r="BX1116" s="11">
        <v>0</v>
      </c>
      <c r="BY1116" s="11">
        <v>0</v>
      </c>
      <c r="BZ1116" s="11">
        <v>0</v>
      </c>
      <c r="CA1116" s="11">
        <v>0</v>
      </c>
      <c r="CB1116" s="11">
        <v>0</v>
      </c>
      <c r="CC1116" s="11">
        <v>0</v>
      </c>
      <c r="CD1116" s="11">
        <v>0</v>
      </c>
      <c r="CE1116" s="11">
        <v>0</v>
      </c>
      <c r="CF1116" s="11">
        <v>0</v>
      </c>
      <c r="CG1116" s="11">
        <v>0</v>
      </c>
      <c r="CH1116" s="11">
        <v>0</v>
      </c>
      <c r="CI1116" s="11">
        <v>239739.45699999999</v>
      </c>
      <c r="CJ1116" s="4">
        <v>28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0</v>
      </c>
      <c r="CS1116" s="4">
        <v>0</v>
      </c>
      <c r="CT1116" s="4">
        <v>0</v>
      </c>
      <c r="CU1116" s="4">
        <v>11</v>
      </c>
      <c r="CV1116" s="4">
        <v>0</v>
      </c>
      <c r="CW1116" s="4">
        <v>0</v>
      </c>
      <c r="CX1116" s="4">
        <v>0</v>
      </c>
      <c r="CY1116" s="4">
        <v>0</v>
      </c>
      <c r="CZ1116" s="4">
        <v>0</v>
      </c>
      <c r="DA1116" s="4">
        <v>0</v>
      </c>
      <c r="DB1116" s="4">
        <v>20</v>
      </c>
      <c r="DC1116" s="4">
        <v>0</v>
      </c>
      <c r="DD1116" s="4">
        <v>16</v>
      </c>
      <c r="DE1116" s="64">
        <v>36</v>
      </c>
      <c r="DF1116" s="64">
        <v>24</v>
      </c>
      <c r="DG1116" s="64">
        <v>0</v>
      </c>
      <c r="DH1116" s="64">
        <v>41.74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1</v>
      </c>
      <c r="DT1116" s="4">
        <v>2</v>
      </c>
      <c r="DU1116" s="4">
        <v>2</v>
      </c>
      <c r="EB1116" s="4" t="b">
        <v>1</v>
      </c>
      <c r="EC1116" s="4" t="s">
        <v>258</v>
      </c>
      <c r="EF1116" s="7">
        <v>46054</v>
      </c>
      <c r="EG1116" s="7">
        <v>46081</v>
      </c>
      <c r="EH1116" s="4" t="s">
        <v>173</v>
      </c>
      <c r="EI1116" s="4" t="b">
        <v>1</v>
      </c>
      <c r="EJ1116" s="4" t="s">
        <v>174</v>
      </c>
      <c r="EO1116" s="4">
        <f t="shared" si="76"/>
        <v>29.504109589041096</v>
      </c>
      <c r="EP1116" s="4">
        <f t="shared" si="77"/>
        <v>25</v>
      </c>
      <c r="EQ1116" s="9">
        <f t="shared" si="78"/>
        <v>4077781.05</v>
      </c>
    </row>
    <row r="1117" spans="3:147">
      <c r="C1117" s="7">
        <v>46054</v>
      </c>
      <c r="D1117" s="4">
        <v>7380</v>
      </c>
      <c r="G1117" s="4" t="s">
        <v>170</v>
      </c>
      <c r="H1117" s="4" t="s">
        <v>171</v>
      </c>
      <c r="I1117" s="4">
        <v>25</v>
      </c>
      <c r="J1117" s="16">
        <v>35521</v>
      </c>
      <c r="L1117" s="4">
        <v>143601.58900000001</v>
      </c>
      <c r="M1117" s="4">
        <v>150851.56700000001</v>
      </c>
      <c r="N1117" s="4">
        <v>179764.78400000001</v>
      </c>
      <c r="O1117" s="64">
        <v>16</v>
      </c>
      <c r="P1117" s="4">
        <v>8</v>
      </c>
      <c r="Q1117" s="4">
        <v>4</v>
      </c>
      <c r="R1117" s="4">
        <v>28</v>
      </c>
      <c r="S1117" s="4">
        <v>100</v>
      </c>
      <c r="T1117" s="4">
        <v>100</v>
      </c>
      <c r="U1117" s="11">
        <v>6483602</v>
      </c>
      <c r="V1117" s="11">
        <v>1739140</v>
      </c>
      <c r="W1117" s="11">
        <v>4744462</v>
      </c>
      <c r="X1117" s="11">
        <v>28</v>
      </c>
      <c r="Y1117" s="62">
        <v>4020844</v>
      </c>
      <c r="Z1117" s="11">
        <v>0</v>
      </c>
      <c r="AA1117" s="11">
        <v>0</v>
      </c>
      <c r="AB1117" s="11">
        <v>7500</v>
      </c>
      <c r="AC1117" s="11">
        <v>210000</v>
      </c>
      <c r="AD1117" s="11">
        <v>0</v>
      </c>
      <c r="AE1117" s="11">
        <v>0</v>
      </c>
      <c r="AF1117" s="11">
        <v>0</v>
      </c>
      <c r="AG1117" s="11">
        <v>217500</v>
      </c>
      <c r="AH1117" s="11">
        <v>0</v>
      </c>
      <c r="AI1117" s="11">
        <v>565693</v>
      </c>
      <c r="AJ1117" s="11">
        <v>0</v>
      </c>
      <c r="AK1117" s="11">
        <v>337058</v>
      </c>
      <c r="AL1117" s="9">
        <v>902752</v>
      </c>
      <c r="AM1117" s="9">
        <v>808941</v>
      </c>
      <c r="AN1117" s="9">
        <v>0</v>
      </c>
      <c r="AO1117" s="9">
        <v>355664</v>
      </c>
      <c r="AP1117" s="11">
        <v>0</v>
      </c>
      <c r="AQ1117" s="11">
        <v>35000</v>
      </c>
      <c r="AR1117" s="11">
        <v>2102357</v>
      </c>
      <c r="AS1117" s="11">
        <v>0</v>
      </c>
      <c r="AT1117" s="11">
        <v>107901</v>
      </c>
      <c r="AU1117" s="11">
        <v>0</v>
      </c>
      <c r="AV1117" s="11">
        <v>0</v>
      </c>
      <c r="AW1117" s="11">
        <v>0</v>
      </c>
      <c r="AX1117" s="11">
        <v>0</v>
      </c>
      <c r="AY1117" s="11">
        <v>0</v>
      </c>
      <c r="AZ1117" s="11">
        <v>0</v>
      </c>
      <c r="BA1117" s="11">
        <v>0</v>
      </c>
      <c r="BB1117" s="11">
        <v>0</v>
      </c>
      <c r="BC1117" s="11">
        <v>0</v>
      </c>
      <c r="BD1117" s="11">
        <v>35000</v>
      </c>
      <c r="BE1117" s="11">
        <v>0</v>
      </c>
      <c r="BF1117" s="11">
        <v>0</v>
      </c>
      <c r="BG1117" s="11">
        <v>0</v>
      </c>
      <c r="BH1117" s="11">
        <v>0</v>
      </c>
      <c r="BI1117" s="11">
        <v>0</v>
      </c>
      <c r="BJ1117" s="11">
        <v>0</v>
      </c>
      <c r="BK1117" s="11">
        <v>0</v>
      </c>
      <c r="BL1117" s="11">
        <v>0</v>
      </c>
      <c r="BM1117" s="11">
        <v>0</v>
      </c>
      <c r="BN1117" s="11">
        <v>0</v>
      </c>
      <c r="BO1117" s="11">
        <v>608140</v>
      </c>
      <c r="BP1117" s="11">
        <v>60810</v>
      </c>
      <c r="BQ1117" s="11">
        <v>302570</v>
      </c>
      <c r="BR1117" s="11">
        <v>287550</v>
      </c>
      <c r="BS1117" s="11">
        <v>58350</v>
      </c>
      <c r="BT1117" s="11">
        <v>12070</v>
      </c>
      <c r="BU1117" s="11">
        <v>48040</v>
      </c>
      <c r="BV1117" s="11">
        <v>0</v>
      </c>
      <c r="BW1117" s="11">
        <v>5000</v>
      </c>
      <c r="BX1117" s="11">
        <v>0</v>
      </c>
      <c r="BY1117" s="11">
        <v>0</v>
      </c>
      <c r="BZ1117" s="11">
        <v>0</v>
      </c>
      <c r="CA1117" s="11">
        <v>0</v>
      </c>
      <c r="CB1117" s="11">
        <v>0</v>
      </c>
      <c r="CC1117" s="11">
        <v>356610</v>
      </c>
      <c r="CD1117" s="11">
        <v>0</v>
      </c>
      <c r="CE1117" s="11">
        <v>0</v>
      </c>
      <c r="CF1117" s="11">
        <v>0</v>
      </c>
      <c r="CG1117" s="11">
        <v>0</v>
      </c>
      <c r="CH1117" s="11">
        <v>0</v>
      </c>
      <c r="CI1117" s="11">
        <v>262127.924</v>
      </c>
      <c r="CJ1117" s="4">
        <v>28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7</v>
      </c>
      <c r="CV1117" s="4">
        <v>0</v>
      </c>
      <c r="CW1117" s="4">
        <v>0</v>
      </c>
      <c r="CX1117" s="4">
        <v>0</v>
      </c>
      <c r="CY1117" s="4">
        <v>0</v>
      </c>
      <c r="CZ1117" s="4">
        <v>0</v>
      </c>
      <c r="DA1117" s="4">
        <v>0</v>
      </c>
      <c r="DB1117" s="4">
        <v>20</v>
      </c>
      <c r="DC1117" s="4">
        <v>0</v>
      </c>
      <c r="DD1117" s="4">
        <v>10</v>
      </c>
      <c r="DE1117" s="64">
        <v>30</v>
      </c>
      <c r="DF1117" s="64">
        <v>24</v>
      </c>
      <c r="DG1117" s="64">
        <v>0</v>
      </c>
      <c r="DH1117" s="64">
        <v>26.38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0.5</v>
      </c>
      <c r="DT1117" s="4">
        <v>2</v>
      </c>
      <c r="DU1117" s="4">
        <v>2</v>
      </c>
      <c r="EB1117" s="4" t="b">
        <v>1</v>
      </c>
      <c r="EC1117" s="4" t="s">
        <v>258</v>
      </c>
      <c r="EF1117" s="7">
        <v>46054</v>
      </c>
      <c r="EG1117" s="7">
        <v>46081</v>
      </c>
      <c r="EH1117" s="4" t="s">
        <v>173</v>
      </c>
      <c r="EI1117" s="4" t="b">
        <v>1</v>
      </c>
      <c r="EJ1117" s="4" t="s">
        <v>174</v>
      </c>
      <c r="EO1117" s="4">
        <f t="shared" si="76"/>
        <v>28.772602739726029</v>
      </c>
      <c r="EP1117" s="4">
        <f t="shared" si="77"/>
        <v>25</v>
      </c>
      <c r="EQ1117" s="9">
        <f t="shared" si="78"/>
        <v>4494119.6000000006</v>
      </c>
    </row>
    <row r="1118" spans="3:147">
      <c r="C1118" s="7">
        <v>46054</v>
      </c>
      <c r="D1118" s="4">
        <v>7380</v>
      </c>
      <c r="G1118" s="4" t="s">
        <v>176</v>
      </c>
      <c r="H1118" s="4" t="s">
        <v>177</v>
      </c>
      <c r="I1118" s="4">
        <v>11</v>
      </c>
      <c r="J1118" s="16">
        <v>37347</v>
      </c>
      <c r="L1118" s="4">
        <v>116136.333</v>
      </c>
      <c r="M1118" s="4">
        <v>121886.3</v>
      </c>
      <c r="N1118" s="4">
        <v>145247.84099999999</v>
      </c>
      <c r="O1118" s="64">
        <v>16</v>
      </c>
      <c r="P1118" s="4">
        <v>8</v>
      </c>
      <c r="Q1118" s="4">
        <v>4</v>
      </c>
      <c r="R1118" s="4">
        <v>28</v>
      </c>
      <c r="S1118" s="4">
        <v>100</v>
      </c>
      <c r="T1118" s="4">
        <v>100</v>
      </c>
      <c r="U1118" s="11">
        <v>5758810</v>
      </c>
      <c r="V1118" s="11">
        <v>1186810</v>
      </c>
      <c r="W1118" s="11">
        <v>4572000</v>
      </c>
      <c r="X1118" s="11">
        <v>23</v>
      </c>
      <c r="Y1118" s="62">
        <v>3251817</v>
      </c>
      <c r="Z1118" s="11">
        <v>0</v>
      </c>
      <c r="AA1118" s="11">
        <v>0</v>
      </c>
      <c r="AB1118" s="11">
        <v>0</v>
      </c>
      <c r="AC1118" s="11">
        <v>172500</v>
      </c>
      <c r="AD1118" s="11">
        <v>0</v>
      </c>
      <c r="AE1118" s="11">
        <v>0</v>
      </c>
      <c r="AF1118" s="11">
        <v>0</v>
      </c>
      <c r="AG1118" s="11">
        <v>172500</v>
      </c>
      <c r="AH1118" s="11">
        <v>0</v>
      </c>
      <c r="AI1118" s="11">
        <v>457073</v>
      </c>
      <c r="AJ1118" s="11">
        <v>0</v>
      </c>
      <c r="AK1118" s="11">
        <v>435743</v>
      </c>
      <c r="AL1118" s="9">
        <v>892817</v>
      </c>
      <c r="AM1118" s="9">
        <v>871487</v>
      </c>
      <c r="AN1118" s="9">
        <v>0</v>
      </c>
      <c r="AO1118" s="9">
        <v>480189</v>
      </c>
      <c r="AP1118" s="11">
        <v>0</v>
      </c>
      <c r="AQ1118" s="11">
        <v>60000</v>
      </c>
      <c r="AR1118" s="11">
        <v>2304493</v>
      </c>
      <c r="AS1118" s="11">
        <v>0</v>
      </c>
      <c r="AT1118" s="11">
        <v>0</v>
      </c>
      <c r="AU1118" s="11">
        <v>0</v>
      </c>
      <c r="AV1118" s="11">
        <v>0</v>
      </c>
      <c r="AW1118" s="11">
        <v>0</v>
      </c>
      <c r="AX1118" s="11">
        <v>0</v>
      </c>
      <c r="AY1118" s="11">
        <v>0</v>
      </c>
      <c r="AZ1118" s="11">
        <v>0</v>
      </c>
      <c r="BA1118" s="11">
        <v>0</v>
      </c>
      <c r="BB1118" s="11">
        <v>0</v>
      </c>
      <c r="BC1118" s="11">
        <v>0</v>
      </c>
      <c r="BD1118" s="11">
        <v>30000</v>
      </c>
      <c r="BE1118" s="11">
        <v>0</v>
      </c>
      <c r="BF1118" s="11">
        <v>0</v>
      </c>
      <c r="BG1118" s="11">
        <v>0</v>
      </c>
      <c r="BH1118" s="11">
        <v>0</v>
      </c>
      <c r="BI1118" s="11">
        <v>0</v>
      </c>
      <c r="BJ1118" s="11">
        <v>0</v>
      </c>
      <c r="BK1118" s="11">
        <v>0</v>
      </c>
      <c r="BL1118" s="11">
        <v>0</v>
      </c>
      <c r="BM1118" s="11">
        <v>0</v>
      </c>
      <c r="BN1118" s="11">
        <v>0</v>
      </c>
      <c r="BO1118" s="11">
        <v>553000</v>
      </c>
      <c r="BP1118" s="11">
        <v>55300</v>
      </c>
      <c r="BQ1118" s="11">
        <v>0</v>
      </c>
      <c r="BR1118" s="11">
        <v>255830</v>
      </c>
      <c r="BS1118" s="11">
        <v>51830</v>
      </c>
      <c r="BT1118" s="11">
        <v>9760</v>
      </c>
      <c r="BU1118" s="11">
        <v>38810</v>
      </c>
      <c r="BV1118" s="11">
        <v>0</v>
      </c>
      <c r="BW1118" s="11">
        <v>7060</v>
      </c>
      <c r="BX1118" s="11">
        <v>0</v>
      </c>
      <c r="BY1118" s="11">
        <v>0</v>
      </c>
      <c r="BZ1118" s="11">
        <v>0</v>
      </c>
      <c r="CA1118" s="11">
        <v>0</v>
      </c>
      <c r="CB1118" s="11">
        <v>0</v>
      </c>
      <c r="CC1118" s="11">
        <v>215220</v>
      </c>
      <c r="CD1118" s="11">
        <v>0</v>
      </c>
      <c r="CE1118" s="11">
        <v>0</v>
      </c>
      <c r="CF1118" s="11">
        <v>0</v>
      </c>
      <c r="CG1118" s="11">
        <v>0</v>
      </c>
      <c r="CH1118" s="11">
        <v>0</v>
      </c>
      <c r="CI1118" s="11">
        <v>213650.772</v>
      </c>
      <c r="CJ1118" s="4">
        <v>28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  <c r="CS1118" s="4">
        <v>0</v>
      </c>
      <c r="CT1118" s="4">
        <v>0</v>
      </c>
      <c r="CU1118" s="4">
        <v>12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  <c r="DA1118" s="4">
        <v>0</v>
      </c>
      <c r="DB1118" s="4">
        <v>20</v>
      </c>
      <c r="DC1118" s="4">
        <v>0</v>
      </c>
      <c r="DD1118" s="4">
        <v>16</v>
      </c>
      <c r="DE1118" s="64">
        <v>36</v>
      </c>
      <c r="DF1118" s="64">
        <v>32</v>
      </c>
      <c r="DG1118" s="64">
        <v>0</v>
      </c>
      <c r="DH1118" s="64">
        <v>44.08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2</v>
      </c>
      <c r="DU1118" s="4">
        <v>2</v>
      </c>
      <c r="EB1118" s="4" t="b">
        <v>1</v>
      </c>
      <c r="EC1118" s="4" t="s">
        <v>258</v>
      </c>
      <c r="EF1118" s="7">
        <v>46054</v>
      </c>
      <c r="EG1118" s="7">
        <v>46081</v>
      </c>
      <c r="EH1118" s="4" t="s">
        <v>173</v>
      </c>
      <c r="EI1118" s="4" t="b">
        <v>1</v>
      </c>
      <c r="EJ1118" s="4" t="s">
        <v>174</v>
      </c>
      <c r="EO1118" s="4">
        <f t="shared" si="76"/>
        <v>23.769863013698629</v>
      </c>
      <c r="EP1118" s="4">
        <f t="shared" si="77"/>
        <v>25</v>
      </c>
      <c r="EQ1118" s="9">
        <f t="shared" si="78"/>
        <v>3631196.0249999994</v>
      </c>
    </row>
    <row r="1119" spans="3:147">
      <c r="C1119" s="7">
        <v>46054</v>
      </c>
      <c r="D1119" s="4">
        <v>7380</v>
      </c>
      <c r="G1119" s="4" t="s">
        <v>176</v>
      </c>
      <c r="H1119" s="4" t="s">
        <v>177</v>
      </c>
      <c r="I1119" s="4">
        <v>7</v>
      </c>
      <c r="J1119" s="16">
        <v>37747</v>
      </c>
      <c r="L1119" s="4">
        <v>113366.333</v>
      </c>
      <c r="M1119" s="4">
        <v>119241.3</v>
      </c>
      <c r="N1119" s="4">
        <v>142095.883</v>
      </c>
      <c r="O1119" s="64">
        <v>16</v>
      </c>
      <c r="P1119" s="4">
        <v>8</v>
      </c>
      <c r="Q1119" s="4">
        <v>4</v>
      </c>
      <c r="R1119" s="4">
        <v>28</v>
      </c>
      <c r="S1119" s="4">
        <v>100</v>
      </c>
      <c r="T1119" s="4">
        <v>100</v>
      </c>
      <c r="U1119" s="11">
        <v>5606292</v>
      </c>
      <c r="V1119" s="11">
        <v>1678292</v>
      </c>
      <c r="W1119" s="11">
        <v>3928000</v>
      </c>
      <c r="X1119" s="11">
        <v>22</v>
      </c>
      <c r="Y1119" s="62">
        <v>3174257</v>
      </c>
      <c r="Z1119" s="11">
        <v>0</v>
      </c>
      <c r="AA1119" s="11">
        <v>0</v>
      </c>
      <c r="AB1119" s="11">
        <v>11250</v>
      </c>
      <c r="AC1119" s="11">
        <v>165000</v>
      </c>
      <c r="AD1119" s="11">
        <v>0</v>
      </c>
      <c r="AE1119" s="11">
        <v>0</v>
      </c>
      <c r="AF1119" s="11">
        <v>0</v>
      </c>
      <c r="AG1119" s="11">
        <v>176250</v>
      </c>
      <c r="AH1119" s="11">
        <v>0</v>
      </c>
      <c r="AI1119" s="11">
        <v>447154</v>
      </c>
      <c r="AJ1119" s="11">
        <v>0</v>
      </c>
      <c r="AK1119" s="11">
        <v>426287</v>
      </c>
      <c r="AL1119" s="9">
        <v>873442</v>
      </c>
      <c r="AM1119" s="9">
        <v>852575</v>
      </c>
      <c r="AN1119" s="9">
        <v>0</v>
      </c>
      <c r="AO1119" s="9">
        <v>469768</v>
      </c>
      <c r="AP1119" s="11">
        <v>0</v>
      </c>
      <c r="AQ1119" s="11">
        <v>60000</v>
      </c>
      <c r="AR1119" s="11">
        <v>2255785</v>
      </c>
      <c r="AS1119" s="11">
        <v>0</v>
      </c>
      <c r="AT1119" s="11">
        <v>0</v>
      </c>
      <c r="AU1119" s="11">
        <v>0</v>
      </c>
      <c r="AV1119" s="11">
        <v>0</v>
      </c>
      <c r="AW1119" s="11">
        <v>0</v>
      </c>
      <c r="AX1119" s="11">
        <v>0</v>
      </c>
      <c r="AY1119" s="11">
        <v>0</v>
      </c>
      <c r="AZ1119" s="11">
        <v>0</v>
      </c>
      <c r="BA1119" s="11">
        <v>0</v>
      </c>
      <c r="BB1119" s="11">
        <v>0</v>
      </c>
      <c r="BC1119" s="11">
        <v>0</v>
      </c>
      <c r="BD1119" s="11">
        <v>0</v>
      </c>
      <c r="BE1119" s="11">
        <v>0</v>
      </c>
      <c r="BF1119" s="11">
        <v>0</v>
      </c>
      <c r="BG1119" s="11">
        <v>0</v>
      </c>
      <c r="BH1119" s="11">
        <v>0</v>
      </c>
      <c r="BI1119" s="11">
        <v>0</v>
      </c>
      <c r="BJ1119" s="11">
        <v>0</v>
      </c>
      <c r="BK1119" s="11">
        <v>0</v>
      </c>
      <c r="BL1119" s="11">
        <v>0</v>
      </c>
      <c r="BM1119" s="11">
        <v>0</v>
      </c>
      <c r="BN1119" s="11">
        <v>0</v>
      </c>
      <c r="BO1119" s="11">
        <v>459510</v>
      </c>
      <c r="BP1119" s="11">
        <v>45950</v>
      </c>
      <c r="BQ1119" s="11">
        <v>258350</v>
      </c>
      <c r="BR1119" s="11">
        <v>247700</v>
      </c>
      <c r="BS1119" s="11">
        <v>50460</v>
      </c>
      <c r="BT1119" s="11">
        <v>9530</v>
      </c>
      <c r="BU1119" s="11">
        <v>37970</v>
      </c>
      <c r="BV1119" s="11">
        <v>22000</v>
      </c>
      <c r="BW1119" s="11">
        <v>22</v>
      </c>
      <c r="BX1119" s="11">
        <v>0</v>
      </c>
      <c r="BY1119" s="11">
        <v>0</v>
      </c>
      <c r="BZ1119" s="11">
        <v>0</v>
      </c>
      <c r="CA1119" s="11">
        <v>0</v>
      </c>
      <c r="CB1119" s="11">
        <v>0</v>
      </c>
      <c r="CC1119" s="11">
        <v>546800</v>
      </c>
      <c r="CD1119" s="11">
        <v>0</v>
      </c>
      <c r="CE1119" s="11">
        <v>0</v>
      </c>
      <c r="CF1119" s="11">
        <v>0</v>
      </c>
      <c r="CG1119" s="11">
        <v>0</v>
      </c>
      <c r="CH1119" s="11">
        <v>0</v>
      </c>
      <c r="CI1119" s="11">
        <v>207335.967</v>
      </c>
      <c r="CJ1119" s="4">
        <v>28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  <c r="CS1119" s="4">
        <v>0</v>
      </c>
      <c r="CT1119" s="4">
        <v>0</v>
      </c>
      <c r="CU1119" s="4">
        <v>12</v>
      </c>
      <c r="CV1119" s="4">
        <v>0</v>
      </c>
      <c r="CW1119" s="4">
        <v>0</v>
      </c>
      <c r="CX1119" s="4">
        <v>0</v>
      </c>
      <c r="CY1119" s="4">
        <v>0</v>
      </c>
      <c r="CZ1119" s="4">
        <v>0</v>
      </c>
      <c r="DA1119" s="4">
        <v>0</v>
      </c>
      <c r="DB1119" s="4">
        <v>20</v>
      </c>
      <c r="DC1119" s="4">
        <v>0</v>
      </c>
      <c r="DD1119" s="4">
        <v>16</v>
      </c>
      <c r="DE1119" s="64">
        <v>36</v>
      </c>
      <c r="DF1119" s="64">
        <v>32</v>
      </c>
      <c r="DG1119" s="64">
        <v>0</v>
      </c>
      <c r="DH1119" s="64">
        <v>44.08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2</v>
      </c>
      <c r="DT1119" s="4">
        <v>2</v>
      </c>
      <c r="DU1119" s="4">
        <v>2</v>
      </c>
      <c r="EB1119" s="4" t="b">
        <v>1</v>
      </c>
      <c r="EC1119" s="4" t="s">
        <v>258</v>
      </c>
      <c r="EF1119" s="7">
        <v>46054</v>
      </c>
      <c r="EG1119" s="7">
        <v>46081</v>
      </c>
      <c r="EH1119" s="4" t="s">
        <v>173</v>
      </c>
      <c r="EI1119" s="4" t="b">
        <v>1</v>
      </c>
      <c r="EJ1119" s="4" t="s">
        <v>174</v>
      </c>
      <c r="EO1119" s="4">
        <f t="shared" si="76"/>
        <v>22.673972602739727</v>
      </c>
      <c r="EP1119" s="4">
        <f t="shared" si="77"/>
        <v>25</v>
      </c>
      <c r="EQ1119" s="9">
        <f t="shared" si="78"/>
        <v>3552397.0750000002</v>
      </c>
    </row>
    <row r="1120" spans="3:147">
      <c r="C1120" s="7">
        <v>46054</v>
      </c>
      <c r="D1120" s="4">
        <v>7380</v>
      </c>
      <c r="G1120" s="4" t="s">
        <v>176</v>
      </c>
      <c r="H1120" s="4" t="s">
        <v>177</v>
      </c>
      <c r="I1120" s="4">
        <v>1</v>
      </c>
      <c r="J1120" s="16">
        <v>37879</v>
      </c>
      <c r="L1120" s="4">
        <v>108315.333</v>
      </c>
      <c r="M1120" s="4">
        <v>113815.3</v>
      </c>
      <c r="N1120" s="4">
        <v>135629.899</v>
      </c>
      <c r="O1120" s="64">
        <v>16</v>
      </c>
      <c r="P1120" s="4">
        <v>8</v>
      </c>
      <c r="Q1120" s="4">
        <v>4</v>
      </c>
      <c r="R1120" s="4">
        <v>28</v>
      </c>
      <c r="S1120" s="4">
        <v>100</v>
      </c>
      <c r="T1120" s="4">
        <v>100</v>
      </c>
      <c r="U1120" s="11">
        <v>4692611</v>
      </c>
      <c r="V1120" s="11">
        <v>1322611</v>
      </c>
      <c r="W1120" s="11">
        <v>3370000</v>
      </c>
      <c r="X1120" s="11">
        <v>22</v>
      </c>
      <c r="Y1120" s="62">
        <v>3032829</v>
      </c>
      <c r="Z1120" s="11">
        <v>0</v>
      </c>
      <c r="AA1120" s="11">
        <v>0</v>
      </c>
      <c r="AB1120" s="11">
        <v>0</v>
      </c>
      <c r="AC1120" s="11">
        <v>165000</v>
      </c>
      <c r="AD1120" s="11">
        <v>0</v>
      </c>
      <c r="AE1120" s="11">
        <v>0</v>
      </c>
      <c r="AF1120" s="11">
        <v>0</v>
      </c>
      <c r="AG1120" s="11">
        <v>165000</v>
      </c>
      <c r="AH1120" s="11">
        <v>0</v>
      </c>
      <c r="AI1120" s="11">
        <v>426807</v>
      </c>
      <c r="AJ1120" s="11">
        <v>0</v>
      </c>
      <c r="AK1120" s="11">
        <v>203444</v>
      </c>
      <c r="AL1120" s="9">
        <v>630252</v>
      </c>
      <c r="AM1120" s="9">
        <v>610334</v>
      </c>
      <c r="AN1120" s="9">
        <v>0</v>
      </c>
      <c r="AO1120" s="9">
        <v>224196</v>
      </c>
      <c r="AP1120" s="11">
        <v>0</v>
      </c>
      <c r="AQ1120" s="11">
        <v>30000</v>
      </c>
      <c r="AR1120" s="11">
        <v>1494782</v>
      </c>
      <c r="AS1120" s="11">
        <v>0</v>
      </c>
      <c r="AT1120" s="11">
        <v>0</v>
      </c>
      <c r="AU1120" s="11">
        <v>0</v>
      </c>
      <c r="AV1120" s="11">
        <v>0</v>
      </c>
      <c r="AW1120" s="11">
        <v>0</v>
      </c>
      <c r="AX1120" s="11">
        <v>0</v>
      </c>
      <c r="AY1120" s="11">
        <v>0</v>
      </c>
      <c r="AZ1120" s="11">
        <v>0</v>
      </c>
      <c r="BA1120" s="11">
        <v>0</v>
      </c>
      <c r="BB1120" s="11">
        <v>0</v>
      </c>
      <c r="BC1120" s="11">
        <v>0</v>
      </c>
      <c r="BD1120" s="11">
        <v>0</v>
      </c>
      <c r="BE1120" s="11">
        <v>0</v>
      </c>
      <c r="BF1120" s="11">
        <v>0</v>
      </c>
      <c r="BG1120" s="11">
        <v>0</v>
      </c>
      <c r="BH1120" s="11">
        <v>0</v>
      </c>
      <c r="BI1120" s="11">
        <v>0</v>
      </c>
      <c r="BJ1120" s="11">
        <v>0</v>
      </c>
      <c r="BK1120" s="11">
        <v>0</v>
      </c>
      <c r="BL1120" s="11">
        <v>0</v>
      </c>
      <c r="BM1120" s="11">
        <v>0</v>
      </c>
      <c r="BN1120" s="11">
        <v>0</v>
      </c>
      <c r="BO1120" s="11">
        <v>331140</v>
      </c>
      <c r="BP1120" s="11">
        <v>33110</v>
      </c>
      <c r="BQ1120" s="11">
        <v>246190</v>
      </c>
      <c r="BR1120" s="11">
        <v>209560</v>
      </c>
      <c r="BS1120" s="11">
        <v>42230</v>
      </c>
      <c r="BT1120" s="11">
        <v>9100</v>
      </c>
      <c r="BU1120" s="11">
        <v>36240</v>
      </c>
      <c r="BV1120" s="11">
        <v>11000</v>
      </c>
      <c r="BW1120" s="11">
        <v>321</v>
      </c>
      <c r="BX1120" s="11">
        <v>0</v>
      </c>
      <c r="BY1120" s="11">
        <v>0</v>
      </c>
      <c r="BZ1120" s="11">
        <v>0</v>
      </c>
      <c r="CA1120" s="11">
        <v>0</v>
      </c>
      <c r="CB1120" s="11">
        <v>0</v>
      </c>
      <c r="CC1120" s="11">
        <v>403720</v>
      </c>
      <c r="CD1120" s="11">
        <v>0</v>
      </c>
      <c r="CE1120" s="11">
        <v>0</v>
      </c>
      <c r="CF1120" s="11">
        <v>0</v>
      </c>
      <c r="CG1120" s="11">
        <v>0</v>
      </c>
      <c r="CH1120" s="11">
        <v>0</v>
      </c>
      <c r="CI1120" s="11">
        <v>192441.761</v>
      </c>
      <c r="CJ1120" s="4">
        <v>28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6</v>
      </c>
      <c r="CV1120" s="4">
        <v>0</v>
      </c>
      <c r="CW1120" s="4">
        <v>0</v>
      </c>
      <c r="CX1120" s="4">
        <v>0</v>
      </c>
      <c r="CY1120" s="4">
        <v>0</v>
      </c>
      <c r="CZ1120" s="4">
        <v>0</v>
      </c>
      <c r="DA1120" s="4">
        <v>0</v>
      </c>
      <c r="DB1120" s="4">
        <v>20</v>
      </c>
      <c r="DC1120" s="4">
        <v>0</v>
      </c>
      <c r="DD1120" s="4">
        <v>8</v>
      </c>
      <c r="DE1120" s="64">
        <v>28</v>
      </c>
      <c r="DF1120" s="64">
        <v>24</v>
      </c>
      <c r="DG1120" s="64">
        <v>0</v>
      </c>
      <c r="DH1120" s="64">
        <v>22.04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1</v>
      </c>
      <c r="DT1120" s="4">
        <v>2</v>
      </c>
      <c r="DU1120" s="4">
        <v>2</v>
      </c>
      <c r="EB1120" s="4" t="b">
        <v>1</v>
      </c>
      <c r="EC1120" s="4" t="s">
        <v>258</v>
      </c>
      <c r="EF1120" s="7">
        <v>46054</v>
      </c>
      <c r="EG1120" s="7">
        <v>46081</v>
      </c>
      <c r="EH1120" s="4" t="s">
        <v>173</v>
      </c>
      <c r="EI1120" s="4" t="b">
        <v>1</v>
      </c>
      <c r="EJ1120" s="4" t="s">
        <v>174</v>
      </c>
      <c r="EO1120" s="4">
        <f t="shared" si="76"/>
        <v>22.312328767123287</v>
      </c>
      <c r="EP1120" s="4">
        <f t="shared" si="77"/>
        <v>25</v>
      </c>
      <c r="EQ1120" s="9">
        <f t="shared" si="78"/>
        <v>3390747.4750000001</v>
      </c>
    </row>
    <row r="1121" spans="3:147">
      <c r="C1121" s="7">
        <v>46054</v>
      </c>
      <c r="D1121" s="4">
        <v>7380</v>
      </c>
      <c r="G1121" s="4" t="s">
        <v>179</v>
      </c>
      <c r="H1121" s="4" t="s">
        <v>180</v>
      </c>
      <c r="I1121" s="4">
        <v>19</v>
      </c>
      <c r="J1121" s="16">
        <v>38863</v>
      </c>
      <c r="L1121" s="4">
        <v>105328.299</v>
      </c>
      <c r="M1121" s="4">
        <v>110328.26700000001</v>
      </c>
      <c r="N1121" s="4">
        <v>131474.51800000001</v>
      </c>
      <c r="O1121" s="64">
        <v>16</v>
      </c>
      <c r="P1121" s="4">
        <v>8</v>
      </c>
      <c r="Q1121" s="4">
        <v>4</v>
      </c>
      <c r="R1121" s="4">
        <v>28</v>
      </c>
      <c r="S1121" s="4">
        <v>100</v>
      </c>
      <c r="T1121" s="4">
        <v>100</v>
      </c>
      <c r="U1121" s="11">
        <v>4802455</v>
      </c>
      <c r="V1121" s="11">
        <v>920970</v>
      </c>
      <c r="W1121" s="11">
        <v>3881485</v>
      </c>
      <c r="X1121" s="11">
        <v>19</v>
      </c>
      <c r="Y1121" s="62">
        <v>2949192</v>
      </c>
      <c r="Z1121" s="11">
        <v>0</v>
      </c>
      <c r="AA1121" s="11">
        <v>0</v>
      </c>
      <c r="AB1121" s="11">
        <v>7500</v>
      </c>
      <c r="AC1121" s="11">
        <v>142500</v>
      </c>
      <c r="AD1121" s="11">
        <v>0</v>
      </c>
      <c r="AE1121" s="11">
        <v>0</v>
      </c>
      <c r="AF1121" s="11">
        <v>0</v>
      </c>
      <c r="AG1121" s="11">
        <v>150000</v>
      </c>
      <c r="AH1121" s="11">
        <v>0</v>
      </c>
      <c r="AI1121" s="11">
        <v>413731</v>
      </c>
      <c r="AJ1121" s="11">
        <v>0</v>
      </c>
      <c r="AK1121" s="11">
        <v>197211</v>
      </c>
      <c r="AL1121" s="9">
        <v>610942</v>
      </c>
      <c r="AM1121" s="9">
        <v>788847</v>
      </c>
      <c r="AN1121" s="9">
        <v>0</v>
      </c>
      <c r="AO1121" s="9">
        <v>263474</v>
      </c>
      <c r="AP1121" s="11">
        <v>0</v>
      </c>
      <c r="AQ1121" s="11">
        <v>40000</v>
      </c>
      <c r="AR1121" s="11">
        <v>1703263</v>
      </c>
      <c r="AS1121" s="11">
        <v>0</v>
      </c>
      <c r="AT1121" s="11">
        <v>0</v>
      </c>
      <c r="AU1121" s="11">
        <v>0</v>
      </c>
      <c r="AV1121" s="11">
        <v>0</v>
      </c>
      <c r="AW1121" s="11">
        <v>0</v>
      </c>
      <c r="AX1121" s="11">
        <v>0</v>
      </c>
      <c r="AY1121" s="11">
        <v>0</v>
      </c>
      <c r="AZ1121" s="11">
        <v>0</v>
      </c>
      <c r="BA1121" s="11">
        <v>0</v>
      </c>
      <c r="BB1121" s="11">
        <v>0</v>
      </c>
      <c r="BC1121" s="11">
        <v>0</v>
      </c>
      <c r="BD1121" s="11">
        <v>0</v>
      </c>
      <c r="BE1121" s="11">
        <v>0</v>
      </c>
      <c r="BF1121" s="11">
        <v>0</v>
      </c>
      <c r="BG1121" s="11">
        <v>0</v>
      </c>
      <c r="BH1121" s="11">
        <v>0</v>
      </c>
      <c r="BI1121" s="11">
        <v>0</v>
      </c>
      <c r="BJ1121" s="11">
        <v>0</v>
      </c>
      <c r="BK1121" s="11">
        <v>0</v>
      </c>
      <c r="BL1121" s="11">
        <v>0</v>
      </c>
      <c r="BM1121" s="11">
        <v>0</v>
      </c>
      <c r="BN1121" s="11">
        <v>0</v>
      </c>
      <c r="BO1121" s="11">
        <v>346980</v>
      </c>
      <c r="BP1121" s="11">
        <v>34690</v>
      </c>
      <c r="BQ1121" s="11">
        <v>244910</v>
      </c>
      <c r="BR1121" s="11">
        <v>204200</v>
      </c>
      <c r="BS1121" s="11">
        <v>43220</v>
      </c>
      <c r="BT1121" s="11">
        <v>8850</v>
      </c>
      <c r="BU1121" s="11">
        <v>35120</v>
      </c>
      <c r="BV1121" s="11">
        <v>2000</v>
      </c>
      <c r="BW1121" s="11">
        <v>1000</v>
      </c>
      <c r="BX1121" s="11">
        <v>0</v>
      </c>
      <c r="BY1121" s="11">
        <v>0</v>
      </c>
      <c r="BZ1121" s="11">
        <v>0</v>
      </c>
      <c r="CA1121" s="11">
        <v>0</v>
      </c>
      <c r="CB1121" s="11">
        <v>0</v>
      </c>
      <c r="CC1121" s="11">
        <v>0</v>
      </c>
      <c r="CD1121" s="11">
        <v>0</v>
      </c>
      <c r="CE1121" s="11">
        <v>0</v>
      </c>
      <c r="CF1121" s="11">
        <v>0</v>
      </c>
      <c r="CG1121" s="11">
        <v>0</v>
      </c>
      <c r="CH1121" s="11">
        <v>0</v>
      </c>
      <c r="CI1121" s="11">
        <v>195906.29300000001</v>
      </c>
      <c r="CJ1121" s="4">
        <v>28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8</v>
      </c>
      <c r="CV1121" s="4">
        <v>0</v>
      </c>
      <c r="CW1121" s="4">
        <v>0</v>
      </c>
      <c r="CX1121" s="4">
        <v>0</v>
      </c>
      <c r="CY1121" s="4">
        <v>0</v>
      </c>
      <c r="CZ1121" s="4">
        <v>0</v>
      </c>
      <c r="DA1121" s="4">
        <v>0</v>
      </c>
      <c r="DB1121" s="4">
        <v>20</v>
      </c>
      <c r="DC1121" s="4">
        <v>0</v>
      </c>
      <c r="DD1121" s="4">
        <v>8</v>
      </c>
      <c r="DE1121" s="64">
        <v>28</v>
      </c>
      <c r="DF1121" s="64">
        <v>32</v>
      </c>
      <c r="DG1121" s="64">
        <v>0</v>
      </c>
      <c r="DH1121" s="64">
        <v>26.72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2</v>
      </c>
      <c r="DU1121" s="4">
        <v>2</v>
      </c>
      <c r="EB1121" s="4" t="b">
        <v>1</v>
      </c>
      <c r="EC1121" s="4" t="s">
        <v>258</v>
      </c>
      <c r="EF1121" s="7">
        <v>46054</v>
      </c>
      <c r="EG1121" s="7">
        <v>46081</v>
      </c>
      <c r="EH1121" s="4" t="s">
        <v>173</v>
      </c>
      <c r="EI1121" s="4" t="b">
        <v>1</v>
      </c>
      <c r="EJ1121" s="4" t="s">
        <v>174</v>
      </c>
      <c r="EO1121" s="4">
        <f t="shared" si="76"/>
        <v>19.616438356164384</v>
      </c>
      <c r="EP1121" s="4">
        <f t="shared" si="77"/>
        <v>24</v>
      </c>
      <c r="EQ1121" s="9">
        <f t="shared" si="78"/>
        <v>3155388.432</v>
      </c>
    </row>
    <row r="1122" spans="3:147">
      <c r="C1122" s="7">
        <v>46082</v>
      </c>
      <c r="D1122" s="4">
        <v>7380</v>
      </c>
      <c r="G1122" s="4" t="s">
        <v>170</v>
      </c>
      <c r="H1122" s="4" t="s">
        <v>171</v>
      </c>
      <c r="I1122" s="4">
        <v>3</v>
      </c>
      <c r="J1122" s="16">
        <v>35254</v>
      </c>
      <c r="L1122" s="4">
        <v>129126.58900000001</v>
      </c>
      <c r="M1122" s="4">
        <v>136876.56700000001</v>
      </c>
      <c r="N1122" s="4">
        <v>163111.242</v>
      </c>
      <c r="O1122" s="64">
        <v>21</v>
      </c>
      <c r="P1122" s="4">
        <v>9</v>
      </c>
      <c r="Q1122" s="4">
        <v>1</v>
      </c>
      <c r="R1122" s="4">
        <v>31</v>
      </c>
      <c r="S1122" s="4">
        <v>100</v>
      </c>
      <c r="T1122" s="4">
        <v>100</v>
      </c>
      <c r="U1122" s="11">
        <v>7284431</v>
      </c>
      <c r="V1122" s="11">
        <v>1603431</v>
      </c>
      <c r="W1122" s="11">
        <v>5681000</v>
      </c>
      <c r="X1122" s="11">
        <v>29</v>
      </c>
      <c r="Y1122" s="62">
        <v>4002924</v>
      </c>
      <c r="Z1122" s="11">
        <v>0</v>
      </c>
      <c r="AA1122" s="11">
        <v>0</v>
      </c>
      <c r="AB1122" s="11">
        <v>15000</v>
      </c>
      <c r="AC1122" s="11">
        <v>217500</v>
      </c>
      <c r="AD1122" s="11">
        <v>0</v>
      </c>
      <c r="AE1122" s="11">
        <v>0</v>
      </c>
      <c r="AF1122" s="11">
        <v>0</v>
      </c>
      <c r="AG1122" s="11">
        <v>232500</v>
      </c>
      <c r="AH1122" s="11">
        <v>0</v>
      </c>
      <c r="AI1122" s="11">
        <v>513287</v>
      </c>
      <c r="AJ1122" s="11">
        <v>0</v>
      </c>
      <c r="AK1122" s="11">
        <v>611667</v>
      </c>
      <c r="AL1122" s="9">
        <v>1124954</v>
      </c>
      <c r="AM1122" s="9">
        <v>1223334</v>
      </c>
      <c r="AN1122" s="9">
        <v>0</v>
      </c>
      <c r="AO1122" s="9">
        <v>559553</v>
      </c>
      <c r="AP1122" s="11">
        <v>0</v>
      </c>
      <c r="AQ1122" s="11">
        <v>55000</v>
      </c>
      <c r="AR1122" s="11">
        <v>2962841</v>
      </c>
      <c r="AS1122" s="11">
        <v>0</v>
      </c>
      <c r="AT1122" s="11">
        <v>0</v>
      </c>
      <c r="AU1122" s="11">
        <v>0</v>
      </c>
      <c r="AV1122" s="11">
        <v>0</v>
      </c>
      <c r="AW1122" s="11">
        <v>0</v>
      </c>
      <c r="AX1122" s="11">
        <v>0</v>
      </c>
      <c r="AY1122" s="11">
        <v>0</v>
      </c>
      <c r="AZ1122" s="11">
        <v>0</v>
      </c>
      <c r="BA1122" s="11">
        <v>61166</v>
      </c>
      <c r="BB1122" s="11">
        <v>0</v>
      </c>
      <c r="BC1122" s="11">
        <v>0</v>
      </c>
      <c r="BD1122" s="11">
        <v>25000</v>
      </c>
      <c r="BE1122" s="11">
        <v>0</v>
      </c>
      <c r="BF1122" s="11">
        <v>0</v>
      </c>
      <c r="BG1122" s="11">
        <v>0</v>
      </c>
      <c r="BH1122" s="11">
        <v>0</v>
      </c>
      <c r="BI1122" s="11">
        <v>0</v>
      </c>
      <c r="BJ1122" s="11">
        <v>0</v>
      </c>
      <c r="BK1122" s="11">
        <v>0</v>
      </c>
      <c r="BL1122" s="11">
        <v>0</v>
      </c>
      <c r="BM1122" s="11">
        <v>0</v>
      </c>
      <c r="BN1122" s="11">
        <v>0</v>
      </c>
      <c r="BO1122" s="11">
        <v>782300</v>
      </c>
      <c r="BP1122" s="11">
        <v>78230</v>
      </c>
      <c r="BQ1122" s="11">
        <v>299480</v>
      </c>
      <c r="BR1122" s="11">
        <v>318290</v>
      </c>
      <c r="BS1122" s="11">
        <v>65560</v>
      </c>
      <c r="BT1122" s="11">
        <v>12010</v>
      </c>
      <c r="BU1122" s="11">
        <v>47480</v>
      </c>
      <c r="BV1122" s="11">
        <v>0</v>
      </c>
      <c r="BW1122" s="11">
        <v>81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">
        <v>0</v>
      </c>
      <c r="CH1122" s="11">
        <v>0</v>
      </c>
      <c r="CI1122" s="11">
        <v>247753.68900000001</v>
      </c>
      <c r="CJ1122" s="4">
        <v>31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4">
        <v>11</v>
      </c>
      <c r="CV1122" s="4">
        <v>0</v>
      </c>
      <c r="CW1122" s="4">
        <v>0</v>
      </c>
      <c r="CX1122" s="4">
        <v>0</v>
      </c>
      <c r="CY1122" s="4">
        <v>0</v>
      </c>
      <c r="CZ1122" s="4">
        <v>0</v>
      </c>
      <c r="DA1122" s="4">
        <v>0</v>
      </c>
      <c r="DB1122" s="4">
        <v>20</v>
      </c>
      <c r="DC1122" s="4">
        <v>0</v>
      </c>
      <c r="DD1122" s="4">
        <v>20</v>
      </c>
      <c r="DE1122" s="64">
        <v>40</v>
      </c>
      <c r="DF1122" s="64">
        <v>40</v>
      </c>
      <c r="DG1122" s="64">
        <v>0</v>
      </c>
      <c r="DH1122" s="64">
        <v>45.74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1</v>
      </c>
      <c r="DT1122" s="4">
        <v>2</v>
      </c>
      <c r="DU1122" s="4">
        <v>2</v>
      </c>
      <c r="EB1122" s="4" t="b">
        <v>1</v>
      </c>
      <c r="EC1122" s="4" t="s">
        <v>258</v>
      </c>
      <c r="EF1122" s="7">
        <v>46082</v>
      </c>
      <c r="EG1122" s="7">
        <v>46112</v>
      </c>
      <c r="EH1122" s="4" t="s">
        <v>173</v>
      </c>
      <c r="EI1122" s="4" t="b">
        <v>1</v>
      </c>
      <c r="EJ1122" s="4" t="s">
        <v>174</v>
      </c>
      <c r="EO1122" s="4">
        <f t="shared" si="76"/>
        <v>29.504109589041096</v>
      </c>
      <c r="EP1122" s="4">
        <f t="shared" si="77"/>
        <v>25</v>
      </c>
      <c r="EQ1122" s="9">
        <f t="shared" si="78"/>
        <v>4077781.05</v>
      </c>
    </row>
    <row r="1123" spans="3:147">
      <c r="C1123" s="7">
        <v>46082</v>
      </c>
      <c r="D1123" s="4">
        <v>7380</v>
      </c>
      <c r="G1123" s="4" t="s">
        <v>170</v>
      </c>
      <c r="H1123" s="4" t="s">
        <v>171</v>
      </c>
      <c r="I1123" s="4">
        <v>25</v>
      </c>
      <c r="J1123" s="16">
        <v>35521</v>
      </c>
      <c r="L1123" s="4">
        <v>143601.58900000001</v>
      </c>
      <c r="M1123" s="4">
        <v>151101.56700000001</v>
      </c>
      <c r="N1123" s="4">
        <v>180062.7</v>
      </c>
      <c r="O1123" s="64">
        <v>21</v>
      </c>
      <c r="P1123" s="4">
        <v>9</v>
      </c>
      <c r="Q1123" s="4">
        <v>1</v>
      </c>
      <c r="R1123" s="4">
        <v>31</v>
      </c>
      <c r="S1123" s="4">
        <v>100</v>
      </c>
      <c r="T1123" s="4">
        <v>100</v>
      </c>
      <c r="U1123" s="11">
        <v>9887699</v>
      </c>
      <c r="V1123" s="11">
        <v>2513110</v>
      </c>
      <c r="W1123" s="11">
        <v>7374589</v>
      </c>
      <c r="X1123" s="11">
        <v>29</v>
      </c>
      <c r="Y1123" s="62">
        <v>4451649</v>
      </c>
      <c r="Z1123" s="11">
        <v>0</v>
      </c>
      <c r="AA1123" s="11">
        <v>0</v>
      </c>
      <c r="AB1123" s="11">
        <v>7500</v>
      </c>
      <c r="AC1123" s="11">
        <v>217500</v>
      </c>
      <c r="AD1123" s="11">
        <v>0</v>
      </c>
      <c r="AE1123" s="11">
        <v>0</v>
      </c>
      <c r="AF1123" s="11">
        <v>0</v>
      </c>
      <c r="AG1123" s="11">
        <v>225000</v>
      </c>
      <c r="AH1123" s="11">
        <v>0</v>
      </c>
      <c r="AI1123" s="11">
        <v>566630</v>
      </c>
      <c r="AJ1123" s="11">
        <v>0</v>
      </c>
      <c r="AK1123" s="11">
        <v>675235</v>
      </c>
      <c r="AL1123" s="9">
        <v>1241866</v>
      </c>
      <c r="AM1123" s="9">
        <v>1080376</v>
      </c>
      <c r="AN1123" s="9">
        <v>0</v>
      </c>
      <c r="AO1123" s="9">
        <v>680907</v>
      </c>
      <c r="AP1123" s="11">
        <v>0</v>
      </c>
      <c r="AQ1123" s="11">
        <v>65000</v>
      </c>
      <c r="AR1123" s="11">
        <v>3068149</v>
      </c>
      <c r="AS1123" s="11">
        <v>2000000</v>
      </c>
      <c r="AT1123" s="11">
        <v>107901</v>
      </c>
      <c r="AU1123" s="11">
        <v>0</v>
      </c>
      <c r="AV1123" s="11">
        <v>0</v>
      </c>
      <c r="AW1123" s="11">
        <v>0</v>
      </c>
      <c r="AX1123" s="11">
        <v>0</v>
      </c>
      <c r="AY1123" s="11">
        <v>0</v>
      </c>
      <c r="AZ1123" s="11">
        <v>0</v>
      </c>
      <c r="BA1123" s="11">
        <v>0</v>
      </c>
      <c r="BB1123" s="11">
        <v>0</v>
      </c>
      <c r="BC1123" s="11">
        <v>0</v>
      </c>
      <c r="BD1123" s="11">
        <v>35000</v>
      </c>
      <c r="BE1123" s="11">
        <v>0</v>
      </c>
      <c r="BF1123" s="11">
        <v>0</v>
      </c>
      <c r="BG1123" s="11">
        <v>0</v>
      </c>
      <c r="BH1123" s="11">
        <v>0</v>
      </c>
      <c r="BI1123" s="11">
        <v>0</v>
      </c>
      <c r="BJ1123" s="11">
        <v>0</v>
      </c>
      <c r="BK1123" s="11">
        <v>0</v>
      </c>
      <c r="BL1123" s="11">
        <v>0</v>
      </c>
      <c r="BM1123" s="11">
        <v>0</v>
      </c>
      <c r="BN1123" s="11">
        <v>0</v>
      </c>
      <c r="BO1123" s="11">
        <v>1477040</v>
      </c>
      <c r="BP1123" s="11">
        <v>147700</v>
      </c>
      <c r="BQ1123" s="11">
        <v>302570</v>
      </c>
      <c r="BR1123" s="11">
        <v>426020</v>
      </c>
      <c r="BS1123" s="11">
        <v>88990</v>
      </c>
      <c r="BT1123" s="11">
        <v>13360</v>
      </c>
      <c r="BU1123" s="11">
        <v>52430</v>
      </c>
      <c r="BV1123" s="11">
        <v>0</v>
      </c>
      <c r="BW1123" s="11">
        <v>5000</v>
      </c>
      <c r="BX1123" s="11">
        <v>0</v>
      </c>
      <c r="BY1123" s="11">
        <v>0</v>
      </c>
      <c r="BZ1123" s="11">
        <v>0</v>
      </c>
      <c r="CA1123" s="11">
        <v>0</v>
      </c>
      <c r="CB1123" s="11">
        <v>0</v>
      </c>
      <c r="CC1123" s="11">
        <v>0</v>
      </c>
      <c r="CD1123" s="11">
        <v>0</v>
      </c>
      <c r="CE1123" s="11">
        <v>0</v>
      </c>
      <c r="CF1123" s="11">
        <v>0</v>
      </c>
      <c r="CG1123" s="11">
        <v>0</v>
      </c>
      <c r="CH1123" s="11">
        <v>0</v>
      </c>
      <c r="CI1123" s="11">
        <v>264186.12199999997</v>
      </c>
      <c r="CJ1123" s="4">
        <v>31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0</v>
      </c>
      <c r="CS1123" s="4">
        <v>0</v>
      </c>
      <c r="CT1123" s="4">
        <v>0</v>
      </c>
      <c r="CU1123" s="4">
        <v>13</v>
      </c>
      <c r="CV1123" s="4">
        <v>0</v>
      </c>
      <c r="CW1123" s="4">
        <v>0</v>
      </c>
      <c r="CX1123" s="4">
        <v>0</v>
      </c>
      <c r="CY1123" s="4">
        <v>0</v>
      </c>
      <c r="CZ1123" s="4">
        <v>0</v>
      </c>
      <c r="DA1123" s="4">
        <v>0</v>
      </c>
      <c r="DB1123" s="4">
        <v>20</v>
      </c>
      <c r="DC1123" s="4">
        <v>0</v>
      </c>
      <c r="DD1123" s="4">
        <v>20</v>
      </c>
      <c r="DE1123" s="64">
        <v>40</v>
      </c>
      <c r="DF1123" s="64">
        <v>32</v>
      </c>
      <c r="DG1123" s="64">
        <v>0</v>
      </c>
      <c r="DH1123" s="64">
        <v>50.42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2</v>
      </c>
      <c r="DU1123" s="4">
        <v>2</v>
      </c>
      <c r="EB1123" s="4" t="b">
        <v>1</v>
      </c>
      <c r="EC1123" s="4" t="s">
        <v>258</v>
      </c>
      <c r="EF1123" s="7">
        <v>46082</v>
      </c>
      <c r="EG1123" s="7">
        <v>46112</v>
      </c>
      <c r="EH1123" s="4" t="s">
        <v>173</v>
      </c>
      <c r="EI1123" s="4" t="b">
        <v>1</v>
      </c>
      <c r="EJ1123" s="4" t="s">
        <v>174</v>
      </c>
      <c r="EO1123" s="4">
        <f t="shared" si="76"/>
        <v>28.772602739726029</v>
      </c>
      <c r="EP1123" s="4">
        <f t="shared" si="77"/>
        <v>25</v>
      </c>
      <c r="EQ1123" s="9">
        <f t="shared" si="78"/>
        <v>4501567.5</v>
      </c>
    </row>
    <row r="1124" spans="3:147">
      <c r="C1124" s="7">
        <v>46082</v>
      </c>
      <c r="D1124" s="4">
        <v>7380</v>
      </c>
      <c r="G1124" s="4" t="s">
        <v>176</v>
      </c>
      <c r="H1124" s="4" t="s">
        <v>177</v>
      </c>
      <c r="I1124" s="4">
        <v>11</v>
      </c>
      <c r="J1124" s="16">
        <v>37347</v>
      </c>
      <c r="L1124" s="4">
        <v>116136.333</v>
      </c>
      <c r="M1124" s="4">
        <v>122136.3</v>
      </c>
      <c r="N1124" s="4">
        <v>145545.758</v>
      </c>
      <c r="O1124" s="64">
        <v>21</v>
      </c>
      <c r="P1124" s="4">
        <v>9</v>
      </c>
      <c r="Q1124" s="4">
        <v>1</v>
      </c>
      <c r="R1124" s="4">
        <v>31</v>
      </c>
      <c r="S1124" s="4">
        <v>100</v>
      </c>
      <c r="T1124" s="4">
        <v>100</v>
      </c>
      <c r="U1124" s="11">
        <v>7134647</v>
      </c>
      <c r="V1124" s="11">
        <v>1619647</v>
      </c>
      <c r="W1124" s="11">
        <v>5515000</v>
      </c>
      <c r="X1124" s="11">
        <v>24</v>
      </c>
      <c r="Y1124" s="62">
        <v>3600226</v>
      </c>
      <c r="Z1124" s="11">
        <v>0</v>
      </c>
      <c r="AA1124" s="11">
        <v>0</v>
      </c>
      <c r="AB1124" s="11">
        <v>0</v>
      </c>
      <c r="AC1124" s="11">
        <v>180000</v>
      </c>
      <c r="AD1124" s="11">
        <v>0</v>
      </c>
      <c r="AE1124" s="11">
        <v>0</v>
      </c>
      <c r="AF1124" s="11">
        <v>0</v>
      </c>
      <c r="AG1124" s="11">
        <v>180000</v>
      </c>
      <c r="AH1124" s="11">
        <v>0</v>
      </c>
      <c r="AI1124" s="11">
        <v>458011</v>
      </c>
      <c r="AJ1124" s="11">
        <v>0</v>
      </c>
      <c r="AK1124" s="11">
        <v>491216</v>
      </c>
      <c r="AL1124" s="9">
        <v>949228</v>
      </c>
      <c r="AM1124" s="9">
        <v>873274</v>
      </c>
      <c r="AN1124" s="9">
        <v>0</v>
      </c>
      <c r="AO1124" s="9">
        <v>451919</v>
      </c>
      <c r="AP1124" s="11">
        <v>0</v>
      </c>
      <c r="AQ1124" s="11">
        <v>50000</v>
      </c>
      <c r="AR1124" s="11">
        <v>2324421</v>
      </c>
      <c r="AS1124" s="11">
        <v>0</v>
      </c>
      <c r="AT1124" s="11">
        <v>0</v>
      </c>
      <c r="AU1124" s="11">
        <v>0</v>
      </c>
      <c r="AV1124" s="11">
        <v>0</v>
      </c>
      <c r="AW1124" s="11">
        <v>0</v>
      </c>
      <c r="AX1124" s="11">
        <v>0</v>
      </c>
      <c r="AY1124" s="11">
        <v>0</v>
      </c>
      <c r="AZ1124" s="11">
        <v>0</v>
      </c>
      <c r="BA1124" s="11">
        <v>0</v>
      </c>
      <c r="BB1124" s="11">
        <v>1000000</v>
      </c>
      <c r="BC1124" s="11">
        <v>0</v>
      </c>
      <c r="BD1124" s="11">
        <v>30000</v>
      </c>
      <c r="BE1124" s="11">
        <v>0</v>
      </c>
      <c r="BF1124" s="11">
        <v>0</v>
      </c>
      <c r="BG1124" s="11">
        <v>0</v>
      </c>
      <c r="BH1124" s="11">
        <v>0</v>
      </c>
      <c r="BI1124" s="11">
        <v>0</v>
      </c>
      <c r="BJ1124" s="11">
        <v>0</v>
      </c>
      <c r="BK1124" s="11">
        <v>0</v>
      </c>
      <c r="BL1124" s="11">
        <v>0</v>
      </c>
      <c r="BM1124" s="11">
        <v>0</v>
      </c>
      <c r="BN1124" s="11">
        <v>0</v>
      </c>
      <c r="BO1124" s="11">
        <v>880030</v>
      </c>
      <c r="BP1124" s="11">
        <v>88000</v>
      </c>
      <c r="BQ1124" s="11">
        <v>0</v>
      </c>
      <c r="BR1124" s="11">
        <v>311810</v>
      </c>
      <c r="BS1124" s="11">
        <v>64210</v>
      </c>
      <c r="BT1124" s="11">
        <v>10800</v>
      </c>
      <c r="BU1124" s="11">
        <v>42380</v>
      </c>
      <c r="BV1124" s="11">
        <v>0</v>
      </c>
      <c r="BW1124" s="11">
        <v>7197</v>
      </c>
      <c r="BX1124" s="11">
        <v>0</v>
      </c>
      <c r="BY1124" s="11">
        <v>0</v>
      </c>
      <c r="BZ1124" s="11">
        <v>0</v>
      </c>
      <c r="CA1124" s="11">
        <v>0</v>
      </c>
      <c r="CB1124" s="11">
        <v>0</v>
      </c>
      <c r="CC1124" s="11">
        <v>215220</v>
      </c>
      <c r="CD1124" s="11">
        <v>0</v>
      </c>
      <c r="CE1124" s="11">
        <v>0</v>
      </c>
      <c r="CF1124" s="11">
        <v>0</v>
      </c>
      <c r="CG1124" s="11">
        <v>0</v>
      </c>
      <c r="CH1124" s="11">
        <v>0</v>
      </c>
      <c r="CI1124" s="11">
        <v>221030.022</v>
      </c>
      <c r="CJ1124" s="4">
        <v>31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  <c r="CS1124" s="4">
        <v>0</v>
      </c>
      <c r="CT1124" s="4">
        <v>0</v>
      </c>
      <c r="CU1124" s="4">
        <v>10</v>
      </c>
      <c r="CV1124" s="4">
        <v>0</v>
      </c>
      <c r="CW1124" s="4">
        <v>0</v>
      </c>
      <c r="CX1124" s="4">
        <v>0</v>
      </c>
      <c r="CY1124" s="4">
        <v>0</v>
      </c>
      <c r="CZ1124" s="4">
        <v>0</v>
      </c>
      <c r="DA1124" s="4">
        <v>0</v>
      </c>
      <c r="DB1124" s="4">
        <v>20</v>
      </c>
      <c r="DC1124" s="4">
        <v>0</v>
      </c>
      <c r="DD1124" s="4">
        <v>18</v>
      </c>
      <c r="DE1124" s="64">
        <v>38</v>
      </c>
      <c r="DF1124" s="64">
        <v>32</v>
      </c>
      <c r="DG1124" s="64">
        <v>0</v>
      </c>
      <c r="DH1124" s="64">
        <v>41.4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1</v>
      </c>
      <c r="DT1124" s="4">
        <v>2</v>
      </c>
      <c r="DU1124" s="4">
        <v>2</v>
      </c>
      <c r="EB1124" s="4" t="b">
        <v>1</v>
      </c>
      <c r="EC1124" s="4" t="s">
        <v>258</v>
      </c>
      <c r="EF1124" s="7">
        <v>46082</v>
      </c>
      <c r="EG1124" s="7">
        <v>46112</v>
      </c>
      <c r="EH1124" s="4" t="s">
        <v>173</v>
      </c>
      <c r="EI1124" s="4" t="b">
        <v>1</v>
      </c>
      <c r="EJ1124" s="4" t="s">
        <v>174</v>
      </c>
      <c r="EO1124" s="4">
        <f t="shared" si="76"/>
        <v>23.769863013698629</v>
      </c>
      <c r="EP1124" s="4">
        <f t="shared" si="77"/>
        <v>25</v>
      </c>
      <c r="EQ1124" s="9">
        <f t="shared" si="78"/>
        <v>3638643.95</v>
      </c>
    </row>
    <row r="1125" spans="3:147">
      <c r="C1125" s="7">
        <v>46082</v>
      </c>
      <c r="D1125" s="4">
        <v>7380</v>
      </c>
      <c r="G1125" s="4" t="s">
        <v>176</v>
      </c>
      <c r="H1125" s="4" t="s">
        <v>177</v>
      </c>
      <c r="I1125" s="4">
        <v>7</v>
      </c>
      <c r="J1125" s="16">
        <v>37747</v>
      </c>
      <c r="L1125" s="4">
        <v>113366.333</v>
      </c>
      <c r="M1125" s="4">
        <v>119241.3</v>
      </c>
      <c r="N1125" s="4">
        <v>142095.883</v>
      </c>
      <c r="O1125" s="64">
        <v>21</v>
      </c>
      <c r="P1125" s="4">
        <v>9</v>
      </c>
      <c r="Q1125" s="4">
        <v>1</v>
      </c>
      <c r="R1125" s="4">
        <v>31</v>
      </c>
      <c r="S1125" s="4">
        <v>100</v>
      </c>
      <c r="T1125" s="4">
        <v>100</v>
      </c>
      <c r="U1125" s="11">
        <v>6065654</v>
      </c>
      <c r="V1125" s="11">
        <v>1290654</v>
      </c>
      <c r="W1125" s="11">
        <v>4775000</v>
      </c>
      <c r="X1125" s="11">
        <v>22</v>
      </c>
      <c r="Y1125" s="62">
        <v>3514356</v>
      </c>
      <c r="Z1125" s="11">
        <v>0</v>
      </c>
      <c r="AA1125" s="11">
        <v>0</v>
      </c>
      <c r="AB1125" s="11">
        <v>11250</v>
      </c>
      <c r="AC1125" s="11">
        <v>165000</v>
      </c>
      <c r="AD1125" s="11">
        <v>0</v>
      </c>
      <c r="AE1125" s="11">
        <v>0</v>
      </c>
      <c r="AF1125" s="11">
        <v>0</v>
      </c>
      <c r="AG1125" s="11">
        <v>176250</v>
      </c>
      <c r="AH1125" s="11">
        <v>0</v>
      </c>
      <c r="AI1125" s="11">
        <v>447154</v>
      </c>
      <c r="AJ1125" s="11">
        <v>0</v>
      </c>
      <c r="AK1125" s="11">
        <v>532859</v>
      </c>
      <c r="AL1125" s="9">
        <v>980014</v>
      </c>
      <c r="AM1125" s="9">
        <v>852575</v>
      </c>
      <c r="AN1125" s="9">
        <v>0</v>
      </c>
      <c r="AO1125" s="9">
        <v>487459</v>
      </c>
      <c r="AP1125" s="11">
        <v>0</v>
      </c>
      <c r="AQ1125" s="11">
        <v>55000</v>
      </c>
      <c r="AR1125" s="11">
        <v>2375048</v>
      </c>
      <c r="AS1125" s="11">
        <v>0</v>
      </c>
      <c r="AT1125" s="11">
        <v>0</v>
      </c>
      <c r="AU1125" s="11">
        <v>0</v>
      </c>
      <c r="AV1125" s="11">
        <v>0</v>
      </c>
      <c r="AW1125" s="11">
        <v>0</v>
      </c>
      <c r="AX1125" s="11">
        <v>0</v>
      </c>
      <c r="AY1125" s="11">
        <v>0</v>
      </c>
      <c r="AZ1125" s="11">
        <v>0</v>
      </c>
      <c r="BA1125" s="11">
        <v>0</v>
      </c>
      <c r="BB1125" s="11">
        <v>0</v>
      </c>
      <c r="BC1125" s="11">
        <v>0</v>
      </c>
      <c r="BD1125" s="11">
        <v>0</v>
      </c>
      <c r="BE1125" s="11">
        <v>0</v>
      </c>
      <c r="BF1125" s="11">
        <v>0</v>
      </c>
      <c r="BG1125" s="11">
        <v>0</v>
      </c>
      <c r="BH1125" s="11">
        <v>0</v>
      </c>
      <c r="BI1125" s="11">
        <v>0</v>
      </c>
      <c r="BJ1125" s="11">
        <v>0</v>
      </c>
      <c r="BK1125" s="11">
        <v>0</v>
      </c>
      <c r="BL1125" s="11">
        <v>0</v>
      </c>
      <c r="BM1125" s="11">
        <v>0</v>
      </c>
      <c r="BN1125" s="11">
        <v>0</v>
      </c>
      <c r="BO1125" s="11">
        <v>574290</v>
      </c>
      <c r="BP1125" s="11">
        <v>57420</v>
      </c>
      <c r="BQ1125" s="11">
        <v>258350</v>
      </c>
      <c r="BR1125" s="11">
        <v>266380</v>
      </c>
      <c r="BS1125" s="11">
        <v>54590</v>
      </c>
      <c r="BT1125" s="11">
        <v>10550</v>
      </c>
      <c r="BU1125" s="11">
        <v>41370</v>
      </c>
      <c r="BV1125" s="11">
        <v>27000</v>
      </c>
      <c r="BW1125" s="11">
        <v>704</v>
      </c>
      <c r="BX1125" s="11">
        <v>0</v>
      </c>
      <c r="BY1125" s="11">
        <v>0</v>
      </c>
      <c r="BZ1125" s="11">
        <v>0</v>
      </c>
      <c r="CA1125" s="11">
        <v>0</v>
      </c>
      <c r="CB1125" s="11">
        <v>0</v>
      </c>
      <c r="CC1125" s="11">
        <v>0</v>
      </c>
      <c r="CD1125" s="11">
        <v>0</v>
      </c>
      <c r="CE1125" s="11">
        <v>0</v>
      </c>
      <c r="CF1125" s="11">
        <v>0</v>
      </c>
      <c r="CG1125" s="11">
        <v>0</v>
      </c>
      <c r="CH1125" s="11">
        <v>0</v>
      </c>
      <c r="CI1125" s="11">
        <v>215110.356</v>
      </c>
      <c r="CJ1125" s="4">
        <v>31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0</v>
      </c>
      <c r="CS1125" s="4">
        <v>0</v>
      </c>
      <c r="CT1125" s="4">
        <v>0</v>
      </c>
      <c r="CU1125" s="4">
        <v>11</v>
      </c>
      <c r="CV1125" s="4">
        <v>0</v>
      </c>
      <c r="CW1125" s="4">
        <v>0</v>
      </c>
      <c r="CX1125" s="4">
        <v>0</v>
      </c>
      <c r="CY1125" s="4">
        <v>0</v>
      </c>
      <c r="CZ1125" s="4">
        <v>0</v>
      </c>
      <c r="DA1125" s="4">
        <v>0</v>
      </c>
      <c r="DB1125" s="4">
        <v>20</v>
      </c>
      <c r="DC1125" s="4">
        <v>0</v>
      </c>
      <c r="DD1125" s="4">
        <v>20</v>
      </c>
      <c r="DE1125" s="64">
        <v>40</v>
      </c>
      <c r="DF1125" s="64">
        <v>32</v>
      </c>
      <c r="DG1125" s="64">
        <v>0</v>
      </c>
      <c r="DH1125" s="64">
        <v>45.74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2</v>
      </c>
      <c r="DU1125" s="4">
        <v>2</v>
      </c>
      <c r="EB1125" s="4" t="b">
        <v>1</v>
      </c>
      <c r="EC1125" s="4" t="s">
        <v>258</v>
      </c>
      <c r="EF1125" s="7">
        <v>46082</v>
      </c>
      <c r="EG1125" s="7">
        <v>46112</v>
      </c>
      <c r="EH1125" s="4" t="s">
        <v>173</v>
      </c>
      <c r="EI1125" s="4" t="b">
        <v>1</v>
      </c>
      <c r="EJ1125" s="4" t="s">
        <v>174</v>
      </c>
      <c r="EO1125" s="4">
        <f t="shared" si="76"/>
        <v>22.673972602739727</v>
      </c>
      <c r="EP1125" s="4">
        <f t="shared" si="77"/>
        <v>25</v>
      </c>
      <c r="EQ1125" s="9">
        <f t="shared" si="78"/>
        <v>3552397.0750000002</v>
      </c>
    </row>
    <row r="1126" spans="3:147">
      <c r="C1126" s="7">
        <v>46082</v>
      </c>
      <c r="D1126" s="4">
        <v>7380</v>
      </c>
      <c r="G1126" s="4" t="s">
        <v>176</v>
      </c>
      <c r="H1126" s="4" t="s">
        <v>177</v>
      </c>
      <c r="I1126" s="4">
        <v>1</v>
      </c>
      <c r="J1126" s="16">
        <v>37879</v>
      </c>
      <c r="L1126" s="4">
        <v>108315.333</v>
      </c>
      <c r="M1126" s="4">
        <v>113815.3</v>
      </c>
      <c r="N1126" s="4">
        <v>135629.899</v>
      </c>
      <c r="O1126" s="64">
        <v>21</v>
      </c>
      <c r="P1126" s="4">
        <v>9</v>
      </c>
      <c r="Q1126" s="4">
        <v>1</v>
      </c>
      <c r="R1126" s="4">
        <v>31</v>
      </c>
      <c r="S1126" s="4">
        <v>100</v>
      </c>
      <c r="T1126" s="4">
        <v>100</v>
      </c>
      <c r="U1126" s="11">
        <v>5821054</v>
      </c>
      <c r="V1126" s="11">
        <v>1181054</v>
      </c>
      <c r="W1126" s="11">
        <v>4640000</v>
      </c>
      <c r="X1126" s="11">
        <v>22</v>
      </c>
      <c r="Y1126" s="62">
        <v>3357775</v>
      </c>
      <c r="Z1126" s="11">
        <v>0</v>
      </c>
      <c r="AA1126" s="11">
        <v>0</v>
      </c>
      <c r="AB1126" s="11">
        <v>0</v>
      </c>
      <c r="AC1126" s="11">
        <v>165000</v>
      </c>
      <c r="AD1126" s="11">
        <v>0</v>
      </c>
      <c r="AE1126" s="11">
        <v>0</v>
      </c>
      <c r="AF1126" s="11">
        <v>0</v>
      </c>
      <c r="AG1126" s="11">
        <v>165000</v>
      </c>
      <c r="AH1126" s="11">
        <v>0</v>
      </c>
      <c r="AI1126" s="11">
        <v>426807</v>
      </c>
      <c r="AJ1126" s="11">
        <v>0</v>
      </c>
      <c r="AK1126" s="11">
        <v>508612</v>
      </c>
      <c r="AL1126" s="9">
        <v>935419</v>
      </c>
      <c r="AM1126" s="9">
        <v>813779</v>
      </c>
      <c r="AN1126" s="9">
        <v>0</v>
      </c>
      <c r="AO1126" s="9">
        <v>489081</v>
      </c>
      <c r="AP1126" s="11">
        <v>0</v>
      </c>
      <c r="AQ1126" s="11">
        <v>60000</v>
      </c>
      <c r="AR1126" s="11">
        <v>2298279</v>
      </c>
      <c r="AS1126" s="11">
        <v>0</v>
      </c>
      <c r="AT1126" s="11">
        <v>0</v>
      </c>
      <c r="AU1126" s="11">
        <v>0</v>
      </c>
      <c r="AV1126" s="11">
        <v>0</v>
      </c>
      <c r="AW1126" s="11">
        <v>0</v>
      </c>
      <c r="AX1126" s="11">
        <v>0</v>
      </c>
      <c r="AY1126" s="11">
        <v>0</v>
      </c>
      <c r="AZ1126" s="11">
        <v>0</v>
      </c>
      <c r="BA1126" s="11">
        <v>0</v>
      </c>
      <c r="BB1126" s="11">
        <v>0</v>
      </c>
      <c r="BC1126" s="11">
        <v>0</v>
      </c>
      <c r="BD1126" s="11">
        <v>0</v>
      </c>
      <c r="BE1126" s="11">
        <v>0</v>
      </c>
      <c r="BF1126" s="11">
        <v>0</v>
      </c>
      <c r="BG1126" s="11">
        <v>0</v>
      </c>
      <c r="BH1126" s="11">
        <v>0</v>
      </c>
      <c r="BI1126" s="11">
        <v>0</v>
      </c>
      <c r="BJ1126" s="11">
        <v>0</v>
      </c>
      <c r="BK1126" s="11">
        <v>0</v>
      </c>
      <c r="BL1126" s="11">
        <v>0</v>
      </c>
      <c r="BM1126" s="11">
        <v>0</v>
      </c>
      <c r="BN1126" s="11">
        <v>0</v>
      </c>
      <c r="BO1126" s="11">
        <v>508110</v>
      </c>
      <c r="BP1126" s="11">
        <v>50810</v>
      </c>
      <c r="BQ1126" s="11">
        <v>246190</v>
      </c>
      <c r="BR1126" s="11">
        <v>255450</v>
      </c>
      <c r="BS1126" s="11">
        <v>52390</v>
      </c>
      <c r="BT1126" s="11">
        <v>10080</v>
      </c>
      <c r="BU1126" s="11">
        <v>39490</v>
      </c>
      <c r="BV1126" s="11">
        <v>9000</v>
      </c>
      <c r="BW1126" s="11">
        <v>9534</v>
      </c>
      <c r="BX1126" s="11">
        <v>0</v>
      </c>
      <c r="BY1126" s="11">
        <v>0</v>
      </c>
      <c r="BZ1126" s="11">
        <v>0</v>
      </c>
      <c r="CA1126" s="11">
        <v>0</v>
      </c>
      <c r="CB1126" s="11">
        <v>0</v>
      </c>
      <c r="CC1126" s="11">
        <v>0</v>
      </c>
      <c r="CD1126" s="11">
        <v>0</v>
      </c>
      <c r="CE1126" s="11">
        <v>0</v>
      </c>
      <c r="CF1126" s="11">
        <v>0</v>
      </c>
      <c r="CG1126" s="11">
        <v>0</v>
      </c>
      <c r="CH1126" s="11">
        <v>0</v>
      </c>
      <c r="CI1126" s="11">
        <v>193081.122</v>
      </c>
      <c r="CJ1126" s="4">
        <v>31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12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  <c r="DA1126" s="4">
        <v>0</v>
      </c>
      <c r="DB1126" s="4">
        <v>20</v>
      </c>
      <c r="DC1126" s="4">
        <v>0</v>
      </c>
      <c r="DD1126" s="4">
        <v>20</v>
      </c>
      <c r="DE1126" s="64">
        <v>40</v>
      </c>
      <c r="DF1126" s="64">
        <v>32</v>
      </c>
      <c r="DG1126" s="64">
        <v>0</v>
      </c>
      <c r="DH1126" s="64">
        <v>48.08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2</v>
      </c>
      <c r="DU1126" s="4">
        <v>2</v>
      </c>
      <c r="EB1126" s="4" t="b">
        <v>1</v>
      </c>
      <c r="EC1126" s="4" t="s">
        <v>258</v>
      </c>
      <c r="EF1126" s="7">
        <v>46082</v>
      </c>
      <c r="EG1126" s="7">
        <v>46112</v>
      </c>
      <c r="EH1126" s="4" t="s">
        <v>173</v>
      </c>
      <c r="EI1126" s="4" t="b">
        <v>1</v>
      </c>
      <c r="EJ1126" s="4" t="s">
        <v>174</v>
      </c>
      <c r="EO1126" s="4">
        <f t="shared" si="76"/>
        <v>22.312328767123287</v>
      </c>
      <c r="EP1126" s="4">
        <f t="shared" si="77"/>
        <v>25</v>
      </c>
      <c r="EQ1126" s="9">
        <f t="shared" si="78"/>
        <v>3390747.4750000001</v>
      </c>
    </row>
    <row r="1127" spans="3:147">
      <c r="C1127" s="7">
        <v>46082</v>
      </c>
      <c r="D1127" s="4">
        <v>7380</v>
      </c>
      <c r="G1127" s="4" t="s">
        <v>179</v>
      </c>
      <c r="H1127" s="4" t="s">
        <v>180</v>
      </c>
      <c r="I1127" s="4">
        <v>19</v>
      </c>
      <c r="J1127" s="16">
        <v>38863</v>
      </c>
      <c r="L1127" s="4">
        <v>105328.299</v>
      </c>
      <c r="M1127" s="4">
        <v>110328.26700000001</v>
      </c>
      <c r="N1127" s="4">
        <v>131474.51800000001</v>
      </c>
      <c r="O1127" s="64">
        <v>21</v>
      </c>
      <c r="P1127" s="4">
        <v>9</v>
      </c>
      <c r="Q1127" s="4">
        <v>1</v>
      </c>
      <c r="R1127" s="4">
        <v>31</v>
      </c>
      <c r="S1127" s="4">
        <v>100</v>
      </c>
      <c r="T1127" s="4">
        <v>100</v>
      </c>
      <c r="U1127" s="11">
        <v>5801141</v>
      </c>
      <c r="V1127" s="11">
        <v>1148860</v>
      </c>
      <c r="W1127" s="11">
        <v>4652281</v>
      </c>
      <c r="X1127" s="11">
        <v>19</v>
      </c>
      <c r="Y1127" s="62">
        <v>3265177</v>
      </c>
      <c r="Z1127" s="11">
        <v>0</v>
      </c>
      <c r="AA1127" s="11">
        <v>0</v>
      </c>
      <c r="AB1127" s="11">
        <v>7500</v>
      </c>
      <c r="AC1127" s="11">
        <v>142500</v>
      </c>
      <c r="AD1127" s="11">
        <v>0</v>
      </c>
      <c r="AE1127" s="11">
        <v>0</v>
      </c>
      <c r="AF1127" s="11">
        <v>0</v>
      </c>
      <c r="AG1127" s="11">
        <v>150000</v>
      </c>
      <c r="AH1127" s="11">
        <v>0</v>
      </c>
      <c r="AI1127" s="11">
        <v>413731</v>
      </c>
      <c r="AJ1127" s="11">
        <v>0</v>
      </c>
      <c r="AK1127" s="11">
        <v>443726</v>
      </c>
      <c r="AL1127" s="9">
        <v>857457</v>
      </c>
      <c r="AM1127" s="9">
        <v>986058</v>
      </c>
      <c r="AN1127" s="9">
        <v>0</v>
      </c>
      <c r="AO1127" s="9">
        <v>477449</v>
      </c>
      <c r="AP1127" s="11">
        <v>0</v>
      </c>
      <c r="AQ1127" s="11">
        <v>65000</v>
      </c>
      <c r="AR1127" s="11">
        <v>2385964</v>
      </c>
      <c r="AS1127" s="11">
        <v>0</v>
      </c>
      <c r="AT1127" s="11">
        <v>0</v>
      </c>
      <c r="AU1127" s="11">
        <v>0</v>
      </c>
      <c r="AV1127" s="11">
        <v>0</v>
      </c>
      <c r="AW1127" s="11">
        <v>0</v>
      </c>
      <c r="AX1127" s="11">
        <v>0</v>
      </c>
      <c r="AY1127" s="11">
        <v>0</v>
      </c>
      <c r="AZ1127" s="11">
        <v>0</v>
      </c>
      <c r="BA1127" s="11">
        <v>0</v>
      </c>
      <c r="BB1127" s="11">
        <v>0</v>
      </c>
      <c r="BC1127" s="11">
        <v>0</v>
      </c>
      <c r="BD1127" s="11">
        <v>0</v>
      </c>
      <c r="BE1127" s="11">
        <v>0</v>
      </c>
      <c r="BF1127" s="11">
        <v>0</v>
      </c>
      <c r="BG1127" s="11">
        <v>0</v>
      </c>
      <c r="BH1127" s="11">
        <v>0</v>
      </c>
      <c r="BI1127" s="11">
        <v>0</v>
      </c>
      <c r="BJ1127" s="11">
        <v>0</v>
      </c>
      <c r="BK1127" s="11">
        <v>0</v>
      </c>
      <c r="BL1127" s="11">
        <v>0</v>
      </c>
      <c r="BM1127" s="11">
        <v>0</v>
      </c>
      <c r="BN1127" s="11">
        <v>0</v>
      </c>
      <c r="BO1127" s="11">
        <v>503880</v>
      </c>
      <c r="BP1127" s="11">
        <v>50380</v>
      </c>
      <c r="BQ1127" s="11">
        <v>244910</v>
      </c>
      <c r="BR1127" s="11">
        <v>243400</v>
      </c>
      <c r="BS1127" s="11">
        <v>52210</v>
      </c>
      <c r="BT1127" s="11">
        <v>9800</v>
      </c>
      <c r="BU1127" s="11">
        <v>38280</v>
      </c>
      <c r="BV1127" s="11">
        <v>5000</v>
      </c>
      <c r="BW1127" s="11">
        <v>1000</v>
      </c>
      <c r="BX1127" s="11">
        <v>0</v>
      </c>
      <c r="BY1127" s="11">
        <v>0</v>
      </c>
      <c r="BZ1127" s="11">
        <v>0</v>
      </c>
      <c r="CA1127" s="11">
        <v>0</v>
      </c>
      <c r="CB1127" s="11">
        <v>0</v>
      </c>
      <c r="CC1127" s="11">
        <v>0</v>
      </c>
      <c r="CD1127" s="11">
        <v>0</v>
      </c>
      <c r="CE1127" s="11">
        <v>0</v>
      </c>
      <c r="CF1127" s="11">
        <v>0</v>
      </c>
      <c r="CG1127" s="11">
        <v>0</v>
      </c>
      <c r="CH1127" s="11">
        <v>0</v>
      </c>
      <c r="CI1127" s="11">
        <v>197629.05600000001</v>
      </c>
      <c r="CJ1127" s="4">
        <v>31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13</v>
      </c>
      <c r="CV1127" s="4">
        <v>0</v>
      </c>
      <c r="CW1127" s="4">
        <v>0</v>
      </c>
      <c r="CX1127" s="4">
        <v>0</v>
      </c>
      <c r="CY1127" s="4">
        <v>0</v>
      </c>
      <c r="CZ1127" s="4">
        <v>0</v>
      </c>
      <c r="DA1127" s="4">
        <v>0</v>
      </c>
      <c r="DB1127" s="4">
        <v>20</v>
      </c>
      <c r="DC1127" s="4">
        <v>0</v>
      </c>
      <c r="DD1127" s="4">
        <v>18</v>
      </c>
      <c r="DE1127" s="64">
        <v>38</v>
      </c>
      <c r="DF1127" s="64">
        <v>40</v>
      </c>
      <c r="DG1127" s="64">
        <v>0</v>
      </c>
      <c r="DH1127" s="64">
        <v>48.42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2</v>
      </c>
      <c r="DU1127" s="4">
        <v>2</v>
      </c>
      <c r="EB1127" s="4" t="b">
        <v>1</v>
      </c>
      <c r="EC1127" s="4" t="s">
        <v>258</v>
      </c>
      <c r="EF1127" s="7">
        <v>46082</v>
      </c>
      <c r="EG1127" s="7">
        <v>46112</v>
      </c>
      <c r="EH1127" s="4" t="s">
        <v>173</v>
      </c>
      <c r="EI1127" s="4" t="b">
        <v>1</v>
      </c>
      <c r="EJ1127" s="4" t="s">
        <v>174</v>
      </c>
      <c r="EO1127" s="4">
        <f t="shared" si="76"/>
        <v>19.616438356164384</v>
      </c>
      <c r="EP1127" s="4">
        <f t="shared" si="77"/>
        <v>24</v>
      </c>
      <c r="EQ1127" s="9">
        <f t="shared" si="78"/>
        <v>3155388.432</v>
      </c>
    </row>
    <row r="1128" spans="3:147">
      <c r="C1128" s="7">
        <v>46113</v>
      </c>
      <c r="D1128" s="4">
        <v>7380</v>
      </c>
      <c r="G1128" s="4" t="s">
        <v>170</v>
      </c>
      <c r="H1128" s="4" t="s">
        <v>171</v>
      </c>
      <c r="I1128" s="4">
        <v>3</v>
      </c>
      <c r="J1128" s="16">
        <v>35254</v>
      </c>
      <c r="L1128" s="4">
        <v>129126.58900000001</v>
      </c>
      <c r="M1128" s="4">
        <v>136876.56700000001</v>
      </c>
      <c r="N1128" s="4">
        <v>163111.242</v>
      </c>
      <c r="O1128" s="64">
        <v>22</v>
      </c>
      <c r="P1128" s="4">
        <v>8</v>
      </c>
      <c r="Q1128" s="4">
        <v>0</v>
      </c>
      <c r="R1128" s="4">
        <v>30</v>
      </c>
      <c r="S1128" s="4">
        <v>100</v>
      </c>
      <c r="T1128" s="4">
        <v>100</v>
      </c>
      <c r="U1128" s="11">
        <v>7600786</v>
      </c>
      <c r="V1128" s="11">
        <v>1764786</v>
      </c>
      <c r="W1128" s="11">
        <v>5836000</v>
      </c>
      <c r="X1128" s="11">
        <v>29</v>
      </c>
      <c r="Y1128" s="62">
        <v>3873797</v>
      </c>
      <c r="Z1128" s="11">
        <v>0</v>
      </c>
      <c r="AA1128" s="11">
        <v>0</v>
      </c>
      <c r="AB1128" s="11">
        <v>15000</v>
      </c>
      <c r="AC1128" s="11">
        <v>217500</v>
      </c>
      <c r="AD1128" s="11">
        <v>0</v>
      </c>
      <c r="AE1128" s="11">
        <v>0</v>
      </c>
      <c r="AF1128" s="11">
        <v>0</v>
      </c>
      <c r="AG1128" s="11">
        <v>232500</v>
      </c>
      <c r="AH1128" s="11">
        <v>0</v>
      </c>
      <c r="AI1128" s="11">
        <v>513287</v>
      </c>
      <c r="AJ1128" s="11">
        <v>0</v>
      </c>
      <c r="AK1128" s="11">
        <v>795167</v>
      </c>
      <c r="AL1128" s="9">
        <v>1308454</v>
      </c>
      <c r="AM1128" s="9">
        <v>1039834</v>
      </c>
      <c r="AN1128" s="9">
        <v>81555</v>
      </c>
      <c r="AO1128" s="9">
        <v>673812</v>
      </c>
      <c r="AP1128" s="11">
        <v>0</v>
      </c>
      <c r="AQ1128" s="11">
        <v>60000</v>
      </c>
      <c r="AR1128" s="11">
        <v>3163655</v>
      </c>
      <c r="AS1128" s="11">
        <v>0</v>
      </c>
      <c r="AT1128" s="11">
        <v>0</v>
      </c>
      <c r="AU1128" s="11">
        <v>0</v>
      </c>
      <c r="AV1128" s="11">
        <v>0</v>
      </c>
      <c r="AW1128" s="11">
        <v>0</v>
      </c>
      <c r="AX1128" s="11">
        <v>0</v>
      </c>
      <c r="AY1128" s="11">
        <v>0</v>
      </c>
      <c r="AZ1128" s="11">
        <v>0</v>
      </c>
      <c r="BA1128" s="11">
        <v>305834</v>
      </c>
      <c r="BB1128" s="11">
        <v>0</v>
      </c>
      <c r="BC1128" s="11">
        <v>0</v>
      </c>
      <c r="BD1128" s="11">
        <v>25000</v>
      </c>
      <c r="BE1128" s="11">
        <v>0</v>
      </c>
      <c r="BF1128" s="11">
        <v>0</v>
      </c>
      <c r="BG1128" s="11">
        <v>0</v>
      </c>
      <c r="BH1128" s="11">
        <v>0</v>
      </c>
      <c r="BI1128" s="11">
        <v>0</v>
      </c>
      <c r="BJ1128" s="11">
        <v>0</v>
      </c>
      <c r="BK1128" s="11">
        <v>0</v>
      </c>
      <c r="BL1128" s="11">
        <v>0</v>
      </c>
      <c r="BM1128" s="11">
        <v>0</v>
      </c>
      <c r="BN1128" s="11">
        <v>0</v>
      </c>
      <c r="BO1128" s="11">
        <v>854430</v>
      </c>
      <c r="BP1128" s="11">
        <v>85440</v>
      </c>
      <c r="BQ1128" s="11">
        <v>299480</v>
      </c>
      <c r="BR1128" s="11">
        <v>331170</v>
      </c>
      <c r="BS1128" s="11">
        <v>68410</v>
      </c>
      <c r="BT1128" s="11">
        <v>11630</v>
      </c>
      <c r="BU1128" s="11">
        <v>46190</v>
      </c>
      <c r="BV1128" s="11">
        <v>0</v>
      </c>
      <c r="BW1128" s="11">
        <v>443</v>
      </c>
      <c r="BX1128" s="11">
        <v>0</v>
      </c>
      <c r="BY1128" s="11">
        <v>0</v>
      </c>
      <c r="BZ1128" s="11">
        <v>0</v>
      </c>
      <c r="CA1128" s="11">
        <v>0</v>
      </c>
      <c r="CB1128" s="11">
        <v>0</v>
      </c>
      <c r="CC1128" s="11">
        <v>67593</v>
      </c>
      <c r="CD1128" s="11">
        <v>0</v>
      </c>
      <c r="CE1128" s="11">
        <v>0</v>
      </c>
      <c r="CF1128" s="11">
        <v>0</v>
      </c>
      <c r="CG1128" s="11">
        <v>0</v>
      </c>
      <c r="CH1128" s="11">
        <v>0</v>
      </c>
      <c r="CI1128" s="11">
        <v>247866.3</v>
      </c>
      <c r="CJ1128" s="4">
        <v>30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12</v>
      </c>
      <c r="CV1128" s="4">
        <v>0</v>
      </c>
      <c r="CW1128" s="4">
        <v>0</v>
      </c>
      <c r="CX1128" s="4">
        <v>0</v>
      </c>
      <c r="CY1128" s="4">
        <v>0</v>
      </c>
      <c r="CZ1128" s="4">
        <v>0</v>
      </c>
      <c r="DA1128" s="4">
        <v>0</v>
      </c>
      <c r="DB1128" s="4">
        <v>20</v>
      </c>
      <c r="DC1128" s="4">
        <v>0</v>
      </c>
      <c r="DD1128" s="4">
        <v>26</v>
      </c>
      <c r="DE1128" s="64">
        <v>46</v>
      </c>
      <c r="DF1128" s="64">
        <v>34</v>
      </c>
      <c r="DG1128" s="64">
        <v>2</v>
      </c>
      <c r="DH1128" s="64">
        <v>55.08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s="4">
        <v>0</v>
      </c>
      <c r="DT1128" s="4">
        <v>2</v>
      </c>
      <c r="DU1128" s="4">
        <v>2</v>
      </c>
      <c r="EB1128" s="4" t="b">
        <v>1</v>
      </c>
      <c r="EC1128" s="4" t="s">
        <v>258</v>
      </c>
      <c r="EF1128" s="7">
        <v>46113</v>
      </c>
      <c r="EG1128" s="7">
        <v>46142</v>
      </c>
      <c r="EH1128" s="4" t="s">
        <v>173</v>
      </c>
      <c r="EI1128" s="4" t="b">
        <v>1</v>
      </c>
      <c r="EJ1128" s="4" t="s">
        <v>174</v>
      </c>
      <c r="EO1128" s="4">
        <f t="shared" si="76"/>
        <v>29.504109589041096</v>
      </c>
      <c r="EP1128" s="4">
        <f t="shared" si="77"/>
        <v>25</v>
      </c>
      <c r="EQ1128" s="9">
        <f t="shared" si="78"/>
        <v>4077781.05</v>
      </c>
    </row>
    <row r="1129" spans="3:147">
      <c r="C1129" s="7">
        <v>46113</v>
      </c>
      <c r="D1129" s="4">
        <v>7380</v>
      </c>
      <c r="G1129" s="4" t="s">
        <v>170</v>
      </c>
      <c r="H1129" s="4" t="s">
        <v>171</v>
      </c>
      <c r="I1129" s="4">
        <v>25</v>
      </c>
      <c r="J1129" s="16">
        <v>35521</v>
      </c>
      <c r="L1129" s="4">
        <v>143601.58900000001</v>
      </c>
      <c r="M1129" s="4">
        <v>151101.56700000001</v>
      </c>
      <c r="N1129" s="4">
        <v>180062.7</v>
      </c>
      <c r="O1129" s="64">
        <v>22</v>
      </c>
      <c r="P1129" s="4">
        <v>8</v>
      </c>
      <c r="Q1129" s="4">
        <v>0</v>
      </c>
      <c r="R1129" s="4">
        <v>30</v>
      </c>
      <c r="S1129" s="4">
        <v>100</v>
      </c>
      <c r="T1129" s="4">
        <v>100</v>
      </c>
      <c r="U1129" s="11">
        <v>7461572</v>
      </c>
      <c r="V1129" s="11">
        <v>1920250</v>
      </c>
      <c r="W1129" s="11">
        <v>5541322</v>
      </c>
      <c r="X1129" s="11">
        <v>29</v>
      </c>
      <c r="Y1129" s="62">
        <v>4308047</v>
      </c>
      <c r="Z1129" s="11">
        <v>0</v>
      </c>
      <c r="AA1129" s="11">
        <v>0</v>
      </c>
      <c r="AB1129" s="11">
        <v>7500</v>
      </c>
      <c r="AC1129" s="11">
        <v>217500</v>
      </c>
      <c r="AD1129" s="11">
        <v>0</v>
      </c>
      <c r="AE1129" s="11">
        <v>0</v>
      </c>
      <c r="AF1129" s="11">
        <v>0</v>
      </c>
      <c r="AG1129" s="11">
        <v>225000</v>
      </c>
      <c r="AH1129" s="11">
        <v>0</v>
      </c>
      <c r="AI1129" s="11">
        <v>566630</v>
      </c>
      <c r="AJ1129" s="11">
        <v>0</v>
      </c>
      <c r="AK1129" s="11">
        <v>911567</v>
      </c>
      <c r="AL1129" s="9">
        <v>1478198</v>
      </c>
      <c r="AM1129" s="9">
        <v>472664</v>
      </c>
      <c r="AN1129" s="9">
        <v>0</v>
      </c>
      <c r="AO1129" s="9">
        <v>712238</v>
      </c>
      <c r="AP1129" s="11">
        <v>0</v>
      </c>
      <c r="AQ1129" s="11">
        <v>55000</v>
      </c>
      <c r="AR1129" s="11">
        <v>2718100</v>
      </c>
      <c r="AS1129" s="11">
        <v>0</v>
      </c>
      <c r="AT1129" s="11">
        <v>107901</v>
      </c>
      <c r="AU1129" s="11">
        <v>0</v>
      </c>
      <c r="AV1129" s="11">
        <v>0</v>
      </c>
      <c r="AW1129" s="11">
        <v>0</v>
      </c>
      <c r="AX1129" s="11">
        <v>0</v>
      </c>
      <c r="AY1129" s="11">
        <v>0</v>
      </c>
      <c r="AZ1129" s="11">
        <v>0</v>
      </c>
      <c r="BA1129" s="11">
        <v>67524</v>
      </c>
      <c r="BB1129" s="11">
        <v>0</v>
      </c>
      <c r="BC1129" s="11">
        <v>0</v>
      </c>
      <c r="BD1129" s="11">
        <v>35000</v>
      </c>
      <c r="BE1129" s="11">
        <v>0</v>
      </c>
      <c r="BF1129" s="11">
        <v>0</v>
      </c>
      <c r="BG1129" s="11">
        <v>0</v>
      </c>
      <c r="BH1129" s="11">
        <v>0</v>
      </c>
      <c r="BI1129" s="11">
        <v>0</v>
      </c>
      <c r="BJ1129" s="11">
        <v>0</v>
      </c>
      <c r="BK1129" s="11">
        <v>0</v>
      </c>
      <c r="BL1129" s="11">
        <v>0</v>
      </c>
      <c r="BM1129" s="11">
        <v>0</v>
      </c>
      <c r="BN1129" s="11">
        <v>0</v>
      </c>
      <c r="BO1129" s="11">
        <v>831120</v>
      </c>
      <c r="BP1129" s="11">
        <v>83110</v>
      </c>
      <c r="BQ1129" s="11">
        <v>302570</v>
      </c>
      <c r="BR1129" s="11">
        <v>327350</v>
      </c>
      <c r="BS1129" s="11">
        <v>67150</v>
      </c>
      <c r="BT1129" s="11">
        <v>12930</v>
      </c>
      <c r="BU1129" s="11">
        <v>50990</v>
      </c>
      <c r="BV1129" s="11">
        <v>0</v>
      </c>
      <c r="BW1129" s="11">
        <v>5000</v>
      </c>
      <c r="BX1129" s="11">
        <v>0</v>
      </c>
      <c r="BY1129" s="11">
        <v>0</v>
      </c>
      <c r="BZ1129" s="11">
        <v>0</v>
      </c>
      <c r="CA1129" s="11">
        <v>0</v>
      </c>
      <c r="CB1129" s="11">
        <v>0</v>
      </c>
      <c r="CC1129" s="11">
        <v>240030</v>
      </c>
      <c r="CD1129" s="11">
        <v>0</v>
      </c>
      <c r="CE1129" s="11">
        <v>0</v>
      </c>
      <c r="CF1129" s="11">
        <v>0</v>
      </c>
      <c r="CG1129" s="11">
        <v>0</v>
      </c>
      <c r="CH1129" s="11">
        <v>0</v>
      </c>
      <c r="CI1129" s="11">
        <v>266707.41100000002</v>
      </c>
      <c r="CJ1129" s="4">
        <v>30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11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  <c r="DA1129" s="4">
        <v>0</v>
      </c>
      <c r="DB1129" s="4">
        <v>20</v>
      </c>
      <c r="DC1129" s="4">
        <v>0</v>
      </c>
      <c r="DD1129" s="4">
        <v>27</v>
      </c>
      <c r="DE1129" s="64">
        <v>47</v>
      </c>
      <c r="DF1129" s="64">
        <v>14</v>
      </c>
      <c r="DG1129" s="64">
        <v>0</v>
      </c>
      <c r="DH1129" s="64">
        <v>52.74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2</v>
      </c>
      <c r="DU1129" s="4">
        <v>2</v>
      </c>
      <c r="EB1129" s="4" t="b">
        <v>1</v>
      </c>
      <c r="EC1129" s="4" t="s">
        <v>258</v>
      </c>
      <c r="EF1129" s="7">
        <v>46113</v>
      </c>
      <c r="EG1129" s="7">
        <v>46142</v>
      </c>
      <c r="EH1129" s="4" t="s">
        <v>173</v>
      </c>
      <c r="EI1129" s="4" t="b">
        <v>1</v>
      </c>
      <c r="EJ1129" s="4" t="s">
        <v>174</v>
      </c>
      <c r="EO1129" s="4">
        <f t="shared" si="76"/>
        <v>28.772602739726029</v>
      </c>
      <c r="EP1129" s="4">
        <f t="shared" si="77"/>
        <v>25</v>
      </c>
      <c r="EQ1129" s="9">
        <f t="shared" si="78"/>
        <v>4501567.5</v>
      </c>
    </row>
    <row r="1130" spans="3:147">
      <c r="C1130" s="7">
        <v>46113</v>
      </c>
      <c r="D1130" s="4">
        <v>7380</v>
      </c>
      <c r="G1130" s="4" t="s">
        <v>176</v>
      </c>
      <c r="H1130" s="4" t="s">
        <v>177</v>
      </c>
      <c r="I1130" s="4">
        <v>11</v>
      </c>
      <c r="J1130" s="16">
        <v>37347</v>
      </c>
      <c r="L1130" s="4">
        <v>116136.333</v>
      </c>
      <c r="M1130" s="4">
        <v>122136.3</v>
      </c>
      <c r="N1130" s="4">
        <v>145545.758</v>
      </c>
      <c r="O1130" s="64">
        <v>22</v>
      </c>
      <c r="P1130" s="4">
        <v>8</v>
      </c>
      <c r="Q1130" s="4">
        <v>0</v>
      </c>
      <c r="R1130" s="4">
        <v>30</v>
      </c>
      <c r="S1130" s="4">
        <v>100</v>
      </c>
      <c r="T1130" s="4">
        <v>100</v>
      </c>
      <c r="U1130" s="11">
        <v>6687249</v>
      </c>
      <c r="V1130" s="11">
        <v>1801249</v>
      </c>
      <c r="W1130" s="11">
        <v>4886000</v>
      </c>
      <c r="X1130" s="11">
        <v>24</v>
      </c>
      <c r="Y1130" s="62">
        <v>3484089</v>
      </c>
      <c r="Z1130" s="11">
        <v>0</v>
      </c>
      <c r="AA1130" s="11">
        <v>0</v>
      </c>
      <c r="AB1130" s="11">
        <v>0</v>
      </c>
      <c r="AC1130" s="11">
        <v>180000</v>
      </c>
      <c r="AD1130" s="11">
        <v>0</v>
      </c>
      <c r="AE1130" s="11">
        <v>0</v>
      </c>
      <c r="AF1130" s="11">
        <v>0</v>
      </c>
      <c r="AG1130" s="11">
        <v>180000</v>
      </c>
      <c r="AH1130" s="11">
        <v>0</v>
      </c>
      <c r="AI1130" s="11">
        <v>458011</v>
      </c>
      <c r="AJ1130" s="11">
        <v>0</v>
      </c>
      <c r="AK1130" s="11">
        <v>709535</v>
      </c>
      <c r="AL1130" s="9">
        <v>1167546</v>
      </c>
      <c r="AM1130" s="9">
        <v>927854</v>
      </c>
      <c r="AN1130" s="9">
        <v>72772</v>
      </c>
      <c r="AO1130" s="9">
        <v>601249</v>
      </c>
      <c r="AP1130" s="11">
        <v>0</v>
      </c>
      <c r="AQ1130" s="11">
        <v>60000</v>
      </c>
      <c r="AR1130" s="11">
        <v>2829421</v>
      </c>
      <c r="AS1130" s="11">
        <v>0</v>
      </c>
      <c r="AT1130" s="11">
        <v>0</v>
      </c>
      <c r="AU1130" s="11">
        <v>0</v>
      </c>
      <c r="AV1130" s="11">
        <v>0</v>
      </c>
      <c r="AW1130" s="11">
        <v>0</v>
      </c>
      <c r="AX1130" s="11">
        <v>0</v>
      </c>
      <c r="AY1130" s="11">
        <v>0</v>
      </c>
      <c r="AZ1130" s="11">
        <v>0</v>
      </c>
      <c r="BA1130" s="11">
        <v>163739</v>
      </c>
      <c r="BB1130" s="11">
        <v>0</v>
      </c>
      <c r="BC1130" s="11">
        <v>0</v>
      </c>
      <c r="BD1130" s="11">
        <v>30000</v>
      </c>
      <c r="BE1130" s="11">
        <v>0</v>
      </c>
      <c r="BF1130" s="11">
        <v>0</v>
      </c>
      <c r="BG1130" s="11">
        <v>0</v>
      </c>
      <c r="BH1130" s="11">
        <v>0</v>
      </c>
      <c r="BI1130" s="11">
        <v>0</v>
      </c>
      <c r="BJ1130" s="11">
        <v>0</v>
      </c>
      <c r="BK1130" s="11">
        <v>0</v>
      </c>
      <c r="BL1130" s="11">
        <v>0</v>
      </c>
      <c r="BM1130" s="11">
        <v>0</v>
      </c>
      <c r="BN1130" s="11">
        <v>0</v>
      </c>
      <c r="BO1130" s="11">
        <v>778020</v>
      </c>
      <c r="BP1130" s="11">
        <v>77800</v>
      </c>
      <c r="BQ1130" s="11">
        <v>0</v>
      </c>
      <c r="BR1130" s="11">
        <v>293620</v>
      </c>
      <c r="BS1130" s="11">
        <v>60190</v>
      </c>
      <c r="BT1130" s="11">
        <v>10460</v>
      </c>
      <c r="BU1130" s="11">
        <v>41220</v>
      </c>
      <c r="BV1130" s="11">
        <v>0</v>
      </c>
      <c r="BW1130" s="11">
        <v>7739</v>
      </c>
      <c r="BX1130" s="11">
        <v>0</v>
      </c>
      <c r="BY1130" s="11">
        <v>0</v>
      </c>
      <c r="BZ1130" s="11">
        <v>0</v>
      </c>
      <c r="CA1130" s="11">
        <v>0</v>
      </c>
      <c r="CB1130" s="11">
        <v>0</v>
      </c>
      <c r="CC1130" s="11">
        <v>532200</v>
      </c>
      <c r="CD1130" s="11">
        <v>0</v>
      </c>
      <c r="CE1130" s="11">
        <v>0</v>
      </c>
      <c r="CF1130" s="11">
        <v>0</v>
      </c>
      <c r="CG1130" s="11">
        <v>0</v>
      </c>
      <c r="CH1130" s="11">
        <v>0</v>
      </c>
      <c r="CI1130" s="11">
        <v>217207.2</v>
      </c>
      <c r="CJ1130" s="4">
        <v>30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4">
        <v>12</v>
      </c>
      <c r="CV1130" s="4">
        <v>0</v>
      </c>
      <c r="CW1130" s="4">
        <v>0</v>
      </c>
      <c r="CX1130" s="4">
        <v>0</v>
      </c>
      <c r="CY1130" s="4">
        <v>0</v>
      </c>
      <c r="CZ1130" s="4">
        <v>0</v>
      </c>
      <c r="DA1130" s="4">
        <v>0</v>
      </c>
      <c r="DB1130" s="4">
        <v>20</v>
      </c>
      <c r="DC1130" s="4">
        <v>0</v>
      </c>
      <c r="DD1130" s="4">
        <v>26</v>
      </c>
      <c r="DE1130" s="64">
        <v>46</v>
      </c>
      <c r="DF1130" s="64">
        <v>34</v>
      </c>
      <c r="DG1130" s="64">
        <v>2</v>
      </c>
      <c r="DH1130" s="64">
        <v>55.08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1</v>
      </c>
      <c r="DT1130" s="4">
        <v>2</v>
      </c>
      <c r="DU1130" s="4">
        <v>2</v>
      </c>
      <c r="EB1130" s="4" t="b">
        <v>1</v>
      </c>
      <c r="EC1130" s="4" t="s">
        <v>258</v>
      </c>
      <c r="EF1130" s="7">
        <v>46113</v>
      </c>
      <c r="EG1130" s="7">
        <v>46142</v>
      </c>
      <c r="EH1130" s="4" t="s">
        <v>173</v>
      </c>
      <c r="EI1130" s="4" t="b">
        <v>1</v>
      </c>
      <c r="EJ1130" s="4" t="s">
        <v>174</v>
      </c>
      <c r="EO1130" s="4">
        <f t="shared" si="76"/>
        <v>23.769863013698629</v>
      </c>
      <c r="EP1130" s="4">
        <f t="shared" si="77"/>
        <v>25</v>
      </c>
      <c r="EQ1130" s="9">
        <f t="shared" si="78"/>
        <v>3638643.95</v>
      </c>
    </row>
    <row r="1131" spans="3:147">
      <c r="C1131" s="7">
        <v>46113</v>
      </c>
      <c r="D1131" s="4">
        <v>7380</v>
      </c>
      <c r="G1131" s="4" t="s">
        <v>176</v>
      </c>
      <c r="H1131" s="4" t="s">
        <v>177</v>
      </c>
      <c r="I1131" s="4">
        <v>7</v>
      </c>
      <c r="J1131" s="16">
        <v>37747</v>
      </c>
      <c r="L1131" s="4">
        <v>113366.333</v>
      </c>
      <c r="M1131" s="4">
        <v>119491.3</v>
      </c>
      <c r="N1131" s="4">
        <v>142393.799</v>
      </c>
      <c r="O1131" s="64">
        <v>22</v>
      </c>
      <c r="P1131" s="4">
        <v>8</v>
      </c>
      <c r="Q1131" s="4">
        <v>0</v>
      </c>
      <c r="R1131" s="4">
        <v>30</v>
      </c>
      <c r="S1131" s="4">
        <v>100</v>
      </c>
      <c r="T1131" s="4">
        <v>100</v>
      </c>
      <c r="U1131" s="11">
        <v>6087197</v>
      </c>
      <c r="V1131" s="11">
        <v>1590197</v>
      </c>
      <c r="W1131" s="11">
        <v>4497000</v>
      </c>
      <c r="X1131" s="11">
        <v>23</v>
      </c>
      <c r="Y1131" s="62">
        <v>3400989</v>
      </c>
      <c r="Z1131" s="11">
        <v>0</v>
      </c>
      <c r="AA1131" s="11">
        <v>0</v>
      </c>
      <c r="AB1131" s="11">
        <v>11250</v>
      </c>
      <c r="AC1131" s="11">
        <v>172500</v>
      </c>
      <c r="AD1131" s="11">
        <v>0</v>
      </c>
      <c r="AE1131" s="11">
        <v>0</v>
      </c>
      <c r="AF1131" s="11">
        <v>0</v>
      </c>
      <c r="AG1131" s="11">
        <v>183750</v>
      </c>
      <c r="AH1131" s="11">
        <v>0</v>
      </c>
      <c r="AI1131" s="11">
        <v>448092</v>
      </c>
      <c r="AJ1131" s="11">
        <v>0</v>
      </c>
      <c r="AK1131" s="11">
        <v>694169</v>
      </c>
      <c r="AL1131" s="9">
        <v>1142262</v>
      </c>
      <c r="AM1131" s="9">
        <v>533976</v>
      </c>
      <c r="AN1131" s="9">
        <v>71196</v>
      </c>
      <c r="AO1131" s="9">
        <v>588228</v>
      </c>
      <c r="AP1131" s="11">
        <v>0</v>
      </c>
      <c r="AQ1131" s="11">
        <v>60000</v>
      </c>
      <c r="AR1131" s="11">
        <v>2395662</v>
      </c>
      <c r="AS1131" s="11">
        <v>0</v>
      </c>
      <c r="AT1131" s="11">
        <v>0</v>
      </c>
      <c r="AU1131" s="11">
        <v>0</v>
      </c>
      <c r="AV1131" s="11">
        <v>0</v>
      </c>
      <c r="AW1131" s="11">
        <v>0</v>
      </c>
      <c r="AX1131" s="11">
        <v>0</v>
      </c>
      <c r="AY1131" s="11">
        <v>0</v>
      </c>
      <c r="AZ1131" s="11">
        <v>0</v>
      </c>
      <c r="BA1131" s="11">
        <v>106796</v>
      </c>
      <c r="BB1131" s="11">
        <v>0</v>
      </c>
      <c r="BC1131" s="11">
        <v>0</v>
      </c>
      <c r="BD1131" s="11">
        <v>0</v>
      </c>
      <c r="BE1131" s="11">
        <v>0</v>
      </c>
      <c r="BF1131" s="11">
        <v>0</v>
      </c>
      <c r="BG1131" s="11">
        <v>0</v>
      </c>
      <c r="BH1131" s="11">
        <v>0</v>
      </c>
      <c r="BI1131" s="11">
        <v>0</v>
      </c>
      <c r="BJ1131" s="11">
        <v>0</v>
      </c>
      <c r="BK1131" s="11">
        <v>0</v>
      </c>
      <c r="BL1131" s="11">
        <v>0</v>
      </c>
      <c r="BM1131" s="11">
        <v>0</v>
      </c>
      <c r="BN1131" s="11">
        <v>0</v>
      </c>
      <c r="BO1131" s="11">
        <v>579210</v>
      </c>
      <c r="BP1131" s="11">
        <v>57920</v>
      </c>
      <c r="BQ1131" s="11">
        <v>258350</v>
      </c>
      <c r="BR1131" s="11">
        <v>267280</v>
      </c>
      <c r="BS1131" s="11">
        <v>54780</v>
      </c>
      <c r="BT1131" s="11">
        <v>10210</v>
      </c>
      <c r="BU1131" s="11">
        <v>40320</v>
      </c>
      <c r="BV1131" s="11">
        <v>24000</v>
      </c>
      <c r="BW1131" s="11">
        <v>927</v>
      </c>
      <c r="BX1131" s="11">
        <v>0</v>
      </c>
      <c r="BY1131" s="11">
        <v>0</v>
      </c>
      <c r="BZ1131" s="11">
        <v>0</v>
      </c>
      <c r="CA1131" s="11">
        <v>0</v>
      </c>
      <c r="CB1131" s="11">
        <v>0</v>
      </c>
      <c r="CC1131" s="11">
        <v>297200</v>
      </c>
      <c r="CD1131" s="11">
        <v>0</v>
      </c>
      <c r="CE1131" s="11">
        <v>0</v>
      </c>
      <c r="CF1131" s="11">
        <v>0</v>
      </c>
      <c r="CG1131" s="11">
        <v>0</v>
      </c>
      <c r="CH1131" s="11">
        <v>0</v>
      </c>
      <c r="CI1131" s="11">
        <v>215330.111</v>
      </c>
      <c r="CJ1131" s="4">
        <v>30</v>
      </c>
      <c r="CK1131" s="4">
        <v>0</v>
      </c>
      <c r="CL1131" s="4">
        <v>0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4">
        <v>12</v>
      </c>
      <c r="CV1131" s="4">
        <v>0</v>
      </c>
      <c r="CW1131" s="4">
        <v>0</v>
      </c>
      <c r="CX1131" s="4">
        <v>0</v>
      </c>
      <c r="CY1131" s="4">
        <v>0</v>
      </c>
      <c r="CZ1131" s="4">
        <v>0</v>
      </c>
      <c r="DA1131" s="4">
        <v>0</v>
      </c>
      <c r="DB1131" s="4">
        <v>20</v>
      </c>
      <c r="DC1131" s="4">
        <v>0</v>
      </c>
      <c r="DD1131" s="4">
        <v>26</v>
      </c>
      <c r="DE1131" s="64">
        <v>46</v>
      </c>
      <c r="DF1131" s="64">
        <v>20</v>
      </c>
      <c r="DG1131" s="64">
        <v>2</v>
      </c>
      <c r="DH1131" s="64">
        <v>55.08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1</v>
      </c>
      <c r="DT1131" s="4">
        <v>2</v>
      </c>
      <c r="DU1131" s="4">
        <v>2</v>
      </c>
      <c r="EB1131" s="4" t="b">
        <v>1</v>
      </c>
      <c r="EC1131" s="4" t="s">
        <v>258</v>
      </c>
      <c r="EF1131" s="7">
        <v>46113</v>
      </c>
      <c r="EG1131" s="7">
        <v>46142</v>
      </c>
      <c r="EH1131" s="4" t="s">
        <v>173</v>
      </c>
      <c r="EI1131" s="4" t="b">
        <v>1</v>
      </c>
      <c r="EJ1131" s="4" t="s">
        <v>174</v>
      </c>
      <c r="EO1131" s="4">
        <f t="shared" si="76"/>
        <v>22.673972602739727</v>
      </c>
      <c r="EP1131" s="4">
        <f t="shared" si="77"/>
        <v>25</v>
      </c>
      <c r="EQ1131" s="9">
        <f t="shared" si="78"/>
        <v>3559844.9750000001</v>
      </c>
    </row>
    <row r="1132" spans="3:147">
      <c r="C1132" s="7">
        <v>46113</v>
      </c>
      <c r="D1132" s="4">
        <v>7380</v>
      </c>
      <c r="G1132" s="4" t="s">
        <v>176</v>
      </c>
      <c r="H1132" s="4" t="s">
        <v>177</v>
      </c>
      <c r="I1132" s="4">
        <v>1</v>
      </c>
      <c r="J1132" s="16">
        <v>37879</v>
      </c>
      <c r="L1132" s="4">
        <v>108315.333</v>
      </c>
      <c r="M1132" s="4">
        <v>113815.3</v>
      </c>
      <c r="N1132" s="4">
        <v>135629.899</v>
      </c>
      <c r="O1132" s="64">
        <v>22</v>
      </c>
      <c r="P1132" s="4">
        <v>8</v>
      </c>
      <c r="Q1132" s="4">
        <v>0</v>
      </c>
      <c r="R1132" s="4">
        <v>30</v>
      </c>
      <c r="S1132" s="4">
        <v>100</v>
      </c>
      <c r="T1132" s="4">
        <v>100</v>
      </c>
      <c r="U1132" s="11">
        <v>5914451</v>
      </c>
      <c r="V1132" s="11">
        <v>1484451</v>
      </c>
      <c r="W1132" s="11">
        <v>4430000</v>
      </c>
      <c r="X1132" s="11">
        <v>22</v>
      </c>
      <c r="Y1132" s="62">
        <v>3249459</v>
      </c>
      <c r="Z1132" s="11">
        <v>0</v>
      </c>
      <c r="AA1132" s="11">
        <v>0</v>
      </c>
      <c r="AB1132" s="11">
        <v>0</v>
      </c>
      <c r="AC1132" s="11">
        <v>165000</v>
      </c>
      <c r="AD1132" s="11">
        <v>0</v>
      </c>
      <c r="AE1132" s="11">
        <v>0</v>
      </c>
      <c r="AF1132" s="11">
        <v>0</v>
      </c>
      <c r="AG1132" s="11">
        <v>165000</v>
      </c>
      <c r="AH1132" s="11">
        <v>0</v>
      </c>
      <c r="AI1132" s="11">
        <v>426807</v>
      </c>
      <c r="AJ1132" s="11">
        <v>0</v>
      </c>
      <c r="AK1132" s="11">
        <v>839210</v>
      </c>
      <c r="AL1132" s="9">
        <v>1266017</v>
      </c>
      <c r="AM1132" s="9">
        <v>356028</v>
      </c>
      <c r="AN1132" s="9">
        <v>67814</v>
      </c>
      <c r="AO1132" s="9">
        <v>689271</v>
      </c>
      <c r="AP1132" s="11">
        <v>0</v>
      </c>
      <c r="AQ1132" s="11">
        <v>70000</v>
      </c>
      <c r="AR1132" s="11">
        <v>2449130</v>
      </c>
      <c r="AS1132" s="11">
        <v>0</v>
      </c>
      <c r="AT1132" s="11">
        <v>0</v>
      </c>
      <c r="AU1132" s="11">
        <v>0</v>
      </c>
      <c r="AV1132" s="11">
        <v>0</v>
      </c>
      <c r="AW1132" s="11">
        <v>0</v>
      </c>
      <c r="AX1132" s="11">
        <v>0</v>
      </c>
      <c r="AY1132" s="11">
        <v>0</v>
      </c>
      <c r="AZ1132" s="11">
        <v>0</v>
      </c>
      <c r="BA1132" s="11">
        <v>50862</v>
      </c>
      <c r="BB1132" s="11">
        <v>0</v>
      </c>
      <c r="BC1132" s="11">
        <v>0</v>
      </c>
      <c r="BD1132" s="11">
        <v>0</v>
      </c>
      <c r="BE1132" s="11">
        <v>0</v>
      </c>
      <c r="BF1132" s="11">
        <v>0</v>
      </c>
      <c r="BG1132" s="11">
        <v>0</v>
      </c>
      <c r="BH1132" s="11">
        <v>0</v>
      </c>
      <c r="BI1132" s="11">
        <v>0</v>
      </c>
      <c r="BJ1132" s="11">
        <v>0</v>
      </c>
      <c r="BK1132" s="11">
        <v>0</v>
      </c>
      <c r="BL1132" s="11">
        <v>0</v>
      </c>
      <c r="BM1132" s="11">
        <v>0</v>
      </c>
      <c r="BN1132" s="11">
        <v>0</v>
      </c>
      <c r="BO1132" s="11">
        <v>542740</v>
      </c>
      <c r="BP1132" s="11">
        <v>54270</v>
      </c>
      <c r="BQ1132" s="11">
        <v>246190</v>
      </c>
      <c r="BR1132" s="11">
        <v>259260</v>
      </c>
      <c r="BS1132" s="11">
        <v>53230</v>
      </c>
      <c r="BT1132" s="11">
        <v>9750</v>
      </c>
      <c r="BU1132" s="11">
        <v>38410</v>
      </c>
      <c r="BV1132" s="11">
        <v>16000</v>
      </c>
      <c r="BW1132" s="11">
        <v>8351</v>
      </c>
      <c r="BX1132" s="11">
        <v>0</v>
      </c>
      <c r="BY1132" s="11">
        <v>0</v>
      </c>
      <c r="BZ1132" s="11">
        <v>0</v>
      </c>
      <c r="CA1132" s="11">
        <v>0</v>
      </c>
      <c r="CB1132" s="11">
        <v>0</v>
      </c>
      <c r="CC1132" s="11">
        <v>256250</v>
      </c>
      <c r="CD1132" s="11">
        <v>0</v>
      </c>
      <c r="CE1132" s="11">
        <v>0</v>
      </c>
      <c r="CF1132" s="11">
        <v>0</v>
      </c>
      <c r="CG1132" s="11">
        <v>0</v>
      </c>
      <c r="CH1132" s="11">
        <v>0</v>
      </c>
      <c r="CI1132" s="11">
        <v>195885.1</v>
      </c>
      <c r="CJ1132" s="4">
        <v>30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14</v>
      </c>
      <c r="CV1132" s="4">
        <v>0</v>
      </c>
      <c r="CW1132" s="4">
        <v>0</v>
      </c>
      <c r="CX1132" s="4">
        <v>0</v>
      </c>
      <c r="CY1132" s="4">
        <v>0</v>
      </c>
      <c r="CZ1132" s="4">
        <v>0</v>
      </c>
      <c r="DA1132" s="4">
        <v>0</v>
      </c>
      <c r="DB1132" s="4">
        <v>20</v>
      </c>
      <c r="DC1132" s="4">
        <v>0</v>
      </c>
      <c r="DD1132" s="4">
        <v>33</v>
      </c>
      <c r="DE1132" s="64">
        <v>53</v>
      </c>
      <c r="DF1132" s="64">
        <v>14</v>
      </c>
      <c r="DG1132" s="64">
        <v>2</v>
      </c>
      <c r="DH1132" s="64">
        <v>67.760000000000005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2</v>
      </c>
      <c r="DU1132" s="4">
        <v>2</v>
      </c>
      <c r="EB1132" s="4" t="b">
        <v>1</v>
      </c>
      <c r="EC1132" s="4" t="s">
        <v>258</v>
      </c>
      <c r="EF1132" s="7">
        <v>46113</v>
      </c>
      <c r="EG1132" s="7">
        <v>46142</v>
      </c>
      <c r="EH1132" s="4" t="s">
        <v>173</v>
      </c>
      <c r="EI1132" s="4" t="b">
        <v>1</v>
      </c>
      <c r="EJ1132" s="4" t="s">
        <v>174</v>
      </c>
      <c r="EO1132" s="4">
        <f t="shared" si="76"/>
        <v>22.312328767123287</v>
      </c>
      <c r="EP1132" s="4">
        <f t="shared" si="77"/>
        <v>25</v>
      </c>
      <c r="EQ1132" s="9">
        <f t="shared" si="78"/>
        <v>3390747.4750000001</v>
      </c>
    </row>
    <row r="1133" spans="3:147">
      <c r="C1133" s="7">
        <v>46113</v>
      </c>
      <c r="D1133" s="4">
        <v>7380</v>
      </c>
      <c r="G1133" s="4" t="s">
        <v>179</v>
      </c>
      <c r="H1133" s="4" t="s">
        <v>180</v>
      </c>
      <c r="I1133" s="4">
        <v>19</v>
      </c>
      <c r="J1133" s="16">
        <v>38863</v>
      </c>
      <c r="L1133" s="4">
        <v>105328.299</v>
      </c>
      <c r="M1133" s="4">
        <v>110328.26700000001</v>
      </c>
      <c r="N1133" s="4">
        <v>131474.51800000001</v>
      </c>
      <c r="O1133" s="64">
        <v>22</v>
      </c>
      <c r="P1133" s="4">
        <v>8</v>
      </c>
      <c r="Q1133" s="4">
        <v>0</v>
      </c>
      <c r="R1133" s="4">
        <v>30</v>
      </c>
      <c r="S1133" s="4">
        <v>100</v>
      </c>
      <c r="T1133" s="4">
        <v>100</v>
      </c>
      <c r="U1133" s="11">
        <v>6155508</v>
      </c>
      <c r="V1133" s="11">
        <v>1392433</v>
      </c>
      <c r="W1133" s="11">
        <v>4763075</v>
      </c>
      <c r="X1133" s="11">
        <v>19</v>
      </c>
      <c r="Y1133" s="62">
        <v>3159848</v>
      </c>
      <c r="Z1133" s="11">
        <v>0</v>
      </c>
      <c r="AA1133" s="11">
        <v>0</v>
      </c>
      <c r="AB1133" s="11">
        <v>7500</v>
      </c>
      <c r="AC1133" s="11">
        <v>142500</v>
      </c>
      <c r="AD1133" s="11">
        <v>0</v>
      </c>
      <c r="AE1133" s="11">
        <v>0</v>
      </c>
      <c r="AF1133" s="11">
        <v>0</v>
      </c>
      <c r="AG1133" s="11">
        <v>150000</v>
      </c>
      <c r="AH1133" s="11">
        <v>0</v>
      </c>
      <c r="AI1133" s="11">
        <v>413731</v>
      </c>
      <c r="AJ1133" s="11">
        <v>0</v>
      </c>
      <c r="AK1133" s="11">
        <v>764195</v>
      </c>
      <c r="AL1133" s="9">
        <v>1177926</v>
      </c>
      <c r="AM1133" s="9">
        <v>887452</v>
      </c>
      <c r="AN1133" s="9">
        <v>65737</v>
      </c>
      <c r="AO1133" s="9">
        <v>605242</v>
      </c>
      <c r="AP1133" s="11">
        <v>0</v>
      </c>
      <c r="AQ1133" s="11">
        <v>60000</v>
      </c>
      <c r="AR1133" s="11">
        <v>2796357</v>
      </c>
      <c r="AS1133" s="11">
        <v>0</v>
      </c>
      <c r="AT1133" s="11">
        <v>0</v>
      </c>
      <c r="AU1133" s="11">
        <v>0</v>
      </c>
      <c r="AV1133" s="11">
        <v>0</v>
      </c>
      <c r="AW1133" s="11">
        <v>0</v>
      </c>
      <c r="AX1133" s="11">
        <v>0</v>
      </c>
      <c r="AY1133" s="11">
        <v>0</v>
      </c>
      <c r="AZ1133" s="11">
        <v>0</v>
      </c>
      <c r="BA1133" s="11">
        <v>49303</v>
      </c>
      <c r="BB1133" s="11">
        <v>0</v>
      </c>
      <c r="BC1133" s="11">
        <v>0</v>
      </c>
      <c r="BD1133" s="11">
        <v>0</v>
      </c>
      <c r="BE1133" s="11">
        <v>0</v>
      </c>
      <c r="BF1133" s="11">
        <v>0</v>
      </c>
      <c r="BG1133" s="11">
        <v>0</v>
      </c>
      <c r="BH1133" s="11">
        <v>0</v>
      </c>
      <c r="BI1133" s="11">
        <v>0</v>
      </c>
      <c r="BJ1133" s="11">
        <v>0</v>
      </c>
      <c r="BK1133" s="11">
        <v>0</v>
      </c>
      <c r="BL1133" s="11">
        <v>0</v>
      </c>
      <c r="BM1133" s="11">
        <v>0</v>
      </c>
      <c r="BN1133" s="11">
        <v>0</v>
      </c>
      <c r="BO1133" s="11">
        <v>598010</v>
      </c>
      <c r="BP1133" s="11">
        <v>59800</v>
      </c>
      <c r="BQ1133" s="11">
        <v>244910</v>
      </c>
      <c r="BR1133" s="11">
        <v>257310</v>
      </c>
      <c r="BS1133" s="11">
        <v>55400</v>
      </c>
      <c r="BT1133" s="11">
        <v>9480</v>
      </c>
      <c r="BU1133" s="11">
        <v>37230</v>
      </c>
      <c r="BV1133" s="11">
        <v>8000</v>
      </c>
      <c r="BW1133" s="11">
        <v>1000</v>
      </c>
      <c r="BX1133" s="11">
        <v>0</v>
      </c>
      <c r="BY1133" s="11">
        <v>0</v>
      </c>
      <c r="BZ1133" s="11">
        <v>0</v>
      </c>
      <c r="CA1133" s="11">
        <v>22000</v>
      </c>
      <c r="CB1133" s="11">
        <v>0</v>
      </c>
      <c r="CC1133" s="11">
        <v>99293</v>
      </c>
      <c r="CD1133" s="11">
        <v>0</v>
      </c>
      <c r="CE1133" s="11">
        <v>0</v>
      </c>
      <c r="CF1133" s="11">
        <v>0</v>
      </c>
      <c r="CG1133" s="11">
        <v>0</v>
      </c>
      <c r="CH1133" s="11">
        <v>0</v>
      </c>
      <c r="CI1133" s="11">
        <v>199049.41099999999</v>
      </c>
      <c r="CJ1133" s="4">
        <v>30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12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  <c r="DA1133" s="4">
        <v>0</v>
      </c>
      <c r="DB1133" s="4">
        <v>20</v>
      </c>
      <c r="DC1133" s="4">
        <v>0</v>
      </c>
      <c r="DD1133" s="4">
        <v>31</v>
      </c>
      <c r="DE1133" s="64">
        <v>51</v>
      </c>
      <c r="DF1133" s="64">
        <v>36</v>
      </c>
      <c r="DG1133" s="64">
        <v>2</v>
      </c>
      <c r="DH1133" s="64">
        <v>61.38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s="4">
        <v>1</v>
      </c>
      <c r="DT1133" s="4">
        <v>2</v>
      </c>
      <c r="DU1133" s="4">
        <v>2</v>
      </c>
      <c r="EB1133" s="4" t="b">
        <v>1</v>
      </c>
      <c r="EC1133" s="4" t="s">
        <v>258</v>
      </c>
      <c r="EF1133" s="7">
        <v>46113</v>
      </c>
      <c r="EG1133" s="7">
        <v>46142</v>
      </c>
      <c r="EH1133" s="4" t="s">
        <v>173</v>
      </c>
      <c r="EI1133" s="4" t="b">
        <v>1</v>
      </c>
      <c r="EJ1133" s="4" t="s">
        <v>174</v>
      </c>
      <c r="EO1133" s="4">
        <f t="shared" si="76"/>
        <v>19.616438356164384</v>
      </c>
      <c r="EP1133" s="4">
        <f t="shared" si="77"/>
        <v>24</v>
      </c>
      <c r="EQ1133" s="9">
        <f t="shared" si="78"/>
        <v>3155388.432</v>
      </c>
    </row>
    <row r="1134" spans="3:147">
      <c r="C1134" s="7">
        <v>46143</v>
      </c>
      <c r="D1134" s="4">
        <v>7380</v>
      </c>
      <c r="G1134" s="4" t="s">
        <v>170</v>
      </c>
      <c r="H1134" s="4" t="s">
        <v>171</v>
      </c>
      <c r="I1134" s="4">
        <v>3</v>
      </c>
      <c r="J1134" s="16">
        <v>35254</v>
      </c>
      <c r="L1134" s="4">
        <v>129126.58900000001</v>
      </c>
      <c r="M1134" s="4">
        <v>136876.56700000001</v>
      </c>
      <c r="N1134" s="4">
        <v>163111.242</v>
      </c>
      <c r="O1134" s="64">
        <v>18</v>
      </c>
      <c r="P1134" s="4">
        <v>10</v>
      </c>
      <c r="Q1134" s="4">
        <v>3</v>
      </c>
      <c r="R1134" s="4">
        <v>31</v>
      </c>
      <c r="S1134" s="4">
        <v>100</v>
      </c>
      <c r="T1134" s="4">
        <v>100</v>
      </c>
      <c r="U1134" s="11">
        <v>7541145</v>
      </c>
      <c r="V1134" s="11">
        <v>1748145</v>
      </c>
      <c r="W1134" s="11">
        <v>5793000</v>
      </c>
      <c r="X1134" s="11">
        <v>29</v>
      </c>
      <c r="Y1134" s="62">
        <v>4002924</v>
      </c>
      <c r="Z1134" s="11">
        <v>0</v>
      </c>
      <c r="AA1134" s="11">
        <v>0</v>
      </c>
      <c r="AB1134" s="11">
        <v>15000</v>
      </c>
      <c r="AC1134" s="11">
        <v>217500</v>
      </c>
      <c r="AD1134" s="11">
        <v>0</v>
      </c>
      <c r="AE1134" s="11">
        <v>0</v>
      </c>
      <c r="AF1134" s="11">
        <v>0</v>
      </c>
      <c r="AG1134" s="11">
        <v>232500</v>
      </c>
      <c r="AH1134" s="11">
        <v>0</v>
      </c>
      <c r="AI1134" s="11">
        <v>513287</v>
      </c>
      <c r="AJ1134" s="11">
        <v>0</v>
      </c>
      <c r="AK1134" s="11">
        <v>382291</v>
      </c>
      <c r="AL1134" s="9">
        <v>895579</v>
      </c>
      <c r="AM1134" s="9">
        <v>1712668</v>
      </c>
      <c r="AN1134" s="9">
        <v>81555</v>
      </c>
      <c r="AO1134" s="9">
        <v>514779</v>
      </c>
      <c r="AP1134" s="11">
        <v>0</v>
      </c>
      <c r="AQ1134" s="11">
        <v>60000</v>
      </c>
      <c r="AR1134" s="11">
        <v>3264581</v>
      </c>
      <c r="AS1134" s="11">
        <v>0</v>
      </c>
      <c r="AT1134" s="11">
        <v>0</v>
      </c>
      <c r="AU1134" s="11">
        <v>0</v>
      </c>
      <c r="AV1134" s="11">
        <v>0</v>
      </c>
      <c r="AW1134" s="11">
        <v>0</v>
      </c>
      <c r="AX1134" s="11">
        <v>0</v>
      </c>
      <c r="AY1134" s="11">
        <v>0</v>
      </c>
      <c r="AZ1134" s="11">
        <v>0</v>
      </c>
      <c r="BA1134" s="11">
        <v>16140</v>
      </c>
      <c r="BB1134" s="11">
        <v>0</v>
      </c>
      <c r="BC1134" s="11">
        <v>0</v>
      </c>
      <c r="BD1134" s="11">
        <v>25000</v>
      </c>
      <c r="BE1134" s="11">
        <v>0</v>
      </c>
      <c r="BF1134" s="11">
        <v>0</v>
      </c>
      <c r="BG1134" s="11">
        <v>0</v>
      </c>
      <c r="BH1134" s="11">
        <v>0</v>
      </c>
      <c r="BI1134" s="11">
        <v>0</v>
      </c>
      <c r="BJ1134" s="11">
        <v>0</v>
      </c>
      <c r="BK1134" s="11">
        <v>0</v>
      </c>
      <c r="BL1134" s="11">
        <v>0</v>
      </c>
      <c r="BM1134" s="11">
        <v>0</v>
      </c>
      <c r="BN1134" s="11">
        <v>0</v>
      </c>
      <c r="BO1134" s="11">
        <v>840830</v>
      </c>
      <c r="BP1134" s="11">
        <v>84080</v>
      </c>
      <c r="BQ1134" s="11">
        <v>299480</v>
      </c>
      <c r="BR1134" s="11">
        <v>328730</v>
      </c>
      <c r="BS1134" s="11">
        <v>67870</v>
      </c>
      <c r="BT1134" s="11">
        <v>12010</v>
      </c>
      <c r="BU1134" s="11">
        <v>47480</v>
      </c>
      <c r="BV1134" s="11">
        <v>0</v>
      </c>
      <c r="BW1134" s="11">
        <v>72</v>
      </c>
      <c r="BX1134" s="11">
        <v>0</v>
      </c>
      <c r="BY1134" s="11">
        <v>0</v>
      </c>
      <c r="BZ1134" s="11">
        <v>0</v>
      </c>
      <c r="CA1134" s="11">
        <v>0</v>
      </c>
      <c r="CB1134" s="11">
        <v>0</v>
      </c>
      <c r="CC1134" s="11">
        <v>67593</v>
      </c>
      <c r="CD1134" s="11">
        <v>0</v>
      </c>
      <c r="CE1134" s="11">
        <v>0</v>
      </c>
      <c r="CF1134" s="11">
        <v>0</v>
      </c>
      <c r="CG1134" s="11">
        <v>0</v>
      </c>
      <c r="CH1134" s="11">
        <v>0</v>
      </c>
      <c r="CI1134" s="11">
        <v>255099.663</v>
      </c>
      <c r="CJ1134" s="4">
        <v>31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4">
        <v>12</v>
      </c>
      <c r="CV1134" s="4">
        <v>0</v>
      </c>
      <c r="CW1134" s="4">
        <v>0</v>
      </c>
      <c r="CX1134" s="4">
        <v>0</v>
      </c>
      <c r="CY1134" s="4">
        <v>0</v>
      </c>
      <c r="CZ1134" s="4">
        <v>0</v>
      </c>
      <c r="DA1134" s="4">
        <v>0</v>
      </c>
      <c r="DB1134" s="4">
        <v>20</v>
      </c>
      <c r="DC1134" s="4">
        <v>0</v>
      </c>
      <c r="DD1134" s="4">
        <v>12.5</v>
      </c>
      <c r="DE1134" s="64">
        <v>32.5</v>
      </c>
      <c r="DF1134" s="64">
        <v>56</v>
      </c>
      <c r="DG1134" s="64">
        <v>2</v>
      </c>
      <c r="DH1134" s="64">
        <v>42.08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2</v>
      </c>
      <c r="DU1134" s="4">
        <v>2</v>
      </c>
      <c r="EB1134" s="4" t="b">
        <v>1</v>
      </c>
      <c r="EC1134" s="4" t="s">
        <v>258</v>
      </c>
      <c r="EF1134" s="7">
        <v>46143</v>
      </c>
      <c r="EG1134" s="7">
        <v>46173</v>
      </c>
      <c r="EH1134" s="4" t="s">
        <v>173</v>
      </c>
      <c r="EI1134" s="4" t="b">
        <v>1</v>
      </c>
      <c r="EJ1134" s="4" t="s">
        <v>174</v>
      </c>
      <c r="EO1134" s="4">
        <f t="shared" si="76"/>
        <v>29.504109589041096</v>
      </c>
      <c r="EP1134" s="4">
        <f t="shared" si="77"/>
        <v>25</v>
      </c>
      <c r="EQ1134" s="9">
        <f t="shared" si="78"/>
        <v>4077781.05</v>
      </c>
    </row>
    <row r="1135" spans="3:147">
      <c r="C1135" s="7">
        <v>46143</v>
      </c>
      <c r="D1135" s="4">
        <v>7380</v>
      </c>
      <c r="G1135" s="4" t="s">
        <v>170</v>
      </c>
      <c r="H1135" s="4" t="s">
        <v>171</v>
      </c>
      <c r="I1135" s="4">
        <v>25</v>
      </c>
      <c r="J1135" s="16">
        <v>35521</v>
      </c>
      <c r="L1135" s="4">
        <v>143601.58900000001</v>
      </c>
      <c r="M1135" s="4">
        <v>151101.56700000001</v>
      </c>
      <c r="N1135" s="4">
        <v>180062.7</v>
      </c>
      <c r="O1135" s="64">
        <v>18</v>
      </c>
      <c r="P1135" s="4">
        <v>10</v>
      </c>
      <c r="Q1135" s="4">
        <v>3</v>
      </c>
      <c r="R1135" s="4">
        <v>31</v>
      </c>
      <c r="S1135" s="4">
        <v>100</v>
      </c>
      <c r="T1135" s="4">
        <v>100</v>
      </c>
      <c r="U1135" s="11">
        <v>7804311</v>
      </c>
      <c r="V1135" s="11">
        <v>1785070</v>
      </c>
      <c r="W1135" s="11">
        <v>6019241</v>
      </c>
      <c r="X1135" s="11">
        <v>29</v>
      </c>
      <c r="Y1135" s="62">
        <v>4451649</v>
      </c>
      <c r="Z1135" s="11">
        <v>0</v>
      </c>
      <c r="AA1135" s="11">
        <v>0</v>
      </c>
      <c r="AB1135" s="11">
        <v>7500</v>
      </c>
      <c r="AC1135" s="11">
        <v>217500</v>
      </c>
      <c r="AD1135" s="11">
        <v>0</v>
      </c>
      <c r="AE1135" s="11">
        <v>0</v>
      </c>
      <c r="AF1135" s="11">
        <v>0</v>
      </c>
      <c r="AG1135" s="11">
        <v>225000</v>
      </c>
      <c r="AH1135" s="11">
        <v>0</v>
      </c>
      <c r="AI1135" s="11">
        <v>566630</v>
      </c>
      <c r="AJ1135" s="11">
        <v>0</v>
      </c>
      <c r="AK1135" s="11">
        <v>624592</v>
      </c>
      <c r="AL1135" s="9">
        <v>1191223</v>
      </c>
      <c r="AM1135" s="9">
        <v>1012852</v>
      </c>
      <c r="AN1135" s="9">
        <v>90031</v>
      </c>
      <c r="AO1135" s="9">
        <v>617705</v>
      </c>
      <c r="AP1135" s="11">
        <v>0</v>
      </c>
      <c r="AQ1135" s="11">
        <v>55000</v>
      </c>
      <c r="AR1135" s="11">
        <v>2966811</v>
      </c>
      <c r="AS1135" s="11">
        <v>0</v>
      </c>
      <c r="AT1135" s="11">
        <v>107901</v>
      </c>
      <c r="AU1135" s="11">
        <v>0</v>
      </c>
      <c r="AV1135" s="11">
        <v>0</v>
      </c>
      <c r="AW1135" s="11">
        <v>0</v>
      </c>
      <c r="AX1135" s="11">
        <v>0</v>
      </c>
      <c r="AY1135" s="11">
        <v>0</v>
      </c>
      <c r="AZ1135" s="11">
        <v>0</v>
      </c>
      <c r="BA1135" s="11">
        <v>17950</v>
      </c>
      <c r="BB1135" s="11">
        <v>0</v>
      </c>
      <c r="BC1135" s="11">
        <v>0</v>
      </c>
      <c r="BD1135" s="11">
        <v>35000</v>
      </c>
      <c r="BE1135" s="11">
        <v>0</v>
      </c>
      <c r="BF1135" s="11">
        <v>0</v>
      </c>
      <c r="BG1135" s="11">
        <v>0</v>
      </c>
      <c r="BH1135" s="11">
        <v>0</v>
      </c>
      <c r="BI1135" s="11">
        <v>0</v>
      </c>
      <c r="BJ1135" s="11">
        <v>0</v>
      </c>
      <c r="BK1135" s="11">
        <v>0</v>
      </c>
      <c r="BL1135" s="11">
        <v>0</v>
      </c>
      <c r="BM1135" s="11">
        <v>0</v>
      </c>
      <c r="BN1135" s="11">
        <v>0</v>
      </c>
      <c r="BO1135" s="11">
        <v>909260</v>
      </c>
      <c r="BP1135" s="11">
        <v>90920</v>
      </c>
      <c r="BQ1135" s="11">
        <v>302570</v>
      </c>
      <c r="BR1135" s="11">
        <v>341290</v>
      </c>
      <c r="BS1135" s="11">
        <v>70240</v>
      </c>
      <c r="BT1135" s="11">
        <v>13360</v>
      </c>
      <c r="BU1135" s="11">
        <v>52430</v>
      </c>
      <c r="BV1135" s="11">
        <v>0</v>
      </c>
      <c r="BW1135" s="11">
        <v>5000</v>
      </c>
      <c r="BX1135" s="11">
        <v>0</v>
      </c>
      <c r="BY1135" s="11">
        <v>0</v>
      </c>
      <c r="BZ1135" s="11">
        <v>0</v>
      </c>
      <c r="CA1135" s="11">
        <v>0</v>
      </c>
      <c r="CB1135" s="11">
        <v>0</v>
      </c>
      <c r="CC1135" s="11">
        <v>0</v>
      </c>
      <c r="CD1135" s="11">
        <v>0</v>
      </c>
      <c r="CE1135" s="11">
        <v>0</v>
      </c>
      <c r="CF1135" s="11">
        <v>0</v>
      </c>
      <c r="CG1135" s="11">
        <v>0</v>
      </c>
      <c r="CH1135" s="11">
        <v>0</v>
      </c>
      <c r="CI1135" s="11">
        <v>263919.19099999999</v>
      </c>
      <c r="CJ1135" s="4">
        <v>31</v>
      </c>
      <c r="CK1135" s="4">
        <v>0</v>
      </c>
      <c r="CL1135" s="4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0</v>
      </c>
      <c r="CR1135" s="4">
        <v>0</v>
      </c>
      <c r="CS1135" s="4">
        <v>0</v>
      </c>
      <c r="CT1135" s="4">
        <v>0</v>
      </c>
      <c r="CU1135" s="4">
        <v>11</v>
      </c>
      <c r="CV1135" s="4">
        <v>0</v>
      </c>
      <c r="CW1135" s="4">
        <v>0</v>
      </c>
      <c r="CX1135" s="4">
        <v>0</v>
      </c>
      <c r="CY1135" s="4">
        <v>0</v>
      </c>
      <c r="CZ1135" s="4">
        <v>0</v>
      </c>
      <c r="DA1135" s="4">
        <v>0</v>
      </c>
      <c r="DB1135" s="4">
        <v>20</v>
      </c>
      <c r="DC1135" s="4">
        <v>0</v>
      </c>
      <c r="DD1135" s="4">
        <v>18.5</v>
      </c>
      <c r="DE1135" s="64">
        <v>38.5</v>
      </c>
      <c r="DF1135" s="64">
        <v>30</v>
      </c>
      <c r="DG1135" s="64">
        <v>2</v>
      </c>
      <c r="DH1135" s="64">
        <v>45.74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2</v>
      </c>
      <c r="DU1135" s="4">
        <v>2</v>
      </c>
      <c r="EB1135" s="4" t="b">
        <v>1</v>
      </c>
      <c r="EC1135" s="4" t="s">
        <v>258</v>
      </c>
      <c r="EF1135" s="7">
        <v>46143</v>
      </c>
      <c r="EG1135" s="7">
        <v>46173</v>
      </c>
      <c r="EH1135" s="4" t="s">
        <v>173</v>
      </c>
      <c r="EI1135" s="4" t="b">
        <v>1</v>
      </c>
      <c r="EJ1135" s="4" t="s">
        <v>174</v>
      </c>
      <c r="EO1135" s="4">
        <f t="shared" si="76"/>
        <v>28.772602739726029</v>
      </c>
      <c r="EP1135" s="4">
        <f t="shared" si="77"/>
        <v>25</v>
      </c>
      <c r="EQ1135" s="9">
        <f t="shared" si="78"/>
        <v>4501567.5</v>
      </c>
    </row>
    <row r="1136" spans="3:147">
      <c r="C1136" s="7">
        <v>46143</v>
      </c>
      <c r="D1136" s="4">
        <v>7380</v>
      </c>
      <c r="G1136" s="4" t="s">
        <v>176</v>
      </c>
      <c r="H1136" s="4" t="s">
        <v>177</v>
      </c>
      <c r="I1136" s="4">
        <v>11</v>
      </c>
      <c r="J1136" s="16">
        <v>37347</v>
      </c>
      <c r="L1136" s="4">
        <v>116136.333</v>
      </c>
      <c r="M1136" s="4">
        <v>122136.3</v>
      </c>
      <c r="N1136" s="4">
        <v>145545.758</v>
      </c>
      <c r="O1136" s="64">
        <v>18</v>
      </c>
      <c r="P1136" s="4">
        <v>10</v>
      </c>
      <c r="Q1136" s="4">
        <v>3</v>
      </c>
      <c r="R1136" s="4">
        <v>31</v>
      </c>
      <c r="S1136" s="4">
        <v>100</v>
      </c>
      <c r="T1136" s="4">
        <v>100</v>
      </c>
      <c r="U1136" s="11">
        <v>6962539</v>
      </c>
      <c r="V1136" s="11">
        <v>1352539</v>
      </c>
      <c r="W1136" s="11">
        <v>5610000</v>
      </c>
      <c r="X1136" s="11">
        <v>24</v>
      </c>
      <c r="Y1136" s="62">
        <v>3600226</v>
      </c>
      <c r="Z1136" s="11">
        <v>0</v>
      </c>
      <c r="AA1136" s="11">
        <v>0</v>
      </c>
      <c r="AB1136" s="11">
        <v>0</v>
      </c>
      <c r="AC1136" s="11">
        <v>180000</v>
      </c>
      <c r="AD1136" s="11">
        <v>0</v>
      </c>
      <c r="AE1136" s="11">
        <v>0</v>
      </c>
      <c r="AF1136" s="11">
        <v>0</v>
      </c>
      <c r="AG1136" s="11">
        <v>180000</v>
      </c>
      <c r="AH1136" s="11">
        <v>0</v>
      </c>
      <c r="AI1136" s="11">
        <v>458011</v>
      </c>
      <c r="AJ1136" s="11">
        <v>0</v>
      </c>
      <c r="AK1136" s="11">
        <v>341122</v>
      </c>
      <c r="AL1136" s="9">
        <v>799133</v>
      </c>
      <c r="AM1136" s="9">
        <v>1746549</v>
      </c>
      <c r="AN1136" s="9">
        <v>72772</v>
      </c>
      <c r="AO1136" s="9">
        <v>459342</v>
      </c>
      <c r="AP1136" s="11">
        <v>0</v>
      </c>
      <c r="AQ1136" s="11">
        <v>60000</v>
      </c>
      <c r="AR1136" s="11">
        <v>3137796</v>
      </c>
      <c r="AS1136" s="11">
        <v>0</v>
      </c>
      <c r="AT1136" s="11">
        <v>0</v>
      </c>
      <c r="AU1136" s="11">
        <v>0</v>
      </c>
      <c r="AV1136" s="11">
        <v>0</v>
      </c>
      <c r="AW1136" s="11">
        <v>0</v>
      </c>
      <c r="AX1136" s="11">
        <v>0</v>
      </c>
      <c r="AY1136" s="11">
        <v>0</v>
      </c>
      <c r="AZ1136" s="11">
        <v>0</v>
      </c>
      <c r="BA1136" s="11">
        <v>14517</v>
      </c>
      <c r="BB1136" s="11">
        <v>0</v>
      </c>
      <c r="BC1136" s="11">
        <v>0</v>
      </c>
      <c r="BD1136" s="11">
        <v>30000</v>
      </c>
      <c r="BE1136" s="11">
        <v>0</v>
      </c>
      <c r="BF1136" s="11">
        <v>0</v>
      </c>
      <c r="BG1136" s="11">
        <v>0</v>
      </c>
      <c r="BH1136" s="11">
        <v>0</v>
      </c>
      <c r="BI1136" s="11">
        <v>0</v>
      </c>
      <c r="BJ1136" s="11">
        <v>0</v>
      </c>
      <c r="BK1136" s="11">
        <v>0</v>
      </c>
      <c r="BL1136" s="11">
        <v>0</v>
      </c>
      <c r="BM1136" s="11">
        <v>0</v>
      </c>
      <c r="BN1136" s="11">
        <v>0</v>
      </c>
      <c r="BO1136" s="11">
        <v>840790</v>
      </c>
      <c r="BP1136" s="11">
        <v>84070</v>
      </c>
      <c r="BQ1136" s="11">
        <v>0</v>
      </c>
      <c r="BR1136" s="11">
        <v>304810</v>
      </c>
      <c r="BS1136" s="11">
        <v>62660</v>
      </c>
      <c r="BT1136" s="11">
        <v>10800</v>
      </c>
      <c r="BU1136" s="11">
        <v>42380</v>
      </c>
      <c r="BV1136" s="11">
        <v>0</v>
      </c>
      <c r="BW1136" s="11">
        <v>7029</v>
      </c>
      <c r="BX1136" s="11">
        <v>0</v>
      </c>
      <c r="BY1136" s="11">
        <v>0</v>
      </c>
      <c r="BZ1136" s="11">
        <v>0</v>
      </c>
      <c r="CA1136" s="11">
        <v>0</v>
      </c>
      <c r="CB1136" s="11">
        <v>0</v>
      </c>
      <c r="CC1136" s="11">
        <v>0</v>
      </c>
      <c r="CD1136" s="11">
        <v>0</v>
      </c>
      <c r="CE1136" s="11">
        <v>0</v>
      </c>
      <c r="CF1136" s="11">
        <v>0</v>
      </c>
      <c r="CG1136" s="11">
        <v>0</v>
      </c>
      <c r="CH1136" s="11">
        <v>0</v>
      </c>
      <c r="CI1136" s="11">
        <v>224977.28099999999</v>
      </c>
      <c r="CJ1136" s="4">
        <v>31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12</v>
      </c>
      <c r="CV1136" s="4">
        <v>0</v>
      </c>
      <c r="CW1136" s="4">
        <v>0</v>
      </c>
      <c r="CX1136" s="4">
        <v>0</v>
      </c>
      <c r="CY1136" s="4">
        <v>0</v>
      </c>
      <c r="CZ1136" s="4">
        <v>0</v>
      </c>
      <c r="DA1136" s="4">
        <v>0</v>
      </c>
      <c r="DB1136" s="4">
        <v>20</v>
      </c>
      <c r="DC1136" s="4">
        <v>0</v>
      </c>
      <c r="DD1136" s="4">
        <v>12.5</v>
      </c>
      <c r="DE1136" s="64">
        <v>32.5</v>
      </c>
      <c r="DF1136" s="64">
        <v>64</v>
      </c>
      <c r="DG1136" s="64">
        <v>2</v>
      </c>
      <c r="DH1136" s="64">
        <v>42.08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2</v>
      </c>
      <c r="DU1136" s="4">
        <v>2</v>
      </c>
      <c r="EB1136" s="4" t="b">
        <v>1</v>
      </c>
      <c r="EC1136" s="4" t="s">
        <v>258</v>
      </c>
      <c r="EF1136" s="7">
        <v>46143</v>
      </c>
      <c r="EG1136" s="7">
        <v>46173</v>
      </c>
      <c r="EH1136" s="4" t="s">
        <v>173</v>
      </c>
      <c r="EI1136" s="4" t="b">
        <v>1</v>
      </c>
      <c r="EJ1136" s="4" t="s">
        <v>174</v>
      </c>
      <c r="EO1136" s="4">
        <f t="shared" si="76"/>
        <v>23.769863013698629</v>
      </c>
      <c r="EP1136" s="4">
        <f t="shared" si="77"/>
        <v>25</v>
      </c>
      <c r="EQ1136" s="9">
        <f t="shared" si="78"/>
        <v>3638643.95</v>
      </c>
    </row>
    <row r="1137" spans="3:147">
      <c r="C1137" s="7">
        <v>46143</v>
      </c>
      <c r="D1137" s="4">
        <v>7380</v>
      </c>
      <c r="G1137" s="4" t="s">
        <v>176</v>
      </c>
      <c r="H1137" s="4" t="s">
        <v>177</v>
      </c>
      <c r="I1137" s="4">
        <v>7</v>
      </c>
      <c r="J1137" s="16">
        <v>37747</v>
      </c>
      <c r="L1137" s="4">
        <v>113366.333</v>
      </c>
      <c r="M1137" s="4">
        <v>119491.3</v>
      </c>
      <c r="N1137" s="4">
        <v>142393.799</v>
      </c>
      <c r="O1137" s="64">
        <v>18</v>
      </c>
      <c r="P1137" s="4">
        <v>10</v>
      </c>
      <c r="Q1137" s="4">
        <v>3</v>
      </c>
      <c r="R1137" s="4">
        <v>31</v>
      </c>
      <c r="S1137" s="4">
        <v>100</v>
      </c>
      <c r="T1137" s="4">
        <v>100</v>
      </c>
      <c r="U1137" s="11">
        <v>6142646</v>
      </c>
      <c r="V1137" s="11">
        <v>1313646</v>
      </c>
      <c r="W1137" s="11">
        <v>4829000</v>
      </c>
      <c r="X1137" s="11">
        <v>23</v>
      </c>
      <c r="Y1137" s="62">
        <v>3514356</v>
      </c>
      <c r="Z1137" s="11">
        <v>0</v>
      </c>
      <c r="AA1137" s="11">
        <v>0</v>
      </c>
      <c r="AB1137" s="11">
        <v>11250</v>
      </c>
      <c r="AC1137" s="11">
        <v>172500</v>
      </c>
      <c r="AD1137" s="11">
        <v>0</v>
      </c>
      <c r="AE1137" s="11">
        <v>0</v>
      </c>
      <c r="AF1137" s="11">
        <v>0</v>
      </c>
      <c r="AG1137" s="11">
        <v>183750</v>
      </c>
      <c r="AH1137" s="11">
        <v>0</v>
      </c>
      <c r="AI1137" s="11">
        <v>448092</v>
      </c>
      <c r="AJ1137" s="11">
        <v>0</v>
      </c>
      <c r="AK1137" s="11">
        <v>333735</v>
      </c>
      <c r="AL1137" s="9">
        <v>781827</v>
      </c>
      <c r="AM1137" s="9">
        <v>1067953</v>
      </c>
      <c r="AN1137" s="9">
        <v>71196</v>
      </c>
      <c r="AO1137" s="9">
        <v>449394</v>
      </c>
      <c r="AP1137" s="11">
        <v>0</v>
      </c>
      <c r="AQ1137" s="11">
        <v>60000</v>
      </c>
      <c r="AR1137" s="11">
        <v>2430370</v>
      </c>
      <c r="AS1137" s="11">
        <v>0</v>
      </c>
      <c r="AT1137" s="11">
        <v>0</v>
      </c>
      <c r="AU1137" s="11">
        <v>0</v>
      </c>
      <c r="AV1137" s="11">
        <v>0</v>
      </c>
      <c r="AW1137" s="11">
        <v>0</v>
      </c>
      <c r="AX1137" s="11">
        <v>0</v>
      </c>
      <c r="AY1137" s="11">
        <v>0</v>
      </c>
      <c r="AZ1137" s="11">
        <v>0</v>
      </c>
      <c r="BA1137" s="11">
        <v>14170</v>
      </c>
      <c r="BB1137" s="11">
        <v>0</v>
      </c>
      <c r="BC1137" s="11">
        <v>0</v>
      </c>
      <c r="BD1137" s="11">
        <v>0</v>
      </c>
      <c r="BE1137" s="11">
        <v>0</v>
      </c>
      <c r="BF1137" s="11">
        <v>0</v>
      </c>
      <c r="BG1137" s="11">
        <v>0</v>
      </c>
      <c r="BH1137" s="11">
        <v>0</v>
      </c>
      <c r="BI1137" s="11">
        <v>0</v>
      </c>
      <c r="BJ1137" s="11">
        <v>0</v>
      </c>
      <c r="BK1137" s="11">
        <v>0</v>
      </c>
      <c r="BL1137" s="11">
        <v>0</v>
      </c>
      <c r="BM1137" s="11">
        <v>0</v>
      </c>
      <c r="BN1137" s="11">
        <v>0</v>
      </c>
      <c r="BO1137" s="11">
        <v>591850</v>
      </c>
      <c r="BP1137" s="11">
        <v>59180</v>
      </c>
      <c r="BQ1137" s="11">
        <v>258350</v>
      </c>
      <c r="BR1137" s="11">
        <v>269540</v>
      </c>
      <c r="BS1137" s="11">
        <v>55280</v>
      </c>
      <c r="BT1137" s="11">
        <v>10550</v>
      </c>
      <c r="BU1137" s="11">
        <v>41460</v>
      </c>
      <c r="BV1137" s="11">
        <v>27000</v>
      </c>
      <c r="BW1137" s="11">
        <v>436</v>
      </c>
      <c r="BX1137" s="11">
        <v>0</v>
      </c>
      <c r="BY1137" s="11">
        <v>0</v>
      </c>
      <c r="BZ1137" s="11">
        <v>0</v>
      </c>
      <c r="CA1137" s="11">
        <v>0</v>
      </c>
      <c r="CB1137" s="11">
        <v>0</v>
      </c>
      <c r="CC1137" s="11">
        <v>0</v>
      </c>
      <c r="CD1137" s="11">
        <v>0</v>
      </c>
      <c r="CE1137" s="11">
        <v>0</v>
      </c>
      <c r="CF1137" s="11">
        <v>0</v>
      </c>
      <c r="CG1137" s="11">
        <v>0</v>
      </c>
      <c r="CH1137" s="11">
        <v>0</v>
      </c>
      <c r="CI1137" s="11">
        <v>215773.50599999999</v>
      </c>
      <c r="CJ1137" s="4">
        <v>31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12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  <c r="DA1137" s="4">
        <v>0</v>
      </c>
      <c r="DB1137" s="4">
        <v>20</v>
      </c>
      <c r="DC1137" s="4">
        <v>0</v>
      </c>
      <c r="DD1137" s="4">
        <v>12.5</v>
      </c>
      <c r="DE1137" s="64">
        <v>32.5</v>
      </c>
      <c r="DF1137" s="64">
        <v>40</v>
      </c>
      <c r="DG1137" s="64">
        <v>2</v>
      </c>
      <c r="DH1137" s="64">
        <v>42.08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2</v>
      </c>
      <c r="DU1137" s="4">
        <v>2</v>
      </c>
      <c r="EB1137" s="4" t="b">
        <v>1</v>
      </c>
      <c r="EC1137" s="4" t="s">
        <v>258</v>
      </c>
      <c r="EF1137" s="7">
        <v>46143</v>
      </c>
      <c r="EG1137" s="7">
        <v>46173</v>
      </c>
      <c r="EH1137" s="4" t="s">
        <v>173</v>
      </c>
      <c r="EI1137" s="4" t="b">
        <v>1</v>
      </c>
      <c r="EJ1137" s="4" t="s">
        <v>174</v>
      </c>
      <c r="EO1137" s="4">
        <f t="shared" si="76"/>
        <v>22.673972602739727</v>
      </c>
      <c r="EP1137" s="4">
        <f t="shared" si="77"/>
        <v>25</v>
      </c>
      <c r="EQ1137" s="9">
        <f t="shared" si="78"/>
        <v>3559844.9750000001</v>
      </c>
    </row>
    <row r="1138" spans="3:147">
      <c r="C1138" s="7">
        <v>46143</v>
      </c>
      <c r="D1138" s="4">
        <v>7380</v>
      </c>
      <c r="G1138" s="4" t="s">
        <v>176</v>
      </c>
      <c r="H1138" s="4" t="s">
        <v>177</v>
      </c>
      <c r="I1138" s="4">
        <v>1</v>
      </c>
      <c r="J1138" s="16">
        <v>37879</v>
      </c>
      <c r="L1138" s="4">
        <v>108315.333</v>
      </c>
      <c r="M1138" s="4">
        <v>113815.3</v>
      </c>
      <c r="N1138" s="4">
        <v>135629.899</v>
      </c>
      <c r="O1138" s="64">
        <v>18</v>
      </c>
      <c r="P1138" s="4">
        <v>10</v>
      </c>
      <c r="Q1138" s="4">
        <v>3</v>
      </c>
      <c r="R1138" s="4">
        <v>31</v>
      </c>
      <c r="S1138" s="4">
        <v>100</v>
      </c>
      <c r="T1138" s="4">
        <v>100</v>
      </c>
      <c r="U1138" s="11">
        <v>6155865</v>
      </c>
      <c r="V1138" s="11">
        <v>1295865</v>
      </c>
      <c r="W1138" s="11">
        <v>4860000</v>
      </c>
      <c r="X1138" s="11">
        <v>22</v>
      </c>
      <c r="Y1138" s="62">
        <v>3357775</v>
      </c>
      <c r="Z1138" s="11">
        <v>0</v>
      </c>
      <c r="AA1138" s="11">
        <v>0</v>
      </c>
      <c r="AB1138" s="11">
        <v>0</v>
      </c>
      <c r="AC1138" s="11">
        <v>165000</v>
      </c>
      <c r="AD1138" s="11">
        <v>0</v>
      </c>
      <c r="AE1138" s="11">
        <v>0</v>
      </c>
      <c r="AF1138" s="11">
        <v>0</v>
      </c>
      <c r="AG1138" s="11">
        <v>165000</v>
      </c>
      <c r="AH1138" s="11">
        <v>0</v>
      </c>
      <c r="AI1138" s="11">
        <v>426807</v>
      </c>
      <c r="AJ1138" s="11">
        <v>0</v>
      </c>
      <c r="AK1138" s="11">
        <v>470466</v>
      </c>
      <c r="AL1138" s="9">
        <v>897273</v>
      </c>
      <c r="AM1138" s="9">
        <v>1017224</v>
      </c>
      <c r="AN1138" s="9">
        <v>135629</v>
      </c>
      <c r="AO1138" s="9">
        <v>509425</v>
      </c>
      <c r="AP1138" s="11">
        <v>0</v>
      </c>
      <c r="AQ1138" s="11">
        <v>60000</v>
      </c>
      <c r="AR1138" s="11">
        <v>2619551</v>
      </c>
      <c r="AS1138" s="11">
        <v>0</v>
      </c>
      <c r="AT1138" s="11">
        <v>0</v>
      </c>
      <c r="AU1138" s="11">
        <v>0</v>
      </c>
      <c r="AV1138" s="11">
        <v>0</v>
      </c>
      <c r="AW1138" s="11">
        <v>0</v>
      </c>
      <c r="AX1138" s="11">
        <v>0</v>
      </c>
      <c r="AY1138" s="11">
        <v>0</v>
      </c>
      <c r="AZ1138" s="11">
        <v>0</v>
      </c>
      <c r="BA1138" s="11">
        <v>13539</v>
      </c>
      <c r="BB1138" s="11">
        <v>0</v>
      </c>
      <c r="BC1138" s="11">
        <v>0</v>
      </c>
      <c r="BD1138" s="11">
        <v>0</v>
      </c>
      <c r="BE1138" s="11">
        <v>0</v>
      </c>
      <c r="BF1138" s="11">
        <v>0</v>
      </c>
      <c r="BG1138" s="11">
        <v>0</v>
      </c>
      <c r="BH1138" s="11">
        <v>0</v>
      </c>
      <c r="BI1138" s="11">
        <v>0</v>
      </c>
      <c r="BJ1138" s="11">
        <v>0</v>
      </c>
      <c r="BK1138" s="11">
        <v>0</v>
      </c>
      <c r="BL1138" s="11">
        <v>0</v>
      </c>
      <c r="BM1138" s="11">
        <v>0</v>
      </c>
      <c r="BN1138" s="11">
        <v>0</v>
      </c>
      <c r="BO1138" s="11">
        <v>597780</v>
      </c>
      <c r="BP1138" s="11">
        <v>59770</v>
      </c>
      <c r="BQ1138" s="11">
        <v>246190</v>
      </c>
      <c r="BR1138" s="11">
        <v>269080</v>
      </c>
      <c r="BS1138" s="11">
        <v>55400</v>
      </c>
      <c r="BT1138" s="11">
        <v>10080</v>
      </c>
      <c r="BU1138" s="11">
        <v>39490</v>
      </c>
      <c r="BV1138" s="11">
        <v>15000</v>
      </c>
      <c r="BW1138" s="11">
        <v>3075</v>
      </c>
      <c r="BX1138" s="11">
        <v>0</v>
      </c>
      <c r="BY1138" s="11">
        <v>0</v>
      </c>
      <c r="BZ1138" s="11">
        <v>0</v>
      </c>
      <c r="CA1138" s="11">
        <v>0</v>
      </c>
      <c r="CB1138" s="11">
        <v>0</v>
      </c>
      <c r="CC1138" s="11">
        <v>0</v>
      </c>
      <c r="CD1138" s="11">
        <v>0</v>
      </c>
      <c r="CE1138" s="11">
        <v>0</v>
      </c>
      <c r="CF1138" s="11">
        <v>0</v>
      </c>
      <c r="CG1138" s="11">
        <v>0</v>
      </c>
      <c r="CH1138" s="11">
        <v>0</v>
      </c>
      <c r="CI1138" s="11">
        <v>200259.15700000001</v>
      </c>
      <c r="CJ1138" s="4">
        <v>31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4">
        <v>12</v>
      </c>
      <c r="CV1138" s="4">
        <v>0</v>
      </c>
      <c r="CW1138" s="4">
        <v>0</v>
      </c>
      <c r="CX1138" s="4">
        <v>0</v>
      </c>
      <c r="CY1138" s="4">
        <v>0</v>
      </c>
      <c r="CZ1138" s="4">
        <v>0</v>
      </c>
      <c r="DA1138" s="4">
        <v>0</v>
      </c>
      <c r="DB1138" s="4">
        <v>20</v>
      </c>
      <c r="DC1138" s="4">
        <v>0</v>
      </c>
      <c r="DD1138" s="4">
        <v>18.5</v>
      </c>
      <c r="DE1138" s="64">
        <v>38.5</v>
      </c>
      <c r="DF1138" s="64">
        <v>40</v>
      </c>
      <c r="DG1138" s="64">
        <v>4</v>
      </c>
      <c r="DH1138" s="64">
        <v>50.08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2</v>
      </c>
      <c r="DU1138" s="4">
        <v>2</v>
      </c>
      <c r="EB1138" s="4" t="b">
        <v>1</v>
      </c>
      <c r="EC1138" s="4" t="s">
        <v>258</v>
      </c>
      <c r="EF1138" s="7">
        <v>46143</v>
      </c>
      <c r="EG1138" s="7">
        <v>46173</v>
      </c>
      <c r="EH1138" s="4" t="s">
        <v>173</v>
      </c>
      <c r="EI1138" s="4" t="b">
        <v>1</v>
      </c>
      <c r="EJ1138" s="4" t="s">
        <v>174</v>
      </c>
      <c r="EO1138" s="4">
        <f t="shared" si="76"/>
        <v>22.312328767123287</v>
      </c>
      <c r="EP1138" s="4">
        <f t="shared" si="77"/>
        <v>25</v>
      </c>
      <c r="EQ1138" s="9">
        <f t="shared" si="78"/>
        <v>3390747.4750000001</v>
      </c>
    </row>
    <row r="1139" spans="3:147">
      <c r="C1139" s="7">
        <v>46143</v>
      </c>
      <c r="D1139" s="4">
        <v>7380</v>
      </c>
      <c r="G1139" s="4" t="s">
        <v>179</v>
      </c>
      <c r="H1139" s="4" t="s">
        <v>180</v>
      </c>
      <c r="I1139" s="4">
        <v>19</v>
      </c>
      <c r="J1139" s="16">
        <v>38863</v>
      </c>
      <c r="L1139" s="4">
        <v>105328.299</v>
      </c>
      <c r="M1139" s="4">
        <v>110578.26700000001</v>
      </c>
      <c r="N1139" s="4">
        <v>131772.43400000001</v>
      </c>
      <c r="O1139" s="64">
        <v>18</v>
      </c>
      <c r="P1139" s="4">
        <v>10</v>
      </c>
      <c r="Q1139" s="4">
        <v>3</v>
      </c>
      <c r="R1139" s="4">
        <v>31</v>
      </c>
      <c r="S1139" s="4">
        <v>100</v>
      </c>
      <c r="T1139" s="4">
        <v>100</v>
      </c>
      <c r="U1139" s="11">
        <v>6054824</v>
      </c>
      <c r="V1139" s="11">
        <v>1335793</v>
      </c>
      <c r="W1139" s="11">
        <v>4719031</v>
      </c>
      <c r="X1139" s="11">
        <v>20</v>
      </c>
      <c r="Y1139" s="62">
        <v>3265177</v>
      </c>
      <c r="Z1139" s="11">
        <v>0</v>
      </c>
      <c r="AA1139" s="11">
        <v>0</v>
      </c>
      <c r="AB1139" s="11">
        <v>7500</v>
      </c>
      <c r="AC1139" s="11">
        <v>150000</v>
      </c>
      <c r="AD1139" s="11">
        <v>0</v>
      </c>
      <c r="AE1139" s="11">
        <v>0</v>
      </c>
      <c r="AF1139" s="11">
        <v>0</v>
      </c>
      <c r="AG1139" s="11">
        <v>157500</v>
      </c>
      <c r="AH1139" s="11">
        <v>0</v>
      </c>
      <c r="AI1139" s="11">
        <v>414668</v>
      </c>
      <c r="AJ1139" s="11">
        <v>0</v>
      </c>
      <c r="AK1139" s="11">
        <v>407670</v>
      </c>
      <c r="AL1139" s="9">
        <v>822339</v>
      </c>
      <c r="AM1139" s="9">
        <v>1185951</v>
      </c>
      <c r="AN1139" s="9">
        <v>131772</v>
      </c>
      <c r="AO1139" s="9">
        <v>428919</v>
      </c>
      <c r="AP1139" s="11">
        <v>0</v>
      </c>
      <c r="AQ1139" s="11">
        <v>50000</v>
      </c>
      <c r="AR1139" s="11">
        <v>2618981</v>
      </c>
      <c r="AS1139" s="11">
        <v>0</v>
      </c>
      <c r="AT1139" s="11">
        <v>0</v>
      </c>
      <c r="AU1139" s="11">
        <v>0</v>
      </c>
      <c r="AV1139" s="11">
        <v>0</v>
      </c>
      <c r="AW1139" s="11">
        <v>0</v>
      </c>
      <c r="AX1139" s="11">
        <v>0</v>
      </c>
      <c r="AY1139" s="11">
        <v>0</v>
      </c>
      <c r="AZ1139" s="11">
        <v>0</v>
      </c>
      <c r="BA1139" s="11">
        <v>13166</v>
      </c>
      <c r="BB1139" s="11">
        <v>0</v>
      </c>
      <c r="BC1139" s="11">
        <v>0</v>
      </c>
      <c r="BD1139" s="11">
        <v>0</v>
      </c>
      <c r="BE1139" s="11">
        <v>0</v>
      </c>
      <c r="BF1139" s="11">
        <v>0</v>
      </c>
      <c r="BG1139" s="11">
        <v>0</v>
      </c>
      <c r="BH1139" s="11">
        <v>0</v>
      </c>
      <c r="BI1139" s="11">
        <v>0</v>
      </c>
      <c r="BJ1139" s="11">
        <v>0</v>
      </c>
      <c r="BK1139" s="11">
        <v>0</v>
      </c>
      <c r="BL1139" s="11">
        <v>0</v>
      </c>
      <c r="BM1139" s="11">
        <v>0</v>
      </c>
      <c r="BN1139" s="11">
        <v>0</v>
      </c>
      <c r="BO1139" s="11">
        <v>575050</v>
      </c>
      <c r="BP1139" s="11">
        <v>57500</v>
      </c>
      <c r="BQ1139" s="11">
        <v>244910</v>
      </c>
      <c r="BR1139" s="11">
        <v>253380</v>
      </c>
      <c r="BS1139" s="11">
        <v>54490</v>
      </c>
      <c r="BT1139" s="11">
        <v>9800</v>
      </c>
      <c r="BU1139" s="11">
        <v>38370</v>
      </c>
      <c r="BV1139" s="11">
        <v>2000</v>
      </c>
      <c r="BW1139" s="11">
        <v>1000</v>
      </c>
      <c r="BX1139" s="11">
        <v>0</v>
      </c>
      <c r="BY1139" s="11">
        <v>0</v>
      </c>
      <c r="BZ1139" s="11">
        <v>0</v>
      </c>
      <c r="CA1139" s="11">
        <v>0</v>
      </c>
      <c r="CB1139" s="11">
        <v>0</v>
      </c>
      <c r="CC1139" s="11">
        <v>99293</v>
      </c>
      <c r="CD1139" s="11">
        <v>0</v>
      </c>
      <c r="CE1139" s="11">
        <v>0</v>
      </c>
      <c r="CF1139" s="11">
        <v>0</v>
      </c>
      <c r="CG1139" s="11">
        <v>0</v>
      </c>
      <c r="CH1139" s="11">
        <v>0</v>
      </c>
      <c r="CI1139" s="11">
        <v>203682.573</v>
      </c>
      <c r="CJ1139" s="4">
        <v>31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4">
        <v>10</v>
      </c>
      <c r="CV1139" s="4">
        <v>0</v>
      </c>
      <c r="CW1139" s="4">
        <v>0</v>
      </c>
      <c r="CX1139" s="4">
        <v>0</v>
      </c>
      <c r="CY1139" s="4">
        <v>0</v>
      </c>
      <c r="CZ1139" s="4">
        <v>0</v>
      </c>
      <c r="DA1139" s="4">
        <v>0</v>
      </c>
      <c r="DB1139" s="4">
        <v>20</v>
      </c>
      <c r="DC1139" s="4">
        <v>0</v>
      </c>
      <c r="DD1139" s="4">
        <v>16.5</v>
      </c>
      <c r="DE1139" s="64">
        <v>36.5</v>
      </c>
      <c r="DF1139" s="64">
        <v>48</v>
      </c>
      <c r="DG1139" s="64">
        <v>4</v>
      </c>
      <c r="DH1139" s="64">
        <v>43.4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1</v>
      </c>
      <c r="DT1139" s="4">
        <v>2</v>
      </c>
      <c r="DU1139" s="4">
        <v>2</v>
      </c>
      <c r="EB1139" s="4" t="b">
        <v>1</v>
      </c>
      <c r="EC1139" s="4" t="s">
        <v>258</v>
      </c>
      <c r="EF1139" s="7">
        <v>46143</v>
      </c>
      <c r="EG1139" s="7">
        <v>46173</v>
      </c>
      <c r="EH1139" s="4" t="s">
        <v>173</v>
      </c>
      <c r="EI1139" s="4" t="b">
        <v>1</v>
      </c>
      <c r="EJ1139" s="4" t="s">
        <v>174</v>
      </c>
      <c r="EO1139" s="4">
        <f t="shared" si="76"/>
        <v>19.616438356164384</v>
      </c>
      <c r="EP1139" s="4">
        <f t="shared" si="77"/>
        <v>24</v>
      </c>
      <c r="EQ1139" s="9">
        <f t="shared" si="78"/>
        <v>3162538.4160000002</v>
      </c>
    </row>
    <row r="1140" spans="3:147">
      <c r="C1140" s="7">
        <v>46174</v>
      </c>
      <c r="D1140" s="4">
        <v>7380</v>
      </c>
      <c r="G1140" s="4" t="s">
        <v>170</v>
      </c>
      <c r="H1140" s="4" t="s">
        <v>171</v>
      </c>
      <c r="I1140" s="4">
        <v>3</v>
      </c>
      <c r="J1140" s="16">
        <v>35254</v>
      </c>
      <c r="L1140" s="4">
        <v>131793.25599999999</v>
      </c>
      <c r="M1140" s="4">
        <v>139793.23300000001</v>
      </c>
      <c r="N1140" s="4">
        <v>166586.93599999999</v>
      </c>
      <c r="O1140" s="64">
        <v>21</v>
      </c>
      <c r="P1140" s="4">
        <v>8</v>
      </c>
      <c r="Q1140" s="4">
        <v>1</v>
      </c>
      <c r="R1140" s="4">
        <v>30</v>
      </c>
      <c r="S1140" s="4">
        <v>100</v>
      </c>
      <c r="T1140" s="4">
        <v>100</v>
      </c>
      <c r="U1140" s="11">
        <v>8042203</v>
      </c>
      <c r="V1140" s="11">
        <v>1899203</v>
      </c>
      <c r="W1140" s="11">
        <v>6143000</v>
      </c>
      <c r="X1140" s="11">
        <v>30</v>
      </c>
      <c r="Y1140" s="62">
        <v>3953797</v>
      </c>
      <c r="Z1140" s="11">
        <v>0</v>
      </c>
      <c r="AA1140" s="11">
        <v>0</v>
      </c>
      <c r="AB1140" s="11">
        <v>15000</v>
      </c>
      <c r="AC1140" s="11">
        <v>225000</v>
      </c>
      <c r="AD1140" s="11">
        <v>0</v>
      </c>
      <c r="AE1140" s="11">
        <v>0</v>
      </c>
      <c r="AF1140" s="11">
        <v>0</v>
      </c>
      <c r="AG1140" s="11">
        <v>240000</v>
      </c>
      <c r="AH1140" s="11">
        <v>0</v>
      </c>
      <c r="AI1140" s="11">
        <v>524224</v>
      </c>
      <c r="AJ1140" s="11">
        <v>0</v>
      </c>
      <c r="AK1140" s="11">
        <v>718406</v>
      </c>
      <c r="AL1140" s="9">
        <v>1242630</v>
      </c>
      <c r="AM1140" s="9">
        <v>749641</v>
      </c>
      <c r="AN1140" s="9">
        <v>0</v>
      </c>
      <c r="AO1140" s="9">
        <v>625700</v>
      </c>
      <c r="AP1140" s="11">
        <v>0</v>
      </c>
      <c r="AQ1140" s="11">
        <v>60000</v>
      </c>
      <c r="AR1140" s="11">
        <v>2677971</v>
      </c>
      <c r="AS1140" s="11">
        <v>0</v>
      </c>
      <c r="AT1140" s="11">
        <v>0</v>
      </c>
      <c r="AU1140" s="11">
        <v>0</v>
      </c>
      <c r="AV1140" s="11">
        <v>0</v>
      </c>
      <c r="AW1140" s="11">
        <v>0</v>
      </c>
      <c r="AX1140" s="11">
        <v>0</v>
      </c>
      <c r="AY1140" s="11">
        <v>0</v>
      </c>
      <c r="AZ1140" s="11">
        <v>0</v>
      </c>
      <c r="BA1140" s="11">
        <v>145435</v>
      </c>
      <c r="BB1140" s="11">
        <v>1000000</v>
      </c>
      <c r="BC1140" s="11">
        <v>0</v>
      </c>
      <c r="BD1140" s="11">
        <v>25000</v>
      </c>
      <c r="BE1140" s="11">
        <v>0</v>
      </c>
      <c r="BF1140" s="11">
        <v>0</v>
      </c>
      <c r="BG1140" s="11">
        <v>0</v>
      </c>
      <c r="BH1140" s="11">
        <v>0</v>
      </c>
      <c r="BI1140" s="11">
        <v>0</v>
      </c>
      <c r="BJ1140" s="11">
        <v>0</v>
      </c>
      <c r="BK1140" s="11">
        <v>0</v>
      </c>
      <c r="BL1140" s="11">
        <v>0</v>
      </c>
      <c r="BM1140" s="11">
        <v>0</v>
      </c>
      <c r="BN1140" s="11">
        <v>0</v>
      </c>
      <c r="BO1140" s="11">
        <v>955080</v>
      </c>
      <c r="BP1140" s="11">
        <v>95500</v>
      </c>
      <c r="BQ1140" s="11">
        <v>299480</v>
      </c>
      <c r="BR1140" s="11">
        <v>349360</v>
      </c>
      <c r="BS1140" s="11">
        <v>72380</v>
      </c>
      <c r="BT1140" s="11">
        <v>11870</v>
      </c>
      <c r="BU1140" s="11">
        <v>47180</v>
      </c>
      <c r="BV1140" s="11">
        <v>0</v>
      </c>
      <c r="BW1140" s="11">
        <v>759</v>
      </c>
      <c r="BX1140" s="11">
        <v>0</v>
      </c>
      <c r="BY1140" s="11">
        <v>0</v>
      </c>
      <c r="BZ1140" s="11">
        <v>0</v>
      </c>
      <c r="CA1140" s="11">
        <v>0</v>
      </c>
      <c r="CB1140" s="11">
        <v>0</v>
      </c>
      <c r="CC1140" s="11">
        <v>67594</v>
      </c>
      <c r="CD1140" s="11">
        <v>0</v>
      </c>
      <c r="CE1140" s="11">
        <v>0</v>
      </c>
      <c r="CF1140" s="11">
        <v>0</v>
      </c>
      <c r="CG1140" s="11">
        <v>0</v>
      </c>
      <c r="CH1140" s="11">
        <v>0</v>
      </c>
      <c r="CI1140" s="11">
        <v>263329.641</v>
      </c>
      <c r="CJ1140" s="4">
        <v>30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12</v>
      </c>
      <c r="CV1140" s="4">
        <v>0</v>
      </c>
      <c r="CW1140" s="4">
        <v>0</v>
      </c>
      <c r="CX1140" s="4">
        <v>0</v>
      </c>
      <c r="CY1140" s="4">
        <v>0</v>
      </c>
      <c r="CZ1140" s="4">
        <v>0</v>
      </c>
      <c r="DA1140" s="4">
        <v>0</v>
      </c>
      <c r="DB1140" s="4">
        <v>20</v>
      </c>
      <c r="DC1140" s="4">
        <v>0</v>
      </c>
      <c r="DD1140" s="4">
        <v>23</v>
      </c>
      <c r="DE1140" s="64">
        <v>43</v>
      </c>
      <c r="DF1140" s="64">
        <v>24</v>
      </c>
      <c r="DG1140" s="64">
        <v>0</v>
      </c>
      <c r="DH1140" s="64">
        <v>50.08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2</v>
      </c>
      <c r="DU1140" s="4">
        <v>2</v>
      </c>
      <c r="EB1140" s="4" t="b">
        <v>1</v>
      </c>
      <c r="EC1140" s="4" t="s">
        <v>258</v>
      </c>
      <c r="EF1140" s="7">
        <v>46174</v>
      </c>
      <c r="EG1140" s="7">
        <v>46203</v>
      </c>
      <c r="EH1140" s="4" t="s">
        <v>173</v>
      </c>
      <c r="EI1140" s="4" t="b">
        <v>1</v>
      </c>
      <c r="EJ1140" s="4" t="s">
        <v>174</v>
      </c>
      <c r="EO1140" s="4">
        <f t="shared" si="76"/>
        <v>29.504109589041096</v>
      </c>
      <c r="EP1140" s="4">
        <f t="shared" si="77"/>
        <v>25</v>
      </c>
      <c r="EQ1140" s="9">
        <f t="shared" si="78"/>
        <v>4164673.3999999994</v>
      </c>
    </row>
    <row r="1141" spans="3:147">
      <c r="C1141" s="7">
        <v>46174</v>
      </c>
      <c r="D1141" s="4">
        <v>7380</v>
      </c>
      <c r="G1141" s="4" t="s">
        <v>170</v>
      </c>
      <c r="H1141" s="4" t="s">
        <v>171</v>
      </c>
      <c r="I1141" s="4">
        <v>25</v>
      </c>
      <c r="J1141" s="16">
        <v>35521</v>
      </c>
      <c r="L1141" s="4">
        <v>146268.25599999999</v>
      </c>
      <c r="M1141" s="4">
        <v>153768.23300000001</v>
      </c>
      <c r="N1141" s="4">
        <v>183240.478</v>
      </c>
      <c r="O1141" s="64">
        <v>21</v>
      </c>
      <c r="P1141" s="4">
        <v>8</v>
      </c>
      <c r="Q1141" s="4">
        <v>1</v>
      </c>
      <c r="R1141" s="4">
        <v>30</v>
      </c>
      <c r="S1141" s="4">
        <v>100</v>
      </c>
      <c r="T1141" s="4">
        <v>100</v>
      </c>
      <c r="U1141" s="11">
        <v>8384647</v>
      </c>
      <c r="V1141" s="11">
        <v>1959340</v>
      </c>
      <c r="W1141" s="11">
        <v>6425307</v>
      </c>
      <c r="X1141" s="11">
        <v>29</v>
      </c>
      <c r="Y1141" s="62">
        <v>4388047</v>
      </c>
      <c r="Z1141" s="11">
        <v>0</v>
      </c>
      <c r="AA1141" s="11">
        <v>0</v>
      </c>
      <c r="AB1141" s="11">
        <v>7500</v>
      </c>
      <c r="AC1141" s="11">
        <v>217500</v>
      </c>
      <c r="AD1141" s="11">
        <v>0</v>
      </c>
      <c r="AE1141" s="11">
        <v>0</v>
      </c>
      <c r="AF1141" s="11">
        <v>0</v>
      </c>
      <c r="AG1141" s="11">
        <v>225000</v>
      </c>
      <c r="AH1141" s="11">
        <v>0</v>
      </c>
      <c r="AI1141" s="11">
        <v>576630</v>
      </c>
      <c r="AJ1141" s="11">
        <v>0</v>
      </c>
      <c r="AK1141" s="11">
        <v>721509</v>
      </c>
      <c r="AL1141" s="9">
        <v>1298140</v>
      </c>
      <c r="AM1141" s="9">
        <v>549721</v>
      </c>
      <c r="AN1141" s="9">
        <v>0</v>
      </c>
      <c r="AO1141" s="9">
        <v>596447</v>
      </c>
      <c r="AP1141" s="11">
        <v>0</v>
      </c>
      <c r="AQ1141" s="11">
        <v>50000</v>
      </c>
      <c r="AR1141" s="11">
        <v>2494308</v>
      </c>
      <c r="AS1141" s="11">
        <v>0</v>
      </c>
      <c r="AT1141" s="11">
        <v>107901</v>
      </c>
      <c r="AU1141" s="11">
        <v>0</v>
      </c>
      <c r="AV1141" s="11">
        <v>0</v>
      </c>
      <c r="AW1141" s="11">
        <v>0</v>
      </c>
      <c r="AX1141" s="11">
        <v>0</v>
      </c>
      <c r="AY1141" s="11">
        <v>0</v>
      </c>
      <c r="AZ1141" s="11">
        <v>0</v>
      </c>
      <c r="BA1141" s="11">
        <v>134391</v>
      </c>
      <c r="BB1141" s="11">
        <v>1000000</v>
      </c>
      <c r="BC1141" s="11">
        <v>0</v>
      </c>
      <c r="BD1141" s="11">
        <v>35000</v>
      </c>
      <c r="BE1141" s="11">
        <v>0</v>
      </c>
      <c r="BF1141" s="11">
        <v>0</v>
      </c>
      <c r="BG1141" s="11">
        <v>0</v>
      </c>
      <c r="BH1141" s="11">
        <v>0</v>
      </c>
      <c r="BI1141" s="11">
        <v>0</v>
      </c>
      <c r="BJ1141" s="11">
        <v>0</v>
      </c>
      <c r="BK1141" s="11">
        <v>0</v>
      </c>
      <c r="BL1141" s="11">
        <v>0</v>
      </c>
      <c r="BM1141" s="11">
        <v>0</v>
      </c>
      <c r="BN1141" s="11">
        <v>0</v>
      </c>
      <c r="BO1141" s="11">
        <v>1041950</v>
      </c>
      <c r="BP1141" s="11">
        <v>104190</v>
      </c>
      <c r="BQ1141" s="11">
        <v>302570</v>
      </c>
      <c r="BR1141" s="11">
        <v>365110</v>
      </c>
      <c r="BS1141" s="11">
        <v>75460</v>
      </c>
      <c r="BT1141" s="11">
        <v>13170</v>
      </c>
      <c r="BU1141" s="11">
        <v>51890</v>
      </c>
      <c r="BV1141" s="11">
        <v>0</v>
      </c>
      <c r="BW1141" s="11">
        <v>5000</v>
      </c>
      <c r="BX1141" s="11">
        <v>0</v>
      </c>
      <c r="BY1141" s="11">
        <v>0</v>
      </c>
      <c r="BZ1141" s="11">
        <v>0</v>
      </c>
      <c r="CA1141" s="11">
        <v>0</v>
      </c>
      <c r="CB1141" s="11">
        <v>0</v>
      </c>
      <c r="CC1141" s="11">
        <v>0</v>
      </c>
      <c r="CD1141" s="11">
        <v>0</v>
      </c>
      <c r="CE1141" s="11">
        <v>0</v>
      </c>
      <c r="CF1141" s="11">
        <v>0</v>
      </c>
      <c r="CG1141" s="11">
        <v>0</v>
      </c>
      <c r="CH1141" s="11">
        <v>0</v>
      </c>
      <c r="CI1141" s="11">
        <v>271252.652</v>
      </c>
      <c r="CJ1141" s="4">
        <v>30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10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  <c r="DA1141" s="4">
        <v>0</v>
      </c>
      <c r="DB1141" s="4">
        <v>20</v>
      </c>
      <c r="DC1141" s="4">
        <v>0</v>
      </c>
      <c r="DD1141" s="4">
        <v>21</v>
      </c>
      <c r="DE1141" s="64">
        <v>41</v>
      </c>
      <c r="DF1141" s="64">
        <v>16</v>
      </c>
      <c r="DG1141" s="64">
        <v>0</v>
      </c>
      <c r="DH1141" s="64">
        <v>43.4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1</v>
      </c>
      <c r="DT1141" s="4">
        <v>2</v>
      </c>
      <c r="DU1141" s="4">
        <v>2</v>
      </c>
      <c r="EB1141" s="4" t="b">
        <v>1</v>
      </c>
      <c r="EC1141" s="4" t="s">
        <v>258</v>
      </c>
      <c r="EF1141" s="7">
        <v>46174</v>
      </c>
      <c r="EG1141" s="7">
        <v>46203</v>
      </c>
      <c r="EH1141" s="4" t="s">
        <v>173</v>
      </c>
      <c r="EI1141" s="4" t="b">
        <v>1</v>
      </c>
      <c r="EJ1141" s="4" t="s">
        <v>174</v>
      </c>
      <c r="EO1141" s="4">
        <f t="shared" si="76"/>
        <v>28.772602739726029</v>
      </c>
      <c r="EP1141" s="4">
        <f t="shared" si="77"/>
        <v>25</v>
      </c>
      <c r="EQ1141" s="9">
        <f t="shared" si="78"/>
        <v>4581011.95</v>
      </c>
    </row>
    <row r="1142" spans="3:147">
      <c r="C1142" s="7">
        <v>46174</v>
      </c>
      <c r="D1142" s="4">
        <v>7380</v>
      </c>
      <c r="G1142" s="4" t="s">
        <v>176</v>
      </c>
      <c r="H1142" s="4" t="s">
        <v>177</v>
      </c>
      <c r="I1142" s="4">
        <v>11</v>
      </c>
      <c r="J1142" s="16">
        <v>37347</v>
      </c>
      <c r="L1142" s="4">
        <v>118803</v>
      </c>
      <c r="M1142" s="4">
        <v>124803</v>
      </c>
      <c r="N1142" s="4">
        <v>148723.57500000001</v>
      </c>
      <c r="O1142" s="64">
        <v>21</v>
      </c>
      <c r="P1142" s="4">
        <v>8</v>
      </c>
      <c r="Q1142" s="4">
        <v>1</v>
      </c>
      <c r="R1142" s="4">
        <v>30</v>
      </c>
      <c r="S1142" s="4">
        <v>100</v>
      </c>
      <c r="T1142" s="4">
        <v>100</v>
      </c>
      <c r="U1142" s="11">
        <v>7098449</v>
      </c>
      <c r="V1142" s="11">
        <v>1393449</v>
      </c>
      <c r="W1142" s="11">
        <v>5705000</v>
      </c>
      <c r="X1142" s="11">
        <v>24</v>
      </c>
      <c r="Y1142" s="62">
        <v>3564090</v>
      </c>
      <c r="Z1142" s="11">
        <v>0</v>
      </c>
      <c r="AA1142" s="11">
        <v>0</v>
      </c>
      <c r="AB1142" s="11">
        <v>0</v>
      </c>
      <c r="AC1142" s="11">
        <v>180000</v>
      </c>
      <c r="AD1142" s="11">
        <v>0</v>
      </c>
      <c r="AE1142" s="11">
        <v>0</v>
      </c>
      <c r="AF1142" s="11">
        <v>0</v>
      </c>
      <c r="AG1142" s="11">
        <v>180000</v>
      </c>
      <c r="AH1142" s="11">
        <v>0</v>
      </c>
      <c r="AI1142" s="11">
        <v>468011</v>
      </c>
      <c r="AJ1142" s="11">
        <v>0</v>
      </c>
      <c r="AK1142" s="11">
        <v>641370</v>
      </c>
      <c r="AL1142" s="9">
        <v>1109381</v>
      </c>
      <c r="AM1142" s="9">
        <v>446170</v>
      </c>
      <c r="AN1142" s="9">
        <v>0</v>
      </c>
      <c r="AO1142" s="9">
        <v>558605</v>
      </c>
      <c r="AP1142" s="11">
        <v>0</v>
      </c>
      <c r="AQ1142" s="11">
        <v>60000</v>
      </c>
      <c r="AR1142" s="11">
        <v>2174156</v>
      </c>
      <c r="AS1142" s="11">
        <v>0</v>
      </c>
      <c r="AT1142" s="11">
        <v>0</v>
      </c>
      <c r="AU1142" s="11">
        <v>0</v>
      </c>
      <c r="AV1142" s="11">
        <v>0</v>
      </c>
      <c r="AW1142" s="11">
        <v>0</v>
      </c>
      <c r="AX1142" s="11">
        <v>0</v>
      </c>
      <c r="AY1142" s="11">
        <v>0</v>
      </c>
      <c r="AZ1142" s="11">
        <v>0</v>
      </c>
      <c r="BA1142" s="11">
        <v>150203</v>
      </c>
      <c r="BB1142" s="11">
        <v>1000000</v>
      </c>
      <c r="BC1142" s="11">
        <v>0</v>
      </c>
      <c r="BD1142" s="11">
        <v>30000</v>
      </c>
      <c r="BE1142" s="11">
        <v>0</v>
      </c>
      <c r="BF1142" s="11">
        <v>0</v>
      </c>
      <c r="BG1142" s="11">
        <v>0</v>
      </c>
      <c r="BH1142" s="11">
        <v>0</v>
      </c>
      <c r="BI1142" s="11">
        <v>0</v>
      </c>
      <c r="BJ1142" s="11">
        <v>0</v>
      </c>
      <c r="BK1142" s="11">
        <v>0</v>
      </c>
      <c r="BL1142" s="11">
        <v>0</v>
      </c>
      <c r="BM1142" s="11">
        <v>0</v>
      </c>
      <c r="BN1142" s="11">
        <v>0</v>
      </c>
      <c r="BO1142" s="11">
        <v>871780</v>
      </c>
      <c r="BP1142" s="11">
        <v>87170</v>
      </c>
      <c r="BQ1142" s="11">
        <v>0</v>
      </c>
      <c r="BR1142" s="11">
        <v>310550</v>
      </c>
      <c r="BS1142" s="11">
        <v>63890</v>
      </c>
      <c r="BT1142" s="11">
        <v>10700</v>
      </c>
      <c r="BU1142" s="11">
        <v>42120</v>
      </c>
      <c r="BV1142" s="11">
        <v>0</v>
      </c>
      <c r="BW1142" s="11">
        <v>7239</v>
      </c>
      <c r="BX1142" s="11">
        <v>0</v>
      </c>
      <c r="BY1142" s="11">
        <v>0</v>
      </c>
      <c r="BZ1142" s="11">
        <v>0</v>
      </c>
      <c r="CA1142" s="11">
        <v>0</v>
      </c>
      <c r="CB1142" s="11">
        <v>0</v>
      </c>
      <c r="CC1142" s="11">
        <v>0</v>
      </c>
      <c r="CD1142" s="11">
        <v>0</v>
      </c>
      <c r="CE1142" s="11">
        <v>0</v>
      </c>
      <c r="CF1142" s="11">
        <v>0</v>
      </c>
      <c r="CG1142" s="11">
        <v>0</v>
      </c>
      <c r="CH1142" s="11">
        <v>0</v>
      </c>
      <c r="CI1142" s="11">
        <v>232490.391</v>
      </c>
      <c r="CJ1142" s="4">
        <v>30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12</v>
      </c>
      <c r="CV1142" s="4">
        <v>0</v>
      </c>
      <c r="CW1142" s="4">
        <v>0</v>
      </c>
      <c r="CX1142" s="4">
        <v>0</v>
      </c>
      <c r="CY1142" s="4">
        <v>0</v>
      </c>
      <c r="CZ1142" s="4">
        <v>0</v>
      </c>
      <c r="DA1142" s="4">
        <v>0</v>
      </c>
      <c r="DB1142" s="4">
        <v>20</v>
      </c>
      <c r="DC1142" s="4">
        <v>0</v>
      </c>
      <c r="DD1142" s="4">
        <v>23</v>
      </c>
      <c r="DE1142" s="64">
        <v>43</v>
      </c>
      <c r="DF1142" s="64">
        <v>16</v>
      </c>
      <c r="DG1142" s="64">
        <v>0</v>
      </c>
      <c r="DH1142" s="64">
        <v>50.08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1</v>
      </c>
      <c r="DT1142" s="4">
        <v>2</v>
      </c>
      <c r="DU1142" s="4">
        <v>2</v>
      </c>
      <c r="EB1142" s="4" t="b">
        <v>1</v>
      </c>
      <c r="EC1142" s="4" t="s">
        <v>258</v>
      </c>
      <c r="EF1142" s="7">
        <v>46174</v>
      </c>
      <c r="EG1142" s="7">
        <v>46203</v>
      </c>
      <c r="EH1142" s="4" t="s">
        <v>173</v>
      </c>
      <c r="EI1142" s="4" t="b">
        <v>1</v>
      </c>
      <c r="EJ1142" s="4" t="s">
        <v>174</v>
      </c>
      <c r="EO1142" s="4">
        <f t="shared" si="76"/>
        <v>23.769863013698629</v>
      </c>
      <c r="EP1142" s="4">
        <f t="shared" si="77"/>
        <v>25</v>
      </c>
      <c r="EQ1142" s="9">
        <f t="shared" si="78"/>
        <v>3718089.3750000005</v>
      </c>
    </row>
    <row r="1143" spans="3:147">
      <c r="C1143" s="7">
        <v>46174</v>
      </c>
      <c r="D1143" s="4">
        <v>7380</v>
      </c>
      <c r="G1143" s="4" t="s">
        <v>176</v>
      </c>
      <c r="H1143" s="4" t="s">
        <v>177</v>
      </c>
      <c r="I1143" s="4">
        <v>7</v>
      </c>
      <c r="J1143" s="16">
        <v>37747</v>
      </c>
      <c r="L1143" s="4">
        <v>116033</v>
      </c>
      <c r="M1143" s="4">
        <v>122158</v>
      </c>
      <c r="N1143" s="4">
        <v>145571.617</v>
      </c>
      <c r="O1143" s="64">
        <v>21</v>
      </c>
      <c r="P1143" s="4">
        <v>8</v>
      </c>
      <c r="Q1143" s="4">
        <v>1</v>
      </c>
      <c r="R1143" s="4">
        <v>30</v>
      </c>
      <c r="S1143" s="4">
        <v>100</v>
      </c>
      <c r="T1143" s="4">
        <v>100</v>
      </c>
      <c r="U1143" s="11">
        <v>7071927</v>
      </c>
      <c r="V1143" s="11">
        <v>1610927</v>
      </c>
      <c r="W1143" s="11">
        <v>5461000</v>
      </c>
      <c r="X1143" s="11">
        <v>23</v>
      </c>
      <c r="Y1143" s="62">
        <v>3480990</v>
      </c>
      <c r="Z1143" s="11">
        <v>0</v>
      </c>
      <c r="AA1143" s="11">
        <v>0</v>
      </c>
      <c r="AB1143" s="11">
        <v>11250</v>
      </c>
      <c r="AC1143" s="11">
        <v>172500</v>
      </c>
      <c r="AD1143" s="11">
        <v>0</v>
      </c>
      <c r="AE1143" s="11">
        <v>0</v>
      </c>
      <c r="AF1143" s="11">
        <v>0</v>
      </c>
      <c r="AG1143" s="11">
        <v>183750</v>
      </c>
      <c r="AH1143" s="11">
        <v>0</v>
      </c>
      <c r="AI1143" s="11">
        <v>458092</v>
      </c>
      <c r="AJ1143" s="11">
        <v>0</v>
      </c>
      <c r="AK1143" s="11">
        <v>573188</v>
      </c>
      <c r="AL1143" s="9">
        <v>1031280</v>
      </c>
      <c r="AM1143" s="9">
        <v>655072</v>
      </c>
      <c r="AN1143" s="9">
        <v>0</v>
      </c>
      <c r="AO1143" s="9">
        <v>524931</v>
      </c>
      <c r="AP1143" s="11">
        <v>0</v>
      </c>
      <c r="AQ1143" s="11">
        <v>60000</v>
      </c>
      <c r="AR1143" s="11">
        <v>2271283</v>
      </c>
      <c r="AS1143" s="11">
        <v>0</v>
      </c>
      <c r="AT1143" s="11">
        <v>0</v>
      </c>
      <c r="AU1143" s="11">
        <v>0</v>
      </c>
      <c r="AV1143" s="11">
        <v>0</v>
      </c>
      <c r="AW1143" s="11">
        <v>0</v>
      </c>
      <c r="AX1143" s="11">
        <v>0</v>
      </c>
      <c r="AY1143" s="11">
        <v>0</v>
      </c>
      <c r="AZ1143" s="11">
        <v>0</v>
      </c>
      <c r="BA1143" s="11">
        <v>135904</v>
      </c>
      <c r="BB1143" s="11">
        <v>1000000</v>
      </c>
      <c r="BC1143" s="11">
        <v>0</v>
      </c>
      <c r="BD1143" s="11">
        <v>0</v>
      </c>
      <c r="BE1143" s="11">
        <v>0</v>
      </c>
      <c r="BF1143" s="11">
        <v>0</v>
      </c>
      <c r="BG1143" s="11">
        <v>0</v>
      </c>
      <c r="BH1143" s="11">
        <v>0</v>
      </c>
      <c r="BI1143" s="11">
        <v>0</v>
      </c>
      <c r="BJ1143" s="11">
        <v>0</v>
      </c>
      <c r="BK1143" s="11">
        <v>0</v>
      </c>
      <c r="BL1143" s="11">
        <v>0</v>
      </c>
      <c r="BM1143" s="11">
        <v>0</v>
      </c>
      <c r="BN1143" s="11">
        <v>0</v>
      </c>
      <c r="BO1143" s="11">
        <v>803720</v>
      </c>
      <c r="BP1143" s="11">
        <v>80370</v>
      </c>
      <c r="BQ1143" s="11">
        <v>258350</v>
      </c>
      <c r="BR1143" s="11">
        <v>307550</v>
      </c>
      <c r="BS1143" s="11">
        <v>63650</v>
      </c>
      <c r="BT1143" s="11">
        <v>10450</v>
      </c>
      <c r="BU1143" s="11">
        <v>41220</v>
      </c>
      <c r="BV1143" s="11">
        <v>23000</v>
      </c>
      <c r="BW1143" s="11">
        <v>617</v>
      </c>
      <c r="BX1143" s="11">
        <v>0</v>
      </c>
      <c r="BY1143" s="11">
        <v>0</v>
      </c>
      <c r="BZ1143" s="11">
        <v>0</v>
      </c>
      <c r="CA1143" s="11">
        <v>22000</v>
      </c>
      <c r="CB1143" s="11">
        <v>0</v>
      </c>
      <c r="CC1143" s="11">
        <v>0</v>
      </c>
      <c r="CD1143" s="11">
        <v>0</v>
      </c>
      <c r="CE1143" s="11">
        <v>0</v>
      </c>
      <c r="CF1143" s="11">
        <v>0</v>
      </c>
      <c r="CG1143" s="11">
        <v>0</v>
      </c>
      <c r="CH1143" s="11">
        <v>0</v>
      </c>
      <c r="CI1143" s="11">
        <v>216172.511</v>
      </c>
      <c r="CJ1143" s="4">
        <v>30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12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  <c r="DA1143" s="4">
        <v>0</v>
      </c>
      <c r="DB1143" s="4">
        <v>20</v>
      </c>
      <c r="DC1143" s="4">
        <v>0</v>
      </c>
      <c r="DD1143" s="4">
        <v>21</v>
      </c>
      <c r="DE1143" s="64">
        <v>41</v>
      </c>
      <c r="DF1143" s="64">
        <v>24</v>
      </c>
      <c r="DG1143" s="64">
        <v>0</v>
      </c>
      <c r="DH1143" s="64">
        <v>48.08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s="4">
        <v>1</v>
      </c>
      <c r="DT1143" s="4">
        <v>2</v>
      </c>
      <c r="DU1143" s="4">
        <v>2</v>
      </c>
      <c r="EB1143" s="4" t="b">
        <v>1</v>
      </c>
      <c r="EC1143" s="4" t="s">
        <v>258</v>
      </c>
      <c r="EF1143" s="7">
        <v>46174</v>
      </c>
      <c r="EG1143" s="7">
        <v>46203</v>
      </c>
      <c r="EH1143" s="4" t="s">
        <v>173</v>
      </c>
      <c r="EI1143" s="4" t="b">
        <v>1</v>
      </c>
      <c r="EJ1143" s="4" t="s">
        <v>174</v>
      </c>
      <c r="EO1143" s="4">
        <f t="shared" si="76"/>
        <v>22.673972602739727</v>
      </c>
      <c r="EP1143" s="4">
        <f t="shared" si="77"/>
        <v>25</v>
      </c>
      <c r="EQ1143" s="9">
        <f t="shared" si="78"/>
        <v>3639290.4249999998</v>
      </c>
    </row>
    <row r="1144" spans="3:147">
      <c r="C1144" s="7">
        <v>46174</v>
      </c>
      <c r="D1144" s="4">
        <v>7380</v>
      </c>
      <c r="G1144" s="4" t="s">
        <v>176</v>
      </c>
      <c r="H1144" s="4" t="s">
        <v>177</v>
      </c>
      <c r="I1144" s="4">
        <v>1</v>
      </c>
      <c r="J1144" s="16">
        <v>37879</v>
      </c>
      <c r="L1144" s="4">
        <v>110982</v>
      </c>
      <c r="M1144" s="4">
        <v>116482</v>
      </c>
      <c r="N1144" s="4">
        <v>138807.717</v>
      </c>
      <c r="O1144" s="64">
        <v>21</v>
      </c>
      <c r="P1144" s="4">
        <v>8</v>
      </c>
      <c r="Q1144" s="4">
        <v>1</v>
      </c>
      <c r="R1144" s="4">
        <v>30</v>
      </c>
      <c r="S1144" s="4">
        <v>100</v>
      </c>
      <c r="T1144" s="4">
        <v>100</v>
      </c>
      <c r="U1144" s="11">
        <v>6539038</v>
      </c>
      <c r="V1144" s="11">
        <v>1409038</v>
      </c>
      <c r="W1144" s="11">
        <v>5130000</v>
      </c>
      <c r="X1144" s="11">
        <v>22</v>
      </c>
      <c r="Y1144" s="62">
        <v>3329460</v>
      </c>
      <c r="Z1144" s="11">
        <v>0</v>
      </c>
      <c r="AA1144" s="11">
        <v>0</v>
      </c>
      <c r="AB1144" s="11">
        <v>0</v>
      </c>
      <c r="AC1144" s="11">
        <v>165000</v>
      </c>
      <c r="AD1144" s="11">
        <v>0</v>
      </c>
      <c r="AE1144" s="11">
        <v>0</v>
      </c>
      <c r="AF1144" s="11">
        <v>0</v>
      </c>
      <c r="AG1144" s="11">
        <v>165000</v>
      </c>
      <c r="AH1144" s="11">
        <v>0</v>
      </c>
      <c r="AI1144" s="11">
        <v>436807</v>
      </c>
      <c r="AJ1144" s="11">
        <v>0</v>
      </c>
      <c r="AK1144" s="11">
        <v>546555</v>
      </c>
      <c r="AL1144" s="9">
        <v>983362</v>
      </c>
      <c r="AM1144" s="9">
        <v>416423</v>
      </c>
      <c r="AN1144" s="9">
        <v>0</v>
      </c>
      <c r="AO1144" s="9">
        <v>451819</v>
      </c>
      <c r="AP1144" s="11">
        <v>0</v>
      </c>
      <c r="AQ1144" s="11">
        <v>50000</v>
      </c>
      <c r="AR1144" s="11">
        <v>1901604</v>
      </c>
      <c r="AS1144" s="11">
        <v>0</v>
      </c>
      <c r="AT1144" s="11">
        <v>0</v>
      </c>
      <c r="AU1144" s="11">
        <v>0</v>
      </c>
      <c r="AV1144" s="11">
        <v>0</v>
      </c>
      <c r="AW1144" s="11">
        <v>0</v>
      </c>
      <c r="AX1144" s="11">
        <v>0</v>
      </c>
      <c r="AY1144" s="11">
        <v>0</v>
      </c>
      <c r="AZ1144" s="11">
        <v>0</v>
      </c>
      <c r="BA1144" s="11">
        <v>142974</v>
      </c>
      <c r="BB1144" s="11">
        <v>1000000</v>
      </c>
      <c r="BC1144" s="11">
        <v>0</v>
      </c>
      <c r="BD1144" s="11">
        <v>0</v>
      </c>
      <c r="BE1144" s="11">
        <v>0</v>
      </c>
      <c r="BF1144" s="11">
        <v>0</v>
      </c>
      <c r="BG1144" s="11">
        <v>0</v>
      </c>
      <c r="BH1144" s="11">
        <v>0</v>
      </c>
      <c r="BI1144" s="11">
        <v>0</v>
      </c>
      <c r="BJ1144" s="11">
        <v>0</v>
      </c>
      <c r="BK1144" s="11">
        <v>0</v>
      </c>
      <c r="BL1144" s="11">
        <v>0</v>
      </c>
      <c r="BM1144" s="11">
        <v>0</v>
      </c>
      <c r="BN1144" s="11">
        <v>0</v>
      </c>
      <c r="BO1144" s="11">
        <v>685140</v>
      </c>
      <c r="BP1144" s="11">
        <v>68510</v>
      </c>
      <c r="BQ1144" s="11">
        <v>246190</v>
      </c>
      <c r="BR1144" s="11">
        <v>284880</v>
      </c>
      <c r="BS1144" s="11">
        <v>58850</v>
      </c>
      <c r="BT1144" s="11">
        <v>9990</v>
      </c>
      <c r="BU1144" s="11">
        <v>39310</v>
      </c>
      <c r="BV1144" s="11">
        <v>12000</v>
      </c>
      <c r="BW1144" s="11">
        <v>4168</v>
      </c>
      <c r="BX1144" s="11">
        <v>0</v>
      </c>
      <c r="BY1144" s="11">
        <v>0</v>
      </c>
      <c r="BZ1144" s="11">
        <v>0</v>
      </c>
      <c r="CA1144" s="11">
        <v>0</v>
      </c>
      <c r="CB1144" s="11">
        <v>0</v>
      </c>
      <c r="CC1144" s="11">
        <v>0</v>
      </c>
      <c r="CD1144" s="11">
        <v>0</v>
      </c>
      <c r="CE1144" s="11">
        <v>0</v>
      </c>
      <c r="CF1144" s="11">
        <v>0</v>
      </c>
      <c r="CG1144" s="11">
        <v>0</v>
      </c>
      <c r="CH1144" s="11">
        <v>0</v>
      </c>
      <c r="CI1144" s="11">
        <v>211306.391</v>
      </c>
      <c r="CJ1144" s="4">
        <v>30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10</v>
      </c>
      <c r="CV1144" s="4">
        <v>0</v>
      </c>
      <c r="CW1144" s="4">
        <v>0</v>
      </c>
      <c r="CX1144" s="4">
        <v>0</v>
      </c>
      <c r="CY1144" s="4">
        <v>0</v>
      </c>
      <c r="CZ1144" s="4">
        <v>0</v>
      </c>
      <c r="DA1144" s="4">
        <v>0</v>
      </c>
      <c r="DB1144" s="4">
        <v>20</v>
      </c>
      <c r="DC1144" s="4">
        <v>0</v>
      </c>
      <c r="DD1144" s="4">
        <v>21</v>
      </c>
      <c r="DE1144" s="64">
        <v>41</v>
      </c>
      <c r="DF1144" s="64">
        <v>16</v>
      </c>
      <c r="DG1144" s="64">
        <v>0</v>
      </c>
      <c r="DH1144" s="64">
        <v>43.4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1.5</v>
      </c>
      <c r="DT1144" s="4">
        <v>2</v>
      </c>
      <c r="DU1144" s="4">
        <v>2</v>
      </c>
      <c r="EB1144" s="4" t="b">
        <v>1</v>
      </c>
      <c r="EC1144" s="4" t="s">
        <v>258</v>
      </c>
      <c r="EF1144" s="7">
        <v>46174</v>
      </c>
      <c r="EG1144" s="7">
        <v>46203</v>
      </c>
      <c r="EH1144" s="4" t="s">
        <v>173</v>
      </c>
      <c r="EI1144" s="4" t="b">
        <v>1</v>
      </c>
      <c r="EJ1144" s="4" t="s">
        <v>174</v>
      </c>
      <c r="EO1144" s="4">
        <f t="shared" si="76"/>
        <v>22.312328767123287</v>
      </c>
      <c r="EP1144" s="4">
        <f t="shared" si="77"/>
        <v>25</v>
      </c>
      <c r="EQ1144" s="9">
        <f t="shared" si="78"/>
        <v>3470192.9250000003</v>
      </c>
    </row>
    <row r="1145" spans="3:147">
      <c r="C1145" s="7">
        <v>46174</v>
      </c>
      <c r="D1145" s="4">
        <v>7380</v>
      </c>
      <c r="G1145" s="4" t="s">
        <v>179</v>
      </c>
      <c r="H1145" s="4" t="s">
        <v>180</v>
      </c>
      <c r="I1145" s="4">
        <v>19</v>
      </c>
      <c r="J1145" s="16">
        <v>38863</v>
      </c>
      <c r="L1145" s="4">
        <v>107994.966</v>
      </c>
      <c r="M1145" s="4">
        <v>113244.933</v>
      </c>
      <c r="N1145" s="4">
        <v>134950.212</v>
      </c>
      <c r="O1145" s="64">
        <v>21</v>
      </c>
      <c r="P1145" s="4">
        <v>8</v>
      </c>
      <c r="Q1145" s="4">
        <v>1</v>
      </c>
      <c r="R1145" s="4">
        <v>30</v>
      </c>
      <c r="S1145" s="4">
        <v>100</v>
      </c>
      <c r="T1145" s="4">
        <v>100</v>
      </c>
      <c r="U1145" s="11">
        <v>6443057</v>
      </c>
      <c r="V1145" s="11">
        <v>1454884</v>
      </c>
      <c r="W1145" s="11">
        <v>4988173</v>
      </c>
      <c r="X1145" s="11">
        <v>20</v>
      </c>
      <c r="Y1145" s="62">
        <v>3239848</v>
      </c>
      <c r="Z1145" s="11">
        <v>0</v>
      </c>
      <c r="AA1145" s="11">
        <v>0</v>
      </c>
      <c r="AB1145" s="11">
        <v>7500</v>
      </c>
      <c r="AC1145" s="11">
        <v>150000</v>
      </c>
      <c r="AD1145" s="11">
        <v>0</v>
      </c>
      <c r="AE1145" s="11">
        <v>0</v>
      </c>
      <c r="AF1145" s="11">
        <v>0</v>
      </c>
      <c r="AG1145" s="11">
        <v>157500</v>
      </c>
      <c r="AH1145" s="11">
        <v>0</v>
      </c>
      <c r="AI1145" s="11">
        <v>424668</v>
      </c>
      <c r="AJ1145" s="11">
        <v>0</v>
      </c>
      <c r="AK1145" s="11">
        <v>581972</v>
      </c>
      <c r="AL1145" s="9">
        <v>1006641</v>
      </c>
      <c r="AM1145" s="9">
        <v>404850</v>
      </c>
      <c r="AN1145" s="9">
        <v>0</v>
      </c>
      <c r="AO1145" s="9">
        <v>439262</v>
      </c>
      <c r="AP1145" s="11">
        <v>0</v>
      </c>
      <c r="AQ1145" s="11">
        <v>50000</v>
      </c>
      <c r="AR1145" s="11">
        <v>1900753</v>
      </c>
      <c r="AS1145" s="11">
        <v>0</v>
      </c>
      <c r="AT1145" s="11">
        <v>0</v>
      </c>
      <c r="AU1145" s="11">
        <v>0</v>
      </c>
      <c r="AV1145" s="11">
        <v>0</v>
      </c>
      <c r="AW1145" s="11">
        <v>0</v>
      </c>
      <c r="AX1145" s="11">
        <v>0</v>
      </c>
      <c r="AY1145" s="11">
        <v>0</v>
      </c>
      <c r="AZ1145" s="11">
        <v>0</v>
      </c>
      <c r="BA1145" s="11">
        <v>144956</v>
      </c>
      <c r="BB1145" s="11">
        <v>1000000</v>
      </c>
      <c r="BC1145" s="11">
        <v>0</v>
      </c>
      <c r="BD1145" s="11">
        <v>0</v>
      </c>
      <c r="BE1145" s="11">
        <v>0</v>
      </c>
      <c r="BF1145" s="11">
        <v>0</v>
      </c>
      <c r="BG1145" s="11">
        <v>0</v>
      </c>
      <c r="BH1145" s="11">
        <v>0</v>
      </c>
      <c r="BI1145" s="11">
        <v>0</v>
      </c>
      <c r="BJ1145" s="11">
        <v>0</v>
      </c>
      <c r="BK1145" s="11">
        <v>0</v>
      </c>
      <c r="BL1145" s="11">
        <v>0</v>
      </c>
      <c r="BM1145" s="11">
        <v>0</v>
      </c>
      <c r="BN1145" s="11">
        <v>0</v>
      </c>
      <c r="BO1145" s="11">
        <v>663570</v>
      </c>
      <c r="BP1145" s="11">
        <v>66350</v>
      </c>
      <c r="BQ1145" s="11">
        <v>244910</v>
      </c>
      <c r="BR1145" s="11">
        <v>268830</v>
      </c>
      <c r="BS1145" s="11">
        <v>57990</v>
      </c>
      <c r="BT1145" s="11">
        <v>9720</v>
      </c>
      <c r="BU1145" s="11">
        <v>38220</v>
      </c>
      <c r="BV1145" s="11">
        <v>5000</v>
      </c>
      <c r="BW1145" s="11">
        <v>1000</v>
      </c>
      <c r="BX1145" s="11">
        <v>0</v>
      </c>
      <c r="BY1145" s="11">
        <v>0</v>
      </c>
      <c r="BZ1145" s="11">
        <v>0</v>
      </c>
      <c r="CA1145" s="11">
        <v>0</v>
      </c>
      <c r="CB1145" s="11">
        <v>0</v>
      </c>
      <c r="CC1145" s="11">
        <v>99294</v>
      </c>
      <c r="CD1145" s="11">
        <v>0</v>
      </c>
      <c r="CE1145" s="11">
        <v>0</v>
      </c>
      <c r="CF1145" s="11">
        <v>0</v>
      </c>
      <c r="CG1145" s="11">
        <v>0</v>
      </c>
      <c r="CH1145" s="11">
        <v>0</v>
      </c>
      <c r="CI1145" s="11">
        <v>212360.163</v>
      </c>
      <c r="CJ1145" s="4">
        <v>30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10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  <c r="DA1145" s="4">
        <v>0</v>
      </c>
      <c r="DB1145" s="4">
        <v>20</v>
      </c>
      <c r="DC1145" s="4">
        <v>0</v>
      </c>
      <c r="DD1145" s="4">
        <v>23</v>
      </c>
      <c r="DE1145" s="64">
        <v>43</v>
      </c>
      <c r="DF1145" s="64">
        <v>16</v>
      </c>
      <c r="DG1145" s="64">
        <v>0</v>
      </c>
      <c r="DH1145" s="64">
        <v>43.4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2</v>
      </c>
      <c r="DU1145" s="4">
        <v>2</v>
      </c>
      <c r="EB1145" s="4" t="b">
        <v>1</v>
      </c>
      <c r="EC1145" s="4" t="s">
        <v>258</v>
      </c>
      <c r="EF1145" s="7">
        <v>46174</v>
      </c>
      <c r="EG1145" s="7">
        <v>46203</v>
      </c>
      <c r="EH1145" s="4" t="s">
        <v>173</v>
      </c>
      <c r="EI1145" s="4" t="b">
        <v>1</v>
      </c>
      <c r="EJ1145" s="4" t="s">
        <v>174</v>
      </c>
      <c r="EO1145" s="4">
        <f t="shared" si="76"/>
        <v>19.616438356164384</v>
      </c>
      <c r="EP1145" s="4">
        <f t="shared" si="77"/>
        <v>24</v>
      </c>
      <c r="EQ1145" s="9">
        <f t="shared" si="78"/>
        <v>3238805.088</v>
      </c>
    </row>
    <row r="1146" spans="3:147">
      <c r="C1146" s="7">
        <v>46204</v>
      </c>
      <c r="D1146" s="4">
        <v>7380</v>
      </c>
      <c r="G1146" s="4" t="s">
        <v>170</v>
      </c>
      <c r="H1146" s="4" t="s">
        <v>171</v>
      </c>
      <c r="I1146" s="4">
        <v>3</v>
      </c>
      <c r="J1146" s="16">
        <v>35254</v>
      </c>
      <c r="L1146" s="4">
        <v>131793.25599999999</v>
      </c>
      <c r="M1146" s="4">
        <v>139793.23300000001</v>
      </c>
      <c r="N1146" s="4">
        <v>166586.93599999999</v>
      </c>
      <c r="O1146" s="64">
        <v>22</v>
      </c>
      <c r="P1146" s="4">
        <v>8</v>
      </c>
      <c r="Q1146" s="4">
        <v>1</v>
      </c>
      <c r="R1146" s="4">
        <v>31</v>
      </c>
      <c r="S1146" s="4">
        <v>100</v>
      </c>
      <c r="T1146" s="4">
        <v>100</v>
      </c>
      <c r="U1146" s="11">
        <v>6122745</v>
      </c>
      <c r="V1146" s="11">
        <v>1266745</v>
      </c>
      <c r="W1146" s="11">
        <v>4856000</v>
      </c>
      <c r="X1146" s="11">
        <v>30</v>
      </c>
      <c r="Y1146" s="62">
        <v>4085590</v>
      </c>
      <c r="Z1146" s="11">
        <v>0</v>
      </c>
      <c r="AA1146" s="11">
        <v>0</v>
      </c>
      <c r="AB1146" s="11">
        <v>15000</v>
      </c>
      <c r="AC1146" s="11">
        <v>225000</v>
      </c>
      <c r="AD1146" s="11">
        <v>0</v>
      </c>
      <c r="AE1146" s="11">
        <v>0</v>
      </c>
      <c r="AF1146" s="11">
        <v>0</v>
      </c>
      <c r="AG1146" s="11">
        <v>240000</v>
      </c>
      <c r="AH1146" s="11">
        <v>0</v>
      </c>
      <c r="AI1146" s="11">
        <v>524224</v>
      </c>
      <c r="AJ1146" s="11">
        <v>0</v>
      </c>
      <c r="AK1146" s="11">
        <v>374820</v>
      </c>
      <c r="AL1146" s="9">
        <v>899045</v>
      </c>
      <c r="AM1146" s="9">
        <v>249880</v>
      </c>
      <c r="AN1146" s="9">
        <v>0</v>
      </c>
      <c r="AO1146" s="9">
        <v>500760</v>
      </c>
      <c r="AP1146" s="11">
        <v>0</v>
      </c>
      <c r="AQ1146" s="11">
        <v>60000</v>
      </c>
      <c r="AR1146" s="11">
        <v>1709685</v>
      </c>
      <c r="AS1146" s="11">
        <v>0</v>
      </c>
      <c r="AT1146" s="11">
        <v>0</v>
      </c>
      <c r="AU1146" s="11">
        <v>0</v>
      </c>
      <c r="AV1146" s="11">
        <v>0</v>
      </c>
      <c r="AW1146" s="11">
        <v>0</v>
      </c>
      <c r="AX1146" s="11">
        <v>0</v>
      </c>
      <c r="AY1146" s="11">
        <v>0</v>
      </c>
      <c r="AZ1146" s="11">
        <v>0</v>
      </c>
      <c r="BA1146" s="11">
        <v>62470</v>
      </c>
      <c r="BB1146" s="11">
        <v>0</v>
      </c>
      <c r="BC1146" s="11">
        <v>0</v>
      </c>
      <c r="BD1146" s="11">
        <v>25000</v>
      </c>
      <c r="BE1146" s="11">
        <v>0</v>
      </c>
      <c r="BF1146" s="11">
        <v>0</v>
      </c>
      <c r="BG1146" s="11">
        <v>0</v>
      </c>
      <c r="BH1146" s="11">
        <v>0</v>
      </c>
      <c r="BI1146" s="11">
        <v>0</v>
      </c>
      <c r="BJ1146" s="11">
        <v>0</v>
      </c>
      <c r="BK1146" s="11">
        <v>0</v>
      </c>
      <c r="BL1146" s="11">
        <v>0</v>
      </c>
      <c r="BM1146" s="11">
        <v>0</v>
      </c>
      <c r="BN1146" s="11">
        <v>0</v>
      </c>
      <c r="BO1146" s="11">
        <v>514190</v>
      </c>
      <c r="BP1146" s="11">
        <v>51410</v>
      </c>
      <c r="BQ1146" s="11">
        <v>313020</v>
      </c>
      <c r="BR1146" s="11">
        <v>271280</v>
      </c>
      <c r="BS1146" s="11">
        <v>55100</v>
      </c>
      <c r="BT1146" s="11">
        <v>12260</v>
      </c>
      <c r="BU1146" s="11">
        <v>48490</v>
      </c>
      <c r="BV1146" s="11">
        <v>0</v>
      </c>
      <c r="BW1146" s="11">
        <v>995</v>
      </c>
      <c r="BX1146" s="11">
        <v>0</v>
      </c>
      <c r="BY1146" s="11">
        <v>0</v>
      </c>
      <c r="BZ1146" s="11">
        <v>0</v>
      </c>
      <c r="CA1146" s="11">
        <v>0</v>
      </c>
      <c r="CB1146" s="11">
        <v>0</v>
      </c>
      <c r="CC1146" s="11">
        <v>0</v>
      </c>
      <c r="CD1146" s="11">
        <v>0</v>
      </c>
      <c r="CE1146" s="11">
        <v>0</v>
      </c>
      <c r="CF1146" s="11">
        <v>0</v>
      </c>
      <c r="CG1146" s="11">
        <v>0</v>
      </c>
      <c r="CH1146" s="11">
        <v>0</v>
      </c>
      <c r="CI1146" s="11">
        <v>263695.65899999999</v>
      </c>
      <c r="CJ1146" s="4">
        <v>31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12</v>
      </c>
      <c r="CV1146" s="4">
        <v>0</v>
      </c>
      <c r="CW1146" s="4">
        <v>0</v>
      </c>
      <c r="CX1146" s="4">
        <v>0</v>
      </c>
      <c r="CY1146" s="4">
        <v>0</v>
      </c>
      <c r="CZ1146" s="4">
        <v>0</v>
      </c>
      <c r="DA1146" s="4">
        <v>0</v>
      </c>
      <c r="DB1146" s="4">
        <v>20</v>
      </c>
      <c r="DC1146" s="4">
        <v>0</v>
      </c>
      <c r="DD1146" s="4">
        <v>12</v>
      </c>
      <c r="DE1146" s="64">
        <v>32</v>
      </c>
      <c r="DF1146" s="64">
        <v>8</v>
      </c>
      <c r="DG1146" s="64">
        <v>0</v>
      </c>
      <c r="DH1146" s="64">
        <v>40.08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1</v>
      </c>
      <c r="DT1146" s="4">
        <v>2</v>
      </c>
      <c r="DU1146" s="4">
        <v>2</v>
      </c>
      <c r="EB1146" s="4" t="b">
        <v>1</v>
      </c>
      <c r="EC1146" s="4" t="s">
        <v>258</v>
      </c>
      <c r="EF1146" s="7">
        <v>46204</v>
      </c>
      <c r="EG1146" s="7">
        <v>46234</v>
      </c>
      <c r="EH1146" s="4" t="s">
        <v>173</v>
      </c>
      <c r="EI1146" s="4" t="b">
        <v>1</v>
      </c>
      <c r="EJ1146" s="4" t="s">
        <v>174</v>
      </c>
      <c r="EO1146" s="4">
        <f t="shared" si="76"/>
        <v>29.504109589041096</v>
      </c>
      <c r="EP1146" s="4">
        <f t="shared" si="77"/>
        <v>25</v>
      </c>
      <c r="EQ1146" s="9">
        <f t="shared" si="78"/>
        <v>4164673.3999999994</v>
      </c>
    </row>
    <row r="1147" spans="3:147">
      <c r="C1147" s="7">
        <v>46204</v>
      </c>
      <c r="D1147" s="4">
        <v>7380</v>
      </c>
      <c r="G1147" s="4" t="s">
        <v>170</v>
      </c>
      <c r="H1147" s="4" t="s">
        <v>171</v>
      </c>
      <c r="I1147" s="4">
        <v>25</v>
      </c>
      <c r="J1147" s="16">
        <v>35521</v>
      </c>
      <c r="L1147" s="4">
        <v>146268.25599999999</v>
      </c>
      <c r="M1147" s="4">
        <v>153768.23300000001</v>
      </c>
      <c r="N1147" s="4">
        <v>183240.478</v>
      </c>
      <c r="O1147" s="64">
        <v>22</v>
      </c>
      <c r="P1147" s="4">
        <v>8</v>
      </c>
      <c r="Q1147" s="4">
        <v>1</v>
      </c>
      <c r="R1147" s="4">
        <v>31</v>
      </c>
      <c r="S1147" s="4">
        <v>100</v>
      </c>
      <c r="T1147" s="4">
        <v>100</v>
      </c>
      <c r="U1147" s="11">
        <v>6606299</v>
      </c>
      <c r="V1147" s="11">
        <v>1434190</v>
      </c>
      <c r="W1147" s="11">
        <v>5172109</v>
      </c>
      <c r="X1147" s="11">
        <v>29</v>
      </c>
      <c r="Y1147" s="62">
        <v>4534315</v>
      </c>
      <c r="Z1147" s="11">
        <v>0</v>
      </c>
      <c r="AA1147" s="11">
        <v>0</v>
      </c>
      <c r="AB1147" s="11">
        <v>7500</v>
      </c>
      <c r="AC1147" s="11">
        <v>217500</v>
      </c>
      <c r="AD1147" s="11">
        <v>0</v>
      </c>
      <c r="AE1147" s="11">
        <v>0</v>
      </c>
      <c r="AF1147" s="11">
        <v>0</v>
      </c>
      <c r="AG1147" s="11">
        <v>225000</v>
      </c>
      <c r="AH1147" s="11">
        <v>0</v>
      </c>
      <c r="AI1147" s="11">
        <v>576630</v>
      </c>
      <c r="AJ1147" s="11">
        <v>0</v>
      </c>
      <c r="AK1147" s="11">
        <v>343575</v>
      </c>
      <c r="AL1147" s="9">
        <v>920206</v>
      </c>
      <c r="AM1147" s="9">
        <v>274860</v>
      </c>
      <c r="AN1147" s="9">
        <v>0</v>
      </c>
      <c r="AO1147" s="9">
        <v>459017</v>
      </c>
      <c r="AP1147" s="11">
        <v>0</v>
      </c>
      <c r="AQ1147" s="11">
        <v>50000</v>
      </c>
      <c r="AR1147" s="11">
        <v>1704083</v>
      </c>
      <c r="AS1147" s="11">
        <v>0</v>
      </c>
      <c r="AT1147" s="11">
        <v>107901</v>
      </c>
      <c r="AU1147" s="11">
        <v>0</v>
      </c>
      <c r="AV1147" s="11">
        <v>0</v>
      </c>
      <c r="AW1147" s="11">
        <v>0</v>
      </c>
      <c r="AX1147" s="11">
        <v>0</v>
      </c>
      <c r="AY1147" s="11">
        <v>0</v>
      </c>
      <c r="AZ1147" s="11">
        <v>0</v>
      </c>
      <c r="BA1147" s="11">
        <v>0</v>
      </c>
      <c r="BB1147" s="11">
        <v>0</v>
      </c>
      <c r="BC1147" s="11">
        <v>0</v>
      </c>
      <c r="BD1147" s="11">
        <v>35000</v>
      </c>
      <c r="BE1147" s="11">
        <v>0</v>
      </c>
      <c r="BF1147" s="11">
        <v>0</v>
      </c>
      <c r="BG1147" s="11">
        <v>0</v>
      </c>
      <c r="BH1147" s="11">
        <v>0</v>
      </c>
      <c r="BI1147" s="11">
        <v>0</v>
      </c>
      <c r="BJ1147" s="11">
        <v>0</v>
      </c>
      <c r="BK1147" s="11">
        <v>0</v>
      </c>
      <c r="BL1147" s="11">
        <v>0</v>
      </c>
      <c r="BM1147" s="11">
        <v>0</v>
      </c>
      <c r="BN1147" s="11">
        <v>0</v>
      </c>
      <c r="BO1147" s="11">
        <v>633610</v>
      </c>
      <c r="BP1147" s="11">
        <v>63360</v>
      </c>
      <c r="BQ1147" s="11">
        <v>313020</v>
      </c>
      <c r="BR1147" s="11">
        <v>292780</v>
      </c>
      <c r="BS1147" s="11">
        <v>59460</v>
      </c>
      <c r="BT1147" s="11">
        <v>13610</v>
      </c>
      <c r="BU1147" s="11">
        <v>53350</v>
      </c>
      <c r="BV1147" s="11">
        <v>0</v>
      </c>
      <c r="BW1147" s="11">
        <v>5000</v>
      </c>
      <c r="BX1147" s="11">
        <v>0</v>
      </c>
      <c r="BY1147" s="11">
        <v>0</v>
      </c>
      <c r="BZ1147" s="11">
        <v>0</v>
      </c>
      <c r="CA1147" s="11">
        <v>0</v>
      </c>
      <c r="CB1147" s="11">
        <v>0</v>
      </c>
      <c r="CC1147" s="11">
        <v>0</v>
      </c>
      <c r="CD1147" s="11">
        <v>0</v>
      </c>
      <c r="CE1147" s="11">
        <v>0</v>
      </c>
      <c r="CF1147" s="11">
        <v>0</v>
      </c>
      <c r="CG1147" s="11">
        <v>0</v>
      </c>
      <c r="CH1147" s="11">
        <v>0</v>
      </c>
      <c r="CI1147" s="11">
        <v>268819.30800000002</v>
      </c>
      <c r="CJ1147" s="4">
        <v>31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10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  <c r="DA1147" s="4">
        <v>0</v>
      </c>
      <c r="DB1147" s="4">
        <v>20</v>
      </c>
      <c r="DC1147" s="4">
        <v>0</v>
      </c>
      <c r="DD1147" s="4">
        <v>10</v>
      </c>
      <c r="DE1147" s="64">
        <v>30</v>
      </c>
      <c r="DF1147" s="64">
        <v>8</v>
      </c>
      <c r="DG1147" s="64">
        <v>0</v>
      </c>
      <c r="DH1147" s="64">
        <v>33.4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2</v>
      </c>
      <c r="DU1147" s="4">
        <v>2</v>
      </c>
      <c r="EB1147" s="4" t="b">
        <v>1</v>
      </c>
      <c r="EC1147" s="4" t="s">
        <v>258</v>
      </c>
      <c r="EF1147" s="7">
        <v>46204</v>
      </c>
      <c r="EG1147" s="7">
        <v>46234</v>
      </c>
      <c r="EH1147" s="4" t="s">
        <v>173</v>
      </c>
      <c r="EI1147" s="4" t="b">
        <v>1</v>
      </c>
      <c r="EJ1147" s="4" t="s">
        <v>174</v>
      </c>
      <c r="EO1147" s="4">
        <f t="shared" si="76"/>
        <v>28.772602739726029</v>
      </c>
      <c r="EP1147" s="4">
        <f t="shared" si="77"/>
        <v>25</v>
      </c>
      <c r="EQ1147" s="9">
        <f t="shared" si="78"/>
        <v>4581011.95</v>
      </c>
    </row>
    <row r="1148" spans="3:147">
      <c r="C1148" s="7">
        <v>46204</v>
      </c>
      <c r="D1148" s="4">
        <v>7380</v>
      </c>
      <c r="G1148" s="4" t="s">
        <v>176</v>
      </c>
      <c r="H1148" s="4" t="s">
        <v>177</v>
      </c>
      <c r="I1148" s="4">
        <v>11</v>
      </c>
      <c r="J1148" s="16">
        <v>37347</v>
      </c>
      <c r="L1148" s="4">
        <v>118803</v>
      </c>
      <c r="M1148" s="4">
        <v>124803</v>
      </c>
      <c r="N1148" s="4">
        <v>148723.57500000001</v>
      </c>
      <c r="O1148" s="64">
        <v>22</v>
      </c>
      <c r="P1148" s="4">
        <v>8</v>
      </c>
      <c r="Q1148" s="4">
        <v>1</v>
      </c>
      <c r="R1148" s="4">
        <v>31</v>
      </c>
      <c r="S1148" s="4">
        <v>100</v>
      </c>
      <c r="T1148" s="4">
        <v>100</v>
      </c>
      <c r="U1148" s="11">
        <v>5202595</v>
      </c>
      <c r="V1148" s="11">
        <v>826595</v>
      </c>
      <c r="W1148" s="11">
        <v>4376000</v>
      </c>
      <c r="X1148" s="11">
        <v>24</v>
      </c>
      <c r="Y1148" s="62">
        <v>3682893</v>
      </c>
      <c r="Z1148" s="11">
        <v>0</v>
      </c>
      <c r="AA1148" s="11">
        <v>0</v>
      </c>
      <c r="AB1148" s="11">
        <v>0</v>
      </c>
      <c r="AC1148" s="11">
        <v>180000</v>
      </c>
      <c r="AD1148" s="11">
        <v>0</v>
      </c>
      <c r="AE1148" s="11">
        <v>0</v>
      </c>
      <c r="AF1148" s="11">
        <v>0</v>
      </c>
      <c r="AG1148" s="11">
        <v>180000</v>
      </c>
      <c r="AH1148" s="11">
        <v>0</v>
      </c>
      <c r="AI1148" s="11">
        <v>468011</v>
      </c>
      <c r="AJ1148" s="11">
        <v>0</v>
      </c>
      <c r="AK1148" s="11">
        <v>334628</v>
      </c>
      <c r="AL1148" s="9">
        <v>802639</v>
      </c>
      <c r="AM1148" s="9">
        <v>0</v>
      </c>
      <c r="AN1148" s="9">
        <v>0</v>
      </c>
      <c r="AO1148" s="9">
        <v>447063</v>
      </c>
      <c r="AP1148" s="11">
        <v>0</v>
      </c>
      <c r="AQ1148" s="11">
        <v>60000</v>
      </c>
      <c r="AR1148" s="11">
        <v>1309702</v>
      </c>
      <c r="AS1148" s="11">
        <v>0</v>
      </c>
      <c r="AT1148" s="11">
        <v>0</v>
      </c>
      <c r="AU1148" s="11">
        <v>0</v>
      </c>
      <c r="AV1148" s="11">
        <v>0</v>
      </c>
      <c r="AW1148" s="11">
        <v>0</v>
      </c>
      <c r="AX1148" s="11">
        <v>0</v>
      </c>
      <c r="AY1148" s="11">
        <v>0</v>
      </c>
      <c r="AZ1148" s="11">
        <v>0</v>
      </c>
      <c r="BA1148" s="11">
        <v>0</v>
      </c>
      <c r="BB1148" s="11">
        <v>0</v>
      </c>
      <c r="BC1148" s="11">
        <v>0</v>
      </c>
      <c r="BD1148" s="11">
        <v>30000</v>
      </c>
      <c r="BE1148" s="11">
        <v>0</v>
      </c>
      <c r="BF1148" s="11">
        <v>0</v>
      </c>
      <c r="BG1148" s="11">
        <v>0</v>
      </c>
      <c r="BH1148" s="11">
        <v>0</v>
      </c>
      <c r="BI1148" s="11">
        <v>0</v>
      </c>
      <c r="BJ1148" s="11">
        <v>0</v>
      </c>
      <c r="BK1148" s="11">
        <v>0</v>
      </c>
      <c r="BL1148" s="11">
        <v>0</v>
      </c>
      <c r="BM1148" s="11">
        <v>0</v>
      </c>
      <c r="BN1148" s="11">
        <v>0</v>
      </c>
      <c r="BO1148" s="11">
        <v>440740</v>
      </c>
      <c r="BP1148" s="11">
        <v>44070</v>
      </c>
      <c r="BQ1148" s="11">
        <v>0</v>
      </c>
      <c r="BR1148" s="11">
        <v>233440</v>
      </c>
      <c r="BS1148" s="11">
        <v>46820</v>
      </c>
      <c r="BT1148" s="11">
        <v>11050</v>
      </c>
      <c r="BU1148" s="11">
        <v>43300</v>
      </c>
      <c r="BV1148" s="11">
        <v>0</v>
      </c>
      <c r="BW1148" s="11">
        <v>7175</v>
      </c>
      <c r="BX1148" s="11">
        <v>0</v>
      </c>
      <c r="BY1148" s="11">
        <v>0</v>
      </c>
      <c r="BZ1148" s="11">
        <v>0</v>
      </c>
      <c r="CA1148" s="11">
        <v>0</v>
      </c>
      <c r="CB1148" s="11">
        <v>0</v>
      </c>
      <c r="CC1148" s="11">
        <v>0</v>
      </c>
      <c r="CD1148" s="11">
        <v>0</v>
      </c>
      <c r="CE1148" s="11">
        <v>0</v>
      </c>
      <c r="CF1148" s="11">
        <v>0</v>
      </c>
      <c r="CG1148" s="11">
        <v>0</v>
      </c>
      <c r="CH1148" s="11">
        <v>0</v>
      </c>
      <c r="CI1148" s="11">
        <v>234770.08799999999</v>
      </c>
      <c r="CJ1148" s="4">
        <v>31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12</v>
      </c>
      <c r="CV1148" s="4">
        <v>0</v>
      </c>
      <c r="CW1148" s="4">
        <v>0</v>
      </c>
      <c r="CX1148" s="4">
        <v>0</v>
      </c>
      <c r="CY1148" s="4">
        <v>0</v>
      </c>
      <c r="CZ1148" s="4">
        <v>0</v>
      </c>
      <c r="DA1148" s="4">
        <v>0</v>
      </c>
      <c r="DB1148" s="4">
        <v>20</v>
      </c>
      <c r="DC1148" s="4">
        <v>0</v>
      </c>
      <c r="DD1148" s="4">
        <v>12</v>
      </c>
      <c r="DE1148" s="64">
        <v>32</v>
      </c>
      <c r="DF1148" s="64">
        <v>0</v>
      </c>
      <c r="DG1148" s="64">
        <v>0</v>
      </c>
      <c r="DH1148" s="64">
        <v>40.08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2</v>
      </c>
      <c r="DU1148" s="4">
        <v>2</v>
      </c>
      <c r="EB1148" s="4" t="b">
        <v>1</v>
      </c>
      <c r="EC1148" s="4" t="s">
        <v>258</v>
      </c>
      <c r="EF1148" s="7">
        <v>46204</v>
      </c>
      <c r="EG1148" s="7">
        <v>46234</v>
      </c>
      <c r="EH1148" s="4" t="s">
        <v>173</v>
      </c>
      <c r="EI1148" s="4" t="b">
        <v>1</v>
      </c>
      <c r="EJ1148" s="4" t="s">
        <v>174</v>
      </c>
      <c r="EO1148" s="4">
        <f t="shared" si="76"/>
        <v>23.769863013698629</v>
      </c>
      <c r="EP1148" s="4">
        <f t="shared" si="77"/>
        <v>25</v>
      </c>
      <c r="EQ1148" s="9">
        <f t="shared" si="78"/>
        <v>3718089.3750000005</v>
      </c>
    </row>
    <row r="1149" spans="3:147">
      <c r="C1149" s="7">
        <v>46204</v>
      </c>
      <c r="D1149" s="4">
        <v>7380</v>
      </c>
      <c r="G1149" s="4" t="s">
        <v>176</v>
      </c>
      <c r="H1149" s="4" t="s">
        <v>177</v>
      </c>
      <c r="I1149" s="4">
        <v>7</v>
      </c>
      <c r="J1149" s="16">
        <v>37747</v>
      </c>
      <c r="L1149" s="4">
        <v>116033</v>
      </c>
      <c r="M1149" s="4">
        <v>122158</v>
      </c>
      <c r="N1149" s="4">
        <v>145571.617</v>
      </c>
      <c r="O1149" s="64">
        <v>22</v>
      </c>
      <c r="P1149" s="4">
        <v>8</v>
      </c>
      <c r="Q1149" s="4">
        <v>1</v>
      </c>
      <c r="R1149" s="4">
        <v>31</v>
      </c>
      <c r="S1149" s="4">
        <v>100</v>
      </c>
      <c r="T1149" s="4">
        <v>100</v>
      </c>
      <c r="U1149" s="11">
        <v>5175373</v>
      </c>
      <c r="V1149" s="11">
        <v>1074373</v>
      </c>
      <c r="W1149" s="11">
        <v>4101000</v>
      </c>
      <c r="X1149" s="11">
        <v>23</v>
      </c>
      <c r="Y1149" s="62">
        <v>3597023</v>
      </c>
      <c r="Z1149" s="11">
        <v>0</v>
      </c>
      <c r="AA1149" s="11">
        <v>0</v>
      </c>
      <c r="AB1149" s="11">
        <v>11250</v>
      </c>
      <c r="AC1149" s="11">
        <v>172500</v>
      </c>
      <c r="AD1149" s="11">
        <v>0</v>
      </c>
      <c r="AE1149" s="11">
        <v>0</v>
      </c>
      <c r="AF1149" s="11">
        <v>0</v>
      </c>
      <c r="AG1149" s="11">
        <v>183750</v>
      </c>
      <c r="AH1149" s="11">
        <v>0</v>
      </c>
      <c r="AI1149" s="11">
        <v>458092</v>
      </c>
      <c r="AJ1149" s="11">
        <v>0</v>
      </c>
      <c r="AK1149" s="11">
        <v>272946</v>
      </c>
      <c r="AL1149" s="9">
        <v>731039</v>
      </c>
      <c r="AM1149" s="9">
        <v>218357</v>
      </c>
      <c r="AN1149" s="9">
        <v>0</v>
      </c>
      <c r="AO1149" s="9">
        <v>390204</v>
      </c>
      <c r="AP1149" s="11">
        <v>0</v>
      </c>
      <c r="AQ1149" s="11">
        <v>55000</v>
      </c>
      <c r="AR1149" s="11">
        <v>1394600</v>
      </c>
      <c r="AS1149" s="11">
        <v>0</v>
      </c>
      <c r="AT1149" s="11">
        <v>0</v>
      </c>
      <c r="AU1149" s="11">
        <v>0</v>
      </c>
      <c r="AV1149" s="11">
        <v>0</v>
      </c>
      <c r="AW1149" s="11">
        <v>0</v>
      </c>
      <c r="AX1149" s="11">
        <v>0</v>
      </c>
      <c r="AY1149" s="11">
        <v>0</v>
      </c>
      <c r="AZ1149" s="11">
        <v>0</v>
      </c>
      <c r="BA1149" s="11">
        <v>0</v>
      </c>
      <c r="BB1149" s="11">
        <v>0</v>
      </c>
      <c r="BC1149" s="11">
        <v>0</v>
      </c>
      <c r="BD1149" s="11">
        <v>0</v>
      </c>
      <c r="BE1149" s="11">
        <v>0</v>
      </c>
      <c r="BF1149" s="11">
        <v>0</v>
      </c>
      <c r="BG1149" s="11">
        <v>0</v>
      </c>
      <c r="BH1149" s="11">
        <v>0</v>
      </c>
      <c r="BI1149" s="11">
        <v>0</v>
      </c>
      <c r="BJ1149" s="11">
        <v>0</v>
      </c>
      <c r="BK1149" s="11">
        <v>0</v>
      </c>
      <c r="BL1149" s="11">
        <v>0</v>
      </c>
      <c r="BM1149" s="11">
        <v>0</v>
      </c>
      <c r="BN1149" s="11">
        <v>0</v>
      </c>
      <c r="BO1149" s="11">
        <v>394180</v>
      </c>
      <c r="BP1149" s="11">
        <v>39410</v>
      </c>
      <c r="BQ1149" s="11">
        <v>284570</v>
      </c>
      <c r="BR1149" s="11">
        <v>230420</v>
      </c>
      <c r="BS1149" s="11">
        <v>46580</v>
      </c>
      <c r="BT1149" s="11">
        <v>10800</v>
      </c>
      <c r="BU1149" s="11">
        <v>42380</v>
      </c>
      <c r="BV1149" s="11">
        <v>26000</v>
      </c>
      <c r="BW1149" s="11">
        <v>33</v>
      </c>
      <c r="BX1149" s="11">
        <v>0</v>
      </c>
      <c r="BY1149" s="11">
        <v>0</v>
      </c>
      <c r="BZ1149" s="11">
        <v>0</v>
      </c>
      <c r="CA1149" s="11">
        <v>0</v>
      </c>
      <c r="CB1149" s="11">
        <v>0</v>
      </c>
      <c r="CC1149" s="11">
        <v>0</v>
      </c>
      <c r="CD1149" s="11">
        <v>0</v>
      </c>
      <c r="CE1149" s="11">
        <v>0</v>
      </c>
      <c r="CF1149" s="11">
        <v>0</v>
      </c>
      <c r="CG1149" s="11">
        <v>0</v>
      </c>
      <c r="CH1149" s="11">
        <v>0</v>
      </c>
      <c r="CI1149" s="11">
        <v>218746.31899999999</v>
      </c>
      <c r="CJ1149" s="4">
        <v>31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11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  <c r="DA1149" s="4">
        <v>0</v>
      </c>
      <c r="DB1149" s="4">
        <v>20</v>
      </c>
      <c r="DC1149" s="4">
        <v>0</v>
      </c>
      <c r="DD1149" s="4">
        <v>10</v>
      </c>
      <c r="DE1149" s="64">
        <v>30</v>
      </c>
      <c r="DF1149" s="64">
        <v>8</v>
      </c>
      <c r="DG1149" s="64">
        <v>0</v>
      </c>
      <c r="DH1149" s="64">
        <v>35.74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0.5</v>
      </c>
      <c r="DT1149" s="4">
        <v>2</v>
      </c>
      <c r="DU1149" s="4">
        <v>2</v>
      </c>
      <c r="EB1149" s="4" t="b">
        <v>1</v>
      </c>
      <c r="EC1149" s="4" t="s">
        <v>258</v>
      </c>
      <c r="EF1149" s="7">
        <v>46204</v>
      </c>
      <c r="EG1149" s="7">
        <v>46234</v>
      </c>
      <c r="EH1149" s="4" t="s">
        <v>173</v>
      </c>
      <c r="EI1149" s="4" t="b">
        <v>1</v>
      </c>
      <c r="EJ1149" s="4" t="s">
        <v>174</v>
      </c>
      <c r="EO1149" s="4">
        <f t="shared" si="76"/>
        <v>22.673972602739727</v>
      </c>
      <c r="EP1149" s="4">
        <f t="shared" si="77"/>
        <v>25</v>
      </c>
      <c r="EQ1149" s="9">
        <f t="shared" si="78"/>
        <v>3639290.4249999998</v>
      </c>
    </row>
    <row r="1150" spans="3:147">
      <c r="C1150" s="7">
        <v>46204</v>
      </c>
      <c r="D1150" s="4">
        <v>7380</v>
      </c>
      <c r="G1150" s="4" t="s">
        <v>176</v>
      </c>
      <c r="H1150" s="4" t="s">
        <v>177</v>
      </c>
      <c r="I1150" s="4">
        <v>1</v>
      </c>
      <c r="J1150" s="16">
        <v>37879</v>
      </c>
      <c r="L1150" s="4">
        <v>110982</v>
      </c>
      <c r="M1150" s="4">
        <v>116482</v>
      </c>
      <c r="N1150" s="4">
        <v>138807.717</v>
      </c>
      <c r="O1150" s="64">
        <v>22</v>
      </c>
      <c r="P1150" s="4">
        <v>8</v>
      </c>
      <c r="Q1150" s="4">
        <v>1</v>
      </c>
      <c r="R1150" s="4">
        <v>31</v>
      </c>
      <c r="S1150" s="4">
        <v>100</v>
      </c>
      <c r="T1150" s="4">
        <v>100</v>
      </c>
      <c r="U1150" s="11">
        <v>4937798</v>
      </c>
      <c r="V1150" s="11">
        <v>1007798</v>
      </c>
      <c r="W1150" s="11">
        <v>3930000</v>
      </c>
      <c r="X1150" s="11">
        <v>22</v>
      </c>
      <c r="Y1150" s="62">
        <v>3440442</v>
      </c>
      <c r="Z1150" s="11">
        <v>0</v>
      </c>
      <c r="AA1150" s="11">
        <v>0</v>
      </c>
      <c r="AB1150" s="11">
        <v>0</v>
      </c>
      <c r="AC1150" s="11">
        <v>165000</v>
      </c>
      <c r="AD1150" s="11">
        <v>0</v>
      </c>
      <c r="AE1150" s="11">
        <v>0</v>
      </c>
      <c r="AF1150" s="11">
        <v>0</v>
      </c>
      <c r="AG1150" s="11">
        <v>165000</v>
      </c>
      <c r="AH1150" s="11">
        <v>0</v>
      </c>
      <c r="AI1150" s="11">
        <v>436807</v>
      </c>
      <c r="AJ1150" s="11">
        <v>0</v>
      </c>
      <c r="AK1150" s="11">
        <v>260264</v>
      </c>
      <c r="AL1150" s="9">
        <v>697071</v>
      </c>
      <c r="AM1150" s="9">
        <v>208211</v>
      </c>
      <c r="AN1150" s="9">
        <v>0</v>
      </c>
      <c r="AO1150" s="9">
        <v>372074</v>
      </c>
      <c r="AP1150" s="11">
        <v>0</v>
      </c>
      <c r="AQ1150" s="11">
        <v>55000</v>
      </c>
      <c r="AR1150" s="11">
        <v>1332356</v>
      </c>
      <c r="AS1150" s="11">
        <v>0</v>
      </c>
      <c r="AT1150" s="11">
        <v>0</v>
      </c>
      <c r="AU1150" s="11">
        <v>0</v>
      </c>
      <c r="AV1150" s="11">
        <v>0</v>
      </c>
      <c r="AW1150" s="11">
        <v>0</v>
      </c>
      <c r="AX1150" s="11">
        <v>0</v>
      </c>
      <c r="AY1150" s="11">
        <v>0</v>
      </c>
      <c r="AZ1150" s="11">
        <v>0</v>
      </c>
      <c r="BA1150" s="11">
        <v>0</v>
      </c>
      <c r="BB1150" s="11">
        <v>0</v>
      </c>
      <c r="BC1150" s="11">
        <v>0</v>
      </c>
      <c r="BD1150" s="11">
        <v>0</v>
      </c>
      <c r="BE1150" s="11">
        <v>0</v>
      </c>
      <c r="BF1150" s="11">
        <v>0</v>
      </c>
      <c r="BG1150" s="11">
        <v>0</v>
      </c>
      <c r="BH1150" s="11">
        <v>0</v>
      </c>
      <c r="BI1150" s="11">
        <v>0</v>
      </c>
      <c r="BJ1150" s="11">
        <v>0</v>
      </c>
      <c r="BK1150" s="11">
        <v>0</v>
      </c>
      <c r="BL1150" s="11">
        <v>0</v>
      </c>
      <c r="BM1150" s="11">
        <v>0</v>
      </c>
      <c r="BN1150" s="11">
        <v>0</v>
      </c>
      <c r="BO1150" s="11">
        <v>361820</v>
      </c>
      <c r="BP1150" s="11">
        <v>36180</v>
      </c>
      <c r="BQ1150" s="11">
        <v>274550</v>
      </c>
      <c r="BR1150" s="11">
        <v>219750</v>
      </c>
      <c r="BS1150" s="11">
        <v>44440</v>
      </c>
      <c r="BT1150" s="11">
        <v>10330</v>
      </c>
      <c r="BU1150" s="11">
        <v>40420</v>
      </c>
      <c r="BV1150" s="11">
        <v>13000</v>
      </c>
      <c r="BW1150" s="11">
        <v>7308</v>
      </c>
      <c r="BX1150" s="11">
        <v>0</v>
      </c>
      <c r="BY1150" s="11">
        <v>0</v>
      </c>
      <c r="BZ1150" s="11">
        <v>0</v>
      </c>
      <c r="CA1150" s="11">
        <v>0</v>
      </c>
      <c r="CB1150" s="11">
        <v>0</v>
      </c>
      <c r="CC1150" s="11">
        <v>0</v>
      </c>
      <c r="CD1150" s="11">
        <v>0</v>
      </c>
      <c r="CE1150" s="11">
        <v>0</v>
      </c>
      <c r="CF1150" s="11">
        <v>0</v>
      </c>
      <c r="CG1150" s="11">
        <v>0</v>
      </c>
      <c r="CH1150" s="11">
        <v>0</v>
      </c>
      <c r="CI1150" s="11">
        <v>210649.08799999999</v>
      </c>
      <c r="CJ1150" s="4">
        <v>31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11</v>
      </c>
      <c r="CV1150" s="4">
        <v>0</v>
      </c>
      <c r="CW1150" s="4">
        <v>0</v>
      </c>
      <c r="CX1150" s="4">
        <v>0</v>
      </c>
      <c r="CY1150" s="4">
        <v>0</v>
      </c>
      <c r="CZ1150" s="4">
        <v>0</v>
      </c>
      <c r="DA1150" s="4">
        <v>0</v>
      </c>
      <c r="DB1150" s="4">
        <v>20</v>
      </c>
      <c r="DC1150" s="4">
        <v>0</v>
      </c>
      <c r="DD1150" s="4">
        <v>10</v>
      </c>
      <c r="DE1150" s="64">
        <v>30</v>
      </c>
      <c r="DF1150" s="64">
        <v>8</v>
      </c>
      <c r="DG1150" s="64">
        <v>0</v>
      </c>
      <c r="DH1150" s="64">
        <v>35.74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0.5</v>
      </c>
      <c r="DT1150" s="4">
        <v>2</v>
      </c>
      <c r="DU1150" s="4">
        <v>2</v>
      </c>
      <c r="EB1150" s="4" t="b">
        <v>1</v>
      </c>
      <c r="EC1150" s="4" t="s">
        <v>258</v>
      </c>
      <c r="EF1150" s="7">
        <v>46204</v>
      </c>
      <c r="EG1150" s="7">
        <v>46234</v>
      </c>
      <c r="EH1150" s="4" t="s">
        <v>173</v>
      </c>
      <c r="EI1150" s="4" t="b">
        <v>1</v>
      </c>
      <c r="EJ1150" s="4" t="s">
        <v>174</v>
      </c>
      <c r="EO1150" s="4">
        <f t="shared" si="76"/>
        <v>22.312328767123287</v>
      </c>
      <c r="EP1150" s="4">
        <f t="shared" si="77"/>
        <v>25</v>
      </c>
      <c r="EQ1150" s="9">
        <f t="shared" si="78"/>
        <v>3470192.9250000003</v>
      </c>
    </row>
    <row r="1151" spans="3:147">
      <c r="C1151" s="7">
        <v>46204</v>
      </c>
      <c r="D1151" s="4">
        <v>7380</v>
      </c>
      <c r="G1151" s="4" t="s">
        <v>179</v>
      </c>
      <c r="H1151" s="4" t="s">
        <v>180</v>
      </c>
      <c r="I1151" s="4">
        <v>19</v>
      </c>
      <c r="J1151" s="16">
        <v>38863</v>
      </c>
      <c r="L1151" s="4">
        <v>107994.966</v>
      </c>
      <c r="M1151" s="4">
        <v>113244.933</v>
      </c>
      <c r="N1151" s="4">
        <v>134950.212</v>
      </c>
      <c r="O1151" s="64">
        <v>22</v>
      </c>
      <c r="P1151" s="4">
        <v>8</v>
      </c>
      <c r="Q1151" s="4">
        <v>1</v>
      </c>
      <c r="R1151" s="4">
        <v>31</v>
      </c>
      <c r="S1151" s="4">
        <v>100</v>
      </c>
      <c r="T1151" s="4">
        <v>100</v>
      </c>
      <c r="U1151" s="11">
        <v>5004627</v>
      </c>
      <c r="V1151" s="11">
        <v>1001170</v>
      </c>
      <c r="W1151" s="11">
        <v>4003457</v>
      </c>
      <c r="X1151" s="11">
        <v>20</v>
      </c>
      <c r="Y1151" s="62">
        <v>3347843</v>
      </c>
      <c r="Z1151" s="11">
        <v>0</v>
      </c>
      <c r="AA1151" s="11">
        <v>0</v>
      </c>
      <c r="AB1151" s="11">
        <v>7500</v>
      </c>
      <c r="AC1151" s="11">
        <v>150000</v>
      </c>
      <c r="AD1151" s="11">
        <v>0</v>
      </c>
      <c r="AE1151" s="11">
        <v>0</v>
      </c>
      <c r="AF1151" s="11">
        <v>0</v>
      </c>
      <c r="AG1151" s="11">
        <v>157500</v>
      </c>
      <c r="AH1151" s="11">
        <v>0</v>
      </c>
      <c r="AI1151" s="11">
        <v>424668</v>
      </c>
      <c r="AJ1151" s="11">
        <v>0</v>
      </c>
      <c r="AK1151" s="11">
        <v>253031</v>
      </c>
      <c r="AL1151" s="9">
        <v>677700</v>
      </c>
      <c r="AM1151" s="9">
        <v>404850</v>
      </c>
      <c r="AN1151" s="9">
        <v>0</v>
      </c>
      <c r="AO1151" s="9">
        <v>361734</v>
      </c>
      <c r="AP1151" s="11">
        <v>0</v>
      </c>
      <c r="AQ1151" s="11">
        <v>55000</v>
      </c>
      <c r="AR1151" s="11">
        <v>1499284</v>
      </c>
      <c r="AS1151" s="11">
        <v>0</v>
      </c>
      <c r="AT1151" s="11">
        <v>0</v>
      </c>
      <c r="AU1151" s="11">
        <v>0</v>
      </c>
      <c r="AV1151" s="11">
        <v>0</v>
      </c>
      <c r="AW1151" s="11">
        <v>0</v>
      </c>
      <c r="AX1151" s="11">
        <v>0</v>
      </c>
      <c r="AY1151" s="11">
        <v>0</v>
      </c>
      <c r="AZ1151" s="11">
        <v>0</v>
      </c>
      <c r="BA1151" s="11">
        <v>0</v>
      </c>
      <c r="BB1151" s="11">
        <v>0</v>
      </c>
      <c r="BC1151" s="11">
        <v>0</v>
      </c>
      <c r="BD1151" s="11">
        <v>0</v>
      </c>
      <c r="BE1151" s="11">
        <v>0</v>
      </c>
      <c r="BF1151" s="11">
        <v>0</v>
      </c>
      <c r="BG1151" s="11">
        <v>0</v>
      </c>
      <c r="BH1151" s="11">
        <v>0</v>
      </c>
      <c r="BI1151" s="11">
        <v>0</v>
      </c>
      <c r="BJ1151" s="11">
        <v>0</v>
      </c>
      <c r="BK1151" s="11">
        <v>0</v>
      </c>
      <c r="BL1151" s="11">
        <v>0</v>
      </c>
      <c r="BM1151" s="11">
        <v>0</v>
      </c>
      <c r="BN1151" s="11">
        <v>0</v>
      </c>
      <c r="BO1151" s="11">
        <v>371280</v>
      </c>
      <c r="BP1151" s="11">
        <v>37120</v>
      </c>
      <c r="BQ1151" s="11">
        <v>275020</v>
      </c>
      <c r="BR1151" s="11">
        <v>212360</v>
      </c>
      <c r="BS1151" s="11">
        <v>45040</v>
      </c>
      <c r="BT1151" s="11">
        <v>10050</v>
      </c>
      <c r="BU1151" s="11">
        <v>39300</v>
      </c>
      <c r="BV1151" s="11">
        <v>10000</v>
      </c>
      <c r="BW1151" s="11">
        <v>1000</v>
      </c>
      <c r="BX1151" s="11">
        <v>0</v>
      </c>
      <c r="BY1151" s="11">
        <v>0</v>
      </c>
      <c r="BZ1151" s="11">
        <v>0</v>
      </c>
      <c r="CA1151" s="11">
        <v>0</v>
      </c>
      <c r="CB1151" s="11">
        <v>0</v>
      </c>
      <c r="CC1151" s="11">
        <v>0</v>
      </c>
      <c r="CD1151" s="11">
        <v>0</v>
      </c>
      <c r="CE1151" s="11">
        <v>0</v>
      </c>
      <c r="CF1151" s="11">
        <v>0</v>
      </c>
      <c r="CG1151" s="11">
        <v>0</v>
      </c>
      <c r="CH1151" s="11">
        <v>0</v>
      </c>
      <c r="CI1151" s="11">
        <v>210891.34099999999</v>
      </c>
      <c r="CJ1151" s="4">
        <v>31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11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  <c r="DA1151" s="4">
        <v>0</v>
      </c>
      <c r="DB1151" s="4">
        <v>20</v>
      </c>
      <c r="DC1151" s="4">
        <v>0</v>
      </c>
      <c r="DD1151" s="4">
        <v>10</v>
      </c>
      <c r="DE1151" s="64">
        <v>30</v>
      </c>
      <c r="DF1151" s="64">
        <v>16</v>
      </c>
      <c r="DG1151" s="64">
        <v>0</v>
      </c>
      <c r="DH1151" s="64">
        <v>35.74</v>
      </c>
      <c r="DI1151" s="4">
        <v>0</v>
      </c>
      <c r="DJ1151" s="4">
        <v>0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0</v>
      </c>
      <c r="DS1151" s="4">
        <v>1.5</v>
      </c>
      <c r="DT1151" s="4">
        <v>2</v>
      </c>
      <c r="DU1151" s="4">
        <v>2</v>
      </c>
      <c r="EB1151" s="4" t="b">
        <v>1</v>
      </c>
      <c r="EC1151" s="4" t="s">
        <v>258</v>
      </c>
      <c r="EF1151" s="7">
        <v>46204</v>
      </c>
      <c r="EG1151" s="7">
        <v>46234</v>
      </c>
      <c r="EH1151" s="4" t="s">
        <v>173</v>
      </c>
      <c r="EI1151" s="4" t="b">
        <v>1</v>
      </c>
      <c r="EJ1151" s="4" t="s">
        <v>174</v>
      </c>
      <c r="EO1151" s="4">
        <f t="shared" si="76"/>
        <v>19.616438356164384</v>
      </c>
      <c r="EP1151" s="4">
        <f t="shared" si="77"/>
        <v>24</v>
      </c>
      <c r="EQ1151" s="9">
        <f t="shared" si="78"/>
        <v>3238805.088</v>
      </c>
    </row>
    <row r="1152" spans="3:147">
      <c r="C1152" s="7">
        <v>46235</v>
      </c>
      <c r="D1152" s="4">
        <v>7380</v>
      </c>
      <c r="G1152" s="4" t="s">
        <v>170</v>
      </c>
      <c r="H1152" s="4" t="s">
        <v>171</v>
      </c>
      <c r="I1152" s="4">
        <v>3</v>
      </c>
      <c r="J1152" s="16">
        <v>35254</v>
      </c>
      <c r="L1152" s="4">
        <v>131793.25599999999</v>
      </c>
      <c r="M1152" s="4">
        <v>139793.23300000001</v>
      </c>
      <c r="N1152" s="4">
        <v>166586.93599999999</v>
      </c>
      <c r="O1152" s="64">
        <v>15</v>
      </c>
      <c r="P1152" s="4">
        <v>10</v>
      </c>
      <c r="Q1152" s="4">
        <v>6</v>
      </c>
      <c r="R1152" s="4">
        <v>31</v>
      </c>
      <c r="S1152" s="4">
        <v>100</v>
      </c>
      <c r="T1152" s="4">
        <v>100</v>
      </c>
      <c r="U1152" s="11">
        <v>5237997</v>
      </c>
      <c r="V1152" s="11">
        <v>1053997</v>
      </c>
      <c r="W1152" s="11">
        <v>4184000</v>
      </c>
      <c r="X1152" s="11">
        <v>30</v>
      </c>
      <c r="Y1152" s="62">
        <v>4085590</v>
      </c>
      <c r="Z1152" s="11">
        <v>0</v>
      </c>
      <c r="AA1152" s="11">
        <v>0</v>
      </c>
      <c r="AB1152" s="11">
        <v>15000</v>
      </c>
      <c r="AC1152" s="11">
        <v>225000</v>
      </c>
      <c r="AD1152" s="11">
        <v>0</v>
      </c>
      <c r="AE1152" s="11">
        <v>0</v>
      </c>
      <c r="AF1152" s="11">
        <v>0</v>
      </c>
      <c r="AG1152" s="11">
        <v>240000</v>
      </c>
      <c r="AH1152" s="11">
        <v>0</v>
      </c>
      <c r="AI1152" s="11">
        <v>524224</v>
      </c>
      <c r="AJ1152" s="11">
        <v>0</v>
      </c>
      <c r="AK1152" s="11">
        <v>0</v>
      </c>
      <c r="AL1152" s="9">
        <v>524224</v>
      </c>
      <c r="AM1152" s="9">
        <v>0</v>
      </c>
      <c r="AN1152" s="9">
        <v>0</v>
      </c>
      <c r="AO1152" s="9">
        <v>292360</v>
      </c>
      <c r="AP1152" s="11">
        <v>0</v>
      </c>
      <c r="AQ1152" s="11">
        <v>50000</v>
      </c>
      <c r="AR1152" s="11">
        <v>866584</v>
      </c>
      <c r="AS1152" s="11">
        <v>0</v>
      </c>
      <c r="AT1152" s="11">
        <v>0</v>
      </c>
      <c r="AU1152" s="11">
        <v>0</v>
      </c>
      <c r="AV1152" s="11">
        <v>0</v>
      </c>
      <c r="AW1152" s="11">
        <v>0</v>
      </c>
      <c r="AX1152" s="11">
        <v>0</v>
      </c>
      <c r="AY1152" s="11">
        <v>0</v>
      </c>
      <c r="AZ1152" s="11">
        <v>0</v>
      </c>
      <c r="BA1152" s="11">
        <v>20823</v>
      </c>
      <c r="BB1152" s="11">
        <v>0</v>
      </c>
      <c r="BC1152" s="11">
        <v>0</v>
      </c>
      <c r="BD1152" s="11">
        <v>25000</v>
      </c>
      <c r="BE1152" s="11">
        <v>0</v>
      </c>
      <c r="BF1152" s="11">
        <v>0</v>
      </c>
      <c r="BG1152" s="11">
        <v>0</v>
      </c>
      <c r="BH1152" s="11">
        <v>0</v>
      </c>
      <c r="BI1152" s="11">
        <v>0</v>
      </c>
      <c r="BJ1152" s="11">
        <v>0</v>
      </c>
      <c r="BK1152" s="11">
        <v>0</v>
      </c>
      <c r="BL1152" s="11">
        <v>0</v>
      </c>
      <c r="BM1152" s="11">
        <v>0</v>
      </c>
      <c r="BN1152" s="11">
        <v>0</v>
      </c>
      <c r="BO1152" s="11">
        <v>361330</v>
      </c>
      <c r="BP1152" s="11">
        <v>36130</v>
      </c>
      <c r="BQ1152" s="11">
        <v>313020</v>
      </c>
      <c r="BR1152" s="11">
        <v>235290</v>
      </c>
      <c r="BS1152" s="11">
        <v>47140</v>
      </c>
      <c r="BT1152" s="11">
        <v>12260</v>
      </c>
      <c r="BU1152" s="11">
        <v>48490</v>
      </c>
      <c r="BV1152" s="11">
        <v>0</v>
      </c>
      <c r="BW1152" s="11">
        <v>337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">
        <v>0</v>
      </c>
      <c r="CH1152" s="11">
        <v>0</v>
      </c>
      <c r="CI1152" s="11">
        <v>244896.413</v>
      </c>
      <c r="CJ1152" s="4">
        <v>31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10</v>
      </c>
      <c r="CV1152" s="4">
        <v>0</v>
      </c>
      <c r="CW1152" s="4">
        <v>0</v>
      </c>
      <c r="CX1152" s="4">
        <v>0</v>
      </c>
      <c r="CY1152" s="4">
        <v>0</v>
      </c>
      <c r="CZ1152" s="4">
        <v>0</v>
      </c>
      <c r="DA1152" s="4">
        <v>0</v>
      </c>
      <c r="DB1152" s="4">
        <v>20</v>
      </c>
      <c r="DC1152" s="4">
        <v>0</v>
      </c>
      <c r="DD1152" s="4">
        <v>0</v>
      </c>
      <c r="DE1152" s="64">
        <v>20</v>
      </c>
      <c r="DF1152" s="64">
        <v>0</v>
      </c>
      <c r="DG1152" s="64">
        <v>0</v>
      </c>
      <c r="DH1152" s="64">
        <v>23.4</v>
      </c>
      <c r="DI1152" s="4">
        <v>0</v>
      </c>
      <c r="DJ1152" s="4">
        <v>0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0</v>
      </c>
      <c r="DS1152" s="4">
        <v>0</v>
      </c>
      <c r="DT1152" s="4">
        <v>2</v>
      </c>
      <c r="DU1152" s="4">
        <v>2</v>
      </c>
      <c r="EB1152" s="4" t="b">
        <v>1</v>
      </c>
      <c r="EC1152" s="4" t="s">
        <v>258</v>
      </c>
      <c r="EF1152" s="7">
        <v>46235</v>
      </c>
      <c r="EG1152" s="7">
        <v>46265</v>
      </c>
      <c r="EH1152" s="4" t="s">
        <v>173</v>
      </c>
      <c r="EI1152" s="4" t="b">
        <v>1</v>
      </c>
      <c r="EJ1152" s="4" t="s">
        <v>174</v>
      </c>
      <c r="EO1152" s="4">
        <f t="shared" si="76"/>
        <v>29.504109589041096</v>
      </c>
      <c r="EP1152" s="4">
        <f t="shared" si="77"/>
        <v>25</v>
      </c>
      <c r="EQ1152" s="9">
        <f t="shared" si="78"/>
        <v>4164673.3999999994</v>
      </c>
    </row>
    <row r="1153" spans="3:147">
      <c r="C1153" s="7">
        <v>46235</v>
      </c>
      <c r="D1153" s="4">
        <v>7380</v>
      </c>
      <c r="G1153" s="4" t="s">
        <v>170</v>
      </c>
      <c r="H1153" s="4" t="s">
        <v>171</v>
      </c>
      <c r="I1153" s="4">
        <v>25</v>
      </c>
      <c r="J1153" s="16">
        <v>35521</v>
      </c>
      <c r="L1153" s="4">
        <v>146268.25599999999</v>
      </c>
      <c r="M1153" s="4">
        <v>153768.23300000001</v>
      </c>
      <c r="N1153" s="4">
        <v>183240.478</v>
      </c>
      <c r="O1153" s="64">
        <v>15</v>
      </c>
      <c r="P1153" s="4">
        <v>10</v>
      </c>
      <c r="Q1153" s="4">
        <v>6</v>
      </c>
      <c r="R1153" s="4">
        <v>31</v>
      </c>
      <c r="S1153" s="4">
        <v>100</v>
      </c>
      <c r="T1153" s="4">
        <v>100</v>
      </c>
      <c r="U1153" s="11">
        <v>5783746</v>
      </c>
      <c r="V1153" s="11">
        <v>1177070</v>
      </c>
      <c r="W1153" s="11">
        <v>4606676</v>
      </c>
      <c r="X1153" s="11">
        <v>29</v>
      </c>
      <c r="Y1153" s="62">
        <v>4534315</v>
      </c>
      <c r="Z1153" s="11">
        <v>0</v>
      </c>
      <c r="AA1153" s="11">
        <v>0</v>
      </c>
      <c r="AB1153" s="11">
        <v>7500</v>
      </c>
      <c r="AC1153" s="11">
        <v>217500</v>
      </c>
      <c r="AD1153" s="11">
        <v>0</v>
      </c>
      <c r="AE1153" s="11">
        <v>0</v>
      </c>
      <c r="AF1153" s="11">
        <v>0</v>
      </c>
      <c r="AG1153" s="11">
        <v>225000</v>
      </c>
      <c r="AH1153" s="11">
        <v>0</v>
      </c>
      <c r="AI1153" s="11">
        <v>576630</v>
      </c>
      <c r="AJ1153" s="11">
        <v>0</v>
      </c>
      <c r="AK1153" s="11">
        <v>68715</v>
      </c>
      <c r="AL1153" s="9">
        <v>645346</v>
      </c>
      <c r="AM1153" s="9">
        <v>0</v>
      </c>
      <c r="AN1153" s="9">
        <v>0</v>
      </c>
      <c r="AO1153" s="9">
        <v>188279</v>
      </c>
      <c r="AP1153" s="11">
        <v>0</v>
      </c>
      <c r="AQ1153" s="11">
        <v>25000</v>
      </c>
      <c r="AR1153" s="11">
        <v>858625</v>
      </c>
      <c r="AS1153" s="11">
        <v>0</v>
      </c>
      <c r="AT1153" s="11">
        <v>107901</v>
      </c>
      <c r="AU1153" s="11">
        <v>0</v>
      </c>
      <c r="AV1153" s="11">
        <v>0</v>
      </c>
      <c r="AW1153" s="11">
        <v>0</v>
      </c>
      <c r="AX1153" s="11">
        <v>0</v>
      </c>
      <c r="AY1153" s="11">
        <v>0</v>
      </c>
      <c r="AZ1153" s="11">
        <v>0</v>
      </c>
      <c r="BA1153" s="11">
        <v>22905</v>
      </c>
      <c r="BB1153" s="11">
        <v>0</v>
      </c>
      <c r="BC1153" s="11">
        <v>0</v>
      </c>
      <c r="BD1153" s="11">
        <v>35000</v>
      </c>
      <c r="BE1153" s="11">
        <v>0</v>
      </c>
      <c r="BF1153" s="11">
        <v>0</v>
      </c>
      <c r="BG1153" s="11">
        <v>0</v>
      </c>
      <c r="BH1153" s="11">
        <v>0</v>
      </c>
      <c r="BI1153" s="11">
        <v>0</v>
      </c>
      <c r="BJ1153" s="11">
        <v>0</v>
      </c>
      <c r="BK1153" s="11">
        <v>0</v>
      </c>
      <c r="BL1153" s="11">
        <v>0</v>
      </c>
      <c r="BM1153" s="11">
        <v>0</v>
      </c>
      <c r="BN1153" s="11">
        <v>0</v>
      </c>
      <c r="BO1153" s="11">
        <v>437020</v>
      </c>
      <c r="BP1153" s="11">
        <v>43700</v>
      </c>
      <c r="BQ1153" s="11">
        <v>313020</v>
      </c>
      <c r="BR1153" s="11">
        <v>259320</v>
      </c>
      <c r="BS1153" s="11">
        <v>52050</v>
      </c>
      <c r="BT1153" s="11">
        <v>13610</v>
      </c>
      <c r="BU1153" s="11">
        <v>53350</v>
      </c>
      <c r="BV1153" s="11">
        <v>0</v>
      </c>
      <c r="BW1153" s="11">
        <v>5000</v>
      </c>
      <c r="BX1153" s="11">
        <v>0</v>
      </c>
      <c r="BY1153" s="11">
        <v>0</v>
      </c>
      <c r="BZ1153" s="11">
        <v>0</v>
      </c>
      <c r="CA1153" s="11">
        <v>0</v>
      </c>
      <c r="CB1153" s="11">
        <v>0</v>
      </c>
      <c r="CC1153" s="11">
        <v>0</v>
      </c>
      <c r="CD1153" s="11">
        <v>0</v>
      </c>
      <c r="CE1153" s="11">
        <v>0</v>
      </c>
      <c r="CF1153" s="11">
        <v>0</v>
      </c>
      <c r="CG1153" s="11">
        <v>0</v>
      </c>
      <c r="CH1153" s="11">
        <v>0</v>
      </c>
      <c r="CI1153" s="11">
        <v>256713.576</v>
      </c>
      <c r="CJ1153" s="4">
        <v>31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5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  <c r="DA1153" s="4">
        <v>0</v>
      </c>
      <c r="DB1153" s="4">
        <v>20</v>
      </c>
      <c r="DC1153" s="4">
        <v>0</v>
      </c>
      <c r="DD1153" s="4">
        <v>2</v>
      </c>
      <c r="DE1153" s="64">
        <v>22</v>
      </c>
      <c r="DF1153" s="64">
        <v>0</v>
      </c>
      <c r="DG1153" s="64">
        <v>0</v>
      </c>
      <c r="DH1153" s="64">
        <v>13.7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2</v>
      </c>
      <c r="DU1153" s="4">
        <v>2</v>
      </c>
      <c r="EB1153" s="4" t="b">
        <v>1</v>
      </c>
      <c r="EC1153" s="4" t="s">
        <v>258</v>
      </c>
      <c r="EF1153" s="7">
        <v>46235</v>
      </c>
      <c r="EG1153" s="7">
        <v>46265</v>
      </c>
      <c r="EH1153" s="4" t="s">
        <v>173</v>
      </c>
      <c r="EI1153" s="4" t="b">
        <v>1</v>
      </c>
      <c r="EJ1153" s="4" t="s">
        <v>174</v>
      </c>
      <c r="EO1153" s="4">
        <f t="shared" si="76"/>
        <v>28.772602739726029</v>
      </c>
      <c r="EP1153" s="4">
        <f t="shared" si="77"/>
        <v>25</v>
      </c>
      <c r="EQ1153" s="9">
        <f t="shared" si="78"/>
        <v>4581011.95</v>
      </c>
    </row>
    <row r="1154" spans="3:147">
      <c r="C1154" s="7">
        <v>46235</v>
      </c>
      <c r="D1154" s="4">
        <v>7380</v>
      </c>
      <c r="G1154" s="4" t="s">
        <v>176</v>
      </c>
      <c r="H1154" s="4" t="s">
        <v>177</v>
      </c>
      <c r="I1154" s="4">
        <v>11</v>
      </c>
      <c r="J1154" s="16">
        <v>37347</v>
      </c>
      <c r="L1154" s="4">
        <v>118803</v>
      </c>
      <c r="M1154" s="4">
        <v>124803</v>
      </c>
      <c r="N1154" s="4">
        <v>148723.57500000001</v>
      </c>
      <c r="O1154" s="64">
        <v>15</v>
      </c>
      <c r="P1154" s="4">
        <v>10</v>
      </c>
      <c r="Q1154" s="4">
        <v>6</v>
      </c>
      <c r="R1154" s="4">
        <v>31</v>
      </c>
      <c r="S1154" s="4">
        <v>100</v>
      </c>
      <c r="T1154" s="4">
        <v>100</v>
      </c>
      <c r="U1154" s="11">
        <v>4640812</v>
      </c>
      <c r="V1154" s="11">
        <v>710812</v>
      </c>
      <c r="W1154" s="11">
        <v>3930000</v>
      </c>
      <c r="X1154" s="11">
        <v>24</v>
      </c>
      <c r="Y1154" s="62">
        <v>3682893</v>
      </c>
      <c r="Z1154" s="11">
        <v>0</v>
      </c>
      <c r="AA1154" s="11">
        <v>0</v>
      </c>
      <c r="AB1154" s="11">
        <v>0</v>
      </c>
      <c r="AC1154" s="11">
        <v>180000</v>
      </c>
      <c r="AD1154" s="11">
        <v>0</v>
      </c>
      <c r="AE1154" s="11">
        <v>0</v>
      </c>
      <c r="AF1154" s="11">
        <v>0</v>
      </c>
      <c r="AG1154" s="11">
        <v>180000</v>
      </c>
      <c r="AH1154" s="11">
        <v>0</v>
      </c>
      <c r="AI1154" s="11">
        <v>468011</v>
      </c>
      <c r="AJ1154" s="11">
        <v>0</v>
      </c>
      <c r="AK1154" s="11">
        <v>0</v>
      </c>
      <c r="AL1154" s="9">
        <v>468011</v>
      </c>
      <c r="AM1154" s="9">
        <v>0</v>
      </c>
      <c r="AN1154" s="9">
        <v>0</v>
      </c>
      <c r="AO1154" s="9">
        <v>234908</v>
      </c>
      <c r="AP1154" s="11">
        <v>0</v>
      </c>
      <c r="AQ1154" s="11">
        <v>45000</v>
      </c>
      <c r="AR1154" s="11">
        <v>747919</v>
      </c>
      <c r="AS1154" s="11">
        <v>0</v>
      </c>
      <c r="AT1154" s="11">
        <v>0</v>
      </c>
      <c r="AU1154" s="11">
        <v>0</v>
      </c>
      <c r="AV1154" s="11">
        <v>0</v>
      </c>
      <c r="AW1154" s="11">
        <v>0</v>
      </c>
      <c r="AX1154" s="11">
        <v>0</v>
      </c>
      <c r="AY1154" s="11">
        <v>0</v>
      </c>
      <c r="AZ1154" s="11">
        <v>0</v>
      </c>
      <c r="BA1154" s="11">
        <v>0</v>
      </c>
      <c r="BB1154" s="11">
        <v>0</v>
      </c>
      <c r="BC1154" s="11">
        <v>0</v>
      </c>
      <c r="BD1154" s="11">
        <v>30000</v>
      </c>
      <c r="BE1154" s="11">
        <v>0</v>
      </c>
      <c r="BF1154" s="11">
        <v>0</v>
      </c>
      <c r="BG1154" s="11">
        <v>0</v>
      </c>
      <c r="BH1154" s="11">
        <v>0</v>
      </c>
      <c r="BI1154" s="11">
        <v>0</v>
      </c>
      <c r="BJ1154" s="11">
        <v>0</v>
      </c>
      <c r="BK1154" s="11">
        <v>0</v>
      </c>
      <c r="BL1154" s="11">
        <v>0</v>
      </c>
      <c r="BM1154" s="11">
        <v>0</v>
      </c>
      <c r="BN1154" s="11">
        <v>0</v>
      </c>
      <c r="BO1154" s="11">
        <v>360690</v>
      </c>
      <c r="BP1154" s="11">
        <v>36060</v>
      </c>
      <c r="BQ1154" s="11">
        <v>0</v>
      </c>
      <c r="BR1154" s="11">
        <v>210590</v>
      </c>
      <c r="BS1154" s="11">
        <v>41770</v>
      </c>
      <c r="BT1154" s="11">
        <v>11050</v>
      </c>
      <c r="BU1154" s="11">
        <v>43300</v>
      </c>
      <c r="BV1154" s="11">
        <v>0</v>
      </c>
      <c r="BW1154" s="11">
        <v>7352</v>
      </c>
      <c r="BX1154" s="11">
        <v>0</v>
      </c>
      <c r="BY1154" s="11">
        <v>0</v>
      </c>
      <c r="BZ1154" s="11">
        <v>0</v>
      </c>
      <c r="CA1154" s="11">
        <v>0</v>
      </c>
      <c r="CB1154" s="11">
        <v>0</v>
      </c>
      <c r="CC1154" s="11">
        <v>0</v>
      </c>
      <c r="CD1154" s="11">
        <v>0</v>
      </c>
      <c r="CE1154" s="11">
        <v>0</v>
      </c>
      <c r="CF1154" s="11">
        <v>0</v>
      </c>
      <c r="CG1154" s="11">
        <v>0</v>
      </c>
      <c r="CH1154" s="11">
        <v>0</v>
      </c>
      <c r="CI1154" s="11">
        <v>216202</v>
      </c>
      <c r="CJ1154" s="4">
        <v>31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9</v>
      </c>
      <c r="CV1154" s="4">
        <v>0</v>
      </c>
      <c r="CW1154" s="4">
        <v>0</v>
      </c>
      <c r="CX1154" s="4">
        <v>0</v>
      </c>
      <c r="CY1154" s="4">
        <v>0</v>
      </c>
      <c r="CZ1154" s="4">
        <v>0</v>
      </c>
      <c r="DA1154" s="4">
        <v>0</v>
      </c>
      <c r="DB1154" s="4">
        <v>20</v>
      </c>
      <c r="DC1154" s="4">
        <v>0</v>
      </c>
      <c r="DD1154" s="4">
        <v>0</v>
      </c>
      <c r="DE1154" s="64">
        <v>20</v>
      </c>
      <c r="DF1154" s="64">
        <v>0</v>
      </c>
      <c r="DG1154" s="64">
        <v>0</v>
      </c>
      <c r="DH1154" s="64">
        <v>21.06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2</v>
      </c>
      <c r="DU1154" s="4">
        <v>2</v>
      </c>
      <c r="EB1154" s="4" t="b">
        <v>1</v>
      </c>
      <c r="EC1154" s="4" t="s">
        <v>258</v>
      </c>
      <c r="EF1154" s="7">
        <v>46235</v>
      </c>
      <c r="EG1154" s="7">
        <v>46265</v>
      </c>
      <c r="EH1154" s="4" t="s">
        <v>173</v>
      </c>
      <c r="EI1154" s="4" t="b">
        <v>1</v>
      </c>
      <c r="EJ1154" s="4" t="s">
        <v>174</v>
      </c>
      <c r="EO1154" s="4">
        <f t="shared" si="76"/>
        <v>23.769863013698629</v>
      </c>
      <c r="EP1154" s="4">
        <f t="shared" si="77"/>
        <v>25</v>
      </c>
      <c r="EQ1154" s="9">
        <f t="shared" si="78"/>
        <v>3718089.3750000005</v>
      </c>
    </row>
    <row r="1155" spans="3:147">
      <c r="C1155" s="7">
        <v>46235</v>
      </c>
      <c r="D1155" s="4">
        <v>7380</v>
      </c>
      <c r="G1155" s="4" t="s">
        <v>176</v>
      </c>
      <c r="H1155" s="4" t="s">
        <v>177</v>
      </c>
      <c r="I1155" s="4">
        <v>7</v>
      </c>
      <c r="J1155" s="16">
        <v>37747</v>
      </c>
      <c r="L1155" s="4">
        <v>116033</v>
      </c>
      <c r="M1155" s="4">
        <v>122158</v>
      </c>
      <c r="N1155" s="4">
        <v>145571.617</v>
      </c>
      <c r="O1155" s="64">
        <v>15</v>
      </c>
      <c r="P1155" s="4">
        <v>10</v>
      </c>
      <c r="Q1155" s="4">
        <v>6</v>
      </c>
      <c r="R1155" s="4">
        <v>31</v>
      </c>
      <c r="S1155" s="4">
        <v>100</v>
      </c>
      <c r="T1155" s="4">
        <v>100</v>
      </c>
      <c r="U1155" s="11">
        <v>4562539</v>
      </c>
      <c r="V1155" s="11">
        <v>939539</v>
      </c>
      <c r="W1155" s="11">
        <v>3623000</v>
      </c>
      <c r="X1155" s="11">
        <v>23</v>
      </c>
      <c r="Y1155" s="62">
        <v>3597023</v>
      </c>
      <c r="Z1155" s="11">
        <v>0</v>
      </c>
      <c r="AA1155" s="11">
        <v>0</v>
      </c>
      <c r="AB1155" s="11">
        <v>11250</v>
      </c>
      <c r="AC1155" s="11">
        <v>172500</v>
      </c>
      <c r="AD1155" s="11">
        <v>0</v>
      </c>
      <c r="AE1155" s="11">
        <v>0</v>
      </c>
      <c r="AF1155" s="11">
        <v>0</v>
      </c>
      <c r="AG1155" s="11">
        <v>183750</v>
      </c>
      <c r="AH1155" s="11">
        <v>0</v>
      </c>
      <c r="AI1155" s="11">
        <v>458092</v>
      </c>
      <c r="AJ1155" s="11">
        <v>0</v>
      </c>
      <c r="AK1155" s="11">
        <v>0</v>
      </c>
      <c r="AL1155" s="9">
        <v>458092</v>
      </c>
      <c r="AM1155" s="9">
        <v>0</v>
      </c>
      <c r="AN1155" s="9">
        <v>0</v>
      </c>
      <c r="AO1155" s="9">
        <v>255478</v>
      </c>
      <c r="AP1155" s="11">
        <v>0</v>
      </c>
      <c r="AQ1155" s="11">
        <v>50000</v>
      </c>
      <c r="AR1155" s="11">
        <v>763570</v>
      </c>
      <c r="AS1155" s="11">
        <v>0</v>
      </c>
      <c r="AT1155" s="11">
        <v>0</v>
      </c>
      <c r="AU1155" s="11">
        <v>0</v>
      </c>
      <c r="AV1155" s="11">
        <v>0</v>
      </c>
      <c r="AW1155" s="11">
        <v>0</v>
      </c>
      <c r="AX1155" s="11">
        <v>0</v>
      </c>
      <c r="AY1155" s="11">
        <v>0</v>
      </c>
      <c r="AZ1155" s="11">
        <v>0</v>
      </c>
      <c r="BA1155" s="11">
        <v>18196</v>
      </c>
      <c r="BB1155" s="11">
        <v>0</v>
      </c>
      <c r="BC1155" s="11">
        <v>0</v>
      </c>
      <c r="BD1155" s="11">
        <v>0</v>
      </c>
      <c r="BE1155" s="11">
        <v>0</v>
      </c>
      <c r="BF1155" s="11">
        <v>0</v>
      </c>
      <c r="BG1155" s="11">
        <v>0</v>
      </c>
      <c r="BH1155" s="11">
        <v>0</v>
      </c>
      <c r="BI1155" s="11">
        <v>0</v>
      </c>
      <c r="BJ1155" s="11">
        <v>0</v>
      </c>
      <c r="BK1155" s="11">
        <v>0</v>
      </c>
      <c r="BL1155" s="11">
        <v>0</v>
      </c>
      <c r="BM1155" s="11">
        <v>0</v>
      </c>
      <c r="BN1155" s="11">
        <v>0</v>
      </c>
      <c r="BO1155" s="11">
        <v>306850</v>
      </c>
      <c r="BP1155" s="11">
        <v>30680</v>
      </c>
      <c r="BQ1155" s="11">
        <v>284570</v>
      </c>
      <c r="BR1155" s="11">
        <v>205480</v>
      </c>
      <c r="BS1155" s="11">
        <v>41060</v>
      </c>
      <c r="BT1155" s="11">
        <v>10800</v>
      </c>
      <c r="BU1155" s="11">
        <v>42380</v>
      </c>
      <c r="BV1155" s="11">
        <v>17000</v>
      </c>
      <c r="BW1155" s="11">
        <v>719</v>
      </c>
      <c r="BX1155" s="11">
        <v>0</v>
      </c>
      <c r="BY1155" s="11">
        <v>0</v>
      </c>
      <c r="BZ1155" s="11">
        <v>0</v>
      </c>
      <c r="CA1155" s="11">
        <v>0</v>
      </c>
      <c r="CB1155" s="11">
        <v>0</v>
      </c>
      <c r="CC1155" s="11">
        <v>0</v>
      </c>
      <c r="CD1155" s="11">
        <v>0</v>
      </c>
      <c r="CE1155" s="11">
        <v>0</v>
      </c>
      <c r="CF1155" s="11">
        <v>0</v>
      </c>
      <c r="CG1155" s="11">
        <v>0</v>
      </c>
      <c r="CH1155" s="11">
        <v>0</v>
      </c>
      <c r="CI1155" s="11">
        <v>206574.489</v>
      </c>
      <c r="CJ1155" s="4">
        <v>31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10</v>
      </c>
      <c r="CV1155" s="4">
        <v>0</v>
      </c>
      <c r="CW1155" s="4">
        <v>0</v>
      </c>
      <c r="CX1155" s="4">
        <v>0</v>
      </c>
      <c r="CY1155" s="4">
        <v>0</v>
      </c>
      <c r="CZ1155" s="4">
        <v>0</v>
      </c>
      <c r="DA1155" s="4">
        <v>0</v>
      </c>
      <c r="DB1155" s="4">
        <v>20</v>
      </c>
      <c r="DC1155" s="4">
        <v>0</v>
      </c>
      <c r="DD1155" s="4">
        <v>0</v>
      </c>
      <c r="DE1155" s="64">
        <v>20</v>
      </c>
      <c r="DF1155" s="64">
        <v>0</v>
      </c>
      <c r="DG1155" s="64">
        <v>0</v>
      </c>
      <c r="DH1155" s="64">
        <v>23.4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2</v>
      </c>
      <c r="DU1155" s="4">
        <v>2</v>
      </c>
      <c r="EB1155" s="4" t="b">
        <v>1</v>
      </c>
      <c r="EC1155" s="4" t="s">
        <v>258</v>
      </c>
      <c r="EF1155" s="7">
        <v>46235</v>
      </c>
      <c r="EG1155" s="7">
        <v>46265</v>
      </c>
      <c r="EH1155" s="4" t="s">
        <v>173</v>
      </c>
      <c r="EI1155" s="4" t="b">
        <v>1</v>
      </c>
      <c r="EJ1155" s="4" t="s">
        <v>174</v>
      </c>
      <c r="EO1155" s="4">
        <f t="shared" si="76"/>
        <v>22.673972602739727</v>
      </c>
      <c r="EP1155" s="4">
        <f t="shared" si="77"/>
        <v>25</v>
      </c>
      <c r="EQ1155" s="9">
        <f t="shared" si="78"/>
        <v>3639290.4249999998</v>
      </c>
    </row>
    <row r="1156" spans="3:147">
      <c r="C1156" s="7">
        <v>46235</v>
      </c>
      <c r="D1156" s="4">
        <v>7380</v>
      </c>
      <c r="G1156" s="4" t="s">
        <v>176</v>
      </c>
      <c r="H1156" s="4" t="s">
        <v>177</v>
      </c>
      <c r="I1156" s="4">
        <v>1</v>
      </c>
      <c r="J1156" s="16">
        <v>37879</v>
      </c>
      <c r="L1156" s="4">
        <v>110982</v>
      </c>
      <c r="M1156" s="4">
        <v>116482</v>
      </c>
      <c r="N1156" s="4">
        <v>138807.717</v>
      </c>
      <c r="O1156" s="64">
        <v>15</v>
      </c>
      <c r="P1156" s="4">
        <v>10</v>
      </c>
      <c r="Q1156" s="4">
        <v>6</v>
      </c>
      <c r="R1156" s="4">
        <v>31</v>
      </c>
      <c r="S1156" s="4">
        <v>100</v>
      </c>
      <c r="T1156" s="4">
        <v>100</v>
      </c>
      <c r="U1156" s="11">
        <v>4279277</v>
      </c>
      <c r="V1156" s="11">
        <v>869277</v>
      </c>
      <c r="W1156" s="11">
        <v>3410000</v>
      </c>
      <c r="X1156" s="11">
        <v>22</v>
      </c>
      <c r="Y1156" s="62">
        <v>3440442</v>
      </c>
      <c r="Z1156" s="11">
        <v>0</v>
      </c>
      <c r="AA1156" s="11">
        <v>0</v>
      </c>
      <c r="AB1156" s="11">
        <v>0</v>
      </c>
      <c r="AC1156" s="11">
        <v>165000</v>
      </c>
      <c r="AD1156" s="11">
        <v>0</v>
      </c>
      <c r="AE1156" s="11">
        <v>0</v>
      </c>
      <c r="AF1156" s="11">
        <v>0</v>
      </c>
      <c r="AG1156" s="11">
        <v>165000</v>
      </c>
      <c r="AH1156" s="11">
        <v>0</v>
      </c>
      <c r="AI1156" s="11">
        <v>436807</v>
      </c>
      <c r="AJ1156" s="11">
        <v>0</v>
      </c>
      <c r="AK1156" s="11">
        <v>52052</v>
      </c>
      <c r="AL1156" s="9">
        <v>488860</v>
      </c>
      <c r="AM1156" s="9">
        <v>0</v>
      </c>
      <c r="AN1156" s="9">
        <v>0</v>
      </c>
      <c r="AO1156" s="9">
        <v>142624</v>
      </c>
      <c r="AP1156" s="11">
        <v>0</v>
      </c>
      <c r="AQ1156" s="11">
        <v>25000</v>
      </c>
      <c r="AR1156" s="11">
        <v>656484</v>
      </c>
      <c r="AS1156" s="11">
        <v>0</v>
      </c>
      <c r="AT1156" s="11">
        <v>0</v>
      </c>
      <c r="AU1156" s="11">
        <v>0</v>
      </c>
      <c r="AV1156" s="11">
        <v>0</v>
      </c>
      <c r="AW1156" s="11">
        <v>0</v>
      </c>
      <c r="AX1156" s="11">
        <v>0</v>
      </c>
      <c r="AY1156" s="11">
        <v>0</v>
      </c>
      <c r="AZ1156" s="11">
        <v>0</v>
      </c>
      <c r="BA1156" s="11">
        <v>17351</v>
      </c>
      <c r="BB1156" s="11">
        <v>0</v>
      </c>
      <c r="BC1156" s="11">
        <v>0</v>
      </c>
      <c r="BD1156" s="11">
        <v>0</v>
      </c>
      <c r="BE1156" s="11">
        <v>0</v>
      </c>
      <c r="BF1156" s="11">
        <v>0</v>
      </c>
      <c r="BG1156" s="11">
        <v>0</v>
      </c>
      <c r="BH1156" s="11">
        <v>0</v>
      </c>
      <c r="BI1156" s="11">
        <v>0</v>
      </c>
      <c r="BJ1156" s="11">
        <v>0</v>
      </c>
      <c r="BK1156" s="11">
        <v>0</v>
      </c>
      <c r="BL1156" s="11">
        <v>0</v>
      </c>
      <c r="BM1156" s="11">
        <v>0</v>
      </c>
      <c r="BN1156" s="11">
        <v>0</v>
      </c>
      <c r="BO1156" s="11">
        <v>267980</v>
      </c>
      <c r="BP1156" s="11">
        <v>26790</v>
      </c>
      <c r="BQ1156" s="11">
        <v>274550</v>
      </c>
      <c r="BR1156" s="11">
        <v>192970</v>
      </c>
      <c r="BS1156" s="11">
        <v>38510</v>
      </c>
      <c r="BT1156" s="11">
        <v>10330</v>
      </c>
      <c r="BU1156" s="11">
        <v>40420</v>
      </c>
      <c r="BV1156" s="11">
        <v>12000</v>
      </c>
      <c r="BW1156" s="11">
        <v>5727</v>
      </c>
      <c r="BX1156" s="11">
        <v>0</v>
      </c>
      <c r="BY1156" s="11">
        <v>0</v>
      </c>
      <c r="BZ1156" s="11">
        <v>0</v>
      </c>
      <c r="CA1156" s="11">
        <v>0</v>
      </c>
      <c r="CB1156" s="11">
        <v>0</v>
      </c>
      <c r="CC1156" s="11">
        <v>0</v>
      </c>
      <c r="CD1156" s="11">
        <v>0</v>
      </c>
      <c r="CE1156" s="11">
        <v>0</v>
      </c>
      <c r="CF1156" s="11">
        <v>0</v>
      </c>
      <c r="CG1156" s="11">
        <v>0</v>
      </c>
      <c r="CH1156" s="11">
        <v>0</v>
      </c>
      <c r="CI1156" s="11">
        <v>197862.054</v>
      </c>
      <c r="CJ1156" s="4">
        <v>31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4">
        <v>5</v>
      </c>
      <c r="CV1156" s="4">
        <v>0</v>
      </c>
      <c r="CW1156" s="4">
        <v>0</v>
      </c>
      <c r="CX1156" s="4">
        <v>0</v>
      </c>
      <c r="CY1156" s="4">
        <v>0</v>
      </c>
      <c r="CZ1156" s="4">
        <v>0</v>
      </c>
      <c r="DA1156" s="4">
        <v>0</v>
      </c>
      <c r="DB1156" s="4">
        <v>20</v>
      </c>
      <c r="DC1156" s="4">
        <v>0</v>
      </c>
      <c r="DD1156" s="4">
        <v>2</v>
      </c>
      <c r="DE1156" s="64">
        <v>22</v>
      </c>
      <c r="DF1156" s="64">
        <v>0</v>
      </c>
      <c r="DG1156" s="64">
        <v>0</v>
      </c>
      <c r="DH1156" s="64">
        <v>13.7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s="4">
        <v>0</v>
      </c>
      <c r="DT1156" s="4">
        <v>2</v>
      </c>
      <c r="DU1156" s="4">
        <v>2</v>
      </c>
      <c r="EB1156" s="4" t="b">
        <v>1</v>
      </c>
      <c r="EC1156" s="4" t="s">
        <v>258</v>
      </c>
      <c r="EF1156" s="7">
        <v>46235</v>
      </c>
      <c r="EG1156" s="7">
        <v>46265</v>
      </c>
      <c r="EH1156" s="4" t="s">
        <v>173</v>
      </c>
      <c r="EI1156" s="4" t="b">
        <v>1</v>
      </c>
      <c r="EJ1156" s="4" t="s">
        <v>174</v>
      </c>
      <c r="EO1156" s="4">
        <f t="shared" si="76"/>
        <v>22.312328767123287</v>
      </c>
      <c r="EP1156" s="4">
        <f t="shared" si="77"/>
        <v>25</v>
      </c>
      <c r="EQ1156" s="9">
        <f t="shared" si="78"/>
        <v>3470192.9250000003</v>
      </c>
    </row>
    <row r="1157" spans="3:147">
      <c r="C1157" s="7">
        <v>46235</v>
      </c>
      <c r="D1157" s="4">
        <v>7380</v>
      </c>
      <c r="G1157" s="4" t="s">
        <v>179</v>
      </c>
      <c r="H1157" s="4" t="s">
        <v>180</v>
      </c>
      <c r="I1157" s="4">
        <v>19</v>
      </c>
      <c r="J1157" s="16">
        <v>38863</v>
      </c>
      <c r="L1157" s="4">
        <v>107994.966</v>
      </c>
      <c r="M1157" s="4">
        <v>113244.933</v>
      </c>
      <c r="N1157" s="4">
        <v>134950.212</v>
      </c>
      <c r="O1157" s="64">
        <v>15</v>
      </c>
      <c r="P1157" s="4">
        <v>10</v>
      </c>
      <c r="Q1157" s="4">
        <v>6</v>
      </c>
      <c r="R1157" s="4">
        <v>31</v>
      </c>
      <c r="S1157" s="4">
        <v>100</v>
      </c>
      <c r="T1157" s="4">
        <v>100</v>
      </c>
      <c r="U1157" s="11">
        <v>4161147</v>
      </c>
      <c r="V1157" s="11">
        <v>820250</v>
      </c>
      <c r="W1157" s="11">
        <v>3340897</v>
      </c>
      <c r="X1157" s="11">
        <v>20</v>
      </c>
      <c r="Y1157" s="62">
        <v>3347843</v>
      </c>
      <c r="Z1157" s="11">
        <v>0</v>
      </c>
      <c r="AA1157" s="11">
        <v>0</v>
      </c>
      <c r="AB1157" s="11">
        <v>7500</v>
      </c>
      <c r="AC1157" s="11">
        <v>150000</v>
      </c>
      <c r="AD1157" s="11">
        <v>0</v>
      </c>
      <c r="AE1157" s="11">
        <v>0</v>
      </c>
      <c r="AF1157" s="11">
        <v>0</v>
      </c>
      <c r="AG1157" s="11">
        <v>157500</v>
      </c>
      <c r="AH1157" s="11">
        <v>0</v>
      </c>
      <c r="AI1157" s="11">
        <v>424668</v>
      </c>
      <c r="AJ1157" s="11">
        <v>0</v>
      </c>
      <c r="AK1157" s="11">
        <v>50606</v>
      </c>
      <c r="AL1157" s="9">
        <v>475274</v>
      </c>
      <c r="AM1157" s="9">
        <v>0</v>
      </c>
      <c r="AN1157" s="9">
        <v>0</v>
      </c>
      <c r="AO1157" s="9">
        <v>138661</v>
      </c>
      <c r="AP1157" s="11">
        <v>0</v>
      </c>
      <c r="AQ1157" s="11">
        <v>25000</v>
      </c>
      <c r="AR1157" s="11">
        <v>638935</v>
      </c>
      <c r="AS1157" s="11">
        <v>0</v>
      </c>
      <c r="AT1157" s="11">
        <v>0</v>
      </c>
      <c r="AU1157" s="11">
        <v>0</v>
      </c>
      <c r="AV1157" s="11">
        <v>0</v>
      </c>
      <c r="AW1157" s="11">
        <v>0</v>
      </c>
      <c r="AX1157" s="11">
        <v>0</v>
      </c>
      <c r="AY1157" s="11">
        <v>0</v>
      </c>
      <c r="AZ1157" s="11">
        <v>0</v>
      </c>
      <c r="BA1157" s="11">
        <v>16869</v>
      </c>
      <c r="BB1157" s="11">
        <v>0</v>
      </c>
      <c r="BC1157" s="11">
        <v>0</v>
      </c>
      <c r="BD1157" s="11">
        <v>0</v>
      </c>
      <c r="BE1157" s="11">
        <v>0</v>
      </c>
      <c r="BF1157" s="11">
        <v>0</v>
      </c>
      <c r="BG1157" s="11">
        <v>0</v>
      </c>
      <c r="BH1157" s="11">
        <v>0</v>
      </c>
      <c r="BI1157" s="11">
        <v>0</v>
      </c>
      <c r="BJ1157" s="11">
        <v>0</v>
      </c>
      <c r="BK1157" s="11">
        <v>0</v>
      </c>
      <c r="BL1157" s="11">
        <v>0</v>
      </c>
      <c r="BM1157" s="11">
        <v>0</v>
      </c>
      <c r="BN1157" s="11">
        <v>0</v>
      </c>
      <c r="BO1157" s="11">
        <v>251080</v>
      </c>
      <c r="BP1157" s="11">
        <v>25100</v>
      </c>
      <c r="BQ1157" s="11">
        <v>275020</v>
      </c>
      <c r="BR1157" s="11">
        <v>179250</v>
      </c>
      <c r="BS1157" s="11">
        <v>37450</v>
      </c>
      <c r="BT1157" s="11">
        <v>10050</v>
      </c>
      <c r="BU1157" s="11">
        <v>39300</v>
      </c>
      <c r="BV1157" s="11">
        <v>2000</v>
      </c>
      <c r="BW1157" s="11">
        <v>1000</v>
      </c>
      <c r="BX1157" s="11">
        <v>0</v>
      </c>
      <c r="BY1157" s="11">
        <v>0</v>
      </c>
      <c r="BZ1157" s="11">
        <v>0</v>
      </c>
      <c r="CA1157" s="11">
        <v>0</v>
      </c>
      <c r="CB1157" s="11">
        <v>0</v>
      </c>
      <c r="CC1157" s="11">
        <v>0</v>
      </c>
      <c r="CD1157" s="11">
        <v>0</v>
      </c>
      <c r="CE1157" s="11">
        <v>0</v>
      </c>
      <c r="CF1157" s="11">
        <v>0</v>
      </c>
      <c r="CG1157" s="11">
        <v>0</v>
      </c>
      <c r="CH1157" s="11">
        <v>0</v>
      </c>
      <c r="CI1157" s="11">
        <v>196220.565</v>
      </c>
      <c r="CJ1157" s="4">
        <v>31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5</v>
      </c>
      <c r="CV1157" s="4">
        <v>0</v>
      </c>
      <c r="CW1157" s="4">
        <v>0</v>
      </c>
      <c r="CX1157" s="4">
        <v>0</v>
      </c>
      <c r="CY1157" s="4">
        <v>0</v>
      </c>
      <c r="CZ1157" s="4">
        <v>0</v>
      </c>
      <c r="DA1157" s="4">
        <v>0</v>
      </c>
      <c r="DB1157" s="4">
        <v>20</v>
      </c>
      <c r="DC1157" s="4">
        <v>0</v>
      </c>
      <c r="DD1157" s="4">
        <v>2</v>
      </c>
      <c r="DE1157" s="64">
        <v>22</v>
      </c>
      <c r="DF1157" s="64">
        <v>0</v>
      </c>
      <c r="DG1157" s="64">
        <v>0</v>
      </c>
      <c r="DH1157" s="64">
        <v>13.7</v>
      </c>
      <c r="DI1157" s="4">
        <v>0</v>
      </c>
      <c r="DJ1157" s="4">
        <v>0</v>
      </c>
      <c r="DK1157" s="4">
        <v>0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0</v>
      </c>
      <c r="DS1157" s="4">
        <v>0.5</v>
      </c>
      <c r="DT1157" s="4">
        <v>2</v>
      </c>
      <c r="DU1157" s="4">
        <v>2</v>
      </c>
      <c r="EB1157" s="4" t="b">
        <v>1</v>
      </c>
      <c r="EC1157" s="4" t="s">
        <v>258</v>
      </c>
      <c r="EF1157" s="7">
        <v>46235</v>
      </c>
      <c r="EG1157" s="7">
        <v>46265</v>
      </c>
      <c r="EH1157" s="4" t="s">
        <v>173</v>
      </c>
      <c r="EI1157" s="4" t="b">
        <v>1</v>
      </c>
      <c r="EJ1157" s="4" t="s">
        <v>174</v>
      </c>
      <c r="EO1157" s="4">
        <f t="shared" si="76"/>
        <v>19.616438356164384</v>
      </c>
      <c r="EP1157" s="4">
        <f t="shared" si="77"/>
        <v>24</v>
      </c>
      <c r="EQ1157" s="9">
        <f t="shared" si="78"/>
        <v>3238805.088</v>
      </c>
    </row>
    <row r="1158" spans="3:147">
      <c r="C1158" s="7">
        <v>46054</v>
      </c>
      <c r="D1158" s="4">
        <v>7390</v>
      </c>
      <c r="G1158" s="4" t="s">
        <v>176</v>
      </c>
      <c r="H1158" s="4" t="s">
        <v>177</v>
      </c>
      <c r="I1158" s="4">
        <v>12</v>
      </c>
      <c r="J1158" s="16">
        <v>37599</v>
      </c>
      <c r="L1158" s="4">
        <v>116788.333</v>
      </c>
      <c r="M1158" s="4">
        <v>122538.3</v>
      </c>
      <c r="N1158" s="4">
        <v>146024.80799999999</v>
      </c>
      <c r="O1158" s="64">
        <v>16</v>
      </c>
      <c r="P1158" s="4">
        <v>8</v>
      </c>
      <c r="Q1158" s="4">
        <v>4</v>
      </c>
      <c r="R1158" s="4">
        <v>28</v>
      </c>
      <c r="S1158" s="4">
        <v>100</v>
      </c>
      <c r="T1158" s="4">
        <v>100</v>
      </c>
      <c r="U1158" s="11">
        <v>5185632</v>
      </c>
      <c r="V1158" s="11">
        <v>1027632</v>
      </c>
      <c r="W1158" s="11">
        <v>4158000</v>
      </c>
      <c r="X1158" s="11">
        <v>23</v>
      </c>
      <c r="Y1158" s="62">
        <v>3270073</v>
      </c>
      <c r="Z1158" s="11">
        <v>0</v>
      </c>
      <c r="AA1158" s="11">
        <v>0</v>
      </c>
      <c r="AB1158" s="11">
        <v>0</v>
      </c>
      <c r="AC1158" s="11">
        <v>172500</v>
      </c>
      <c r="AD1158" s="11">
        <v>0</v>
      </c>
      <c r="AE1158" s="11">
        <v>0</v>
      </c>
      <c r="AF1158" s="11">
        <v>0</v>
      </c>
      <c r="AG1158" s="11">
        <v>172500</v>
      </c>
      <c r="AH1158" s="11">
        <v>0</v>
      </c>
      <c r="AI1158" s="11">
        <v>459518</v>
      </c>
      <c r="AJ1158" s="11">
        <v>0</v>
      </c>
      <c r="AK1158" s="11">
        <v>273796</v>
      </c>
      <c r="AL1158" s="9">
        <v>733315</v>
      </c>
      <c r="AM1158" s="9">
        <v>657111</v>
      </c>
      <c r="AN1158" s="9">
        <v>0</v>
      </c>
      <c r="AO1158" s="9">
        <v>292633</v>
      </c>
      <c r="AP1158" s="11">
        <v>0</v>
      </c>
      <c r="AQ1158" s="11">
        <v>40000</v>
      </c>
      <c r="AR1158" s="11">
        <v>1723059</v>
      </c>
      <c r="AS1158" s="11">
        <v>0</v>
      </c>
      <c r="AT1158" s="11">
        <v>0</v>
      </c>
      <c r="AU1158" s="11">
        <v>0</v>
      </c>
      <c r="AV1158" s="11">
        <v>0</v>
      </c>
      <c r="AW1158" s="11">
        <v>0</v>
      </c>
      <c r="AX1158" s="11">
        <v>0</v>
      </c>
      <c r="AY1158" s="11">
        <v>0</v>
      </c>
      <c r="AZ1158" s="11">
        <v>0</v>
      </c>
      <c r="BA1158" s="11">
        <v>0</v>
      </c>
      <c r="BB1158" s="11">
        <v>0</v>
      </c>
      <c r="BC1158" s="11">
        <v>0</v>
      </c>
      <c r="BD1158" s="11">
        <v>20000</v>
      </c>
      <c r="BE1158" s="11">
        <v>0</v>
      </c>
      <c r="BF1158" s="11">
        <v>0</v>
      </c>
      <c r="BG1158" s="11">
        <v>0</v>
      </c>
      <c r="BH1158" s="11">
        <v>0</v>
      </c>
      <c r="BI1158" s="11">
        <v>0</v>
      </c>
      <c r="BJ1158" s="11">
        <v>0</v>
      </c>
      <c r="BK1158" s="11">
        <v>0</v>
      </c>
      <c r="BL1158" s="11">
        <v>0</v>
      </c>
      <c r="BM1158" s="11">
        <v>0</v>
      </c>
      <c r="BN1158" s="11">
        <v>0</v>
      </c>
      <c r="BO1158" s="11">
        <v>400770</v>
      </c>
      <c r="BP1158" s="11">
        <v>40070</v>
      </c>
      <c r="BQ1158" s="11">
        <v>250370</v>
      </c>
      <c r="BR1158" s="11">
        <v>225780</v>
      </c>
      <c r="BS1158" s="11">
        <v>46670</v>
      </c>
      <c r="BT1158" s="11">
        <v>9810</v>
      </c>
      <c r="BU1158" s="11">
        <v>39020</v>
      </c>
      <c r="BV1158" s="11">
        <v>3000</v>
      </c>
      <c r="BW1158" s="11">
        <v>5242</v>
      </c>
      <c r="BX1158" s="11">
        <v>0</v>
      </c>
      <c r="BY1158" s="11">
        <v>0</v>
      </c>
      <c r="BZ1158" s="11">
        <v>0</v>
      </c>
      <c r="CA1158" s="11">
        <v>0</v>
      </c>
      <c r="CB1158" s="11">
        <v>0</v>
      </c>
      <c r="CC1158" s="11">
        <v>6900</v>
      </c>
      <c r="CD1158" s="11">
        <v>0</v>
      </c>
      <c r="CE1158" s="11">
        <v>0</v>
      </c>
      <c r="CF1158" s="11">
        <v>0</v>
      </c>
      <c r="CG1158" s="11">
        <v>0</v>
      </c>
      <c r="CH1158" s="11">
        <v>0</v>
      </c>
      <c r="CI1158" s="11">
        <v>193159.891</v>
      </c>
      <c r="CJ1158" s="4">
        <v>28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8</v>
      </c>
      <c r="CV1158" s="4">
        <v>0</v>
      </c>
      <c r="CW1158" s="4">
        <v>0</v>
      </c>
      <c r="CX1158" s="4">
        <v>0</v>
      </c>
      <c r="CY1158" s="4">
        <v>0</v>
      </c>
      <c r="CZ1158" s="4">
        <v>0</v>
      </c>
      <c r="DA1158" s="4">
        <v>0</v>
      </c>
      <c r="DB1158" s="4">
        <v>20</v>
      </c>
      <c r="DC1158" s="4">
        <v>0</v>
      </c>
      <c r="DD1158" s="4">
        <v>10</v>
      </c>
      <c r="DE1158" s="64">
        <v>30</v>
      </c>
      <c r="DF1158" s="64">
        <v>24</v>
      </c>
      <c r="DG1158" s="64">
        <v>0</v>
      </c>
      <c r="DH1158" s="64">
        <v>26.72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1</v>
      </c>
      <c r="DT1158" s="4">
        <v>2</v>
      </c>
      <c r="DU1158" s="4">
        <v>2</v>
      </c>
      <c r="EB1158" s="4" t="b">
        <v>1</v>
      </c>
      <c r="EC1158" s="4" t="s">
        <v>259</v>
      </c>
      <c r="EF1158" s="7">
        <v>46054</v>
      </c>
      <c r="EG1158" s="7">
        <v>46081</v>
      </c>
      <c r="EH1158" s="4" t="s">
        <v>173</v>
      </c>
      <c r="EI1158" s="4" t="b">
        <v>1</v>
      </c>
      <c r="EJ1158" s="4" t="s">
        <v>174</v>
      </c>
      <c r="EO1158" s="4">
        <f t="shared" si="76"/>
        <v>23.079452054794519</v>
      </c>
      <c r="EP1158" s="4">
        <f t="shared" si="77"/>
        <v>25</v>
      </c>
      <c r="EQ1158" s="9">
        <f t="shared" si="78"/>
        <v>3650620.1999999997</v>
      </c>
    </row>
    <row r="1159" spans="3:147">
      <c r="C1159" s="7">
        <v>46054</v>
      </c>
      <c r="D1159" s="4">
        <v>7390</v>
      </c>
      <c r="G1159" s="4" t="s">
        <v>176</v>
      </c>
      <c r="H1159" s="4" t="s">
        <v>177</v>
      </c>
      <c r="I1159" s="4">
        <v>3</v>
      </c>
      <c r="J1159" s="16">
        <v>38061</v>
      </c>
      <c r="L1159" s="4">
        <v>110095.333</v>
      </c>
      <c r="M1159" s="4">
        <v>115595.3</v>
      </c>
      <c r="N1159" s="4">
        <v>137751.06599999999</v>
      </c>
      <c r="O1159" s="64">
        <v>16</v>
      </c>
      <c r="P1159" s="4">
        <v>8</v>
      </c>
      <c r="Q1159" s="4">
        <v>4</v>
      </c>
      <c r="R1159" s="4">
        <v>28</v>
      </c>
      <c r="S1159" s="4">
        <v>100</v>
      </c>
      <c r="T1159" s="4">
        <v>100</v>
      </c>
      <c r="U1159" s="11">
        <v>4765358</v>
      </c>
      <c r="V1159" s="11">
        <v>1080900</v>
      </c>
      <c r="W1159" s="11">
        <v>3684458</v>
      </c>
      <c r="X1159" s="11">
        <v>21</v>
      </c>
      <c r="Y1159" s="62">
        <v>3082669</v>
      </c>
      <c r="Z1159" s="11">
        <v>0</v>
      </c>
      <c r="AA1159" s="11">
        <v>0</v>
      </c>
      <c r="AB1159" s="11">
        <v>7500</v>
      </c>
      <c r="AC1159" s="11">
        <v>157500</v>
      </c>
      <c r="AD1159" s="11">
        <v>0</v>
      </c>
      <c r="AE1159" s="11">
        <v>0</v>
      </c>
      <c r="AF1159" s="11">
        <v>0</v>
      </c>
      <c r="AG1159" s="11">
        <v>165000</v>
      </c>
      <c r="AH1159" s="11">
        <v>0</v>
      </c>
      <c r="AI1159" s="11">
        <v>433482</v>
      </c>
      <c r="AJ1159" s="11">
        <v>0</v>
      </c>
      <c r="AK1159" s="11">
        <v>206626</v>
      </c>
      <c r="AL1159" s="9">
        <v>640108</v>
      </c>
      <c r="AM1159" s="9">
        <v>619879</v>
      </c>
      <c r="AN1159" s="9">
        <v>0</v>
      </c>
      <c r="AO1159" s="9">
        <v>227702</v>
      </c>
      <c r="AP1159" s="11">
        <v>0</v>
      </c>
      <c r="AQ1159" s="11">
        <v>30000</v>
      </c>
      <c r="AR1159" s="11">
        <v>1517689</v>
      </c>
      <c r="AS1159" s="11">
        <v>0</v>
      </c>
      <c r="AT1159" s="11">
        <v>0</v>
      </c>
      <c r="AU1159" s="11">
        <v>0</v>
      </c>
      <c r="AV1159" s="11">
        <v>0</v>
      </c>
      <c r="AW1159" s="11">
        <v>0</v>
      </c>
      <c r="AX1159" s="11">
        <v>0</v>
      </c>
      <c r="AY1159" s="11">
        <v>0</v>
      </c>
      <c r="AZ1159" s="11">
        <v>0</v>
      </c>
      <c r="BA1159" s="11">
        <v>0</v>
      </c>
      <c r="BB1159" s="11">
        <v>0</v>
      </c>
      <c r="BC1159" s="11">
        <v>0</v>
      </c>
      <c r="BD1159" s="11">
        <v>0</v>
      </c>
      <c r="BE1159" s="11">
        <v>0</v>
      </c>
      <c r="BF1159" s="11">
        <v>0</v>
      </c>
      <c r="BG1159" s="11">
        <v>0</v>
      </c>
      <c r="BH1159" s="11">
        <v>0</v>
      </c>
      <c r="BI1159" s="11">
        <v>0</v>
      </c>
      <c r="BJ1159" s="11">
        <v>0</v>
      </c>
      <c r="BK1159" s="11">
        <v>0</v>
      </c>
      <c r="BL1159" s="11">
        <v>0</v>
      </c>
      <c r="BM1159" s="11">
        <v>0</v>
      </c>
      <c r="BN1159" s="11">
        <v>0</v>
      </c>
      <c r="BO1159" s="11">
        <v>339040</v>
      </c>
      <c r="BP1159" s="11">
        <v>33900</v>
      </c>
      <c r="BQ1159" s="11">
        <v>262620</v>
      </c>
      <c r="BR1159" s="11">
        <v>205980</v>
      </c>
      <c r="BS1159" s="11">
        <v>42890</v>
      </c>
      <c r="BT1159" s="11">
        <v>9250</v>
      </c>
      <c r="BU1159" s="11">
        <v>36810</v>
      </c>
      <c r="BV1159" s="11">
        <v>24000</v>
      </c>
      <c r="BW1159" s="11">
        <v>2000</v>
      </c>
      <c r="BX1159" s="11">
        <v>0</v>
      </c>
      <c r="BY1159" s="11">
        <v>0</v>
      </c>
      <c r="BZ1159" s="11">
        <v>0</v>
      </c>
      <c r="CA1159" s="11">
        <v>0</v>
      </c>
      <c r="CB1159" s="11">
        <v>0</v>
      </c>
      <c r="CC1159" s="11">
        <v>124410</v>
      </c>
      <c r="CD1159" s="11">
        <v>0</v>
      </c>
      <c r="CE1159" s="11">
        <v>0</v>
      </c>
      <c r="CF1159" s="11">
        <v>0</v>
      </c>
      <c r="CG1159" s="11">
        <v>0</v>
      </c>
      <c r="CH1159" s="11">
        <v>0</v>
      </c>
      <c r="CI1159" s="11">
        <v>191621.728</v>
      </c>
      <c r="CJ1159" s="4">
        <v>28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4">
        <v>6</v>
      </c>
      <c r="CV1159" s="4">
        <v>0</v>
      </c>
      <c r="CW1159" s="4">
        <v>0</v>
      </c>
      <c r="CX1159" s="4">
        <v>0</v>
      </c>
      <c r="CY1159" s="4">
        <v>0</v>
      </c>
      <c r="CZ1159" s="4">
        <v>0</v>
      </c>
      <c r="DA1159" s="4">
        <v>0</v>
      </c>
      <c r="DB1159" s="4">
        <v>20</v>
      </c>
      <c r="DC1159" s="4">
        <v>0</v>
      </c>
      <c r="DD1159" s="4">
        <v>8</v>
      </c>
      <c r="DE1159" s="64">
        <v>28</v>
      </c>
      <c r="DF1159" s="64">
        <v>24</v>
      </c>
      <c r="DG1159" s="64">
        <v>0</v>
      </c>
      <c r="DH1159" s="64">
        <v>22.04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2</v>
      </c>
      <c r="DU1159" s="4">
        <v>2</v>
      </c>
      <c r="EB1159" s="4" t="b">
        <v>1</v>
      </c>
      <c r="EC1159" s="4" t="s">
        <v>259</v>
      </c>
      <c r="EF1159" s="7">
        <v>46054</v>
      </c>
      <c r="EG1159" s="7">
        <v>46081</v>
      </c>
      <c r="EH1159" s="4" t="s">
        <v>173</v>
      </c>
      <c r="EI1159" s="4" t="b">
        <v>1</v>
      </c>
      <c r="EJ1159" s="4" t="s">
        <v>174</v>
      </c>
      <c r="EO1159" s="4">
        <f t="shared" si="76"/>
        <v>21.813698630136987</v>
      </c>
      <c r="EP1159" s="4">
        <f t="shared" si="77"/>
        <v>25</v>
      </c>
      <c r="EQ1159" s="9">
        <f t="shared" si="78"/>
        <v>3443776.65</v>
      </c>
    </row>
    <row r="1160" spans="3:147">
      <c r="C1160" s="7">
        <v>46054</v>
      </c>
      <c r="D1160" s="4">
        <v>7390</v>
      </c>
      <c r="G1160" s="4" t="s">
        <v>176</v>
      </c>
      <c r="H1160" s="4" t="s">
        <v>177</v>
      </c>
      <c r="I1160" s="4">
        <v>10</v>
      </c>
      <c r="J1160" s="16">
        <v>38252</v>
      </c>
      <c r="L1160" s="4">
        <v>115484.333</v>
      </c>
      <c r="M1160" s="4">
        <v>121109.3</v>
      </c>
      <c r="N1160" s="4">
        <v>144321.916</v>
      </c>
      <c r="O1160" s="64">
        <v>16</v>
      </c>
      <c r="P1160" s="4">
        <v>8</v>
      </c>
      <c r="Q1160" s="4">
        <v>4</v>
      </c>
      <c r="R1160" s="4">
        <v>28</v>
      </c>
      <c r="S1160" s="4">
        <v>100</v>
      </c>
      <c r="T1160" s="4">
        <v>100</v>
      </c>
      <c r="U1160" s="11">
        <v>6058127</v>
      </c>
      <c r="V1160" s="11">
        <v>1065127</v>
      </c>
      <c r="W1160" s="11">
        <v>4993000</v>
      </c>
      <c r="X1160" s="11">
        <v>21</v>
      </c>
      <c r="Y1160" s="62">
        <v>3233561</v>
      </c>
      <c r="Z1160" s="11">
        <v>0</v>
      </c>
      <c r="AA1160" s="11">
        <v>0</v>
      </c>
      <c r="AB1160" s="11">
        <v>11250</v>
      </c>
      <c r="AC1160" s="11">
        <v>157500</v>
      </c>
      <c r="AD1160" s="11">
        <v>0</v>
      </c>
      <c r="AE1160" s="11">
        <v>0</v>
      </c>
      <c r="AF1160" s="11">
        <v>0</v>
      </c>
      <c r="AG1160" s="11">
        <v>168750</v>
      </c>
      <c r="AH1160" s="11">
        <v>0</v>
      </c>
      <c r="AI1160" s="11">
        <v>454159</v>
      </c>
      <c r="AJ1160" s="11">
        <v>0</v>
      </c>
      <c r="AK1160" s="11">
        <v>568267</v>
      </c>
      <c r="AL1160" s="9">
        <v>1022427</v>
      </c>
      <c r="AM1160" s="9">
        <v>1082414</v>
      </c>
      <c r="AN1160" s="9">
        <v>0</v>
      </c>
      <c r="AO1160" s="9">
        <v>440975</v>
      </c>
      <c r="AP1160" s="11">
        <v>0</v>
      </c>
      <c r="AQ1160" s="11">
        <v>55000</v>
      </c>
      <c r="AR1160" s="11">
        <v>2600816</v>
      </c>
      <c r="AS1160" s="11">
        <v>0</v>
      </c>
      <c r="AT1160" s="11">
        <v>0</v>
      </c>
      <c r="AU1160" s="11">
        <v>0</v>
      </c>
      <c r="AV1160" s="11">
        <v>0</v>
      </c>
      <c r="AW1160" s="11">
        <v>0</v>
      </c>
      <c r="AX1160" s="11">
        <v>0</v>
      </c>
      <c r="AY1160" s="11">
        <v>0</v>
      </c>
      <c r="AZ1160" s="11">
        <v>0</v>
      </c>
      <c r="BA1160" s="11">
        <v>0</v>
      </c>
      <c r="BB1160" s="11">
        <v>0</v>
      </c>
      <c r="BC1160" s="11">
        <v>0</v>
      </c>
      <c r="BD1160" s="11">
        <v>55000</v>
      </c>
      <c r="BE1160" s="11">
        <v>0</v>
      </c>
      <c r="BF1160" s="11">
        <v>0</v>
      </c>
      <c r="BG1160" s="11">
        <v>0</v>
      </c>
      <c r="BH1160" s="11">
        <v>0</v>
      </c>
      <c r="BI1160" s="11">
        <v>0</v>
      </c>
      <c r="BJ1160" s="11">
        <v>0</v>
      </c>
      <c r="BK1160" s="11">
        <v>0</v>
      </c>
      <c r="BL1160" s="11">
        <v>0</v>
      </c>
      <c r="BM1160" s="11">
        <v>0</v>
      </c>
      <c r="BN1160" s="11">
        <v>0</v>
      </c>
      <c r="BO1160" s="11">
        <v>363340</v>
      </c>
      <c r="BP1160" s="11">
        <v>36330</v>
      </c>
      <c r="BQ1160" s="11">
        <v>292640</v>
      </c>
      <c r="BR1160" s="11">
        <v>262540</v>
      </c>
      <c r="BS1160" s="11">
        <v>54520</v>
      </c>
      <c r="BT1160" s="11">
        <v>9700</v>
      </c>
      <c r="BU1160" s="11">
        <v>38560</v>
      </c>
      <c r="BV1160" s="11">
        <v>0</v>
      </c>
      <c r="BW1160" s="11">
        <v>7497</v>
      </c>
      <c r="BX1160" s="11">
        <v>0</v>
      </c>
      <c r="BY1160" s="11">
        <v>0</v>
      </c>
      <c r="BZ1160" s="11">
        <v>0</v>
      </c>
      <c r="CA1160" s="11">
        <v>0</v>
      </c>
      <c r="CB1160" s="11">
        <v>0</v>
      </c>
      <c r="CC1160" s="11">
        <v>0</v>
      </c>
      <c r="CD1160" s="11">
        <v>0</v>
      </c>
      <c r="CE1160" s="11">
        <v>0</v>
      </c>
      <c r="CF1160" s="11">
        <v>0</v>
      </c>
      <c r="CG1160" s="11">
        <v>0</v>
      </c>
      <c r="CH1160" s="11">
        <v>0</v>
      </c>
      <c r="CI1160" s="11">
        <v>212190.641</v>
      </c>
      <c r="CJ1160" s="4">
        <v>28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11</v>
      </c>
      <c r="CV1160" s="4">
        <v>0</v>
      </c>
      <c r="CW1160" s="4">
        <v>0</v>
      </c>
      <c r="CX1160" s="4">
        <v>0</v>
      </c>
      <c r="CY1160" s="4">
        <v>0</v>
      </c>
      <c r="CZ1160" s="4">
        <v>0</v>
      </c>
      <c r="DA1160" s="4">
        <v>0</v>
      </c>
      <c r="DB1160" s="4">
        <v>20</v>
      </c>
      <c r="DC1160" s="4">
        <v>0</v>
      </c>
      <c r="DD1160" s="4">
        <v>21</v>
      </c>
      <c r="DE1160" s="64">
        <v>41</v>
      </c>
      <c r="DF1160" s="64">
        <v>40</v>
      </c>
      <c r="DG1160" s="64">
        <v>0</v>
      </c>
      <c r="DH1160" s="64">
        <v>40.74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0.5</v>
      </c>
      <c r="DT1160" s="4">
        <v>2</v>
      </c>
      <c r="DU1160" s="4">
        <v>2</v>
      </c>
      <c r="EB1160" s="4" t="b">
        <v>1</v>
      </c>
      <c r="EC1160" s="4" t="s">
        <v>259</v>
      </c>
      <c r="EF1160" s="7">
        <v>46054</v>
      </c>
      <c r="EG1160" s="7">
        <v>46081</v>
      </c>
      <c r="EH1160" s="4" t="s">
        <v>173</v>
      </c>
      <c r="EI1160" s="4" t="b">
        <v>1</v>
      </c>
      <c r="EJ1160" s="4" t="s">
        <v>174</v>
      </c>
      <c r="EO1160" s="4">
        <f t="shared" si="76"/>
        <v>21.290410958904111</v>
      </c>
      <c r="EP1160" s="4">
        <f t="shared" si="77"/>
        <v>25</v>
      </c>
      <c r="EQ1160" s="9">
        <f t="shared" si="78"/>
        <v>3608047.9</v>
      </c>
    </row>
    <row r="1161" spans="3:147">
      <c r="C1161" s="7">
        <v>46082</v>
      </c>
      <c r="D1161" s="4">
        <v>7390</v>
      </c>
      <c r="G1161" s="4" t="s">
        <v>176</v>
      </c>
      <c r="H1161" s="4" t="s">
        <v>177</v>
      </c>
      <c r="I1161" s="4">
        <v>12</v>
      </c>
      <c r="J1161" s="16">
        <v>37599</v>
      </c>
      <c r="L1161" s="4">
        <v>116788.333</v>
      </c>
      <c r="M1161" s="4">
        <v>122538.3</v>
      </c>
      <c r="N1161" s="4">
        <v>146024.80799999999</v>
      </c>
      <c r="O1161" s="64">
        <v>21</v>
      </c>
      <c r="P1161" s="4">
        <v>9</v>
      </c>
      <c r="Q1161" s="4">
        <v>1</v>
      </c>
      <c r="R1161" s="4">
        <v>31</v>
      </c>
      <c r="S1161" s="4">
        <v>100</v>
      </c>
      <c r="T1161" s="4">
        <v>100</v>
      </c>
      <c r="U1161" s="11">
        <v>6178506</v>
      </c>
      <c r="V1161" s="11">
        <v>1306506</v>
      </c>
      <c r="W1161" s="11">
        <v>4872000</v>
      </c>
      <c r="X1161" s="11">
        <v>23</v>
      </c>
      <c r="Y1161" s="62">
        <v>3620438</v>
      </c>
      <c r="Z1161" s="11">
        <v>0</v>
      </c>
      <c r="AA1161" s="11">
        <v>0</v>
      </c>
      <c r="AB1161" s="11">
        <v>0</v>
      </c>
      <c r="AC1161" s="11">
        <v>172500</v>
      </c>
      <c r="AD1161" s="11">
        <v>0</v>
      </c>
      <c r="AE1161" s="11">
        <v>0</v>
      </c>
      <c r="AF1161" s="11">
        <v>0</v>
      </c>
      <c r="AG1161" s="11">
        <v>172500</v>
      </c>
      <c r="AH1161" s="11">
        <v>0</v>
      </c>
      <c r="AI1161" s="11">
        <v>459518</v>
      </c>
      <c r="AJ1161" s="11">
        <v>0</v>
      </c>
      <c r="AK1161" s="11">
        <v>383315</v>
      </c>
      <c r="AL1161" s="9">
        <v>842833</v>
      </c>
      <c r="AM1161" s="9">
        <v>1095186</v>
      </c>
      <c r="AN1161" s="9">
        <v>73012</v>
      </c>
      <c r="AO1161" s="9">
        <v>314537</v>
      </c>
      <c r="AP1161" s="11">
        <v>0</v>
      </c>
      <c r="AQ1161" s="11">
        <v>40000</v>
      </c>
      <c r="AR1161" s="11">
        <v>2365568</v>
      </c>
      <c r="AS1161" s="11">
        <v>0</v>
      </c>
      <c r="AT1161" s="11">
        <v>0</v>
      </c>
      <c r="AU1161" s="11">
        <v>0</v>
      </c>
      <c r="AV1161" s="11">
        <v>0</v>
      </c>
      <c r="AW1161" s="11">
        <v>0</v>
      </c>
      <c r="AX1161" s="11">
        <v>0</v>
      </c>
      <c r="AY1161" s="11">
        <v>0</v>
      </c>
      <c r="AZ1161" s="11">
        <v>0</v>
      </c>
      <c r="BA1161" s="11">
        <v>0</v>
      </c>
      <c r="BB1161" s="11">
        <v>0</v>
      </c>
      <c r="BC1161" s="11">
        <v>0</v>
      </c>
      <c r="BD1161" s="11">
        <v>20000</v>
      </c>
      <c r="BE1161" s="11">
        <v>0</v>
      </c>
      <c r="BF1161" s="11">
        <v>0</v>
      </c>
      <c r="BG1161" s="11">
        <v>0</v>
      </c>
      <c r="BH1161" s="11">
        <v>0</v>
      </c>
      <c r="BI1161" s="11">
        <v>0</v>
      </c>
      <c r="BJ1161" s="11">
        <v>0</v>
      </c>
      <c r="BK1161" s="11">
        <v>0</v>
      </c>
      <c r="BL1161" s="11">
        <v>0</v>
      </c>
      <c r="BM1161" s="11">
        <v>0</v>
      </c>
      <c r="BN1161" s="11">
        <v>0</v>
      </c>
      <c r="BO1161" s="11">
        <v>601940</v>
      </c>
      <c r="BP1161" s="11">
        <v>60190</v>
      </c>
      <c r="BQ1161" s="11">
        <v>250370</v>
      </c>
      <c r="BR1161" s="11">
        <v>266160</v>
      </c>
      <c r="BS1161" s="11">
        <v>55610</v>
      </c>
      <c r="BT1161" s="11">
        <v>10870</v>
      </c>
      <c r="BU1161" s="11">
        <v>42520</v>
      </c>
      <c r="BV1161" s="11">
        <v>13000</v>
      </c>
      <c r="BW1161" s="11">
        <v>5846</v>
      </c>
      <c r="BX1161" s="11">
        <v>0</v>
      </c>
      <c r="BY1161" s="11">
        <v>0</v>
      </c>
      <c r="BZ1161" s="11">
        <v>0</v>
      </c>
      <c r="CA1161" s="11">
        <v>0</v>
      </c>
      <c r="CB1161" s="11">
        <v>0</v>
      </c>
      <c r="CC1161" s="11">
        <v>0</v>
      </c>
      <c r="CD1161" s="11">
        <v>0</v>
      </c>
      <c r="CE1161" s="11">
        <v>0</v>
      </c>
      <c r="CF1161" s="11">
        <v>0</v>
      </c>
      <c r="CG1161" s="11">
        <v>0</v>
      </c>
      <c r="CH1161" s="11">
        <v>0</v>
      </c>
      <c r="CI1161" s="11">
        <v>206605.978</v>
      </c>
      <c r="CJ1161" s="4">
        <v>31</v>
      </c>
      <c r="CK1161" s="4">
        <v>0</v>
      </c>
      <c r="CL1161" s="4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4">
        <v>8</v>
      </c>
      <c r="CV1161" s="4">
        <v>0</v>
      </c>
      <c r="CW1161" s="4">
        <v>0</v>
      </c>
      <c r="CX1161" s="4">
        <v>0</v>
      </c>
      <c r="CY1161" s="4">
        <v>0</v>
      </c>
      <c r="CZ1161" s="4">
        <v>0</v>
      </c>
      <c r="DA1161" s="4">
        <v>0</v>
      </c>
      <c r="DB1161" s="4">
        <v>20</v>
      </c>
      <c r="DC1161" s="4">
        <v>0</v>
      </c>
      <c r="DD1161" s="4">
        <v>14</v>
      </c>
      <c r="DE1161" s="64">
        <v>34</v>
      </c>
      <c r="DF1161" s="64">
        <v>40</v>
      </c>
      <c r="DG1161" s="64">
        <v>2</v>
      </c>
      <c r="DH1161" s="64">
        <v>28.72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2</v>
      </c>
      <c r="DU1161" s="4">
        <v>2</v>
      </c>
      <c r="EB1161" s="4" t="b">
        <v>1</v>
      </c>
      <c r="EC1161" s="4" t="s">
        <v>259</v>
      </c>
      <c r="EF1161" s="7">
        <v>46082</v>
      </c>
      <c r="EG1161" s="7">
        <v>46112</v>
      </c>
      <c r="EH1161" s="4" t="s">
        <v>173</v>
      </c>
      <c r="EI1161" s="4" t="b">
        <v>1</v>
      </c>
      <c r="EJ1161" s="4" t="s">
        <v>174</v>
      </c>
      <c r="EO1161" s="4">
        <f t="shared" si="76"/>
        <v>23.079452054794519</v>
      </c>
      <c r="EP1161" s="4">
        <f t="shared" si="77"/>
        <v>25</v>
      </c>
      <c r="EQ1161" s="9">
        <f t="shared" si="78"/>
        <v>3650620.1999999997</v>
      </c>
    </row>
    <row r="1162" spans="3:147">
      <c r="C1162" s="7">
        <v>46082</v>
      </c>
      <c r="D1162" s="4">
        <v>7390</v>
      </c>
      <c r="G1162" s="4" t="s">
        <v>176</v>
      </c>
      <c r="H1162" s="4" t="s">
        <v>177</v>
      </c>
      <c r="I1162" s="4">
        <v>3</v>
      </c>
      <c r="J1162" s="16">
        <v>38061</v>
      </c>
      <c r="L1162" s="4">
        <v>110095.333</v>
      </c>
      <c r="M1162" s="4">
        <v>115845.3</v>
      </c>
      <c r="N1162" s="4">
        <v>138048.98300000001</v>
      </c>
      <c r="O1162" s="64">
        <v>21</v>
      </c>
      <c r="P1162" s="4">
        <v>9</v>
      </c>
      <c r="Q1162" s="4">
        <v>1</v>
      </c>
      <c r="R1162" s="4">
        <v>31</v>
      </c>
      <c r="S1162" s="4">
        <v>100</v>
      </c>
      <c r="T1162" s="4">
        <v>100</v>
      </c>
      <c r="U1162" s="11">
        <v>6309976</v>
      </c>
      <c r="V1162" s="11">
        <v>1360530</v>
      </c>
      <c r="W1162" s="11">
        <v>4949446</v>
      </c>
      <c r="X1162" s="11">
        <v>22</v>
      </c>
      <c r="Y1162" s="62">
        <v>3412955</v>
      </c>
      <c r="Z1162" s="11">
        <v>0</v>
      </c>
      <c r="AA1162" s="11">
        <v>0</v>
      </c>
      <c r="AB1162" s="11">
        <v>7500</v>
      </c>
      <c r="AC1162" s="11">
        <v>165000</v>
      </c>
      <c r="AD1162" s="11">
        <v>0</v>
      </c>
      <c r="AE1162" s="11">
        <v>0</v>
      </c>
      <c r="AF1162" s="11">
        <v>0</v>
      </c>
      <c r="AG1162" s="11">
        <v>172500</v>
      </c>
      <c r="AH1162" s="11">
        <v>0</v>
      </c>
      <c r="AI1162" s="11">
        <v>434419</v>
      </c>
      <c r="AJ1162" s="11">
        <v>0</v>
      </c>
      <c r="AK1162" s="11">
        <v>569452</v>
      </c>
      <c r="AL1162" s="9">
        <v>1003871</v>
      </c>
      <c r="AM1162" s="9">
        <v>1035367</v>
      </c>
      <c r="AN1162" s="9">
        <v>69024</v>
      </c>
      <c r="AO1162" s="9">
        <v>546259</v>
      </c>
      <c r="AP1162" s="11">
        <v>0</v>
      </c>
      <c r="AQ1162" s="11">
        <v>70000</v>
      </c>
      <c r="AR1162" s="11">
        <v>2724521</v>
      </c>
      <c r="AS1162" s="11">
        <v>0</v>
      </c>
      <c r="AT1162" s="11">
        <v>0</v>
      </c>
      <c r="AU1162" s="11">
        <v>0</v>
      </c>
      <c r="AV1162" s="11">
        <v>0</v>
      </c>
      <c r="AW1162" s="11">
        <v>0</v>
      </c>
      <c r="AX1162" s="11">
        <v>0</v>
      </c>
      <c r="AY1162" s="11">
        <v>0</v>
      </c>
      <c r="AZ1162" s="11">
        <v>0</v>
      </c>
      <c r="BA1162" s="11">
        <v>0</v>
      </c>
      <c r="BB1162" s="11">
        <v>0</v>
      </c>
      <c r="BC1162" s="11">
        <v>0</v>
      </c>
      <c r="BD1162" s="11">
        <v>0</v>
      </c>
      <c r="BE1162" s="11">
        <v>0</v>
      </c>
      <c r="BF1162" s="11">
        <v>0</v>
      </c>
      <c r="BG1162" s="11">
        <v>0</v>
      </c>
      <c r="BH1162" s="11">
        <v>0</v>
      </c>
      <c r="BI1162" s="11">
        <v>0</v>
      </c>
      <c r="BJ1162" s="11">
        <v>0</v>
      </c>
      <c r="BK1162" s="11">
        <v>0</v>
      </c>
      <c r="BL1162" s="11">
        <v>0</v>
      </c>
      <c r="BM1162" s="11">
        <v>0</v>
      </c>
      <c r="BN1162" s="11">
        <v>0</v>
      </c>
      <c r="BO1162" s="11">
        <v>628970</v>
      </c>
      <c r="BP1162" s="11">
        <v>62890</v>
      </c>
      <c r="BQ1162" s="11">
        <v>262620</v>
      </c>
      <c r="BR1162" s="11">
        <v>268830</v>
      </c>
      <c r="BS1162" s="11">
        <v>56790</v>
      </c>
      <c r="BT1162" s="11">
        <v>10240</v>
      </c>
      <c r="BU1162" s="11">
        <v>40190</v>
      </c>
      <c r="BV1162" s="11">
        <v>28000</v>
      </c>
      <c r="BW1162" s="11">
        <v>2000</v>
      </c>
      <c r="BX1162" s="11">
        <v>0</v>
      </c>
      <c r="BY1162" s="11">
        <v>0</v>
      </c>
      <c r="BZ1162" s="11">
        <v>0</v>
      </c>
      <c r="CA1162" s="11">
        <v>0</v>
      </c>
      <c r="CB1162" s="11">
        <v>0</v>
      </c>
      <c r="CC1162" s="11">
        <v>0</v>
      </c>
      <c r="CD1162" s="11">
        <v>0</v>
      </c>
      <c r="CE1162" s="11">
        <v>0</v>
      </c>
      <c r="CF1162" s="11">
        <v>0</v>
      </c>
      <c r="CG1162" s="11">
        <v>0</v>
      </c>
      <c r="CH1162" s="11">
        <v>0</v>
      </c>
      <c r="CI1162" s="11">
        <v>202796.522</v>
      </c>
      <c r="CJ1162" s="4">
        <v>31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4">
        <v>14</v>
      </c>
      <c r="CV1162" s="4">
        <v>0</v>
      </c>
      <c r="CW1162" s="4">
        <v>0</v>
      </c>
      <c r="CX1162" s="4">
        <v>0</v>
      </c>
      <c r="CY1162" s="4">
        <v>0</v>
      </c>
      <c r="CZ1162" s="4">
        <v>0</v>
      </c>
      <c r="DA1162" s="4">
        <v>0</v>
      </c>
      <c r="DB1162" s="4">
        <v>20</v>
      </c>
      <c r="DC1162" s="4">
        <v>0</v>
      </c>
      <c r="DD1162" s="4">
        <v>22</v>
      </c>
      <c r="DE1162" s="64">
        <v>42</v>
      </c>
      <c r="DF1162" s="64">
        <v>40</v>
      </c>
      <c r="DG1162" s="64">
        <v>2</v>
      </c>
      <c r="DH1162" s="64">
        <v>52.76</v>
      </c>
      <c r="DI1162" s="4">
        <v>0</v>
      </c>
      <c r="DJ1162" s="4">
        <v>0</v>
      </c>
      <c r="DK1162" s="4">
        <v>0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s="4">
        <v>0</v>
      </c>
      <c r="DT1162" s="4">
        <v>2</v>
      </c>
      <c r="DU1162" s="4">
        <v>2</v>
      </c>
      <c r="EB1162" s="4" t="b">
        <v>1</v>
      </c>
      <c r="EC1162" s="4" t="s">
        <v>259</v>
      </c>
      <c r="EF1162" s="7">
        <v>46082</v>
      </c>
      <c r="EG1162" s="7">
        <v>46112</v>
      </c>
      <c r="EH1162" s="4" t="s">
        <v>173</v>
      </c>
      <c r="EI1162" s="4" t="b">
        <v>1</v>
      </c>
      <c r="EJ1162" s="4" t="s">
        <v>174</v>
      </c>
      <c r="EO1162" s="4">
        <f t="shared" ref="EO1162:EO1225" si="79">($EO$5-J1162)/365</f>
        <v>21.813698630136987</v>
      </c>
      <c r="EP1162" s="4">
        <f t="shared" ref="EP1162:EP1225" si="80">IF(EO1162&gt;=21,25,IF(EO1162&gt;=19,24,IF(EO1162&gt;=17,23,IF(EO1162&gt;=15,22,IF(EO1162&gt;=13,21,IF(EO1162&gt;=11,20,IF(EO1162&gt;=10,19,IF(EO1162&gt;=8,18))))))))</f>
        <v>25</v>
      </c>
      <c r="EQ1162" s="9">
        <f t="shared" ref="EQ1162:EQ1225" si="81">EP1162*N1162</f>
        <v>3451224.5750000002</v>
      </c>
    </row>
    <row r="1163" spans="3:147">
      <c r="C1163" s="7">
        <v>46082</v>
      </c>
      <c r="D1163" s="4">
        <v>7390</v>
      </c>
      <c r="G1163" s="4" t="s">
        <v>176</v>
      </c>
      <c r="H1163" s="4" t="s">
        <v>177</v>
      </c>
      <c r="I1163" s="4">
        <v>10</v>
      </c>
      <c r="J1163" s="16">
        <v>38252</v>
      </c>
      <c r="L1163" s="4">
        <v>115484.333</v>
      </c>
      <c r="M1163" s="4">
        <v>121109.3</v>
      </c>
      <c r="N1163" s="4">
        <v>144321.916</v>
      </c>
      <c r="O1163" s="64">
        <v>21</v>
      </c>
      <c r="P1163" s="4">
        <v>9</v>
      </c>
      <c r="Q1163" s="4">
        <v>1</v>
      </c>
      <c r="R1163" s="4">
        <v>31</v>
      </c>
      <c r="S1163" s="4">
        <v>100</v>
      </c>
      <c r="T1163" s="4">
        <v>100</v>
      </c>
      <c r="U1163" s="11">
        <v>6467720</v>
      </c>
      <c r="V1163" s="11">
        <v>1166720</v>
      </c>
      <c r="W1163" s="11">
        <v>5301000</v>
      </c>
      <c r="X1163" s="11">
        <v>21</v>
      </c>
      <c r="Y1163" s="62">
        <v>3580014</v>
      </c>
      <c r="Z1163" s="11">
        <v>0</v>
      </c>
      <c r="AA1163" s="11">
        <v>0</v>
      </c>
      <c r="AB1163" s="11">
        <v>11250</v>
      </c>
      <c r="AC1163" s="11">
        <v>157500</v>
      </c>
      <c r="AD1163" s="11">
        <v>0</v>
      </c>
      <c r="AE1163" s="11">
        <v>0</v>
      </c>
      <c r="AF1163" s="11">
        <v>0</v>
      </c>
      <c r="AG1163" s="11">
        <v>168750</v>
      </c>
      <c r="AH1163" s="11">
        <v>0</v>
      </c>
      <c r="AI1163" s="11">
        <v>454159</v>
      </c>
      <c r="AJ1163" s="11">
        <v>0</v>
      </c>
      <c r="AK1163" s="11">
        <v>757690</v>
      </c>
      <c r="AL1163" s="9">
        <v>1211849</v>
      </c>
      <c r="AM1163" s="9">
        <v>865931</v>
      </c>
      <c r="AN1163" s="9">
        <v>36080</v>
      </c>
      <c r="AO1163" s="9">
        <v>495096</v>
      </c>
      <c r="AP1163" s="11">
        <v>0</v>
      </c>
      <c r="AQ1163" s="11">
        <v>55000</v>
      </c>
      <c r="AR1163" s="11">
        <v>2663956</v>
      </c>
      <c r="AS1163" s="11">
        <v>0</v>
      </c>
      <c r="AT1163" s="11">
        <v>0</v>
      </c>
      <c r="AU1163" s="11">
        <v>0</v>
      </c>
      <c r="AV1163" s="11">
        <v>0</v>
      </c>
      <c r="AW1163" s="11">
        <v>0</v>
      </c>
      <c r="AX1163" s="11">
        <v>0</v>
      </c>
      <c r="AY1163" s="11">
        <v>0</v>
      </c>
      <c r="AZ1163" s="11">
        <v>0</v>
      </c>
      <c r="BA1163" s="11">
        <v>0</v>
      </c>
      <c r="BB1163" s="11">
        <v>0</v>
      </c>
      <c r="BC1163" s="11">
        <v>0</v>
      </c>
      <c r="BD1163" s="11">
        <v>55000</v>
      </c>
      <c r="BE1163" s="11">
        <v>0</v>
      </c>
      <c r="BF1163" s="11">
        <v>0</v>
      </c>
      <c r="BG1163" s="11">
        <v>0</v>
      </c>
      <c r="BH1163" s="11">
        <v>0</v>
      </c>
      <c r="BI1163" s="11">
        <v>0</v>
      </c>
      <c r="BJ1163" s="11">
        <v>0</v>
      </c>
      <c r="BK1163" s="11">
        <v>0</v>
      </c>
      <c r="BL1163" s="11">
        <v>0</v>
      </c>
      <c r="BM1163" s="11">
        <v>0</v>
      </c>
      <c r="BN1163" s="11">
        <v>0</v>
      </c>
      <c r="BO1163" s="11">
        <v>432740</v>
      </c>
      <c r="BP1163" s="11">
        <v>43270</v>
      </c>
      <c r="BQ1163" s="11">
        <v>292640</v>
      </c>
      <c r="BR1163" s="11">
        <v>279190</v>
      </c>
      <c r="BS1163" s="11">
        <v>58210</v>
      </c>
      <c r="BT1163" s="11">
        <v>10740</v>
      </c>
      <c r="BU1163" s="11">
        <v>42020</v>
      </c>
      <c r="BV1163" s="11">
        <v>0</v>
      </c>
      <c r="BW1163" s="11">
        <v>7910</v>
      </c>
      <c r="BX1163" s="11">
        <v>0</v>
      </c>
      <c r="BY1163" s="11">
        <v>0</v>
      </c>
      <c r="BZ1163" s="11">
        <v>0</v>
      </c>
      <c r="CA1163" s="11">
        <v>0</v>
      </c>
      <c r="CB1163" s="11">
        <v>0</v>
      </c>
      <c r="CC1163" s="11">
        <v>0</v>
      </c>
      <c r="CD1163" s="11">
        <v>0</v>
      </c>
      <c r="CE1163" s="11">
        <v>0</v>
      </c>
      <c r="CF1163" s="11">
        <v>0</v>
      </c>
      <c r="CG1163" s="11">
        <v>0</v>
      </c>
      <c r="CH1163" s="11">
        <v>0</v>
      </c>
      <c r="CI1163" s="11">
        <v>227242.31099999999</v>
      </c>
      <c r="CJ1163" s="4">
        <v>31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0</v>
      </c>
      <c r="CR1163" s="4">
        <v>0</v>
      </c>
      <c r="CS1163" s="4">
        <v>0</v>
      </c>
      <c r="CT1163" s="4">
        <v>0</v>
      </c>
      <c r="CU1163" s="4">
        <v>11</v>
      </c>
      <c r="CV1163" s="4">
        <v>0</v>
      </c>
      <c r="CW1163" s="4">
        <v>0</v>
      </c>
      <c r="CX1163" s="4">
        <v>0</v>
      </c>
      <c r="CY1163" s="4">
        <v>0</v>
      </c>
      <c r="CZ1163" s="4">
        <v>0</v>
      </c>
      <c r="DA1163" s="4">
        <v>0</v>
      </c>
      <c r="DB1163" s="4">
        <v>20</v>
      </c>
      <c r="DC1163" s="4">
        <v>0</v>
      </c>
      <c r="DD1163" s="4">
        <v>28</v>
      </c>
      <c r="DE1163" s="64">
        <v>48</v>
      </c>
      <c r="DF1163" s="64">
        <v>32</v>
      </c>
      <c r="DG1163" s="64">
        <v>1</v>
      </c>
      <c r="DH1163" s="64">
        <v>45.74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0</v>
      </c>
      <c r="DS1163" s="4">
        <v>1</v>
      </c>
      <c r="DT1163" s="4">
        <v>2</v>
      </c>
      <c r="DU1163" s="4">
        <v>2</v>
      </c>
      <c r="EB1163" s="4" t="b">
        <v>1</v>
      </c>
      <c r="EC1163" s="4" t="s">
        <v>259</v>
      </c>
      <c r="EF1163" s="7">
        <v>46082</v>
      </c>
      <c r="EG1163" s="7">
        <v>46112</v>
      </c>
      <c r="EH1163" s="4" t="s">
        <v>173</v>
      </c>
      <c r="EI1163" s="4" t="b">
        <v>1</v>
      </c>
      <c r="EJ1163" s="4" t="s">
        <v>174</v>
      </c>
      <c r="EO1163" s="4">
        <f t="shared" si="79"/>
        <v>21.290410958904111</v>
      </c>
      <c r="EP1163" s="4">
        <f t="shared" si="80"/>
        <v>25</v>
      </c>
      <c r="EQ1163" s="9">
        <f t="shared" si="81"/>
        <v>3608047.9</v>
      </c>
    </row>
    <row r="1164" spans="3:147">
      <c r="C1164" s="7">
        <v>46113</v>
      </c>
      <c r="D1164" s="4">
        <v>7390</v>
      </c>
      <c r="G1164" s="4" t="s">
        <v>176</v>
      </c>
      <c r="H1164" s="4" t="s">
        <v>177</v>
      </c>
      <c r="I1164" s="4">
        <v>12</v>
      </c>
      <c r="J1164" s="16">
        <v>37599</v>
      </c>
      <c r="L1164" s="4">
        <v>116788.333</v>
      </c>
      <c r="M1164" s="4">
        <v>122538.3</v>
      </c>
      <c r="N1164" s="4">
        <v>146024.80799999999</v>
      </c>
      <c r="O1164" s="64">
        <v>22</v>
      </c>
      <c r="P1164" s="4">
        <v>8</v>
      </c>
      <c r="Q1164" s="4">
        <v>0</v>
      </c>
      <c r="R1164" s="4">
        <v>30</v>
      </c>
      <c r="S1164" s="4">
        <v>100</v>
      </c>
      <c r="T1164" s="4">
        <v>100</v>
      </c>
      <c r="U1164" s="11">
        <v>5928471</v>
      </c>
      <c r="V1164" s="11">
        <v>1384471</v>
      </c>
      <c r="W1164" s="11">
        <v>4544000</v>
      </c>
      <c r="X1164" s="11">
        <v>23</v>
      </c>
      <c r="Y1164" s="62">
        <v>3503649</v>
      </c>
      <c r="Z1164" s="11">
        <v>0</v>
      </c>
      <c r="AA1164" s="11">
        <v>0</v>
      </c>
      <c r="AB1164" s="11">
        <v>0</v>
      </c>
      <c r="AC1164" s="11">
        <v>172500</v>
      </c>
      <c r="AD1164" s="11">
        <v>0</v>
      </c>
      <c r="AE1164" s="11">
        <v>0</v>
      </c>
      <c r="AF1164" s="11">
        <v>0</v>
      </c>
      <c r="AG1164" s="11">
        <v>172500</v>
      </c>
      <c r="AH1164" s="11">
        <v>0</v>
      </c>
      <c r="AI1164" s="11">
        <v>459518</v>
      </c>
      <c r="AJ1164" s="11">
        <v>0</v>
      </c>
      <c r="AK1164" s="11">
        <v>739250</v>
      </c>
      <c r="AL1164" s="9">
        <v>1198769</v>
      </c>
      <c r="AM1164" s="9">
        <v>547593</v>
      </c>
      <c r="AN1164" s="9">
        <v>0</v>
      </c>
      <c r="AO1164" s="9">
        <v>336441</v>
      </c>
      <c r="AP1164" s="11">
        <v>0</v>
      </c>
      <c r="AQ1164" s="11">
        <v>40000</v>
      </c>
      <c r="AR1164" s="11">
        <v>2122803</v>
      </c>
      <c r="AS1164" s="11">
        <v>0</v>
      </c>
      <c r="AT1164" s="11">
        <v>0</v>
      </c>
      <c r="AU1164" s="11">
        <v>0</v>
      </c>
      <c r="AV1164" s="11">
        <v>0</v>
      </c>
      <c r="AW1164" s="11">
        <v>0</v>
      </c>
      <c r="AX1164" s="11">
        <v>0</v>
      </c>
      <c r="AY1164" s="11">
        <v>0</v>
      </c>
      <c r="AZ1164" s="11">
        <v>0</v>
      </c>
      <c r="BA1164" s="11">
        <v>109519</v>
      </c>
      <c r="BB1164" s="11">
        <v>0</v>
      </c>
      <c r="BC1164" s="11">
        <v>0</v>
      </c>
      <c r="BD1164" s="11">
        <v>20000</v>
      </c>
      <c r="BE1164" s="11">
        <v>0</v>
      </c>
      <c r="BF1164" s="11">
        <v>0</v>
      </c>
      <c r="BG1164" s="11">
        <v>0</v>
      </c>
      <c r="BH1164" s="11">
        <v>0</v>
      </c>
      <c r="BI1164" s="11">
        <v>0</v>
      </c>
      <c r="BJ1164" s="11">
        <v>0</v>
      </c>
      <c r="BK1164" s="11">
        <v>0</v>
      </c>
      <c r="BL1164" s="11">
        <v>0</v>
      </c>
      <c r="BM1164" s="11">
        <v>0</v>
      </c>
      <c r="BN1164" s="11">
        <v>0</v>
      </c>
      <c r="BO1164" s="11">
        <v>544930</v>
      </c>
      <c r="BP1164" s="11">
        <v>54490</v>
      </c>
      <c r="BQ1164" s="11">
        <v>250370</v>
      </c>
      <c r="BR1164" s="11">
        <v>255990</v>
      </c>
      <c r="BS1164" s="11">
        <v>53360</v>
      </c>
      <c r="BT1164" s="11">
        <v>10510</v>
      </c>
      <c r="BU1164" s="11">
        <v>41350</v>
      </c>
      <c r="BV1164" s="11">
        <v>12000</v>
      </c>
      <c r="BW1164" s="11">
        <v>5691</v>
      </c>
      <c r="BX1164" s="11">
        <v>0</v>
      </c>
      <c r="BY1164" s="11">
        <v>0</v>
      </c>
      <c r="BZ1164" s="11">
        <v>0</v>
      </c>
      <c r="CA1164" s="11">
        <v>0</v>
      </c>
      <c r="CB1164" s="11">
        <v>0</v>
      </c>
      <c r="CC1164" s="11">
        <v>155780</v>
      </c>
      <c r="CD1164" s="11">
        <v>0</v>
      </c>
      <c r="CE1164" s="11">
        <v>0</v>
      </c>
      <c r="CF1164" s="11">
        <v>0</v>
      </c>
      <c r="CG1164" s="11">
        <v>0</v>
      </c>
      <c r="CH1164" s="11">
        <v>0</v>
      </c>
      <c r="CI1164" s="11">
        <v>210650.25599999999</v>
      </c>
      <c r="CJ1164" s="4">
        <v>30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0</v>
      </c>
      <c r="CR1164" s="4">
        <v>0</v>
      </c>
      <c r="CS1164" s="4">
        <v>0</v>
      </c>
      <c r="CT1164" s="4">
        <v>0</v>
      </c>
      <c r="CU1164" s="4">
        <v>8</v>
      </c>
      <c r="CV1164" s="4">
        <v>0</v>
      </c>
      <c r="CW1164" s="4">
        <v>0</v>
      </c>
      <c r="CX1164" s="4">
        <v>0</v>
      </c>
      <c r="CY1164" s="4">
        <v>0</v>
      </c>
      <c r="CZ1164" s="4">
        <v>0</v>
      </c>
      <c r="DA1164" s="4">
        <v>0</v>
      </c>
      <c r="DB1164" s="4">
        <v>20</v>
      </c>
      <c r="DC1164" s="4">
        <v>0</v>
      </c>
      <c r="DD1164" s="4">
        <v>27</v>
      </c>
      <c r="DE1164" s="64">
        <v>47</v>
      </c>
      <c r="DF1164" s="64">
        <v>20</v>
      </c>
      <c r="DG1164" s="64">
        <v>0</v>
      </c>
      <c r="DH1164" s="64">
        <v>30.72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1</v>
      </c>
      <c r="DT1164" s="4">
        <v>2</v>
      </c>
      <c r="DU1164" s="4">
        <v>2</v>
      </c>
      <c r="EB1164" s="4" t="b">
        <v>1</v>
      </c>
      <c r="EC1164" s="4" t="s">
        <v>259</v>
      </c>
      <c r="EF1164" s="7">
        <v>46113</v>
      </c>
      <c r="EG1164" s="7">
        <v>46142</v>
      </c>
      <c r="EH1164" s="4" t="s">
        <v>173</v>
      </c>
      <c r="EI1164" s="4" t="b">
        <v>1</v>
      </c>
      <c r="EJ1164" s="4" t="s">
        <v>174</v>
      </c>
      <c r="EO1164" s="4">
        <f t="shared" si="79"/>
        <v>23.079452054794519</v>
      </c>
      <c r="EP1164" s="4">
        <f t="shared" si="80"/>
        <v>25</v>
      </c>
      <c r="EQ1164" s="9">
        <f t="shared" si="81"/>
        <v>3650620.1999999997</v>
      </c>
    </row>
    <row r="1165" spans="3:147">
      <c r="C1165" s="7">
        <v>46113</v>
      </c>
      <c r="D1165" s="4">
        <v>7390</v>
      </c>
      <c r="G1165" s="4" t="s">
        <v>176</v>
      </c>
      <c r="H1165" s="4" t="s">
        <v>177</v>
      </c>
      <c r="I1165" s="4">
        <v>3</v>
      </c>
      <c r="J1165" s="16">
        <v>38061</v>
      </c>
      <c r="L1165" s="4">
        <v>110095.333</v>
      </c>
      <c r="M1165" s="4">
        <v>115845.3</v>
      </c>
      <c r="N1165" s="4">
        <v>138048.98300000001</v>
      </c>
      <c r="O1165" s="64">
        <v>22</v>
      </c>
      <c r="P1165" s="4">
        <v>8</v>
      </c>
      <c r="Q1165" s="4">
        <v>0</v>
      </c>
      <c r="R1165" s="4">
        <v>30</v>
      </c>
      <c r="S1165" s="4">
        <v>100</v>
      </c>
      <c r="T1165" s="4">
        <v>100</v>
      </c>
      <c r="U1165" s="11">
        <v>5203988</v>
      </c>
      <c r="V1165" s="11">
        <v>1226130</v>
      </c>
      <c r="W1165" s="11">
        <v>3977858</v>
      </c>
      <c r="X1165" s="11">
        <v>22</v>
      </c>
      <c r="Y1165" s="62">
        <v>3302859</v>
      </c>
      <c r="Z1165" s="11">
        <v>0</v>
      </c>
      <c r="AA1165" s="11">
        <v>0</v>
      </c>
      <c r="AB1165" s="11">
        <v>7500</v>
      </c>
      <c r="AC1165" s="11">
        <v>165000</v>
      </c>
      <c r="AD1165" s="11">
        <v>0</v>
      </c>
      <c r="AE1165" s="11">
        <v>0</v>
      </c>
      <c r="AF1165" s="11">
        <v>0</v>
      </c>
      <c r="AG1165" s="11">
        <v>172500</v>
      </c>
      <c r="AH1165" s="11">
        <v>0</v>
      </c>
      <c r="AI1165" s="11">
        <v>434419</v>
      </c>
      <c r="AJ1165" s="11">
        <v>0</v>
      </c>
      <c r="AK1165" s="11">
        <v>465915</v>
      </c>
      <c r="AL1165" s="9">
        <v>900335</v>
      </c>
      <c r="AM1165" s="9">
        <v>621220</v>
      </c>
      <c r="AN1165" s="9">
        <v>0</v>
      </c>
      <c r="AO1165" s="9">
        <v>0</v>
      </c>
      <c r="AP1165" s="11">
        <v>0</v>
      </c>
      <c r="AQ1165" s="11">
        <v>0</v>
      </c>
      <c r="AR1165" s="11">
        <v>1521555</v>
      </c>
      <c r="AS1165" s="11">
        <v>0</v>
      </c>
      <c r="AT1165" s="11">
        <v>0</v>
      </c>
      <c r="AU1165" s="11">
        <v>0</v>
      </c>
      <c r="AV1165" s="11">
        <v>0</v>
      </c>
      <c r="AW1165" s="11">
        <v>0</v>
      </c>
      <c r="AX1165" s="11">
        <v>0</v>
      </c>
      <c r="AY1165" s="11">
        <v>0</v>
      </c>
      <c r="AZ1165" s="11">
        <v>0</v>
      </c>
      <c r="BA1165" s="11">
        <v>207074</v>
      </c>
      <c r="BB1165" s="11">
        <v>0</v>
      </c>
      <c r="BC1165" s="11">
        <v>0</v>
      </c>
      <c r="BD1165" s="11">
        <v>0</v>
      </c>
      <c r="BE1165" s="11">
        <v>0</v>
      </c>
      <c r="BF1165" s="11">
        <v>0</v>
      </c>
      <c r="BG1165" s="11">
        <v>0</v>
      </c>
      <c r="BH1165" s="11">
        <v>0</v>
      </c>
      <c r="BI1165" s="11">
        <v>0</v>
      </c>
      <c r="BJ1165" s="11">
        <v>0</v>
      </c>
      <c r="BK1165" s="11">
        <v>0</v>
      </c>
      <c r="BL1165" s="11">
        <v>0</v>
      </c>
      <c r="BM1165" s="11">
        <v>0</v>
      </c>
      <c r="BN1165" s="11">
        <v>0</v>
      </c>
      <c r="BO1165" s="11">
        <v>401550</v>
      </c>
      <c r="BP1165" s="11">
        <v>40150</v>
      </c>
      <c r="BQ1165" s="11">
        <v>262620</v>
      </c>
      <c r="BR1165" s="11">
        <v>223840</v>
      </c>
      <c r="BS1165" s="11">
        <v>46840</v>
      </c>
      <c r="BT1165" s="11">
        <v>9910</v>
      </c>
      <c r="BU1165" s="11">
        <v>39090</v>
      </c>
      <c r="BV1165" s="11">
        <v>28000</v>
      </c>
      <c r="BW1165" s="11">
        <v>2000</v>
      </c>
      <c r="BX1165" s="11">
        <v>0</v>
      </c>
      <c r="BY1165" s="11">
        <v>0</v>
      </c>
      <c r="BZ1165" s="11">
        <v>0</v>
      </c>
      <c r="CA1165" s="11">
        <v>0</v>
      </c>
      <c r="CB1165" s="11">
        <v>0</v>
      </c>
      <c r="CC1165" s="11">
        <v>172130</v>
      </c>
      <c r="CD1165" s="11">
        <v>0</v>
      </c>
      <c r="CE1165" s="11">
        <v>0</v>
      </c>
      <c r="CF1165" s="11">
        <v>0</v>
      </c>
      <c r="CG1165" s="11">
        <v>0</v>
      </c>
      <c r="CH1165" s="11">
        <v>0</v>
      </c>
      <c r="CI1165" s="11">
        <v>208445.633</v>
      </c>
      <c r="CJ1165" s="4">
        <v>30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0</v>
      </c>
      <c r="CZ1165" s="4">
        <v>0</v>
      </c>
      <c r="DA1165" s="4">
        <v>0</v>
      </c>
      <c r="DB1165" s="4">
        <v>20</v>
      </c>
      <c r="DC1165" s="4">
        <v>0</v>
      </c>
      <c r="DD1165" s="4">
        <v>18</v>
      </c>
      <c r="DE1165" s="64">
        <v>38</v>
      </c>
      <c r="DF1165" s="64">
        <v>24</v>
      </c>
      <c r="DG1165" s="64">
        <v>0</v>
      </c>
      <c r="DH1165" s="6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s="4">
        <v>2</v>
      </c>
      <c r="DT1165" s="4">
        <v>2</v>
      </c>
      <c r="DU1165" s="4">
        <v>2</v>
      </c>
      <c r="EB1165" s="4" t="b">
        <v>1</v>
      </c>
      <c r="EC1165" s="4" t="s">
        <v>259</v>
      </c>
      <c r="EF1165" s="7">
        <v>46113</v>
      </c>
      <c r="EG1165" s="7">
        <v>46142</v>
      </c>
      <c r="EH1165" s="4" t="s">
        <v>173</v>
      </c>
      <c r="EI1165" s="4" t="b">
        <v>1</v>
      </c>
      <c r="EJ1165" s="4" t="s">
        <v>174</v>
      </c>
      <c r="EO1165" s="4">
        <f t="shared" si="79"/>
        <v>21.813698630136987</v>
      </c>
      <c r="EP1165" s="4">
        <f t="shared" si="80"/>
        <v>25</v>
      </c>
      <c r="EQ1165" s="9">
        <f t="shared" si="81"/>
        <v>3451224.5750000002</v>
      </c>
    </row>
    <row r="1166" spans="3:147">
      <c r="C1166" s="7">
        <v>46113</v>
      </c>
      <c r="D1166" s="4">
        <v>7390</v>
      </c>
      <c r="G1166" s="4" t="s">
        <v>176</v>
      </c>
      <c r="H1166" s="4" t="s">
        <v>177</v>
      </c>
      <c r="I1166" s="4">
        <v>10</v>
      </c>
      <c r="J1166" s="16">
        <v>38252</v>
      </c>
      <c r="L1166" s="4">
        <v>115484.333</v>
      </c>
      <c r="M1166" s="4">
        <v>121109.3</v>
      </c>
      <c r="N1166" s="4">
        <v>144321.916</v>
      </c>
      <c r="O1166" s="64">
        <v>22</v>
      </c>
      <c r="P1166" s="4">
        <v>8</v>
      </c>
      <c r="Q1166" s="4">
        <v>0</v>
      </c>
      <c r="R1166" s="4">
        <v>30</v>
      </c>
      <c r="S1166" s="4">
        <v>100</v>
      </c>
      <c r="T1166" s="4">
        <v>100</v>
      </c>
      <c r="U1166" s="11">
        <v>6849139</v>
      </c>
      <c r="V1166" s="11">
        <v>1342139</v>
      </c>
      <c r="W1166" s="11">
        <v>5507000</v>
      </c>
      <c r="X1166" s="11">
        <v>21</v>
      </c>
      <c r="Y1166" s="62">
        <v>3464529</v>
      </c>
      <c r="Z1166" s="11">
        <v>0</v>
      </c>
      <c r="AA1166" s="11">
        <v>0</v>
      </c>
      <c r="AB1166" s="11">
        <v>11250</v>
      </c>
      <c r="AC1166" s="11">
        <v>157500</v>
      </c>
      <c r="AD1166" s="11">
        <v>0</v>
      </c>
      <c r="AE1166" s="11">
        <v>0</v>
      </c>
      <c r="AF1166" s="11">
        <v>0</v>
      </c>
      <c r="AG1166" s="11">
        <v>168750</v>
      </c>
      <c r="AH1166" s="11">
        <v>0</v>
      </c>
      <c r="AI1166" s="11">
        <v>454159</v>
      </c>
      <c r="AJ1166" s="11">
        <v>0</v>
      </c>
      <c r="AK1166" s="11">
        <v>879461</v>
      </c>
      <c r="AL1166" s="9">
        <v>1333621</v>
      </c>
      <c r="AM1166" s="9">
        <v>1082414</v>
      </c>
      <c r="AN1166" s="9">
        <v>72160</v>
      </c>
      <c r="AO1166" s="9">
        <v>335981</v>
      </c>
      <c r="AP1166" s="11">
        <v>0</v>
      </c>
      <c r="AQ1166" s="11">
        <v>30000</v>
      </c>
      <c r="AR1166" s="11">
        <v>2854176</v>
      </c>
      <c r="AS1166" s="11">
        <v>0</v>
      </c>
      <c r="AT1166" s="11">
        <v>0</v>
      </c>
      <c r="AU1166" s="11">
        <v>0</v>
      </c>
      <c r="AV1166" s="11">
        <v>0</v>
      </c>
      <c r="AW1166" s="11">
        <v>0</v>
      </c>
      <c r="AX1166" s="11">
        <v>0</v>
      </c>
      <c r="AY1166" s="11">
        <v>0</v>
      </c>
      <c r="AZ1166" s="11">
        <v>0</v>
      </c>
      <c r="BA1166" s="11">
        <v>306684</v>
      </c>
      <c r="BB1166" s="11">
        <v>0</v>
      </c>
      <c r="BC1166" s="11">
        <v>0</v>
      </c>
      <c r="BD1166" s="11">
        <v>55000</v>
      </c>
      <c r="BE1166" s="11">
        <v>0</v>
      </c>
      <c r="BF1166" s="11">
        <v>0</v>
      </c>
      <c r="BG1166" s="11">
        <v>0</v>
      </c>
      <c r="BH1166" s="11">
        <v>0</v>
      </c>
      <c r="BI1166" s="11">
        <v>0</v>
      </c>
      <c r="BJ1166" s="11">
        <v>0</v>
      </c>
      <c r="BK1166" s="11">
        <v>0</v>
      </c>
      <c r="BL1166" s="11">
        <v>0</v>
      </c>
      <c r="BM1166" s="11">
        <v>0</v>
      </c>
      <c r="BN1166" s="11">
        <v>0</v>
      </c>
      <c r="BO1166" s="11">
        <v>519700</v>
      </c>
      <c r="BP1166" s="11">
        <v>51970</v>
      </c>
      <c r="BQ1166" s="11">
        <v>292640</v>
      </c>
      <c r="BR1166" s="11">
        <v>294710</v>
      </c>
      <c r="BS1166" s="11">
        <v>61640</v>
      </c>
      <c r="BT1166" s="11">
        <v>10400</v>
      </c>
      <c r="BU1166" s="11">
        <v>40870</v>
      </c>
      <c r="BV1166" s="11">
        <v>0</v>
      </c>
      <c r="BW1166" s="11">
        <v>7693</v>
      </c>
      <c r="BX1166" s="11">
        <v>0</v>
      </c>
      <c r="BY1166" s="11">
        <v>0</v>
      </c>
      <c r="BZ1166" s="11">
        <v>0</v>
      </c>
      <c r="CA1166" s="11">
        <v>0</v>
      </c>
      <c r="CB1166" s="11">
        <v>0</v>
      </c>
      <c r="CC1166" s="11">
        <v>62516</v>
      </c>
      <c r="CD1166" s="11">
        <v>0</v>
      </c>
      <c r="CE1166" s="11">
        <v>0</v>
      </c>
      <c r="CF1166" s="11">
        <v>0</v>
      </c>
      <c r="CG1166" s="11">
        <v>0</v>
      </c>
      <c r="CH1166" s="11">
        <v>0</v>
      </c>
      <c r="CI1166" s="11">
        <v>231350.467</v>
      </c>
      <c r="CJ1166" s="4">
        <v>30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6</v>
      </c>
      <c r="CV1166" s="4">
        <v>0</v>
      </c>
      <c r="CW1166" s="4">
        <v>0</v>
      </c>
      <c r="CX1166" s="4">
        <v>0</v>
      </c>
      <c r="CY1166" s="4">
        <v>0</v>
      </c>
      <c r="CZ1166" s="4">
        <v>0</v>
      </c>
      <c r="DA1166" s="4">
        <v>0</v>
      </c>
      <c r="DB1166" s="4">
        <v>20</v>
      </c>
      <c r="DC1166" s="4">
        <v>0</v>
      </c>
      <c r="DD1166" s="4">
        <v>32.5</v>
      </c>
      <c r="DE1166" s="64">
        <v>52.5</v>
      </c>
      <c r="DF1166" s="64">
        <v>40</v>
      </c>
      <c r="DG1166" s="64">
        <v>2</v>
      </c>
      <c r="DH1166" s="64">
        <v>31.04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s="4">
        <v>1.5</v>
      </c>
      <c r="DT1166" s="4">
        <v>2</v>
      </c>
      <c r="DU1166" s="4">
        <v>2</v>
      </c>
      <c r="EB1166" s="4" t="b">
        <v>1</v>
      </c>
      <c r="EC1166" s="4" t="s">
        <v>259</v>
      </c>
      <c r="EF1166" s="7">
        <v>46113</v>
      </c>
      <c r="EG1166" s="7">
        <v>46142</v>
      </c>
      <c r="EH1166" s="4" t="s">
        <v>173</v>
      </c>
      <c r="EI1166" s="4" t="b">
        <v>1</v>
      </c>
      <c r="EJ1166" s="4" t="s">
        <v>174</v>
      </c>
      <c r="EO1166" s="4">
        <f t="shared" si="79"/>
        <v>21.290410958904111</v>
      </c>
      <c r="EP1166" s="4">
        <f t="shared" si="80"/>
        <v>25</v>
      </c>
      <c r="EQ1166" s="9">
        <f t="shared" si="81"/>
        <v>3608047.9</v>
      </c>
    </row>
    <row r="1167" spans="3:147">
      <c r="C1167" s="7">
        <v>46143</v>
      </c>
      <c r="D1167" s="4">
        <v>7390</v>
      </c>
      <c r="G1167" s="4" t="s">
        <v>176</v>
      </c>
      <c r="H1167" s="4" t="s">
        <v>177</v>
      </c>
      <c r="I1167" s="4">
        <v>12</v>
      </c>
      <c r="J1167" s="16">
        <v>37599</v>
      </c>
      <c r="L1167" s="4">
        <v>116788.333</v>
      </c>
      <c r="M1167" s="4">
        <v>122538.3</v>
      </c>
      <c r="N1167" s="4">
        <v>146024.80799999999</v>
      </c>
      <c r="O1167" s="64">
        <v>18</v>
      </c>
      <c r="P1167" s="4">
        <v>10</v>
      </c>
      <c r="Q1167" s="4">
        <v>3</v>
      </c>
      <c r="R1167" s="4">
        <v>31</v>
      </c>
      <c r="S1167" s="4">
        <v>100</v>
      </c>
      <c r="T1167" s="4">
        <v>100</v>
      </c>
      <c r="U1167" s="11">
        <v>5286411</v>
      </c>
      <c r="V1167" s="11">
        <v>1056411</v>
      </c>
      <c r="W1167" s="11">
        <v>4230000</v>
      </c>
      <c r="X1167" s="11">
        <v>23</v>
      </c>
      <c r="Y1167" s="62">
        <v>3620438</v>
      </c>
      <c r="Z1167" s="11">
        <v>0</v>
      </c>
      <c r="AA1167" s="11">
        <v>0</v>
      </c>
      <c r="AB1167" s="11">
        <v>0</v>
      </c>
      <c r="AC1167" s="11">
        <v>172500</v>
      </c>
      <c r="AD1167" s="11">
        <v>0</v>
      </c>
      <c r="AE1167" s="11">
        <v>0</v>
      </c>
      <c r="AF1167" s="11">
        <v>0</v>
      </c>
      <c r="AG1167" s="11">
        <v>172500</v>
      </c>
      <c r="AH1167" s="11">
        <v>0</v>
      </c>
      <c r="AI1167" s="11">
        <v>459518</v>
      </c>
      <c r="AJ1167" s="11">
        <v>0</v>
      </c>
      <c r="AK1167" s="11">
        <v>123208</v>
      </c>
      <c r="AL1167" s="9">
        <v>582727</v>
      </c>
      <c r="AM1167" s="9">
        <v>876148</v>
      </c>
      <c r="AN1167" s="9">
        <v>0</v>
      </c>
      <c r="AO1167" s="9">
        <v>0</v>
      </c>
      <c r="AP1167" s="11">
        <v>0</v>
      </c>
      <c r="AQ1167" s="11">
        <v>0</v>
      </c>
      <c r="AR1167" s="11">
        <v>1458875</v>
      </c>
      <c r="AS1167" s="11">
        <v>0</v>
      </c>
      <c r="AT1167" s="11">
        <v>0</v>
      </c>
      <c r="AU1167" s="11">
        <v>0</v>
      </c>
      <c r="AV1167" s="11">
        <v>0</v>
      </c>
      <c r="AW1167" s="11">
        <v>0</v>
      </c>
      <c r="AX1167" s="11">
        <v>0</v>
      </c>
      <c r="AY1167" s="11">
        <v>0</v>
      </c>
      <c r="AZ1167" s="11">
        <v>0</v>
      </c>
      <c r="BA1167" s="11">
        <v>14598</v>
      </c>
      <c r="BB1167" s="11">
        <v>0</v>
      </c>
      <c r="BC1167" s="11">
        <v>0</v>
      </c>
      <c r="BD1167" s="11">
        <v>20000</v>
      </c>
      <c r="BE1167" s="11">
        <v>0</v>
      </c>
      <c r="BF1167" s="11">
        <v>0</v>
      </c>
      <c r="BG1167" s="11">
        <v>0</v>
      </c>
      <c r="BH1167" s="11">
        <v>0</v>
      </c>
      <c r="BI1167" s="11">
        <v>0</v>
      </c>
      <c r="BJ1167" s="11">
        <v>0</v>
      </c>
      <c r="BK1167" s="11">
        <v>0</v>
      </c>
      <c r="BL1167" s="11">
        <v>0</v>
      </c>
      <c r="BM1167" s="11">
        <v>0</v>
      </c>
      <c r="BN1167" s="11">
        <v>0</v>
      </c>
      <c r="BO1167" s="11">
        <v>415130</v>
      </c>
      <c r="BP1167" s="11">
        <v>41510</v>
      </c>
      <c r="BQ1167" s="11">
        <v>250370</v>
      </c>
      <c r="BR1167" s="11">
        <v>229870</v>
      </c>
      <c r="BS1167" s="11">
        <v>47580</v>
      </c>
      <c r="BT1167" s="11">
        <v>10870</v>
      </c>
      <c r="BU1167" s="11">
        <v>42520</v>
      </c>
      <c r="BV1167" s="11">
        <v>13000</v>
      </c>
      <c r="BW1167" s="11">
        <v>5561</v>
      </c>
      <c r="BX1167" s="11">
        <v>0</v>
      </c>
      <c r="BY1167" s="11">
        <v>0</v>
      </c>
      <c r="BZ1167" s="11">
        <v>0</v>
      </c>
      <c r="CA1167" s="11">
        <v>0</v>
      </c>
      <c r="CB1167" s="11">
        <v>0</v>
      </c>
      <c r="CC1167" s="11">
        <v>0</v>
      </c>
      <c r="CD1167" s="11">
        <v>0</v>
      </c>
      <c r="CE1167" s="11">
        <v>0</v>
      </c>
      <c r="CF1167" s="11">
        <v>0</v>
      </c>
      <c r="CG1167" s="11">
        <v>0</v>
      </c>
      <c r="CH1167" s="11">
        <v>0</v>
      </c>
      <c r="CI1167" s="11">
        <v>208858.921</v>
      </c>
      <c r="CJ1167" s="4">
        <v>31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0</v>
      </c>
      <c r="CZ1167" s="4">
        <v>0</v>
      </c>
      <c r="DA1167" s="4">
        <v>0</v>
      </c>
      <c r="DB1167" s="4">
        <v>20</v>
      </c>
      <c r="DC1167" s="4">
        <v>0</v>
      </c>
      <c r="DD1167" s="4">
        <v>4.5</v>
      </c>
      <c r="DE1167" s="64">
        <v>24.5</v>
      </c>
      <c r="DF1167" s="64">
        <v>32</v>
      </c>
      <c r="DG1167" s="64">
        <v>0</v>
      </c>
      <c r="DH1167" s="6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0</v>
      </c>
      <c r="DS1167" s="4">
        <v>2</v>
      </c>
      <c r="DT1167" s="4">
        <v>2</v>
      </c>
      <c r="DU1167" s="4">
        <v>2</v>
      </c>
      <c r="EB1167" s="4" t="b">
        <v>1</v>
      </c>
      <c r="EC1167" s="4" t="s">
        <v>259</v>
      </c>
      <c r="EF1167" s="7">
        <v>46143</v>
      </c>
      <c r="EG1167" s="7">
        <v>46173</v>
      </c>
      <c r="EH1167" s="4" t="s">
        <v>173</v>
      </c>
      <c r="EI1167" s="4" t="b">
        <v>1</v>
      </c>
      <c r="EJ1167" s="4" t="s">
        <v>174</v>
      </c>
      <c r="EO1167" s="4">
        <f t="shared" si="79"/>
        <v>23.079452054794519</v>
      </c>
      <c r="EP1167" s="4">
        <f t="shared" si="80"/>
        <v>25</v>
      </c>
      <c r="EQ1167" s="9">
        <f t="shared" si="81"/>
        <v>3650620.1999999997</v>
      </c>
    </row>
    <row r="1168" spans="3:147">
      <c r="C1168" s="7">
        <v>46143</v>
      </c>
      <c r="D1168" s="4">
        <v>7390</v>
      </c>
      <c r="G1168" s="4" t="s">
        <v>176</v>
      </c>
      <c r="H1168" s="4" t="s">
        <v>177</v>
      </c>
      <c r="I1168" s="4">
        <v>3</v>
      </c>
      <c r="J1168" s="16">
        <v>38061</v>
      </c>
      <c r="L1168" s="4">
        <v>110095.333</v>
      </c>
      <c r="M1168" s="4">
        <v>115845.3</v>
      </c>
      <c r="N1168" s="4">
        <v>138048.98300000001</v>
      </c>
      <c r="O1168" s="64">
        <v>18</v>
      </c>
      <c r="P1168" s="4">
        <v>10</v>
      </c>
      <c r="Q1168" s="4">
        <v>3</v>
      </c>
      <c r="R1168" s="4">
        <v>31</v>
      </c>
      <c r="S1168" s="4">
        <v>100</v>
      </c>
      <c r="T1168" s="4">
        <v>100</v>
      </c>
      <c r="U1168" s="11">
        <v>5703164</v>
      </c>
      <c r="V1168" s="11">
        <v>1168530</v>
      </c>
      <c r="W1168" s="11">
        <v>4534634</v>
      </c>
      <c r="X1168" s="11">
        <v>22</v>
      </c>
      <c r="Y1168" s="62">
        <v>3412955</v>
      </c>
      <c r="Z1168" s="11">
        <v>0</v>
      </c>
      <c r="AA1168" s="11">
        <v>0</v>
      </c>
      <c r="AB1168" s="11">
        <v>7500</v>
      </c>
      <c r="AC1168" s="11">
        <v>165000</v>
      </c>
      <c r="AD1168" s="11">
        <v>0</v>
      </c>
      <c r="AE1168" s="11">
        <v>0</v>
      </c>
      <c r="AF1168" s="11">
        <v>0</v>
      </c>
      <c r="AG1168" s="11">
        <v>172500</v>
      </c>
      <c r="AH1168" s="11">
        <v>0</v>
      </c>
      <c r="AI1168" s="11">
        <v>434419</v>
      </c>
      <c r="AJ1168" s="11">
        <v>0</v>
      </c>
      <c r="AK1168" s="11">
        <v>12942</v>
      </c>
      <c r="AL1168" s="9">
        <v>447361</v>
      </c>
      <c r="AM1168" s="9">
        <v>1656587</v>
      </c>
      <c r="AN1168" s="9">
        <v>0</v>
      </c>
      <c r="AO1168" s="9">
        <v>0</v>
      </c>
      <c r="AP1168" s="11">
        <v>0</v>
      </c>
      <c r="AQ1168" s="11">
        <v>0</v>
      </c>
      <c r="AR1168" s="11">
        <v>2103948</v>
      </c>
      <c r="AS1168" s="11">
        <v>0</v>
      </c>
      <c r="AT1168" s="11">
        <v>0</v>
      </c>
      <c r="AU1168" s="11">
        <v>0</v>
      </c>
      <c r="AV1168" s="11">
        <v>0</v>
      </c>
      <c r="AW1168" s="11">
        <v>0</v>
      </c>
      <c r="AX1168" s="11">
        <v>0</v>
      </c>
      <c r="AY1168" s="11">
        <v>0</v>
      </c>
      <c r="AZ1168" s="11">
        <v>0</v>
      </c>
      <c r="BA1168" s="11">
        <v>13761</v>
      </c>
      <c r="BB1168" s="11">
        <v>0</v>
      </c>
      <c r="BC1168" s="11">
        <v>0</v>
      </c>
      <c r="BD1168" s="11">
        <v>0</v>
      </c>
      <c r="BE1168" s="11">
        <v>0</v>
      </c>
      <c r="BF1168" s="11">
        <v>0</v>
      </c>
      <c r="BG1168" s="11">
        <v>0</v>
      </c>
      <c r="BH1168" s="11">
        <v>0</v>
      </c>
      <c r="BI1168" s="11">
        <v>0</v>
      </c>
      <c r="BJ1168" s="11">
        <v>0</v>
      </c>
      <c r="BK1168" s="11">
        <v>0</v>
      </c>
      <c r="BL1168" s="11">
        <v>0</v>
      </c>
      <c r="BM1168" s="11">
        <v>0</v>
      </c>
      <c r="BN1168" s="11">
        <v>0</v>
      </c>
      <c r="BO1168" s="11">
        <v>477290</v>
      </c>
      <c r="BP1168" s="11">
        <v>47720</v>
      </c>
      <c r="BQ1168" s="11">
        <v>262620</v>
      </c>
      <c r="BR1168" s="11">
        <v>244140</v>
      </c>
      <c r="BS1168" s="11">
        <v>51330</v>
      </c>
      <c r="BT1168" s="11">
        <v>10240</v>
      </c>
      <c r="BU1168" s="11">
        <v>40190</v>
      </c>
      <c r="BV1168" s="11">
        <v>33000</v>
      </c>
      <c r="BW1168" s="11">
        <v>2000</v>
      </c>
      <c r="BX1168" s="11">
        <v>0</v>
      </c>
      <c r="BY1168" s="11">
        <v>0</v>
      </c>
      <c r="BZ1168" s="11">
        <v>0</v>
      </c>
      <c r="CA1168" s="11">
        <v>0</v>
      </c>
      <c r="CB1168" s="11">
        <v>0</v>
      </c>
      <c r="CC1168" s="11">
        <v>0</v>
      </c>
      <c r="CD1168" s="11">
        <v>0</v>
      </c>
      <c r="CE1168" s="11">
        <v>0</v>
      </c>
      <c r="CF1168" s="11">
        <v>0</v>
      </c>
      <c r="CG1168" s="11">
        <v>0</v>
      </c>
      <c r="CH1168" s="11">
        <v>0</v>
      </c>
      <c r="CI1168" s="11">
        <v>196917.899</v>
      </c>
      <c r="CJ1168" s="4">
        <v>31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0</v>
      </c>
      <c r="CZ1168" s="4">
        <v>0</v>
      </c>
      <c r="DA1168" s="4">
        <v>0</v>
      </c>
      <c r="DB1168" s="4">
        <v>20</v>
      </c>
      <c r="DC1168" s="4">
        <v>0</v>
      </c>
      <c r="DD1168" s="4">
        <v>0.5</v>
      </c>
      <c r="DE1168" s="64">
        <v>20.5</v>
      </c>
      <c r="DF1168" s="64">
        <v>64</v>
      </c>
      <c r="DG1168" s="64">
        <v>0</v>
      </c>
      <c r="DH1168" s="64">
        <v>0</v>
      </c>
      <c r="DI1168" s="4">
        <v>0</v>
      </c>
      <c r="DJ1168" s="4">
        <v>0</v>
      </c>
      <c r="DK1168" s="4">
        <v>0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0</v>
      </c>
      <c r="DS1168" s="4">
        <v>0</v>
      </c>
      <c r="DT1168" s="4">
        <v>2</v>
      </c>
      <c r="DU1168" s="4">
        <v>2</v>
      </c>
      <c r="EB1168" s="4" t="b">
        <v>1</v>
      </c>
      <c r="EC1168" s="4" t="s">
        <v>259</v>
      </c>
      <c r="EF1168" s="7">
        <v>46143</v>
      </c>
      <c r="EG1168" s="7">
        <v>46173</v>
      </c>
      <c r="EH1168" s="4" t="s">
        <v>173</v>
      </c>
      <c r="EI1168" s="4" t="b">
        <v>1</v>
      </c>
      <c r="EJ1168" s="4" t="s">
        <v>174</v>
      </c>
      <c r="EO1168" s="4">
        <f t="shared" si="79"/>
        <v>21.813698630136987</v>
      </c>
      <c r="EP1168" s="4">
        <f t="shared" si="80"/>
        <v>25</v>
      </c>
      <c r="EQ1168" s="9">
        <f t="shared" si="81"/>
        <v>3451224.5750000002</v>
      </c>
    </row>
    <row r="1169" spans="3:147">
      <c r="C1169" s="7">
        <v>46143</v>
      </c>
      <c r="D1169" s="4">
        <v>7390</v>
      </c>
      <c r="G1169" s="4" t="s">
        <v>176</v>
      </c>
      <c r="H1169" s="4" t="s">
        <v>177</v>
      </c>
      <c r="I1169" s="4">
        <v>10</v>
      </c>
      <c r="J1169" s="16">
        <v>38252</v>
      </c>
      <c r="L1169" s="4">
        <v>115484.333</v>
      </c>
      <c r="M1169" s="4">
        <v>121109.3</v>
      </c>
      <c r="N1169" s="4">
        <v>144321.916</v>
      </c>
      <c r="O1169" s="64">
        <v>18</v>
      </c>
      <c r="P1169" s="4">
        <v>10</v>
      </c>
      <c r="Q1169" s="4">
        <v>3</v>
      </c>
      <c r="R1169" s="4">
        <v>31</v>
      </c>
      <c r="S1169" s="4">
        <v>100</v>
      </c>
      <c r="T1169" s="4">
        <v>100</v>
      </c>
      <c r="U1169" s="11">
        <v>6572488</v>
      </c>
      <c r="V1169" s="11">
        <v>1260488</v>
      </c>
      <c r="W1169" s="11">
        <v>5312000</v>
      </c>
      <c r="X1169" s="11">
        <v>21</v>
      </c>
      <c r="Y1169" s="62">
        <v>3580014</v>
      </c>
      <c r="Z1169" s="11">
        <v>0</v>
      </c>
      <c r="AA1169" s="11">
        <v>0</v>
      </c>
      <c r="AB1169" s="11">
        <v>11250</v>
      </c>
      <c r="AC1169" s="11">
        <v>157500</v>
      </c>
      <c r="AD1169" s="11">
        <v>0</v>
      </c>
      <c r="AE1169" s="11">
        <v>0</v>
      </c>
      <c r="AF1169" s="11">
        <v>0</v>
      </c>
      <c r="AG1169" s="11">
        <v>168750</v>
      </c>
      <c r="AH1169" s="11">
        <v>0</v>
      </c>
      <c r="AI1169" s="11">
        <v>454159</v>
      </c>
      <c r="AJ1169" s="11">
        <v>0</v>
      </c>
      <c r="AK1169" s="11">
        <v>135301</v>
      </c>
      <c r="AL1169" s="9">
        <v>589461</v>
      </c>
      <c r="AM1169" s="9">
        <v>2164828</v>
      </c>
      <c r="AN1169" s="9">
        <v>0</v>
      </c>
      <c r="AO1169" s="9">
        <v>0</v>
      </c>
      <c r="AP1169" s="11">
        <v>0</v>
      </c>
      <c r="AQ1169" s="11">
        <v>0</v>
      </c>
      <c r="AR1169" s="11">
        <v>2754289</v>
      </c>
      <c r="AS1169" s="11">
        <v>0</v>
      </c>
      <c r="AT1169" s="11">
        <v>0</v>
      </c>
      <c r="AU1169" s="11">
        <v>0</v>
      </c>
      <c r="AV1169" s="11">
        <v>0</v>
      </c>
      <c r="AW1169" s="11">
        <v>0</v>
      </c>
      <c r="AX1169" s="11">
        <v>0</v>
      </c>
      <c r="AY1169" s="11">
        <v>0</v>
      </c>
      <c r="AZ1169" s="11">
        <v>0</v>
      </c>
      <c r="BA1169" s="11">
        <v>14435</v>
      </c>
      <c r="BB1169" s="11">
        <v>0</v>
      </c>
      <c r="BC1169" s="11">
        <v>0</v>
      </c>
      <c r="BD1169" s="11">
        <v>55000</v>
      </c>
      <c r="BE1169" s="11">
        <v>0</v>
      </c>
      <c r="BF1169" s="11">
        <v>0</v>
      </c>
      <c r="BG1169" s="11">
        <v>0</v>
      </c>
      <c r="BH1169" s="11">
        <v>0</v>
      </c>
      <c r="BI1169" s="11">
        <v>0</v>
      </c>
      <c r="BJ1169" s="11">
        <v>0</v>
      </c>
      <c r="BK1169" s="11">
        <v>0</v>
      </c>
      <c r="BL1169" s="11">
        <v>0</v>
      </c>
      <c r="BM1169" s="11">
        <v>0</v>
      </c>
      <c r="BN1169" s="11">
        <v>0</v>
      </c>
      <c r="BO1169" s="11">
        <v>456620</v>
      </c>
      <c r="BP1169" s="11">
        <v>45660</v>
      </c>
      <c r="BQ1169" s="11">
        <v>292640</v>
      </c>
      <c r="BR1169" s="11">
        <v>283460</v>
      </c>
      <c r="BS1169" s="11">
        <v>59150</v>
      </c>
      <c r="BT1169" s="11">
        <v>10740</v>
      </c>
      <c r="BU1169" s="11">
        <v>42020</v>
      </c>
      <c r="BV1169" s="11">
        <v>0</v>
      </c>
      <c r="BW1169" s="11">
        <v>7682</v>
      </c>
      <c r="BX1169" s="11">
        <v>0</v>
      </c>
      <c r="BY1169" s="11">
        <v>0</v>
      </c>
      <c r="BZ1169" s="11">
        <v>0</v>
      </c>
      <c r="CA1169" s="11">
        <v>0</v>
      </c>
      <c r="CB1169" s="11">
        <v>0</v>
      </c>
      <c r="CC1169" s="11">
        <v>62516</v>
      </c>
      <c r="CD1169" s="11">
        <v>0</v>
      </c>
      <c r="CE1169" s="11">
        <v>0</v>
      </c>
      <c r="CF1169" s="11">
        <v>0</v>
      </c>
      <c r="CG1169" s="11">
        <v>0</v>
      </c>
      <c r="CH1169" s="11">
        <v>0</v>
      </c>
      <c r="CI1169" s="11">
        <v>231101.685</v>
      </c>
      <c r="CJ1169" s="4">
        <v>31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0</v>
      </c>
      <c r="CZ1169" s="4">
        <v>0</v>
      </c>
      <c r="DA1169" s="4">
        <v>0</v>
      </c>
      <c r="DB1169" s="4">
        <v>20</v>
      </c>
      <c r="DC1169" s="4">
        <v>0</v>
      </c>
      <c r="DD1169" s="4">
        <v>5</v>
      </c>
      <c r="DE1169" s="64">
        <v>25</v>
      </c>
      <c r="DF1169" s="64">
        <v>80</v>
      </c>
      <c r="DG1169" s="64">
        <v>0</v>
      </c>
      <c r="DH1169" s="64">
        <v>0</v>
      </c>
      <c r="DI1169" s="4">
        <v>0</v>
      </c>
      <c r="DJ1169" s="4">
        <v>0</v>
      </c>
      <c r="DK1169" s="4">
        <v>0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0</v>
      </c>
      <c r="DS1169" s="4">
        <v>2.5</v>
      </c>
      <c r="DT1169" s="4">
        <v>2</v>
      </c>
      <c r="DU1169" s="4">
        <v>2</v>
      </c>
      <c r="EB1169" s="4" t="b">
        <v>1</v>
      </c>
      <c r="EC1169" s="4" t="s">
        <v>259</v>
      </c>
      <c r="EF1169" s="7">
        <v>46143</v>
      </c>
      <c r="EG1169" s="7">
        <v>46173</v>
      </c>
      <c r="EH1169" s="4" t="s">
        <v>173</v>
      </c>
      <c r="EI1169" s="4" t="b">
        <v>1</v>
      </c>
      <c r="EJ1169" s="4" t="s">
        <v>174</v>
      </c>
      <c r="EO1169" s="4">
        <f t="shared" si="79"/>
        <v>21.290410958904111</v>
      </c>
      <c r="EP1169" s="4">
        <f t="shared" si="80"/>
        <v>25</v>
      </c>
      <c r="EQ1169" s="9">
        <f t="shared" si="81"/>
        <v>3608047.9</v>
      </c>
    </row>
    <row r="1170" spans="3:147">
      <c r="C1170" s="7">
        <v>46174</v>
      </c>
      <c r="D1170" s="4">
        <v>7390</v>
      </c>
      <c r="G1170" s="4" t="s">
        <v>176</v>
      </c>
      <c r="H1170" s="4" t="s">
        <v>177</v>
      </c>
      <c r="I1170" s="4">
        <v>12</v>
      </c>
      <c r="J1170" s="16">
        <v>37599</v>
      </c>
      <c r="L1170" s="4">
        <v>119455</v>
      </c>
      <c r="M1170" s="4">
        <v>125205</v>
      </c>
      <c r="N1170" s="4">
        <v>149202.625</v>
      </c>
      <c r="O1170" s="64">
        <v>21</v>
      </c>
      <c r="P1170" s="4">
        <v>8</v>
      </c>
      <c r="Q1170" s="4">
        <v>1</v>
      </c>
      <c r="R1170" s="4">
        <v>30</v>
      </c>
      <c r="S1170" s="4">
        <v>100</v>
      </c>
      <c r="T1170" s="4">
        <v>100</v>
      </c>
      <c r="U1170" s="11">
        <v>6787168</v>
      </c>
      <c r="V1170" s="11">
        <v>1481168</v>
      </c>
      <c r="W1170" s="11">
        <v>5306000</v>
      </c>
      <c r="X1170" s="11">
        <v>23</v>
      </c>
      <c r="Y1170" s="62">
        <v>3583650</v>
      </c>
      <c r="Z1170" s="11">
        <v>0</v>
      </c>
      <c r="AA1170" s="11">
        <v>0</v>
      </c>
      <c r="AB1170" s="11">
        <v>0</v>
      </c>
      <c r="AC1170" s="11">
        <v>172500</v>
      </c>
      <c r="AD1170" s="11">
        <v>0</v>
      </c>
      <c r="AE1170" s="11">
        <v>0</v>
      </c>
      <c r="AF1170" s="11">
        <v>0</v>
      </c>
      <c r="AG1170" s="11">
        <v>172500</v>
      </c>
      <c r="AH1170" s="11">
        <v>0</v>
      </c>
      <c r="AI1170" s="11">
        <v>469518</v>
      </c>
      <c r="AJ1170" s="11">
        <v>0</v>
      </c>
      <c r="AK1170" s="11">
        <v>755338</v>
      </c>
      <c r="AL1170" s="9">
        <v>1224857</v>
      </c>
      <c r="AM1170" s="9">
        <v>671411</v>
      </c>
      <c r="AN1170" s="9">
        <v>0</v>
      </c>
      <c r="AO1170" s="9">
        <v>0</v>
      </c>
      <c r="AP1170" s="11">
        <v>0</v>
      </c>
      <c r="AQ1170" s="11">
        <v>0</v>
      </c>
      <c r="AR1170" s="11">
        <v>1896268</v>
      </c>
      <c r="AS1170" s="11">
        <v>0</v>
      </c>
      <c r="AT1170" s="11">
        <v>0</v>
      </c>
      <c r="AU1170" s="11">
        <v>0</v>
      </c>
      <c r="AV1170" s="11">
        <v>0</v>
      </c>
      <c r="AW1170" s="11">
        <v>0</v>
      </c>
      <c r="AX1170" s="11">
        <v>0</v>
      </c>
      <c r="AY1170" s="11">
        <v>0</v>
      </c>
      <c r="AZ1170" s="11">
        <v>0</v>
      </c>
      <c r="BA1170" s="11">
        <v>114750</v>
      </c>
      <c r="BB1170" s="11">
        <v>1000000</v>
      </c>
      <c r="BC1170" s="11">
        <v>0</v>
      </c>
      <c r="BD1170" s="11">
        <v>20000</v>
      </c>
      <c r="BE1170" s="11">
        <v>0</v>
      </c>
      <c r="BF1170" s="11">
        <v>0</v>
      </c>
      <c r="BG1170" s="11">
        <v>0</v>
      </c>
      <c r="BH1170" s="11">
        <v>0</v>
      </c>
      <c r="BI1170" s="11">
        <v>0</v>
      </c>
      <c r="BJ1170" s="11">
        <v>0</v>
      </c>
      <c r="BK1170" s="11">
        <v>0</v>
      </c>
      <c r="BL1170" s="11">
        <v>0</v>
      </c>
      <c r="BM1170" s="11">
        <v>0</v>
      </c>
      <c r="BN1170" s="11">
        <v>0</v>
      </c>
      <c r="BO1170" s="11">
        <v>740710</v>
      </c>
      <c r="BP1170" s="11">
        <v>74070</v>
      </c>
      <c r="BQ1170" s="11">
        <v>250370</v>
      </c>
      <c r="BR1170" s="11">
        <v>291130</v>
      </c>
      <c r="BS1170" s="11">
        <v>61080</v>
      </c>
      <c r="BT1170" s="11">
        <v>10750</v>
      </c>
      <c r="BU1170" s="11">
        <v>42250</v>
      </c>
      <c r="BV1170" s="11">
        <v>5000</v>
      </c>
      <c r="BW1170" s="11">
        <v>5808</v>
      </c>
      <c r="BX1170" s="11">
        <v>0</v>
      </c>
      <c r="BY1170" s="11">
        <v>0</v>
      </c>
      <c r="BZ1170" s="11">
        <v>0</v>
      </c>
      <c r="CA1170" s="11">
        <v>0</v>
      </c>
      <c r="CB1170" s="11">
        <v>0</v>
      </c>
      <c r="CC1170" s="11">
        <v>0</v>
      </c>
      <c r="CD1170" s="11">
        <v>0</v>
      </c>
      <c r="CE1170" s="11">
        <v>0</v>
      </c>
      <c r="CF1170" s="11">
        <v>0</v>
      </c>
      <c r="CG1170" s="11">
        <v>0</v>
      </c>
      <c r="CH1170" s="11">
        <v>0</v>
      </c>
      <c r="CI1170" s="11">
        <v>204497.913</v>
      </c>
      <c r="CJ1170" s="4">
        <v>30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0</v>
      </c>
      <c r="CZ1170" s="4">
        <v>0</v>
      </c>
      <c r="DA1170" s="4">
        <v>0</v>
      </c>
      <c r="DB1170" s="4">
        <v>20</v>
      </c>
      <c r="DC1170" s="4">
        <v>0</v>
      </c>
      <c r="DD1170" s="4">
        <v>27</v>
      </c>
      <c r="DE1170" s="64">
        <v>47</v>
      </c>
      <c r="DF1170" s="64">
        <v>24</v>
      </c>
      <c r="DG1170" s="64">
        <v>0</v>
      </c>
      <c r="DH1170" s="6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s="4">
        <v>2</v>
      </c>
      <c r="DT1170" s="4">
        <v>2</v>
      </c>
      <c r="DU1170" s="4">
        <v>2</v>
      </c>
      <c r="EB1170" s="4" t="b">
        <v>1</v>
      </c>
      <c r="EC1170" s="4" t="s">
        <v>259</v>
      </c>
      <c r="EF1170" s="7">
        <v>46174</v>
      </c>
      <c r="EG1170" s="7">
        <v>46203</v>
      </c>
      <c r="EH1170" s="4" t="s">
        <v>173</v>
      </c>
      <c r="EI1170" s="4" t="b">
        <v>1</v>
      </c>
      <c r="EJ1170" s="4" t="s">
        <v>174</v>
      </c>
      <c r="EO1170" s="4">
        <f t="shared" si="79"/>
        <v>23.079452054794519</v>
      </c>
      <c r="EP1170" s="4">
        <f t="shared" si="80"/>
        <v>25</v>
      </c>
      <c r="EQ1170" s="9">
        <f t="shared" si="81"/>
        <v>3730065.625</v>
      </c>
    </row>
    <row r="1171" spans="3:147">
      <c r="C1171" s="7">
        <v>46174</v>
      </c>
      <c r="D1171" s="4">
        <v>7390</v>
      </c>
      <c r="G1171" s="4" t="s">
        <v>176</v>
      </c>
      <c r="H1171" s="4" t="s">
        <v>177</v>
      </c>
      <c r="I1171" s="4">
        <v>3</v>
      </c>
      <c r="J1171" s="16">
        <v>38061</v>
      </c>
      <c r="L1171" s="4">
        <v>112762</v>
      </c>
      <c r="M1171" s="4">
        <v>118512</v>
      </c>
      <c r="N1171" s="4">
        <v>141226.79999999999</v>
      </c>
      <c r="O1171" s="64">
        <v>21</v>
      </c>
      <c r="P1171" s="4">
        <v>8</v>
      </c>
      <c r="Q1171" s="4">
        <v>1</v>
      </c>
      <c r="R1171" s="4">
        <v>30</v>
      </c>
      <c r="S1171" s="4">
        <v>100</v>
      </c>
      <c r="T1171" s="4">
        <v>100</v>
      </c>
      <c r="U1171" s="11">
        <v>6587615</v>
      </c>
      <c r="V1171" s="11">
        <v>1440880</v>
      </c>
      <c r="W1171" s="11">
        <v>5146735</v>
      </c>
      <c r="X1171" s="11">
        <v>22</v>
      </c>
      <c r="Y1171" s="62">
        <v>3382860</v>
      </c>
      <c r="Z1171" s="11">
        <v>0</v>
      </c>
      <c r="AA1171" s="11">
        <v>0</v>
      </c>
      <c r="AB1171" s="11">
        <v>7500</v>
      </c>
      <c r="AC1171" s="11">
        <v>165000</v>
      </c>
      <c r="AD1171" s="11">
        <v>0</v>
      </c>
      <c r="AE1171" s="11">
        <v>0</v>
      </c>
      <c r="AF1171" s="11">
        <v>0</v>
      </c>
      <c r="AG1171" s="11">
        <v>172500</v>
      </c>
      <c r="AH1171" s="11">
        <v>0</v>
      </c>
      <c r="AI1171" s="11">
        <v>444420</v>
      </c>
      <c r="AJ1171" s="11">
        <v>0</v>
      </c>
      <c r="AK1171" s="11">
        <v>609040</v>
      </c>
      <c r="AL1171" s="9">
        <v>1053460</v>
      </c>
      <c r="AM1171" s="9">
        <v>847360</v>
      </c>
      <c r="AN1171" s="9">
        <v>0</v>
      </c>
      <c r="AO1171" s="9">
        <v>0</v>
      </c>
      <c r="AP1171" s="11">
        <v>0</v>
      </c>
      <c r="AQ1171" s="11">
        <v>0</v>
      </c>
      <c r="AR1171" s="11">
        <v>1900820</v>
      </c>
      <c r="AS1171" s="11">
        <v>0</v>
      </c>
      <c r="AT1171" s="11">
        <v>0</v>
      </c>
      <c r="AU1171" s="11">
        <v>0</v>
      </c>
      <c r="AV1171" s="11">
        <v>0</v>
      </c>
      <c r="AW1171" s="11">
        <v>0</v>
      </c>
      <c r="AX1171" s="11">
        <v>0</v>
      </c>
      <c r="AY1171" s="11">
        <v>0</v>
      </c>
      <c r="AZ1171" s="11">
        <v>0</v>
      </c>
      <c r="BA1171" s="11">
        <v>131435</v>
      </c>
      <c r="BB1171" s="11">
        <v>1000000</v>
      </c>
      <c r="BC1171" s="11">
        <v>0</v>
      </c>
      <c r="BD1171" s="11">
        <v>0</v>
      </c>
      <c r="BE1171" s="11">
        <v>0</v>
      </c>
      <c r="BF1171" s="11">
        <v>0</v>
      </c>
      <c r="BG1171" s="11">
        <v>0</v>
      </c>
      <c r="BH1171" s="11">
        <v>0</v>
      </c>
      <c r="BI1171" s="11">
        <v>0</v>
      </c>
      <c r="BJ1171" s="11">
        <v>0</v>
      </c>
      <c r="BK1171" s="11">
        <v>0</v>
      </c>
      <c r="BL1171" s="11">
        <v>0</v>
      </c>
      <c r="BM1171" s="11">
        <v>0</v>
      </c>
      <c r="BN1171" s="11">
        <v>0</v>
      </c>
      <c r="BO1171" s="11">
        <v>692280</v>
      </c>
      <c r="BP1171" s="11">
        <v>69220</v>
      </c>
      <c r="BQ1171" s="11">
        <v>262620</v>
      </c>
      <c r="BR1171" s="11">
        <v>280330</v>
      </c>
      <c r="BS1171" s="11">
        <v>59290</v>
      </c>
      <c r="BT1171" s="11">
        <v>10150</v>
      </c>
      <c r="BU1171" s="11">
        <v>39990</v>
      </c>
      <c r="BV1171" s="11">
        <v>25000</v>
      </c>
      <c r="BW1171" s="11">
        <v>2000</v>
      </c>
      <c r="BX1171" s="11">
        <v>0</v>
      </c>
      <c r="BY1171" s="11">
        <v>0</v>
      </c>
      <c r="BZ1171" s="11">
        <v>0</v>
      </c>
      <c r="CA1171" s="11">
        <v>0</v>
      </c>
      <c r="CB1171" s="11">
        <v>0</v>
      </c>
      <c r="CC1171" s="11">
        <v>0</v>
      </c>
      <c r="CD1171" s="11">
        <v>0</v>
      </c>
      <c r="CE1171" s="11">
        <v>0</v>
      </c>
      <c r="CF1171" s="11">
        <v>0</v>
      </c>
      <c r="CG1171" s="11">
        <v>0</v>
      </c>
      <c r="CH1171" s="11">
        <v>0</v>
      </c>
      <c r="CI1171" s="11">
        <v>202232.62</v>
      </c>
      <c r="CJ1171" s="4">
        <v>30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0</v>
      </c>
      <c r="CZ1171" s="4">
        <v>0</v>
      </c>
      <c r="DA1171" s="4">
        <v>0</v>
      </c>
      <c r="DB1171" s="4">
        <v>20</v>
      </c>
      <c r="DC1171" s="4">
        <v>0</v>
      </c>
      <c r="DD1171" s="4">
        <v>23</v>
      </c>
      <c r="DE1171" s="64">
        <v>43</v>
      </c>
      <c r="DF1171" s="64">
        <v>32</v>
      </c>
      <c r="DG1171" s="64">
        <v>0</v>
      </c>
      <c r="DH1171" s="64">
        <v>0</v>
      </c>
      <c r="DI1171" s="4">
        <v>0</v>
      </c>
      <c r="DJ1171" s="4">
        <v>0</v>
      </c>
      <c r="DK1171" s="4">
        <v>0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s="4">
        <v>0</v>
      </c>
      <c r="DT1171" s="4">
        <v>2</v>
      </c>
      <c r="DU1171" s="4">
        <v>2</v>
      </c>
      <c r="EB1171" s="4" t="b">
        <v>1</v>
      </c>
      <c r="EC1171" s="4" t="s">
        <v>259</v>
      </c>
      <c r="EF1171" s="7">
        <v>46174</v>
      </c>
      <c r="EG1171" s="7">
        <v>46203</v>
      </c>
      <c r="EH1171" s="4" t="s">
        <v>173</v>
      </c>
      <c r="EI1171" s="4" t="b">
        <v>1</v>
      </c>
      <c r="EJ1171" s="4" t="s">
        <v>174</v>
      </c>
      <c r="EO1171" s="4">
        <f t="shared" si="79"/>
        <v>21.813698630136987</v>
      </c>
      <c r="EP1171" s="4">
        <f t="shared" si="80"/>
        <v>25</v>
      </c>
      <c r="EQ1171" s="9">
        <f t="shared" si="81"/>
        <v>3530669.9999999995</v>
      </c>
    </row>
    <row r="1172" spans="3:147">
      <c r="C1172" s="7">
        <v>46174</v>
      </c>
      <c r="D1172" s="4">
        <v>7390</v>
      </c>
      <c r="G1172" s="4" t="s">
        <v>176</v>
      </c>
      <c r="H1172" s="4" t="s">
        <v>177</v>
      </c>
      <c r="I1172" s="4">
        <v>10</v>
      </c>
      <c r="J1172" s="16">
        <v>38252</v>
      </c>
      <c r="L1172" s="4">
        <v>118151</v>
      </c>
      <c r="M1172" s="4">
        <v>123776</v>
      </c>
      <c r="N1172" s="4">
        <v>147499.73300000001</v>
      </c>
      <c r="O1172" s="64">
        <v>21</v>
      </c>
      <c r="P1172" s="4">
        <v>8</v>
      </c>
      <c r="Q1172" s="4">
        <v>1</v>
      </c>
      <c r="R1172" s="4">
        <v>30</v>
      </c>
      <c r="S1172" s="4">
        <v>100</v>
      </c>
      <c r="T1172" s="4">
        <v>100</v>
      </c>
      <c r="U1172" s="11">
        <v>7736083</v>
      </c>
      <c r="V1172" s="11">
        <v>1610083</v>
      </c>
      <c r="W1172" s="11">
        <v>6126000</v>
      </c>
      <c r="X1172" s="11">
        <v>21</v>
      </c>
      <c r="Y1172" s="62">
        <v>3544530</v>
      </c>
      <c r="Z1172" s="11">
        <v>0</v>
      </c>
      <c r="AA1172" s="11">
        <v>0</v>
      </c>
      <c r="AB1172" s="11">
        <v>11250</v>
      </c>
      <c r="AC1172" s="11">
        <v>157500</v>
      </c>
      <c r="AD1172" s="11">
        <v>0</v>
      </c>
      <c r="AE1172" s="11">
        <v>0</v>
      </c>
      <c r="AF1172" s="11">
        <v>0</v>
      </c>
      <c r="AG1172" s="11">
        <v>168750</v>
      </c>
      <c r="AH1172" s="11">
        <v>0</v>
      </c>
      <c r="AI1172" s="11">
        <v>464160</v>
      </c>
      <c r="AJ1172" s="11">
        <v>0</v>
      </c>
      <c r="AK1172" s="11">
        <v>884998</v>
      </c>
      <c r="AL1172" s="9">
        <v>1349158</v>
      </c>
      <c r="AM1172" s="9">
        <v>1327497</v>
      </c>
      <c r="AN1172" s="9">
        <v>147499</v>
      </c>
      <c r="AO1172" s="9">
        <v>0</v>
      </c>
      <c r="AP1172" s="11">
        <v>0</v>
      </c>
      <c r="AQ1172" s="11">
        <v>0</v>
      </c>
      <c r="AR1172" s="11">
        <v>2824154</v>
      </c>
      <c r="AS1172" s="11">
        <v>0</v>
      </c>
      <c r="AT1172" s="11">
        <v>0</v>
      </c>
      <c r="AU1172" s="11">
        <v>0</v>
      </c>
      <c r="AV1172" s="11">
        <v>0</v>
      </c>
      <c r="AW1172" s="11">
        <v>0</v>
      </c>
      <c r="AX1172" s="11">
        <v>0</v>
      </c>
      <c r="AY1172" s="11">
        <v>0</v>
      </c>
      <c r="AZ1172" s="11">
        <v>0</v>
      </c>
      <c r="BA1172" s="11">
        <v>143649</v>
      </c>
      <c r="BB1172" s="11">
        <v>1000000</v>
      </c>
      <c r="BC1172" s="11">
        <v>0</v>
      </c>
      <c r="BD1172" s="11">
        <v>55000</v>
      </c>
      <c r="BE1172" s="11">
        <v>0</v>
      </c>
      <c r="BF1172" s="11">
        <v>0</v>
      </c>
      <c r="BG1172" s="11">
        <v>0</v>
      </c>
      <c r="BH1172" s="11">
        <v>0</v>
      </c>
      <c r="BI1172" s="11">
        <v>0</v>
      </c>
      <c r="BJ1172" s="11">
        <v>0</v>
      </c>
      <c r="BK1172" s="11">
        <v>0</v>
      </c>
      <c r="BL1172" s="11">
        <v>0</v>
      </c>
      <c r="BM1172" s="11">
        <v>0</v>
      </c>
      <c r="BN1172" s="11">
        <v>0</v>
      </c>
      <c r="BO1172" s="11">
        <v>721920</v>
      </c>
      <c r="BP1172" s="11">
        <v>72190</v>
      </c>
      <c r="BQ1172" s="11">
        <v>292640</v>
      </c>
      <c r="BR1172" s="11">
        <v>331000</v>
      </c>
      <c r="BS1172" s="11">
        <v>69620</v>
      </c>
      <c r="BT1172" s="11">
        <v>10640</v>
      </c>
      <c r="BU1172" s="11">
        <v>41770</v>
      </c>
      <c r="BV1172" s="11">
        <v>0</v>
      </c>
      <c r="BW1172" s="11">
        <v>7785</v>
      </c>
      <c r="BX1172" s="11">
        <v>0</v>
      </c>
      <c r="BY1172" s="11">
        <v>0</v>
      </c>
      <c r="BZ1172" s="11">
        <v>0</v>
      </c>
      <c r="CA1172" s="11">
        <v>0</v>
      </c>
      <c r="CB1172" s="11">
        <v>0</v>
      </c>
      <c r="CC1172" s="11">
        <v>62518</v>
      </c>
      <c r="CD1172" s="11">
        <v>0</v>
      </c>
      <c r="CE1172" s="11">
        <v>0</v>
      </c>
      <c r="CF1172" s="11">
        <v>0</v>
      </c>
      <c r="CG1172" s="11">
        <v>0</v>
      </c>
      <c r="CH1172" s="11">
        <v>0</v>
      </c>
      <c r="CI1172" s="11">
        <v>230826.391</v>
      </c>
      <c r="CJ1172" s="4">
        <v>30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4">
        <v>0</v>
      </c>
      <c r="CW1172" s="4">
        <v>0</v>
      </c>
      <c r="CX1172" s="4">
        <v>0</v>
      </c>
      <c r="CY1172" s="4">
        <v>0</v>
      </c>
      <c r="CZ1172" s="4">
        <v>0</v>
      </c>
      <c r="DA1172" s="4">
        <v>0</v>
      </c>
      <c r="DB1172" s="4">
        <v>20</v>
      </c>
      <c r="DC1172" s="4">
        <v>0</v>
      </c>
      <c r="DD1172" s="4">
        <v>32</v>
      </c>
      <c r="DE1172" s="64">
        <v>52</v>
      </c>
      <c r="DF1172" s="64">
        <v>48</v>
      </c>
      <c r="DG1172" s="64">
        <v>4</v>
      </c>
      <c r="DH1172" s="6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0.5</v>
      </c>
      <c r="DT1172" s="4">
        <v>2</v>
      </c>
      <c r="DU1172" s="4">
        <v>2</v>
      </c>
      <c r="EB1172" s="4" t="b">
        <v>1</v>
      </c>
      <c r="EC1172" s="4" t="s">
        <v>259</v>
      </c>
      <c r="EF1172" s="7">
        <v>46174</v>
      </c>
      <c r="EG1172" s="7">
        <v>46203</v>
      </c>
      <c r="EH1172" s="4" t="s">
        <v>173</v>
      </c>
      <c r="EI1172" s="4" t="b">
        <v>1</v>
      </c>
      <c r="EJ1172" s="4" t="s">
        <v>174</v>
      </c>
      <c r="EO1172" s="4">
        <f t="shared" si="79"/>
        <v>21.290410958904111</v>
      </c>
      <c r="EP1172" s="4">
        <f t="shared" si="80"/>
        <v>25</v>
      </c>
      <c r="EQ1172" s="9">
        <f t="shared" si="81"/>
        <v>3687493.3250000002</v>
      </c>
    </row>
    <row r="1173" spans="3:147">
      <c r="C1173" s="7">
        <v>46204</v>
      </c>
      <c r="D1173" s="4">
        <v>7390</v>
      </c>
      <c r="G1173" s="4" t="s">
        <v>176</v>
      </c>
      <c r="H1173" s="4" t="s">
        <v>177</v>
      </c>
      <c r="I1173" s="4">
        <v>12</v>
      </c>
      <c r="J1173" s="16">
        <v>37599</v>
      </c>
      <c r="L1173" s="4">
        <v>119455</v>
      </c>
      <c r="M1173" s="4">
        <v>125205</v>
      </c>
      <c r="N1173" s="4">
        <v>149202.625</v>
      </c>
      <c r="O1173" s="64">
        <v>22</v>
      </c>
      <c r="P1173" s="4">
        <v>8</v>
      </c>
      <c r="Q1173" s="4">
        <v>1</v>
      </c>
      <c r="R1173" s="4">
        <v>31</v>
      </c>
      <c r="S1173" s="4">
        <v>100</v>
      </c>
      <c r="T1173" s="4">
        <v>100</v>
      </c>
      <c r="U1173" s="11">
        <v>5584116</v>
      </c>
      <c r="V1173" s="11">
        <v>1163116</v>
      </c>
      <c r="W1173" s="11">
        <v>4421000</v>
      </c>
      <c r="X1173" s="11">
        <v>23</v>
      </c>
      <c r="Y1173" s="62">
        <v>3703105</v>
      </c>
      <c r="Z1173" s="11">
        <v>0</v>
      </c>
      <c r="AA1173" s="11">
        <v>0</v>
      </c>
      <c r="AB1173" s="11">
        <v>0</v>
      </c>
      <c r="AC1173" s="11">
        <v>172500</v>
      </c>
      <c r="AD1173" s="11">
        <v>0</v>
      </c>
      <c r="AE1173" s="11">
        <v>0</v>
      </c>
      <c r="AF1173" s="11">
        <v>0</v>
      </c>
      <c r="AG1173" s="11">
        <v>172500</v>
      </c>
      <c r="AH1173" s="11">
        <v>0</v>
      </c>
      <c r="AI1173" s="11">
        <v>469518</v>
      </c>
      <c r="AJ1173" s="11">
        <v>0</v>
      </c>
      <c r="AK1173" s="11">
        <v>503558</v>
      </c>
      <c r="AL1173" s="9">
        <v>973077</v>
      </c>
      <c r="AM1173" s="9">
        <v>447607</v>
      </c>
      <c r="AN1173" s="9">
        <v>0</v>
      </c>
      <c r="AO1173" s="9">
        <v>242827</v>
      </c>
      <c r="AP1173" s="11">
        <v>0</v>
      </c>
      <c r="AQ1173" s="11">
        <v>25000</v>
      </c>
      <c r="AR1173" s="11">
        <v>1688511</v>
      </c>
      <c r="AS1173" s="11">
        <v>0</v>
      </c>
      <c r="AT1173" s="11">
        <v>0</v>
      </c>
      <c r="AU1173" s="11">
        <v>0</v>
      </c>
      <c r="AV1173" s="11">
        <v>0</v>
      </c>
      <c r="AW1173" s="11">
        <v>0</v>
      </c>
      <c r="AX1173" s="11">
        <v>0</v>
      </c>
      <c r="AY1173" s="11">
        <v>0</v>
      </c>
      <c r="AZ1173" s="11">
        <v>0</v>
      </c>
      <c r="BA1173" s="11">
        <v>0</v>
      </c>
      <c r="BB1173" s="11">
        <v>0</v>
      </c>
      <c r="BC1173" s="11">
        <v>0</v>
      </c>
      <c r="BD1173" s="11">
        <v>20000</v>
      </c>
      <c r="BE1173" s="11">
        <v>0</v>
      </c>
      <c r="BF1173" s="11">
        <v>0</v>
      </c>
      <c r="BG1173" s="11">
        <v>0</v>
      </c>
      <c r="BH1173" s="11">
        <v>0</v>
      </c>
      <c r="BI1173" s="11">
        <v>0</v>
      </c>
      <c r="BJ1173" s="11">
        <v>0</v>
      </c>
      <c r="BK1173" s="11">
        <v>0</v>
      </c>
      <c r="BL1173" s="11">
        <v>0</v>
      </c>
      <c r="BM1173" s="11">
        <v>0</v>
      </c>
      <c r="BN1173" s="11">
        <v>0</v>
      </c>
      <c r="BO1173" s="11">
        <v>448150</v>
      </c>
      <c r="BP1173" s="11">
        <v>44810</v>
      </c>
      <c r="BQ1173" s="11">
        <v>313020</v>
      </c>
      <c r="BR1173" s="11">
        <v>242190</v>
      </c>
      <c r="BS1173" s="11">
        <v>50260</v>
      </c>
      <c r="BT1173" s="11">
        <v>11110</v>
      </c>
      <c r="BU1173" s="11">
        <v>43450</v>
      </c>
      <c r="BV1173" s="11">
        <v>5000</v>
      </c>
      <c r="BW1173" s="11">
        <v>5126</v>
      </c>
      <c r="BX1173" s="11">
        <v>0</v>
      </c>
      <c r="BY1173" s="11">
        <v>0</v>
      </c>
      <c r="BZ1173" s="11">
        <v>0</v>
      </c>
      <c r="CA1173" s="11">
        <v>0</v>
      </c>
      <c r="CB1173" s="11">
        <v>0</v>
      </c>
      <c r="CC1173" s="11">
        <v>0</v>
      </c>
      <c r="CD1173" s="11">
        <v>0</v>
      </c>
      <c r="CE1173" s="11">
        <v>0</v>
      </c>
      <c r="CF1173" s="11">
        <v>0</v>
      </c>
      <c r="CG1173" s="11">
        <v>0</v>
      </c>
      <c r="CH1173" s="11">
        <v>0</v>
      </c>
      <c r="CI1173" s="11">
        <v>202552.802</v>
      </c>
      <c r="CJ1173" s="4">
        <v>31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5</v>
      </c>
      <c r="CV1173" s="4">
        <v>0</v>
      </c>
      <c r="CW1173" s="4">
        <v>0</v>
      </c>
      <c r="CX1173" s="4">
        <v>0</v>
      </c>
      <c r="CY1173" s="4">
        <v>0</v>
      </c>
      <c r="CZ1173" s="4">
        <v>0</v>
      </c>
      <c r="DA1173" s="4">
        <v>0</v>
      </c>
      <c r="DB1173" s="4">
        <v>20</v>
      </c>
      <c r="DC1173" s="4">
        <v>0</v>
      </c>
      <c r="DD1173" s="4">
        <v>18</v>
      </c>
      <c r="DE1173" s="64">
        <v>38</v>
      </c>
      <c r="DF1173" s="64">
        <v>16</v>
      </c>
      <c r="DG1173" s="64">
        <v>0</v>
      </c>
      <c r="DH1173" s="64">
        <v>21.7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0</v>
      </c>
      <c r="DS1173" s="4">
        <v>0</v>
      </c>
      <c r="DT1173" s="4">
        <v>2</v>
      </c>
      <c r="DU1173" s="4">
        <v>2</v>
      </c>
      <c r="EB1173" s="4" t="b">
        <v>1</v>
      </c>
      <c r="EC1173" s="4" t="s">
        <v>259</v>
      </c>
      <c r="EF1173" s="7">
        <v>46204</v>
      </c>
      <c r="EG1173" s="7">
        <v>46234</v>
      </c>
      <c r="EH1173" s="4" t="s">
        <v>173</v>
      </c>
      <c r="EI1173" s="4" t="b">
        <v>1</v>
      </c>
      <c r="EJ1173" s="4" t="s">
        <v>174</v>
      </c>
      <c r="EO1173" s="4">
        <f t="shared" si="79"/>
        <v>23.079452054794519</v>
      </c>
      <c r="EP1173" s="4">
        <f t="shared" si="80"/>
        <v>25</v>
      </c>
      <c r="EQ1173" s="9">
        <f t="shared" si="81"/>
        <v>3730065.625</v>
      </c>
    </row>
    <row r="1174" spans="3:147">
      <c r="C1174" s="7">
        <v>46204</v>
      </c>
      <c r="D1174" s="4">
        <v>7390</v>
      </c>
      <c r="G1174" s="4" t="s">
        <v>176</v>
      </c>
      <c r="H1174" s="4" t="s">
        <v>177</v>
      </c>
      <c r="I1174" s="4">
        <v>3</v>
      </c>
      <c r="J1174" s="16">
        <v>38061</v>
      </c>
      <c r="L1174" s="4">
        <v>112762</v>
      </c>
      <c r="M1174" s="4">
        <v>118512</v>
      </c>
      <c r="N1174" s="4">
        <v>141226.79999999999</v>
      </c>
      <c r="O1174" s="64">
        <v>22</v>
      </c>
      <c r="P1174" s="4">
        <v>8</v>
      </c>
      <c r="Q1174" s="4">
        <v>1</v>
      </c>
      <c r="R1174" s="4">
        <v>31</v>
      </c>
      <c r="S1174" s="4">
        <v>100</v>
      </c>
      <c r="T1174" s="4">
        <v>100</v>
      </c>
      <c r="U1174" s="11">
        <v>5479548</v>
      </c>
      <c r="V1174" s="11">
        <v>1125340</v>
      </c>
      <c r="W1174" s="11">
        <v>4354208</v>
      </c>
      <c r="X1174" s="11">
        <v>22</v>
      </c>
      <c r="Y1174" s="62">
        <v>3495622</v>
      </c>
      <c r="Z1174" s="11">
        <v>0</v>
      </c>
      <c r="AA1174" s="11">
        <v>0</v>
      </c>
      <c r="AB1174" s="11">
        <v>7500</v>
      </c>
      <c r="AC1174" s="11">
        <v>165000</v>
      </c>
      <c r="AD1174" s="11">
        <v>0</v>
      </c>
      <c r="AE1174" s="11">
        <v>0</v>
      </c>
      <c r="AF1174" s="11">
        <v>0</v>
      </c>
      <c r="AG1174" s="11">
        <v>172500</v>
      </c>
      <c r="AH1174" s="11">
        <v>0</v>
      </c>
      <c r="AI1174" s="11">
        <v>444420</v>
      </c>
      <c r="AJ1174" s="11">
        <v>0</v>
      </c>
      <c r="AK1174" s="11">
        <v>476640</v>
      </c>
      <c r="AL1174" s="9">
        <v>921060</v>
      </c>
      <c r="AM1174" s="9">
        <v>635520</v>
      </c>
      <c r="AN1174" s="9">
        <v>0</v>
      </c>
      <c r="AO1174" s="9">
        <v>229846</v>
      </c>
      <c r="AP1174" s="11">
        <v>0</v>
      </c>
      <c r="AQ1174" s="11">
        <v>25000</v>
      </c>
      <c r="AR1174" s="11">
        <v>1811426</v>
      </c>
      <c r="AS1174" s="11">
        <v>0</v>
      </c>
      <c r="AT1174" s="11">
        <v>0</v>
      </c>
      <c r="AU1174" s="11">
        <v>0</v>
      </c>
      <c r="AV1174" s="11">
        <v>0</v>
      </c>
      <c r="AW1174" s="11">
        <v>0</v>
      </c>
      <c r="AX1174" s="11">
        <v>0</v>
      </c>
      <c r="AY1174" s="11">
        <v>0</v>
      </c>
      <c r="AZ1174" s="11">
        <v>0</v>
      </c>
      <c r="BA1174" s="11">
        <v>0</v>
      </c>
      <c r="BB1174" s="11">
        <v>0</v>
      </c>
      <c r="BC1174" s="11">
        <v>0</v>
      </c>
      <c r="BD1174" s="11">
        <v>0</v>
      </c>
      <c r="BE1174" s="11">
        <v>0</v>
      </c>
      <c r="BF1174" s="11">
        <v>0</v>
      </c>
      <c r="BG1174" s="11">
        <v>0</v>
      </c>
      <c r="BH1174" s="11">
        <v>0</v>
      </c>
      <c r="BI1174" s="11">
        <v>0</v>
      </c>
      <c r="BJ1174" s="11">
        <v>0</v>
      </c>
      <c r="BK1174" s="11">
        <v>0</v>
      </c>
      <c r="BL1174" s="11">
        <v>0</v>
      </c>
      <c r="BM1174" s="11">
        <v>0</v>
      </c>
      <c r="BN1174" s="11">
        <v>0</v>
      </c>
      <c r="BO1174" s="11">
        <v>439080</v>
      </c>
      <c r="BP1174" s="11">
        <v>43900</v>
      </c>
      <c r="BQ1174" s="11">
        <v>274170</v>
      </c>
      <c r="BR1174" s="11">
        <v>235260</v>
      </c>
      <c r="BS1174" s="11">
        <v>49320</v>
      </c>
      <c r="BT1174" s="11">
        <v>10490</v>
      </c>
      <c r="BU1174" s="11">
        <v>41120</v>
      </c>
      <c r="BV1174" s="11">
        <v>30000</v>
      </c>
      <c r="BW1174" s="11">
        <v>2000</v>
      </c>
      <c r="BX1174" s="11">
        <v>0</v>
      </c>
      <c r="BY1174" s="11">
        <v>0</v>
      </c>
      <c r="BZ1174" s="11">
        <v>0</v>
      </c>
      <c r="CA1174" s="11">
        <v>0</v>
      </c>
      <c r="CB1174" s="11">
        <v>0</v>
      </c>
      <c r="CC1174" s="11">
        <v>0</v>
      </c>
      <c r="CD1174" s="11">
        <v>0</v>
      </c>
      <c r="CE1174" s="11">
        <v>0</v>
      </c>
      <c r="CF1174" s="11">
        <v>0</v>
      </c>
      <c r="CG1174" s="11">
        <v>0</v>
      </c>
      <c r="CH1174" s="11">
        <v>0</v>
      </c>
      <c r="CI1174" s="11">
        <v>196622.08799999999</v>
      </c>
      <c r="CJ1174" s="4">
        <v>31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5</v>
      </c>
      <c r="CV1174" s="4">
        <v>0</v>
      </c>
      <c r="CW1174" s="4">
        <v>0</v>
      </c>
      <c r="CX1174" s="4">
        <v>0</v>
      </c>
      <c r="CY1174" s="4">
        <v>0</v>
      </c>
      <c r="CZ1174" s="4">
        <v>0</v>
      </c>
      <c r="DA1174" s="4">
        <v>0</v>
      </c>
      <c r="DB1174" s="4">
        <v>20</v>
      </c>
      <c r="DC1174" s="4">
        <v>0</v>
      </c>
      <c r="DD1174" s="4">
        <v>18</v>
      </c>
      <c r="DE1174" s="64">
        <v>38</v>
      </c>
      <c r="DF1174" s="64">
        <v>24</v>
      </c>
      <c r="DG1174" s="64">
        <v>0</v>
      </c>
      <c r="DH1174" s="64">
        <v>21.7</v>
      </c>
      <c r="DI1174" s="4">
        <v>0</v>
      </c>
      <c r="DJ1174" s="4">
        <v>0</v>
      </c>
      <c r="DK1174" s="4">
        <v>0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0</v>
      </c>
      <c r="DS1174" s="4">
        <v>0</v>
      </c>
      <c r="DT1174" s="4">
        <v>2</v>
      </c>
      <c r="DU1174" s="4">
        <v>2</v>
      </c>
      <c r="EB1174" s="4" t="b">
        <v>1</v>
      </c>
      <c r="EC1174" s="4" t="s">
        <v>259</v>
      </c>
      <c r="EF1174" s="7">
        <v>46204</v>
      </c>
      <c r="EG1174" s="7">
        <v>46234</v>
      </c>
      <c r="EH1174" s="4" t="s">
        <v>173</v>
      </c>
      <c r="EI1174" s="4" t="b">
        <v>1</v>
      </c>
      <c r="EJ1174" s="4" t="s">
        <v>174</v>
      </c>
      <c r="EO1174" s="4">
        <f t="shared" si="79"/>
        <v>21.813698630136987</v>
      </c>
      <c r="EP1174" s="4">
        <f t="shared" si="80"/>
        <v>25</v>
      </c>
      <c r="EQ1174" s="9">
        <f t="shared" si="81"/>
        <v>3530669.9999999995</v>
      </c>
    </row>
    <row r="1175" spans="3:147">
      <c r="C1175" s="7">
        <v>46204</v>
      </c>
      <c r="D1175" s="4">
        <v>7390</v>
      </c>
      <c r="G1175" s="4" t="s">
        <v>176</v>
      </c>
      <c r="H1175" s="4" t="s">
        <v>177</v>
      </c>
      <c r="I1175" s="4">
        <v>10</v>
      </c>
      <c r="J1175" s="16">
        <v>38252</v>
      </c>
      <c r="L1175" s="4">
        <v>118151</v>
      </c>
      <c r="M1175" s="4">
        <v>123776</v>
      </c>
      <c r="N1175" s="4">
        <v>147499.73300000001</v>
      </c>
      <c r="O1175" s="64">
        <v>22</v>
      </c>
      <c r="P1175" s="4">
        <v>8</v>
      </c>
      <c r="Q1175" s="4">
        <v>1</v>
      </c>
      <c r="R1175" s="4">
        <v>31</v>
      </c>
      <c r="S1175" s="4">
        <v>100</v>
      </c>
      <c r="T1175" s="4">
        <v>100</v>
      </c>
      <c r="U1175" s="11">
        <v>6293468</v>
      </c>
      <c r="V1175" s="11">
        <v>1136468</v>
      </c>
      <c r="W1175" s="11">
        <v>5157000</v>
      </c>
      <c r="X1175" s="11">
        <v>21</v>
      </c>
      <c r="Y1175" s="62">
        <v>3662681</v>
      </c>
      <c r="Z1175" s="11">
        <v>0</v>
      </c>
      <c r="AA1175" s="11">
        <v>0</v>
      </c>
      <c r="AB1175" s="11">
        <v>11250</v>
      </c>
      <c r="AC1175" s="11">
        <v>157500</v>
      </c>
      <c r="AD1175" s="11">
        <v>0</v>
      </c>
      <c r="AE1175" s="11">
        <v>0</v>
      </c>
      <c r="AF1175" s="11">
        <v>0</v>
      </c>
      <c r="AG1175" s="11">
        <v>168750</v>
      </c>
      <c r="AH1175" s="11">
        <v>0</v>
      </c>
      <c r="AI1175" s="11">
        <v>464160</v>
      </c>
      <c r="AJ1175" s="11">
        <v>0</v>
      </c>
      <c r="AK1175" s="11">
        <v>802029</v>
      </c>
      <c r="AL1175" s="9">
        <v>1266189</v>
      </c>
      <c r="AM1175" s="9">
        <v>663748</v>
      </c>
      <c r="AN1175" s="9">
        <v>0</v>
      </c>
      <c r="AO1175" s="9">
        <v>432100</v>
      </c>
      <c r="AP1175" s="11">
        <v>0</v>
      </c>
      <c r="AQ1175" s="11">
        <v>45000</v>
      </c>
      <c r="AR1175" s="11">
        <v>2407037</v>
      </c>
      <c r="AS1175" s="11">
        <v>0</v>
      </c>
      <c r="AT1175" s="11">
        <v>0</v>
      </c>
      <c r="AU1175" s="11">
        <v>0</v>
      </c>
      <c r="AV1175" s="11">
        <v>0</v>
      </c>
      <c r="AW1175" s="11">
        <v>0</v>
      </c>
      <c r="AX1175" s="11">
        <v>0</v>
      </c>
      <c r="AY1175" s="11">
        <v>0</v>
      </c>
      <c r="AZ1175" s="11">
        <v>0</v>
      </c>
      <c r="BA1175" s="11">
        <v>0</v>
      </c>
      <c r="BB1175" s="11">
        <v>0</v>
      </c>
      <c r="BC1175" s="11">
        <v>0</v>
      </c>
      <c r="BD1175" s="11">
        <v>55000</v>
      </c>
      <c r="BE1175" s="11">
        <v>0</v>
      </c>
      <c r="BF1175" s="11">
        <v>0</v>
      </c>
      <c r="BG1175" s="11">
        <v>0</v>
      </c>
      <c r="BH1175" s="11">
        <v>0</v>
      </c>
      <c r="BI1175" s="11">
        <v>0</v>
      </c>
      <c r="BJ1175" s="11">
        <v>0</v>
      </c>
      <c r="BK1175" s="11">
        <v>0</v>
      </c>
      <c r="BL1175" s="11">
        <v>0</v>
      </c>
      <c r="BM1175" s="11">
        <v>0</v>
      </c>
      <c r="BN1175" s="11">
        <v>0</v>
      </c>
      <c r="BO1175" s="11">
        <v>393820</v>
      </c>
      <c r="BP1175" s="11">
        <v>39380</v>
      </c>
      <c r="BQ1175" s="11">
        <v>313020</v>
      </c>
      <c r="BR1175" s="11">
        <v>272320</v>
      </c>
      <c r="BS1175" s="11">
        <v>56640</v>
      </c>
      <c r="BT1175" s="11">
        <v>10990</v>
      </c>
      <c r="BU1175" s="11">
        <v>42950</v>
      </c>
      <c r="BV1175" s="11">
        <v>0</v>
      </c>
      <c r="BW1175" s="11">
        <v>7348</v>
      </c>
      <c r="BX1175" s="11">
        <v>0</v>
      </c>
      <c r="BY1175" s="11">
        <v>0</v>
      </c>
      <c r="BZ1175" s="11">
        <v>0</v>
      </c>
      <c r="CA1175" s="11">
        <v>0</v>
      </c>
      <c r="CB1175" s="11">
        <v>0</v>
      </c>
      <c r="CC1175" s="11">
        <v>0</v>
      </c>
      <c r="CD1175" s="11">
        <v>0</v>
      </c>
      <c r="CE1175" s="11">
        <v>0</v>
      </c>
      <c r="CF1175" s="11">
        <v>0</v>
      </c>
      <c r="CG1175" s="11">
        <v>0</v>
      </c>
      <c r="CH1175" s="11">
        <v>0</v>
      </c>
      <c r="CI1175" s="11">
        <v>236421.527</v>
      </c>
      <c r="CJ1175" s="4">
        <v>31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9</v>
      </c>
      <c r="CV1175" s="4">
        <v>0</v>
      </c>
      <c r="CW1175" s="4">
        <v>0</v>
      </c>
      <c r="CX1175" s="4">
        <v>0</v>
      </c>
      <c r="CY1175" s="4">
        <v>0</v>
      </c>
      <c r="CZ1175" s="4">
        <v>0</v>
      </c>
      <c r="DA1175" s="4">
        <v>0</v>
      </c>
      <c r="DB1175" s="4">
        <v>20</v>
      </c>
      <c r="DC1175" s="4">
        <v>0</v>
      </c>
      <c r="DD1175" s="4">
        <v>29</v>
      </c>
      <c r="DE1175" s="64">
        <v>49</v>
      </c>
      <c r="DF1175" s="64">
        <v>24</v>
      </c>
      <c r="DG1175" s="64">
        <v>0</v>
      </c>
      <c r="DH1175" s="64">
        <v>39.06</v>
      </c>
      <c r="DI1175" s="4">
        <v>0</v>
      </c>
      <c r="DJ1175" s="4">
        <v>0</v>
      </c>
      <c r="DK1175" s="4">
        <v>0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0</v>
      </c>
      <c r="DS1175" s="4">
        <v>0</v>
      </c>
      <c r="DT1175" s="4">
        <v>2</v>
      </c>
      <c r="DU1175" s="4">
        <v>2</v>
      </c>
      <c r="EB1175" s="4" t="b">
        <v>1</v>
      </c>
      <c r="EC1175" s="4" t="s">
        <v>259</v>
      </c>
      <c r="EF1175" s="7">
        <v>46204</v>
      </c>
      <c r="EG1175" s="7">
        <v>46234</v>
      </c>
      <c r="EH1175" s="4" t="s">
        <v>173</v>
      </c>
      <c r="EI1175" s="4" t="b">
        <v>1</v>
      </c>
      <c r="EJ1175" s="4" t="s">
        <v>174</v>
      </c>
      <c r="EO1175" s="4">
        <f t="shared" si="79"/>
        <v>21.290410958904111</v>
      </c>
      <c r="EP1175" s="4">
        <f t="shared" si="80"/>
        <v>25</v>
      </c>
      <c r="EQ1175" s="9">
        <f t="shared" si="81"/>
        <v>3687493.3250000002</v>
      </c>
    </row>
    <row r="1176" spans="3:147">
      <c r="C1176" s="7">
        <v>46235</v>
      </c>
      <c r="D1176" s="4">
        <v>7390</v>
      </c>
      <c r="G1176" s="4" t="s">
        <v>176</v>
      </c>
      <c r="H1176" s="4" t="s">
        <v>177</v>
      </c>
      <c r="I1176" s="4">
        <v>12</v>
      </c>
      <c r="J1176" s="16">
        <v>37599</v>
      </c>
      <c r="L1176" s="4">
        <v>119455</v>
      </c>
      <c r="M1176" s="4">
        <v>125205</v>
      </c>
      <c r="N1176" s="4">
        <v>149202.625</v>
      </c>
      <c r="O1176" s="64">
        <v>15</v>
      </c>
      <c r="P1176" s="4">
        <v>10</v>
      </c>
      <c r="Q1176" s="4">
        <v>6</v>
      </c>
      <c r="R1176" s="4">
        <v>31</v>
      </c>
      <c r="S1176" s="4">
        <v>100</v>
      </c>
      <c r="T1176" s="4">
        <v>100</v>
      </c>
      <c r="U1176" s="11">
        <v>4508513</v>
      </c>
      <c r="V1176" s="11">
        <v>937513</v>
      </c>
      <c r="W1176" s="11">
        <v>3571000</v>
      </c>
      <c r="X1176" s="11">
        <v>23</v>
      </c>
      <c r="Y1176" s="62">
        <v>3703105</v>
      </c>
      <c r="Z1176" s="11">
        <v>0</v>
      </c>
      <c r="AA1176" s="11">
        <v>0</v>
      </c>
      <c r="AB1176" s="11">
        <v>0</v>
      </c>
      <c r="AC1176" s="11">
        <v>172500</v>
      </c>
      <c r="AD1176" s="11">
        <v>0</v>
      </c>
      <c r="AE1176" s="11">
        <v>0</v>
      </c>
      <c r="AF1176" s="11">
        <v>0</v>
      </c>
      <c r="AG1176" s="11">
        <v>172500</v>
      </c>
      <c r="AH1176" s="11">
        <v>0</v>
      </c>
      <c r="AI1176" s="11">
        <v>469518</v>
      </c>
      <c r="AJ1176" s="11">
        <v>0</v>
      </c>
      <c r="AK1176" s="11">
        <v>0</v>
      </c>
      <c r="AL1176" s="9">
        <v>469518</v>
      </c>
      <c r="AM1176" s="9">
        <v>0</v>
      </c>
      <c r="AN1176" s="9">
        <v>0</v>
      </c>
      <c r="AO1176" s="9">
        <v>104740</v>
      </c>
      <c r="AP1176" s="11">
        <v>0</v>
      </c>
      <c r="AQ1176" s="11">
        <v>20000</v>
      </c>
      <c r="AR1176" s="11">
        <v>594258</v>
      </c>
      <c r="AS1176" s="11">
        <v>0</v>
      </c>
      <c r="AT1176" s="11">
        <v>0</v>
      </c>
      <c r="AU1176" s="11">
        <v>0</v>
      </c>
      <c r="AV1176" s="11">
        <v>0</v>
      </c>
      <c r="AW1176" s="11">
        <v>0</v>
      </c>
      <c r="AX1176" s="11">
        <v>0</v>
      </c>
      <c r="AY1176" s="11">
        <v>0</v>
      </c>
      <c r="AZ1176" s="11">
        <v>0</v>
      </c>
      <c r="BA1176" s="11">
        <v>18650</v>
      </c>
      <c r="BB1176" s="11">
        <v>0</v>
      </c>
      <c r="BC1176" s="11">
        <v>0</v>
      </c>
      <c r="BD1176" s="11">
        <v>20000</v>
      </c>
      <c r="BE1176" s="11">
        <v>0</v>
      </c>
      <c r="BF1176" s="11">
        <v>0</v>
      </c>
      <c r="BG1176" s="11">
        <v>0</v>
      </c>
      <c r="BH1176" s="11">
        <v>0</v>
      </c>
      <c r="BI1176" s="11">
        <v>0</v>
      </c>
      <c r="BJ1176" s="11">
        <v>0</v>
      </c>
      <c r="BK1176" s="11">
        <v>0</v>
      </c>
      <c r="BL1176" s="11">
        <v>0</v>
      </c>
      <c r="BM1176" s="11">
        <v>0</v>
      </c>
      <c r="BN1176" s="11">
        <v>0</v>
      </c>
      <c r="BO1176" s="11">
        <v>294880</v>
      </c>
      <c r="BP1176" s="11">
        <v>29480</v>
      </c>
      <c r="BQ1176" s="11">
        <v>313020</v>
      </c>
      <c r="BR1176" s="11">
        <v>198450</v>
      </c>
      <c r="BS1176" s="11">
        <v>40580</v>
      </c>
      <c r="BT1176" s="11">
        <v>11110</v>
      </c>
      <c r="BU1176" s="11">
        <v>43450</v>
      </c>
      <c r="BV1176" s="11">
        <v>1000</v>
      </c>
      <c r="BW1176" s="11">
        <v>5543</v>
      </c>
      <c r="BX1176" s="11">
        <v>0</v>
      </c>
      <c r="BY1176" s="11">
        <v>0</v>
      </c>
      <c r="BZ1176" s="11">
        <v>0</v>
      </c>
      <c r="CA1176" s="11">
        <v>0</v>
      </c>
      <c r="CB1176" s="11">
        <v>0</v>
      </c>
      <c r="CC1176" s="11">
        <v>0</v>
      </c>
      <c r="CD1176" s="11">
        <v>0</v>
      </c>
      <c r="CE1176" s="11">
        <v>0</v>
      </c>
      <c r="CF1176" s="11">
        <v>0</v>
      </c>
      <c r="CG1176" s="11">
        <v>0</v>
      </c>
      <c r="CH1176" s="11">
        <v>0</v>
      </c>
      <c r="CI1176" s="11">
        <v>196715.054</v>
      </c>
      <c r="CJ1176" s="4">
        <v>31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0</v>
      </c>
      <c r="CS1176" s="4">
        <v>0</v>
      </c>
      <c r="CT1176" s="4">
        <v>0</v>
      </c>
      <c r="CU1176" s="4">
        <v>4</v>
      </c>
      <c r="CV1176" s="4">
        <v>0</v>
      </c>
      <c r="CW1176" s="4">
        <v>0</v>
      </c>
      <c r="CX1176" s="4">
        <v>0</v>
      </c>
      <c r="CY1176" s="4">
        <v>0</v>
      </c>
      <c r="CZ1176" s="4">
        <v>0</v>
      </c>
      <c r="DA1176" s="4">
        <v>0</v>
      </c>
      <c r="DB1176" s="4">
        <v>20</v>
      </c>
      <c r="DC1176" s="4">
        <v>0</v>
      </c>
      <c r="DD1176" s="4">
        <v>0</v>
      </c>
      <c r="DE1176" s="64">
        <v>20</v>
      </c>
      <c r="DF1176" s="64">
        <v>0</v>
      </c>
      <c r="DG1176" s="64">
        <v>0</v>
      </c>
      <c r="DH1176" s="64">
        <v>9.36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s="4">
        <v>0</v>
      </c>
      <c r="DT1176" s="4">
        <v>2</v>
      </c>
      <c r="DU1176" s="4">
        <v>2</v>
      </c>
      <c r="EB1176" s="4" t="b">
        <v>1</v>
      </c>
      <c r="EC1176" s="4" t="s">
        <v>259</v>
      </c>
      <c r="EF1176" s="7">
        <v>46235</v>
      </c>
      <c r="EG1176" s="7">
        <v>46265</v>
      </c>
      <c r="EH1176" s="4" t="s">
        <v>173</v>
      </c>
      <c r="EI1176" s="4" t="b">
        <v>1</v>
      </c>
      <c r="EJ1176" s="4" t="s">
        <v>174</v>
      </c>
      <c r="EO1176" s="4">
        <f t="shared" si="79"/>
        <v>23.079452054794519</v>
      </c>
      <c r="EP1176" s="4">
        <f t="shared" si="80"/>
        <v>25</v>
      </c>
      <c r="EQ1176" s="9">
        <f t="shared" si="81"/>
        <v>3730065.625</v>
      </c>
    </row>
    <row r="1177" spans="3:147">
      <c r="C1177" s="7">
        <v>46235</v>
      </c>
      <c r="D1177" s="4">
        <v>7390</v>
      </c>
      <c r="G1177" s="4" t="s">
        <v>176</v>
      </c>
      <c r="H1177" s="4" t="s">
        <v>177</v>
      </c>
      <c r="I1177" s="4">
        <v>3</v>
      </c>
      <c r="J1177" s="16">
        <v>38061</v>
      </c>
      <c r="L1177" s="4">
        <v>112762</v>
      </c>
      <c r="M1177" s="4">
        <v>118512</v>
      </c>
      <c r="N1177" s="4">
        <v>141226.79999999999</v>
      </c>
      <c r="O1177" s="64">
        <v>15</v>
      </c>
      <c r="P1177" s="4">
        <v>10</v>
      </c>
      <c r="Q1177" s="4">
        <v>6</v>
      </c>
      <c r="R1177" s="4">
        <v>31</v>
      </c>
      <c r="S1177" s="4">
        <v>100</v>
      </c>
      <c r="T1177" s="4">
        <v>100</v>
      </c>
      <c r="U1177" s="11">
        <v>4249336</v>
      </c>
      <c r="V1177" s="11">
        <v>861400</v>
      </c>
      <c r="W1177" s="11">
        <v>3387936</v>
      </c>
      <c r="X1177" s="11">
        <v>22</v>
      </c>
      <c r="Y1177" s="62">
        <v>3495622</v>
      </c>
      <c r="Z1177" s="11">
        <v>0</v>
      </c>
      <c r="AA1177" s="11">
        <v>0</v>
      </c>
      <c r="AB1177" s="11">
        <v>7500</v>
      </c>
      <c r="AC1177" s="11">
        <v>165000</v>
      </c>
      <c r="AD1177" s="11">
        <v>0</v>
      </c>
      <c r="AE1177" s="11">
        <v>0</v>
      </c>
      <c r="AF1177" s="11">
        <v>0</v>
      </c>
      <c r="AG1177" s="11">
        <v>172500</v>
      </c>
      <c r="AH1177" s="11">
        <v>0</v>
      </c>
      <c r="AI1177" s="11">
        <v>444420</v>
      </c>
      <c r="AJ1177" s="11">
        <v>0</v>
      </c>
      <c r="AK1177" s="11">
        <v>0</v>
      </c>
      <c r="AL1177" s="9">
        <v>444420</v>
      </c>
      <c r="AM1177" s="9">
        <v>0</v>
      </c>
      <c r="AN1177" s="9">
        <v>0</v>
      </c>
      <c r="AO1177" s="9">
        <v>99141</v>
      </c>
      <c r="AP1177" s="11">
        <v>0</v>
      </c>
      <c r="AQ1177" s="11">
        <v>20000</v>
      </c>
      <c r="AR1177" s="11">
        <v>563561</v>
      </c>
      <c r="AS1177" s="11">
        <v>0</v>
      </c>
      <c r="AT1177" s="11">
        <v>0</v>
      </c>
      <c r="AU1177" s="11">
        <v>0</v>
      </c>
      <c r="AV1177" s="11">
        <v>0</v>
      </c>
      <c r="AW1177" s="11">
        <v>0</v>
      </c>
      <c r="AX1177" s="11">
        <v>0</v>
      </c>
      <c r="AY1177" s="11">
        <v>0</v>
      </c>
      <c r="AZ1177" s="11">
        <v>0</v>
      </c>
      <c r="BA1177" s="11">
        <v>17653</v>
      </c>
      <c r="BB1177" s="11">
        <v>0</v>
      </c>
      <c r="BC1177" s="11">
        <v>0</v>
      </c>
      <c r="BD1177" s="11">
        <v>0</v>
      </c>
      <c r="BE1177" s="11">
        <v>0</v>
      </c>
      <c r="BF1177" s="11">
        <v>0</v>
      </c>
      <c r="BG1177" s="11">
        <v>0</v>
      </c>
      <c r="BH1177" s="11">
        <v>0</v>
      </c>
      <c r="BI1177" s="11">
        <v>0</v>
      </c>
      <c r="BJ1177" s="11">
        <v>0</v>
      </c>
      <c r="BK1177" s="11">
        <v>0</v>
      </c>
      <c r="BL1177" s="11">
        <v>0</v>
      </c>
      <c r="BM1177" s="11">
        <v>0</v>
      </c>
      <c r="BN1177" s="11">
        <v>0</v>
      </c>
      <c r="BO1177" s="11">
        <v>263780</v>
      </c>
      <c r="BP1177" s="11">
        <v>26370</v>
      </c>
      <c r="BQ1177" s="11">
        <v>274170</v>
      </c>
      <c r="BR1177" s="11">
        <v>185230</v>
      </c>
      <c r="BS1177" s="11">
        <v>38240</v>
      </c>
      <c r="BT1177" s="11">
        <v>10490</v>
      </c>
      <c r="BU1177" s="11">
        <v>41120</v>
      </c>
      <c r="BV1177" s="11">
        <v>20000</v>
      </c>
      <c r="BW1177" s="11">
        <v>2000</v>
      </c>
      <c r="BX1177" s="11">
        <v>0</v>
      </c>
      <c r="BY1177" s="11">
        <v>0</v>
      </c>
      <c r="BZ1177" s="11">
        <v>0</v>
      </c>
      <c r="CA1177" s="11">
        <v>0</v>
      </c>
      <c r="CB1177" s="11">
        <v>0</v>
      </c>
      <c r="CC1177" s="11">
        <v>0</v>
      </c>
      <c r="CD1177" s="11">
        <v>0</v>
      </c>
      <c r="CE1177" s="11">
        <v>0</v>
      </c>
      <c r="CF1177" s="11">
        <v>0</v>
      </c>
      <c r="CG1177" s="11">
        <v>0</v>
      </c>
      <c r="CH1177" s="11">
        <v>0</v>
      </c>
      <c r="CI1177" s="11">
        <v>197584.13</v>
      </c>
      <c r="CJ1177" s="4">
        <v>31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4</v>
      </c>
      <c r="CV1177" s="4">
        <v>0</v>
      </c>
      <c r="CW1177" s="4">
        <v>0</v>
      </c>
      <c r="CX1177" s="4">
        <v>0</v>
      </c>
      <c r="CY1177" s="4">
        <v>0</v>
      </c>
      <c r="CZ1177" s="4">
        <v>0</v>
      </c>
      <c r="DA1177" s="4">
        <v>0</v>
      </c>
      <c r="DB1177" s="4">
        <v>20</v>
      </c>
      <c r="DC1177" s="4">
        <v>0</v>
      </c>
      <c r="DD1177" s="4">
        <v>0</v>
      </c>
      <c r="DE1177" s="64">
        <v>20</v>
      </c>
      <c r="DF1177" s="64">
        <v>0</v>
      </c>
      <c r="DG1177" s="64">
        <v>0</v>
      </c>
      <c r="DH1177" s="64">
        <v>9.36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2</v>
      </c>
      <c r="DU1177" s="4">
        <v>2</v>
      </c>
      <c r="EB1177" s="4" t="b">
        <v>1</v>
      </c>
      <c r="EC1177" s="4" t="s">
        <v>259</v>
      </c>
      <c r="EF1177" s="7">
        <v>46235</v>
      </c>
      <c r="EG1177" s="7">
        <v>46265</v>
      </c>
      <c r="EH1177" s="4" t="s">
        <v>173</v>
      </c>
      <c r="EI1177" s="4" t="b">
        <v>1</v>
      </c>
      <c r="EJ1177" s="4" t="s">
        <v>174</v>
      </c>
      <c r="EO1177" s="4">
        <f t="shared" si="79"/>
        <v>21.813698630136987</v>
      </c>
      <c r="EP1177" s="4">
        <f t="shared" si="80"/>
        <v>25</v>
      </c>
      <c r="EQ1177" s="9">
        <f t="shared" si="81"/>
        <v>3530669.9999999995</v>
      </c>
    </row>
    <row r="1178" spans="3:147">
      <c r="C1178" s="7">
        <v>46235</v>
      </c>
      <c r="D1178" s="4">
        <v>7390</v>
      </c>
      <c r="G1178" s="4" t="s">
        <v>176</v>
      </c>
      <c r="H1178" s="4" t="s">
        <v>177</v>
      </c>
      <c r="I1178" s="4">
        <v>10</v>
      </c>
      <c r="J1178" s="16">
        <v>38252</v>
      </c>
      <c r="L1178" s="4">
        <v>118151</v>
      </c>
      <c r="M1178" s="4">
        <v>123776</v>
      </c>
      <c r="N1178" s="4">
        <v>147499.73300000001</v>
      </c>
      <c r="O1178" s="64">
        <v>15</v>
      </c>
      <c r="P1178" s="4">
        <v>10</v>
      </c>
      <c r="Q1178" s="4">
        <v>6</v>
      </c>
      <c r="R1178" s="4">
        <v>31</v>
      </c>
      <c r="S1178" s="4">
        <v>100</v>
      </c>
      <c r="T1178" s="4">
        <v>100</v>
      </c>
      <c r="U1178" s="11">
        <v>4677890</v>
      </c>
      <c r="V1178" s="11">
        <v>788890</v>
      </c>
      <c r="W1178" s="11">
        <v>3889000</v>
      </c>
      <c r="X1178" s="11">
        <v>21</v>
      </c>
      <c r="Y1178" s="62">
        <v>3662681</v>
      </c>
      <c r="Z1178" s="11">
        <v>0</v>
      </c>
      <c r="AA1178" s="11">
        <v>0</v>
      </c>
      <c r="AB1178" s="11">
        <v>11250</v>
      </c>
      <c r="AC1178" s="11">
        <v>157500</v>
      </c>
      <c r="AD1178" s="11">
        <v>0</v>
      </c>
      <c r="AE1178" s="11">
        <v>0</v>
      </c>
      <c r="AF1178" s="11">
        <v>0</v>
      </c>
      <c r="AG1178" s="11">
        <v>168750</v>
      </c>
      <c r="AH1178" s="11">
        <v>0</v>
      </c>
      <c r="AI1178" s="11">
        <v>464160</v>
      </c>
      <c r="AJ1178" s="11">
        <v>0</v>
      </c>
      <c r="AK1178" s="11">
        <v>0</v>
      </c>
      <c r="AL1178" s="9">
        <v>464160</v>
      </c>
      <c r="AM1178" s="9">
        <v>0</v>
      </c>
      <c r="AN1178" s="9">
        <v>0</v>
      </c>
      <c r="AO1178" s="9">
        <v>258862</v>
      </c>
      <c r="AP1178" s="11">
        <v>0</v>
      </c>
      <c r="AQ1178" s="11">
        <v>50000</v>
      </c>
      <c r="AR1178" s="11">
        <v>773022</v>
      </c>
      <c r="AS1178" s="11">
        <v>0</v>
      </c>
      <c r="AT1178" s="11">
        <v>0</v>
      </c>
      <c r="AU1178" s="11">
        <v>0</v>
      </c>
      <c r="AV1178" s="11">
        <v>0</v>
      </c>
      <c r="AW1178" s="11">
        <v>0</v>
      </c>
      <c r="AX1178" s="11">
        <v>0</v>
      </c>
      <c r="AY1178" s="11">
        <v>0</v>
      </c>
      <c r="AZ1178" s="11">
        <v>0</v>
      </c>
      <c r="BA1178" s="11">
        <v>18437</v>
      </c>
      <c r="BB1178" s="11">
        <v>0</v>
      </c>
      <c r="BC1178" s="11">
        <v>0</v>
      </c>
      <c r="BD1178" s="11">
        <v>55000</v>
      </c>
      <c r="BE1178" s="11">
        <v>0</v>
      </c>
      <c r="BF1178" s="11">
        <v>0</v>
      </c>
      <c r="BG1178" s="11">
        <v>0</v>
      </c>
      <c r="BH1178" s="11">
        <v>0</v>
      </c>
      <c r="BI1178" s="11">
        <v>0</v>
      </c>
      <c r="BJ1178" s="11">
        <v>0</v>
      </c>
      <c r="BK1178" s="11">
        <v>0</v>
      </c>
      <c r="BL1178" s="11">
        <v>0</v>
      </c>
      <c r="BM1178" s="11">
        <v>0</v>
      </c>
      <c r="BN1178" s="11">
        <v>0</v>
      </c>
      <c r="BO1178" s="11">
        <v>150270</v>
      </c>
      <c r="BP1178" s="11">
        <v>15020</v>
      </c>
      <c r="BQ1178" s="11">
        <v>313020</v>
      </c>
      <c r="BR1178" s="11">
        <v>206610</v>
      </c>
      <c r="BS1178" s="11">
        <v>42100</v>
      </c>
      <c r="BT1178" s="11">
        <v>10990</v>
      </c>
      <c r="BU1178" s="11">
        <v>42950</v>
      </c>
      <c r="BV1178" s="11">
        <v>0</v>
      </c>
      <c r="BW1178" s="11">
        <v>7930</v>
      </c>
      <c r="BX1178" s="11">
        <v>0</v>
      </c>
      <c r="BY1178" s="11">
        <v>0</v>
      </c>
      <c r="BZ1178" s="11">
        <v>0</v>
      </c>
      <c r="CA1178" s="11">
        <v>0</v>
      </c>
      <c r="CB1178" s="11">
        <v>0</v>
      </c>
      <c r="CC1178" s="11">
        <v>0</v>
      </c>
      <c r="CD1178" s="11">
        <v>0</v>
      </c>
      <c r="CE1178" s="11">
        <v>0</v>
      </c>
      <c r="CF1178" s="11">
        <v>0</v>
      </c>
      <c r="CG1178" s="11">
        <v>0</v>
      </c>
      <c r="CH1178" s="11">
        <v>0</v>
      </c>
      <c r="CI1178" s="11">
        <v>227920.174</v>
      </c>
      <c r="CJ1178" s="4">
        <v>31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4">
        <v>10</v>
      </c>
      <c r="CV1178" s="4">
        <v>0</v>
      </c>
      <c r="CW1178" s="4">
        <v>0</v>
      </c>
      <c r="CX1178" s="4">
        <v>0</v>
      </c>
      <c r="CY1178" s="4">
        <v>0</v>
      </c>
      <c r="CZ1178" s="4">
        <v>0</v>
      </c>
      <c r="DA1178" s="4">
        <v>0</v>
      </c>
      <c r="DB1178" s="4">
        <v>20</v>
      </c>
      <c r="DC1178" s="4">
        <v>0</v>
      </c>
      <c r="DD1178" s="4">
        <v>0</v>
      </c>
      <c r="DE1178" s="64">
        <v>20</v>
      </c>
      <c r="DF1178" s="64">
        <v>0</v>
      </c>
      <c r="DG1178" s="64">
        <v>0</v>
      </c>
      <c r="DH1178" s="64">
        <v>23.4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0.5</v>
      </c>
      <c r="DT1178" s="4">
        <v>2</v>
      </c>
      <c r="DU1178" s="4">
        <v>2</v>
      </c>
      <c r="EB1178" s="4" t="b">
        <v>1</v>
      </c>
      <c r="EC1178" s="4" t="s">
        <v>259</v>
      </c>
      <c r="EF1178" s="7">
        <v>46235</v>
      </c>
      <c r="EG1178" s="7">
        <v>46265</v>
      </c>
      <c r="EH1178" s="4" t="s">
        <v>173</v>
      </c>
      <c r="EI1178" s="4" t="b">
        <v>1</v>
      </c>
      <c r="EJ1178" s="4" t="s">
        <v>174</v>
      </c>
      <c r="EO1178" s="4">
        <f t="shared" si="79"/>
        <v>21.290410958904111</v>
      </c>
      <c r="EP1178" s="4">
        <f t="shared" si="80"/>
        <v>25</v>
      </c>
      <c r="EQ1178" s="9">
        <f t="shared" si="81"/>
        <v>3687493.3250000002</v>
      </c>
    </row>
    <row r="1179" spans="3:147">
      <c r="C1179" s="7">
        <v>46023</v>
      </c>
      <c r="D1179" s="4">
        <v>7400</v>
      </c>
      <c r="G1179" s="4" t="s">
        <v>176</v>
      </c>
      <c r="H1179" s="4" t="s">
        <v>177</v>
      </c>
      <c r="I1179" s="4">
        <v>12</v>
      </c>
      <c r="J1179" s="16">
        <v>37599</v>
      </c>
      <c r="L1179" s="4">
        <v>116788.333</v>
      </c>
      <c r="M1179" s="4">
        <v>122538.3</v>
      </c>
      <c r="N1179" s="4">
        <v>146024.80799999999</v>
      </c>
      <c r="O1179" s="64">
        <v>20</v>
      </c>
      <c r="P1179" s="4">
        <v>9</v>
      </c>
      <c r="Q1179" s="4">
        <v>2</v>
      </c>
      <c r="R1179" s="4">
        <v>31</v>
      </c>
      <c r="S1179" s="4">
        <v>100</v>
      </c>
      <c r="T1179" s="4">
        <v>100</v>
      </c>
      <c r="U1179" s="11">
        <v>6298550</v>
      </c>
      <c r="V1179" s="11">
        <v>1339550</v>
      </c>
      <c r="W1179" s="11">
        <v>4959000</v>
      </c>
      <c r="X1179" s="11">
        <v>23</v>
      </c>
      <c r="Y1179" s="62">
        <v>3620438</v>
      </c>
      <c r="Z1179" s="11">
        <v>0</v>
      </c>
      <c r="AA1179" s="11">
        <v>0</v>
      </c>
      <c r="AB1179" s="11">
        <v>0</v>
      </c>
      <c r="AC1179" s="11">
        <v>172500</v>
      </c>
      <c r="AD1179" s="11">
        <v>0</v>
      </c>
      <c r="AE1179" s="11">
        <v>0</v>
      </c>
      <c r="AF1179" s="11">
        <v>0</v>
      </c>
      <c r="AG1179" s="11">
        <v>172500</v>
      </c>
      <c r="AH1179" s="11">
        <v>0</v>
      </c>
      <c r="AI1179" s="11">
        <v>459518</v>
      </c>
      <c r="AJ1179" s="11">
        <v>0</v>
      </c>
      <c r="AK1179" s="11">
        <v>711870</v>
      </c>
      <c r="AL1179" s="9">
        <v>1171389</v>
      </c>
      <c r="AM1179" s="9">
        <v>1314223</v>
      </c>
      <c r="AN1179" s="9">
        <v>0</v>
      </c>
      <c r="AO1179" s="9">
        <v>0</v>
      </c>
      <c r="AP1179" s="11">
        <v>0</v>
      </c>
      <c r="AQ1179" s="11">
        <v>0</v>
      </c>
      <c r="AR1179" s="11">
        <v>2485612</v>
      </c>
      <c r="AS1179" s="11">
        <v>0</v>
      </c>
      <c r="AT1179" s="11">
        <v>0</v>
      </c>
      <c r="AU1179" s="11">
        <v>0</v>
      </c>
      <c r="AV1179" s="11">
        <v>0</v>
      </c>
      <c r="AW1179" s="11">
        <v>0</v>
      </c>
      <c r="AX1179" s="11">
        <v>0</v>
      </c>
      <c r="AY1179" s="11">
        <v>0</v>
      </c>
      <c r="AZ1179" s="11">
        <v>0</v>
      </c>
      <c r="BA1179" s="11">
        <v>0</v>
      </c>
      <c r="BB1179" s="11">
        <v>0</v>
      </c>
      <c r="BC1179" s="11">
        <v>0</v>
      </c>
      <c r="BD1179" s="11">
        <v>20000</v>
      </c>
      <c r="BE1179" s="11">
        <v>0</v>
      </c>
      <c r="BF1179" s="11">
        <v>0</v>
      </c>
      <c r="BG1179" s="11">
        <v>0</v>
      </c>
      <c r="BH1179" s="11">
        <v>0</v>
      </c>
      <c r="BI1179" s="11">
        <v>0</v>
      </c>
      <c r="BJ1179" s="11">
        <v>0</v>
      </c>
      <c r="BK1179" s="11">
        <v>0</v>
      </c>
      <c r="BL1179" s="11">
        <v>0</v>
      </c>
      <c r="BM1179" s="11">
        <v>0</v>
      </c>
      <c r="BN1179" s="11">
        <v>0</v>
      </c>
      <c r="BO1179" s="11">
        <v>629310</v>
      </c>
      <c r="BP1179" s="11">
        <v>62930</v>
      </c>
      <c r="BQ1179" s="11">
        <v>250370</v>
      </c>
      <c r="BR1179" s="11">
        <v>271040</v>
      </c>
      <c r="BS1179" s="11">
        <v>56690</v>
      </c>
      <c r="BT1179" s="11">
        <v>10870</v>
      </c>
      <c r="BU1179" s="11">
        <v>42520</v>
      </c>
      <c r="BV1179" s="11">
        <v>10000</v>
      </c>
      <c r="BW1179" s="11">
        <v>5820</v>
      </c>
      <c r="BX1179" s="11">
        <v>0</v>
      </c>
      <c r="BY1179" s="11">
        <v>0</v>
      </c>
      <c r="BZ1179" s="11">
        <v>0</v>
      </c>
      <c r="CA1179" s="11">
        <v>0</v>
      </c>
      <c r="CB1179" s="11">
        <v>0</v>
      </c>
      <c r="CC1179" s="11">
        <v>0</v>
      </c>
      <c r="CD1179" s="11">
        <v>0</v>
      </c>
      <c r="CE1179" s="11">
        <v>0</v>
      </c>
      <c r="CF1179" s="11">
        <v>0</v>
      </c>
      <c r="CG1179" s="11">
        <v>0</v>
      </c>
      <c r="CH1179" s="11">
        <v>0</v>
      </c>
      <c r="CI1179" s="11">
        <v>184822.978</v>
      </c>
      <c r="CJ1179" s="4">
        <v>31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0</v>
      </c>
      <c r="CZ1179" s="4">
        <v>0</v>
      </c>
      <c r="DA1179" s="4">
        <v>0</v>
      </c>
      <c r="DB1179" s="4">
        <v>20</v>
      </c>
      <c r="DC1179" s="4">
        <v>0</v>
      </c>
      <c r="DD1179" s="4">
        <v>26</v>
      </c>
      <c r="DE1179" s="64">
        <v>46</v>
      </c>
      <c r="DF1179" s="64">
        <v>48</v>
      </c>
      <c r="DG1179" s="64">
        <v>0</v>
      </c>
      <c r="DH1179" s="6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2</v>
      </c>
      <c r="DT1179" s="4">
        <v>2</v>
      </c>
      <c r="DU1179" s="4">
        <v>2</v>
      </c>
      <c r="EB1179" s="4" t="b">
        <v>1</v>
      </c>
      <c r="EC1179" s="4" t="s">
        <v>260</v>
      </c>
      <c r="EF1179" s="7">
        <v>46023</v>
      </c>
      <c r="EG1179" s="7">
        <v>46053</v>
      </c>
      <c r="EH1179" s="4" t="s">
        <v>173</v>
      </c>
      <c r="EI1179" s="4" t="b">
        <v>1</v>
      </c>
      <c r="EJ1179" s="4" t="s">
        <v>174</v>
      </c>
      <c r="EO1179" s="4">
        <f t="shared" si="79"/>
        <v>23.079452054794519</v>
      </c>
      <c r="EP1179" s="4">
        <f t="shared" si="80"/>
        <v>25</v>
      </c>
      <c r="EQ1179" s="9">
        <f t="shared" si="81"/>
        <v>3650620.1999999997</v>
      </c>
    </row>
    <row r="1180" spans="3:147">
      <c r="C1180" s="7">
        <v>46023</v>
      </c>
      <c r="D1180" s="4">
        <v>7400</v>
      </c>
      <c r="G1180" s="4" t="s">
        <v>176</v>
      </c>
      <c r="H1180" s="4" t="s">
        <v>177</v>
      </c>
      <c r="I1180" s="4">
        <v>12</v>
      </c>
      <c r="J1180" s="16">
        <v>37683</v>
      </c>
      <c r="L1180" s="4">
        <v>116788.333</v>
      </c>
      <c r="M1180" s="4">
        <v>122288.3</v>
      </c>
      <c r="N1180" s="4">
        <v>145726.891</v>
      </c>
      <c r="O1180" s="64">
        <v>20</v>
      </c>
      <c r="P1180" s="4">
        <v>9</v>
      </c>
      <c r="Q1180" s="4">
        <v>2</v>
      </c>
      <c r="R1180" s="4">
        <v>31</v>
      </c>
      <c r="S1180" s="4">
        <v>100</v>
      </c>
      <c r="T1180" s="4">
        <v>100</v>
      </c>
      <c r="U1180" s="11">
        <v>5885519</v>
      </c>
      <c r="V1180" s="11">
        <v>1117140</v>
      </c>
      <c r="W1180" s="11">
        <v>4768379</v>
      </c>
      <c r="X1180" s="11">
        <v>22</v>
      </c>
      <c r="Y1180" s="62">
        <v>3620438</v>
      </c>
      <c r="Z1180" s="11">
        <v>0</v>
      </c>
      <c r="AA1180" s="11">
        <v>0</v>
      </c>
      <c r="AB1180" s="11">
        <v>0</v>
      </c>
      <c r="AC1180" s="11">
        <v>165000</v>
      </c>
      <c r="AD1180" s="11">
        <v>0</v>
      </c>
      <c r="AE1180" s="11">
        <v>0</v>
      </c>
      <c r="AF1180" s="11">
        <v>0</v>
      </c>
      <c r="AG1180" s="11">
        <v>165000</v>
      </c>
      <c r="AH1180" s="11">
        <v>0</v>
      </c>
      <c r="AI1180" s="11">
        <v>458581</v>
      </c>
      <c r="AJ1180" s="11">
        <v>0</v>
      </c>
      <c r="AK1180" s="11">
        <v>273237</v>
      </c>
      <c r="AL1180" s="9">
        <v>731819</v>
      </c>
      <c r="AM1180" s="9">
        <v>1092951</v>
      </c>
      <c r="AN1180" s="9">
        <v>0</v>
      </c>
      <c r="AO1180" s="9">
        <v>215311</v>
      </c>
      <c r="AP1180" s="11">
        <v>0</v>
      </c>
      <c r="AQ1180" s="11">
        <v>25000</v>
      </c>
      <c r="AR1180" s="11">
        <v>2065081</v>
      </c>
      <c r="AS1180" s="11">
        <v>0</v>
      </c>
      <c r="AT1180" s="11">
        <v>0</v>
      </c>
      <c r="AU1180" s="11">
        <v>0</v>
      </c>
      <c r="AV1180" s="11">
        <v>0</v>
      </c>
      <c r="AW1180" s="11">
        <v>0</v>
      </c>
      <c r="AX1180" s="11">
        <v>0</v>
      </c>
      <c r="AY1180" s="11">
        <v>0</v>
      </c>
      <c r="AZ1180" s="11">
        <v>0</v>
      </c>
      <c r="BA1180" s="11">
        <v>0</v>
      </c>
      <c r="BB1180" s="11">
        <v>0</v>
      </c>
      <c r="BC1180" s="11">
        <v>0</v>
      </c>
      <c r="BD1180" s="11">
        <v>35000</v>
      </c>
      <c r="BE1180" s="11">
        <v>0</v>
      </c>
      <c r="BF1180" s="11">
        <v>0</v>
      </c>
      <c r="BG1180" s="11">
        <v>0</v>
      </c>
      <c r="BH1180" s="11">
        <v>0</v>
      </c>
      <c r="BI1180" s="11">
        <v>0</v>
      </c>
      <c r="BJ1180" s="11">
        <v>0</v>
      </c>
      <c r="BK1180" s="11">
        <v>0</v>
      </c>
      <c r="BL1180" s="11">
        <v>0</v>
      </c>
      <c r="BM1180" s="11">
        <v>0</v>
      </c>
      <c r="BN1180" s="11">
        <v>0</v>
      </c>
      <c r="BO1180" s="11">
        <v>431950</v>
      </c>
      <c r="BP1180" s="11">
        <v>43190</v>
      </c>
      <c r="BQ1180" s="11">
        <v>268510</v>
      </c>
      <c r="BR1180" s="11">
        <v>254210</v>
      </c>
      <c r="BS1180" s="11">
        <v>52970</v>
      </c>
      <c r="BT1180" s="11">
        <v>10870</v>
      </c>
      <c r="BU1180" s="11">
        <v>42440</v>
      </c>
      <c r="BV1180" s="11">
        <v>12000</v>
      </c>
      <c r="BW1180" s="11">
        <v>1000</v>
      </c>
      <c r="BX1180" s="11">
        <v>0</v>
      </c>
      <c r="BY1180" s="11">
        <v>0</v>
      </c>
      <c r="BZ1180" s="11">
        <v>0</v>
      </c>
      <c r="CA1180" s="11">
        <v>0</v>
      </c>
      <c r="CB1180" s="11">
        <v>0</v>
      </c>
      <c r="CC1180" s="11">
        <v>0</v>
      </c>
      <c r="CD1180" s="11">
        <v>0</v>
      </c>
      <c r="CE1180" s="11">
        <v>0</v>
      </c>
      <c r="CF1180" s="11">
        <v>0</v>
      </c>
      <c r="CG1180" s="11">
        <v>0</v>
      </c>
      <c r="CH1180" s="11">
        <v>0</v>
      </c>
      <c r="CI1180" s="11">
        <v>175226.054</v>
      </c>
      <c r="CJ1180" s="4">
        <v>31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  <c r="CS1180" s="4">
        <v>0</v>
      </c>
      <c r="CT1180" s="4">
        <v>0</v>
      </c>
      <c r="CU1180" s="4">
        <v>5</v>
      </c>
      <c r="CV1180" s="4">
        <v>0</v>
      </c>
      <c r="CW1180" s="4">
        <v>0</v>
      </c>
      <c r="CX1180" s="4">
        <v>0</v>
      </c>
      <c r="CY1180" s="4">
        <v>0</v>
      </c>
      <c r="CZ1180" s="4">
        <v>0</v>
      </c>
      <c r="DA1180" s="4">
        <v>0</v>
      </c>
      <c r="DB1180" s="4">
        <v>20</v>
      </c>
      <c r="DC1180" s="4">
        <v>0</v>
      </c>
      <c r="DD1180" s="4">
        <v>10</v>
      </c>
      <c r="DE1180" s="64">
        <v>30</v>
      </c>
      <c r="DF1180" s="64">
        <v>40</v>
      </c>
      <c r="DG1180" s="64">
        <v>0</v>
      </c>
      <c r="DH1180" s="64">
        <v>19.7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3</v>
      </c>
      <c r="DT1180" s="4">
        <v>2</v>
      </c>
      <c r="DU1180" s="4">
        <v>2</v>
      </c>
      <c r="EB1180" s="4" t="b">
        <v>1</v>
      </c>
      <c r="EC1180" s="4" t="s">
        <v>260</v>
      </c>
      <c r="EF1180" s="7">
        <v>46023</v>
      </c>
      <c r="EG1180" s="7">
        <v>46053</v>
      </c>
      <c r="EH1180" s="4" t="s">
        <v>173</v>
      </c>
      <c r="EI1180" s="4" t="b">
        <v>1</v>
      </c>
      <c r="EJ1180" s="4" t="s">
        <v>174</v>
      </c>
      <c r="EO1180" s="4">
        <f t="shared" si="79"/>
        <v>22.849315068493151</v>
      </c>
      <c r="EP1180" s="4">
        <f t="shared" si="80"/>
        <v>25</v>
      </c>
      <c r="EQ1180" s="9">
        <f t="shared" si="81"/>
        <v>3643172.2749999999</v>
      </c>
    </row>
    <row r="1181" spans="3:147">
      <c r="C1181" s="7">
        <v>46023</v>
      </c>
      <c r="D1181" s="4">
        <v>7400</v>
      </c>
      <c r="G1181" s="4" t="s">
        <v>176</v>
      </c>
      <c r="H1181" s="4" t="s">
        <v>177</v>
      </c>
      <c r="I1181" s="4">
        <v>5</v>
      </c>
      <c r="J1181" s="16">
        <v>37921</v>
      </c>
      <c r="L1181" s="4">
        <v>111809.333</v>
      </c>
      <c r="M1181" s="4">
        <v>118184.3</v>
      </c>
      <c r="N1181" s="4">
        <v>140836.291</v>
      </c>
      <c r="O1181" s="64">
        <v>20</v>
      </c>
      <c r="P1181" s="4">
        <v>9</v>
      </c>
      <c r="Q1181" s="4">
        <v>2</v>
      </c>
      <c r="R1181" s="4">
        <v>31</v>
      </c>
      <c r="S1181" s="4">
        <v>100</v>
      </c>
      <c r="T1181" s="4">
        <v>100</v>
      </c>
      <c r="U1181" s="11">
        <v>6024571</v>
      </c>
      <c r="V1181" s="11">
        <v>1060970</v>
      </c>
      <c r="W1181" s="11">
        <v>4963601</v>
      </c>
      <c r="X1181" s="11">
        <v>22</v>
      </c>
      <c r="Y1181" s="62">
        <v>3466089</v>
      </c>
      <c r="Z1181" s="11">
        <v>0</v>
      </c>
      <c r="AA1181" s="11">
        <v>0</v>
      </c>
      <c r="AB1181" s="11">
        <v>26250</v>
      </c>
      <c r="AC1181" s="11">
        <v>165000</v>
      </c>
      <c r="AD1181" s="11">
        <v>0</v>
      </c>
      <c r="AE1181" s="11">
        <v>0</v>
      </c>
      <c r="AF1181" s="11">
        <v>0</v>
      </c>
      <c r="AG1181" s="11">
        <v>191250</v>
      </c>
      <c r="AH1181" s="11">
        <v>0</v>
      </c>
      <c r="AI1181" s="11">
        <v>443191</v>
      </c>
      <c r="AJ1181" s="11">
        <v>0</v>
      </c>
      <c r="AK1181" s="11">
        <v>528136</v>
      </c>
      <c r="AL1181" s="9">
        <v>971327</v>
      </c>
      <c r="AM1181" s="9">
        <v>845017</v>
      </c>
      <c r="AN1181" s="9">
        <v>0</v>
      </c>
      <c r="AO1181" s="9">
        <v>440888</v>
      </c>
      <c r="AP1181" s="11">
        <v>0</v>
      </c>
      <c r="AQ1181" s="11">
        <v>55000</v>
      </c>
      <c r="AR1181" s="11">
        <v>2312232</v>
      </c>
      <c r="AS1181" s="11">
        <v>0</v>
      </c>
      <c r="AT1181" s="11">
        <v>0</v>
      </c>
      <c r="AU1181" s="11">
        <v>0</v>
      </c>
      <c r="AV1181" s="11">
        <v>0</v>
      </c>
      <c r="AW1181" s="11">
        <v>0</v>
      </c>
      <c r="AX1181" s="11">
        <v>0</v>
      </c>
      <c r="AY1181" s="11">
        <v>0</v>
      </c>
      <c r="AZ1181" s="11">
        <v>0</v>
      </c>
      <c r="BA1181" s="11">
        <v>0</v>
      </c>
      <c r="BB1181" s="11">
        <v>0</v>
      </c>
      <c r="BC1181" s="11">
        <v>0</v>
      </c>
      <c r="BD1181" s="11">
        <v>55000</v>
      </c>
      <c r="BE1181" s="11">
        <v>0</v>
      </c>
      <c r="BF1181" s="11">
        <v>0</v>
      </c>
      <c r="BG1181" s="11">
        <v>0</v>
      </c>
      <c r="BH1181" s="11">
        <v>0</v>
      </c>
      <c r="BI1181" s="11">
        <v>0</v>
      </c>
      <c r="BJ1181" s="11">
        <v>0</v>
      </c>
      <c r="BK1181" s="11">
        <v>0</v>
      </c>
      <c r="BL1181" s="11">
        <v>0</v>
      </c>
      <c r="BM1181" s="11">
        <v>0</v>
      </c>
      <c r="BN1181" s="11">
        <v>0</v>
      </c>
      <c r="BO1181" s="11">
        <v>387660</v>
      </c>
      <c r="BP1181" s="11">
        <v>38760</v>
      </c>
      <c r="BQ1181" s="11">
        <v>265280</v>
      </c>
      <c r="BR1181" s="11">
        <v>254650</v>
      </c>
      <c r="BS1181" s="11">
        <v>54220</v>
      </c>
      <c r="BT1181" s="11">
        <v>10400</v>
      </c>
      <c r="BU1181" s="11">
        <v>41000</v>
      </c>
      <c r="BV1181" s="11">
        <v>9000</v>
      </c>
      <c r="BW1181" s="11">
        <v>0</v>
      </c>
      <c r="BX1181" s="11">
        <v>0</v>
      </c>
      <c r="BY1181" s="11">
        <v>0</v>
      </c>
      <c r="BZ1181" s="11">
        <v>0</v>
      </c>
      <c r="CA1181" s="11">
        <v>0</v>
      </c>
      <c r="CB1181" s="11">
        <v>0</v>
      </c>
      <c r="CC1181" s="11">
        <v>0</v>
      </c>
      <c r="CD1181" s="11">
        <v>0</v>
      </c>
      <c r="CE1181" s="11">
        <v>0</v>
      </c>
      <c r="CF1181" s="11">
        <v>0</v>
      </c>
      <c r="CG1181" s="11">
        <v>0</v>
      </c>
      <c r="CH1181" s="11">
        <v>0</v>
      </c>
      <c r="CI1181" s="11">
        <v>169680.141</v>
      </c>
      <c r="CJ1181" s="4">
        <v>31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0</v>
      </c>
      <c r="CR1181" s="4">
        <v>0</v>
      </c>
      <c r="CS1181" s="4">
        <v>0</v>
      </c>
      <c r="CT1181" s="4">
        <v>0</v>
      </c>
      <c r="CU1181" s="4">
        <v>11</v>
      </c>
      <c r="CV1181" s="4">
        <v>0</v>
      </c>
      <c r="CW1181" s="4">
        <v>0</v>
      </c>
      <c r="CX1181" s="4">
        <v>0</v>
      </c>
      <c r="CY1181" s="4">
        <v>0</v>
      </c>
      <c r="CZ1181" s="4">
        <v>0</v>
      </c>
      <c r="DA1181" s="4">
        <v>0</v>
      </c>
      <c r="DB1181" s="4">
        <v>20</v>
      </c>
      <c r="DC1181" s="4">
        <v>0</v>
      </c>
      <c r="DD1181" s="4">
        <v>20</v>
      </c>
      <c r="DE1181" s="64">
        <v>40</v>
      </c>
      <c r="DF1181" s="64">
        <v>32</v>
      </c>
      <c r="DG1181" s="64">
        <v>0</v>
      </c>
      <c r="DH1181" s="64">
        <v>41.74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1</v>
      </c>
      <c r="DT1181" s="4">
        <v>2</v>
      </c>
      <c r="DU1181" s="4">
        <v>2</v>
      </c>
      <c r="EB1181" s="4" t="b">
        <v>1</v>
      </c>
      <c r="EC1181" s="4" t="s">
        <v>260</v>
      </c>
      <c r="EF1181" s="7">
        <v>46023</v>
      </c>
      <c r="EG1181" s="7">
        <v>46053</v>
      </c>
      <c r="EH1181" s="4" t="s">
        <v>173</v>
      </c>
      <c r="EI1181" s="4" t="b">
        <v>1</v>
      </c>
      <c r="EJ1181" s="4" t="s">
        <v>174</v>
      </c>
      <c r="EO1181" s="4">
        <f t="shared" si="79"/>
        <v>22.197260273972603</v>
      </c>
      <c r="EP1181" s="4">
        <f t="shared" si="80"/>
        <v>25</v>
      </c>
      <c r="EQ1181" s="9">
        <f t="shared" si="81"/>
        <v>3520907.2749999999</v>
      </c>
    </row>
    <row r="1182" spans="3:147">
      <c r="C1182" s="7">
        <v>46023</v>
      </c>
      <c r="D1182" s="4">
        <v>7400</v>
      </c>
      <c r="G1182" s="4" t="s">
        <v>176</v>
      </c>
      <c r="H1182" s="4" t="s">
        <v>177</v>
      </c>
      <c r="I1182" s="4">
        <v>14</v>
      </c>
      <c r="J1182" s="16">
        <v>37928</v>
      </c>
      <c r="L1182" s="4">
        <v>117932.333</v>
      </c>
      <c r="M1182" s="4">
        <v>123682.3</v>
      </c>
      <c r="N1182" s="4">
        <v>147388.07399999999</v>
      </c>
      <c r="O1182" s="64">
        <v>20</v>
      </c>
      <c r="P1182" s="4">
        <v>9</v>
      </c>
      <c r="Q1182" s="4">
        <v>2</v>
      </c>
      <c r="R1182" s="4">
        <v>31</v>
      </c>
      <c r="S1182" s="4">
        <v>100</v>
      </c>
      <c r="T1182" s="4">
        <v>100</v>
      </c>
      <c r="U1182" s="11">
        <v>5363762</v>
      </c>
      <c r="V1182" s="11">
        <v>909920</v>
      </c>
      <c r="W1182" s="11">
        <v>4453842</v>
      </c>
      <c r="X1182" s="11">
        <v>22</v>
      </c>
      <c r="Y1182" s="62">
        <v>3655902</v>
      </c>
      <c r="Z1182" s="11">
        <v>0</v>
      </c>
      <c r="AA1182" s="11">
        <v>0</v>
      </c>
      <c r="AB1182" s="11">
        <v>7500</v>
      </c>
      <c r="AC1182" s="11">
        <v>165000</v>
      </c>
      <c r="AD1182" s="11">
        <v>0</v>
      </c>
      <c r="AE1182" s="11">
        <v>0</v>
      </c>
      <c r="AF1182" s="11">
        <v>0</v>
      </c>
      <c r="AG1182" s="11">
        <v>172500</v>
      </c>
      <c r="AH1182" s="11">
        <v>0</v>
      </c>
      <c r="AI1182" s="11">
        <v>463808</v>
      </c>
      <c r="AJ1182" s="11">
        <v>0</v>
      </c>
      <c r="AK1182" s="11">
        <v>331623</v>
      </c>
      <c r="AL1182" s="9">
        <v>795431</v>
      </c>
      <c r="AM1182" s="9">
        <v>442164</v>
      </c>
      <c r="AN1182" s="9">
        <v>0</v>
      </c>
      <c r="AO1182" s="9">
        <v>217765</v>
      </c>
      <c r="AP1182" s="11">
        <v>0</v>
      </c>
      <c r="AQ1182" s="11">
        <v>25000</v>
      </c>
      <c r="AR1182" s="11">
        <v>1480360</v>
      </c>
      <c r="AS1182" s="11">
        <v>0</v>
      </c>
      <c r="AT1182" s="11">
        <v>0</v>
      </c>
      <c r="AU1182" s="11">
        <v>0</v>
      </c>
      <c r="AV1182" s="11">
        <v>0</v>
      </c>
      <c r="AW1182" s="11">
        <v>0</v>
      </c>
      <c r="AX1182" s="11">
        <v>0</v>
      </c>
      <c r="AY1182" s="11">
        <v>0</v>
      </c>
      <c r="AZ1182" s="11">
        <v>0</v>
      </c>
      <c r="BA1182" s="11">
        <v>0</v>
      </c>
      <c r="BB1182" s="11">
        <v>0</v>
      </c>
      <c r="BC1182" s="11">
        <v>0</v>
      </c>
      <c r="BD1182" s="11">
        <v>55000</v>
      </c>
      <c r="BE1182" s="11">
        <v>0</v>
      </c>
      <c r="BF1182" s="11">
        <v>0</v>
      </c>
      <c r="BG1182" s="11">
        <v>0</v>
      </c>
      <c r="BH1182" s="11">
        <v>0</v>
      </c>
      <c r="BI1182" s="11">
        <v>0</v>
      </c>
      <c r="BJ1182" s="11">
        <v>0</v>
      </c>
      <c r="BK1182" s="11">
        <v>0</v>
      </c>
      <c r="BL1182" s="11">
        <v>0</v>
      </c>
      <c r="BM1182" s="11">
        <v>0</v>
      </c>
      <c r="BN1182" s="11">
        <v>0</v>
      </c>
      <c r="BO1182" s="11">
        <v>262710</v>
      </c>
      <c r="BP1182" s="11">
        <v>26270</v>
      </c>
      <c r="BQ1182" s="11">
        <v>270560</v>
      </c>
      <c r="BR1182" s="11">
        <v>228220</v>
      </c>
      <c r="BS1182" s="11">
        <v>48270</v>
      </c>
      <c r="BT1182" s="11">
        <v>10970</v>
      </c>
      <c r="BU1182" s="11">
        <v>42920</v>
      </c>
      <c r="BV1182" s="11">
        <v>15000</v>
      </c>
      <c r="BW1182" s="11">
        <v>5000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">
        <v>0</v>
      </c>
      <c r="CH1182" s="11">
        <v>0</v>
      </c>
      <c r="CI1182" s="11">
        <v>171532.598</v>
      </c>
      <c r="CJ1182" s="4">
        <v>31</v>
      </c>
      <c r="CK1182" s="4">
        <v>0</v>
      </c>
      <c r="CL1182" s="4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4">
        <v>5</v>
      </c>
      <c r="CV1182" s="4">
        <v>0</v>
      </c>
      <c r="CW1182" s="4">
        <v>0</v>
      </c>
      <c r="CX1182" s="4">
        <v>0</v>
      </c>
      <c r="CY1182" s="4">
        <v>0</v>
      </c>
      <c r="CZ1182" s="4">
        <v>0</v>
      </c>
      <c r="DA1182" s="4">
        <v>0</v>
      </c>
      <c r="DB1182" s="4">
        <v>20</v>
      </c>
      <c r="DC1182" s="4">
        <v>0</v>
      </c>
      <c r="DD1182" s="4">
        <v>12</v>
      </c>
      <c r="DE1182" s="64">
        <v>32</v>
      </c>
      <c r="DF1182" s="64">
        <v>16</v>
      </c>
      <c r="DG1182" s="64">
        <v>0</v>
      </c>
      <c r="DH1182" s="64">
        <v>19.7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2</v>
      </c>
      <c r="DT1182" s="4">
        <v>2</v>
      </c>
      <c r="DU1182" s="4">
        <v>2</v>
      </c>
      <c r="EB1182" s="4" t="b">
        <v>1</v>
      </c>
      <c r="EC1182" s="4" t="s">
        <v>260</v>
      </c>
      <c r="EF1182" s="7">
        <v>46023</v>
      </c>
      <c r="EG1182" s="7">
        <v>46053</v>
      </c>
      <c r="EH1182" s="4" t="s">
        <v>173</v>
      </c>
      <c r="EI1182" s="4" t="b">
        <v>1</v>
      </c>
      <c r="EJ1182" s="4" t="s">
        <v>174</v>
      </c>
      <c r="EO1182" s="4">
        <f t="shared" si="79"/>
        <v>22.17808219178082</v>
      </c>
      <c r="EP1182" s="4">
        <f t="shared" si="80"/>
        <v>25</v>
      </c>
      <c r="EQ1182" s="9">
        <f t="shared" si="81"/>
        <v>3684701.8499999996</v>
      </c>
    </row>
    <row r="1183" spans="3:147">
      <c r="C1183" s="7">
        <v>46023</v>
      </c>
      <c r="D1183" s="4">
        <v>7400</v>
      </c>
      <c r="G1183" s="4" t="s">
        <v>176</v>
      </c>
      <c r="H1183" s="4" t="s">
        <v>177</v>
      </c>
      <c r="I1183" s="4">
        <v>3</v>
      </c>
      <c r="J1183" s="16">
        <v>38061</v>
      </c>
      <c r="L1183" s="4">
        <v>110095.333</v>
      </c>
      <c r="M1183" s="4">
        <v>115595.3</v>
      </c>
      <c r="N1183" s="4">
        <v>137751.06599999999</v>
      </c>
      <c r="O1183" s="64">
        <v>20</v>
      </c>
      <c r="P1183" s="4">
        <v>9</v>
      </c>
      <c r="Q1183" s="4">
        <v>2</v>
      </c>
      <c r="R1183" s="4">
        <v>31</v>
      </c>
      <c r="S1183" s="4">
        <v>100</v>
      </c>
      <c r="T1183" s="4">
        <v>100</v>
      </c>
      <c r="U1183" s="11">
        <v>6439299</v>
      </c>
      <c r="V1183" s="11">
        <v>1399290</v>
      </c>
      <c r="W1183" s="11">
        <v>5040009</v>
      </c>
      <c r="X1183" s="11">
        <v>21</v>
      </c>
      <c r="Y1183" s="62">
        <v>3412955</v>
      </c>
      <c r="Z1183" s="11">
        <v>0</v>
      </c>
      <c r="AA1183" s="11">
        <v>0</v>
      </c>
      <c r="AB1183" s="11">
        <v>7500</v>
      </c>
      <c r="AC1183" s="11">
        <v>157500</v>
      </c>
      <c r="AD1183" s="11">
        <v>0</v>
      </c>
      <c r="AE1183" s="11">
        <v>0</v>
      </c>
      <c r="AF1183" s="11">
        <v>0</v>
      </c>
      <c r="AG1183" s="11">
        <v>165000</v>
      </c>
      <c r="AH1183" s="11">
        <v>0</v>
      </c>
      <c r="AI1183" s="11">
        <v>433482</v>
      </c>
      <c r="AJ1183" s="11">
        <v>0</v>
      </c>
      <c r="AK1183" s="11">
        <v>774849</v>
      </c>
      <c r="AL1183" s="9">
        <v>1208332</v>
      </c>
      <c r="AM1183" s="9">
        <v>1653012</v>
      </c>
      <c r="AN1183" s="9">
        <v>0</v>
      </c>
      <c r="AO1183" s="9">
        <v>0</v>
      </c>
      <c r="AP1183" s="11">
        <v>0</v>
      </c>
      <c r="AQ1183" s="11">
        <v>0</v>
      </c>
      <c r="AR1183" s="11">
        <v>2861344</v>
      </c>
      <c r="AS1183" s="11">
        <v>0</v>
      </c>
      <c r="AT1183" s="11">
        <v>0</v>
      </c>
      <c r="AU1183" s="11">
        <v>0</v>
      </c>
      <c r="AV1183" s="11">
        <v>0</v>
      </c>
      <c r="AW1183" s="11">
        <v>0</v>
      </c>
      <c r="AX1183" s="11">
        <v>0</v>
      </c>
      <c r="AY1183" s="11">
        <v>0</v>
      </c>
      <c r="AZ1183" s="11">
        <v>0</v>
      </c>
      <c r="BA1183" s="11">
        <v>0</v>
      </c>
      <c r="BB1183" s="11">
        <v>0</v>
      </c>
      <c r="BC1183" s="11">
        <v>0</v>
      </c>
      <c r="BD1183" s="11">
        <v>0</v>
      </c>
      <c r="BE1183" s="11">
        <v>0</v>
      </c>
      <c r="BF1183" s="11">
        <v>0</v>
      </c>
      <c r="BG1183" s="11">
        <v>0</v>
      </c>
      <c r="BH1183" s="11">
        <v>0</v>
      </c>
      <c r="BI1183" s="11">
        <v>0</v>
      </c>
      <c r="BJ1183" s="11">
        <v>0</v>
      </c>
      <c r="BK1183" s="11">
        <v>0</v>
      </c>
      <c r="BL1183" s="11">
        <v>0</v>
      </c>
      <c r="BM1183" s="11">
        <v>0</v>
      </c>
      <c r="BN1183" s="11">
        <v>0</v>
      </c>
      <c r="BO1183" s="11">
        <v>658460</v>
      </c>
      <c r="BP1183" s="11">
        <v>65840</v>
      </c>
      <c r="BQ1183" s="11">
        <v>262620</v>
      </c>
      <c r="BR1183" s="11">
        <v>274070</v>
      </c>
      <c r="BS1183" s="11">
        <v>57950</v>
      </c>
      <c r="BT1183" s="11">
        <v>10240</v>
      </c>
      <c r="BU1183" s="11">
        <v>40110</v>
      </c>
      <c r="BV1183" s="11">
        <v>28000</v>
      </c>
      <c r="BW1183" s="11">
        <v>2000</v>
      </c>
      <c r="BX1183" s="11">
        <v>0</v>
      </c>
      <c r="BY1183" s="11">
        <v>0</v>
      </c>
      <c r="BZ1183" s="11">
        <v>0</v>
      </c>
      <c r="CA1183" s="11">
        <v>0</v>
      </c>
      <c r="CB1183" s="11">
        <v>0</v>
      </c>
      <c r="CC1183" s="11">
        <v>0</v>
      </c>
      <c r="CD1183" s="11">
        <v>0</v>
      </c>
      <c r="CE1183" s="11">
        <v>0</v>
      </c>
      <c r="CF1183" s="11">
        <v>0</v>
      </c>
      <c r="CG1183" s="11">
        <v>0</v>
      </c>
      <c r="CH1183" s="11">
        <v>0</v>
      </c>
      <c r="CI1183" s="11">
        <v>179309.304</v>
      </c>
      <c r="CJ1183" s="4">
        <v>31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0</v>
      </c>
      <c r="CZ1183" s="4">
        <v>0</v>
      </c>
      <c r="DA1183" s="4">
        <v>0</v>
      </c>
      <c r="DB1183" s="4">
        <v>20</v>
      </c>
      <c r="DC1183" s="4">
        <v>0</v>
      </c>
      <c r="DD1183" s="4">
        <v>30</v>
      </c>
      <c r="DE1183" s="64">
        <v>50</v>
      </c>
      <c r="DF1183" s="64">
        <v>64</v>
      </c>
      <c r="DG1183" s="64">
        <v>0</v>
      </c>
      <c r="DH1183" s="6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2</v>
      </c>
      <c r="DU1183" s="4">
        <v>2</v>
      </c>
      <c r="EB1183" s="4" t="b">
        <v>1</v>
      </c>
      <c r="EC1183" s="4" t="s">
        <v>260</v>
      </c>
      <c r="EF1183" s="7">
        <v>46023</v>
      </c>
      <c r="EG1183" s="7">
        <v>46053</v>
      </c>
      <c r="EH1183" s="4" t="s">
        <v>173</v>
      </c>
      <c r="EI1183" s="4" t="b">
        <v>1</v>
      </c>
      <c r="EJ1183" s="4" t="s">
        <v>174</v>
      </c>
      <c r="EO1183" s="4">
        <f t="shared" si="79"/>
        <v>21.813698630136987</v>
      </c>
      <c r="EP1183" s="4">
        <f t="shared" si="80"/>
        <v>25</v>
      </c>
      <c r="EQ1183" s="9">
        <f t="shared" si="81"/>
        <v>3443776.65</v>
      </c>
    </row>
    <row r="1184" spans="3:147">
      <c r="C1184" s="7">
        <v>46023</v>
      </c>
      <c r="D1184" s="4">
        <v>7400</v>
      </c>
      <c r="G1184" s="4" t="s">
        <v>176</v>
      </c>
      <c r="H1184" s="4" t="s">
        <v>177</v>
      </c>
      <c r="I1184" s="4">
        <v>10</v>
      </c>
      <c r="J1184" s="16">
        <v>38252</v>
      </c>
      <c r="L1184" s="4">
        <v>115484.333</v>
      </c>
      <c r="M1184" s="4">
        <v>121109.3</v>
      </c>
      <c r="N1184" s="4">
        <v>144321.916</v>
      </c>
      <c r="O1184" s="64">
        <v>20</v>
      </c>
      <c r="P1184" s="4">
        <v>9</v>
      </c>
      <c r="Q1184" s="4">
        <v>2</v>
      </c>
      <c r="R1184" s="4">
        <v>31</v>
      </c>
      <c r="S1184" s="4">
        <v>100</v>
      </c>
      <c r="T1184" s="4">
        <v>100</v>
      </c>
      <c r="U1184" s="11">
        <v>7102631</v>
      </c>
      <c r="V1184" s="11">
        <v>1356631</v>
      </c>
      <c r="W1184" s="11">
        <v>5746000</v>
      </c>
      <c r="X1184" s="11">
        <v>21</v>
      </c>
      <c r="Y1184" s="62">
        <v>3580014</v>
      </c>
      <c r="Z1184" s="11">
        <v>0</v>
      </c>
      <c r="AA1184" s="11">
        <v>0</v>
      </c>
      <c r="AB1184" s="11">
        <v>11250</v>
      </c>
      <c r="AC1184" s="11">
        <v>157500</v>
      </c>
      <c r="AD1184" s="11">
        <v>0</v>
      </c>
      <c r="AE1184" s="11">
        <v>0</v>
      </c>
      <c r="AF1184" s="11">
        <v>0</v>
      </c>
      <c r="AG1184" s="11">
        <v>168750</v>
      </c>
      <c r="AH1184" s="11">
        <v>0</v>
      </c>
      <c r="AI1184" s="11">
        <v>454159</v>
      </c>
      <c r="AJ1184" s="11">
        <v>0</v>
      </c>
      <c r="AK1184" s="11">
        <v>757690</v>
      </c>
      <c r="AL1184" s="9">
        <v>1211849</v>
      </c>
      <c r="AM1184" s="9">
        <v>1731862</v>
      </c>
      <c r="AN1184" s="9">
        <v>108241</v>
      </c>
      <c r="AO1184" s="9">
        <v>216915</v>
      </c>
      <c r="AP1184" s="11">
        <v>0</v>
      </c>
      <c r="AQ1184" s="11">
        <v>30000</v>
      </c>
      <c r="AR1184" s="11">
        <v>3298867</v>
      </c>
      <c r="AS1184" s="11">
        <v>0</v>
      </c>
      <c r="AT1184" s="11">
        <v>0</v>
      </c>
      <c r="AU1184" s="11">
        <v>0</v>
      </c>
      <c r="AV1184" s="11">
        <v>0</v>
      </c>
      <c r="AW1184" s="11">
        <v>0</v>
      </c>
      <c r="AX1184" s="11">
        <v>0</v>
      </c>
      <c r="AY1184" s="11">
        <v>0</v>
      </c>
      <c r="AZ1184" s="11">
        <v>0</v>
      </c>
      <c r="BA1184" s="11">
        <v>0</v>
      </c>
      <c r="BB1184" s="11">
        <v>0</v>
      </c>
      <c r="BC1184" s="11">
        <v>0</v>
      </c>
      <c r="BD1184" s="11">
        <v>55000</v>
      </c>
      <c r="BE1184" s="11">
        <v>0</v>
      </c>
      <c r="BF1184" s="11">
        <v>0</v>
      </c>
      <c r="BG1184" s="11">
        <v>0</v>
      </c>
      <c r="BH1184" s="11">
        <v>0</v>
      </c>
      <c r="BI1184" s="11">
        <v>0</v>
      </c>
      <c r="BJ1184" s="11">
        <v>0</v>
      </c>
      <c r="BK1184" s="11">
        <v>0</v>
      </c>
      <c r="BL1184" s="11">
        <v>0</v>
      </c>
      <c r="BM1184" s="11">
        <v>0</v>
      </c>
      <c r="BN1184" s="11">
        <v>0</v>
      </c>
      <c r="BO1184" s="11">
        <v>577500</v>
      </c>
      <c r="BP1184" s="11">
        <v>57750</v>
      </c>
      <c r="BQ1184" s="11">
        <v>292640</v>
      </c>
      <c r="BR1184" s="11">
        <v>305020</v>
      </c>
      <c r="BS1184" s="11">
        <v>63920</v>
      </c>
      <c r="BT1184" s="11">
        <v>10740</v>
      </c>
      <c r="BU1184" s="11">
        <v>42020</v>
      </c>
      <c r="BV1184" s="11">
        <v>0</v>
      </c>
      <c r="BW1184" s="11">
        <v>7041</v>
      </c>
      <c r="BX1184" s="11">
        <v>0</v>
      </c>
      <c r="BY1184" s="11">
        <v>0</v>
      </c>
      <c r="BZ1184" s="11">
        <v>0</v>
      </c>
      <c r="CA1184" s="11">
        <v>0</v>
      </c>
      <c r="CB1184" s="11">
        <v>0</v>
      </c>
      <c r="CC1184" s="11">
        <v>0</v>
      </c>
      <c r="CD1184" s="11">
        <v>0</v>
      </c>
      <c r="CE1184" s="11">
        <v>0</v>
      </c>
      <c r="CF1184" s="11">
        <v>0</v>
      </c>
      <c r="CG1184" s="11">
        <v>0</v>
      </c>
      <c r="CH1184" s="11">
        <v>0</v>
      </c>
      <c r="CI1184" s="11">
        <v>202171.022</v>
      </c>
      <c r="CJ1184" s="4">
        <v>31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4">
        <v>6</v>
      </c>
      <c r="CV1184" s="4">
        <v>0</v>
      </c>
      <c r="CW1184" s="4">
        <v>0</v>
      </c>
      <c r="CX1184" s="4">
        <v>0</v>
      </c>
      <c r="CY1184" s="4">
        <v>0</v>
      </c>
      <c r="CZ1184" s="4">
        <v>0</v>
      </c>
      <c r="DA1184" s="4">
        <v>0</v>
      </c>
      <c r="DB1184" s="4">
        <v>20</v>
      </c>
      <c r="DC1184" s="4">
        <v>0</v>
      </c>
      <c r="DD1184" s="4">
        <v>28</v>
      </c>
      <c r="DE1184" s="64">
        <v>48</v>
      </c>
      <c r="DF1184" s="64">
        <v>64</v>
      </c>
      <c r="DG1184" s="64">
        <v>3</v>
      </c>
      <c r="DH1184" s="64">
        <v>20.04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1</v>
      </c>
      <c r="DT1184" s="4">
        <v>2</v>
      </c>
      <c r="DU1184" s="4">
        <v>2</v>
      </c>
      <c r="EB1184" s="4" t="b">
        <v>1</v>
      </c>
      <c r="EC1184" s="4" t="s">
        <v>260</v>
      </c>
      <c r="EF1184" s="7">
        <v>46023</v>
      </c>
      <c r="EG1184" s="7">
        <v>46053</v>
      </c>
      <c r="EH1184" s="4" t="s">
        <v>173</v>
      </c>
      <c r="EI1184" s="4" t="b">
        <v>1</v>
      </c>
      <c r="EJ1184" s="4" t="s">
        <v>174</v>
      </c>
      <c r="EO1184" s="4">
        <f t="shared" si="79"/>
        <v>21.290410958904111</v>
      </c>
      <c r="EP1184" s="4">
        <f t="shared" si="80"/>
        <v>25</v>
      </c>
      <c r="EQ1184" s="9">
        <f t="shared" si="81"/>
        <v>3608047.9</v>
      </c>
    </row>
    <row r="1185" spans="3:147">
      <c r="C1185" s="7">
        <v>46023</v>
      </c>
      <c r="D1185" s="4">
        <v>7400</v>
      </c>
      <c r="G1185" s="4" t="s">
        <v>176</v>
      </c>
      <c r="H1185" s="4" t="s">
        <v>177</v>
      </c>
      <c r="I1185" s="4">
        <v>3</v>
      </c>
      <c r="J1185" s="16">
        <v>38950</v>
      </c>
      <c r="L1185" s="4">
        <v>110095.333</v>
      </c>
      <c r="M1185" s="4">
        <v>115345.3</v>
      </c>
      <c r="N1185" s="4">
        <v>137453.149</v>
      </c>
      <c r="O1185" s="64">
        <v>20</v>
      </c>
      <c r="P1185" s="4">
        <v>9</v>
      </c>
      <c r="Q1185" s="4">
        <v>2</v>
      </c>
      <c r="R1185" s="4">
        <v>31</v>
      </c>
      <c r="S1185" s="4">
        <v>100</v>
      </c>
      <c r="T1185" s="4">
        <v>100</v>
      </c>
      <c r="U1185" s="11">
        <v>6491437</v>
      </c>
      <c r="V1185" s="11">
        <v>1225560</v>
      </c>
      <c r="W1185" s="11">
        <v>5265877</v>
      </c>
      <c r="X1185" s="11">
        <v>19</v>
      </c>
      <c r="Y1185" s="62">
        <v>3412955</v>
      </c>
      <c r="Z1185" s="11">
        <v>0</v>
      </c>
      <c r="AA1185" s="11">
        <v>0</v>
      </c>
      <c r="AB1185" s="11">
        <v>15000</v>
      </c>
      <c r="AC1185" s="11">
        <v>142500</v>
      </c>
      <c r="AD1185" s="11">
        <v>0</v>
      </c>
      <c r="AE1185" s="11">
        <v>0</v>
      </c>
      <c r="AF1185" s="11">
        <v>0</v>
      </c>
      <c r="AG1185" s="11">
        <v>157500</v>
      </c>
      <c r="AH1185" s="11">
        <v>0</v>
      </c>
      <c r="AI1185" s="11">
        <v>432544</v>
      </c>
      <c r="AJ1185" s="11">
        <v>0</v>
      </c>
      <c r="AK1185" s="11">
        <v>798946</v>
      </c>
      <c r="AL1185" s="9">
        <v>1231491</v>
      </c>
      <c r="AM1185" s="9">
        <v>1030898</v>
      </c>
      <c r="AN1185" s="9">
        <v>0</v>
      </c>
      <c r="AO1185" s="9">
        <v>533593</v>
      </c>
      <c r="AP1185" s="11">
        <v>0</v>
      </c>
      <c r="AQ1185" s="11">
        <v>70000</v>
      </c>
      <c r="AR1185" s="11">
        <v>2865982</v>
      </c>
      <c r="AS1185" s="11">
        <v>0</v>
      </c>
      <c r="AT1185" s="11">
        <v>0</v>
      </c>
      <c r="AU1185" s="11">
        <v>0</v>
      </c>
      <c r="AV1185" s="11">
        <v>0</v>
      </c>
      <c r="AW1185" s="11">
        <v>0</v>
      </c>
      <c r="AX1185" s="11">
        <v>0</v>
      </c>
      <c r="AY1185" s="11">
        <v>0</v>
      </c>
      <c r="AZ1185" s="11">
        <v>0</v>
      </c>
      <c r="BA1185" s="11">
        <v>0</v>
      </c>
      <c r="BB1185" s="11">
        <v>0</v>
      </c>
      <c r="BC1185" s="11">
        <v>0</v>
      </c>
      <c r="BD1185" s="11">
        <v>45000</v>
      </c>
      <c r="BE1185" s="11">
        <v>0</v>
      </c>
      <c r="BF1185" s="11">
        <v>0</v>
      </c>
      <c r="BG1185" s="11">
        <v>10000</v>
      </c>
      <c r="BH1185" s="11">
        <v>0</v>
      </c>
      <c r="BI1185" s="11">
        <v>0</v>
      </c>
      <c r="BJ1185" s="11">
        <v>0</v>
      </c>
      <c r="BK1185" s="11">
        <v>0</v>
      </c>
      <c r="BL1185" s="11">
        <v>0</v>
      </c>
      <c r="BM1185" s="11">
        <v>0</v>
      </c>
      <c r="BN1185" s="11">
        <v>0</v>
      </c>
      <c r="BO1185" s="11">
        <v>519760</v>
      </c>
      <c r="BP1185" s="11">
        <v>51970</v>
      </c>
      <c r="BQ1185" s="11">
        <v>261580</v>
      </c>
      <c r="BR1185" s="11">
        <v>282570</v>
      </c>
      <c r="BS1185" s="11">
        <v>58420</v>
      </c>
      <c r="BT1185" s="11">
        <v>10240</v>
      </c>
      <c r="BU1185" s="11">
        <v>40020</v>
      </c>
      <c r="BV1185" s="11">
        <v>0</v>
      </c>
      <c r="BW1185" s="11">
        <v>1000</v>
      </c>
      <c r="BX1185" s="11">
        <v>0</v>
      </c>
      <c r="BY1185" s="11">
        <v>0</v>
      </c>
      <c r="BZ1185" s="11">
        <v>0</v>
      </c>
      <c r="CA1185" s="11">
        <v>0</v>
      </c>
      <c r="CB1185" s="11">
        <v>0</v>
      </c>
      <c r="CC1185" s="11">
        <v>0</v>
      </c>
      <c r="CD1185" s="11">
        <v>0</v>
      </c>
      <c r="CE1185" s="11">
        <v>0</v>
      </c>
      <c r="CF1185" s="11">
        <v>0</v>
      </c>
      <c r="CG1185" s="11">
        <v>0</v>
      </c>
      <c r="CH1185" s="11">
        <v>0</v>
      </c>
      <c r="CI1185" s="11">
        <v>190644.576</v>
      </c>
      <c r="CJ1185" s="4">
        <v>31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14</v>
      </c>
      <c r="CV1185" s="4">
        <v>0</v>
      </c>
      <c r="CW1185" s="4">
        <v>0</v>
      </c>
      <c r="CX1185" s="4">
        <v>0</v>
      </c>
      <c r="CY1185" s="4">
        <v>0</v>
      </c>
      <c r="CZ1185" s="4">
        <v>0</v>
      </c>
      <c r="DA1185" s="4">
        <v>0</v>
      </c>
      <c r="DB1185" s="4">
        <v>20</v>
      </c>
      <c r="DC1185" s="4">
        <v>0</v>
      </c>
      <c r="DD1185" s="4">
        <v>31</v>
      </c>
      <c r="DE1185" s="64">
        <v>51</v>
      </c>
      <c r="DF1185" s="64">
        <v>40</v>
      </c>
      <c r="DG1185" s="64">
        <v>0</v>
      </c>
      <c r="DH1185" s="64">
        <v>51.76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2</v>
      </c>
      <c r="DU1185" s="4">
        <v>2</v>
      </c>
      <c r="EB1185" s="4" t="b">
        <v>1</v>
      </c>
      <c r="EC1185" s="4" t="s">
        <v>260</v>
      </c>
      <c r="EF1185" s="7">
        <v>46023</v>
      </c>
      <c r="EG1185" s="7">
        <v>46053</v>
      </c>
      <c r="EH1185" s="4" t="s">
        <v>173</v>
      </c>
      <c r="EI1185" s="4" t="b">
        <v>1</v>
      </c>
      <c r="EJ1185" s="4" t="s">
        <v>174</v>
      </c>
      <c r="EO1185" s="4">
        <f t="shared" si="79"/>
        <v>19.378082191780823</v>
      </c>
      <c r="EP1185" s="4">
        <f t="shared" si="80"/>
        <v>24</v>
      </c>
      <c r="EQ1185" s="9">
        <f t="shared" si="81"/>
        <v>3298875.5760000004</v>
      </c>
    </row>
    <row r="1186" spans="3:147">
      <c r="C1186" s="7">
        <v>46054</v>
      </c>
      <c r="D1186" s="4">
        <v>7400</v>
      </c>
      <c r="G1186" s="4" t="s">
        <v>176</v>
      </c>
      <c r="H1186" s="4" t="s">
        <v>177</v>
      </c>
      <c r="I1186" s="4">
        <v>12</v>
      </c>
      <c r="J1186" s="16">
        <v>37683</v>
      </c>
      <c r="L1186" s="4">
        <v>116788.333</v>
      </c>
      <c r="M1186" s="4">
        <v>122538.3</v>
      </c>
      <c r="N1186" s="4">
        <v>146024.80799999999</v>
      </c>
      <c r="O1186" s="64">
        <v>16</v>
      </c>
      <c r="P1186" s="4">
        <v>8</v>
      </c>
      <c r="Q1186" s="4">
        <v>4</v>
      </c>
      <c r="R1186" s="4">
        <v>28</v>
      </c>
      <c r="S1186" s="4">
        <v>100</v>
      </c>
      <c r="T1186" s="4">
        <v>100</v>
      </c>
      <c r="U1186" s="11">
        <v>4396879</v>
      </c>
      <c r="V1186" s="11">
        <v>784710</v>
      </c>
      <c r="W1186" s="11">
        <v>3612169</v>
      </c>
      <c r="X1186" s="11">
        <v>23</v>
      </c>
      <c r="Y1186" s="62">
        <v>3270073</v>
      </c>
      <c r="Z1186" s="11">
        <v>0</v>
      </c>
      <c r="AA1186" s="11">
        <v>0</v>
      </c>
      <c r="AB1186" s="11">
        <v>0</v>
      </c>
      <c r="AC1186" s="11">
        <v>172500</v>
      </c>
      <c r="AD1186" s="11">
        <v>0</v>
      </c>
      <c r="AE1186" s="11">
        <v>0</v>
      </c>
      <c r="AF1186" s="11">
        <v>0</v>
      </c>
      <c r="AG1186" s="11">
        <v>172500</v>
      </c>
      <c r="AH1186" s="11">
        <v>0</v>
      </c>
      <c r="AI1186" s="11">
        <v>459518</v>
      </c>
      <c r="AJ1186" s="11">
        <v>0</v>
      </c>
      <c r="AK1186" s="11">
        <v>219037</v>
      </c>
      <c r="AL1186" s="9">
        <v>678555</v>
      </c>
      <c r="AM1186" s="9">
        <v>0</v>
      </c>
      <c r="AN1186" s="9">
        <v>0</v>
      </c>
      <c r="AO1186" s="9">
        <v>215751</v>
      </c>
      <c r="AP1186" s="11">
        <v>0</v>
      </c>
      <c r="AQ1186" s="11">
        <v>25000</v>
      </c>
      <c r="AR1186" s="11">
        <v>919306</v>
      </c>
      <c r="AS1186" s="11">
        <v>0</v>
      </c>
      <c r="AT1186" s="11">
        <v>0</v>
      </c>
      <c r="AU1186" s="11">
        <v>0</v>
      </c>
      <c r="AV1186" s="11">
        <v>0</v>
      </c>
      <c r="AW1186" s="11">
        <v>0</v>
      </c>
      <c r="AX1186" s="11">
        <v>0</v>
      </c>
      <c r="AY1186" s="11">
        <v>0</v>
      </c>
      <c r="AZ1186" s="11">
        <v>0</v>
      </c>
      <c r="BA1186" s="11">
        <v>0</v>
      </c>
      <c r="BB1186" s="11">
        <v>0</v>
      </c>
      <c r="BC1186" s="11">
        <v>0</v>
      </c>
      <c r="BD1186" s="11">
        <v>35000</v>
      </c>
      <c r="BE1186" s="11">
        <v>0</v>
      </c>
      <c r="BF1186" s="11">
        <v>0</v>
      </c>
      <c r="BG1186" s="11">
        <v>0</v>
      </c>
      <c r="BH1186" s="11">
        <v>0</v>
      </c>
      <c r="BI1186" s="11">
        <v>0</v>
      </c>
      <c r="BJ1186" s="11">
        <v>0</v>
      </c>
      <c r="BK1186" s="11">
        <v>0</v>
      </c>
      <c r="BL1186" s="11">
        <v>0</v>
      </c>
      <c r="BM1186" s="11">
        <v>0</v>
      </c>
      <c r="BN1186" s="11">
        <v>0</v>
      </c>
      <c r="BO1186" s="11">
        <v>206480</v>
      </c>
      <c r="BP1186" s="11">
        <v>20640</v>
      </c>
      <c r="BQ1186" s="11">
        <v>268510</v>
      </c>
      <c r="BR1186" s="11">
        <v>193680</v>
      </c>
      <c r="BS1186" s="11">
        <v>39570</v>
      </c>
      <c r="BT1186" s="11">
        <v>9810</v>
      </c>
      <c r="BU1186" s="11">
        <v>39020</v>
      </c>
      <c r="BV1186" s="11">
        <v>6000</v>
      </c>
      <c r="BW1186" s="11">
        <v>1000</v>
      </c>
      <c r="BX1186" s="11">
        <v>0</v>
      </c>
      <c r="BY1186" s="11">
        <v>0</v>
      </c>
      <c r="BZ1186" s="11">
        <v>0</v>
      </c>
      <c r="CA1186" s="11">
        <v>0</v>
      </c>
      <c r="CB1186" s="11">
        <v>0</v>
      </c>
      <c r="CC1186" s="11">
        <v>0</v>
      </c>
      <c r="CD1186" s="11">
        <v>0</v>
      </c>
      <c r="CE1186" s="11">
        <v>0</v>
      </c>
      <c r="CF1186" s="11">
        <v>0</v>
      </c>
      <c r="CG1186" s="11">
        <v>0</v>
      </c>
      <c r="CH1186" s="11">
        <v>0</v>
      </c>
      <c r="CI1186" s="11">
        <v>177077.663</v>
      </c>
      <c r="CJ1186" s="4">
        <v>28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5</v>
      </c>
      <c r="CV1186" s="4">
        <v>0</v>
      </c>
      <c r="CW1186" s="4">
        <v>0</v>
      </c>
      <c r="CX1186" s="4">
        <v>0</v>
      </c>
      <c r="CY1186" s="4">
        <v>0</v>
      </c>
      <c r="CZ1186" s="4">
        <v>0</v>
      </c>
      <c r="DA1186" s="4">
        <v>0</v>
      </c>
      <c r="DB1186" s="4">
        <v>20</v>
      </c>
      <c r="DC1186" s="4">
        <v>0</v>
      </c>
      <c r="DD1186" s="4">
        <v>8</v>
      </c>
      <c r="DE1186" s="64">
        <v>28</v>
      </c>
      <c r="DF1186" s="64">
        <v>0</v>
      </c>
      <c r="DG1186" s="64">
        <v>0</v>
      </c>
      <c r="DH1186" s="64">
        <v>19.7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2.5</v>
      </c>
      <c r="DT1186" s="4">
        <v>2</v>
      </c>
      <c r="DU1186" s="4">
        <v>2</v>
      </c>
      <c r="EB1186" s="4" t="b">
        <v>1</v>
      </c>
      <c r="EC1186" s="4" t="s">
        <v>260</v>
      </c>
      <c r="EF1186" s="7">
        <v>46054</v>
      </c>
      <c r="EG1186" s="7">
        <v>46081</v>
      </c>
      <c r="EH1186" s="4" t="s">
        <v>173</v>
      </c>
      <c r="EI1186" s="4" t="b">
        <v>1</v>
      </c>
      <c r="EJ1186" s="4" t="s">
        <v>174</v>
      </c>
      <c r="EO1186" s="4">
        <f t="shared" si="79"/>
        <v>22.849315068493151</v>
      </c>
      <c r="EP1186" s="4">
        <f t="shared" si="80"/>
        <v>25</v>
      </c>
      <c r="EQ1186" s="9">
        <f t="shared" si="81"/>
        <v>3650620.1999999997</v>
      </c>
    </row>
    <row r="1187" spans="3:147">
      <c r="C1187" s="7">
        <v>46054</v>
      </c>
      <c r="D1187" s="4">
        <v>7400</v>
      </c>
      <c r="G1187" s="4" t="s">
        <v>176</v>
      </c>
      <c r="H1187" s="4" t="s">
        <v>177</v>
      </c>
      <c r="I1187" s="4">
        <v>5</v>
      </c>
      <c r="J1187" s="16">
        <v>37921</v>
      </c>
      <c r="L1187" s="4">
        <v>111809.333</v>
      </c>
      <c r="M1187" s="4">
        <v>118184.3</v>
      </c>
      <c r="N1187" s="4">
        <v>140836.291</v>
      </c>
      <c r="O1187" s="64">
        <v>16</v>
      </c>
      <c r="P1187" s="4">
        <v>8</v>
      </c>
      <c r="Q1187" s="4">
        <v>4</v>
      </c>
      <c r="R1187" s="4">
        <v>28</v>
      </c>
      <c r="S1187" s="4">
        <v>100</v>
      </c>
      <c r="T1187" s="4">
        <v>100</v>
      </c>
      <c r="U1187" s="11">
        <v>5161006</v>
      </c>
      <c r="V1187" s="11">
        <v>860690</v>
      </c>
      <c r="W1187" s="11">
        <v>4300316</v>
      </c>
      <c r="X1187" s="11">
        <v>22</v>
      </c>
      <c r="Y1187" s="62">
        <v>3130661</v>
      </c>
      <c r="Z1187" s="11">
        <v>0</v>
      </c>
      <c r="AA1187" s="11">
        <v>0</v>
      </c>
      <c r="AB1187" s="11">
        <v>26250</v>
      </c>
      <c r="AC1187" s="11">
        <v>165000</v>
      </c>
      <c r="AD1187" s="11">
        <v>0</v>
      </c>
      <c r="AE1187" s="11">
        <v>0</v>
      </c>
      <c r="AF1187" s="11">
        <v>0</v>
      </c>
      <c r="AG1187" s="11">
        <v>191250</v>
      </c>
      <c r="AH1187" s="11">
        <v>0</v>
      </c>
      <c r="AI1187" s="11">
        <v>443191</v>
      </c>
      <c r="AJ1187" s="11">
        <v>0</v>
      </c>
      <c r="AK1187" s="11">
        <v>422508</v>
      </c>
      <c r="AL1187" s="9">
        <v>865699</v>
      </c>
      <c r="AM1187" s="9">
        <v>422508</v>
      </c>
      <c r="AN1187" s="9">
        <v>0</v>
      </c>
      <c r="AO1187" s="9">
        <v>440888</v>
      </c>
      <c r="AP1187" s="11">
        <v>0</v>
      </c>
      <c r="AQ1187" s="11">
        <v>55000</v>
      </c>
      <c r="AR1187" s="11">
        <v>1784095</v>
      </c>
      <c r="AS1187" s="11">
        <v>0</v>
      </c>
      <c r="AT1187" s="11">
        <v>0</v>
      </c>
      <c r="AU1187" s="11">
        <v>0</v>
      </c>
      <c r="AV1187" s="11">
        <v>0</v>
      </c>
      <c r="AW1187" s="11">
        <v>0</v>
      </c>
      <c r="AX1187" s="11">
        <v>0</v>
      </c>
      <c r="AY1187" s="11">
        <v>0</v>
      </c>
      <c r="AZ1187" s="11">
        <v>0</v>
      </c>
      <c r="BA1187" s="11">
        <v>0</v>
      </c>
      <c r="BB1187" s="11">
        <v>0</v>
      </c>
      <c r="BC1187" s="11">
        <v>0</v>
      </c>
      <c r="BD1187" s="11">
        <v>55000</v>
      </c>
      <c r="BE1187" s="11">
        <v>0</v>
      </c>
      <c r="BF1187" s="11">
        <v>0</v>
      </c>
      <c r="BG1187" s="11">
        <v>0</v>
      </c>
      <c r="BH1187" s="11">
        <v>0</v>
      </c>
      <c r="BI1187" s="11">
        <v>0</v>
      </c>
      <c r="BJ1187" s="11">
        <v>0</v>
      </c>
      <c r="BK1187" s="11">
        <v>0</v>
      </c>
      <c r="BL1187" s="11">
        <v>0</v>
      </c>
      <c r="BM1187" s="11">
        <v>0</v>
      </c>
      <c r="BN1187" s="11">
        <v>0</v>
      </c>
      <c r="BO1187" s="11">
        <v>251270</v>
      </c>
      <c r="BP1187" s="11">
        <v>25120</v>
      </c>
      <c r="BQ1187" s="11">
        <v>265280</v>
      </c>
      <c r="BR1187" s="11">
        <v>219520</v>
      </c>
      <c r="BS1187" s="11">
        <v>46450</v>
      </c>
      <c r="BT1187" s="11">
        <v>9400</v>
      </c>
      <c r="BU1187" s="11">
        <v>37650</v>
      </c>
      <c r="BV1187" s="11">
        <v>6000</v>
      </c>
      <c r="BW1187" s="11">
        <v>0</v>
      </c>
      <c r="BX1187" s="11">
        <v>0</v>
      </c>
      <c r="BY1187" s="11">
        <v>0</v>
      </c>
      <c r="BZ1187" s="11">
        <v>0</v>
      </c>
      <c r="CA1187" s="11">
        <v>0</v>
      </c>
      <c r="CB1187" s="11">
        <v>0</v>
      </c>
      <c r="CC1187" s="11">
        <v>0</v>
      </c>
      <c r="CD1187" s="11">
        <v>0</v>
      </c>
      <c r="CE1187" s="11">
        <v>0</v>
      </c>
      <c r="CF1187" s="11">
        <v>0</v>
      </c>
      <c r="CG1187" s="11">
        <v>0</v>
      </c>
      <c r="CH1187" s="11">
        <v>0</v>
      </c>
      <c r="CI1187" s="11">
        <v>184315.435</v>
      </c>
      <c r="CJ1187" s="4">
        <v>28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11</v>
      </c>
      <c r="CV1187" s="4">
        <v>0</v>
      </c>
      <c r="CW1187" s="4">
        <v>0</v>
      </c>
      <c r="CX1187" s="4">
        <v>0</v>
      </c>
      <c r="CY1187" s="4">
        <v>0</v>
      </c>
      <c r="CZ1187" s="4">
        <v>0</v>
      </c>
      <c r="DA1187" s="4">
        <v>0</v>
      </c>
      <c r="DB1187" s="4">
        <v>20</v>
      </c>
      <c r="DC1187" s="4">
        <v>0</v>
      </c>
      <c r="DD1187" s="4">
        <v>16</v>
      </c>
      <c r="DE1187" s="64">
        <v>36</v>
      </c>
      <c r="DF1187" s="64">
        <v>16</v>
      </c>
      <c r="DG1187" s="64">
        <v>0</v>
      </c>
      <c r="DH1187" s="64">
        <v>41.74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1</v>
      </c>
      <c r="DT1187" s="4">
        <v>2</v>
      </c>
      <c r="DU1187" s="4">
        <v>2</v>
      </c>
      <c r="EB1187" s="4" t="b">
        <v>1</v>
      </c>
      <c r="EC1187" s="4" t="s">
        <v>260</v>
      </c>
      <c r="EF1187" s="7">
        <v>46054</v>
      </c>
      <c r="EG1187" s="7">
        <v>46081</v>
      </c>
      <c r="EH1187" s="4" t="s">
        <v>173</v>
      </c>
      <c r="EI1187" s="4" t="b">
        <v>1</v>
      </c>
      <c r="EJ1187" s="4" t="s">
        <v>174</v>
      </c>
      <c r="EO1187" s="4">
        <f t="shared" si="79"/>
        <v>22.197260273972603</v>
      </c>
      <c r="EP1187" s="4">
        <f t="shared" si="80"/>
        <v>25</v>
      </c>
      <c r="EQ1187" s="9">
        <f t="shared" si="81"/>
        <v>3520907.2749999999</v>
      </c>
    </row>
    <row r="1188" spans="3:147">
      <c r="C1188" s="7">
        <v>46054</v>
      </c>
      <c r="D1188" s="4">
        <v>7400</v>
      </c>
      <c r="G1188" s="4" t="s">
        <v>176</v>
      </c>
      <c r="H1188" s="4" t="s">
        <v>177</v>
      </c>
      <c r="I1188" s="4">
        <v>14</v>
      </c>
      <c r="J1188" s="16">
        <v>37928</v>
      </c>
      <c r="L1188" s="4">
        <v>117932.333</v>
      </c>
      <c r="M1188" s="4">
        <v>123682.3</v>
      </c>
      <c r="N1188" s="4">
        <v>147388.07399999999</v>
      </c>
      <c r="O1188" s="64">
        <v>16</v>
      </c>
      <c r="P1188" s="4">
        <v>8</v>
      </c>
      <c r="Q1188" s="4">
        <v>4</v>
      </c>
      <c r="R1188" s="4">
        <v>28</v>
      </c>
      <c r="S1188" s="4">
        <v>100</v>
      </c>
      <c r="T1188" s="4">
        <v>100</v>
      </c>
      <c r="U1188" s="11">
        <v>5182240</v>
      </c>
      <c r="V1188" s="11">
        <v>864840</v>
      </c>
      <c r="W1188" s="11">
        <v>4317400</v>
      </c>
      <c r="X1188" s="11">
        <v>22</v>
      </c>
      <c r="Y1188" s="62">
        <v>3302105</v>
      </c>
      <c r="Z1188" s="11">
        <v>0</v>
      </c>
      <c r="AA1188" s="11">
        <v>0</v>
      </c>
      <c r="AB1188" s="11">
        <v>7500</v>
      </c>
      <c r="AC1188" s="11">
        <v>165000</v>
      </c>
      <c r="AD1188" s="11">
        <v>0</v>
      </c>
      <c r="AE1188" s="11">
        <v>0</v>
      </c>
      <c r="AF1188" s="11">
        <v>0</v>
      </c>
      <c r="AG1188" s="11">
        <v>172500</v>
      </c>
      <c r="AH1188" s="11">
        <v>0</v>
      </c>
      <c r="AI1188" s="11">
        <v>463808</v>
      </c>
      <c r="AJ1188" s="11">
        <v>0</v>
      </c>
      <c r="AK1188" s="11">
        <v>221082</v>
      </c>
      <c r="AL1188" s="9">
        <v>684890</v>
      </c>
      <c r="AM1188" s="9">
        <v>663246</v>
      </c>
      <c r="AN1188" s="9">
        <v>0</v>
      </c>
      <c r="AO1188" s="9">
        <v>269499</v>
      </c>
      <c r="AP1188" s="11">
        <v>0</v>
      </c>
      <c r="AQ1188" s="11">
        <v>35000</v>
      </c>
      <c r="AR1188" s="11">
        <v>1652635</v>
      </c>
      <c r="AS1188" s="11">
        <v>0</v>
      </c>
      <c r="AT1188" s="11">
        <v>0</v>
      </c>
      <c r="AU1188" s="11">
        <v>0</v>
      </c>
      <c r="AV1188" s="11">
        <v>0</v>
      </c>
      <c r="AW1188" s="11">
        <v>0</v>
      </c>
      <c r="AX1188" s="11">
        <v>0</v>
      </c>
      <c r="AY1188" s="11">
        <v>0</v>
      </c>
      <c r="AZ1188" s="11">
        <v>0</v>
      </c>
      <c r="BA1188" s="11">
        <v>0</v>
      </c>
      <c r="BB1188" s="11">
        <v>0</v>
      </c>
      <c r="BC1188" s="11">
        <v>0</v>
      </c>
      <c r="BD1188" s="11">
        <v>55000</v>
      </c>
      <c r="BE1188" s="11">
        <v>0</v>
      </c>
      <c r="BF1188" s="11">
        <v>0</v>
      </c>
      <c r="BG1188" s="11">
        <v>0</v>
      </c>
      <c r="BH1188" s="11">
        <v>0</v>
      </c>
      <c r="BI1188" s="11">
        <v>0</v>
      </c>
      <c r="BJ1188" s="11">
        <v>0</v>
      </c>
      <c r="BK1188" s="11">
        <v>0</v>
      </c>
      <c r="BL1188" s="11">
        <v>0</v>
      </c>
      <c r="BM1188" s="11">
        <v>0</v>
      </c>
      <c r="BN1188" s="11">
        <v>0</v>
      </c>
      <c r="BO1188" s="11">
        <v>236840</v>
      </c>
      <c r="BP1188" s="11">
        <v>23680</v>
      </c>
      <c r="BQ1188" s="11">
        <v>270560</v>
      </c>
      <c r="BR1188" s="11">
        <v>220830</v>
      </c>
      <c r="BS1188" s="11">
        <v>46640</v>
      </c>
      <c r="BT1188" s="11">
        <v>9910</v>
      </c>
      <c r="BU1188" s="11">
        <v>39380</v>
      </c>
      <c r="BV1188" s="11">
        <v>12000</v>
      </c>
      <c r="BW1188" s="11">
        <v>5000</v>
      </c>
      <c r="BX1188" s="11">
        <v>0</v>
      </c>
      <c r="BY1188" s="11">
        <v>0</v>
      </c>
      <c r="BZ1188" s="11">
        <v>0</v>
      </c>
      <c r="CA1188" s="11">
        <v>0</v>
      </c>
      <c r="CB1188" s="11">
        <v>0</v>
      </c>
      <c r="CC1188" s="11">
        <v>0</v>
      </c>
      <c r="CD1188" s="11">
        <v>0</v>
      </c>
      <c r="CE1188" s="11">
        <v>0</v>
      </c>
      <c r="CF1188" s="11">
        <v>0</v>
      </c>
      <c r="CG1188" s="11">
        <v>0</v>
      </c>
      <c r="CH1188" s="11">
        <v>0</v>
      </c>
      <c r="CI1188" s="11">
        <v>170472.228</v>
      </c>
      <c r="CJ1188" s="4">
        <v>28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7</v>
      </c>
      <c r="CV1188" s="4">
        <v>0</v>
      </c>
      <c r="CW1188" s="4">
        <v>0</v>
      </c>
      <c r="CX1188" s="4">
        <v>0</v>
      </c>
      <c r="CY1188" s="4">
        <v>0</v>
      </c>
      <c r="CZ1188" s="4">
        <v>0</v>
      </c>
      <c r="DA1188" s="4">
        <v>0</v>
      </c>
      <c r="DB1188" s="4">
        <v>20</v>
      </c>
      <c r="DC1188" s="4">
        <v>0</v>
      </c>
      <c r="DD1188" s="4">
        <v>8</v>
      </c>
      <c r="DE1188" s="64">
        <v>28</v>
      </c>
      <c r="DF1188" s="64">
        <v>24</v>
      </c>
      <c r="DG1188" s="64">
        <v>0</v>
      </c>
      <c r="DH1188" s="64">
        <v>24.38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2</v>
      </c>
      <c r="DU1188" s="4">
        <v>2</v>
      </c>
      <c r="EB1188" s="4" t="b">
        <v>1</v>
      </c>
      <c r="EC1188" s="4" t="s">
        <v>260</v>
      </c>
      <c r="EF1188" s="7">
        <v>46054</v>
      </c>
      <c r="EG1188" s="7">
        <v>46081</v>
      </c>
      <c r="EH1188" s="4" t="s">
        <v>173</v>
      </c>
      <c r="EI1188" s="4" t="b">
        <v>1</v>
      </c>
      <c r="EJ1188" s="4" t="s">
        <v>174</v>
      </c>
      <c r="EO1188" s="4">
        <f t="shared" si="79"/>
        <v>22.17808219178082</v>
      </c>
      <c r="EP1188" s="4">
        <f t="shared" si="80"/>
        <v>25</v>
      </c>
      <c r="EQ1188" s="9">
        <f t="shared" si="81"/>
        <v>3684701.8499999996</v>
      </c>
    </row>
    <row r="1189" spans="3:147">
      <c r="C1189" s="7">
        <v>46054</v>
      </c>
      <c r="D1189" s="4">
        <v>7400</v>
      </c>
      <c r="G1189" s="4" t="s">
        <v>176</v>
      </c>
      <c r="H1189" s="4" t="s">
        <v>177</v>
      </c>
      <c r="I1189" s="4">
        <v>3</v>
      </c>
      <c r="J1189" s="16">
        <v>38950</v>
      </c>
      <c r="L1189" s="4">
        <v>110095.333</v>
      </c>
      <c r="M1189" s="4">
        <v>115345.3</v>
      </c>
      <c r="N1189" s="4">
        <v>137453.149</v>
      </c>
      <c r="O1189" s="64">
        <v>16</v>
      </c>
      <c r="P1189" s="4">
        <v>8</v>
      </c>
      <c r="Q1189" s="4">
        <v>4</v>
      </c>
      <c r="R1189" s="4">
        <v>28</v>
      </c>
      <c r="S1189" s="4">
        <v>100</v>
      </c>
      <c r="T1189" s="4">
        <v>100</v>
      </c>
      <c r="U1189" s="11">
        <v>5243909</v>
      </c>
      <c r="V1189" s="11">
        <v>923430</v>
      </c>
      <c r="W1189" s="11">
        <v>4320479</v>
      </c>
      <c r="X1189" s="11">
        <v>19</v>
      </c>
      <c r="Y1189" s="62">
        <v>3082669</v>
      </c>
      <c r="Z1189" s="11">
        <v>0</v>
      </c>
      <c r="AA1189" s="11">
        <v>0</v>
      </c>
      <c r="AB1189" s="11">
        <v>15000</v>
      </c>
      <c r="AC1189" s="11">
        <v>142500</v>
      </c>
      <c r="AD1189" s="11">
        <v>0</v>
      </c>
      <c r="AE1189" s="11">
        <v>0</v>
      </c>
      <c r="AF1189" s="11">
        <v>0</v>
      </c>
      <c r="AG1189" s="11">
        <v>157500</v>
      </c>
      <c r="AH1189" s="11">
        <v>0</v>
      </c>
      <c r="AI1189" s="11">
        <v>432544</v>
      </c>
      <c r="AJ1189" s="11">
        <v>0</v>
      </c>
      <c r="AK1189" s="11">
        <v>412359</v>
      </c>
      <c r="AL1189" s="9">
        <v>844904</v>
      </c>
      <c r="AM1189" s="9">
        <v>618539</v>
      </c>
      <c r="AN1189" s="9">
        <v>0</v>
      </c>
      <c r="AO1189" s="9">
        <v>430297</v>
      </c>
      <c r="AP1189" s="11">
        <v>0</v>
      </c>
      <c r="AQ1189" s="11">
        <v>55000</v>
      </c>
      <c r="AR1189" s="11">
        <v>1948740</v>
      </c>
      <c r="AS1189" s="11">
        <v>0</v>
      </c>
      <c r="AT1189" s="11">
        <v>0</v>
      </c>
      <c r="AU1189" s="11">
        <v>0</v>
      </c>
      <c r="AV1189" s="11">
        <v>0</v>
      </c>
      <c r="AW1189" s="11">
        <v>0</v>
      </c>
      <c r="AX1189" s="11">
        <v>0</v>
      </c>
      <c r="AY1189" s="11">
        <v>0</v>
      </c>
      <c r="AZ1189" s="11">
        <v>0</v>
      </c>
      <c r="BA1189" s="11">
        <v>0</v>
      </c>
      <c r="BB1189" s="11">
        <v>0</v>
      </c>
      <c r="BC1189" s="11">
        <v>0</v>
      </c>
      <c r="BD1189" s="11">
        <v>45000</v>
      </c>
      <c r="BE1189" s="11">
        <v>0</v>
      </c>
      <c r="BF1189" s="11">
        <v>0</v>
      </c>
      <c r="BG1189" s="11">
        <v>10000</v>
      </c>
      <c r="BH1189" s="11">
        <v>0</v>
      </c>
      <c r="BI1189" s="11">
        <v>0</v>
      </c>
      <c r="BJ1189" s="11">
        <v>0</v>
      </c>
      <c r="BK1189" s="11">
        <v>0</v>
      </c>
      <c r="BL1189" s="11">
        <v>0</v>
      </c>
      <c r="BM1189" s="11">
        <v>0</v>
      </c>
      <c r="BN1189" s="11">
        <v>0</v>
      </c>
      <c r="BO1189" s="11">
        <v>305310</v>
      </c>
      <c r="BP1189" s="11">
        <v>30530</v>
      </c>
      <c r="BQ1189" s="11">
        <v>261580</v>
      </c>
      <c r="BR1189" s="11">
        <v>231840</v>
      </c>
      <c r="BS1189" s="11">
        <v>47200</v>
      </c>
      <c r="BT1189" s="11">
        <v>9250</v>
      </c>
      <c r="BU1189" s="11">
        <v>36720</v>
      </c>
      <c r="BV1189" s="11">
        <v>0</v>
      </c>
      <c r="BW1189" s="11">
        <v>1000</v>
      </c>
      <c r="BX1189" s="11">
        <v>0</v>
      </c>
      <c r="BY1189" s="11">
        <v>0</v>
      </c>
      <c r="BZ1189" s="11">
        <v>0</v>
      </c>
      <c r="CA1189" s="11">
        <v>0</v>
      </c>
      <c r="CB1189" s="11">
        <v>0</v>
      </c>
      <c r="CC1189" s="11">
        <v>0</v>
      </c>
      <c r="CD1189" s="11">
        <v>0</v>
      </c>
      <c r="CE1189" s="11">
        <v>0</v>
      </c>
      <c r="CF1189" s="11">
        <v>0</v>
      </c>
      <c r="CG1189" s="11">
        <v>0</v>
      </c>
      <c r="CH1189" s="11">
        <v>0</v>
      </c>
      <c r="CI1189" s="11">
        <v>199475.29300000001</v>
      </c>
      <c r="CJ1189" s="4">
        <v>28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11</v>
      </c>
      <c r="CV1189" s="4">
        <v>0</v>
      </c>
      <c r="CW1189" s="4">
        <v>0</v>
      </c>
      <c r="CX1189" s="4">
        <v>0</v>
      </c>
      <c r="CY1189" s="4">
        <v>0</v>
      </c>
      <c r="CZ1189" s="4">
        <v>0</v>
      </c>
      <c r="DA1189" s="4">
        <v>0</v>
      </c>
      <c r="DB1189" s="4">
        <v>20</v>
      </c>
      <c r="DC1189" s="4">
        <v>0</v>
      </c>
      <c r="DD1189" s="4">
        <v>16</v>
      </c>
      <c r="DE1189" s="64">
        <v>36</v>
      </c>
      <c r="DF1189" s="64">
        <v>24</v>
      </c>
      <c r="DG1189" s="64">
        <v>0</v>
      </c>
      <c r="DH1189" s="64">
        <v>41.74</v>
      </c>
      <c r="DI1189" s="4">
        <v>0</v>
      </c>
      <c r="DJ1189" s="4">
        <v>0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s="4">
        <v>0</v>
      </c>
      <c r="DT1189" s="4">
        <v>2</v>
      </c>
      <c r="DU1189" s="4">
        <v>2</v>
      </c>
      <c r="EB1189" s="4" t="b">
        <v>1</v>
      </c>
      <c r="EC1189" s="4" t="s">
        <v>260</v>
      </c>
      <c r="EF1189" s="7">
        <v>46054</v>
      </c>
      <c r="EG1189" s="7">
        <v>46081</v>
      </c>
      <c r="EH1189" s="4" t="s">
        <v>173</v>
      </c>
      <c r="EI1189" s="4" t="b">
        <v>1</v>
      </c>
      <c r="EJ1189" s="4" t="s">
        <v>174</v>
      </c>
      <c r="EO1189" s="4">
        <f t="shared" si="79"/>
        <v>19.378082191780823</v>
      </c>
      <c r="EP1189" s="4">
        <f t="shared" si="80"/>
        <v>24</v>
      </c>
      <c r="EQ1189" s="9">
        <f t="shared" si="81"/>
        <v>3298875.5760000004</v>
      </c>
    </row>
    <row r="1190" spans="3:147">
      <c r="C1190" s="7">
        <v>46082</v>
      </c>
      <c r="D1190" s="4">
        <v>7400</v>
      </c>
      <c r="G1190" s="4" t="s">
        <v>176</v>
      </c>
      <c r="H1190" s="4" t="s">
        <v>177</v>
      </c>
      <c r="I1190" s="4">
        <v>12</v>
      </c>
      <c r="J1190" s="16">
        <v>37683</v>
      </c>
      <c r="L1190" s="4">
        <v>116788.333</v>
      </c>
      <c r="M1190" s="4">
        <v>122538.3</v>
      </c>
      <c r="N1190" s="4">
        <v>146024.80799999999</v>
      </c>
      <c r="O1190" s="64">
        <v>21</v>
      </c>
      <c r="P1190" s="4">
        <v>9</v>
      </c>
      <c r="Q1190" s="4">
        <v>1</v>
      </c>
      <c r="R1190" s="4">
        <v>31</v>
      </c>
      <c r="S1190" s="4">
        <v>100</v>
      </c>
      <c r="T1190" s="4">
        <v>100</v>
      </c>
      <c r="U1190" s="11">
        <v>5568444</v>
      </c>
      <c r="V1190" s="11">
        <v>1028120</v>
      </c>
      <c r="W1190" s="11">
        <v>4540324</v>
      </c>
      <c r="X1190" s="11">
        <v>23</v>
      </c>
      <c r="Y1190" s="62">
        <v>3620438</v>
      </c>
      <c r="Z1190" s="11">
        <v>0</v>
      </c>
      <c r="AA1190" s="11">
        <v>0</v>
      </c>
      <c r="AB1190" s="11">
        <v>0</v>
      </c>
      <c r="AC1190" s="11">
        <v>172500</v>
      </c>
      <c r="AD1190" s="11">
        <v>0</v>
      </c>
      <c r="AE1190" s="11">
        <v>0</v>
      </c>
      <c r="AF1190" s="11">
        <v>0</v>
      </c>
      <c r="AG1190" s="11">
        <v>172500</v>
      </c>
      <c r="AH1190" s="11">
        <v>0</v>
      </c>
      <c r="AI1190" s="11">
        <v>459518</v>
      </c>
      <c r="AJ1190" s="11">
        <v>0</v>
      </c>
      <c r="AK1190" s="11">
        <v>383315</v>
      </c>
      <c r="AL1190" s="9">
        <v>842833</v>
      </c>
      <c r="AM1190" s="9">
        <v>438074</v>
      </c>
      <c r="AN1190" s="9">
        <v>0</v>
      </c>
      <c r="AO1190" s="9">
        <v>409599</v>
      </c>
      <c r="AP1190" s="11">
        <v>0</v>
      </c>
      <c r="AQ1190" s="11">
        <v>50000</v>
      </c>
      <c r="AR1190" s="11">
        <v>1740506</v>
      </c>
      <c r="AS1190" s="11">
        <v>0</v>
      </c>
      <c r="AT1190" s="11">
        <v>0</v>
      </c>
      <c r="AU1190" s="11">
        <v>0</v>
      </c>
      <c r="AV1190" s="11">
        <v>0</v>
      </c>
      <c r="AW1190" s="11">
        <v>0</v>
      </c>
      <c r="AX1190" s="11">
        <v>0</v>
      </c>
      <c r="AY1190" s="11">
        <v>0</v>
      </c>
      <c r="AZ1190" s="11">
        <v>0</v>
      </c>
      <c r="BA1190" s="11">
        <v>0</v>
      </c>
      <c r="BB1190" s="11">
        <v>0</v>
      </c>
      <c r="BC1190" s="11">
        <v>0</v>
      </c>
      <c r="BD1190" s="11">
        <v>35000</v>
      </c>
      <c r="BE1190" s="11">
        <v>0</v>
      </c>
      <c r="BF1190" s="11">
        <v>0</v>
      </c>
      <c r="BG1190" s="11">
        <v>0</v>
      </c>
      <c r="BH1190" s="11">
        <v>0</v>
      </c>
      <c r="BI1190" s="11">
        <v>0</v>
      </c>
      <c r="BJ1190" s="11">
        <v>0</v>
      </c>
      <c r="BK1190" s="11">
        <v>0</v>
      </c>
      <c r="BL1190" s="11">
        <v>0</v>
      </c>
      <c r="BM1190" s="11">
        <v>0</v>
      </c>
      <c r="BN1190" s="11">
        <v>0</v>
      </c>
      <c r="BO1190" s="11">
        <v>373430</v>
      </c>
      <c r="BP1190" s="11">
        <v>37340</v>
      </c>
      <c r="BQ1190" s="11">
        <v>268510</v>
      </c>
      <c r="BR1190" s="11">
        <v>241330</v>
      </c>
      <c r="BS1190" s="11">
        <v>50120</v>
      </c>
      <c r="BT1190" s="11">
        <v>10870</v>
      </c>
      <c r="BU1190" s="11">
        <v>42520</v>
      </c>
      <c r="BV1190" s="11">
        <v>3000</v>
      </c>
      <c r="BW1190" s="11">
        <v>1000</v>
      </c>
      <c r="BX1190" s="11">
        <v>0</v>
      </c>
      <c r="BY1190" s="11">
        <v>0</v>
      </c>
      <c r="BZ1190" s="11">
        <v>0</v>
      </c>
      <c r="CA1190" s="11">
        <v>0</v>
      </c>
      <c r="CB1190" s="11">
        <v>0</v>
      </c>
      <c r="CC1190" s="11">
        <v>0</v>
      </c>
      <c r="CD1190" s="11">
        <v>0</v>
      </c>
      <c r="CE1190" s="11">
        <v>0</v>
      </c>
      <c r="CF1190" s="11">
        <v>0</v>
      </c>
      <c r="CG1190" s="11">
        <v>0</v>
      </c>
      <c r="CH1190" s="11">
        <v>0</v>
      </c>
      <c r="CI1190" s="11">
        <v>179230.28899999999</v>
      </c>
      <c r="CJ1190" s="4">
        <v>31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10</v>
      </c>
      <c r="CV1190" s="4">
        <v>0</v>
      </c>
      <c r="CW1190" s="4">
        <v>0</v>
      </c>
      <c r="CX1190" s="4">
        <v>0</v>
      </c>
      <c r="CY1190" s="4">
        <v>0</v>
      </c>
      <c r="CZ1190" s="4">
        <v>0</v>
      </c>
      <c r="DA1190" s="4">
        <v>0</v>
      </c>
      <c r="DB1190" s="4">
        <v>20</v>
      </c>
      <c r="DC1190" s="4">
        <v>0</v>
      </c>
      <c r="DD1190" s="4">
        <v>14</v>
      </c>
      <c r="DE1190" s="64">
        <v>34</v>
      </c>
      <c r="DF1190" s="64">
        <v>16</v>
      </c>
      <c r="DG1190" s="64">
        <v>0</v>
      </c>
      <c r="DH1190" s="64">
        <v>37.4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s="4">
        <v>1.5</v>
      </c>
      <c r="DT1190" s="4">
        <v>2</v>
      </c>
      <c r="DU1190" s="4">
        <v>2</v>
      </c>
      <c r="EB1190" s="4" t="b">
        <v>1</v>
      </c>
      <c r="EC1190" s="4" t="s">
        <v>260</v>
      </c>
      <c r="EF1190" s="7">
        <v>46082</v>
      </c>
      <c r="EG1190" s="7">
        <v>46112</v>
      </c>
      <c r="EH1190" s="4" t="s">
        <v>173</v>
      </c>
      <c r="EI1190" s="4" t="b">
        <v>1</v>
      </c>
      <c r="EJ1190" s="4" t="s">
        <v>174</v>
      </c>
      <c r="EO1190" s="4">
        <f t="shared" si="79"/>
        <v>22.849315068493151</v>
      </c>
      <c r="EP1190" s="4">
        <f t="shared" si="80"/>
        <v>25</v>
      </c>
      <c r="EQ1190" s="9">
        <f t="shared" si="81"/>
        <v>3650620.1999999997</v>
      </c>
    </row>
    <row r="1191" spans="3:147">
      <c r="C1191" s="7">
        <v>46082</v>
      </c>
      <c r="D1191" s="4">
        <v>7400</v>
      </c>
      <c r="G1191" s="4" t="s">
        <v>176</v>
      </c>
      <c r="H1191" s="4" t="s">
        <v>177</v>
      </c>
      <c r="I1191" s="4">
        <v>5</v>
      </c>
      <c r="J1191" s="16">
        <v>37921</v>
      </c>
      <c r="L1191" s="4">
        <v>111809.333</v>
      </c>
      <c r="M1191" s="4">
        <v>118184.3</v>
      </c>
      <c r="N1191" s="4">
        <v>140836.291</v>
      </c>
      <c r="O1191" s="64">
        <v>21</v>
      </c>
      <c r="P1191" s="4">
        <v>9</v>
      </c>
      <c r="Q1191" s="4">
        <v>1</v>
      </c>
      <c r="R1191" s="4">
        <v>31</v>
      </c>
      <c r="S1191" s="4">
        <v>100</v>
      </c>
      <c r="T1191" s="4">
        <v>100</v>
      </c>
      <c r="U1191" s="11">
        <v>5855567</v>
      </c>
      <c r="V1191" s="11">
        <v>1025640</v>
      </c>
      <c r="W1191" s="11">
        <v>4829927</v>
      </c>
      <c r="X1191" s="11">
        <v>22</v>
      </c>
      <c r="Y1191" s="62">
        <v>3466089</v>
      </c>
      <c r="Z1191" s="11">
        <v>0</v>
      </c>
      <c r="AA1191" s="11">
        <v>0</v>
      </c>
      <c r="AB1191" s="11">
        <v>26250</v>
      </c>
      <c r="AC1191" s="11">
        <v>165000</v>
      </c>
      <c r="AD1191" s="11">
        <v>0</v>
      </c>
      <c r="AE1191" s="11">
        <v>0</v>
      </c>
      <c r="AF1191" s="11">
        <v>0</v>
      </c>
      <c r="AG1191" s="11">
        <v>191250</v>
      </c>
      <c r="AH1191" s="11">
        <v>0</v>
      </c>
      <c r="AI1191" s="11">
        <v>443191</v>
      </c>
      <c r="AJ1191" s="11">
        <v>0</v>
      </c>
      <c r="AK1191" s="11">
        <v>528136</v>
      </c>
      <c r="AL1191" s="9">
        <v>971327</v>
      </c>
      <c r="AM1191" s="9">
        <v>633763</v>
      </c>
      <c r="AN1191" s="9">
        <v>0</v>
      </c>
      <c r="AO1191" s="9">
        <v>483138</v>
      </c>
      <c r="AP1191" s="11">
        <v>0</v>
      </c>
      <c r="AQ1191" s="11">
        <v>55000</v>
      </c>
      <c r="AR1191" s="11">
        <v>2143228</v>
      </c>
      <c r="AS1191" s="11">
        <v>0</v>
      </c>
      <c r="AT1191" s="11">
        <v>0</v>
      </c>
      <c r="AU1191" s="11">
        <v>0</v>
      </c>
      <c r="AV1191" s="11">
        <v>0</v>
      </c>
      <c r="AW1191" s="11">
        <v>0</v>
      </c>
      <c r="AX1191" s="11">
        <v>0</v>
      </c>
      <c r="AY1191" s="11">
        <v>0</v>
      </c>
      <c r="AZ1191" s="11">
        <v>0</v>
      </c>
      <c r="BA1191" s="11">
        <v>0</v>
      </c>
      <c r="BB1191" s="11">
        <v>0</v>
      </c>
      <c r="BC1191" s="11">
        <v>0</v>
      </c>
      <c r="BD1191" s="11">
        <v>55000</v>
      </c>
      <c r="BE1191" s="11">
        <v>0</v>
      </c>
      <c r="BF1191" s="11">
        <v>0</v>
      </c>
      <c r="BG1191" s="11">
        <v>0</v>
      </c>
      <c r="BH1191" s="11">
        <v>0</v>
      </c>
      <c r="BI1191" s="11">
        <v>0</v>
      </c>
      <c r="BJ1191" s="11">
        <v>0</v>
      </c>
      <c r="BK1191" s="11">
        <v>0</v>
      </c>
      <c r="BL1191" s="11">
        <v>0</v>
      </c>
      <c r="BM1191" s="11">
        <v>0</v>
      </c>
      <c r="BN1191" s="11">
        <v>0</v>
      </c>
      <c r="BO1191" s="11">
        <v>361360</v>
      </c>
      <c r="BP1191" s="11">
        <v>36130</v>
      </c>
      <c r="BQ1191" s="11">
        <v>265280</v>
      </c>
      <c r="BR1191" s="11">
        <v>247770</v>
      </c>
      <c r="BS1191" s="11">
        <v>52700</v>
      </c>
      <c r="BT1191" s="11">
        <v>10400</v>
      </c>
      <c r="BU1191" s="11">
        <v>41000</v>
      </c>
      <c r="BV1191" s="11">
        <v>11000</v>
      </c>
      <c r="BW1191" s="11">
        <v>0</v>
      </c>
      <c r="BX1191" s="11">
        <v>0</v>
      </c>
      <c r="BY1191" s="11">
        <v>0</v>
      </c>
      <c r="BZ1191" s="11">
        <v>0</v>
      </c>
      <c r="CA1191" s="11">
        <v>0</v>
      </c>
      <c r="CB1191" s="11">
        <v>0</v>
      </c>
      <c r="CC1191" s="11">
        <v>0</v>
      </c>
      <c r="CD1191" s="11">
        <v>0</v>
      </c>
      <c r="CE1191" s="11">
        <v>0</v>
      </c>
      <c r="CF1191" s="11">
        <v>0</v>
      </c>
      <c r="CG1191" s="11">
        <v>0</v>
      </c>
      <c r="CH1191" s="11">
        <v>0</v>
      </c>
      <c r="CI1191" s="11">
        <v>191794.81099999999</v>
      </c>
      <c r="CJ1191" s="4">
        <v>31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4">
        <v>11</v>
      </c>
      <c r="CV1191" s="4">
        <v>0</v>
      </c>
      <c r="CW1191" s="4">
        <v>0</v>
      </c>
      <c r="CX1191" s="4">
        <v>0</v>
      </c>
      <c r="CY1191" s="4">
        <v>0</v>
      </c>
      <c r="CZ1191" s="4">
        <v>0</v>
      </c>
      <c r="DA1191" s="4">
        <v>0</v>
      </c>
      <c r="DB1191" s="4">
        <v>20</v>
      </c>
      <c r="DC1191" s="4">
        <v>0</v>
      </c>
      <c r="DD1191" s="4">
        <v>20</v>
      </c>
      <c r="DE1191" s="64">
        <v>40</v>
      </c>
      <c r="DF1191" s="64">
        <v>24</v>
      </c>
      <c r="DG1191" s="64">
        <v>0</v>
      </c>
      <c r="DH1191" s="64">
        <v>45.74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0</v>
      </c>
      <c r="DS1191" s="4">
        <v>1.5</v>
      </c>
      <c r="DT1191" s="4">
        <v>2</v>
      </c>
      <c r="DU1191" s="4">
        <v>2</v>
      </c>
      <c r="EB1191" s="4" t="b">
        <v>1</v>
      </c>
      <c r="EC1191" s="4" t="s">
        <v>260</v>
      </c>
      <c r="EF1191" s="7">
        <v>46082</v>
      </c>
      <c r="EG1191" s="7">
        <v>46112</v>
      </c>
      <c r="EH1191" s="4" t="s">
        <v>173</v>
      </c>
      <c r="EI1191" s="4" t="b">
        <v>1</v>
      </c>
      <c r="EJ1191" s="4" t="s">
        <v>174</v>
      </c>
      <c r="EO1191" s="4">
        <f t="shared" si="79"/>
        <v>22.197260273972603</v>
      </c>
      <c r="EP1191" s="4">
        <f t="shared" si="80"/>
        <v>25</v>
      </c>
      <c r="EQ1191" s="9">
        <f t="shared" si="81"/>
        <v>3520907.2749999999</v>
      </c>
    </row>
    <row r="1192" spans="3:147">
      <c r="C1192" s="7">
        <v>46082</v>
      </c>
      <c r="D1192" s="4">
        <v>7400</v>
      </c>
      <c r="G1192" s="4" t="s">
        <v>176</v>
      </c>
      <c r="H1192" s="4" t="s">
        <v>177</v>
      </c>
      <c r="I1192" s="4">
        <v>14</v>
      </c>
      <c r="J1192" s="16">
        <v>37928</v>
      </c>
      <c r="L1192" s="4">
        <v>117932.333</v>
      </c>
      <c r="M1192" s="4">
        <v>123682.3</v>
      </c>
      <c r="N1192" s="4">
        <v>147388.07399999999</v>
      </c>
      <c r="O1192" s="64">
        <v>21</v>
      </c>
      <c r="P1192" s="4">
        <v>9</v>
      </c>
      <c r="Q1192" s="4">
        <v>1</v>
      </c>
      <c r="R1192" s="4">
        <v>31</v>
      </c>
      <c r="S1192" s="4">
        <v>100</v>
      </c>
      <c r="T1192" s="4">
        <v>100</v>
      </c>
      <c r="U1192" s="11">
        <v>7999884</v>
      </c>
      <c r="V1192" s="11">
        <v>1605650</v>
      </c>
      <c r="W1192" s="11">
        <v>6394234</v>
      </c>
      <c r="X1192" s="11">
        <v>22</v>
      </c>
      <c r="Y1192" s="62">
        <v>3655902</v>
      </c>
      <c r="Z1192" s="11">
        <v>0</v>
      </c>
      <c r="AA1192" s="11">
        <v>0</v>
      </c>
      <c r="AB1192" s="11">
        <v>7500</v>
      </c>
      <c r="AC1192" s="11">
        <v>165000</v>
      </c>
      <c r="AD1192" s="11">
        <v>0</v>
      </c>
      <c r="AE1192" s="11">
        <v>0</v>
      </c>
      <c r="AF1192" s="11">
        <v>0</v>
      </c>
      <c r="AG1192" s="11">
        <v>172500</v>
      </c>
      <c r="AH1192" s="11">
        <v>0</v>
      </c>
      <c r="AI1192" s="11">
        <v>463808</v>
      </c>
      <c r="AJ1192" s="11">
        <v>0</v>
      </c>
      <c r="AK1192" s="11">
        <v>442164</v>
      </c>
      <c r="AL1192" s="9">
        <v>905972</v>
      </c>
      <c r="AM1192" s="9">
        <v>663246</v>
      </c>
      <c r="AN1192" s="9">
        <v>0</v>
      </c>
      <c r="AO1192" s="9">
        <v>487264</v>
      </c>
      <c r="AP1192" s="11">
        <v>0</v>
      </c>
      <c r="AQ1192" s="11">
        <v>60000</v>
      </c>
      <c r="AR1192" s="11">
        <v>2116482</v>
      </c>
      <c r="AS1192" s="11">
        <v>2000000</v>
      </c>
      <c r="AT1192" s="11">
        <v>0</v>
      </c>
      <c r="AU1192" s="11">
        <v>0</v>
      </c>
      <c r="AV1192" s="11">
        <v>0</v>
      </c>
      <c r="AW1192" s="11">
        <v>0</v>
      </c>
      <c r="AX1192" s="11">
        <v>0</v>
      </c>
      <c r="AY1192" s="11">
        <v>0</v>
      </c>
      <c r="AZ1192" s="11">
        <v>0</v>
      </c>
      <c r="BA1192" s="11">
        <v>0</v>
      </c>
      <c r="BB1192" s="11">
        <v>0</v>
      </c>
      <c r="BC1192" s="11">
        <v>0</v>
      </c>
      <c r="BD1192" s="11">
        <v>55000</v>
      </c>
      <c r="BE1192" s="11">
        <v>0</v>
      </c>
      <c r="BF1192" s="11">
        <v>0</v>
      </c>
      <c r="BG1192" s="11">
        <v>0</v>
      </c>
      <c r="BH1192" s="11">
        <v>0</v>
      </c>
      <c r="BI1192" s="11">
        <v>0</v>
      </c>
      <c r="BJ1192" s="11">
        <v>0</v>
      </c>
      <c r="BK1192" s="11">
        <v>0</v>
      </c>
      <c r="BL1192" s="11">
        <v>0</v>
      </c>
      <c r="BM1192" s="11">
        <v>0</v>
      </c>
      <c r="BN1192" s="11">
        <v>0</v>
      </c>
      <c r="BO1192" s="11">
        <v>780700</v>
      </c>
      <c r="BP1192" s="11">
        <v>78070</v>
      </c>
      <c r="BQ1192" s="11">
        <v>270560</v>
      </c>
      <c r="BR1192" s="11">
        <v>335430</v>
      </c>
      <c r="BS1192" s="11">
        <v>72000</v>
      </c>
      <c r="BT1192" s="11">
        <v>10970</v>
      </c>
      <c r="BU1192" s="11">
        <v>42920</v>
      </c>
      <c r="BV1192" s="11">
        <v>10000</v>
      </c>
      <c r="BW1192" s="11">
        <v>5000</v>
      </c>
      <c r="BX1192" s="11">
        <v>0</v>
      </c>
      <c r="BY1192" s="11">
        <v>0</v>
      </c>
      <c r="BZ1192" s="11">
        <v>0</v>
      </c>
      <c r="CA1192" s="11">
        <v>0</v>
      </c>
      <c r="CB1192" s="11">
        <v>0</v>
      </c>
      <c r="CC1192" s="11">
        <v>0</v>
      </c>
      <c r="CD1192" s="11">
        <v>0</v>
      </c>
      <c r="CE1192" s="11">
        <v>0</v>
      </c>
      <c r="CF1192" s="11">
        <v>0</v>
      </c>
      <c r="CG1192" s="11">
        <v>0</v>
      </c>
      <c r="CH1192" s="11">
        <v>0</v>
      </c>
      <c r="CI1192" s="11">
        <v>177935.33300000001</v>
      </c>
      <c r="CJ1192" s="4">
        <v>31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4">
        <v>12</v>
      </c>
      <c r="CV1192" s="4">
        <v>0</v>
      </c>
      <c r="CW1192" s="4">
        <v>0</v>
      </c>
      <c r="CX1192" s="4">
        <v>0</v>
      </c>
      <c r="CY1192" s="4">
        <v>0</v>
      </c>
      <c r="CZ1192" s="4">
        <v>0</v>
      </c>
      <c r="DA1192" s="4">
        <v>0</v>
      </c>
      <c r="DB1192" s="4">
        <v>20</v>
      </c>
      <c r="DC1192" s="4">
        <v>0</v>
      </c>
      <c r="DD1192" s="4">
        <v>16</v>
      </c>
      <c r="DE1192" s="64">
        <v>36</v>
      </c>
      <c r="DF1192" s="64">
        <v>24</v>
      </c>
      <c r="DG1192" s="64">
        <v>0</v>
      </c>
      <c r="DH1192" s="64">
        <v>44.08</v>
      </c>
      <c r="DI1192" s="4">
        <v>0</v>
      </c>
      <c r="DJ1192" s="4">
        <v>0</v>
      </c>
      <c r="DK1192" s="4">
        <v>0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0</v>
      </c>
      <c r="DS1192" s="4">
        <v>1</v>
      </c>
      <c r="DT1192" s="4">
        <v>2</v>
      </c>
      <c r="DU1192" s="4">
        <v>2</v>
      </c>
      <c r="EB1192" s="4" t="b">
        <v>1</v>
      </c>
      <c r="EC1192" s="4" t="s">
        <v>260</v>
      </c>
      <c r="EF1192" s="7">
        <v>46082</v>
      </c>
      <c r="EG1192" s="7">
        <v>46112</v>
      </c>
      <c r="EH1192" s="4" t="s">
        <v>173</v>
      </c>
      <c r="EI1192" s="4" t="b">
        <v>1</v>
      </c>
      <c r="EJ1192" s="4" t="s">
        <v>174</v>
      </c>
      <c r="EO1192" s="4">
        <f t="shared" si="79"/>
        <v>22.17808219178082</v>
      </c>
      <c r="EP1192" s="4">
        <f t="shared" si="80"/>
        <v>25</v>
      </c>
      <c r="EQ1192" s="9">
        <f t="shared" si="81"/>
        <v>3684701.8499999996</v>
      </c>
    </row>
    <row r="1193" spans="3:147">
      <c r="C1193" s="7">
        <v>46082</v>
      </c>
      <c r="D1193" s="4">
        <v>7400</v>
      </c>
      <c r="G1193" s="4" t="s">
        <v>176</v>
      </c>
      <c r="H1193" s="4" t="s">
        <v>177</v>
      </c>
      <c r="I1193" s="4">
        <v>3</v>
      </c>
      <c r="J1193" s="16">
        <v>38950</v>
      </c>
      <c r="L1193" s="4">
        <v>110095.333</v>
      </c>
      <c r="M1193" s="4">
        <v>115345.3</v>
      </c>
      <c r="N1193" s="4">
        <v>137453.149</v>
      </c>
      <c r="O1193" s="64">
        <v>21</v>
      </c>
      <c r="P1193" s="4">
        <v>9</v>
      </c>
      <c r="Q1193" s="4">
        <v>1</v>
      </c>
      <c r="R1193" s="4">
        <v>31</v>
      </c>
      <c r="S1193" s="4">
        <v>100</v>
      </c>
      <c r="T1193" s="4">
        <v>100</v>
      </c>
      <c r="U1193" s="11">
        <v>6079334</v>
      </c>
      <c r="V1193" s="11">
        <v>1114820</v>
      </c>
      <c r="W1193" s="11">
        <v>4964514</v>
      </c>
      <c r="X1193" s="11">
        <v>19</v>
      </c>
      <c r="Y1193" s="62">
        <v>3412955</v>
      </c>
      <c r="Z1193" s="11">
        <v>0</v>
      </c>
      <c r="AA1193" s="11">
        <v>0</v>
      </c>
      <c r="AB1193" s="11">
        <v>15000</v>
      </c>
      <c r="AC1193" s="11">
        <v>142500</v>
      </c>
      <c r="AD1193" s="11">
        <v>0</v>
      </c>
      <c r="AE1193" s="11">
        <v>0</v>
      </c>
      <c r="AF1193" s="11">
        <v>0</v>
      </c>
      <c r="AG1193" s="11">
        <v>157500</v>
      </c>
      <c r="AH1193" s="11">
        <v>0</v>
      </c>
      <c r="AI1193" s="11">
        <v>432544</v>
      </c>
      <c r="AJ1193" s="11">
        <v>0</v>
      </c>
      <c r="AK1193" s="11">
        <v>670084</v>
      </c>
      <c r="AL1193" s="9">
        <v>1102628</v>
      </c>
      <c r="AM1193" s="9">
        <v>824718</v>
      </c>
      <c r="AN1193" s="9">
        <v>0</v>
      </c>
      <c r="AO1193" s="9">
        <v>471533</v>
      </c>
      <c r="AP1193" s="11">
        <v>0</v>
      </c>
      <c r="AQ1193" s="11">
        <v>55000</v>
      </c>
      <c r="AR1193" s="11">
        <v>2453879</v>
      </c>
      <c r="AS1193" s="11">
        <v>0</v>
      </c>
      <c r="AT1193" s="11">
        <v>0</v>
      </c>
      <c r="AU1193" s="11">
        <v>0</v>
      </c>
      <c r="AV1193" s="11">
        <v>0</v>
      </c>
      <c r="AW1193" s="11">
        <v>0</v>
      </c>
      <c r="AX1193" s="11">
        <v>0</v>
      </c>
      <c r="AY1193" s="11">
        <v>0</v>
      </c>
      <c r="AZ1193" s="11">
        <v>0</v>
      </c>
      <c r="BA1193" s="11">
        <v>0</v>
      </c>
      <c r="BB1193" s="11">
        <v>0</v>
      </c>
      <c r="BC1193" s="11">
        <v>0</v>
      </c>
      <c r="BD1193" s="11">
        <v>45000</v>
      </c>
      <c r="BE1193" s="11">
        <v>0</v>
      </c>
      <c r="BF1193" s="11">
        <v>0</v>
      </c>
      <c r="BG1193" s="11">
        <v>10000</v>
      </c>
      <c r="BH1193" s="11">
        <v>0</v>
      </c>
      <c r="BI1193" s="11">
        <v>0</v>
      </c>
      <c r="BJ1193" s="11">
        <v>0</v>
      </c>
      <c r="BK1193" s="11">
        <v>0</v>
      </c>
      <c r="BL1193" s="11">
        <v>0</v>
      </c>
      <c r="BM1193" s="11">
        <v>0</v>
      </c>
      <c r="BN1193" s="11">
        <v>0</v>
      </c>
      <c r="BO1193" s="11">
        <v>437690</v>
      </c>
      <c r="BP1193" s="11">
        <v>43760</v>
      </c>
      <c r="BQ1193" s="11">
        <v>261580</v>
      </c>
      <c r="BR1193" s="11">
        <v>265820</v>
      </c>
      <c r="BS1193" s="11">
        <v>54710</v>
      </c>
      <c r="BT1193" s="11">
        <v>10240</v>
      </c>
      <c r="BU1193" s="11">
        <v>40020</v>
      </c>
      <c r="BV1193" s="11">
        <v>0</v>
      </c>
      <c r="BW1193" s="11">
        <v>1000</v>
      </c>
      <c r="BX1193" s="11">
        <v>0</v>
      </c>
      <c r="BY1193" s="11">
        <v>0</v>
      </c>
      <c r="BZ1193" s="11">
        <v>0</v>
      </c>
      <c r="CA1193" s="11">
        <v>0</v>
      </c>
      <c r="CB1193" s="11">
        <v>0</v>
      </c>
      <c r="CC1193" s="11">
        <v>0</v>
      </c>
      <c r="CD1193" s="11">
        <v>0</v>
      </c>
      <c r="CE1193" s="11">
        <v>0</v>
      </c>
      <c r="CF1193" s="11">
        <v>0</v>
      </c>
      <c r="CG1193" s="11">
        <v>0</v>
      </c>
      <c r="CH1193" s="11">
        <v>0</v>
      </c>
      <c r="CI1193" s="11">
        <v>205032.43299999999</v>
      </c>
      <c r="CJ1193" s="4">
        <v>31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11</v>
      </c>
      <c r="CV1193" s="4">
        <v>0</v>
      </c>
      <c r="CW1193" s="4">
        <v>0</v>
      </c>
      <c r="CX1193" s="4">
        <v>0</v>
      </c>
      <c r="CY1193" s="4">
        <v>0</v>
      </c>
      <c r="CZ1193" s="4">
        <v>0</v>
      </c>
      <c r="DA1193" s="4">
        <v>0</v>
      </c>
      <c r="DB1193" s="4">
        <v>20</v>
      </c>
      <c r="DC1193" s="4">
        <v>0</v>
      </c>
      <c r="DD1193" s="4">
        <v>26</v>
      </c>
      <c r="DE1193" s="64">
        <v>46</v>
      </c>
      <c r="DF1193" s="64">
        <v>32</v>
      </c>
      <c r="DG1193" s="64">
        <v>0</v>
      </c>
      <c r="DH1193" s="64">
        <v>45.74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2</v>
      </c>
      <c r="DU1193" s="4">
        <v>2</v>
      </c>
      <c r="EB1193" s="4" t="b">
        <v>1</v>
      </c>
      <c r="EC1193" s="4" t="s">
        <v>260</v>
      </c>
      <c r="EF1193" s="7">
        <v>46082</v>
      </c>
      <c r="EG1193" s="7">
        <v>46112</v>
      </c>
      <c r="EH1193" s="4" t="s">
        <v>173</v>
      </c>
      <c r="EI1193" s="4" t="b">
        <v>1</v>
      </c>
      <c r="EJ1193" s="4" t="s">
        <v>174</v>
      </c>
      <c r="EO1193" s="4">
        <f t="shared" si="79"/>
        <v>19.378082191780823</v>
      </c>
      <c r="EP1193" s="4">
        <f t="shared" si="80"/>
        <v>24</v>
      </c>
      <c r="EQ1193" s="9">
        <f t="shared" si="81"/>
        <v>3298875.5760000004</v>
      </c>
    </row>
    <row r="1194" spans="3:147">
      <c r="C1194" s="7">
        <v>46113</v>
      </c>
      <c r="D1194" s="4">
        <v>7400</v>
      </c>
      <c r="G1194" s="4" t="s">
        <v>176</v>
      </c>
      <c r="H1194" s="4" t="s">
        <v>177</v>
      </c>
      <c r="I1194" s="4">
        <v>12</v>
      </c>
      <c r="J1194" s="16">
        <v>37683</v>
      </c>
      <c r="L1194" s="4">
        <v>116788.333</v>
      </c>
      <c r="M1194" s="4">
        <v>122538.3</v>
      </c>
      <c r="N1194" s="4">
        <v>146024.80799999999</v>
      </c>
      <c r="O1194" s="64">
        <v>22</v>
      </c>
      <c r="P1194" s="4">
        <v>8</v>
      </c>
      <c r="Q1194" s="4">
        <v>0</v>
      </c>
      <c r="R1194" s="4">
        <v>30</v>
      </c>
      <c r="S1194" s="4">
        <v>100</v>
      </c>
      <c r="T1194" s="4">
        <v>100</v>
      </c>
      <c r="U1194" s="11">
        <v>6539753</v>
      </c>
      <c r="V1194" s="11">
        <v>1265720</v>
      </c>
      <c r="W1194" s="11">
        <v>5274033</v>
      </c>
      <c r="X1194" s="11">
        <v>23</v>
      </c>
      <c r="Y1194" s="62">
        <v>3503649</v>
      </c>
      <c r="Z1194" s="11">
        <v>0</v>
      </c>
      <c r="AA1194" s="11">
        <v>0</v>
      </c>
      <c r="AB1194" s="11">
        <v>0</v>
      </c>
      <c r="AC1194" s="11">
        <v>172500</v>
      </c>
      <c r="AD1194" s="11">
        <v>0</v>
      </c>
      <c r="AE1194" s="11">
        <v>0</v>
      </c>
      <c r="AF1194" s="11">
        <v>0</v>
      </c>
      <c r="AG1194" s="11">
        <v>172500</v>
      </c>
      <c r="AH1194" s="11">
        <v>0</v>
      </c>
      <c r="AI1194" s="11">
        <v>459518</v>
      </c>
      <c r="AJ1194" s="11">
        <v>0</v>
      </c>
      <c r="AK1194" s="11">
        <v>848769</v>
      </c>
      <c r="AL1194" s="9">
        <v>1308287</v>
      </c>
      <c r="AM1194" s="9">
        <v>657111</v>
      </c>
      <c r="AN1194" s="9">
        <v>73012</v>
      </c>
      <c r="AO1194" s="9">
        <v>720194</v>
      </c>
      <c r="AP1194" s="11">
        <v>0</v>
      </c>
      <c r="AQ1194" s="11">
        <v>70000</v>
      </c>
      <c r="AR1194" s="11">
        <v>2828604</v>
      </c>
      <c r="AS1194" s="11">
        <v>0</v>
      </c>
      <c r="AT1194" s="11">
        <v>0</v>
      </c>
      <c r="AU1194" s="11">
        <v>0</v>
      </c>
      <c r="AV1194" s="11">
        <v>0</v>
      </c>
      <c r="AW1194" s="11">
        <v>0</v>
      </c>
      <c r="AX1194" s="11">
        <v>0</v>
      </c>
      <c r="AY1194" s="11">
        <v>0</v>
      </c>
      <c r="AZ1194" s="11">
        <v>0</v>
      </c>
      <c r="BA1194" s="11">
        <v>0</v>
      </c>
      <c r="BB1194" s="11">
        <v>0</v>
      </c>
      <c r="BC1194" s="11">
        <v>0</v>
      </c>
      <c r="BD1194" s="11">
        <v>35000</v>
      </c>
      <c r="BE1194" s="11">
        <v>0</v>
      </c>
      <c r="BF1194" s="11">
        <v>0</v>
      </c>
      <c r="BG1194" s="11">
        <v>0</v>
      </c>
      <c r="BH1194" s="11">
        <v>0</v>
      </c>
      <c r="BI1194" s="11">
        <v>0</v>
      </c>
      <c r="BJ1194" s="11">
        <v>0</v>
      </c>
      <c r="BK1194" s="11">
        <v>0</v>
      </c>
      <c r="BL1194" s="11">
        <v>0</v>
      </c>
      <c r="BM1194" s="11">
        <v>0</v>
      </c>
      <c r="BN1194" s="11">
        <v>0</v>
      </c>
      <c r="BO1194" s="11">
        <v>578280</v>
      </c>
      <c r="BP1194" s="11">
        <v>57820</v>
      </c>
      <c r="BQ1194" s="11">
        <v>268510</v>
      </c>
      <c r="BR1194" s="11">
        <v>280840</v>
      </c>
      <c r="BS1194" s="11">
        <v>58860</v>
      </c>
      <c r="BT1194" s="11">
        <v>10510</v>
      </c>
      <c r="BU1194" s="11">
        <v>41350</v>
      </c>
      <c r="BV1194" s="11">
        <v>1000</v>
      </c>
      <c r="BW1194" s="11">
        <v>1000</v>
      </c>
      <c r="BX1194" s="11">
        <v>0</v>
      </c>
      <c r="BY1194" s="11">
        <v>0</v>
      </c>
      <c r="BZ1194" s="11">
        <v>0</v>
      </c>
      <c r="CA1194" s="11">
        <v>0</v>
      </c>
      <c r="CB1194" s="11">
        <v>0</v>
      </c>
      <c r="CC1194" s="11">
        <v>-32450</v>
      </c>
      <c r="CD1194" s="11">
        <v>0</v>
      </c>
      <c r="CE1194" s="11">
        <v>0</v>
      </c>
      <c r="CF1194" s="11">
        <v>0</v>
      </c>
      <c r="CG1194" s="11">
        <v>0</v>
      </c>
      <c r="CH1194" s="11">
        <v>0</v>
      </c>
      <c r="CI1194" s="11">
        <v>186765.6</v>
      </c>
      <c r="CJ1194" s="4">
        <v>30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0</v>
      </c>
      <c r="CR1194" s="4">
        <v>0</v>
      </c>
      <c r="CS1194" s="4">
        <v>0</v>
      </c>
      <c r="CT1194" s="4">
        <v>0</v>
      </c>
      <c r="CU1194" s="4">
        <v>14</v>
      </c>
      <c r="CV1194" s="4">
        <v>0</v>
      </c>
      <c r="CW1194" s="4">
        <v>0</v>
      </c>
      <c r="CX1194" s="4">
        <v>0</v>
      </c>
      <c r="CY1194" s="4">
        <v>0</v>
      </c>
      <c r="CZ1194" s="4">
        <v>0</v>
      </c>
      <c r="DA1194" s="4">
        <v>0</v>
      </c>
      <c r="DB1194" s="4">
        <v>20</v>
      </c>
      <c r="DC1194" s="4">
        <v>0</v>
      </c>
      <c r="DD1194" s="4">
        <v>31</v>
      </c>
      <c r="DE1194" s="64">
        <v>51</v>
      </c>
      <c r="DF1194" s="64">
        <v>24</v>
      </c>
      <c r="DG1194" s="64">
        <v>2</v>
      </c>
      <c r="DH1194" s="64">
        <v>65.760000000000005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s="4">
        <v>2</v>
      </c>
      <c r="DT1194" s="4">
        <v>2</v>
      </c>
      <c r="DU1194" s="4">
        <v>2</v>
      </c>
      <c r="EB1194" s="4" t="b">
        <v>1</v>
      </c>
      <c r="EC1194" s="4" t="s">
        <v>260</v>
      </c>
      <c r="EF1194" s="7">
        <v>46113</v>
      </c>
      <c r="EG1194" s="7">
        <v>46142</v>
      </c>
      <c r="EH1194" s="4" t="s">
        <v>173</v>
      </c>
      <c r="EI1194" s="4" t="b">
        <v>1</v>
      </c>
      <c r="EJ1194" s="4" t="s">
        <v>174</v>
      </c>
      <c r="EO1194" s="4">
        <f t="shared" si="79"/>
        <v>22.849315068493151</v>
      </c>
      <c r="EP1194" s="4">
        <f t="shared" si="80"/>
        <v>25</v>
      </c>
      <c r="EQ1194" s="9">
        <f t="shared" si="81"/>
        <v>3650620.1999999997</v>
      </c>
    </row>
    <row r="1195" spans="3:147">
      <c r="C1195" s="7">
        <v>46113</v>
      </c>
      <c r="D1195" s="4">
        <v>7400</v>
      </c>
      <c r="G1195" s="4" t="s">
        <v>176</v>
      </c>
      <c r="H1195" s="4" t="s">
        <v>177</v>
      </c>
      <c r="I1195" s="4">
        <v>5</v>
      </c>
      <c r="J1195" s="16">
        <v>37921</v>
      </c>
      <c r="L1195" s="4">
        <v>111809.333</v>
      </c>
      <c r="M1195" s="4">
        <v>118184.3</v>
      </c>
      <c r="N1195" s="4">
        <v>140836.291</v>
      </c>
      <c r="O1195" s="64">
        <v>22</v>
      </c>
      <c r="P1195" s="4">
        <v>8</v>
      </c>
      <c r="Q1195" s="4">
        <v>0</v>
      </c>
      <c r="R1195" s="4">
        <v>30</v>
      </c>
      <c r="S1195" s="4">
        <v>100</v>
      </c>
      <c r="T1195" s="4">
        <v>100</v>
      </c>
      <c r="U1195" s="11">
        <v>6046555</v>
      </c>
      <c r="V1195" s="11">
        <v>1099350</v>
      </c>
      <c r="W1195" s="11">
        <v>4947205</v>
      </c>
      <c r="X1195" s="11">
        <v>22</v>
      </c>
      <c r="Y1195" s="62">
        <v>3354279</v>
      </c>
      <c r="Z1195" s="11">
        <v>0</v>
      </c>
      <c r="AA1195" s="11">
        <v>0</v>
      </c>
      <c r="AB1195" s="11">
        <v>26250</v>
      </c>
      <c r="AC1195" s="11">
        <v>165000</v>
      </c>
      <c r="AD1195" s="11">
        <v>0</v>
      </c>
      <c r="AE1195" s="11">
        <v>0</v>
      </c>
      <c r="AF1195" s="11">
        <v>0</v>
      </c>
      <c r="AG1195" s="11">
        <v>191250</v>
      </c>
      <c r="AH1195" s="11">
        <v>0</v>
      </c>
      <c r="AI1195" s="11">
        <v>443191</v>
      </c>
      <c r="AJ1195" s="11">
        <v>0</v>
      </c>
      <c r="AK1195" s="11">
        <v>686576</v>
      </c>
      <c r="AL1195" s="9">
        <v>1129768</v>
      </c>
      <c r="AM1195" s="9">
        <v>633763</v>
      </c>
      <c r="AN1195" s="9">
        <v>70418</v>
      </c>
      <c r="AO1195" s="9">
        <v>557077</v>
      </c>
      <c r="AP1195" s="11">
        <v>0</v>
      </c>
      <c r="AQ1195" s="11">
        <v>55000</v>
      </c>
      <c r="AR1195" s="11">
        <v>2446026</v>
      </c>
      <c r="AS1195" s="11">
        <v>0</v>
      </c>
      <c r="AT1195" s="11">
        <v>0</v>
      </c>
      <c r="AU1195" s="11">
        <v>0</v>
      </c>
      <c r="AV1195" s="11">
        <v>0</v>
      </c>
      <c r="AW1195" s="11">
        <v>0</v>
      </c>
      <c r="AX1195" s="11">
        <v>0</v>
      </c>
      <c r="AY1195" s="11">
        <v>0</v>
      </c>
      <c r="AZ1195" s="11">
        <v>0</v>
      </c>
      <c r="BA1195" s="11">
        <v>0</v>
      </c>
      <c r="BB1195" s="11">
        <v>0</v>
      </c>
      <c r="BC1195" s="11">
        <v>0</v>
      </c>
      <c r="BD1195" s="11">
        <v>55000</v>
      </c>
      <c r="BE1195" s="11">
        <v>0</v>
      </c>
      <c r="BF1195" s="11">
        <v>0</v>
      </c>
      <c r="BG1195" s="11">
        <v>0</v>
      </c>
      <c r="BH1195" s="11">
        <v>0</v>
      </c>
      <c r="BI1195" s="11">
        <v>0</v>
      </c>
      <c r="BJ1195" s="11">
        <v>0</v>
      </c>
      <c r="BK1195" s="11">
        <v>0</v>
      </c>
      <c r="BL1195" s="11">
        <v>0</v>
      </c>
      <c r="BM1195" s="11">
        <v>0</v>
      </c>
      <c r="BN1195" s="11">
        <v>0</v>
      </c>
      <c r="BO1195" s="11">
        <v>390800</v>
      </c>
      <c r="BP1195" s="11">
        <v>39080</v>
      </c>
      <c r="BQ1195" s="11">
        <v>265280</v>
      </c>
      <c r="BR1195" s="11">
        <v>255540</v>
      </c>
      <c r="BS1195" s="11">
        <v>54420</v>
      </c>
      <c r="BT1195" s="11">
        <v>10070</v>
      </c>
      <c r="BU1195" s="11">
        <v>39880</v>
      </c>
      <c r="BV1195" s="11">
        <v>11000</v>
      </c>
      <c r="BW1195" s="11">
        <v>0</v>
      </c>
      <c r="BX1195" s="11">
        <v>0</v>
      </c>
      <c r="BY1195" s="11">
        <v>0</v>
      </c>
      <c r="BZ1195" s="11">
        <v>0</v>
      </c>
      <c r="CA1195" s="11">
        <v>0</v>
      </c>
      <c r="CB1195" s="11">
        <v>0</v>
      </c>
      <c r="CC1195" s="11">
        <v>33280</v>
      </c>
      <c r="CD1195" s="11">
        <v>0</v>
      </c>
      <c r="CE1195" s="11">
        <v>0</v>
      </c>
      <c r="CF1195" s="11">
        <v>0</v>
      </c>
      <c r="CG1195" s="11">
        <v>0</v>
      </c>
      <c r="CH1195" s="11">
        <v>0</v>
      </c>
      <c r="CI1195" s="11">
        <v>201064.24400000001</v>
      </c>
      <c r="CJ1195" s="4">
        <v>30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11</v>
      </c>
      <c r="CV1195" s="4">
        <v>0</v>
      </c>
      <c r="CW1195" s="4">
        <v>0</v>
      </c>
      <c r="CX1195" s="4">
        <v>0</v>
      </c>
      <c r="CY1195" s="4">
        <v>0</v>
      </c>
      <c r="CZ1195" s="4">
        <v>0</v>
      </c>
      <c r="DA1195" s="4">
        <v>0</v>
      </c>
      <c r="DB1195" s="4">
        <v>20</v>
      </c>
      <c r="DC1195" s="4">
        <v>0</v>
      </c>
      <c r="DD1195" s="4">
        <v>26</v>
      </c>
      <c r="DE1195" s="64">
        <v>46</v>
      </c>
      <c r="DF1195" s="64">
        <v>24</v>
      </c>
      <c r="DG1195" s="64">
        <v>2</v>
      </c>
      <c r="DH1195" s="64">
        <v>52.74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2</v>
      </c>
      <c r="DU1195" s="4">
        <v>2</v>
      </c>
      <c r="EB1195" s="4" t="b">
        <v>1</v>
      </c>
      <c r="EC1195" s="4" t="s">
        <v>260</v>
      </c>
      <c r="EF1195" s="7">
        <v>46113</v>
      </c>
      <c r="EG1195" s="7">
        <v>46142</v>
      </c>
      <c r="EH1195" s="4" t="s">
        <v>173</v>
      </c>
      <c r="EI1195" s="4" t="b">
        <v>1</v>
      </c>
      <c r="EJ1195" s="4" t="s">
        <v>174</v>
      </c>
      <c r="EO1195" s="4">
        <f t="shared" si="79"/>
        <v>22.197260273972603</v>
      </c>
      <c r="EP1195" s="4">
        <f t="shared" si="80"/>
        <v>25</v>
      </c>
      <c r="EQ1195" s="9">
        <f t="shared" si="81"/>
        <v>3520907.2749999999</v>
      </c>
    </row>
    <row r="1196" spans="3:147">
      <c r="C1196" s="7">
        <v>46113</v>
      </c>
      <c r="D1196" s="4">
        <v>7400</v>
      </c>
      <c r="G1196" s="4" t="s">
        <v>176</v>
      </c>
      <c r="H1196" s="4" t="s">
        <v>177</v>
      </c>
      <c r="I1196" s="4">
        <v>14</v>
      </c>
      <c r="J1196" s="16">
        <v>37928</v>
      </c>
      <c r="L1196" s="4">
        <v>117932.333</v>
      </c>
      <c r="M1196" s="4">
        <v>123682.3</v>
      </c>
      <c r="N1196" s="4">
        <v>147388.07399999999</v>
      </c>
      <c r="O1196" s="64">
        <v>22</v>
      </c>
      <c r="P1196" s="4">
        <v>8</v>
      </c>
      <c r="Q1196" s="4">
        <v>0</v>
      </c>
      <c r="R1196" s="4">
        <v>30</v>
      </c>
      <c r="S1196" s="4">
        <v>100</v>
      </c>
      <c r="T1196" s="4">
        <v>100</v>
      </c>
      <c r="U1196" s="11">
        <v>6202521</v>
      </c>
      <c r="V1196" s="11">
        <v>1200460</v>
      </c>
      <c r="W1196" s="11">
        <v>5002061</v>
      </c>
      <c r="X1196" s="11">
        <v>22</v>
      </c>
      <c r="Y1196" s="62">
        <v>3537969</v>
      </c>
      <c r="Z1196" s="11">
        <v>0</v>
      </c>
      <c r="AA1196" s="11">
        <v>0</v>
      </c>
      <c r="AB1196" s="11">
        <v>7500</v>
      </c>
      <c r="AC1196" s="11">
        <v>165000</v>
      </c>
      <c r="AD1196" s="11">
        <v>0</v>
      </c>
      <c r="AE1196" s="11">
        <v>0</v>
      </c>
      <c r="AF1196" s="11">
        <v>0</v>
      </c>
      <c r="AG1196" s="11">
        <v>172500</v>
      </c>
      <c r="AH1196" s="11">
        <v>0</v>
      </c>
      <c r="AI1196" s="11">
        <v>463808</v>
      </c>
      <c r="AJ1196" s="11">
        <v>0</v>
      </c>
      <c r="AK1196" s="11">
        <v>829057</v>
      </c>
      <c r="AL1196" s="9">
        <v>1292866</v>
      </c>
      <c r="AM1196" s="9">
        <v>386893</v>
      </c>
      <c r="AN1196" s="9">
        <v>0</v>
      </c>
      <c r="AO1196" s="9">
        <v>642022</v>
      </c>
      <c r="AP1196" s="11">
        <v>0</v>
      </c>
      <c r="AQ1196" s="11">
        <v>60000</v>
      </c>
      <c r="AR1196" s="11">
        <v>2381781</v>
      </c>
      <c r="AS1196" s="11">
        <v>0</v>
      </c>
      <c r="AT1196" s="11">
        <v>0</v>
      </c>
      <c r="AU1196" s="11">
        <v>0</v>
      </c>
      <c r="AV1196" s="11">
        <v>0</v>
      </c>
      <c r="AW1196" s="11">
        <v>0</v>
      </c>
      <c r="AX1196" s="11">
        <v>0</v>
      </c>
      <c r="AY1196" s="11">
        <v>0</v>
      </c>
      <c r="AZ1196" s="11">
        <v>0</v>
      </c>
      <c r="BA1196" s="11">
        <v>55271</v>
      </c>
      <c r="BB1196" s="11">
        <v>0</v>
      </c>
      <c r="BC1196" s="11">
        <v>0</v>
      </c>
      <c r="BD1196" s="11">
        <v>55000</v>
      </c>
      <c r="BE1196" s="11">
        <v>0</v>
      </c>
      <c r="BF1196" s="11">
        <v>0</v>
      </c>
      <c r="BG1196" s="11">
        <v>0</v>
      </c>
      <c r="BH1196" s="11">
        <v>0</v>
      </c>
      <c r="BI1196" s="11">
        <v>0</v>
      </c>
      <c r="BJ1196" s="11">
        <v>0</v>
      </c>
      <c r="BK1196" s="11">
        <v>0</v>
      </c>
      <c r="BL1196" s="11">
        <v>0</v>
      </c>
      <c r="BM1196" s="11">
        <v>0</v>
      </c>
      <c r="BN1196" s="11">
        <v>0</v>
      </c>
      <c r="BO1196" s="11">
        <v>395560</v>
      </c>
      <c r="BP1196" s="11">
        <v>39550</v>
      </c>
      <c r="BQ1196" s="11">
        <v>270560</v>
      </c>
      <c r="BR1196" s="11">
        <v>262330</v>
      </c>
      <c r="BS1196" s="11">
        <v>55820</v>
      </c>
      <c r="BT1196" s="11">
        <v>10620</v>
      </c>
      <c r="BU1196" s="11">
        <v>41740</v>
      </c>
      <c r="BV1196" s="11">
        <v>8000</v>
      </c>
      <c r="BW1196" s="11">
        <v>5000</v>
      </c>
      <c r="BX1196" s="11">
        <v>0</v>
      </c>
      <c r="BY1196" s="11">
        <v>0</v>
      </c>
      <c r="BZ1196" s="11">
        <v>0</v>
      </c>
      <c r="CA1196" s="11">
        <v>0</v>
      </c>
      <c r="CB1196" s="11">
        <v>0</v>
      </c>
      <c r="CC1196" s="11">
        <v>111280</v>
      </c>
      <c r="CD1196" s="11">
        <v>0</v>
      </c>
      <c r="CE1196" s="11">
        <v>0</v>
      </c>
      <c r="CF1196" s="11">
        <v>0</v>
      </c>
      <c r="CG1196" s="11">
        <v>0</v>
      </c>
      <c r="CH1196" s="11">
        <v>0</v>
      </c>
      <c r="CI1196" s="11">
        <v>193530.611</v>
      </c>
      <c r="CJ1196" s="4">
        <v>30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12</v>
      </c>
      <c r="CV1196" s="4">
        <v>0</v>
      </c>
      <c r="CW1196" s="4">
        <v>0</v>
      </c>
      <c r="CX1196" s="4">
        <v>0</v>
      </c>
      <c r="CY1196" s="4">
        <v>0</v>
      </c>
      <c r="CZ1196" s="4">
        <v>0</v>
      </c>
      <c r="DA1196" s="4">
        <v>0</v>
      </c>
      <c r="DB1196" s="4">
        <v>20</v>
      </c>
      <c r="DC1196" s="4">
        <v>0</v>
      </c>
      <c r="DD1196" s="4">
        <v>30</v>
      </c>
      <c r="DE1196" s="64">
        <v>50</v>
      </c>
      <c r="DF1196" s="64">
        <v>14</v>
      </c>
      <c r="DG1196" s="64">
        <v>0</v>
      </c>
      <c r="DH1196" s="64">
        <v>58.08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2</v>
      </c>
      <c r="DT1196" s="4">
        <v>2</v>
      </c>
      <c r="DU1196" s="4">
        <v>2</v>
      </c>
      <c r="EB1196" s="4" t="b">
        <v>1</v>
      </c>
      <c r="EC1196" s="4" t="s">
        <v>260</v>
      </c>
      <c r="EF1196" s="7">
        <v>46113</v>
      </c>
      <c r="EG1196" s="7">
        <v>46142</v>
      </c>
      <c r="EH1196" s="4" t="s">
        <v>173</v>
      </c>
      <c r="EI1196" s="4" t="b">
        <v>1</v>
      </c>
      <c r="EJ1196" s="4" t="s">
        <v>174</v>
      </c>
      <c r="EO1196" s="4">
        <f t="shared" si="79"/>
        <v>22.17808219178082</v>
      </c>
      <c r="EP1196" s="4">
        <f t="shared" si="80"/>
        <v>25</v>
      </c>
      <c r="EQ1196" s="9">
        <f t="shared" si="81"/>
        <v>3684701.8499999996</v>
      </c>
    </row>
    <row r="1197" spans="3:147">
      <c r="C1197" s="7">
        <v>46113</v>
      </c>
      <c r="D1197" s="4">
        <v>7400</v>
      </c>
      <c r="G1197" s="4" t="s">
        <v>176</v>
      </c>
      <c r="H1197" s="4" t="s">
        <v>177</v>
      </c>
      <c r="I1197" s="4">
        <v>3</v>
      </c>
      <c r="J1197" s="16">
        <v>38950</v>
      </c>
      <c r="L1197" s="4">
        <v>110095.333</v>
      </c>
      <c r="M1197" s="4">
        <v>115345.3</v>
      </c>
      <c r="N1197" s="4">
        <v>137453.149</v>
      </c>
      <c r="O1197" s="64">
        <v>22</v>
      </c>
      <c r="P1197" s="4">
        <v>8</v>
      </c>
      <c r="Q1197" s="4">
        <v>0</v>
      </c>
      <c r="R1197" s="4">
        <v>30</v>
      </c>
      <c r="S1197" s="4">
        <v>100</v>
      </c>
      <c r="T1197" s="4">
        <v>100</v>
      </c>
      <c r="U1197" s="11">
        <v>6242340</v>
      </c>
      <c r="V1197" s="11">
        <v>1395620</v>
      </c>
      <c r="W1197" s="11">
        <v>4846720</v>
      </c>
      <c r="X1197" s="11">
        <v>19</v>
      </c>
      <c r="Y1197" s="62">
        <v>3302859</v>
      </c>
      <c r="Z1197" s="11">
        <v>0</v>
      </c>
      <c r="AA1197" s="11">
        <v>0</v>
      </c>
      <c r="AB1197" s="11">
        <v>15000</v>
      </c>
      <c r="AC1197" s="11">
        <v>142500</v>
      </c>
      <c r="AD1197" s="11">
        <v>0</v>
      </c>
      <c r="AE1197" s="11">
        <v>0</v>
      </c>
      <c r="AF1197" s="11">
        <v>0</v>
      </c>
      <c r="AG1197" s="11">
        <v>157500</v>
      </c>
      <c r="AH1197" s="11">
        <v>0</v>
      </c>
      <c r="AI1197" s="11">
        <v>432544</v>
      </c>
      <c r="AJ1197" s="11">
        <v>0</v>
      </c>
      <c r="AK1197" s="11">
        <v>773173</v>
      </c>
      <c r="AL1197" s="9">
        <v>1205718</v>
      </c>
      <c r="AM1197" s="9">
        <v>721629</v>
      </c>
      <c r="AN1197" s="9">
        <v>68726</v>
      </c>
      <c r="AO1197" s="9">
        <v>567818</v>
      </c>
      <c r="AP1197" s="11">
        <v>0</v>
      </c>
      <c r="AQ1197" s="11">
        <v>60000</v>
      </c>
      <c r="AR1197" s="11">
        <v>2623891</v>
      </c>
      <c r="AS1197" s="11">
        <v>0</v>
      </c>
      <c r="AT1197" s="11">
        <v>0</v>
      </c>
      <c r="AU1197" s="11">
        <v>0</v>
      </c>
      <c r="AV1197" s="11">
        <v>0</v>
      </c>
      <c r="AW1197" s="11">
        <v>0</v>
      </c>
      <c r="AX1197" s="11">
        <v>0</v>
      </c>
      <c r="AY1197" s="11">
        <v>0</v>
      </c>
      <c r="AZ1197" s="11">
        <v>0</v>
      </c>
      <c r="BA1197" s="11">
        <v>103090</v>
      </c>
      <c r="BB1197" s="11">
        <v>0</v>
      </c>
      <c r="BC1197" s="11">
        <v>0</v>
      </c>
      <c r="BD1197" s="11">
        <v>45000</v>
      </c>
      <c r="BE1197" s="11">
        <v>0</v>
      </c>
      <c r="BF1197" s="11">
        <v>0</v>
      </c>
      <c r="BG1197" s="11">
        <v>10000</v>
      </c>
      <c r="BH1197" s="11">
        <v>0</v>
      </c>
      <c r="BI1197" s="11">
        <v>0</v>
      </c>
      <c r="BJ1197" s="11">
        <v>0</v>
      </c>
      <c r="BK1197" s="11">
        <v>0</v>
      </c>
      <c r="BL1197" s="11">
        <v>0</v>
      </c>
      <c r="BM1197" s="11">
        <v>0</v>
      </c>
      <c r="BN1197" s="11">
        <v>0</v>
      </c>
      <c r="BO1197" s="11">
        <v>462970</v>
      </c>
      <c r="BP1197" s="11">
        <v>46290</v>
      </c>
      <c r="BQ1197" s="11">
        <v>261580</v>
      </c>
      <c r="BR1197" s="11">
        <v>272450</v>
      </c>
      <c r="BS1197" s="11">
        <v>56180</v>
      </c>
      <c r="BT1197" s="11">
        <v>9910</v>
      </c>
      <c r="BU1197" s="11">
        <v>38920</v>
      </c>
      <c r="BV1197" s="11">
        <v>0</v>
      </c>
      <c r="BW1197" s="11">
        <v>1000</v>
      </c>
      <c r="BX1197" s="11">
        <v>0</v>
      </c>
      <c r="BY1197" s="11">
        <v>0</v>
      </c>
      <c r="BZ1197" s="11">
        <v>0</v>
      </c>
      <c r="CA1197" s="11">
        <v>0</v>
      </c>
      <c r="CB1197" s="11">
        <v>0</v>
      </c>
      <c r="CC1197" s="11">
        <v>246320</v>
      </c>
      <c r="CD1197" s="11">
        <v>0</v>
      </c>
      <c r="CE1197" s="11">
        <v>0</v>
      </c>
      <c r="CF1197" s="11">
        <v>0</v>
      </c>
      <c r="CG1197" s="11">
        <v>0</v>
      </c>
      <c r="CH1197" s="11">
        <v>0</v>
      </c>
      <c r="CI1197" s="11">
        <v>211575.95600000001</v>
      </c>
      <c r="CJ1197" s="4">
        <v>30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12</v>
      </c>
      <c r="CV1197" s="4">
        <v>0</v>
      </c>
      <c r="CW1197" s="4">
        <v>0</v>
      </c>
      <c r="CX1197" s="4">
        <v>0</v>
      </c>
      <c r="CY1197" s="4">
        <v>0</v>
      </c>
      <c r="CZ1197" s="4">
        <v>0</v>
      </c>
      <c r="DA1197" s="4">
        <v>0</v>
      </c>
      <c r="DB1197" s="4">
        <v>20</v>
      </c>
      <c r="DC1197" s="4">
        <v>0</v>
      </c>
      <c r="DD1197" s="4">
        <v>30</v>
      </c>
      <c r="DE1197" s="64">
        <v>50</v>
      </c>
      <c r="DF1197" s="64">
        <v>28</v>
      </c>
      <c r="DG1197" s="64">
        <v>2</v>
      </c>
      <c r="DH1197" s="64">
        <v>55.08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2</v>
      </c>
      <c r="DT1197" s="4">
        <v>2</v>
      </c>
      <c r="DU1197" s="4">
        <v>2</v>
      </c>
      <c r="EB1197" s="4" t="b">
        <v>1</v>
      </c>
      <c r="EC1197" s="4" t="s">
        <v>260</v>
      </c>
      <c r="EF1197" s="7">
        <v>46113</v>
      </c>
      <c r="EG1197" s="7">
        <v>46142</v>
      </c>
      <c r="EH1197" s="4" t="s">
        <v>173</v>
      </c>
      <c r="EI1197" s="4" t="b">
        <v>1</v>
      </c>
      <c r="EJ1197" s="4" t="s">
        <v>174</v>
      </c>
      <c r="EO1197" s="4">
        <f t="shared" si="79"/>
        <v>19.378082191780823</v>
      </c>
      <c r="EP1197" s="4">
        <f t="shared" si="80"/>
        <v>24</v>
      </c>
      <c r="EQ1197" s="9">
        <f t="shared" si="81"/>
        <v>3298875.5760000004</v>
      </c>
    </row>
    <row r="1198" spans="3:147">
      <c r="C1198" s="7">
        <v>46143</v>
      </c>
      <c r="D1198" s="4">
        <v>7400</v>
      </c>
      <c r="G1198" s="4" t="s">
        <v>176</v>
      </c>
      <c r="H1198" s="4" t="s">
        <v>177</v>
      </c>
      <c r="I1198" s="4">
        <v>12</v>
      </c>
      <c r="J1198" s="16">
        <v>37683</v>
      </c>
      <c r="L1198" s="4">
        <v>116788.333</v>
      </c>
      <c r="M1198" s="4">
        <v>122538.3</v>
      </c>
      <c r="N1198" s="4">
        <v>146024.80799999999</v>
      </c>
      <c r="O1198" s="64">
        <v>18</v>
      </c>
      <c r="P1198" s="4">
        <v>10</v>
      </c>
      <c r="Q1198" s="4">
        <v>3</v>
      </c>
      <c r="R1198" s="4">
        <v>31</v>
      </c>
      <c r="S1198" s="4">
        <v>100</v>
      </c>
      <c r="T1198" s="4">
        <v>100</v>
      </c>
      <c r="U1198" s="11">
        <v>5132487</v>
      </c>
      <c r="V1198" s="11">
        <v>935130</v>
      </c>
      <c r="W1198" s="11">
        <v>4197357</v>
      </c>
      <c r="X1198" s="11">
        <v>23</v>
      </c>
      <c r="Y1198" s="62">
        <v>3620438</v>
      </c>
      <c r="Z1198" s="11">
        <v>0</v>
      </c>
      <c r="AA1198" s="11">
        <v>0</v>
      </c>
      <c r="AB1198" s="11">
        <v>0</v>
      </c>
      <c r="AC1198" s="11">
        <v>172500</v>
      </c>
      <c r="AD1198" s="11">
        <v>0</v>
      </c>
      <c r="AE1198" s="11">
        <v>0</v>
      </c>
      <c r="AF1198" s="11">
        <v>0</v>
      </c>
      <c r="AG1198" s="11">
        <v>172500</v>
      </c>
      <c r="AH1198" s="11">
        <v>0</v>
      </c>
      <c r="AI1198" s="11">
        <v>459518</v>
      </c>
      <c r="AJ1198" s="11">
        <v>0</v>
      </c>
      <c r="AK1198" s="11">
        <v>287486</v>
      </c>
      <c r="AL1198" s="9">
        <v>747004</v>
      </c>
      <c r="AM1198" s="9">
        <v>219037</v>
      </c>
      <c r="AN1198" s="9">
        <v>0</v>
      </c>
      <c r="AO1198" s="9">
        <v>288910</v>
      </c>
      <c r="AP1198" s="11">
        <v>0</v>
      </c>
      <c r="AQ1198" s="11">
        <v>35000</v>
      </c>
      <c r="AR1198" s="11">
        <v>1289951</v>
      </c>
      <c r="AS1198" s="11">
        <v>0</v>
      </c>
      <c r="AT1198" s="11">
        <v>0</v>
      </c>
      <c r="AU1198" s="11">
        <v>0</v>
      </c>
      <c r="AV1198" s="11">
        <v>0</v>
      </c>
      <c r="AW1198" s="11">
        <v>0</v>
      </c>
      <c r="AX1198" s="11">
        <v>0</v>
      </c>
      <c r="AY1198" s="11">
        <v>0</v>
      </c>
      <c r="AZ1198" s="11">
        <v>0</v>
      </c>
      <c r="BA1198" s="11">
        <v>14598</v>
      </c>
      <c r="BB1198" s="11">
        <v>0</v>
      </c>
      <c r="BC1198" s="11">
        <v>0</v>
      </c>
      <c r="BD1198" s="11">
        <v>35000</v>
      </c>
      <c r="BE1198" s="11">
        <v>0</v>
      </c>
      <c r="BF1198" s="11">
        <v>0</v>
      </c>
      <c r="BG1198" s="11">
        <v>0</v>
      </c>
      <c r="BH1198" s="11">
        <v>0</v>
      </c>
      <c r="BI1198" s="11">
        <v>0</v>
      </c>
      <c r="BJ1198" s="11">
        <v>0</v>
      </c>
      <c r="BK1198" s="11">
        <v>0</v>
      </c>
      <c r="BL1198" s="11">
        <v>0</v>
      </c>
      <c r="BM1198" s="11">
        <v>0</v>
      </c>
      <c r="BN1198" s="11">
        <v>0</v>
      </c>
      <c r="BO1198" s="11">
        <v>311310</v>
      </c>
      <c r="BP1198" s="11">
        <v>31130</v>
      </c>
      <c r="BQ1198" s="11">
        <v>268510</v>
      </c>
      <c r="BR1198" s="11">
        <v>223600</v>
      </c>
      <c r="BS1198" s="11">
        <v>46190</v>
      </c>
      <c r="BT1198" s="11">
        <v>10870</v>
      </c>
      <c r="BU1198" s="11">
        <v>42520</v>
      </c>
      <c r="BV1198" s="11">
        <v>0</v>
      </c>
      <c r="BW1198" s="11">
        <v>1000</v>
      </c>
      <c r="BX1198" s="11">
        <v>0</v>
      </c>
      <c r="BY1198" s="11">
        <v>0</v>
      </c>
      <c r="BZ1198" s="11">
        <v>0</v>
      </c>
      <c r="CA1198" s="11">
        <v>0</v>
      </c>
      <c r="CB1198" s="11">
        <v>0</v>
      </c>
      <c r="CC1198" s="11">
        <v>0</v>
      </c>
      <c r="CD1198" s="11">
        <v>0</v>
      </c>
      <c r="CE1198" s="11">
        <v>0</v>
      </c>
      <c r="CF1198" s="11">
        <v>0</v>
      </c>
      <c r="CG1198" s="11">
        <v>0</v>
      </c>
      <c r="CH1198" s="11">
        <v>0</v>
      </c>
      <c r="CI1198" s="11">
        <v>196223.15700000001</v>
      </c>
      <c r="CJ1198" s="4">
        <v>31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0</v>
      </c>
      <c r="CR1198" s="4">
        <v>0</v>
      </c>
      <c r="CS1198" s="4">
        <v>0</v>
      </c>
      <c r="CT1198" s="4">
        <v>0</v>
      </c>
      <c r="CU1198" s="4">
        <v>7</v>
      </c>
      <c r="CV1198" s="4">
        <v>0</v>
      </c>
      <c r="CW1198" s="4">
        <v>0</v>
      </c>
      <c r="CX1198" s="4">
        <v>0</v>
      </c>
      <c r="CY1198" s="4">
        <v>0</v>
      </c>
      <c r="CZ1198" s="4">
        <v>0</v>
      </c>
      <c r="DA1198" s="4">
        <v>0</v>
      </c>
      <c r="DB1198" s="4">
        <v>20</v>
      </c>
      <c r="DC1198" s="4">
        <v>0</v>
      </c>
      <c r="DD1198" s="4">
        <v>10.5</v>
      </c>
      <c r="DE1198" s="64">
        <v>30.5</v>
      </c>
      <c r="DF1198" s="64">
        <v>8</v>
      </c>
      <c r="DG1198" s="64">
        <v>0</v>
      </c>
      <c r="DH1198" s="64">
        <v>26.38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4</v>
      </c>
      <c r="DT1198" s="4">
        <v>2</v>
      </c>
      <c r="DU1198" s="4">
        <v>2</v>
      </c>
      <c r="EB1198" s="4" t="b">
        <v>1</v>
      </c>
      <c r="EC1198" s="4" t="s">
        <v>260</v>
      </c>
      <c r="EF1198" s="7">
        <v>46143</v>
      </c>
      <c r="EG1198" s="7">
        <v>46173</v>
      </c>
      <c r="EH1198" s="4" t="s">
        <v>173</v>
      </c>
      <c r="EI1198" s="4" t="b">
        <v>1</v>
      </c>
      <c r="EJ1198" s="4" t="s">
        <v>174</v>
      </c>
      <c r="EO1198" s="4">
        <f t="shared" si="79"/>
        <v>22.849315068493151</v>
      </c>
      <c r="EP1198" s="4">
        <f t="shared" si="80"/>
        <v>25</v>
      </c>
      <c r="EQ1198" s="9">
        <f t="shared" si="81"/>
        <v>3650620.1999999997</v>
      </c>
    </row>
    <row r="1199" spans="3:147">
      <c r="C1199" s="7">
        <v>46143</v>
      </c>
      <c r="D1199" s="4">
        <v>7400</v>
      </c>
      <c r="G1199" s="4" t="s">
        <v>176</v>
      </c>
      <c r="H1199" s="4" t="s">
        <v>177</v>
      </c>
      <c r="I1199" s="4">
        <v>5</v>
      </c>
      <c r="J1199" s="16">
        <v>37921</v>
      </c>
      <c r="L1199" s="4">
        <v>111809.333</v>
      </c>
      <c r="M1199" s="4">
        <v>118184.3</v>
      </c>
      <c r="N1199" s="4">
        <v>140836.291</v>
      </c>
      <c r="O1199" s="64">
        <v>18</v>
      </c>
      <c r="P1199" s="4">
        <v>10</v>
      </c>
      <c r="Q1199" s="4">
        <v>3</v>
      </c>
      <c r="R1199" s="4">
        <v>31</v>
      </c>
      <c r="S1199" s="4">
        <v>100</v>
      </c>
      <c r="T1199" s="4">
        <v>100</v>
      </c>
      <c r="U1199" s="11">
        <v>5678534</v>
      </c>
      <c r="V1199" s="11">
        <v>973890</v>
      </c>
      <c r="W1199" s="11">
        <v>4704644</v>
      </c>
      <c r="X1199" s="11">
        <v>22</v>
      </c>
      <c r="Y1199" s="62">
        <v>3466089</v>
      </c>
      <c r="Z1199" s="11">
        <v>0</v>
      </c>
      <c r="AA1199" s="11">
        <v>0</v>
      </c>
      <c r="AB1199" s="11">
        <v>26250</v>
      </c>
      <c r="AC1199" s="11">
        <v>165000</v>
      </c>
      <c r="AD1199" s="11">
        <v>0</v>
      </c>
      <c r="AE1199" s="11">
        <v>0</v>
      </c>
      <c r="AF1199" s="11">
        <v>0</v>
      </c>
      <c r="AG1199" s="11">
        <v>191250</v>
      </c>
      <c r="AH1199" s="11">
        <v>0</v>
      </c>
      <c r="AI1199" s="11">
        <v>443191</v>
      </c>
      <c r="AJ1199" s="11">
        <v>0</v>
      </c>
      <c r="AK1199" s="11">
        <v>330085</v>
      </c>
      <c r="AL1199" s="9">
        <v>773276</v>
      </c>
      <c r="AM1199" s="9">
        <v>633763</v>
      </c>
      <c r="AN1199" s="9">
        <v>70418</v>
      </c>
      <c r="AO1199" s="9">
        <v>419762</v>
      </c>
      <c r="AP1199" s="11">
        <v>0</v>
      </c>
      <c r="AQ1199" s="11">
        <v>55000</v>
      </c>
      <c r="AR1199" s="11">
        <v>1952219</v>
      </c>
      <c r="AS1199" s="11">
        <v>0</v>
      </c>
      <c r="AT1199" s="11">
        <v>0</v>
      </c>
      <c r="AU1199" s="11">
        <v>0</v>
      </c>
      <c r="AV1199" s="11">
        <v>0</v>
      </c>
      <c r="AW1199" s="11">
        <v>0</v>
      </c>
      <c r="AX1199" s="11">
        <v>0</v>
      </c>
      <c r="AY1199" s="11">
        <v>0</v>
      </c>
      <c r="AZ1199" s="11">
        <v>0</v>
      </c>
      <c r="BA1199" s="11">
        <v>13976</v>
      </c>
      <c r="BB1199" s="11">
        <v>0</v>
      </c>
      <c r="BC1199" s="11">
        <v>0</v>
      </c>
      <c r="BD1199" s="11">
        <v>55000</v>
      </c>
      <c r="BE1199" s="11">
        <v>0</v>
      </c>
      <c r="BF1199" s="11">
        <v>0</v>
      </c>
      <c r="BG1199" s="11">
        <v>0</v>
      </c>
      <c r="BH1199" s="11">
        <v>0</v>
      </c>
      <c r="BI1199" s="11">
        <v>0</v>
      </c>
      <c r="BJ1199" s="11">
        <v>0</v>
      </c>
      <c r="BK1199" s="11">
        <v>0</v>
      </c>
      <c r="BL1199" s="11">
        <v>0</v>
      </c>
      <c r="BM1199" s="11">
        <v>0</v>
      </c>
      <c r="BN1199" s="11">
        <v>0</v>
      </c>
      <c r="BO1199" s="11">
        <v>325020</v>
      </c>
      <c r="BP1199" s="11">
        <v>32500</v>
      </c>
      <c r="BQ1199" s="11">
        <v>265280</v>
      </c>
      <c r="BR1199" s="11">
        <v>240580</v>
      </c>
      <c r="BS1199" s="11">
        <v>51110</v>
      </c>
      <c r="BT1199" s="11">
        <v>10400</v>
      </c>
      <c r="BU1199" s="11">
        <v>41000</v>
      </c>
      <c r="BV1199" s="11">
        <v>8000</v>
      </c>
      <c r="BW1199" s="11">
        <v>0</v>
      </c>
      <c r="BX1199" s="11">
        <v>0</v>
      </c>
      <c r="BY1199" s="11">
        <v>0</v>
      </c>
      <c r="BZ1199" s="11">
        <v>0</v>
      </c>
      <c r="CA1199" s="11">
        <v>0</v>
      </c>
      <c r="CB1199" s="11">
        <v>0</v>
      </c>
      <c r="CC1199" s="11">
        <v>0</v>
      </c>
      <c r="CD1199" s="11">
        <v>0</v>
      </c>
      <c r="CE1199" s="11">
        <v>0</v>
      </c>
      <c r="CF1199" s="11">
        <v>0</v>
      </c>
      <c r="CG1199" s="11">
        <v>0</v>
      </c>
      <c r="CH1199" s="11">
        <v>0</v>
      </c>
      <c r="CI1199" s="11">
        <v>203570.40400000001</v>
      </c>
      <c r="CJ1199" s="4">
        <v>31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4">
        <v>11</v>
      </c>
      <c r="CV1199" s="4">
        <v>0</v>
      </c>
      <c r="CW1199" s="4">
        <v>0</v>
      </c>
      <c r="CX1199" s="4">
        <v>0</v>
      </c>
      <c r="CY1199" s="4">
        <v>0</v>
      </c>
      <c r="CZ1199" s="4">
        <v>0</v>
      </c>
      <c r="DA1199" s="4">
        <v>0</v>
      </c>
      <c r="DB1199" s="4">
        <v>20</v>
      </c>
      <c r="DC1199" s="4">
        <v>0</v>
      </c>
      <c r="DD1199" s="4">
        <v>12.5</v>
      </c>
      <c r="DE1199" s="64">
        <v>32.5</v>
      </c>
      <c r="DF1199" s="64">
        <v>24</v>
      </c>
      <c r="DG1199" s="64">
        <v>2</v>
      </c>
      <c r="DH1199" s="64">
        <v>39.74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1</v>
      </c>
      <c r="DT1199" s="4">
        <v>2</v>
      </c>
      <c r="DU1199" s="4">
        <v>2</v>
      </c>
      <c r="EB1199" s="4" t="b">
        <v>1</v>
      </c>
      <c r="EC1199" s="4" t="s">
        <v>260</v>
      </c>
      <c r="EF1199" s="7">
        <v>46143</v>
      </c>
      <c r="EG1199" s="7">
        <v>46173</v>
      </c>
      <c r="EH1199" s="4" t="s">
        <v>173</v>
      </c>
      <c r="EI1199" s="4" t="b">
        <v>1</v>
      </c>
      <c r="EJ1199" s="4" t="s">
        <v>174</v>
      </c>
      <c r="EO1199" s="4">
        <f t="shared" si="79"/>
        <v>22.197260273972603</v>
      </c>
      <c r="EP1199" s="4">
        <f t="shared" si="80"/>
        <v>25</v>
      </c>
      <c r="EQ1199" s="9">
        <f t="shared" si="81"/>
        <v>3520907.2749999999</v>
      </c>
    </row>
    <row r="1200" spans="3:147">
      <c r="C1200" s="7">
        <v>46143</v>
      </c>
      <c r="D1200" s="4">
        <v>7400</v>
      </c>
      <c r="G1200" s="4" t="s">
        <v>176</v>
      </c>
      <c r="H1200" s="4" t="s">
        <v>177</v>
      </c>
      <c r="I1200" s="4">
        <v>14</v>
      </c>
      <c r="J1200" s="16">
        <v>37928</v>
      </c>
      <c r="L1200" s="4">
        <v>117932.333</v>
      </c>
      <c r="M1200" s="4">
        <v>123682.3</v>
      </c>
      <c r="N1200" s="4">
        <v>147388.07399999999</v>
      </c>
      <c r="O1200" s="64">
        <v>18</v>
      </c>
      <c r="P1200" s="4">
        <v>10</v>
      </c>
      <c r="Q1200" s="4">
        <v>3</v>
      </c>
      <c r="R1200" s="4">
        <v>31</v>
      </c>
      <c r="S1200" s="4">
        <v>100</v>
      </c>
      <c r="T1200" s="4">
        <v>100</v>
      </c>
      <c r="U1200" s="11">
        <v>5272598</v>
      </c>
      <c r="V1200" s="11">
        <v>883100</v>
      </c>
      <c r="W1200" s="11">
        <v>4389498</v>
      </c>
      <c r="X1200" s="11">
        <v>22</v>
      </c>
      <c r="Y1200" s="62">
        <v>3655902</v>
      </c>
      <c r="Z1200" s="11">
        <v>0</v>
      </c>
      <c r="AA1200" s="11">
        <v>0</v>
      </c>
      <c r="AB1200" s="11">
        <v>7500</v>
      </c>
      <c r="AC1200" s="11">
        <v>165000</v>
      </c>
      <c r="AD1200" s="11">
        <v>0</v>
      </c>
      <c r="AE1200" s="11">
        <v>0</v>
      </c>
      <c r="AF1200" s="11">
        <v>0</v>
      </c>
      <c r="AG1200" s="11">
        <v>172500</v>
      </c>
      <c r="AH1200" s="11">
        <v>0</v>
      </c>
      <c r="AI1200" s="11">
        <v>463808</v>
      </c>
      <c r="AJ1200" s="11">
        <v>0</v>
      </c>
      <c r="AK1200" s="11">
        <v>455981</v>
      </c>
      <c r="AL1200" s="9">
        <v>919790</v>
      </c>
      <c r="AM1200" s="9">
        <v>0</v>
      </c>
      <c r="AN1200" s="9">
        <v>0</v>
      </c>
      <c r="AO1200" s="9">
        <v>409665</v>
      </c>
      <c r="AP1200" s="11">
        <v>0</v>
      </c>
      <c r="AQ1200" s="11">
        <v>45000</v>
      </c>
      <c r="AR1200" s="11">
        <v>1374455</v>
      </c>
      <c r="AS1200" s="11">
        <v>0</v>
      </c>
      <c r="AT1200" s="11">
        <v>0</v>
      </c>
      <c r="AU1200" s="11">
        <v>0</v>
      </c>
      <c r="AV1200" s="11">
        <v>0</v>
      </c>
      <c r="AW1200" s="11">
        <v>0</v>
      </c>
      <c r="AX1200" s="11">
        <v>0</v>
      </c>
      <c r="AY1200" s="11">
        <v>0</v>
      </c>
      <c r="AZ1200" s="11">
        <v>0</v>
      </c>
      <c r="BA1200" s="11">
        <v>14741</v>
      </c>
      <c r="BB1200" s="11">
        <v>0</v>
      </c>
      <c r="BC1200" s="11">
        <v>0</v>
      </c>
      <c r="BD1200" s="11">
        <v>55000</v>
      </c>
      <c r="BE1200" s="11">
        <v>0</v>
      </c>
      <c r="BF1200" s="11">
        <v>0</v>
      </c>
      <c r="BG1200" s="11">
        <v>0</v>
      </c>
      <c r="BH1200" s="11">
        <v>0</v>
      </c>
      <c r="BI1200" s="11">
        <v>0</v>
      </c>
      <c r="BJ1200" s="11">
        <v>0</v>
      </c>
      <c r="BK1200" s="11">
        <v>0</v>
      </c>
      <c r="BL1200" s="11">
        <v>0</v>
      </c>
      <c r="BM1200" s="11">
        <v>0</v>
      </c>
      <c r="BN1200" s="11">
        <v>0</v>
      </c>
      <c r="BO1200" s="11">
        <v>249720</v>
      </c>
      <c r="BP1200" s="11">
        <v>24970</v>
      </c>
      <c r="BQ1200" s="11">
        <v>270560</v>
      </c>
      <c r="BR1200" s="11">
        <v>224510</v>
      </c>
      <c r="BS1200" s="11">
        <v>47450</v>
      </c>
      <c r="BT1200" s="11">
        <v>10970</v>
      </c>
      <c r="BU1200" s="11">
        <v>42920</v>
      </c>
      <c r="BV1200" s="11">
        <v>7000</v>
      </c>
      <c r="BW1200" s="11">
        <v>5000</v>
      </c>
      <c r="BX1200" s="11">
        <v>0</v>
      </c>
      <c r="BY1200" s="11">
        <v>0</v>
      </c>
      <c r="BZ1200" s="11">
        <v>0</v>
      </c>
      <c r="CA1200" s="11">
        <v>0</v>
      </c>
      <c r="CB1200" s="11">
        <v>0</v>
      </c>
      <c r="CC1200" s="11">
        <v>0</v>
      </c>
      <c r="CD1200" s="11">
        <v>0</v>
      </c>
      <c r="CE1200" s="11">
        <v>0</v>
      </c>
      <c r="CF1200" s="11">
        <v>0</v>
      </c>
      <c r="CG1200" s="11">
        <v>0</v>
      </c>
      <c r="CH1200" s="11">
        <v>0</v>
      </c>
      <c r="CI1200" s="11">
        <v>205129.37100000001</v>
      </c>
      <c r="CJ1200" s="4">
        <v>31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9</v>
      </c>
      <c r="CV1200" s="4">
        <v>0</v>
      </c>
      <c r="CW1200" s="4">
        <v>0</v>
      </c>
      <c r="CX1200" s="4">
        <v>0</v>
      </c>
      <c r="CY1200" s="4">
        <v>0</v>
      </c>
      <c r="CZ1200" s="4">
        <v>0</v>
      </c>
      <c r="DA1200" s="4">
        <v>0</v>
      </c>
      <c r="DB1200" s="4">
        <v>20</v>
      </c>
      <c r="DC1200" s="4">
        <v>0</v>
      </c>
      <c r="DD1200" s="4">
        <v>16.5</v>
      </c>
      <c r="DE1200" s="64">
        <v>36.5</v>
      </c>
      <c r="DF1200" s="64">
        <v>0</v>
      </c>
      <c r="DG1200" s="64">
        <v>0</v>
      </c>
      <c r="DH1200" s="64">
        <v>37.06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2</v>
      </c>
      <c r="DT1200" s="4">
        <v>2</v>
      </c>
      <c r="DU1200" s="4">
        <v>2</v>
      </c>
      <c r="EB1200" s="4" t="b">
        <v>1</v>
      </c>
      <c r="EC1200" s="4" t="s">
        <v>260</v>
      </c>
      <c r="EF1200" s="7">
        <v>46143</v>
      </c>
      <c r="EG1200" s="7">
        <v>46173</v>
      </c>
      <c r="EH1200" s="4" t="s">
        <v>173</v>
      </c>
      <c r="EI1200" s="4" t="b">
        <v>1</v>
      </c>
      <c r="EJ1200" s="4" t="s">
        <v>174</v>
      </c>
      <c r="EO1200" s="4">
        <f t="shared" si="79"/>
        <v>22.17808219178082</v>
      </c>
      <c r="EP1200" s="4">
        <f t="shared" si="80"/>
        <v>25</v>
      </c>
      <c r="EQ1200" s="9">
        <f t="shared" si="81"/>
        <v>3684701.8499999996</v>
      </c>
    </row>
    <row r="1201" spans="3:147">
      <c r="C1201" s="7">
        <v>46143</v>
      </c>
      <c r="D1201" s="4">
        <v>7400</v>
      </c>
      <c r="G1201" s="4" t="s">
        <v>176</v>
      </c>
      <c r="H1201" s="4" t="s">
        <v>177</v>
      </c>
      <c r="I1201" s="4">
        <v>3</v>
      </c>
      <c r="J1201" s="16">
        <v>38950</v>
      </c>
      <c r="L1201" s="4">
        <v>110095.333</v>
      </c>
      <c r="M1201" s="4">
        <v>115345.3</v>
      </c>
      <c r="N1201" s="4">
        <v>137453.149</v>
      </c>
      <c r="O1201" s="64">
        <v>18</v>
      </c>
      <c r="P1201" s="4">
        <v>10</v>
      </c>
      <c r="Q1201" s="4">
        <v>3</v>
      </c>
      <c r="R1201" s="4">
        <v>31</v>
      </c>
      <c r="S1201" s="4">
        <v>100</v>
      </c>
      <c r="T1201" s="4">
        <v>100</v>
      </c>
      <c r="U1201" s="11">
        <v>6451247</v>
      </c>
      <c r="V1201" s="11">
        <v>1213500</v>
      </c>
      <c r="W1201" s="11">
        <v>5237747</v>
      </c>
      <c r="X1201" s="11">
        <v>19</v>
      </c>
      <c r="Y1201" s="62">
        <v>3412955</v>
      </c>
      <c r="Z1201" s="11">
        <v>0</v>
      </c>
      <c r="AA1201" s="11">
        <v>0</v>
      </c>
      <c r="AB1201" s="11">
        <v>15000</v>
      </c>
      <c r="AC1201" s="11">
        <v>142500</v>
      </c>
      <c r="AD1201" s="11">
        <v>0</v>
      </c>
      <c r="AE1201" s="11">
        <v>0</v>
      </c>
      <c r="AF1201" s="11">
        <v>0</v>
      </c>
      <c r="AG1201" s="11">
        <v>157500</v>
      </c>
      <c r="AH1201" s="11">
        <v>0</v>
      </c>
      <c r="AI1201" s="11">
        <v>432544</v>
      </c>
      <c r="AJ1201" s="11">
        <v>0</v>
      </c>
      <c r="AK1201" s="11">
        <v>373700</v>
      </c>
      <c r="AL1201" s="9">
        <v>806245</v>
      </c>
      <c r="AM1201" s="9">
        <v>1443258</v>
      </c>
      <c r="AN1201" s="9">
        <v>68726</v>
      </c>
      <c r="AO1201" s="9">
        <v>433802</v>
      </c>
      <c r="AP1201" s="11">
        <v>0</v>
      </c>
      <c r="AQ1201" s="11">
        <v>60000</v>
      </c>
      <c r="AR1201" s="11">
        <v>2812031</v>
      </c>
      <c r="AS1201" s="11">
        <v>0</v>
      </c>
      <c r="AT1201" s="11">
        <v>0</v>
      </c>
      <c r="AU1201" s="11">
        <v>0</v>
      </c>
      <c r="AV1201" s="11">
        <v>0</v>
      </c>
      <c r="AW1201" s="11">
        <v>0</v>
      </c>
      <c r="AX1201" s="11">
        <v>0</v>
      </c>
      <c r="AY1201" s="11">
        <v>0</v>
      </c>
      <c r="AZ1201" s="11">
        <v>0</v>
      </c>
      <c r="BA1201" s="11">
        <v>13761</v>
      </c>
      <c r="BB1201" s="11">
        <v>0</v>
      </c>
      <c r="BC1201" s="11">
        <v>0</v>
      </c>
      <c r="BD1201" s="11">
        <v>45000</v>
      </c>
      <c r="BE1201" s="11">
        <v>0</v>
      </c>
      <c r="BF1201" s="11">
        <v>0</v>
      </c>
      <c r="BG1201" s="11">
        <v>10000</v>
      </c>
      <c r="BH1201" s="11">
        <v>0</v>
      </c>
      <c r="BI1201" s="11">
        <v>0</v>
      </c>
      <c r="BJ1201" s="11">
        <v>0</v>
      </c>
      <c r="BK1201" s="11">
        <v>0</v>
      </c>
      <c r="BL1201" s="11">
        <v>0</v>
      </c>
      <c r="BM1201" s="11">
        <v>0</v>
      </c>
      <c r="BN1201" s="11">
        <v>0</v>
      </c>
      <c r="BO1201" s="11">
        <v>510600</v>
      </c>
      <c r="BP1201" s="11">
        <v>51060</v>
      </c>
      <c r="BQ1201" s="11">
        <v>261580</v>
      </c>
      <c r="BR1201" s="11">
        <v>280940</v>
      </c>
      <c r="BS1201" s="11">
        <v>58060</v>
      </c>
      <c r="BT1201" s="11">
        <v>10240</v>
      </c>
      <c r="BU1201" s="11">
        <v>40020</v>
      </c>
      <c r="BV1201" s="11">
        <v>0</v>
      </c>
      <c r="BW1201" s="11">
        <v>1000</v>
      </c>
      <c r="BX1201" s="11">
        <v>0</v>
      </c>
      <c r="BY1201" s="11">
        <v>0</v>
      </c>
      <c r="BZ1201" s="11">
        <v>0</v>
      </c>
      <c r="CA1201" s="11">
        <v>0</v>
      </c>
      <c r="CB1201" s="11">
        <v>0</v>
      </c>
      <c r="CC1201" s="11">
        <v>0</v>
      </c>
      <c r="CD1201" s="11">
        <v>0</v>
      </c>
      <c r="CE1201" s="11">
        <v>0</v>
      </c>
      <c r="CF1201" s="11">
        <v>0</v>
      </c>
      <c r="CG1201" s="11">
        <v>0</v>
      </c>
      <c r="CH1201" s="11">
        <v>0</v>
      </c>
      <c r="CI1201" s="11">
        <v>211154.37100000001</v>
      </c>
      <c r="CJ1201" s="4">
        <v>31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4">
        <v>12</v>
      </c>
      <c r="CV1201" s="4">
        <v>0</v>
      </c>
      <c r="CW1201" s="4">
        <v>0</v>
      </c>
      <c r="CX1201" s="4">
        <v>0</v>
      </c>
      <c r="CY1201" s="4">
        <v>0</v>
      </c>
      <c r="CZ1201" s="4">
        <v>0</v>
      </c>
      <c r="DA1201" s="4">
        <v>0</v>
      </c>
      <c r="DB1201" s="4">
        <v>20</v>
      </c>
      <c r="DC1201" s="4">
        <v>0</v>
      </c>
      <c r="DD1201" s="4">
        <v>14.5</v>
      </c>
      <c r="DE1201" s="64">
        <v>34.5</v>
      </c>
      <c r="DF1201" s="64">
        <v>56</v>
      </c>
      <c r="DG1201" s="64">
        <v>2</v>
      </c>
      <c r="DH1201" s="64">
        <v>42.08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s="4">
        <v>0.5</v>
      </c>
      <c r="DT1201" s="4">
        <v>2</v>
      </c>
      <c r="DU1201" s="4">
        <v>2</v>
      </c>
      <c r="EB1201" s="4" t="b">
        <v>1</v>
      </c>
      <c r="EC1201" s="4" t="s">
        <v>260</v>
      </c>
      <c r="EF1201" s="7">
        <v>46143</v>
      </c>
      <c r="EG1201" s="7">
        <v>46173</v>
      </c>
      <c r="EH1201" s="4" t="s">
        <v>173</v>
      </c>
      <c r="EI1201" s="4" t="b">
        <v>1</v>
      </c>
      <c r="EJ1201" s="4" t="s">
        <v>174</v>
      </c>
      <c r="EO1201" s="4">
        <f t="shared" si="79"/>
        <v>19.378082191780823</v>
      </c>
      <c r="EP1201" s="4">
        <f t="shared" si="80"/>
        <v>24</v>
      </c>
      <c r="EQ1201" s="9">
        <f t="shared" si="81"/>
        <v>3298875.5760000004</v>
      </c>
    </row>
    <row r="1202" spans="3:147">
      <c r="C1202" s="7">
        <v>46174</v>
      </c>
      <c r="D1202" s="4">
        <v>7400</v>
      </c>
      <c r="G1202" s="4" t="s">
        <v>176</v>
      </c>
      <c r="H1202" s="4" t="s">
        <v>177</v>
      </c>
      <c r="I1202" s="4">
        <v>12</v>
      </c>
      <c r="J1202" s="16">
        <v>37683</v>
      </c>
      <c r="L1202" s="4">
        <v>119455</v>
      </c>
      <c r="M1202" s="4">
        <v>125205</v>
      </c>
      <c r="N1202" s="4">
        <v>149202.625</v>
      </c>
      <c r="O1202" s="64">
        <v>21</v>
      </c>
      <c r="P1202" s="4">
        <v>8</v>
      </c>
      <c r="Q1202" s="4">
        <v>1</v>
      </c>
      <c r="R1202" s="4">
        <v>30</v>
      </c>
      <c r="S1202" s="4">
        <v>100</v>
      </c>
      <c r="T1202" s="4">
        <v>100</v>
      </c>
      <c r="U1202" s="11">
        <v>6452482</v>
      </c>
      <c r="V1202" s="11">
        <v>1272300</v>
      </c>
      <c r="W1202" s="11">
        <v>5180182</v>
      </c>
      <c r="X1202" s="11">
        <v>23</v>
      </c>
      <c r="Y1202" s="62">
        <v>3583650</v>
      </c>
      <c r="Z1202" s="11">
        <v>0</v>
      </c>
      <c r="AA1202" s="11">
        <v>0</v>
      </c>
      <c r="AB1202" s="11">
        <v>0</v>
      </c>
      <c r="AC1202" s="11">
        <v>172500</v>
      </c>
      <c r="AD1202" s="11">
        <v>0</v>
      </c>
      <c r="AE1202" s="11">
        <v>0</v>
      </c>
      <c r="AF1202" s="11">
        <v>0</v>
      </c>
      <c r="AG1202" s="11">
        <v>172500</v>
      </c>
      <c r="AH1202" s="11">
        <v>0</v>
      </c>
      <c r="AI1202" s="11">
        <v>469518</v>
      </c>
      <c r="AJ1202" s="11">
        <v>0</v>
      </c>
      <c r="AK1202" s="11">
        <v>419632</v>
      </c>
      <c r="AL1202" s="9">
        <v>889151</v>
      </c>
      <c r="AM1202" s="9">
        <v>447607</v>
      </c>
      <c r="AN1202" s="9">
        <v>0</v>
      </c>
      <c r="AO1202" s="9">
        <v>194261</v>
      </c>
      <c r="AP1202" s="11">
        <v>0</v>
      </c>
      <c r="AQ1202" s="11">
        <v>20000</v>
      </c>
      <c r="AR1202" s="11">
        <v>1551019</v>
      </c>
      <c r="AS1202" s="11">
        <v>0</v>
      </c>
      <c r="AT1202" s="11">
        <v>0</v>
      </c>
      <c r="AU1202" s="11">
        <v>0</v>
      </c>
      <c r="AV1202" s="11">
        <v>0</v>
      </c>
      <c r="AW1202" s="11">
        <v>0</v>
      </c>
      <c r="AX1202" s="11">
        <v>0</v>
      </c>
      <c r="AY1202" s="11">
        <v>0</v>
      </c>
      <c r="AZ1202" s="11">
        <v>0</v>
      </c>
      <c r="BA1202" s="11">
        <v>110313</v>
      </c>
      <c r="BB1202" s="11">
        <v>1000000</v>
      </c>
      <c r="BC1202" s="11">
        <v>0</v>
      </c>
      <c r="BD1202" s="11">
        <v>35000</v>
      </c>
      <c r="BE1202" s="11">
        <v>0</v>
      </c>
      <c r="BF1202" s="11">
        <v>0</v>
      </c>
      <c r="BG1202" s="11">
        <v>0</v>
      </c>
      <c r="BH1202" s="11">
        <v>0</v>
      </c>
      <c r="BI1202" s="11">
        <v>0</v>
      </c>
      <c r="BJ1202" s="11">
        <v>0</v>
      </c>
      <c r="BK1202" s="11">
        <v>0</v>
      </c>
      <c r="BL1202" s="11">
        <v>0</v>
      </c>
      <c r="BM1202" s="11">
        <v>0</v>
      </c>
      <c r="BN1202" s="11">
        <v>0</v>
      </c>
      <c r="BO1202" s="11">
        <v>558390</v>
      </c>
      <c r="BP1202" s="11">
        <v>55830</v>
      </c>
      <c r="BQ1202" s="11">
        <v>268510</v>
      </c>
      <c r="BR1202" s="11">
        <v>277500</v>
      </c>
      <c r="BS1202" s="11">
        <v>58070</v>
      </c>
      <c r="BT1202" s="11">
        <v>10750</v>
      </c>
      <c r="BU1202" s="11">
        <v>42250</v>
      </c>
      <c r="BV1202" s="11">
        <v>0</v>
      </c>
      <c r="BW1202" s="11">
        <v>1000</v>
      </c>
      <c r="BX1202" s="11">
        <v>0</v>
      </c>
      <c r="BY1202" s="11">
        <v>0</v>
      </c>
      <c r="BZ1202" s="11">
        <v>0</v>
      </c>
      <c r="CA1202" s="11">
        <v>0</v>
      </c>
      <c r="CB1202" s="11">
        <v>0</v>
      </c>
      <c r="CC1202" s="11">
        <v>0</v>
      </c>
      <c r="CD1202" s="11">
        <v>0</v>
      </c>
      <c r="CE1202" s="11">
        <v>0</v>
      </c>
      <c r="CF1202" s="11">
        <v>0</v>
      </c>
      <c r="CG1202" s="11">
        <v>0</v>
      </c>
      <c r="CH1202" s="11">
        <v>0</v>
      </c>
      <c r="CI1202" s="11">
        <v>199103.25</v>
      </c>
      <c r="CJ1202" s="4">
        <v>30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4">
        <v>4</v>
      </c>
      <c r="CV1202" s="4">
        <v>0</v>
      </c>
      <c r="CW1202" s="4">
        <v>0</v>
      </c>
      <c r="CX1202" s="4">
        <v>0</v>
      </c>
      <c r="CY1202" s="4">
        <v>0</v>
      </c>
      <c r="CZ1202" s="4">
        <v>0</v>
      </c>
      <c r="DA1202" s="4">
        <v>0</v>
      </c>
      <c r="DB1202" s="4">
        <v>20</v>
      </c>
      <c r="DC1202" s="4">
        <v>0</v>
      </c>
      <c r="DD1202" s="4">
        <v>15</v>
      </c>
      <c r="DE1202" s="64">
        <v>35</v>
      </c>
      <c r="DF1202" s="64">
        <v>16</v>
      </c>
      <c r="DG1202" s="64">
        <v>0</v>
      </c>
      <c r="DH1202" s="64">
        <v>17.36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s="4">
        <v>2</v>
      </c>
      <c r="DT1202" s="4">
        <v>2</v>
      </c>
      <c r="DU1202" s="4">
        <v>2</v>
      </c>
      <c r="EB1202" s="4" t="b">
        <v>1</v>
      </c>
      <c r="EC1202" s="4" t="s">
        <v>260</v>
      </c>
      <c r="EF1202" s="7">
        <v>46174</v>
      </c>
      <c r="EG1202" s="7">
        <v>46203</v>
      </c>
      <c r="EH1202" s="4" t="s">
        <v>173</v>
      </c>
      <c r="EI1202" s="4" t="b">
        <v>1</v>
      </c>
      <c r="EJ1202" s="4" t="s">
        <v>174</v>
      </c>
      <c r="EO1202" s="4">
        <f t="shared" si="79"/>
        <v>22.849315068493151</v>
      </c>
      <c r="EP1202" s="4">
        <f t="shared" si="80"/>
        <v>25</v>
      </c>
      <c r="EQ1202" s="9">
        <f t="shared" si="81"/>
        <v>3730065.625</v>
      </c>
    </row>
    <row r="1203" spans="3:147">
      <c r="C1203" s="7">
        <v>46174</v>
      </c>
      <c r="D1203" s="4">
        <v>7400</v>
      </c>
      <c r="G1203" s="4" t="s">
        <v>176</v>
      </c>
      <c r="H1203" s="4" t="s">
        <v>177</v>
      </c>
      <c r="I1203" s="4">
        <v>5</v>
      </c>
      <c r="J1203" s="16">
        <v>37921</v>
      </c>
      <c r="L1203" s="4">
        <v>114476</v>
      </c>
      <c r="M1203" s="4">
        <v>120851</v>
      </c>
      <c r="N1203" s="4">
        <v>144014.10800000001</v>
      </c>
      <c r="O1203" s="64">
        <v>21</v>
      </c>
      <c r="P1203" s="4">
        <v>8</v>
      </c>
      <c r="Q1203" s="4">
        <v>1</v>
      </c>
      <c r="R1203" s="4">
        <v>30</v>
      </c>
      <c r="S1203" s="4">
        <v>100</v>
      </c>
      <c r="T1203" s="4">
        <v>100</v>
      </c>
      <c r="U1203" s="11">
        <v>6010361</v>
      </c>
      <c r="V1203" s="11">
        <v>1054950</v>
      </c>
      <c r="W1203" s="11">
        <v>4955411</v>
      </c>
      <c r="X1203" s="11">
        <v>22</v>
      </c>
      <c r="Y1203" s="62">
        <v>3434280</v>
      </c>
      <c r="Z1203" s="11">
        <v>0</v>
      </c>
      <c r="AA1203" s="11">
        <v>0</v>
      </c>
      <c r="AB1203" s="11">
        <v>26250</v>
      </c>
      <c r="AC1203" s="11">
        <v>165000</v>
      </c>
      <c r="AD1203" s="11">
        <v>0</v>
      </c>
      <c r="AE1203" s="11">
        <v>0</v>
      </c>
      <c r="AF1203" s="11">
        <v>0</v>
      </c>
      <c r="AG1203" s="11">
        <v>191250</v>
      </c>
      <c r="AH1203" s="11">
        <v>0</v>
      </c>
      <c r="AI1203" s="11">
        <v>453191</v>
      </c>
      <c r="AJ1203" s="11">
        <v>0</v>
      </c>
      <c r="AK1203" s="11">
        <v>297029</v>
      </c>
      <c r="AL1203" s="9">
        <v>750220</v>
      </c>
      <c r="AM1203" s="9">
        <v>216021</v>
      </c>
      <c r="AN1203" s="9">
        <v>0</v>
      </c>
      <c r="AO1203" s="9">
        <v>212780</v>
      </c>
      <c r="AP1203" s="11">
        <v>0</v>
      </c>
      <c r="AQ1203" s="11">
        <v>25000</v>
      </c>
      <c r="AR1203" s="11">
        <v>1204021</v>
      </c>
      <c r="AS1203" s="11">
        <v>0</v>
      </c>
      <c r="AT1203" s="11">
        <v>0</v>
      </c>
      <c r="AU1203" s="11">
        <v>0</v>
      </c>
      <c r="AV1203" s="11">
        <v>0</v>
      </c>
      <c r="AW1203" s="11">
        <v>0</v>
      </c>
      <c r="AX1203" s="11">
        <v>0</v>
      </c>
      <c r="AY1203" s="11">
        <v>0</v>
      </c>
      <c r="AZ1203" s="11">
        <v>0</v>
      </c>
      <c r="BA1203" s="11">
        <v>125810</v>
      </c>
      <c r="BB1203" s="11">
        <v>1000000</v>
      </c>
      <c r="BC1203" s="11">
        <v>0</v>
      </c>
      <c r="BD1203" s="11">
        <v>55000</v>
      </c>
      <c r="BE1203" s="11">
        <v>0</v>
      </c>
      <c r="BF1203" s="11">
        <v>0</v>
      </c>
      <c r="BG1203" s="11">
        <v>0</v>
      </c>
      <c r="BH1203" s="11">
        <v>0</v>
      </c>
      <c r="BI1203" s="11">
        <v>0</v>
      </c>
      <c r="BJ1203" s="11">
        <v>0</v>
      </c>
      <c r="BK1203" s="11">
        <v>0</v>
      </c>
      <c r="BL1203" s="11">
        <v>0</v>
      </c>
      <c r="BM1203" s="11">
        <v>0</v>
      </c>
      <c r="BN1203" s="11">
        <v>0</v>
      </c>
      <c r="BO1203" s="11">
        <v>385640</v>
      </c>
      <c r="BP1203" s="11">
        <v>38560</v>
      </c>
      <c r="BQ1203" s="11">
        <v>265280</v>
      </c>
      <c r="BR1203" s="11">
        <v>254290</v>
      </c>
      <c r="BS1203" s="11">
        <v>54090</v>
      </c>
      <c r="BT1203" s="11">
        <v>10310</v>
      </c>
      <c r="BU1203" s="11">
        <v>40780</v>
      </c>
      <c r="BV1203" s="11">
        <v>6000</v>
      </c>
      <c r="BW1203" s="11">
        <v>0</v>
      </c>
      <c r="BX1203" s="11">
        <v>0</v>
      </c>
      <c r="BY1203" s="11">
        <v>0</v>
      </c>
      <c r="BZ1203" s="11">
        <v>0</v>
      </c>
      <c r="CA1203" s="11">
        <v>0</v>
      </c>
      <c r="CB1203" s="11">
        <v>0</v>
      </c>
      <c r="CC1203" s="11">
        <v>0</v>
      </c>
      <c r="CD1203" s="11">
        <v>0</v>
      </c>
      <c r="CE1203" s="11">
        <v>0</v>
      </c>
      <c r="CF1203" s="11">
        <v>0</v>
      </c>
      <c r="CG1203" s="11">
        <v>0</v>
      </c>
      <c r="CH1203" s="11">
        <v>0</v>
      </c>
      <c r="CI1203" s="11">
        <v>204024.75</v>
      </c>
      <c r="CJ1203" s="4">
        <v>30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5</v>
      </c>
      <c r="CV1203" s="4">
        <v>0</v>
      </c>
      <c r="CW1203" s="4">
        <v>0</v>
      </c>
      <c r="CX1203" s="4">
        <v>0</v>
      </c>
      <c r="CY1203" s="4">
        <v>0</v>
      </c>
      <c r="CZ1203" s="4">
        <v>0</v>
      </c>
      <c r="DA1203" s="4">
        <v>0</v>
      </c>
      <c r="DB1203" s="4">
        <v>20</v>
      </c>
      <c r="DC1203" s="4">
        <v>0</v>
      </c>
      <c r="DD1203" s="4">
        <v>11</v>
      </c>
      <c r="DE1203" s="64">
        <v>31</v>
      </c>
      <c r="DF1203" s="64">
        <v>8</v>
      </c>
      <c r="DG1203" s="64">
        <v>0</v>
      </c>
      <c r="DH1203" s="64">
        <v>19.7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8.5</v>
      </c>
      <c r="DT1203" s="4">
        <v>2</v>
      </c>
      <c r="DU1203" s="4">
        <v>2</v>
      </c>
      <c r="EB1203" s="4" t="b">
        <v>1</v>
      </c>
      <c r="EC1203" s="4" t="s">
        <v>260</v>
      </c>
      <c r="EF1203" s="7">
        <v>46174</v>
      </c>
      <c r="EG1203" s="7">
        <v>46203</v>
      </c>
      <c r="EH1203" s="4" t="s">
        <v>173</v>
      </c>
      <c r="EI1203" s="4" t="b">
        <v>1</v>
      </c>
      <c r="EJ1203" s="4" t="s">
        <v>174</v>
      </c>
      <c r="EO1203" s="4">
        <f t="shared" si="79"/>
        <v>22.197260273972603</v>
      </c>
      <c r="EP1203" s="4">
        <f t="shared" si="80"/>
        <v>25</v>
      </c>
      <c r="EQ1203" s="9">
        <f t="shared" si="81"/>
        <v>3600352.7</v>
      </c>
    </row>
    <row r="1204" spans="3:147">
      <c r="C1204" s="7">
        <v>46174</v>
      </c>
      <c r="D1204" s="4">
        <v>7400</v>
      </c>
      <c r="G1204" s="4" t="s">
        <v>176</v>
      </c>
      <c r="H1204" s="4" t="s">
        <v>177</v>
      </c>
      <c r="I1204" s="4">
        <v>14</v>
      </c>
      <c r="J1204" s="16">
        <v>37928</v>
      </c>
      <c r="L1204" s="4">
        <v>120599</v>
      </c>
      <c r="M1204" s="4">
        <v>126349</v>
      </c>
      <c r="N1204" s="4">
        <v>150565.89199999999</v>
      </c>
      <c r="O1204" s="64">
        <v>21</v>
      </c>
      <c r="P1204" s="4">
        <v>8</v>
      </c>
      <c r="Q1204" s="4">
        <v>1</v>
      </c>
      <c r="R1204" s="4">
        <v>30</v>
      </c>
      <c r="S1204" s="4">
        <v>100</v>
      </c>
      <c r="T1204" s="4">
        <v>100</v>
      </c>
      <c r="U1204" s="11">
        <v>6067994</v>
      </c>
      <c r="V1204" s="11">
        <v>1067760</v>
      </c>
      <c r="W1204" s="11">
        <v>5000234</v>
      </c>
      <c r="X1204" s="11">
        <v>22</v>
      </c>
      <c r="Y1204" s="62">
        <v>3617970</v>
      </c>
      <c r="Z1204" s="11">
        <v>0</v>
      </c>
      <c r="AA1204" s="11">
        <v>0</v>
      </c>
      <c r="AB1204" s="11">
        <v>7500</v>
      </c>
      <c r="AC1204" s="11">
        <v>165000</v>
      </c>
      <c r="AD1204" s="11">
        <v>0</v>
      </c>
      <c r="AE1204" s="11">
        <v>0</v>
      </c>
      <c r="AF1204" s="11">
        <v>0</v>
      </c>
      <c r="AG1204" s="11">
        <v>172500</v>
      </c>
      <c r="AH1204" s="11">
        <v>0</v>
      </c>
      <c r="AI1204" s="11">
        <v>473808</v>
      </c>
      <c r="AJ1204" s="11">
        <v>0</v>
      </c>
      <c r="AK1204" s="11">
        <v>367004</v>
      </c>
      <c r="AL1204" s="9">
        <v>840813</v>
      </c>
      <c r="AM1204" s="9">
        <v>0</v>
      </c>
      <c r="AN1204" s="9">
        <v>0</v>
      </c>
      <c r="AO1204" s="9">
        <v>245045</v>
      </c>
      <c r="AP1204" s="11">
        <v>0</v>
      </c>
      <c r="AQ1204" s="11">
        <v>25000</v>
      </c>
      <c r="AR1204" s="11">
        <v>1110858</v>
      </c>
      <c r="AS1204" s="11">
        <v>0</v>
      </c>
      <c r="AT1204" s="11">
        <v>0</v>
      </c>
      <c r="AU1204" s="11">
        <v>0</v>
      </c>
      <c r="AV1204" s="11">
        <v>0</v>
      </c>
      <c r="AW1204" s="11">
        <v>0</v>
      </c>
      <c r="AX1204" s="11">
        <v>0</v>
      </c>
      <c r="AY1204" s="11">
        <v>0</v>
      </c>
      <c r="AZ1204" s="11">
        <v>0</v>
      </c>
      <c r="BA1204" s="11">
        <v>111666</v>
      </c>
      <c r="BB1204" s="11">
        <v>1000000</v>
      </c>
      <c r="BC1204" s="11">
        <v>0</v>
      </c>
      <c r="BD1204" s="11">
        <v>55000</v>
      </c>
      <c r="BE1204" s="11">
        <v>0</v>
      </c>
      <c r="BF1204" s="11">
        <v>0</v>
      </c>
      <c r="BG1204" s="11">
        <v>0</v>
      </c>
      <c r="BH1204" s="11">
        <v>0</v>
      </c>
      <c r="BI1204" s="11">
        <v>0</v>
      </c>
      <c r="BJ1204" s="11">
        <v>0</v>
      </c>
      <c r="BK1204" s="11">
        <v>0</v>
      </c>
      <c r="BL1204" s="11">
        <v>0</v>
      </c>
      <c r="BM1204" s="11">
        <v>0</v>
      </c>
      <c r="BN1204" s="11">
        <v>0</v>
      </c>
      <c r="BO1204" s="11">
        <v>376390</v>
      </c>
      <c r="BP1204" s="11">
        <v>37630</v>
      </c>
      <c r="BQ1204" s="11">
        <v>270560</v>
      </c>
      <c r="BR1204" s="11">
        <v>257070</v>
      </c>
      <c r="BS1204" s="11">
        <v>54610</v>
      </c>
      <c r="BT1204" s="11">
        <v>10860</v>
      </c>
      <c r="BU1204" s="11">
        <v>42640</v>
      </c>
      <c r="BV1204" s="11">
        <v>13000</v>
      </c>
      <c r="BW1204" s="11">
        <v>5000</v>
      </c>
      <c r="BX1204" s="11">
        <v>0</v>
      </c>
      <c r="BY1204" s="11">
        <v>0</v>
      </c>
      <c r="BZ1204" s="11">
        <v>0</v>
      </c>
      <c r="CA1204" s="11">
        <v>0</v>
      </c>
      <c r="CB1204" s="11">
        <v>0</v>
      </c>
      <c r="CC1204" s="11">
        <v>0</v>
      </c>
      <c r="CD1204" s="11">
        <v>0</v>
      </c>
      <c r="CE1204" s="11">
        <v>0</v>
      </c>
      <c r="CF1204" s="11">
        <v>0</v>
      </c>
      <c r="CG1204" s="11">
        <v>0</v>
      </c>
      <c r="CH1204" s="11">
        <v>0</v>
      </c>
      <c r="CI1204" s="11">
        <v>200717.283</v>
      </c>
      <c r="CJ1204" s="4">
        <v>30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5</v>
      </c>
      <c r="CV1204" s="4">
        <v>0</v>
      </c>
      <c r="CW1204" s="4">
        <v>0</v>
      </c>
      <c r="CX1204" s="4">
        <v>0</v>
      </c>
      <c r="CY1204" s="4">
        <v>0</v>
      </c>
      <c r="CZ1204" s="4">
        <v>0</v>
      </c>
      <c r="DA1204" s="4">
        <v>0</v>
      </c>
      <c r="DB1204" s="4">
        <v>20</v>
      </c>
      <c r="DC1204" s="4">
        <v>0</v>
      </c>
      <c r="DD1204" s="4">
        <v>13</v>
      </c>
      <c r="DE1204" s="64">
        <v>33</v>
      </c>
      <c r="DF1204" s="64">
        <v>0</v>
      </c>
      <c r="DG1204" s="64">
        <v>0</v>
      </c>
      <c r="DH1204" s="64">
        <v>21.7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1</v>
      </c>
      <c r="DT1204" s="4">
        <v>2</v>
      </c>
      <c r="DU1204" s="4">
        <v>2</v>
      </c>
      <c r="EB1204" s="4" t="b">
        <v>1</v>
      </c>
      <c r="EC1204" s="4" t="s">
        <v>260</v>
      </c>
      <c r="EF1204" s="7">
        <v>46174</v>
      </c>
      <c r="EG1204" s="7">
        <v>46203</v>
      </c>
      <c r="EH1204" s="4" t="s">
        <v>173</v>
      </c>
      <c r="EI1204" s="4" t="b">
        <v>1</v>
      </c>
      <c r="EJ1204" s="4" t="s">
        <v>174</v>
      </c>
      <c r="EO1204" s="4">
        <f t="shared" si="79"/>
        <v>22.17808219178082</v>
      </c>
      <c r="EP1204" s="4">
        <f t="shared" si="80"/>
        <v>25</v>
      </c>
      <c r="EQ1204" s="9">
        <f t="shared" si="81"/>
        <v>3764147.3</v>
      </c>
    </row>
    <row r="1205" spans="3:147">
      <c r="C1205" s="7">
        <v>46174</v>
      </c>
      <c r="D1205" s="4">
        <v>7400</v>
      </c>
      <c r="G1205" s="4" t="s">
        <v>176</v>
      </c>
      <c r="H1205" s="4" t="s">
        <v>177</v>
      </c>
      <c r="I1205" s="4">
        <v>3</v>
      </c>
      <c r="J1205" s="16">
        <v>38950</v>
      </c>
      <c r="L1205" s="4">
        <v>112762</v>
      </c>
      <c r="M1205" s="4">
        <v>118012</v>
      </c>
      <c r="N1205" s="4">
        <v>140630.967</v>
      </c>
      <c r="O1205" s="64">
        <v>21</v>
      </c>
      <c r="P1205" s="4">
        <v>8</v>
      </c>
      <c r="Q1205" s="4">
        <v>1</v>
      </c>
      <c r="R1205" s="4">
        <v>30</v>
      </c>
      <c r="S1205" s="4">
        <v>100</v>
      </c>
      <c r="T1205" s="4">
        <v>100</v>
      </c>
      <c r="U1205" s="11">
        <v>7554096</v>
      </c>
      <c r="V1205" s="11">
        <v>1544810</v>
      </c>
      <c r="W1205" s="11">
        <v>6009286</v>
      </c>
      <c r="X1205" s="11">
        <v>19</v>
      </c>
      <c r="Y1205" s="62">
        <v>3382860</v>
      </c>
      <c r="Z1205" s="11">
        <v>0</v>
      </c>
      <c r="AA1205" s="11">
        <v>0</v>
      </c>
      <c r="AB1205" s="11">
        <v>15000</v>
      </c>
      <c r="AC1205" s="11">
        <v>142500</v>
      </c>
      <c r="AD1205" s="11">
        <v>0</v>
      </c>
      <c r="AE1205" s="11">
        <v>0</v>
      </c>
      <c r="AF1205" s="11">
        <v>0</v>
      </c>
      <c r="AG1205" s="11">
        <v>157500</v>
      </c>
      <c r="AH1205" s="11">
        <v>0</v>
      </c>
      <c r="AI1205" s="11">
        <v>442545</v>
      </c>
      <c r="AJ1205" s="11">
        <v>0</v>
      </c>
      <c r="AK1205" s="11">
        <v>1067916</v>
      </c>
      <c r="AL1205" s="9">
        <v>1510461</v>
      </c>
      <c r="AM1205" s="9">
        <v>1054732</v>
      </c>
      <c r="AN1205" s="9">
        <v>0</v>
      </c>
      <c r="AO1205" s="9">
        <v>221915</v>
      </c>
      <c r="AP1205" s="11">
        <v>0</v>
      </c>
      <c r="AQ1205" s="11">
        <v>25000</v>
      </c>
      <c r="AR1205" s="11">
        <v>2812108</v>
      </c>
      <c r="AS1205" s="11">
        <v>0</v>
      </c>
      <c r="AT1205" s="11">
        <v>0</v>
      </c>
      <c r="AU1205" s="11">
        <v>0</v>
      </c>
      <c r="AV1205" s="11">
        <v>0</v>
      </c>
      <c r="AW1205" s="11">
        <v>0</v>
      </c>
      <c r="AX1205" s="11">
        <v>0</v>
      </c>
      <c r="AY1205" s="11">
        <v>0</v>
      </c>
      <c r="AZ1205" s="11">
        <v>0</v>
      </c>
      <c r="BA1205" s="11">
        <v>146628</v>
      </c>
      <c r="BB1205" s="11">
        <v>1000000</v>
      </c>
      <c r="BC1205" s="11">
        <v>0</v>
      </c>
      <c r="BD1205" s="11">
        <v>45000</v>
      </c>
      <c r="BE1205" s="11">
        <v>0</v>
      </c>
      <c r="BF1205" s="11">
        <v>0</v>
      </c>
      <c r="BG1205" s="11">
        <v>10000</v>
      </c>
      <c r="BH1205" s="11">
        <v>0</v>
      </c>
      <c r="BI1205" s="11">
        <v>0</v>
      </c>
      <c r="BJ1205" s="11">
        <v>0</v>
      </c>
      <c r="BK1205" s="11">
        <v>0</v>
      </c>
      <c r="BL1205" s="11">
        <v>0</v>
      </c>
      <c r="BM1205" s="11">
        <v>0</v>
      </c>
      <c r="BN1205" s="11">
        <v>0</v>
      </c>
      <c r="BO1205" s="11">
        <v>762050</v>
      </c>
      <c r="BP1205" s="11">
        <v>76200</v>
      </c>
      <c r="BQ1205" s="11">
        <v>261580</v>
      </c>
      <c r="BR1205" s="11">
        <v>326020</v>
      </c>
      <c r="BS1205" s="11">
        <v>67990</v>
      </c>
      <c r="BT1205" s="11">
        <v>10150</v>
      </c>
      <c r="BU1205" s="11">
        <v>39820</v>
      </c>
      <c r="BV1205" s="11">
        <v>0</v>
      </c>
      <c r="BW1205" s="11">
        <v>1000</v>
      </c>
      <c r="BX1205" s="11">
        <v>0</v>
      </c>
      <c r="BY1205" s="11">
        <v>0</v>
      </c>
      <c r="BZ1205" s="11">
        <v>0</v>
      </c>
      <c r="CA1205" s="11">
        <v>0</v>
      </c>
      <c r="CB1205" s="11">
        <v>0</v>
      </c>
      <c r="CC1205" s="11">
        <v>0</v>
      </c>
      <c r="CD1205" s="11">
        <v>0</v>
      </c>
      <c r="CE1205" s="11">
        <v>0</v>
      </c>
      <c r="CF1205" s="11">
        <v>0</v>
      </c>
      <c r="CG1205" s="11">
        <v>0</v>
      </c>
      <c r="CH1205" s="11">
        <v>0</v>
      </c>
      <c r="CI1205" s="11">
        <v>219100.022</v>
      </c>
      <c r="CJ1205" s="4">
        <v>30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5</v>
      </c>
      <c r="CV1205" s="4">
        <v>0</v>
      </c>
      <c r="CW1205" s="4">
        <v>0</v>
      </c>
      <c r="CX1205" s="4">
        <v>0</v>
      </c>
      <c r="CY1205" s="4">
        <v>0</v>
      </c>
      <c r="CZ1205" s="4">
        <v>0</v>
      </c>
      <c r="DA1205" s="4">
        <v>0</v>
      </c>
      <c r="DB1205" s="4">
        <v>20</v>
      </c>
      <c r="DC1205" s="4">
        <v>0</v>
      </c>
      <c r="DD1205" s="4">
        <v>40.5</v>
      </c>
      <c r="DE1205" s="64">
        <v>60.5</v>
      </c>
      <c r="DF1205" s="64">
        <v>40</v>
      </c>
      <c r="DG1205" s="64">
        <v>0</v>
      </c>
      <c r="DH1205" s="64">
        <v>21.04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1</v>
      </c>
      <c r="DT1205" s="4">
        <v>2</v>
      </c>
      <c r="DU1205" s="4">
        <v>2</v>
      </c>
      <c r="EB1205" s="4" t="b">
        <v>1</v>
      </c>
      <c r="EC1205" s="4" t="s">
        <v>260</v>
      </c>
      <c r="EF1205" s="7">
        <v>46174</v>
      </c>
      <c r="EG1205" s="7">
        <v>46203</v>
      </c>
      <c r="EH1205" s="4" t="s">
        <v>173</v>
      </c>
      <c r="EI1205" s="4" t="b">
        <v>1</v>
      </c>
      <c r="EJ1205" s="4" t="s">
        <v>174</v>
      </c>
      <c r="EO1205" s="4">
        <f t="shared" si="79"/>
        <v>19.378082191780823</v>
      </c>
      <c r="EP1205" s="4">
        <f t="shared" si="80"/>
        <v>24</v>
      </c>
      <c r="EQ1205" s="9">
        <f t="shared" si="81"/>
        <v>3375143.2080000001</v>
      </c>
    </row>
    <row r="1206" spans="3:147">
      <c r="C1206" s="7">
        <v>46204</v>
      </c>
      <c r="D1206" s="4">
        <v>7400</v>
      </c>
      <c r="G1206" s="4" t="s">
        <v>176</v>
      </c>
      <c r="H1206" s="4" t="s">
        <v>177</v>
      </c>
      <c r="I1206" s="4">
        <v>12</v>
      </c>
      <c r="J1206" s="16">
        <v>37683</v>
      </c>
      <c r="L1206" s="4">
        <v>119455</v>
      </c>
      <c r="M1206" s="4">
        <v>125205</v>
      </c>
      <c r="N1206" s="4">
        <v>149202.625</v>
      </c>
      <c r="O1206" s="64">
        <v>22</v>
      </c>
      <c r="P1206" s="4">
        <v>8</v>
      </c>
      <c r="Q1206" s="4">
        <v>1</v>
      </c>
      <c r="R1206" s="4">
        <v>31</v>
      </c>
      <c r="S1206" s="4">
        <v>100</v>
      </c>
      <c r="T1206" s="4">
        <v>100</v>
      </c>
      <c r="U1206" s="11">
        <v>6027639</v>
      </c>
      <c r="V1206" s="11">
        <v>1200980</v>
      </c>
      <c r="W1206" s="11">
        <v>4826659</v>
      </c>
      <c r="X1206" s="11">
        <v>23</v>
      </c>
      <c r="Y1206" s="62">
        <v>3703105</v>
      </c>
      <c r="Z1206" s="11">
        <v>0</v>
      </c>
      <c r="AA1206" s="11">
        <v>0</v>
      </c>
      <c r="AB1206" s="11">
        <v>0</v>
      </c>
      <c r="AC1206" s="11">
        <v>172500</v>
      </c>
      <c r="AD1206" s="11">
        <v>0</v>
      </c>
      <c r="AE1206" s="11">
        <v>0</v>
      </c>
      <c r="AF1206" s="11">
        <v>0</v>
      </c>
      <c r="AG1206" s="11">
        <v>172500</v>
      </c>
      <c r="AH1206" s="11">
        <v>0</v>
      </c>
      <c r="AI1206" s="11">
        <v>469518</v>
      </c>
      <c r="AJ1206" s="11">
        <v>0</v>
      </c>
      <c r="AK1206" s="11">
        <v>839264</v>
      </c>
      <c r="AL1206" s="9">
        <v>1308783</v>
      </c>
      <c r="AM1206" s="9">
        <v>111901</v>
      </c>
      <c r="AN1206" s="9">
        <v>0</v>
      </c>
      <c r="AO1206" s="9">
        <v>631350</v>
      </c>
      <c r="AP1206" s="11">
        <v>0</v>
      </c>
      <c r="AQ1206" s="11">
        <v>65000</v>
      </c>
      <c r="AR1206" s="11">
        <v>2117034</v>
      </c>
      <c r="AS1206" s="11">
        <v>0</v>
      </c>
      <c r="AT1206" s="11">
        <v>0</v>
      </c>
      <c r="AU1206" s="11">
        <v>0</v>
      </c>
      <c r="AV1206" s="11">
        <v>0</v>
      </c>
      <c r="AW1206" s="11">
        <v>0</v>
      </c>
      <c r="AX1206" s="11">
        <v>0</v>
      </c>
      <c r="AY1206" s="11">
        <v>0</v>
      </c>
      <c r="AZ1206" s="11">
        <v>0</v>
      </c>
      <c r="BA1206" s="11">
        <v>0</v>
      </c>
      <c r="BB1206" s="11">
        <v>0</v>
      </c>
      <c r="BC1206" s="11">
        <v>0</v>
      </c>
      <c r="BD1206" s="11">
        <v>35000</v>
      </c>
      <c r="BE1206" s="11">
        <v>0</v>
      </c>
      <c r="BF1206" s="11">
        <v>0</v>
      </c>
      <c r="BG1206" s="11">
        <v>0</v>
      </c>
      <c r="BH1206" s="11">
        <v>0</v>
      </c>
      <c r="BI1206" s="11">
        <v>0</v>
      </c>
      <c r="BJ1206" s="11">
        <v>0</v>
      </c>
      <c r="BK1206" s="11">
        <v>0</v>
      </c>
      <c r="BL1206" s="11">
        <v>0</v>
      </c>
      <c r="BM1206" s="11">
        <v>0</v>
      </c>
      <c r="BN1206" s="11">
        <v>0</v>
      </c>
      <c r="BO1206" s="11">
        <v>450840</v>
      </c>
      <c r="BP1206" s="11">
        <v>45080</v>
      </c>
      <c r="BQ1206" s="11">
        <v>313020</v>
      </c>
      <c r="BR1206" s="11">
        <v>260230</v>
      </c>
      <c r="BS1206" s="11">
        <v>54250</v>
      </c>
      <c r="BT1206" s="11">
        <v>11110</v>
      </c>
      <c r="BU1206" s="11">
        <v>43450</v>
      </c>
      <c r="BV1206" s="11">
        <v>0</v>
      </c>
      <c r="BW1206" s="11">
        <v>1000</v>
      </c>
      <c r="BX1206" s="11">
        <v>0</v>
      </c>
      <c r="BY1206" s="11">
        <v>0</v>
      </c>
      <c r="BZ1206" s="11">
        <v>0</v>
      </c>
      <c r="CA1206" s="11">
        <v>22000</v>
      </c>
      <c r="CB1206" s="11">
        <v>0</v>
      </c>
      <c r="CC1206" s="11">
        <v>0</v>
      </c>
      <c r="CD1206" s="11">
        <v>0</v>
      </c>
      <c r="CE1206" s="11">
        <v>0</v>
      </c>
      <c r="CF1206" s="11">
        <v>0</v>
      </c>
      <c r="CG1206" s="11">
        <v>0</v>
      </c>
      <c r="CH1206" s="11">
        <v>0</v>
      </c>
      <c r="CI1206" s="11">
        <v>200101.69200000001</v>
      </c>
      <c r="CJ1206" s="4">
        <v>31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13</v>
      </c>
      <c r="CV1206" s="4">
        <v>0</v>
      </c>
      <c r="CW1206" s="4">
        <v>0</v>
      </c>
      <c r="CX1206" s="4">
        <v>0</v>
      </c>
      <c r="CY1206" s="4">
        <v>0</v>
      </c>
      <c r="CZ1206" s="4">
        <v>0</v>
      </c>
      <c r="DA1206" s="4">
        <v>0</v>
      </c>
      <c r="DB1206" s="4">
        <v>20</v>
      </c>
      <c r="DC1206" s="4">
        <v>0</v>
      </c>
      <c r="DD1206" s="4">
        <v>30</v>
      </c>
      <c r="DE1206" s="64">
        <v>50</v>
      </c>
      <c r="DF1206" s="64">
        <v>4</v>
      </c>
      <c r="DG1206" s="64">
        <v>0</v>
      </c>
      <c r="DH1206" s="64">
        <v>56.42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3.5</v>
      </c>
      <c r="DT1206" s="4">
        <v>2</v>
      </c>
      <c r="DU1206" s="4">
        <v>2</v>
      </c>
      <c r="EB1206" s="4" t="b">
        <v>1</v>
      </c>
      <c r="EC1206" s="4" t="s">
        <v>260</v>
      </c>
      <c r="EF1206" s="7">
        <v>46204</v>
      </c>
      <c r="EG1206" s="7">
        <v>46234</v>
      </c>
      <c r="EH1206" s="4" t="s">
        <v>173</v>
      </c>
      <c r="EI1206" s="4" t="b">
        <v>1</v>
      </c>
      <c r="EJ1206" s="4" t="s">
        <v>174</v>
      </c>
      <c r="EO1206" s="4">
        <f t="shared" si="79"/>
        <v>22.849315068493151</v>
      </c>
      <c r="EP1206" s="4">
        <f t="shared" si="80"/>
        <v>25</v>
      </c>
      <c r="EQ1206" s="9">
        <f t="shared" si="81"/>
        <v>3730065.625</v>
      </c>
    </row>
    <row r="1207" spans="3:147">
      <c r="C1207" s="7">
        <v>46204</v>
      </c>
      <c r="D1207" s="4">
        <v>7400</v>
      </c>
      <c r="G1207" s="4" t="s">
        <v>176</v>
      </c>
      <c r="H1207" s="4" t="s">
        <v>177</v>
      </c>
      <c r="I1207" s="4">
        <v>5</v>
      </c>
      <c r="J1207" s="16">
        <v>37921</v>
      </c>
      <c r="L1207" s="4">
        <v>114476</v>
      </c>
      <c r="M1207" s="4">
        <v>120851</v>
      </c>
      <c r="N1207" s="4">
        <v>144014.10800000001</v>
      </c>
      <c r="O1207" s="64">
        <v>22</v>
      </c>
      <c r="P1207" s="4">
        <v>8</v>
      </c>
      <c r="Q1207" s="4">
        <v>1</v>
      </c>
      <c r="R1207" s="4">
        <v>31</v>
      </c>
      <c r="S1207" s="4">
        <v>100</v>
      </c>
      <c r="T1207" s="4">
        <v>100</v>
      </c>
      <c r="U1207" s="11">
        <v>5319787</v>
      </c>
      <c r="V1207" s="11">
        <v>911710</v>
      </c>
      <c r="W1207" s="11">
        <v>4408077</v>
      </c>
      <c r="X1207" s="11">
        <v>22</v>
      </c>
      <c r="Y1207" s="62">
        <v>3548756</v>
      </c>
      <c r="Z1207" s="11">
        <v>0</v>
      </c>
      <c r="AA1207" s="11">
        <v>0</v>
      </c>
      <c r="AB1207" s="11">
        <v>26250</v>
      </c>
      <c r="AC1207" s="11">
        <v>165000</v>
      </c>
      <c r="AD1207" s="11">
        <v>0</v>
      </c>
      <c r="AE1207" s="11">
        <v>0</v>
      </c>
      <c r="AF1207" s="11">
        <v>0</v>
      </c>
      <c r="AG1207" s="11">
        <v>191250</v>
      </c>
      <c r="AH1207" s="11">
        <v>0</v>
      </c>
      <c r="AI1207" s="11">
        <v>453191</v>
      </c>
      <c r="AJ1207" s="11">
        <v>0</v>
      </c>
      <c r="AK1207" s="11">
        <v>432042</v>
      </c>
      <c r="AL1207" s="9">
        <v>885233</v>
      </c>
      <c r="AM1207" s="9">
        <v>432042</v>
      </c>
      <c r="AN1207" s="9">
        <v>0</v>
      </c>
      <c r="AO1207" s="9">
        <v>187506</v>
      </c>
      <c r="AP1207" s="11">
        <v>0</v>
      </c>
      <c r="AQ1207" s="11">
        <v>20000</v>
      </c>
      <c r="AR1207" s="11">
        <v>1524781</v>
      </c>
      <c r="AS1207" s="11">
        <v>0</v>
      </c>
      <c r="AT1207" s="11">
        <v>0</v>
      </c>
      <c r="AU1207" s="11">
        <v>0</v>
      </c>
      <c r="AV1207" s="11">
        <v>0</v>
      </c>
      <c r="AW1207" s="11">
        <v>0</v>
      </c>
      <c r="AX1207" s="11">
        <v>0</v>
      </c>
      <c r="AY1207" s="11">
        <v>0</v>
      </c>
      <c r="AZ1207" s="11">
        <v>0</v>
      </c>
      <c r="BA1207" s="11">
        <v>0</v>
      </c>
      <c r="BB1207" s="11">
        <v>0</v>
      </c>
      <c r="BC1207" s="11">
        <v>0</v>
      </c>
      <c r="BD1207" s="11">
        <v>55000</v>
      </c>
      <c r="BE1207" s="11">
        <v>0</v>
      </c>
      <c r="BF1207" s="11">
        <v>0</v>
      </c>
      <c r="BG1207" s="11">
        <v>0</v>
      </c>
      <c r="BH1207" s="11">
        <v>0</v>
      </c>
      <c r="BI1207" s="11">
        <v>0</v>
      </c>
      <c r="BJ1207" s="11">
        <v>0</v>
      </c>
      <c r="BK1207" s="11">
        <v>0</v>
      </c>
      <c r="BL1207" s="11">
        <v>0</v>
      </c>
      <c r="BM1207" s="11">
        <v>0</v>
      </c>
      <c r="BN1207" s="11">
        <v>0</v>
      </c>
      <c r="BO1207" s="11">
        <v>273990</v>
      </c>
      <c r="BP1207" s="11">
        <v>27390</v>
      </c>
      <c r="BQ1207" s="11">
        <v>264670</v>
      </c>
      <c r="BR1207" s="11">
        <v>226200</v>
      </c>
      <c r="BS1207" s="11">
        <v>47880</v>
      </c>
      <c r="BT1207" s="11">
        <v>10650</v>
      </c>
      <c r="BU1207" s="11">
        <v>41930</v>
      </c>
      <c r="BV1207" s="11">
        <v>19000</v>
      </c>
      <c r="BW1207" s="11">
        <v>0</v>
      </c>
      <c r="BX1207" s="11">
        <v>0</v>
      </c>
      <c r="BY1207" s="11">
        <v>0</v>
      </c>
      <c r="BZ1207" s="11">
        <v>0</v>
      </c>
      <c r="CA1207" s="11">
        <v>0</v>
      </c>
      <c r="CB1207" s="11">
        <v>0</v>
      </c>
      <c r="CC1207" s="11">
        <v>0</v>
      </c>
      <c r="CD1207" s="11">
        <v>0</v>
      </c>
      <c r="CE1207" s="11">
        <v>0</v>
      </c>
      <c r="CF1207" s="11">
        <v>0</v>
      </c>
      <c r="CG1207" s="11">
        <v>0</v>
      </c>
      <c r="CH1207" s="11">
        <v>0</v>
      </c>
      <c r="CI1207" s="11">
        <v>197079.60399999999</v>
      </c>
      <c r="CJ1207" s="4">
        <v>31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4</v>
      </c>
      <c r="CV1207" s="4">
        <v>0</v>
      </c>
      <c r="CW1207" s="4">
        <v>0</v>
      </c>
      <c r="CX1207" s="4">
        <v>0</v>
      </c>
      <c r="CY1207" s="4">
        <v>0</v>
      </c>
      <c r="CZ1207" s="4">
        <v>0</v>
      </c>
      <c r="DA1207" s="4">
        <v>0</v>
      </c>
      <c r="DB1207" s="4">
        <v>20</v>
      </c>
      <c r="DC1207" s="4">
        <v>0</v>
      </c>
      <c r="DD1207" s="4">
        <v>16</v>
      </c>
      <c r="DE1207" s="64">
        <v>36</v>
      </c>
      <c r="DF1207" s="64">
        <v>16</v>
      </c>
      <c r="DG1207" s="64">
        <v>0</v>
      </c>
      <c r="DH1207" s="64">
        <v>17.36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1</v>
      </c>
      <c r="DT1207" s="4">
        <v>2</v>
      </c>
      <c r="DU1207" s="4">
        <v>2</v>
      </c>
      <c r="EB1207" s="4" t="b">
        <v>1</v>
      </c>
      <c r="EC1207" s="4" t="s">
        <v>260</v>
      </c>
      <c r="EF1207" s="7">
        <v>46204</v>
      </c>
      <c r="EG1207" s="7">
        <v>46234</v>
      </c>
      <c r="EH1207" s="4" t="s">
        <v>173</v>
      </c>
      <c r="EI1207" s="4" t="b">
        <v>1</v>
      </c>
      <c r="EJ1207" s="4" t="s">
        <v>174</v>
      </c>
      <c r="EO1207" s="4">
        <f t="shared" si="79"/>
        <v>22.197260273972603</v>
      </c>
      <c r="EP1207" s="4">
        <f t="shared" si="80"/>
        <v>25</v>
      </c>
      <c r="EQ1207" s="9">
        <f t="shared" si="81"/>
        <v>3600352.7</v>
      </c>
    </row>
    <row r="1208" spans="3:147">
      <c r="C1208" s="7">
        <v>46204</v>
      </c>
      <c r="D1208" s="4">
        <v>7400</v>
      </c>
      <c r="G1208" s="4" t="s">
        <v>176</v>
      </c>
      <c r="H1208" s="4" t="s">
        <v>177</v>
      </c>
      <c r="I1208" s="4">
        <v>14</v>
      </c>
      <c r="J1208" s="16">
        <v>37928</v>
      </c>
      <c r="L1208" s="4">
        <v>120599</v>
      </c>
      <c r="M1208" s="4">
        <v>126349</v>
      </c>
      <c r="N1208" s="4">
        <v>150565.89199999999</v>
      </c>
      <c r="O1208" s="64">
        <v>22</v>
      </c>
      <c r="P1208" s="4">
        <v>8</v>
      </c>
      <c r="Q1208" s="4">
        <v>1</v>
      </c>
      <c r="R1208" s="4">
        <v>31</v>
      </c>
      <c r="S1208" s="4">
        <v>100</v>
      </c>
      <c r="T1208" s="4">
        <v>100</v>
      </c>
      <c r="U1208" s="11">
        <v>5826901</v>
      </c>
      <c r="V1208" s="11">
        <v>1002390</v>
      </c>
      <c r="W1208" s="11">
        <v>4824511</v>
      </c>
      <c r="X1208" s="11">
        <v>22</v>
      </c>
      <c r="Y1208" s="62">
        <v>3738569</v>
      </c>
      <c r="Z1208" s="11">
        <v>0</v>
      </c>
      <c r="AA1208" s="11">
        <v>0</v>
      </c>
      <c r="AB1208" s="11">
        <v>7500</v>
      </c>
      <c r="AC1208" s="11">
        <v>165000</v>
      </c>
      <c r="AD1208" s="11">
        <v>0</v>
      </c>
      <c r="AE1208" s="11">
        <v>0</v>
      </c>
      <c r="AF1208" s="11">
        <v>0</v>
      </c>
      <c r="AG1208" s="11">
        <v>172500</v>
      </c>
      <c r="AH1208" s="11">
        <v>0</v>
      </c>
      <c r="AI1208" s="11">
        <v>473808</v>
      </c>
      <c r="AJ1208" s="11">
        <v>0</v>
      </c>
      <c r="AK1208" s="11">
        <v>621084</v>
      </c>
      <c r="AL1208" s="9">
        <v>1094893</v>
      </c>
      <c r="AM1208" s="9">
        <v>225848</v>
      </c>
      <c r="AN1208" s="9">
        <v>0</v>
      </c>
      <c r="AO1208" s="9">
        <v>490091</v>
      </c>
      <c r="AP1208" s="11">
        <v>0</v>
      </c>
      <c r="AQ1208" s="11">
        <v>50000</v>
      </c>
      <c r="AR1208" s="11">
        <v>1860832</v>
      </c>
      <c r="AS1208" s="11">
        <v>0</v>
      </c>
      <c r="AT1208" s="11">
        <v>0</v>
      </c>
      <c r="AU1208" s="11">
        <v>0</v>
      </c>
      <c r="AV1208" s="11">
        <v>0</v>
      </c>
      <c r="AW1208" s="11">
        <v>0</v>
      </c>
      <c r="AX1208" s="11">
        <v>0</v>
      </c>
      <c r="AY1208" s="11">
        <v>0</v>
      </c>
      <c r="AZ1208" s="11">
        <v>0</v>
      </c>
      <c r="BA1208" s="11">
        <v>0</v>
      </c>
      <c r="BB1208" s="11">
        <v>0</v>
      </c>
      <c r="BC1208" s="11">
        <v>0</v>
      </c>
      <c r="BD1208" s="11">
        <v>55000</v>
      </c>
      <c r="BE1208" s="11">
        <v>0</v>
      </c>
      <c r="BF1208" s="11">
        <v>0</v>
      </c>
      <c r="BG1208" s="11">
        <v>0</v>
      </c>
      <c r="BH1208" s="11">
        <v>0</v>
      </c>
      <c r="BI1208" s="11">
        <v>0</v>
      </c>
      <c r="BJ1208" s="11">
        <v>0</v>
      </c>
      <c r="BK1208" s="11">
        <v>0</v>
      </c>
      <c r="BL1208" s="11">
        <v>0</v>
      </c>
      <c r="BM1208" s="11">
        <v>0</v>
      </c>
      <c r="BN1208" s="11">
        <v>0</v>
      </c>
      <c r="BO1208" s="11">
        <v>328980</v>
      </c>
      <c r="BP1208" s="11">
        <v>32890</v>
      </c>
      <c r="BQ1208" s="11">
        <v>268750</v>
      </c>
      <c r="BR1208" s="11">
        <v>247270</v>
      </c>
      <c r="BS1208" s="11">
        <v>52440</v>
      </c>
      <c r="BT1208" s="11">
        <v>11220</v>
      </c>
      <c r="BU1208" s="11">
        <v>43840</v>
      </c>
      <c r="BV1208" s="11">
        <v>12000</v>
      </c>
      <c r="BW1208" s="11">
        <v>5000</v>
      </c>
      <c r="BX1208" s="11">
        <v>0</v>
      </c>
      <c r="BY1208" s="11">
        <v>0</v>
      </c>
      <c r="BZ1208" s="11">
        <v>0</v>
      </c>
      <c r="CA1208" s="11">
        <v>0</v>
      </c>
      <c r="CB1208" s="11">
        <v>0</v>
      </c>
      <c r="CC1208" s="11">
        <v>0</v>
      </c>
      <c r="CD1208" s="11">
        <v>0</v>
      </c>
      <c r="CE1208" s="11">
        <v>0</v>
      </c>
      <c r="CF1208" s="11">
        <v>0</v>
      </c>
      <c r="CG1208" s="11">
        <v>0</v>
      </c>
      <c r="CH1208" s="11">
        <v>0</v>
      </c>
      <c r="CI1208" s="11">
        <v>192764.30799999999</v>
      </c>
      <c r="CJ1208" s="4">
        <v>31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10</v>
      </c>
      <c r="CV1208" s="4">
        <v>0</v>
      </c>
      <c r="CW1208" s="4">
        <v>0</v>
      </c>
      <c r="CX1208" s="4">
        <v>0</v>
      </c>
      <c r="CY1208" s="4">
        <v>0</v>
      </c>
      <c r="CZ1208" s="4">
        <v>0</v>
      </c>
      <c r="DA1208" s="4">
        <v>0</v>
      </c>
      <c r="DB1208" s="4">
        <v>20</v>
      </c>
      <c r="DC1208" s="4">
        <v>0</v>
      </c>
      <c r="DD1208" s="4">
        <v>22</v>
      </c>
      <c r="DE1208" s="64">
        <v>42</v>
      </c>
      <c r="DF1208" s="64">
        <v>8</v>
      </c>
      <c r="DG1208" s="64">
        <v>0</v>
      </c>
      <c r="DH1208" s="64">
        <v>43.4</v>
      </c>
      <c r="DI1208" s="4">
        <v>0</v>
      </c>
      <c r="DJ1208" s="4">
        <v>0</v>
      </c>
      <c r="DK1208" s="4">
        <v>0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0</v>
      </c>
      <c r="DS1208" s="4">
        <v>1</v>
      </c>
      <c r="DT1208" s="4">
        <v>2</v>
      </c>
      <c r="DU1208" s="4">
        <v>2</v>
      </c>
      <c r="EB1208" s="4" t="b">
        <v>1</v>
      </c>
      <c r="EC1208" s="4" t="s">
        <v>260</v>
      </c>
      <c r="EF1208" s="7">
        <v>46204</v>
      </c>
      <c r="EG1208" s="7">
        <v>46234</v>
      </c>
      <c r="EH1208" s="4" t="s">
        <v>173</v>
      </c>
      <c r="EI1208" s="4" t="b">
        <v>1</v>
      </c>
      <c r="EJ1208" s="4" t="s">
        <v>174</v>
      </c>
      <c r="EO1208" s="4">
        <f t="shared" si="79"/>
        <v>22.17808219178082</v>
      </c>
      <c r="EP1208" s="4">
        <f t="shared" si="80"/>
        <v>25</v>
      </c>
      <c r="EQ1208" s="9">
        <f t="shared" si="81"/>
        <v>3764147.3</v>
      </c>
    </row>
    <row r="1209" spans="3:147">
      <c r="C1209" s="7">
        <v>46204</v>
      </c>
      <c r="D1209" s="4">
        <v>7400</v>
      </c>
      <c r="G1209" s="4" t="s">
        <v>176</v>
      </c>
      <c r="H1209" s="4" t="s">
        <v>177</v>
      </c>
      <c r="I1209" s="4">
        <v>3</v>
      </c>
      <c r="J1209" s="16">
        <v>38950</v>
      </c>
      <c r="L1209" s="4">
        <v>112762</v>
      </c>
      <c r="M1209" s="4">
        <v>118012</v>
      </c>
      <c r="N1209" s="4">
        <v>140630.967</v>
      </c>
      <c r="O1209" s="64">
        <v>22</v>
      </c>
      <c r="P1209" s="4">
        <v>8</v>
      </c>
      <c r="Q1209" s="4">
        <v>1</v>
      </c>
      <c r="R1209" s="4">
        <v>31</v>
      </c>
      <c r="S1209" s="4">
        <v>100</v>
      </c>
      <c r="T1209" s="4">
        <v>100</v>
      </c>
      <c r="U1209" s="11">
        <v>7073152</v>
      </c>
      <c r="V1209" s="11">
        <v>1426980</v>
      </c>
      <c r="W1209" s="11">
        <v>5646172</v>
      </c>
      <c r="X1209" s="11">
        <v>19</v>
      </c>
      <c r="Y1209" s="62">
        <v>3495622</v>
      </c>
      <c r="Z1209" s="11">
        <v>0</v>
      </c>
      <c r="AA1209" s="11">
        <v>0</v>
      </c>
      <c r="AB1209" s="11">
        <v>15000</v>
      </c>
      <c r="AC1209" s="11">
        <v>142500</v>
      </c>
      <c r="AD1209" s="11">
        <v>0</v>
      </c>
      <c r="AE1209" s="11">
        <v>0</v>
      </c>
      <c r="AF1209" s="11">
        <v>0</v>
      </c>
      <c r="AG1209" s="11">
        <v>157500</v>
      </c>
      <c r="AH1209" s="11">
        <v>0</v>
      </c>
      <c r="AI1209" s="11">
        <v>442545</v>
      </c>
      <c r="AJ1209" s="11">
        <v>0</v>
      </c>
      <c r="AK1209" s="11">
        <v>1357967</v>
      </c>
      <c r="AL1209" s="9">
        <v>1800512</v>
      </c>
      <c r="AM1209" s="9">
        <v>1265678</v>
      </c>
      <c r="AN1209" s="9">
        <v>298840</v>
      </c>
      <c r="AO1209" s="9">
        <v>0</v>
      </c>
      <c r="AP1209" s="11">
        <v>0</v>
      </c>
      <c r="AQ1209" s="11">
        <v>0</v>
      </c>
      <c r="AR1209" s="11">
        <v>3365030</v>
      </c>
      <c r="AS1209" s="11">
        <v>0</v>
      </c>
      <c r="AT1209" s="11">
        <v>0</v>
      </c>
      <c r="AU1209" s="11">
        <v>0</v>
      </c>
      <c r="AV1209" s="11">
        <v>0</v>
      </c>
      <c r="AW1209" s="11">
        <v>0</v>
      </c>
      <c r="AX1209" s="11">
        <v>0</v>
      </c>
      <c r="AY1209" s="11">
        <v>0</v>
      </c>
      <c r="AZ1209" s="11">
        <v>0</v>
      </c>
      <c r="BA1209" s="11">
        <v>0</v>
      </c>
      <c r="BB1209" s="11">
        <v>0</v>
      </c>
      <c r="BC1209" s="11">
        <v>0</v>
      </c>
      <c r="BD1209" s="11">
        <v>45000</v>
      </c>
      <c r="BE1209" s="11">
        <v>0</v>
      </c>
      <c r="BF1209" s="11">
        <v>0</v>
      </c>
      <c r="BG1209" s="11">
        <v>10000</v>
      </c>
      <c r="BH1209" s="11">
        <v>0</v>
      </c>
      <c r="BI1209" s="11">
        <v>0</v>
      </c>
      <c r="BJ1209" s="11">
        <v>0</v>
      </c>
      <c r="BK1209" s="11">
        <v>0</v>
      </c>
      <c r="BL1209" s="11">
        <v>0</v>
      </c>
      <c r="BM1209" s="11">
        <v>0</v>
      </c>
      <c r="BN1209" s="11">
        <v>0</v>
      </c>
      <c r="BO1209" s="11">
        <v>644180</v>
      </c>
      <c r="BP1209" s="11">
        <v>64410</v>
      </c>
      <c r="BQ1209" s="11">
        <v>295830</v>
      </c>
      <c r="BR1209" s="11">
        <v>306460</v>
      </c>
      <c r="BS1209" s="11">
        <v>63660</v>
      </c>
      <c r="BT1209" s="11">
        <v>10490</v>
      </c>
      <c r="BU1209" s="11">
        <v>40950</v>
      </c>
      <c r="BV1209" s="11">
        <v>0</v>
      </c>
      <c r="BW1209" s="11">
        <v>1000</v>
      </c>
      <c r="BX1209" s="11">
        <v>0</v>
      </c>
      <c r="BY1209" s="11">
        <v>0</v>
      </c>
      <c r="BZ1209" s="11">
        <v>0</v>
      </c>
      <c r="CA1209" s="11">
        <v>0</v>
      </c>
      <c r="CB1209" s="11">
        <v>0</v>
      </c>
      <c r="CC1209" s="11">
        <v>0</v>
      </c>
      <c r="CD1209" s="11">
        <v>0</v>
      </c>
      <c r="CE1209" s="11">
        <v>0</v>
      </c>
      <c r="CF1209" s="11">
        <v>0</v>
      </c>
      <c r="CG1209" s="11">
        <v>0</v>
      </c>
      <c r="CH1209" s="11">
        <v>0</v>
      </c>
      <c r="CI1209" s="11">
        <v>226840.231</v>
      </c>
      <c r="CJ1209" s="4">
        <v>31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0</v>
      </c>
      <c r="CZ1209" s="4">
        <v>0</v>
      </c>
      <c r="DA1209" s="4">
        <v>0</v>
      </c>
      <c r="DB1209" s="4">
        <v>20</v>
      </c>
      <c r="DC1209" s="4">
        <v>0</v>
      </c>
      <c r="DD1209" s="4">
        <v>51.5</v>
      </c>
      <c r="DE1209" s="64">
        <v>71.5</v>
      </c>
      <c r="DF1209" s="64">
        <v>48</v>
      </c>
      <c r="DG1209" s="64">
        <v>8.5</v>
      </c>
      <c r="DH1209" s="64">
        <v>0</v>
      </c>
      <c r="DI1209" s="4">
        <v>0</v>
      </c>
      <c r="DJ1209" s="4">
        <v>0</v>
      </c>
      <c r="DK1209" s="4">
        <v>0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0</v>
      </c>
      <c r="DS1209" s="4">
        <v>0.5</v>
      </c>
      <c r="DT1209" s="4">
        <v>2</v>
      </c>
      <c r="DU1209" s="4">
        <v>2</v>
      </c>
      <c r="EB1209" s="4" t="b">
        <v>1</v>
      </c>
      <c r="EC1209" s="4" t="s">
        <v>260</v>
      </c>
      <c r="EF1209" s="7">
        <v>46204</v>
      </c>
      <c r="EG1209" s="7">
        <v>46234</v>
      </c>
      <c r="EH1209" s="4" t="s">
        <v>173</v>
      </c>
      <c r="EI1209" s="4" t="b">
        <v>1</v>
      </c>
      <c r="EJ1209" s="4" t="s">
        <v>174</v>
      </c>
      <c r="EO1209" s="4">
        <f t="shared" si="79"/>
        <v>19.378082191780823</v>
      </c>
      <c r="EP1209" s="4">
        <f t="shared" si="80"/>
        <v>24</v>
      </c>
      <c r="EQ1209" s="9">
        <f t="shared" si="81"/>
        <v>3375143.2080000001</v>
      </c>
    </row>
    <row r="1210" spans="3:147">
      <c r="C1210" s="7">
        <v>46235</v>
      </c>
      <c r="D1210" s="4">
        <v>7400</v>
      </c>
      <c r="G1210" s="4" t="s">
        <v>176</v>
      </c>
      <c r="H1210" s="4" t="s">
        <v>177</v>
      </c>
      <c r="I1210" s="4">
        <v>12</v>
      </c>
      <c r="J1210" s="16">
        <v>37683</v>
      </c>
      <c r="L1210" s="4">
        <v>119455</v>
      </c>
      <c r="M1210" s="4">
        <v>125205</v>
      </c>
      <c r="N1210" s="4">
        <v>149202.625</v>
      </c>
      <c r="O1210" s="64">
        <v>15</v>
      </c>
      <c r="P1210" s="4">
        <v>10</v>
      </c>
      <c r="Q1210" s="4">
        <v>6</v>
      </c>
      <c r="R1210" s="4">
        <v>31</v>
      </c>
      <c r="S1210" s="4">
        <v>100</v>
      </c>
      <c r="T1210" s="4">
        <v>100</v>
      </c>
      <c r="U1210" s="11">
        <v>4398773</v>
      </c>
      <c r="V1210" s="11">
        <v>826220</v>
      </c>
      <c r="W1210" s="11">
        <v>3572553</v>
      </c>
      <c r="X1210" s="11">
        <v>23</v>
      </c>
      <c r="Y1210" s="62">
        <v>3703105</v>
      </c>
      <c r="Z1210" s="11">
        <v>0</v>
      </c>
      <c r="AA1210" s="11">
        <v>0</v>
      </c>
      <c r="AB1210" s="11">
        <v>0</v>
      </c>
      <c r="AC1210" s="11">
        <v>172500</v>
      </c>
      <c r="AD1210" s="11">
        <v>0</v>
      </c>
      <c r="AE1210" s="11">
        <v>0</v>
      </c>
      <c r="AF1210" s="11">
        <v>0</v>
      </c>
      <c r="AG1210" s="11">
        <v>172500</v>
      </c>
      <c r="AH1210" s="11">
        <v>0</v>
      </c>
      <c r="AI1210" s="11">
        <v>469518</v>
      </c>
      <c r="AJ1210" s="11">
        <v>0</v>
      </c>
      <c r="AK1210" s="11">
        <v>0</v>
      </c>
      <c r="AL1210" s="9">
        <v>469518</v>
      </c>
      <c r="AM1210" s="9">
        <v>0</v>
      </c>
      <c r="AN1210" s="9">
        <v>0</v>
      </c>
      <c r="AO1210" s="9">
        <v>0</v>
      </c>
      <c r="AP1210" s="11">
        <v>0</v>
      </c>
      <c r="AQ1210" s="11">
        <v>0</v>
      </c>
      <c r="AR1210" s="11">
        <v>469518</v>
      </c>
      <c r="AS1210" s="11">
        <v>0</v>
      </c>
      <c r="AT1210" s="11">
        <v>0</v>
      </c>
      <c r="AU1210" s="11">
        <v>0</v>
      </c>
      <c r="AV1210" s="11">
        <v>0</v>
      </c>
      <c r="AW1210" s="11">
        <v>0</v>
      </c>
      <c r="AX1210" s="11">
        <v>0</v>
      </c>
      <c r="AY1210" s="11">
        <v>0</v>
      </c>
      <c r="AZ1210" s="11">
        <v>0</v>
      </c>
      <c r="BA1210" s="11">
        <v>18650</v>
      </c>
      <c r="BB1210" s="11">
        <v>0</v>
      </c>
      <c r="BC1210" s="11">
        <v>0</v>
      </c>
      <c r="BD1210" s="11">
        <v>35000</v>
      </c>
      <c r="BE1210" s="11">
        <v>0</v>
      </c>
      <c r="BF1210" s="11">
        <v>0</v>
      </c>
      <c r="BG1210" s="11">
        <v>0</v>
      </c>
      <c r="BH1210" s="11">
        <v>0</v>
      </c>
      <c r="BI1210" s="11">
        <v>0</v>
      </c>
      <c r="BJ1210" s="11">
        <v>0</v>
      </c>
      <c r="BK1210" s="11">
        <v>0</v>
      </c>
      <c r="BL1210" s="11">
        <v>0</v>
      </c>
      <c r="BM1210" s="11">
        <v>0</v>
      </c>
      <c r="BN1210" s="11">
        <v>0</v>
      </c>
      <c r="BO1210" s="11">
        <v>200080</v>
      </c>
      <c r="BP1210" s="11">
        <v>20000</v>
      </c>
      <c r="BQ1210" s="11">
        <v>313020</v>
      </c>
      <c r="BR1210" s="11">
        <v>193970</v>
      </c>
      <c r="BS1210" s="11">
        <v>39590</v>
      </c>
      <c r="BT1210" s="11">
        <v>11110</v>
      </c>
      <c r="BU1210" s="11">
        <v>43450</v>
      </c>
      <c r="BV1210" s="11">
        <v>4000</v>
      </c>
      <c r="BW1210" s="11">
        <v>1000</v>
      </c>
      <c r="BX1210" s="11">
        <v>0</v>
      </c>
      <c r="BY1210" s="11">
        <v>0</v>
      </c>
      <c r="BZ1210" s="11">
        <v>0</v>
      </c>
      <c r="CA1210" s="11">
        <v>0</v>
      </c>
      <c r="CB1210" s="11">
        <v>0</v>
      </c>
      <c r="CC1210" s="11">
        <v>0</v>
      </c>
      <c r="CD1210" s="11">
        <v>0</v>
      </c>
      <c r="CE1210" s="11">
        <v>0</v>
      </c>
      <c r="CF1210" s="11">
        <v>0</v>
      </c>
      <c r="CG1210" s="11">
        <v>0</v>
      </c>
      <c r="CH1210" s="11">
        <v>0</v>
      </c>
      <c r="CI1210" s="11">
        <v>192444.098</v>
      </c>
      <c r="CJ1210" s="4">
        <v>31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4">
        <v>0</v>
      </c>
      <c r="CX1210" s="4">
        <v>0</v>
      </c>
      <c r="CY1210" s="4">
        <v>0</v>
      </c>
      <c r="CZ1210" s="4">
        <v>0</v>
      </c>
      <c r="DA1210" s="4">
        <v>0</v>
      </c>
      <c r="DB1210" s="4">
        <v>20</v>
      </c>
      <c r="DC1210" s="4">
        <v>0</v>
      </c>
      <c r="DD1210" s="4">
        <v>0</v>
      </c>
      <c r="DE1210" s="64">
        <v>20</v>
      </c>
      <c r="DF1210" s="64">
        <v>0</v>
      </c>
      <c r="DG1210" s="64">
        <v>0</v>
      </c>
      <c r="DH1210" s="6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0</v>
      </c>
      <c r="DS1210" s="4">
        <v>2</v>
      </c>
      <c r="DT1210" s="4">
        <v>2</v>
      </c>
      <c r="DU1210" s="4">
        <v>2</v>
      </c>
      <c r="EB1210" s="4" t="b">
        <v>1</v>
      </c>
      <c r="EC1210" s="4" t="s">
        <v>260</v>
      </c>
      <c r="EF1210" s="7">
        <v>46235</v>
      </c>
      <c r="EG1210" s="7">
        <v>46265</v>
      </c>
      <c r="EH1210" s="4" t="s">
        <v>173</v>
      </c>
      <c r="EI1210" s="4" t="b">
        <v>1</v>
      </c>
      <c r="EJ1210" s="4" t="s">
        <v>174</v>
      </c>
      <c r="EO1210" s="4">
        <f t="shared" si="79"/>
        <v>22.849315068493151</v>
      </c>
      <c r="EP1210" s="4">
        <f t="shared" si="80"/>
        <v>25</v>
      </c>
      <c r="EQ1210" s="9">
        <f t="shared" si="81"/>
        <v>3730065.625</v>
      </c>
    </row>
    <row r="1211" spans="3:147">
      <c r="C1211" s="7">
        <v>46235</v>
      </c>
      <c r="D1211" s="4">
        <v>7400</v>
      </c>
      <c r="G1211" s="4" t="s">
        <v>176</v>
      </c>
      <c r="H1211" s="4" t="s">
        <v>177</v>
      </c>
      <c r="I1211" s="4">
        <v>5</v>
      </c>
      <c r="J1211" s="16">
        <v>37921</v>
      </c>
      <c r="L1211" s="4">
        <v>114476</v>
      </c>
      <c r="M1211" s="4">
        <v>120851</v>
      </c>
      <c r="N1211" s="4">
        <v>144014.10800000001</v>
      </c>
      <c r="O1211" s="64">
        <v>15</v>
      </c>
      <c r="P1211" s="4">
        <v>10</v>
      </c>
      <c r="Q1211" s="4">
        <v>6</v>
      </c>
      <c r="R1211" s="4">
        <v>31</v>
      </c>
      <c r="S1211" s="4">
        <v>100</v>
      </c>
      <c r="T1211" s="4">
        <v>100</v>
      </c>
      <c r="U1211" s="11">
        <v>4468304</v>
      </c>
      <c r="V1211" s="11">
        <v>726930</v>
      </c>
      <c r="W1211" s="11">
        <v>3741374</v>
      </c>
      <c r="X1211" s="11">
        <v>22</v>
      </c>
      <c r="Y1211" s="62">
        <v>3548756</v>
      </c>
      <c r="Z1211" s="11">
        <v>0</v>
      </c>
      <c r="AA1211" s="11">
        <v>0</v>
      </c>
      <c r="AB1211" s="11">
        <v>26250</v>
      </c>
      <c r="AC1211" s="11">
        <v>165000</v>
      </c>
      <c r="AD1211" s="11">
        <v>0</v>
      </c>
      <c r="AE1211" s="11">
        <v>0</v>
      </c>
      <c r="AF1211" s="11">
        <v>0</v>
      </c>
      <c r="AG1211" s="11">
        <v>191250</v>
      </c>
      <c r="AH1211" s="11">
        <v>0</v>
      </c>
      <c r="AI1211" s="11">
        <v>453191</v>
      </c>
      <c r="AJ1211" s="11">
        <v>0</v>
      </c>
      <c r="AK1211" s="11">
        <v>54005</v>
      </c>
      <c r="AL1211" s="9">
        <v>507196</v>
      </c>
      <c r="AM1211" s="9">
        <v>0</v>
      </c>
      <c r="AN1211" s="9">
        <v>0</v>
      </c>
      <c r="AO1211" s="9">
        <v>101097</v>
      </c>
      <c r="AP1211" s="11">
        <v>0</v>
      </c>
      <c r="AQ1211" s="11">
        <v>20000</v>
      </c>
      <c r="AR1211" s="11">
        <v>628293</v>
      </c>
      <c r="AS1211" s="11">
        <v>0</v>
      </c>
      <c r="AT1211" s="11">
        <v>0</v>
      </c>
      <c r="AU1211" s="11">
        <v>0</v>
      </c>
      <c r="AV1211" s="11">
        <v>0</v>
      </c>
      <c r="AW1211" s="11">
        <v>0</v>
      </c>
      <c r="AX1211" s="11">
        <v>0</v>
      </c>
      <c r="AY1211" s="11">
        <v>0</v>
      </c>
      <c r="AZ1211" s="11">
        <v>0</v>
      </c>
      <c r="BA1211" s="11">
        <v>45005</v>
      </c>
      <c r="BB1211" s="11">
        <v>0</v>
      </c>
      <c r="BC1211" s="11">
        <v>0</v>
      </c>
      <c r="BD1211" s="11">
        <v>55000</v>
      </c>
      <c r="BE1211" s="11">
        <v>0</v>
      </c>
      <c r="BF1211" s="11">
        <v>0</v>
      </c>
      <c r="BG1211" s="11">
        <v>0</v>
      </c>
      <c r="BH1211" s="11">
        <v>0</v>
      </c>
      <c r="BI1211" s="11">
        <v>0</v>
      </c>
      <c r="BJ1211" s="11">
        <v>0</v>
      </c>
      <c r="BK1211" s="11">
        <v>0</v>
      </c>
      <c r="BL1211" s="11">
        <v>0</v>
      </c>
      <c r="BM1211" s="11">
        <v>0</v>
      </c>
      <c r="BN1211" s="11">
        <v>0</v>
      </c>
      <c r="BO1211" s="11">
        <v>152650</v>
      </c>
      <c r="BP1211" s="11">
        <v>15260</v>
      </c>
      <c r="BQ1211" s="11">
        <v>264670</v>
      </c>
      <c r="BR1211" s="11">
        <v>191560</v>
      </c>
      <c r="BS1211" s="11">
        <v>40210</v>
      </c>
      <c r="BT1211" s="11">
        <v>10650</v>
      </c>
      <c r="BU1211" s="11">
        <v>41930</v>
      </c>
      <c r="BV1211" s="11">
        <v>10000</v>
      </c>
      <c r="BW1211" s="11">
        <v>0</v>
      </c>
      <c r="BX1211" s="11">
        <v>0</v>
      </c>
      <c r="BY1211" s="11">
        <v>0</v>
      </c>
      <c r="BZ1211" s="11">
        <v>0</v>
      </c>
      <c r="CA1211" s="11">
        <v>0</v>
      </c>
      <c r="CB1211" s="11">
        <v>0</v>
      </c>
      <c r="CC1211" s="11">
        <v>0</v>
      </c>
      <c r="CD1211" s="11">
        <v>0</v>
      </c>
      <c r="CE1211" s="11">
        <v>0</v>
      </c>
      <c r="CF1211" s="11">
        <v>0</v>
      </c>
      <c r="CG1211" s="11">
        <v>0</v>
      </c>
      <c r="CH1211" s="11">
        <v>0</v>
      </c>
      <c r="CI1211" s="11">
        <v>187137.489</v>
      </c>
      <c r="CJ1211" s="4">
        <v>31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4</v>
      </c>
      <c r="CV1211" s="4">
        <v>0</v>
      </c>
      <c r="CW1211" s="4">
        <v>0</v>
      </c>
      <c r="CX1211" s="4">
        <v>0</v>
      </c>
      <c r="CY1211" s="4">
        <v>0</v>
      </c>
      <c r="CZ1211" s="4">
        <v>0</v>
      </c>
      <c r="DA1211" s="4">
        <v>0</v>
      </c>
      <c r="DB1211" s="4">
        <v>20</v>
      </c>
      <c r="DC1211" s="4">
        <v>0</v>
      </c>
      <c r="DD1211" s="4">
        <v>2</v>
      </c>
      <c r="DE1211" s="64">
        <v>22</v>
      </c>
      <c r="DF1211" s="64">
        <v>0</v>
      </c>
      <c r="DG1211" s="64">
        <v>0</v>
      </c>
      <c r="DH1211" s="64">
        <v>9.36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s="4">
        <v>1</v>
      </c>
      <c r="DT1211" s="4">
        <v>2</v>
      </c>
      <c r="DU1211" s="4">
        <v>2</v>
      </c>
      <c r="EB1211" s="4" t="b">
        <v>1</v>
      </c>
      <c r="EC1211" s="4" t="s">
        <v>260</v>
      </c>
      <c r="EF1211" s="7">
        <v>46235</v>
      </c>
      <c r="EG1211" s="7">
        <v>46265</v>
      </c>
      <c r="EH1211" s="4" t="s">
        <v>173</v>
      </c>
      <c r="EI1211" s="4" t="b">
        <v>1</v>
      </c>
      <c r="EJ1211" s="4" t="s">
        <v>174</v>
      </c>
      <c r="EO1211" s="4">
        <f t="shared" si="79"/>
        <v>22.197260273972603</v>
      </c>
      <c r="EP1211" s="4">
        <f t="shared" si="80"/>
        <v>25</v>
      </c>
      <c r="EQ1211" s="9">
        <f t="shared" si="81"/>
        <v>3600352.7</v>
      </c>
    </row>
    <row r="1212" spans="3:147">
      <c r="C1212" s="7">
        <v>46235</v>
      </c>
      <c r="D1212" s="4">
        <v>7400</v>
      </c>
      <c r="G1212" s="4" t="s">
        <v>176</v>
      </c>
      <c r="H1212" s="4" t="s">
        <v>177</v>
      </c>
      <c r="I1212" s="4">
        <v>14</v>
      </c>
      <c r="J1212" s="16">
        <v>37928</v>
      </c>
      <c r="L1212" s="4">
        <v>120599</v>
      </c>
      <c r="M1212" s="4">
        <v>126349</v>
      </c>
      <c r="N1212" s="4">
        <v>150565.89199999999</v>
      </c>
      <c r="O1212" s="64">
        <v>15</v>
      </c>
      <c r="P1212" s="4">
        <v>10</v>
      </c>
      <c r="Q1212" s="4">
        <v>6</v>
      </c>
      <c r="R1212" s="4">
        <v>31</v>
      </c>
      <c r="S1212" s="4">
        <v>100</v>
      </c>
      <c r="T1212" s="4">
        <v>100</v>
      </c>
      <c r="U1212" s="11">
        <v>4458698</v>
      </c>
      <c r="V1212" s="11">
        <v>720970</v>
      </c>
      <c r="W1212" s="11">
        <v>3737728</v>
      </c>
      <c r="X1212" s="11">
        <v>22</v>
      </c>
      <c r="Y1212" s="62">
        <v>3738569</v>
      </c>
      <c r="Z1212" s="11">
        <v>0</v>
      </c>
      <c r="AA1212" s="11">
        <v>0</v>
      </c>
      <c r="AB1212" s="11">
        <v>7500</v>
      </c>
      <c r="AC1212" s="11">
        <v>165000</v>
      </c>
      <c r="AD1212" s="11">
        <v>0</v>
      </c>
      <c r="AE1212" s="11">
        <v>0</v>
      </c>
      <c r="AF1212" s="11">
        <v>0</v>
      </c>
      <c r="AG1212" s="11">
        <v>172500</v>
      </c>
      <c r="AH1212" s="11">
        <v>0</v>
      </c>
      <c r="AI1212" s="11">
        <v>473808</v>
      </c>
      <c r="AJ1212" s="11">
        <v>0</v>
      </c>
      <c r="AK1212" s="11">
        <v>0</v>
      </c>
      <c r="AL1212" s="9">
        <v>473808</v>
      </c>
      <c r="AM1212" s="9">
        <v>0</v>
      </c>
      <c r="AN1212" s="9">
        <v>0</v>
      </c>
      <c r="AO1212" s="9">
        <v>0</v>
      </c>
      <c r="AP1212" s="11">
        <v>0</v>
      </c>
      <c r="AQ1212" s="11">
        <v>0</v>
      </c>
      <c r="AR1212" s="11">
        <v>473808</v>
      </c>
      <c r="AS1212" s="11">
        <v>0</v>
      </c>
      <c r="AT1212" s="11">
        <v>0</v>
      </c>
      <c r="AU1212" s="11">
        <v>0</v>
      </c>
      <c r="AV1212" s="11">
        <v>0</v>
      </c>
      <c r="AW1212" s="11">
        <v>0</v>
      </c>
      <c r="AX1212" s="11">
        <v>0</v>
      </c>
      <c r="AY1212" s="11">
        <v>0</v>
      </c>
      <c r="AZ1212" s="11">
        <v>0</v>
      </c>
      <c r="BA1212" s="11">
        <v>18821</v>
      </c>
      <c r="BB1212" s="11">
        <v>0</v>
      </c>
      <c r="BC1212" s="11">
        <v>0</v>
      </c>
      <c r="BD1212" s="11">
        <v>55000</v>
      </c>
      <c r="BE1212" s="11">
        <v>0</v>
      </c>
      <c r="BF1212" s="11">
        <v>0</v>
      </c>
      <c r="BG1212" s="11">
        <v>0</v>
      </c>
      <c r="BH1212" s="11">
        <v>0</v>
      </c>
      <c r="BI1212" s="11">
        <v>0</v>
      </c>
      <c r="BJ1212" s="11">
        <v>0</v>
      </c>
      <c r="BK1212" s="11">
        <v>0</v>
      </c>
      <c r="BL1212" s="11">
        <v>0</v>
      </c>
      <c r="BM1212" s="11">
        <v>0</v>
      </c>
      <c r="BN1212" s="11">
        <v>0</v>
      </c>
      <c r="BO1212" s="11">
        <v>134010</v>
      </c>
      <c r="BP1212" s="11">
        <v>13400</v>
      </c>
      <c r="BQ1212" s="11">
        <v>268750</v>
      </c>
      <c r="BR1212" s="11">
        <v>191620</v>
      </c>
      <c r="BS1212" s="11">
        <v>40130</v>
      </c>
      <c r="BT1212" s="11">
        <v>11220</v>
      </c>
      <c r="BU1212" s="11">
        <v>43840</v>
      </c>
      <c r="BV1212" s="11">
        <v>13000</v>
      </c>
      <c r="BW1212" s="11">
        <v>5000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">
        <v>0</v>
      </c>
      <c r="CH1212" s="11">
        <v>0</v>
      </c>
      <c r="CI1212" s="11">
        <v>186667.217</v>
      </c>
      <c r="CJ1212" s="4">
        <v>31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4">
        <v>0</v>
      </c>
      <c r="CV1212" s="4">
        <v>0</v>
      </c>
      <c r="CW1212" s="4">
        <v>0</v>
      </c>
      <c r="CX1212" s="4">
        <v>0</v>
      </c>
      <c r="CY1212" s="4">
        <v>0</v>
      </c>
      <c r="CZ1212" s="4">
        <v>0</v>
      </c>
      <c r="DA1212" s="4">
        <v>0</v>
      </c>
      <c r="DB1212" s="4">
        <v>20</v>
      </c>
      <c r="DC1212" s="4">
        <v>0</v>
      </c>
      <c r="DD1212" s="4">
        <v>0</v>
      </c>
      <c r="DE1212" s="64">
        <v>20</v>
      </c>
      <c r="DF1212" s="64">
        <v>0</v>
      </c>
      <c r="DG1212" s="64">
        <v>0</v>
      </c>
      <c r="DH1212" s="64">
        <v>0</v>
      </c>
      <c r="DI1212" s="4">
        <v>0</v>
      </c>
      <c r="DJ1212" s="4">
        <v>0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0</v>
      </c>
      <c r="DS1212" s="4">
        <v>2</v>
      </c>
      <c r="DT1212" s="4">
        <v>2</v>
      </c>
      <c r="DU1212" s="4">
        <v>2</v>
      </c>
      <c r="EB1212" s="4" t="b">
        <v>1</v>
      </c>
      <c r="EC1212" s="4" t="s">
        <v>260</v>
      </c>
      <c r="EF1212" s="7">
        <v>46235</v>
      </c>
      <c r="EG1212" s="7">
        <v>46265</v>
      </c>
      <c r="EH1212" s="4" t="s">
        <v>173</v>
      </c>
      <c r="EI1212" s="4" t="b">
        <v>1</v>
      </c>
      <c r="EJ1212" s="4" t="s">
        <v>174</v>
      </c>
      <c r="EO1212" s="4">
        <f t="shared" si="79"/>
        <v>22.17808219178082</v>
      </c>
      <c r="EP1212" s="4">
        <f t="shared" si="80"/>
        <v>25</v>
      </c>
      <c r="EQ1212" s="9">
        <f t="shared" si="81"/>
        <v>3764147.3</v>
      </c>
    </row>
    <row r="1213" spans="3:147">
      <c r="C1213" s="7">
        <v>46235</v>
      </c>
      <c r="D1213" s="4">
        <v>7400</v>
      </c>
      <c r="G1213" s="4" t="s">
        <v>176</v>
      </c>
      <c r="H1213" s="4" t="s">
        <v>177</v>
      </c>
      <c r="I1213" s="4">
        <v>3</v>
      </c>
      <c r="J1213" s="16">
        <v>38950</v>
      </c>
      <c r="L1213" s="4">
        <v>112762</v>
      </c>
      <c r="M1213" s="4">
        <v>118262</v>
      </c>
      <c r="N1213" s="4">
        <v>140928.883</v>
      </c>
      <c r="O1213" s="64">
        <v>15</v>
      </c>
      <c r="P1213" s="4">
        <v>10</v>
      </c>
      <c r="Q1213" s="4">
        <v>6</v>
      </c>
      <c r="R1213" s="4">
        <v>31</v>
      </c>
      <c r="S1213" s="4">
        <v>100</v>
      </c>
      <c r="T1213" s="4">
        <v>100</v>
      </c>
      <c r="U1213" s="11">
        <v>6455341</v>
      </c>
      <c r="V1213" s="11">
        <v>1241450</v>
      </c>
      <c r="W1213" s="11">
        <v>5213891</v>
      </c>
      <c r="X1213" s="11">
        <v>20</v>
      </c>
      <c r="Y1213" s="62">
        <v>3495622</v>
      </c>
      <c r="Z1213" s="11">
        <v>0</v>
      </c>
      <c r="AA1213" s="11">
        <v>0</v>
      </c>
      <c r="AB1213" s="11">
        <v>15000</v>
      </c>
      <c r="AC1213" s="11">
        <v>150000</v>
      </c>
      <c r="AD1213" s="11">
        <v>0</v>
      </c>
      <c r="AE1213" s="11">
        <v>0</v>
      </c>
      <c r="AF1213" s="11">
        <v>0</v>
      </c>
      <c r="AG1213" s="11">
        <v>165000</v>
      </c>
      <c r="AH1213" s="11">
        <v>0</v>
      </c>
      <c r="AI1213" s="11">
        <v>443482</v>
      </c>
      <c r="AJ1213" s="11">
        <v>0</v>
      </c>
      <c r="AK1213" s="11">
        <v>383150</v>
      </c>
      <c r="AL1213" s="9">
        <v>826632</v>
      </c>
      <c r="AM1213" s="9">
        <v>1691146</v>
      </c>
      <c r="AN1213" s="9">
        <v>193777</v>
      </c>
      <c r="AO1213" s="9">
        <v>1796</v>
      </c>
      <c r="AP1213" s="11">
        <v>0</v>
      </c>
      <c r="AQ1213" s="11">
        <v>0</v>
      </c>
      <c r="AR1213" s="11">
        <v>2713351</v>
      </c>
      <c r="AS1213" s="11">
        <v>0</v>
      </c>
      <c r="AT1213" s="11">
        <v>0</v>
      </c>
      <c r="AU1213" s="11">
        <v>0</v>
      </c>
      <c r="AV1213" s="11">
        <v>0</v>
      </c>
      <c r="AW1213" s="11">
        <v>0</v>
      </c>
      <c r="AX1213" s="11">
        <v>0</v>
      </c>
      <c r="AY1213" s="11">
        <v>0</v>
      </c>
      <c r="AZ1213" s="11">
        <v>0</v>
      </c>
      <c r="BA1213" s="11">
        <v>26368</v>
      </c>
      <c r="BB1213" s="11">
        <v>0</v>
      </c>
      <c r="BC1213" s="11">
        <v>0</v>
      </c>
      <c r="BD1213" s="11">
        <v>45000</v>
      </c>
      <c r="BE1213" s="11">
        <v>0</v>
      </c>
      <c r="BF1213" s="11">
        <v>0</v>
      </c>
      <c r="BG1213" s="11">
        <v>10000</v>
      </c>
      <c r="BH1213" s="11">
        <v>0</v>
      </c>
      <c r="BI1213" s="11">
        <v>0</v>
      </c>
      <c r="BJ1213" s="11">
        <v>0</v>
      </c>
      <c r="BK1213" s="11">
        <v>0</v>
      </c>
      <c r="BL1213" s="11">
        <v>0</v>
      </c>
      <c r="BM1213" s="11">
        <v>0</v>
      </c>
      <c r="BN1213" s="11">
        <v>0</v>
      </c>
      <c r="BO1213" s="11">
        <v>503310</v>
      </c>
      <c r="BP1213" s="11">
        <v>50330</v>
      </c>
      <c r="BQ1213" s="11">
        <v>295830</v>
      </c>
      <c r="BR1213" s="11">
        <v>281350</v>
      </c>
      <c r="BS1213" s="11">
        <v>58100</v>
      </c>
      <c r="BT1213" s="11">
        <v>10490</v>
      </c>
      <c r="BU1213" s="11">
        <v>41040</v>
      </c>
      <c r="BV1213" s="11">
        <v>0</v>
      </c>
      <c r="BW1213" s="11">
        <v>1000</v>
      </c>
      <c r="BX1213" s="11">
        <v>0</v>
      </c>
      <c r="BY1213" s="11">
        <v>0</v>
      </c>
      <c r="BZ1213" s="11">
        <v>0</v>
      </c>
      <c r="CA1213" s="11">
        <v>0</v>
      </c>
      <c r="CB1213" s="11">
        <v>0</v>
      </c>
      <c r="CC1213" s="11">
        <v>0</v>
      </c>
      <c r="CD1213" s="11">
        <v>0</v>
      </c>
      <c r="CE1213" s="11">
        <v>0</v>
      </c>
      <c r="CF1213" s="11">
        <v>0</v>
      </c>
      <c r="CG1213" s="11">
        <v>0</v>
      </c>
      <c r="CH1213" s="11">
        <v>0</v>
      </c>
      <c r="CI1213" s="11">
        <v>233519.239</v>
      </c>
      <c r="CJ1213" s="4">
        <v>31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0</v>
      </c>
      <c r="CZ1213" s="4">
        <v>0</v>
      </c>
      <c r="DA1213" s="4">
        <v>0</v>
      </c>
      <c r="DB1213" s="4">
        <v>20</v>
      </c>
      <c r="DC1213" s="4">
        <v>0</v>
      </c>
      <c r="DD1213" s="4">
        <v>14.5</v>
      </c>
      <c r="DE1213" s="64">
        <v>34.5</v>
      </c>
      <c r="DF1213" s="64">
        <v>64</v>
      </c>
      <c r="DG1213" s="64">
        <v>5.5</v>
      </c>
      <c r="DH1213" s="64">
        <v>0.17</v>
      </c>
      <c r="DI1213" s="4">
        <v>0</v>
      </c>
      <c r="DJ1213" s="4">
        <v>0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0</v>
      </c>
      <c r="DS1213" s="4">
        <v>1</v>
      </c>
      <c r="DT1213" s="4">
        <v>2</v>
      </c>
      <c r="DU1213" s="4">
        <v>2</v>
      </c>
      <c r="EB1213" s="4" t="b">
        <v>1</v>
      </c>
      <c r="EC1213" s="4" t="s">
        <v>260</v>
      </c>
      <c r="EF1213" s="7">
        <v>46235</v>
      </c>
      <c r="EG1213" s="7">
        <v>46265</v>
      </c>
      <c r="EH1213" s="4" t="s">
        <v>173</v>
      </c>
      <c r="EI1213" s="4" t="b">
        <v>1</v>
      </c>
      <c r="EJ1213" s="4" t="s">
        <v>174</v>
      </c>
      <c r="EO1213" s="4">
        <f t="shared" si="79"/>
        <v>19.378082191780823</v>
      </c>
      <c r="EP1213" s="4">
        <f t="shared" si="80"/>
        <v>24</v>
      </c>
      <c r="EQ1213" s="9">
        <f t="shared" si="81"/>
        <v>3382293.1919999998</v>
      </c>
    </row>
    <row r="1214" spans="3:147">
      <c r="C1214" s="7">
        <v>46023</v>
      </c>
      <c r="D1214" s="4">
        <v>7510</v>
      </c>
      <c r="G1214" s="4" t="s">
        <v>181</v>
      </c>
      <c r="H1214" s="4" t="s">
        <v>182</v>
      </c>
      <c r="I1214" s="4">
        <v>17</v>
      </c>
      <c r="J1214" s="16">
        <v>35339</v>
      </c>
      <c r="L1214" s="4">
        <v>157791.16500000001</v>
      </c>
      <c r="M1214" s="4">
        <v>165291.133</v>
      </c>
      <c r="N1214" s="4">
        <v>196971.93400000001</v>
      </c>
      <c r="O1214" s="64">
        <v>20</v>
      </c>
      <c r="P1214" s="4">
        <v>9</v>
      </c>
      <c r="Q1214" s="4">
        <v>2</v>
      </c>
      <c r="R1214" s="4">
        <v>31</v>
      </c>
      <c r="S1214" s="4">
        <v>100</v>
      </c>
      <c r="T1214" s="4">
        <v>100</v>
      </c>
      <c r="U1214" s="11">
        <v>7658568</v>
      </c>
      <c r="V1214" s="11">
        <v>1698568</v>
      </c>
      <c r="W1214" s="11">
        <v>5960000</v>
      </c>
      <c r="X1214" s="11">
        <v>29</v>
      </c>
      <c r="Y1214" s="62">
        <v>4891526</v>
      </c>
      <c r="Z1214" s="11">
        <v>0</v>
      </c>
      <c r="AA1214" s="11">
        <v>0</v>
      </c>
      <c r="AB1214" s="11">
        <v>7500</v>
      </c>
      <c r="AC1214" s="11">
        <v>217500</v>
      </c>
      <c r="AD1214" s="11">
        <v>0</v>
      </c>
      <c r="AE1214" s="11">
        <v>0</v>
      </c>
      <c r="AF1214" s="11">
        <v>0</v>
      </c>
      <c r="AG1214" s="11">
        <v>225000</v>
      </c>
      <c r="AH1214" s="11">
        <v>0</v>
      </c>
      <c r="AI1214" s="11">
        <v>619841</v>
      </c>
      <c r="AJ1214" s="11">
        <v>0</v>
      </c>
      <c r="AK1214" s="11">
        <v>295457</v>
      </c>
      <c r="AL1214" s="9">
        <v>915299</v>
      </c>
      <c r="AM1214" s="9">
        <v>1181831</v>
      </c>
      <c r="AN1214" s="9">
        <v>0</v>
      </c>
      <c r="AO1214" s="9">
        <v>296048</v>
      </c>
      <c r="AP1214" s="11">
        <v>0</v>
      </c>
      <c r="AQ1214" s="11">
        <v>30000</v>
      </c>
      <c r="AR1214" s="11">
        <v>2423178</v>
      </c>
      <c r="AS1214" s="11">
        <v>0</v>
      </c>
      <c r="AT1214" s="11">
        <v>0</v>
      </c>
      <c r="AU1214" s="11">
        <v>0</v>
      </c>
      <c r="AV1214" s="11">
        <v>0</v>
      </c>
      <c r="AW1214" s="11">
        <v>0</v>
      </c>
      <c r="AX1214" s="11">
        <v>0</v>
      </c>
      <c r="AY1214" s="11">
        <v>0</v>
      </c>
      <c r="AZ1214" s="11">
        <v>0</v>
      </c>
      <c r="BA1214" s="11">
        <v>73864</v>
      </c>
      <c r="BB1214" s="11">
        <v>0</v>
      </c>
      <c r="BC1214" s="11">
        <v>0</v>
      </c>
      <c r="BD1214" s="11">
        <v>45000</v>
      </c>
      <c r="BE1214" s="11">
        <v>0</v>
      </c>
      <c r="BF1214" s="11">
        <v>0</v>
      </c>
      <c r="BG1214" s="11">
        <v>0</v>
      </c>
      <c r="BH1214" s="11">
        <v>0</v>
      </c>
      <c r="BI1214" s="11">
        <v>0</v>
      </c>
      <c r="BJ1214" s="11">
        <v>0</v>
      </c>
      <c r="BK1214" s="11">
        <v>0</v>
      </c>
      <c r="BL1214" s="11">
        <v>0</v>
      </c>
      <c r="BM1214" s="11">
        <v>0</v>
      </c>
      <c r="BN1214" s="11">
        <v>0</v>
      </c>
      <c r="BO1214" s="11">
        <v>826870</v>
      </c>
      <c r="BP1214" s="11">
        <v>82680</v>
      </c>
      <c r="BQ1214" s="11">
        <v>302570</v>
      </c>
      <c r="BR1214" s="11">
        <v>336870</v>
      </c>
      <c r="BS1214" s="11">
        <v>68930</v>
      </c>
      <c r="BT1214" s="11">
        <v>14680</v>
      </c>
      <c r="BU1214" s="11">
        <v>57360</v>
      </c>
      <c r="BV1214" s="11">
        <v>0</v>
      </c>
      <c r="BW1214" s="11">
        <v>8608</v>
      </c>
      <c r="BX1214" s="11">
        <v>0</v>
      </c>
      <c r="BY1214" s="11">
        <v>0</v>
      </c>
      <c r="BZ1214" s="11">
        <v>0</v>
      </c>
      <c r="CA1214" s="11">
        <v>0</v>
      </c>
      <c r="CB1214" s="11">
        <v>0</v>
      </c>
      <c r="CC1214" s="11">
        <v>0</v>
      </c>
      <c r="CD1214" s="11">
        <v>0</v>
      </c>
      <c r="CE1214" s="11">
        <v>0</v>
      </c>
      <c r="CF1214" s="11">
        <v>0</v>
      </c>
      <c r="CG1214" s="11">
        <v>0</v>
      </c>
      <c r="CH1214" s="11">
        <v>0</v>
      </c>
      <c r="CI1214" s="11">
        <v>235717.54300000001</v>
      </c>
      <c r="CJ1214" s="4">
        <v>31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6</v>
      </c>
      <c r="CV1214" s="4">
        <v>0</v>
      </c>
      <c r="CW1214" s="4">
        <v>0</v>
      </c>
      <c r="CX1214" s="4">
        <v>0</v>
      </c>
      <c r="CY1214" s="4">
        <v>0</v>
      </c>
      <c r="CZ1214" s="4">
        <v>0</v>
      </c>
      <c r="DA1214" s="4">
        <v>0</v>
      </c>
      <c r="DB1214" s="4">
        <v>20</v>
      </c>
      <c r="DC1214" s="4">
        <v>0</v>
      </c>
      <c r="DD1214" s="4">
        <v>8</v>
      </c>
      <c r="DE1214" s="64">
        <v>28</v>
      </c>
      <c r="DF1214" s="64">
        <v>32</v>
      </c>
      <c r="DG1214" s="64">
        <v>0</v>
      </c>
      <c r="DH1214" s="64">
        <v>20.04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s="4">
        <v>0</v>
      </c>
      <c r="DT1214" s="4">
        <v>2</v>
      </c>
      <c r="DU1214" s="4">
        <v>2</v>
      </c>
      <c r="EB1214" s="4" t="b">
        <v>1</v>
      </c>
      <c r="EC1214" s="4" t="s">
        <v>261</v>
      </c>
      <c r="EF1214" s="7">
        <v>46023</v>
      </c>
      <c r="EG1214" s="7">
        <v>46053</v>
      </c>
      <c r="EH1214" s="4" t="s">
        <v>173</v>
      </c>
      <c r="EI1214" s="4" t="b">
        <v>1</v>
      </c>
      <c r="EJ1214" s="4" t="s">
        <v>174</v>
      </c>
      <c r="EO1214" s="4">
        <f t="shared" si="79"/>
        <v>29.271232876712329</v>
      </c>
      <c r="EP1214" s="4">
        <f t="shared" si="80"/>
        <v>25</v>
      </c>
      <c r="EQ1214" s="9">
        <f t="shared" si="81"/>
        <v>4924298.3500000006</v>
      </c>
    </row>
    <row r="1215" spans="3:147">
      <c r="C1215" s="7">
        <v>46023</v>
      </c>
      <c r="D1215" s="4">
        <v>7510</v>
      </c>
      <c r="G1215" s="4" t="s">
        <v>170</v>
      </c>
      <c r="H1215" s="4" t="s">
        <v>171</v>
      </c>
      <c r="I1215" s="4">
        <v>5</v>
      </c>
      <c r="J1215" s="16">
        <v>35339</v>
      </c>
      <c r="L1215" s="4">
        <v>131085.58900000001</v>
      </c>
      <c r="M1215" s="4">
        <v>138335.56700000001</v>
      </c>
      <c r="N1215" s="4">
        <v>164849.88399999999</v>
      </c>
      <c r="O1215" s="64">
        <v>20</v>
      </c>
      <c r="P1215" s="4">
        <v>9</v>
      </c>
      <c r="Q1215" s="4">
        <v>2</v>
      </c>
      <c r="R1215" s="4">
        <v>31</v>
      </c>
      <c r="S1215" s="4">
        <v>100</v>
      </c>
      <c r="T1215" s="4">
        <v>100</v>
      </c>
      <c r="U1215" s="11">
        <v>6962236</v>
      </c>
      <c r="V1215" s="11">
        <v>1542236</v>
      </c>
      <c r="W1215" s="11">
        <v>5420000</v>
      </c>
      <c r="X1215" s="11">
        <v>29</v>
      </c>
      <c r="Y1215" s="62">
        <v>4063653</v>
      </c>
      <c r="Z1215" s="11">
        <v>0</v>
      </c>
      <c r="AA1215" s="11">
        <v>0</v>
      </c>
      <c r="AB1215" s="11">
        <v>0</v>
      </c>
      <c r="AC1215" s="11">
        <v>217500</v>
      </c>
      <c r="AD1215" s="11">
        <v>0</v>
      </c>
      <c r="AE1215" s="11">
        <v>0</v>
      </c>
      <c r="AF1215" s="11">
        <v>0</v>
      </c>
      <c r="AG1215" s="11">
        <v>217500</v>
      </c>
      <c r="AH1215" s="11">
        <v>0</v>
      </c>
      <c r="AI1215" s="11">
        <v>518758</v>
      </c>
      <c r="AJ1215" s="11">
        <v>0</v>
      </c>
      <c r="AK1215" s="11">
        <v>556368</v>
      </c>
      <c r="AL1215" s="9">
        <v>1075126</v>
      </c>
      <c r="AM1215" s="9">
        <v>989099</v>
      </c>
      <c r="AN1215" s="9">
        <v>0</v>
      </c>
      <c r="AO1215" s="9">
        <v>511858</v>
      </c>
      <c r="AP1215" s="11">
        <v>0</v>
      </c>
      <c r="AQ1215" s="11">
        <v>50000</v>
      </c>
      <c r="AR1215" s="11">
        <v>2626083</v>
      </c>
      <c r="AS1215" s="11">
        <v>0</v>
      </c>
      <c r="AT1215" s="11">
        <v>0</v>
      </c>
      <c r="AU1215" s="11">
        <v>0</v>
      </c>
      <c r="AV1215" s="11">
        <v>0</v>
      </c>
      <c r="AW1215" s="11">
        <v>0</v>
      </c>
      <c r="AX1215" s="11">
        <v>0</v>
      </c>
      <c r="AY1215" s="11">
        <v>0</v>
      </c>
      <c r="AZ1215" s="11">
        <v>0</v>
      </c>
      <c r="BA1215" s="11">
        <v>0</v>
      </c>
      <c r="BB1215" s="11">
        <v>0</v>
      </c>
      <c r="BC1215" s="11">
        <v>0</v>
      </c>
      <c r="BD1215" s="11">
        <v>55000</v>
      </c>
      <c r="BE1215" s="11">
        <v>0</v>
      </c>
      <c r="BF1215" s="11">
        <v>0</v>
      </c>
      <c r="BG1215" s="11">
        <v>0</v>
      </c>
      <c r="BH1215" s="11">
        <v>0</v>
      </c>
      <c r="BI1215" s="11">
        <v>0</v>
      </c>
      <c r="BJ1215" s="11">
        <v>0</v>
      </c>
      <c r="BK1215" s="11">
        <v>0</v>
      </c>
      <c r="BL1215" s="11">
        <v>0</v>
      </c>
      <c r="BM1215" s="11">
        <v>0</v>
      </c>
      <c r="BN1215" s="11">
        <v>0</v>
      </c>
      <c r="BO1215" s="11">
        <v>779720</v>
      </c>
      <c r="BP1215" s="11">
        <v>77970</v>
      </c>
      <c r="BQ1215" s="11">
        <v>254170</v>
      </c>
      <c r="BR1215" s="11">
        <v>305440</v>
      </c>
      <c r="BS1215" s="11">
        <v>62660</v>
      </c>
      <c r="BT1215" s="11">
        <v>12190</v>
      </c>
      <c r="BU1215" s="11">
        <v>47990</v>
      </c>
      <c r="BV1215" s="11">
        <v>0</v>
      </c>
      <c r="BW1215" s="11">
        <v>2096</v>
      </c>
      <c r="BX1215" s="11">
        <v>0</v>
      </c>
      <c r="BY1215" s="11">
        <v>0</v>
      </c>
      <c r="BZ1215" s="11">
        <v>0</v>
      </c>
      <c r="CA1215" s="11">
        <v>0</v>
      </c>
      <c r="CB1215" s="11">
        <v>0</v>
      </c>
      <c r="CC1215" s="11">
        <v>0</v>
      </c>
      <c r="CD1215" s="11">
        <v>0</v>
      </c>
      <c r="CE1215" s="11">
        <v>0</v>
      </c>
      <c r="CF1215" s="11">
        <v>0</v>
      </c>
      <c r="CG1215" s="11">
        <v>0</v>
      </c>
      <c r="CH1215" s="11">
        <v>0</v>
      </c>
      <c r="CI1215" s="11">
        <v>225581.076</v>
      </c>
      <c r="CJ1215" s="4">
        <v>31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10</v>
      </c>
      <c r="CV1215" s="4">
        <v>0</v>
      </c>
      <c r="CW1215" s="4">
        <v>0</v>
      </c>
      <c r="CX1215" s="4">
        <v>0</v>
      </c>
      <c r="CY1215" s="4">
        <v>0</v>
      </c>
      <c r="CZ1215" s="4">
        <v>0</v>
      </c>
      <c r="DA1215" s="4">
        <v>0</v>
      </c>
      <c r="DB1215" s="4">
        <v>20</v>
      </c>
      <c r="DC1215" s="4">
        <v>0</v>
      </c>
      <c r="DD1215" s="4">
        <v>18</v>
      </c>
      <c r="DE1215" s="64">
        <v>38</v>
      </c>
      <c r="DF1215" s="64">
        <v>32</v>
      </c>
      <c r="DG1215" s="64">
        <v>0</v>
      </c>
      <c r="DH1215" s="64">
        <v>41.4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s="4">
        <v>0</v>
      </c>
      <c r="DT1215" s="4">
        <v>2</v>
      </c>
      <c r="DU1215" s="4">
        <v>2</v>
      </c>
      <c r="EB1215" s="4" t="b">
        <v>1</v>
      </c>
      <c r="EC1215" s="4" t="s">
        <v>261</v>
      </c>
      <c r="EF1215" s="7">
        <v>46023</v>
      </c>
      <c r="EG1215" s="7">
        <v>46053</v>
      </c>
      <c r="EH1215" s="4" t="s">
        <v>173</v>
      </c>
      <c r="EI1215" s="4" t="b">
        <v>1</v>
      </c>
      <c r="EJ1215" s="4" t="s">
        <v>174</v>
      </c>
      <c r="EO1215" s="4">
        <f t="shared" si="79"/>
        <v>29.271232876712329</v>
      </c>
      <c r="EP1215" s="4">
        <f t="shared" si="80"/>
        <v>25</v>
      </c>
      <c r="EQ1215" s="9">
        <f t="shared" si="81"/>
        <v>4121247.0999999996</v>
      </c>
    </row>
    <row r="1216" spans="3:147">
      <c r="C1216" s="7">
        <v>46023</v>
      </c>
      <c r="D1216" s="4">
        <v>7510</v>
      </c>
      <c r="G1216" s="4" t="s">
        <v>170</v>
      </c>
      <c r="H1216" s="4" t="s">
        <v>171</v>
      </c>
      <c r="I1216" s="4">
        <v>13</v>
      </c>
      <c r="J1216" s="16">
        <v>35444</v>
      </c>
      <c r="L1216" s="4">
        <v>137689.58900000001</v>
      </c>
      <c r="M1216" s="4">
        <v>144939.56700000001</v>
      </c>
      <c r="N1216" s="4">
        <v>172719.65</v>
      </c>
      <c r="O1216" s="64">
        <v>20</v>
      </c>
      <c r="P1216" s="4">
        <v>9</v>
      </c>
      <c r="Q1216" s="4">
        <v>2</v>
      </c>
      <c r="R1216" s="4">
        <v>31</v>
      </c>
      <c r="S1216" s="4">
        <v>100</v>
      </c>
      <c r="T1216" s="4">
        <v>100</v>
      </c>
      <c r="U1216" s="11">
        <v>6708309</v>
      </c>
      <c r="V1216" s="11">
        <v>1505190</v>
      </c>
      <c r="W1216" s="11">
        <v>5203119</v>
      </c>
      <c r="X1216" s="11">
        <v>29</v>
      </c>
      <c r="Y1216" s="62">
        <v>4268377</v>
      </c>
      <c r="Z1216" s="11">
        <v>0</v>
      </c>
      <c r="AA1216" s="11">
        <v>0</v>
      </c>
      <c r="AB1216" s="11">
        <v>0</v>
      </c>
      <c r="AC1216" s="11">
        <v>217500</v>
      </c>
      <c r="AD1216" s="11">
        <v>0</v>
      </c>
      <c r="AE1216" s="11">
        <v>0</v>
      </c>
      <c r="AF1216" s="11">
        <v>0</v>
      </c>
      <c r="AG1216" s="11">
        <v>217500</v>
      </c>
      <c r="AH1216" s="11">
        <v>0</v>
      </c>
      <c r="AI1216" s="11">
        <v>543523</v>
      </c>
      <c r="AJ1216" s="11">
        <v>0</v>
      </c>
      <c r="AK1216" s="11">
        <v>388619</v>
      </c>
      <c r="AL1216" s="9">
        <v>932142</v>
      </c>
      <c r="AM1216" s="9">
        <v>1036317</v>
      </c>
      <c r="AN1216" s="9">
        <v>0</v>
      </c>
      <c r="AO1216" s="9">
        <v>198973</v>
      </c>
      <c r="AP1216" s="11">
        <v>0</v>
      </c>
      <c r="AQ1216" s="11">
        <v>20000</v>
      </c>
      <c r="AR1216" s="11">
        <v>2187432</v>
      </c>
      <c r="AS1216" s="11">
        <v>0</v>
      </c>
      <c r="AT1216" s="11">
        <v>0</v>
      </c>
      <c r="AU1216" s="11">
        <v>0</v>
      </c>
      <c r="AV1216" s="11">
        <v>0</v>
      </c>
      <c r="AW1216" s="11">
        <v>0</v>
      </c>
      <c r="AX1216" s="11">
        <v>0</v>
      </c>
      <c r="AY1216" s="11">
        <v>0</v>
      </c>
      <c r="AZ1216" s="11">
        <v>0</v>
      </c>
      <c r="BA1216" s="11">
        <v>0</v>
      </c>
      <c r="BB1216" s="11">
        <v>0</v>
      </c>
      <c r="BC1216" s="11">
        <v>0</v>
      </c>
      <c r="BD1216" s="11">
        <v>35000</v>
      </c>
      <c r="BE1216" s="11">
        <v>0</v>
      </c>
      <c r="BF1216" s="11">
        <v>0</v>
      </c>
      <c r="BG1216" s="11">
        <v>0</v>
      </c>
      <c r="BH1216" s="11">
        <v>0</v>
      </c>
      <c r="BI1216" s="11">
        <v>0</v>
      </c>
      <c r="BJ1216" s="11">
        <v>0</v>
      </c>
      <c r="BK1216" s="11">
        <v>0</v>
      </c>
      <c r="BL1216" s="11">
        <v>0</v>
      </c>
      <c r="BM1216" s="11">
        <v>0</v>
      </c>
      <c r="BN1216" s="11">
        <v>0</v>
      </c>
      <c r="BO1216" s="11">
        <v>711280</v>
      </c>
      <c r="BP1216" s="11">
        <v>71120</v>
      </c>
      <c r="BQ1216" s="11">
        <v>298110</v>
      </c>
      <c r="BR1216" s="11">
        <v>296210</v>
      </c>
      <c r="BS1216" s="11">
        <v>60370</v>
      </c>
      <c r="BT1216" s="11">
        <v>12810</v>
      </c>
      <c r="BU1216" s="11">
        <v>50290</v>
      </c>
      <c r="BV1216" s="11">
        <v>0</v>
      </c>
      <c r="BW1216" s="11">
        <v>5000</v>
      </c>
      <c r="BX1216" s="11">
        <v>0</v>
      </c>
      <c r="BY1216" s="11">
        <v>0</v>
      </c>
      <c r="BZ1216" s="11">
        <v>0</v>
      </c>
      <c r="CA1216" s="11">
        <v>0</v>
      </c>
      <c r="CB1216" s="11">
        <v>0</v>
      </c>
      <c r="CC1216" s="11">
        <v>0</v>
      </c>
      <c r="CD1216" s="11">
        <v>0</v>
      </c>
      <c r="CE1216" s="11">
        <v>0</v>
      </c>
      <c r="CF1216" s="11">
        <v>0</v>
      </c>
      <c r="CG1216" s="11">
        <v>0</v>
      </c>
      <c r="CH1216" s="11">
        <v>0</v>
      </c>
      <c r="CI1216" s="11">
        <v>207148.20699999999</v>
      </c>
      <c r="CJ1216" s="4">
        <v>31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4</v>
      </c>
      <c r="CV1216" s="4">
        <v>0</v>
      </c>
      <c r="CW1216" s="4">
        <v>0</v>
      </c>
      <c r="CX1216" s="4">
        <v>0</v>
      </c>
      <c r="CY1216" s="4">
        <v>0</v>
      </c>
      <c r="CZ1216" s="4">
        <v>0</v>
      </c>
      <c r="DA1216" s="4">
        <v>0</v>
      </c>
      <c r="DB1216" s="4">
        <v>20</v>
      </c>
      <c r="DC1216" s="4">
        <v>0</v>
      </c>
      <c r="DD1216" s="4">
        <v>12</v>
      </c>
      <c r="DE1216" s="64">
        <v>32</v>
      </c>
      <c r="DF1216" s="64">
        <v>32</v>
      </c>
      <c r="DG1216" s="64">
        <v>0</v>
      </c>
      <c r="DH1216" s="64">
        <v>15.36</v>
      </c>
      <c r="DI1216" s="4">
        <v>0</v>
      </c>
      <c r="DJ1216" s="4">
        <v>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s="4">
        <v>0.5</v>
      </c>
      <c r="DT1216" s="4">
        <v>2</v>
      </c>
      <c r="DU1216" s="4">
        <v>2</v>
      </c>
      <c r="EB1216" s="4" t="b">
        <v>1</v>
      </c>
      <c r="EC1216" s="4" t="s">
        <v>261</v>
      </c>
      <c r="EF1216" s="7">
        <v>46023</v>
      </c>
      <c r="EG1216" s="7">
        <v>46053</v>
      </c>
      <c r="EH1216" s="4" t="s">
        <v>173</v>
      </c>
      <c r="EI1216" s="4" t="b">
        <v>1</v>
      </c>
      <c r="EJ1216" s="4" t="s">
        <v>174</v>
      </c>
      <c r="EO1216" s="4">
        <f t="shared" si="79"/>
        <v>28.983561643835618</v>
      </c>
      <c r="EP1216" s="4">
        <f t="shared" si="80"/>
        <v>25</v>
      </c>
      <c r="EQ1216" s="9">
        <f t="shared" si="81"/>
        <v>4317991.25</v>
      </c>
    </row>
    <row r="1217" spans="3:147">
      <c r="C1217" s="7">
        <v>46023</v>
      </c>
      <c r="D1217" s="4">
        <v>7510</v>
      </c>
      <c r="G1217" s="4" t="s">
        <v>176</v>
      </c>
      <c r="H1217" s="4" t="s">
        <v>177</v>
      </c>
      <c r="I1217" s="4">
        <v>25</v>
      </c>
      <c r="J1217" s="16">
        <v>35604</v>
      </c>
      <c r="L1217" s="4">
        <v>122091.333</v>
      </c>
      <c r="M1217" s="4">
        <v>129091.3</v>
      </c>
      <c r="N1217" s="4">
        <v>153833.799</v>
      </c>
      <c r="O1217" s="64">
        <v>20</v>
      </c>
      <c r="P1217" s="4">
        <v>9</v>
      </c>
      <c r="Q1217" s="4">
        <v>2</v>
      </c>
      <c r="R1217" s="4">
        <v>31</v>
      </c>
      <c r="S1217" s="4">
        <v>100</v>
      </c>
      <c r="T1217" s="4">
        <v>100</v>
      </c>
      <c r="U1217" s="11">
        <v>5728317</v>
      </c>
      <c r="V1217" s="11">
        <v>1119317</v>
      </c>
      <c r="W1217" s="11">
        <v>4609000</v>
      </c>
      <c r="X1217" s="11">
        <v>28</v>
      </c>
      <c r="Y1217" s="62">
        <v>3784831</v>
      </c>
      <c r="Z1217" s="11">
        <v>0</v>
      </c>
      <c r="AA1217" s="11">
        <v>0</v>
      </c>
      <c r="AB1217" s="11">
        <v>0</v>
      </c>
      <c r="AC1217" s="11">
        <v>210000</v>
      </c>
      <c r="AD1217" s="11">
        <v>0</v>
      </c>
      <c r="AE1217" s="11">
        <v>0</v>
      </c>
      <c r="AF1217" s="11">
        <v>0</v>
      </c>
      <c r="AG1217" s="11">
        <v>210000</v>
      </c>
      <c r="AH1217" s="11">
        <v>0</v>
      </c>
      <c r="AI1217" s="11">
        <v>484092</v>
      </c>
      <c r="AJ1217" s="11">
        <v>0</v>
      </c>
      <c r="AK1217" s="11">
        <v>461501</v>
      </c>
      <c r="AL1217" s="9">
        <v>945593</v>
      </c>
      <c r="AM1217" s="9">
        <v>230750</v>
      </c>
      <c r="AN1217" s="9">
        <v>0</v>
      </c>
      <c r="AO1217" s="9">
        <v>481576</v>
      </c>
      <c r="AP1217" s="11">
        <v>0</v>
      </c>
      <c r="AQ1217" s="11">
        <v>55000</v>
      </c>
      <c r="AR1217" s="11">
        <v>1712919</v>
      </c>
      <c r="AS1217" s="11">
        <v>0</v>
      </c>
      <c r="AT1217" s="11">
        <v>10567</v>
      </c>
      <c r="AU1217" s="11">
        <v>0</v>
      </c>
      <c r="AV1217" s="11">
        <v>0</v>
      </c>
      <c r="AW1217" s="11">
        <v>0</v>
      </c>
      <c r="AX1217" s="11">
        <v>0</v>
      </c>
      <c r="AY1217" s="11">
        <v>0</v>
      </c>
      <c r="AZ1217" s="11">
        <v>0</v>
      </c>
      <c r="BA1217" s="11">
        <v>0</v>
      </c>
      <c r="BB1217" s="11">
        <v>0</v>
      </c>
      <c r="BC1217" s="11">
        <v>0</v>
      </c>
      <c r="BD1217" s="11">
        <v>10000</v>
      </c>
      <c r="BE1217" s="11">
        <v>0</v>
      </c>
      <c r="BF1217" s="11">
        <v>0</v>
      </c>
      <c r="BG1217" s="11">
        <v>0</v>
      </c>
      <c r="BH1217" s="11">
        <v>0</v>
      </c>
      <c r="BI1217" s="11">
        <v>0</v>
      </c>
      <c r="BJ1217" s="11">
        <v>0</v>
      </c>
      <c r="BK1217" s="11">
        <v>0</v>
      </c>
      <c r="BL1217" s="11">
        <v>0</v>
      </c>
      <c r="BM1217" s="11">
        <v>0</v>
      </c>
      <c r="BN1217" s="11">
        <v>0</v>
      </c>
      <c r="BO1217" s="11">
        <v>460320</v>
      </c>
      <c r="BP1217" s="11">
        <v>46030</v>
      </c>
      <c r="BQ1217" s="11">
        <v>243910</v>
      </c>
      <c r="BR1217" s="11">
        <v>253890</v>
      </c>
      <c r="BS1217" s="11">
        <v>51550</v>
      </c>
      <c r="BT1217" s="11">
        <v>11360</v>
      </c>
      <c r="BU1217" s="11">
        <v>44780</v>
      </c>
      <c r="BV1217" s="11">
        <v>0</v>
      </c>
      <c r="BW1217" s="11">
        <v>7477</v>
      </c>
      <c r="BX1217" s="11">
        <v>0</v>
      </c>
      <c r="BY1217" s="11">
        <v>0</v>
      </c>
      <c r="BZ1217" s="11">
        <v>0</v>
      </c>
      <c r="CA1217" s="11">
        <v>0</v>
      </c>
      <c r="CB1217" s="11">
        <v>0</v>
      </c>
      <c r="CC1217" s="11">
        <v>0</v>
      </c>
      <c r="CD1217" s="11">
        <v>0</v>
      </c>
      <c r="CE1217" s="11">
        <v>0</v>
      </c>
      <c r="CF1217" s="11">
        <v>0</v>
      </c>
      <c r="CG1217" s="11">
        <v>0</v>
      </c>
      <c r="CH1217" s="11">
        <v>0</v>
      </c>
      <c r="CI1217" s="11">
        <v>195985.75</v>
      </c>
      <c r="CJ1217" s="4">
        <v>31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11</v>
      </c>
      <c r="CV1217" s="4">
        <v>0</v>
      </c>
      <c r="CW1217" s="4">
        <v>0</v>
      </c>
      <c r="CX1217" s="4">
        <v>0</v>
      </c>
      <c r="CY1217" s="4">
        <v>0</v>
      </c>
      <c r="CZ1217" s="4">
        <v>0</v>
      </c>
      <c r="DA1217" s="4">
        <v>0</v>
      </c>
      <c r="DB1217" s="4">
        <v>20</v>
      </c>
      <c r="DC1217" s="4">
        <v>0</v>
      </c>
      <c r="DD1217" s="4">
        <v>16</v>
      </c>
      <c r="DE1217" s="64">
        <v>36</v>
      </c>
      <c r="DF1217" s="64">
        <v>8</v>
      </c>
      <c r="DG1217" s="64">
        <v>0</v>
      </c>
      <c r="DH1217" s="64">
        <v>41.74</v>
      </c>
      <c r="DI1217" s="4">
        <v>0</v>
      </c>
      <c r="DJ1217" s="4">
        <v>0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s="4">
        <v>1</v>
      </c>
      <c r="DT1217" s="4">
        <v>2</v>
      </c>
      <c r="DU1217" s="4">
        <v>2</v>
      </c>
      <c r="EB1217" s="4" t="b">
        <v>1</v>
      </c>
      <c r="EC1217" s="4" t="s">
        <v>261</v>
      </c>
      <c r="EF1217" s="7">
        <v>46023</v>
      </c>
      <c r="EG1217" s="7">
        <v>46053</v>
      </c>
      <c r="EH1217" s="4" t="s">
        <v>173</v>
      </c>
      <c r="EI1217" s="4" t="b">
        <v>1</v>
      </c>
      <c r="EJ1217" s="4" t="s">
        <v>174</v>
      </c>
      <c r="EO1217" s="4">
        <f t="shared" si="79"/>
        <v>28.545205479452054</v>
      </c>
      <c r="EP1217" s="4">
        <f t="shared" si="80"/>
        <v>25</v>
      </c>
      <c r="EQ1217" s="9">
        <f t="shared" si="81"/>
        <v>3845844.9750000001</v>
      </c>
    </row>
    <row r="1218" spans="3:147">
      <c r="C1218" s="7">
        <v>46023</v>
      </c>
      <c r="D1218" s="4">
        <v>7510</v>
      </c>
      <c r="G1218" s="4" t="s">
        <v>176</v>
      </c>
      <c r="H1218" s="4" t="s">
        <v>177</v>
      </c>
      <c r="I1218" s="4">
        <v>11</v>
      </c>
      <c r="J1218" s="16">
        <v>36704</v>
      </c>
      <c r="L1218" s="4">
        <v>116136.333</v>
      </c>
      <c r="M1218" s="4">
        <v>122386.3</v>
      </c>
      <c r="N1218" s="4">
        <v>145843.674</v>
      </c>
      <c r="O1218" s="64">
        <v>20</v>
      </c>
      <c r="P1218" s="4">
        <v>9</v>
      </c>
      <c r="Q1218" s="4">
        <v>2</v>
      </c>
      <c r="R1218" s="4">
        <v>31</v>
      </c>
      <c r="S1218" s="4">
        <v>100</v>
      </c>
      <c r="T1218" s="4">
        <v>100</v>
      </c>
      <c r="U1218" s="11">
        <v>5597108</v>
      </c>
      <c r="V1218" s="11">
        <v>1138108</v>
      </c>
      <c r="W1218" s="11">
        <v>4459000</v>
      </c>
      <c r="X1218" s="11">
        <v>25</v>
      </c>
      <c r="Y1218" s="62">
        <v>3600226</v>
      </c>
      <c r="Z1218" s="11">
        <v>0</v>
      </c>
      <c r="AA1218" s="11">
        <v>0</v>
      </c>
      <c r="AB1218" s="11">
        <v>0</v>
      </c>
      <c r="AC1218" s="11">
        <v>187500</v>
      </c>
      <c r="AD1218" s="11">
        <v>0</v>
      </c>
      <c r="AE1218" s="11">
        <v>0</v>
      </c>
      <c r="AF1218" s="11">
        <v>0</v>
      </c>
      <c r="AG1218" s="11">
        <v>187500</v>
      </c>
      <c r="AH1218" s="11">
        <v>0</v>
      </c>
      <c r="AI1218" s="11">
        <v>458948</v>
      </c>
      <c r="AJ1218" s="11">
        <v>0</v>
      </c>
      <c r="AK1218" s="11">
        <v>437531</v>
      </c>
      <c r="AL1218" s="9">
        <v>896479</v>
      </c>
      <c r="AM1218" s="9">
        <v>437531</v>
      </c>
      <c r="AN1218" s="9">
        <v>0</v>
      </c>
      <c r="AO1218" s="9">
        <v>405372</v>
      </c>
      <c r="AP1218" s="11">
        <v>0</v>
      </c>
      <c r="AQ1218" s="11">
        <v>45000</v>
      </c>
      <c r="AR1218" s="11">
        <v>1784382</v>
      </c>
      <c r="AS1218" s="11">
        <v>0</v>
      </c>
      <c r="AT1218" s="11">
        <v>0</v>
      </c>
      <c r="AU1218" s="11">
        <v>0</v>
      </c>
      <c r="AV1218" s="11">
        <v>0</v>
      </c>
      <c r="AW1218" s="11">
        <v>0</v>
      </c>
      <c r="AX1218" s="11">
        <v>0</v>
      </c>
      <c r="AY1218" s="11">
        <v>0</v>
      </c>
      <c r="AZ1218" s="11">
        <v>0</v>
      </c>
      <c r="BA1218" s="11">
        <v>0</v>
      </c>
      <c r="BB1218" s="11">
        <v>0</v>
      </c>
      <c r="BC1218" s="11">
        <v>0</v>
      </c>
      <c r="BD1218" s="11">
        <v>25000</v>
      </c>
      <c r="BE1218" s="11">
        <v>0</v>
      </c>
      <c r="BF1218" s="11">
        <v>0</v>
      </c>
      <c r="BG1218" s="11">
        <v>0</v>
      </c>
      <c r="BH1218" s="11">
        <v>0</v>
      </c>
      <c r="BI1218" s="11">
        <v>0</v>
      </c>
      <c r="BJ1218" s="11">
        <v>0</v>
      </c>
      <c r="BK1218" s="11">
        <v>0</v>
      </c>
      <c r="BL1218" s="11">
        <v>0</v>
      </c>
      <c r="BM1218" s="11">
        <v>0</v>
      </c>
      <c r="BN1218" s="11">
        <v>0</v>
      </c>
      <c r="BO1218" s="11">
        <v>457070</v>
      </c>
      <c r="BP1218" s="11">
        <v>45700</v>
      </c>
      <c r="BQ1218" s="11">
        <v>265950</v>
      </c>
      <c r="BR1218" s="11">
        <v>257160</v>
      </c>
      <c r="BS1218" s="11">
        <v>50370</v>
      </c>
      <c r="BT1218" s="11">
        <v>10800</v>
      </c>
      <c r="BU1218" s="11">
        <v>42460</v>
      </c>
      <c r="BV1218" s="11">
        <v>0</v>
      </c>
      <c r="BW1218" s="11">
        <v>8598</v>
      </c>
      <c r="BX1218" s="11">
        <v>0</v>
      </c>
      <c r="BY1218" s="11">
        <v>0</v>
      </c>
      <c r="BZ1218" s="11">
        <v>0</v>
      </c>
      <c r="CA1218" s="11">
        <v>0</v>
      </c>
      <c r="CB1218" s="11">
        <v>0</v>
      </c>
      <c r="CC1218" s="11">
        <v>0</v>
      </c>
      <c r="CD1218" s="11">
        <v>0</v>
      </c>
      <c r="CE1218" s="11">
        <v>0</v>
      </c>
      <c r="CF1218" s="11">
        <v>0</v>
      </c>
      <c r="CG1218" s="11">
        <v>0</v>
      </c>
      <c r="CH1218" s="11">
        <v>0</v>
      </c>
      <c r="CI1218" s="11">
        <v>199114.185</v>
      </c>
      <c r="CJ1218" s="4">
        <v>31</v>
      </c>
      <c r="CK1218" s="4">
        <v>0</v>
      </c>
      <c r="CL1218" s="4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4">
        <v>9</v>
      </c>
      <c r="CV1218" s="4">
        <v>0</v>
      </c>
      <c r="CW1218" s="4">
        <v>0</v>
      </c>
      <c r="CX1218" s="4">
        <v>0</v>
      </c>
      <c r="CY1218" s="4">
        <v>0</v>
      </c>
      <c r="CZ1218" s="4">
        <v>0</v>
      </c>
      <c r="DA1218" s="4">
        <v>0</v>
      </c>
      <c r="DB1218" s="4">
        <v>20</v>
      </c>
      <c r="DC1218" s="4">
        <v>0</v>
      </c>
      <c r="DD1218" s="4">
        <v>16</v>
      </c>
      <c r="DE1218" s="64">
        <v>36</v>
      </c>
      <c r="DF1218" s="64">
        <v>16</v>
      </c>
      <c r="DG1218" s="64">
        <v>0</v>
      </c>
      <c r="DH1218" s="64">
        <v>37.06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2</v>
      </c>
      <c r="DU1218" s="4">
        <v>2</v>
      </c>
      <c r="EB1218" s="4" t="b">
        <v>1</v>
      </c>
      <c r="EC1218" s="4" t="s">
        <v>261</v>
      </c>
      <c r="EF1218" s="7">
        <v>46023</v>
      </c>
      <c r="EG1218" s="7">
        <v>46053</v>
      </c>
      <c r="EH1218" s="4" t="s">
        <v>173</v>
      </c>
      <c r="EI1218" s="4" t="b">
        <v>1</v>
      </c>
      <c r="EJ1218" s="4" t="s">
        <v>174</v>
      </c>
      <c r="EO1218" s="4">
        <f t="shared" si="79"/>
        <v>25.531506849315068</v>
      </c>
      <c r="EP1218" s="4">
        <f t="shared" si="80"/>
        <v>25</v>
      </c>
      <c r="EQ1218" s="9">
        <f t="shared" si="81"/>
        <v>3646091.85</v>
      </c>
    </row>
    <row r="1219" spans="3:147">
      <c r="C1219" s="7">
        <v>46023</v>
      </c>
      <c r="D1219" s="4">
        <v>7510</v>
      </c>
      <c r="G1219" s="4" t="s">
        <v>176</v>
      </c>
      <c r="H1219" s="4" t="s">
        <v>177</v>
      </c>
      <c r="I1219" s="4">
        <v>1</v>
      </c>
      <c r="J1219" s="16">
        <v>38294</v>
      </c>
      <c r="L1219" s="4">
        <v>108315.333</v>
      </c>
      <c r="M1219" s="4">
        <v>113565.3</v>
      </c>
      <c r="N1219" s="4">
        <v>135331.98300000001</v>
      </c>
      <c r="O1219" s="64">
        <v>20</v>
      </c>
      <c r="P1219" s="4">
        <v>9</v>
      </c>
      <c r="Q1219" s="4">
        <v>2</v>
      </c>
      <c r="R1219" s="4">
        <v>31</v>
      </c>
      <c r="S1219" s="4">
        <v>100</v>
      </c>
      <c r="T1219" s="4">
        <v>100</v>
      </c>
      <c r="U1219" s="11">
        <v>5544590</v>
      </c>
      <c r="V1219" s="11">
        <v>1046080</v>
      </c>
      <c r="W1219" s="11">
        <v>4498510</v>
      </c>
      <c r="X1219" s="11">
        <v>21</v>
      </c>
      <c r="Y1219" s="62">
        <v>3357775</v>
      </c>
      <c r="Z1219" s="11">
        <v>0</v>
      </c>
      <c r="AA1219" s="11">
        <v>0</v>
      </c>
      <c r="AB1219" s="11">
        <v>0</v>
      </c>
      <c r="AC1219" s="11">
        <v>157500</v>
      </c>
      <c r="AD1219" s="11">
        <v>0</v>
      </c>
      <c r="AE1219" s="11">
        <v>0</v>
      </c>
      <c r="AF1219" s="11">
        <v>0</v>
      </c>
      <c r="AG1219" s="11">
        <v>157500</v>
      </c>
      <c r="AH1219" s="11">
        <v>0</v>
      </c>
      <c r="AI1219" s="11">
        <v>425869</v>
      </c>
      <c r="AJ1219" s="11">
        <v>0</v>
      </c>
      <c r="AK1219" s="11">
        <v>456745</v>
      </c>
      <c r="AL1219" s="9">
        <v>882615</v>
      </c>
      <c r="AM1219" s="9">
        <v>608993</v>
      </c>
      <c r="AN1219" s="9">
        <v>0</v>
      </c>
      <c r="AO1219" s="9">
        <v>467707</v>
      </c>
      <c r="AP1219" s="11">
        <v>0</v>
      </c>
      <c r="AQ1219" s="11">
        <v>60000</v>
      </c>
      <c r="AR1219" s="11">
        <v>2019315</v>
      </c>
      <c r="AS1219" s="11">
        <v>0</v>
      </c>
      <c r="AT1219" s="11">
        <v>0</v>
      </c>
      <c r="AU1219" s="11">
        <v>0</v>
      </c>
      <c r="AV1219" s="11">
        <v>0</v>
      </c>
      <c r="AW1219" s="11">
        <v>0</v>
      </c>
      <c r="AX1219" s="11">
        <v>0</v>
      </c>
      <c r="AY1219" s="11">
        <v>0</v>
      </c>
      <c r="AZ1219" s="11">
        <v>0</v>
      </c>
      <c r="BA1219" s="11">
        <v>0</v>
      </c>
      <c r="BB1219" s="11">
        <v>0</v>
      </c>
      <c r="BC1219" s="11">
        <v>0</v>
      </c>
      <c r="BD1219" s="11">
        <v>10000</v>
      </c>
      <c r="BE1219" s="11">
        <v>0</v>
      </c>
      <c r="BF1219" s="11">
        <v>0</v>
      </c>
      <c r="BG1219" s="11">
        <v>0</v>
      </c>
      <c r="BH1219" s="11">
        <v>0</v>
      </c>
      <c r="BI1219" s="11">
        <v>0</v>
      </c>
      <c r="BJ1219" s="11">
        <v>0</v>
      </c>
      <c r="BK1219" s="11">
        <v>0</v>
      </c>
      <c r="BL1219" s="11">
        <v>0</v>
      </c>
      <c r="BM1219" s="11">
        <v>0</v>
      </c>
      <c r="BN1219" s="11">
        <v>0</v>
      </c>
      <c r="BO1219" s="11">
        <v>414380</v>
      </c>
      <c r="BP1219" s="11">
        <v>41430</v>
      </c>
      <c r="BQ1219" s="11">
        <v>250650</v>
      </c>
      <c r="BR1219" s="11">
        <v>239230</v>
      </c>
      <c r="BS1219" s="11">
        <v>49900</v>
      </c>
      <c r="BT1219" s="11">
        <v>10080</v>
      </c>
      <c r="BU1219" s="11">
        <v>39410</v>
      </c>
      <c r="BV1219" s="11">
        <v>0</v>
      </c>
      <c r="BW1219" s="11">
        <v>1000</v>
      </c>
      <c r="BX1219" s="11">
        <v>0</v>
      </c>
      <c r="BY1219" s="11">
        <v>0</v>
      </c>
      <c r="BZ1219" s="11">
        <v>0</v>
      </c>
      <c r="CA1219" s="11">
        <v>0</v>
      </c>
      <c r="CB1219" s="11">
        <v>0</v>
      </c>
      <c r="CC1219" s="11">
        <v>0</v>
      </c>
      <c r="CD1219" s="11">
        <v>0</v>
      </c>
      <c r="CE1219" s="11">
        <v>0</v>
      </c>
      <c r="CF1219" s="11">
        <v>0</v>
      </c>
      <c r="CG1219" s="11">
        <v>0</v>
      </c>
      <c r="CH1219" s="11">
        <v>0</v>
      </c>
      <c r="CI1219" s="11">
        <v>177344.304</v>
      </c>
      <c r="CJ1219" s="4">
        <v>31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12</v>
      </c>
      <c r="CV1219" s="4">
        <v>0</v>
      </c>
      <c r="CW1219" s="4">
        <v>0</v>
      </c>
      <c r="CX1219" s="4">
        <v>0</v>
      </c>
      <c r="CY1219" s="4">
        <v>0</v>
      </c>
      <c r="CZ1219" s="4">
        <v>0</v>
      </c>
      <c r="DA1219" s="4">
        <v>0</v>
      </c>
      <c r="DB1219" s="4">
        <v>20</v>
      </c>
      <c r="DC1219" s="4">
        <v>0</v>
      </c>
      <c r="DD1219" s="4">
        <v>18</v>
      </c>
      <c r="DE1219" s="64">
        <v>38</v>
      </c>
      <c r="DF1219" s="64">
        <v>24</v>
      </c>
      <c r="DG1219" s="64">
        <v>0</v>
      </c>
      <c r="DH1219" s="64">
        <v>46.08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1</v>
      </c>
      <c r="DT1219" s="4">
        <v>2</v>
      </c>
      <c r="DU1219" s="4">
        <v>2</v>
      </c>
      <c r="EB1219" s="4" t="b">
        <v>1</v>
      </c>
      <c r="EC1219" s="4" t="s">
        <v>261</v>
      </c>
      <c r="EF1219" s="7">
        <v>46023</v>
      </c>
      <c r="EG1219" s="7">
        <v>46053</v>
      </c>
      <c r="EH1219" s="4" t="s">
        <v>173</v>
      </c>
      <c r="EI1219" s="4" t="b">
        <v>1</v>
      </c>
      <c r="EJ1219" s="4" t="s">
        <v>174</v>
      </c>
      <c r="EO1219" s="4">
        <f t="shared" si="79"/>
        <v>21.175342465753424</v>
      </c>
      <c r="EP1219" s="4">
        <f t="shared" si="80"/>
        <v>25</v>
      </c>
      <c r="EQ1219" s="9">
        <f t="shared" si="81"/>
        <v>3383299.5750000002</v>
      </c>
    </row>
    <row r="1220" spans="3:147">
      <c r="C1220" s="7">
        <v>46023</v>
      </c>
      <c r="D1220" s="4">
        <v>7510</v>
      </c>
      <c r="G1220" s="4" t="s">
        <v>179</v>
      </c>
      <c r="H1220" s="4" t="s">
        <v>180</v>
      </c>
      <c r="I1220" s="4">
        <v>14</v>
      </c>
      <c r="J1220" s="16">
        <v>40686</v>
      </c>
      <c r="L1220" s="4">
        <v>102118.299</v>
      </c>
      <c r="M1220" s="4">
        <v>105618.26700000001</v>
      </c>
      <c r="N1220" s="4">
        <v>125861.768</v>
      </c>
      <c r="O1220" s="64">
        <v>20</v>
      </c>
      <c r="P1220" s="4">
        <v>9</v>
      </c>
      <c r="Q1220" s="4">
        <v>2</v>
      </c>
      <c r="R1220" s="4">
        <v>31</v>
      </c>
      <c r="S1220" s="4">
        <v>100</v>
      </c>
      <c r="T1220" s="4">
        <v>100</v>
      </c>
      <c r="U1220" s="11">
        <v>4064320</v>
      </c>
      <c r="V1220" s="11">
        <v>687670</v>
      </c>
      <c r="W1220" s="11">
        <v>3376650</v>
      </c>
      <c r="X1220" s="11">
        <v>14</v>
      </c>
      <c r="Y1220" s="62">
        <v>3165667</v>
      </c>
      <c r="Z1220" s="11">
        <v>0</v>
      </c>
      <c r="AA1220" s="11">
        <v>0</v>
      </c>
      <c r="AB1220" s="11">
        <v>0</v>
      </c>
      <c r="AC1220" s="11">
        <v>105000</v>
      </c>
      <c r="AD1220" s="11">
        <v>0</v>
      </c>
      <c r="AE1220" s="11">
        <v>0</v>
      </c>
      <c r="AF1220" s="11">
        <v>0</v>
      </c>
      <c r="AG1220" s="11">
        <v>105000</v>
      </c>
      <c r="AH1220" s="11">
        <v>0</v>
      </c>
      <c r="AI1220" s="11">
        <v>396068</v>
      </c>
      <c r="AJ1220" s="11">
        <v>0</v>
      </c>
      <c r="AK1220" s="11">
        <v>0</v>
      </c>
      <c r="AL1220" s="9">
        <v>396068</v>
      </c>
      <c r="AM1220" s="9">
        <v>377585</v>
      </c>
      <c r="AN1220" s="9">
        <v>0</v>
      </c>
      <c r="AO1220" s="9">
        <v>0</v>
      </c>
      <c r="AP1220" s="11">
        <v>0</v>
      </c>
      <c r="AQ1220" s="11">
        <v>0</v>
      </c>
      <c r="AR1220" s="11">
        <v>773653</v>
      </c>
      <c r="AS1220" s="11">
        <v>0</v>
      </c>
      <c r="AT1220" s="11">
        <v>0</v>
      </c>
      <c r="AU1220" s="11">
        <v>0</v>
      </c>
      <c r="AV1220" s="11">
        <v>0</v>
      </c>
      <c r="AW1220" s="11">
        <v>0</v>
      </c>
      <c r="AX1220" s="11">
        <v>0</v>
      </c>
      <c r="AY1220" s="11">
        <v>0</v>
      </c>
      <c r="AZ1220" s="11">
        <v>0</v>
      </c>
      <c r="BA1220" s="11">
        <v>0</v>
      </c>
      <c r="BB1220" s="11">
        <v>0</v>
      </c>
      <c r="BC1220" s="11">
        <v>0</v>
      </c>
      <c r="BD1220" s="11">
        <v>20000</v>
      </c>
      <c r="BE1220" s="11">
        <v>0</v>
      </c>
      <c r="BF1220" s="11">
        <v>0</v>
      </c>
      <c r="BG1220" s="11">
        <v>0</v>
      </c>
      <c r="BH1220" s="11">
        <v>0</v>
      </c>
      <c r="BI1220" s="11">
        <v>0</v>
      </c>
      <c r="BJ1220" s="11">
        <v>0</v>
      </c>
      <c r="BK1220" s="11">
        <v>0</v>
      </c>
      <c r="BL1220" s="11">
        <v>0</v>
      </c>
      <c r="BM1220" s="11">
        <v>0</v>
      </c>
      <c r="BN1220" s="11">
        <v>0</v>
      </c>
      <c r="BO1220" s="11">
        <v>233690</v>
      </c>
      <c r="BP1220" s="11">
        <v>23360</v>
      </c>
      <c r="BQ1220" s="11">
        <v>173990</v>
      </c>
      <c r="BR1220" s="11">
        <v>173890</v>
      </c>
      <c r="BS1220" s="11">
        <v>36580</v>
      </c>
      <c r="BT1220" s="11">
        <v>9500</v>
      </c>
      <c r="BU1220" s="11">
        <v>36660</v>
      </c>
      <c r="BV1220" s="11">
        <v>0</v>
      </c>
      <c r="BW1220" s="11">
        <v>0</v>
      </c>
      <c r="BX1220" s="11">
        <v>0</v>
      </c>
      <c r="BY1220" s="11">
        <v>0</v>
      </c>
      <c r="BZ1220" s="11">
        <v>0</v>
      </c>
      <c r="CA1220" s="11">
        <v>0</v>
      </c>
      <c r="CB1220" s="11">
        <v>0</v>
      </c>
      <c r="CC1220" s="11">
        <v>0</v>
      </c>
      <c r="CD1220" s="11">
        <v>0</v>
      </c>
      <c r="CE1220" s="11">
        <v>0</v>
      </c>
      <c r="CF1220" s="11">
        <v>0</v>
      </c>
      <c r="CG1220" s="11">
        <v>0</v>
      </c>
      <c r="CH1220" s="11">
        <v>0</v>
      </c>
      <c r="CI1220" s="11">
        <v>131896.554</v>
      </c>
      <c r="CJ1220" s="4">
        <v>31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4">
        <v>0</v>
      </c>
      <c r="CY1220" s="4">
        <v>0</v>
      </c>
      <c r="CZ1220" s="4">
        <v>0</v>
      </c>
      <c r="DA1220" s="4">
        <v>0</v>
      </c>
      <c r="DB1220" s="4">
        <v>20</v>
      </c>
      <c r="DC1220" s="4">
        <v>0</v>
      </c>
      <c r="DD1220" s="4">
        <v>0</v>
      </c>
      <c r="DE1220" s="64">
        <v>20</v>
      </c>
      <c r="DF1220" s="64">
        <v>16</v>
      </c>
      <c r="DG1220" s="64">
        <v>0</v>
      </c>
      <c r="DH1220" s="64">
        <v>0</v>
      </c>
      <c r="DI1220" s="4">
        <v>0</v>
      </c>
      <c r="DJ1220" s="4">
        <v>0</v>
      </c>
      <c r="DK1220" s="4">
        <v>0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s="4">
        <v>1.5</v>
      </c>
      <c r="DT1220" s="4">
        <v>2</v>
      </c>
      <c r="DU1220" s="4">
        <v>2</v>
      </c>
      <c r="EB1220" s="4" t="b">
        <v>1</v>
      </c>
      <c r="EC1220" s="4" t="s">
        <v>261</v>
      </c>
      <c r="EF1220" s="7">
        <v>46023</v>
      </c>
      <c r="EG1220" s="7">
        <v>46053</v>
      </c>
      <c r="EH1220" s="4" t="s">
        <v>173</v>
      </c>
      <c r="EI1220" s="4" t="b">
        <v>1</v>
      </c>
      <c r="EJ1220" s="4" t="s">
        <v>174</v>
      </c>
      <c r="EO1220" s="4">
        <f t="shared" si="79"/>
        <v>14.621917808219179</v>
      </c>
      <c r="EP1220" s="4">
        <f t="shared" si="80"/>
        <v>21</v>
      </c>
      <c r="EQ1220" s="9">
        <f t="shared" si="81"/>
        <v>2643097.128</v>
      </c>
    </row>
    <row r="1221" spans="3:147">
      <c r="C1221" s="7">
        <v>46054</v>
      </c>
      <c r="D1221" s="4">
        <v>7510</v>
      </c>
      <c r="G1221" s="4" t="s">
        <v>181</v>
      </c>
      <c r="H1221" s="4" t="s">
        <v>182</v>
      </c>
      <c r="I1221" s="4">
        <v>17</v>
      </c>
      <c r="J1221" s="16">
        <v>35339</v>
      </c>
      <c r="L1221" s="4">
        <v>157791.16500000001</v>
      </c>
      <c r="M1221" s="4">
        <v>165291.133</v>
      </c>
      <c r="N1221" s="4">
        <v>196971.93400000001</v>
      </c>
      <c r="O1221" s="64">
        <v>16</v>
      </c>
      <c r="P1221" s="4">
        <v>8</v>
      </c>
      <c r="Q1221" s="4">
        <v>4</v>
      </c>
      <c r="R1221" s="4">
        <v>28</v>
      </c>
      <c r="S1221" s="4">
        <v>100</v>
      </c>
      <c r="T1221" s="4">
        <v>100</v>
      </c>
      <c r="U1221" s="11">
        <v>7688519</v>
      </c>
      <c r="V1221" s="11">
        <v>1698519</v>
      </c>
      <c r="W1221" s="11">
        <v>5990000</v>
      </c>
      <c r="X1221" s="11">
        <v>29</v>
      </c>
      <c r="Y1221" s="62">
        <v>4418152</v>
      </c>
      <c r="Z1221" s="11">
        <v>0</v>
      </c>
      <c r="AA1221" s="11">
        <v>0</v>
      </c>
      <c r="AB1221" s="11">
        <v>7500</v>
      </c>
      <c r="AC1221" s="11">
        <v>217500</v>
      </c>
      <c r="AD1221" s="11">
        <v>0</v>
      </c>
      <c r="AE1221" s="11">
        <v>0</v>
      </c>
      <c r="AF1221" s="11">
        <v>0</v>
      </c>
      <c r="AG1221" s="11">
        <v>225000</v>
      </c>
      <c r="AH1221" s="11">
        <v>0</v>
      </c>
      <c r="AI1221" s="11">
        <v>619841</v>
      </c>
      <c r="AJ1221" s="11">
        <v>0</v>
      </c>
      <c r="AK1221" s="11">
        <v>517051</v>
      </c>
      <c r="AL1221" s="9">
        <v>1136893</v>
      </c>
      <c r="AM1221" s="9">
        <v>1181831</v>
      </c>
      <c r="AN1221" s="9">
        <v>0</v>
      </c>
      <c r="AO1221" s="9">
        <v>621643</v>
      </c>
      <c r="AP1221" s="11">
        <v>0</v>
      </c>
      <c r="AQ1221" s="11">
        <v>60000</v>
      </c>
      <c r="AR1221" s="11">
        <v>3000367</v>
      </c>
      <c r="AS1221" s="11">
        <v>0</v>
      </c>
      <c r="AT1221" s="11">
        <v>0</v>
      </c>
      <c r="AU1221" s="11">
        <v>0</v>
      </c>
      <c r="AV1221" s="11">
        <v>0</v>
      </c>
      <c r="AW1221" s="11">
        <v>0</v>
      </c>
      <c r="AX1221" s="11">
        <v>0</v>
      </c>
      <c r="AY1221" s="11">
        <v>0</v>
      </c>
      <c r="AZ1221" s="11">
        <v>0</v>
      </c>
      <c r="BA1221" s="11">
        <v>0</v>
      </c>
      <c r="BB1221" s="11">
        <v>0</v>
      </c>
      <c r="BC1221" s="11">
        <v>0</v>
      </c>
      <c r="BD1221" s="11">
        <v>45000</v>
      </c>
      <c r="BE1221" s="11">
        <v>0</v>
      </c>
      <c r="BF1221" s="11">
        <v>0</v>
      </c>
      <c r="BG1221" s="11">
        <v>0</v>
      </c>
      <c r="BH1221" s="11">
        <v>0</v>
      </c>
      <c r="BI1221" s="11">
        <v>0</v>
      </c>
      <c r="BJ1221" s="11">
        <v>0</v>
      </c>
      <c r="BK1221" s="11">
        <v>0</v>
      </c>
      <c r="BL1221" s="11">
        <v>0</v>
      </c>
      <c r="BM1221" s="11">
        <v>0</v>
      </c>
      <c r="BN1221" s="11">
        <v>0</v>
      </c>
      <c r="BO1221" s="11">
        <v>833690</v>
      </c>
      <c r="BP1221" s="11">
        <v>83360</v>
      </c>
      <c r="BQ1221" s="11">
        <v>302570</v>
      </c>
      <c r="BR1221" s="11">
        <v>338090</v>
      </c>
      <c r="BS1221" s="11">
        <v>69200</v>
      </c>
      <c r="BT1221" s="11">
        <v>13260</v>
      </c>
      <c r="BU1221" s="11">
        <v>52620</v>
      </c>
      <c r="BV1221" s="11">
        <v>0</v>
      </c>
      <c r="BW1221" s="11">
        <v>5729</v>
      </c>
      <c r="BX1221" s="11">
        <v>0</v>
      </c>
      <c r="BY1221" s="11">
        <v>0</v>
      </c>
      <c r="BZ1221" s="11">
        <v>0</v>
      </c>
      <c r="CA1221" s="11">
        <v>0</v>
      </c>
      <c r="CB1221" s="11">
        <v>0</v>
      </c>
      <c r="CC1221" s="11">
        <v>0</v>
      </c>
      <c r="CD1221" s="11">
        <v>0</v>
      </c>
      <c r="CE1221" s="11">
        <v>0</v>
      </c>
      <c r="CF1221" s="11">
        <v>0</v>
      </c>
      <c r="CG1221" s="11">
        <v>0</v>
      </c>
      <c r="CH1221" s="11">
        <v>0</v>
      </c>
      <c r="CI1221" s="11">
        <v>244759.413</v>
      </c>
      <c r="CJ1221" s="4">
        <v>28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12</v>
      </c>
      <c r="CV1221" s="4">
        <v>0</v>
      </c>
      <c r="CW1221" s="4">
        <v>0</v>
      </c>
      <c r="CX1221" s="4">
        <v>0</v>
      </c>
      <c r="CY1221" s="4">
        <v>0</v>
      </c>
      <c r="CZ1221" s="4">
        <v>0</v>
      </c>
      <c r="DA1221" s="4">
        <v>0</v>
      </c>
      <c r="DB1221" s="4">
        <v>20</v>
      </c>
      <c r="DC1221" s="4">
        <v>0</v>
      </c>
      <c r="DD1221" s="4">
        <v>14</v>
      </c>
      <c r="DE1221" s="64">
        <v>34</v>
      </c>
      <c r="DF1221" s="64">
        <v>32</v>
      </c>
      <c r="DG1221" s="64">
        <v>0</v>
      </c>
      <c r="DH1221" s="64">
        <v>42.08</v>
      </c>
      <c r="DI1221" s="4">
        <v>0</v>
      </c>
      <c r="DJ1221" s="4">
        <v>0</v>
      </c>
      <c r="DK1221" s="4">
        <v>0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s="4">
        <v>1</v>
      </c>
      <c r="DT1221" s="4">
        <v>2</v>
      </c>
      <c r="DU1221" s="4">
        <v>2</v>
      </c>
      <c r="EB1221" s="4" t="b">
        <v>1</v>
      </c>
      <c r="EC1221" s="4" t="s">
        <v>261</v>
      </c>
      <c r="EF1221" s="7">
        <v>46054</v>
      </c>
      <c r="EG1221" s="7">
        <v>46081</v>
      </c>
      <c r="EH1221" s="4" t="s">
        <v>173</v>
      </c>
      <c r="EI1221" s="4" t="b">
        <v>1</v>
      </c>
      <c r="EJ1221" s="4" t="s">
        <v>174</v>
      </c>
      <c r="EO1221" s="4">
        <f t="shared" si="79"/>
        <v>29.271232876712329</v>
      </c>
      <c r="EP1221" s="4">
        <f t="shared" si="80"/>
        <v>25</v>
      </c>
      <c r="EQ1221" s="9">
        <f t="shared" si="81"/>
        <v>4924298.3500000006</v>
      </c>
    </row>
    <row r="1222" spans="3:147">
      <c r="C1222" s="7">
        <v>46054</v>
      </c>
      <c r="D1222" s="4">
        <v>7510</v>
      </c>
      <c r="G1222" s="4" t="s">
        <v>170</v>
      </c>
      <c r="H1222" s="4" t="s">
        <v>171</v>
      </c>
      <c r="I1222" s="4">
        <v>5</v>
      </c>
      <c r="J1222" s="16">
        <v>35339</v>
      </c>
      <c r="L1222" s="4">
        <v>131085.58900000001</v>
      </c>
      <c r="M1222" s="4">
        <v>138335.56700000001</v>
      </c>
      <c r="N1222" s="4">
        <v>164849.88399999999</v>
      </c>
      <c r="O1222" s="64">
        <v>16</v>
      </c>
      <c r="P1222" s="4">
        <v>8</v>
      </c>
      <c r="Q1222" s="4">
        <v>4</v>
      </c>
      <c r="R1222" s="4">
        <v>28</v>
      </c>
      <c r="S1222" s="4">
        <v>100</v>
      </c>
      <c r="T1222" s="4">
        <v>100</v>
      </c>
      <c r="U1222" s="11">
        <v>6068387</v>
      </c>
      <c r="V1222" s="11">
        <v>1268387</v>
      </c>
      <c r="W1222" s="11">
        <v>4800000</v>
      </c>
      <c r="X1222" s="11">
        <v>29</v>
      </c>
      <c r="Y1222" s="62">
        <v>3670396</v>
      </c>
      <c r="Z1222" s="11">
        <v>0</v>
      </c>
      <c r="AA1222" s="11">
        <v>0</v>
      </c>
      <c r="AB1222" s="11">
        <v>0</v>
      </c>
      <c r="AC1222" s="11">
        <v>217500</v>
      </c>
      <c r="AD1222" s="11">
        <v>0</v>
      </c>
      <c r="AE1222" s="11">
        <v>0</v>
      </c>
      <c r="AF1222" s="11">
        <v>0</v>
      </c>
      <c r="AG1222" s="11">
        <v>217500</v>
      </c>
      <c r="AH1222" s="11">
        <v>0</v>
      </c>
      <c r="AI1222" s="11">
        <v>518758</v>
      </c>
      <c r="AJ1222" s="11">
        <v>0</v>
      </c>
      <c r="AK1222" s="11">
        <v>247274</v>
      </c>
      <c r="AL1222" s="9">
        <v>766033</v>
      </c>
      <c r="AM1222" s="9">
        <v>989099</v>
      </c>
      <c r="AN1222" s="9">
        <v>0</v>
      </c>
      <c r="AO1222" s="9">
        <v>330359</v>
      </c>
      <c r="AP1222" s="11">
        <v>0</v>
      </c>
      <c r="AQ1222" s="11">
        <v>40000</v>
      </c>
      <c r="AR1222" s="11">
        <v>2125491</v>
      </c>
      <c r="AS1222" s="11">
        <v>0</v>
      </c>
      <c r="AT1222" s="11">
        <v>0</v>
      </c>
      <c r="AU1222" s="11">
        <v>0</v>
      </c>
      <c r="AV1222" s="11">
        <v>0</v>
      </c>
      <c r="AW1222" s="11">
        <v>0</v>
      </c>
      <c r="AX1222" s="11">
        <v>0</v>
      </c>
      <c r="AY1222" s="11">
        <v>0</v>
      </c>
      <c r="AZ1222" s="11">
        <v>0</v>
      </c>
      <c r="BA1222" s="11">
        <v>0</v>
      </c>
      <c r="BB1222" s="11">
        <v>0</v>
      </c>
      <c r="BC1222" s="11">
        <v>0</v>
      </c>
      <c r="BD1222" s="11">
        <v>55000</v>
      </c>
      <c r="BE1222" s="11">
        <v>0</v>
      </c>
      <c r="BF1222" s="11">
        <v>0</v>
      </c>
      <c r="BG1222" s="11">
        <v>0</v>
      </c>
      <c r="BH1222" s="11">
        <v>0</v>
      </c>
      <c r="BI1222" s="11">
        <v>0</v>
      </c>
      <c r="BJ1222" s="11">
        <v>0</v>
      </c>
      <c r="BK1222" s="11">
        <v>0</v>
      </c>
      <c r="BL1222" s="11">
        <v>0</v>
      </c>
      <c r="BM1222" s="11">
        <v>0</v>
      </c>
      <c r="BN1222" s="11">
        <v>0</v>
      </c>
      <c r="BO1222" s="11">
        <v>575920</v>
      </c>
      <c r="BP1222" s="11">
        <v>57590</v>
      </c>
      <c r="BQ1222" s="11">
        <v>254170</v>
      </c>
      <c r="BR1222" s="11">
        <v>269090</v>
      </c>
      <c r="BS1222" s="11">
        <v>54620</v>
      </c>
      <c r="BT1222" s="11">
        <v>11020</v>
      </c>
      <c r="BU1222" s="11">
        <v>44060</v>
      </c>
      <c r="BV1222" s="11">
        <v>0</v>
      </c>
      <c r="BW1222" s="11">
        <v>1917</v>
      </c>
      <c r="BX1222" s="11">
        <v>0</v>
      </c>
      <c r="BY1222" s="11">
        <v>0</v>
      </c>
      <c r="BZ1222" s="11">
        <v>0</v>
      </c>
      <c r="CA1222" s="11">
        <v>0</v>
      </c>
      <c r="CB1222" s="11">
        <v>0</v>
      </c>
      <c r="CC1222" s="11">
        <v>0</v>
      </c>
      <c r="CD1222" s="11">
        <v>0</v>
      </c>
      <c r="CE1222" s="11">
        <v>0</v>
      </c>
      <c r="CF1222" s="11">
        <v>0</v>
      </c>
      <c r="CG1222" s="11">
        <v>0</v>
      </c>
      <c r="CH1222" s="11">
        <v>0</v>
      </c>
      <c r="CI1222" s="11">
        <v>221701.75</v>
      </c>
      <c r="CJ1222" s="4">
        <v>28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8</v>
      </c>
      <c r="CV1222" s="4">
        <v>0</v>
      </c>
      <c r="CW1222" s="4">
        <v>0</v>
      </c>
      <c r="CX1222" s="4">
        <v>0</v>
      </c>
      <c r="CY1222" s="4">
        <v>0</v>
      </c>
      <c r="CZ1222" s="4">
        <v>0</v>
      </c>
      <c r="DA1222" s="4">
        <v>0</v>
      </c>
      <c r="DB1222" s="4">
        <v>20</v>
      </c>
      <c r="DC1222" s="4">
        <v>0</v>
      </c>
      <c r="DD1222" s="4">
        <v>8</v>
      </c>
      <c r="DE1222" s="64">
        <v>28</v>
      </c>
      <c r="DF1222" s="64">
        <v>32</v>
      </c>
      <c r="DG1222" s="64">
        <v>0</v>
      </c>
      <c r="DH1222" s="64">
        <v>26.72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1</v>
      </c>
      <c r="DT1222" s="4">
        <v>2</v>
      </c>
      <c r="DU1222" s="4">
        <v>2</v>
      </c>
      <c r="EB1222" s="4" t="b">
        <v>1</v>
      </c>
      <c r="EC1222" s="4" t="s">
        <v>261</v>
      </c>
      <c r="EF1222" s="7">
        <v>46054</v>
      </c>
      <c r="EG1222" s="7">
        <v>46081</v>
      </c>
      <c r="EH1222" s="4" t="s">
        <v>173</v>
      </c>
      <c r="EI1222" s="4" t="b">
        <v>1</v>
      </c>
      <c r="EJ1222" s="4" t="s">
        <v>174</v>
      </c>
      <c r="EO1222" s="4">
        <f t="shared" si="79"/>
        <v>29.271232876712329</v>
      </c>
      <c r="EP1222" s="4">
        <f t="shared" si="80"/>
        <v>25</v>
      </c>
      <c r="EQ1222" s="9">
        <f t="shared" si="81"/>
        <v>4121247.0999999996</v>
      </c>
    </row>
    <row r="1223" spans="3:147">
      <c r="C1223" s="7">
        <v>46054</v>
      </c>
      <c r="D1223" s="4">
        <v>7510</v>
      </c>
      <c r="G1223" s="4" t="s">
        <v>170</v>
      </c>
      <c r="H1223" s="4" t="s">
        <v>171</v>
      </c>
      <c r="I1223" s="4">
        <v>13</v>
      </c>
      <c r="J1223" s="16">
        <v>35444</v>
      </c>
      <c r="L1223" s="4">
        <v>137689.58900000001</v>
      </c>
      <c r="M1223" s="4">
        <v>144939.56700000001</v>
      </c>
      <c r="N1223" s="4">
        <v>172719.65</v>
      </c>
      <c r="O1223" s="64">
        <v>16</v>
      </c>
      <c r="P1223" s="4">
        <v>8</v>
      </c>
      <c r="Q1223" s="4">
        <v>4</v>
      </c>
      <c r="R1223" s="4">
        <v>28</v>
      </c>
      <c r="S1223" s="4">
        <v>100</v>
      </c>
      <c r="T1223" s="4">
        <v>100</v>
      </c>
      <c r="U1223" s="11">
        <v>6003153</v>
      </c>
      <c r="V1223" s="11">
        <v>1289950</v>
      </c>
      <c r="W1223" s="11">
        <v>4713203</v>
      </c>
      <c r="X1223" s="11">
        <v>29</v>
      </c>
      <c r="Y1223" s="62">
        <v>3855308</v>
      </c>
      <c r="Z1223" s="11">
        <v>0</v>
      </c>
      <c r="AA1223" s="11">
        <v>0</v>
      </c>
      <c r="AB1223" s="11">
        <v>0</v>
      </c>
      <c r="AC1223" s="11">
        <v>217500</v>
      </c>
      <c r="AD1223" s="11">
        <v>0</v>
      </c>
      <c r="AE1223" s="11">
        <v>0</v>
      </c>
      <c r="AF1223" s="11">
        <v>0</v>
      </c>
      <c r="AG1223" s="11">
        <v>217500</v>
      </c>
      <c r="AH1223" s="11">
        <v>0</v>
      </c>
      <c r="AI1223" s="11">
        <v>543523</v>
      </c>
      <c r="AJ1223" s="11">
        <v>0</v>
      </c>
      <c r="AK1223" s="11">
        <v>259079</v>
      </c>
      <c r="AL1223" s="9">
        <v>802602</v>
      </c>
      <c r="AM1223" s="9">
        <v>777238</v>
      </c>
      <c r="AN1223" s="9">
        <v>0</v>
      </c>
      <c r="AO1223" s="9">
        <v>285505</v>
      </c>
      <c r="AP1223" s="11">
        <v>0</v>
      </c>
      <c r="AQ1223" s="11">
        <v>30000</v>
      </c>
      <c r="AR1223" s="11">
        <v>1895345</v>
      </c>
      <c r="AS1223" s="11">
        <v>0</v>
      </c>
      <c r="AT1223" s="11">
        <v>0</v>
      </c>
      <c r="AU1223" s="11">
        <v>0</v>
      </c>
      <c r="AV1223" s="11">
        <v>0</v>
      </c>
      <c r="AW1223" s="11">
        <v>0</v>
      </c>
      <c r="AX1223" s="11">
        <v>0</v>
      </c>
      <c r="AY1223" s="11">
        <v>0</v>
      </c>
      <c r="AZ1223" s="11">
        <v>0</v>
      </c>
      <c r="BA1223" s="11">
        <v>0</v>
      </c>
      <c r="BB1223" s="11">
        <v>0</v>
      </c>
      <c r="BC1223" s="11">
        <v>0</v>
      </c>
      <c r="BD1223" s="11">
        <v>35000</v>
      </c>
      <c r="BE1223" s="11">
        <v>0</v>
      </c>
      <c r="BF1223" s="11">
        <v>0</v>
      </c>
      <c r="BG1223" s="11">
        <v>0</v>
      </c>
      <c r="BH1223" s="11">
        <v>0</v>
      </c>
      <c r="BI1223" s="11">
        <v>0</v>
      </c>
      <c r="BJ1223" s="11">
        <v>0</v>
      </c>
      <c r="BK1223" s="11">
        <v>0</v>
      </c>
      <c r="BL1223" s="11">
        <v>0</v>
      </c>
      <c r="BM1223" s="11">
        <v>0</v>
      </c>
      <c r="BN1223" s="11">
        <v>0</v>
      </c>
      <c r="BO1223" s="11">
        <v>550500</v>
      </c>
      <c r="BP1223" s="11">
        <v>55050</v>
      </c>
      <c r="BQ1223" s="11">
        <v>298110</v>
      </c>
      <c r="BR1223" s="11">
        <v>267530</v>
      </c>
      <c r="BS1223" s="11">
        <v>54030</v>
      </c>
      <c r="BT1223" s="11">
        <v>11570</v>
      </c>
      <c r="BU1223" s="11">
        <v>46160</v>
      </c>
      <c r="BV1223" s="11">
        <v>2000</v>
      </c>
      <c r="BW1223" s="11">
        <v>5000</v>
      </c>
      <c r="BX1223" s="11">
        <v>0</v>
      </c>
      <c r="BY1223" s="11">
        <v>0</v>
      </c>
      <c r="BZ1223" s="11">
        <v>0</v>
      </c>
      <c r="CA1223" s="11">
        <v>0</v>
      </c>
      <c r="CB1223" s="11">
        <v>0</v>
      </c>
      <c r="CC1223" s="11">
        <v>0</v>
      </c>
      <c r="CD1223" s="11">
        <v>0</v>
      </c>
      <c r="CE1223" s="11">
        <v>0</v>
      </c>
      <c r="CF1223" s="11">
        <v>0</v>
      </c>
      <c r="CG1223" s="11">
        <v>0</v>
      </c>
      <c r="CH1223" s="11">
        <v>0</v>
      </c>
      <c r="CI1223" s="11">
        <v>210767.761</v>
      </c>
      <c r="CJ1223" s="4">
        <v>28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6</v>
      </c>
      <c r="CV1223" s="4">
        <v>0</v>
      </c>
      <c r="CW1223" s="4">
        <v>0</v>
      </c>
      <c r="CX1223" s="4">
        <v>0</v>
      </c>
      <c r="CY1223" s="4">
        <v>0</v>
      </c>
      <c r="CZ1223" s="4">
        <v>0</v>
      </c>
      <c r="DA1223" s="4">
        <v>0</v>
      </c>
      <c r="DB1223" s="4">
        <v>20</v>
      </c>
      <c r="DC1223" s="4">
        <v>0</v>
      </c>
      <c r="DD1223" s="4">
        <v>8</v>
      </c>
      <c r="DE1223" s="64">
        <v>28</v>
      </c>
      <c r="DF1223" s="64">
        <v>24</v>
      </c>
      <c r="DG1223" s="64">
        <v>0</v>
      </c>
      <c r="DH1223" s="64">
        <v>22.04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2</v>
      </c>
      <c r="DU1223" s="4">
        <v>2</v>
      </c>
      <c r="EB1223" s="4" t="b">
        <v>1</v>
      </c>
      <c r="EC1223" s="4" t="s">
        <v>261</v>
      </c>
      <c r="EF1223" s="7">
        <v>46054</v>
      </c>
      <c r="EG1223" s="7">
        <v>46081</v>
      </c>
      <c r="EH1223" s="4" t="s">
        <v>173</v>
      </c>
      <c r="EI1223" s="4" t="b">
        <v>1</v>
      </c>
      <c r="EJ1223" s="4" t="s">
        <v>174</v>
      </c>
      <c r="EO1223" s="4">
        <f t="shared" si="79"/>
        <v>28.983561643835618</v>
      </c>
      <c r="EP1223" s="4">
        <f t="shared" si="80"/>
        <v>25</v>
      </c>
      <c r="EQ1223" s="9">
        <f t="shared" si="81"/>
        <v>4317991.25</v>
      </c>
    </row>
    <row r="1224" spans="3:147">
      <c r="C1224" s="7">
        <v>46054</v>
      </c>
      <c r="D1224" s="4">
        <v>7510</v>
      </c>
      <c r="G1224" s="4" t="s">
        <v>176</v>
      </c>
      <c r="H1224" s="4" t="s">
        <v>177</v>
      </c>
      <c r="I1224" s="4">
        <v>25</v>
      </c>
      <c r="J1224" s="16">
        <v>35604</v>
      </c>
      <c r="L1224" s="4">
        <v>122091.333</v>
      </c>
      <c r="M1224" s="4">
        <v>129091.3</v>
      </c>
      <c r="N1224" s="4">
        <v>153833.799</v>
      </c>
      <c r="O1224" s="64">
        <v>16</v>
      </c>
      <c r="P1224" s="4">
        <v>8</v>
      </c>
      <c r="Q1224" s="4">
        <v>4</v>
      </c>
      <c r="R1224" s="4">
        <v>28</v>
      </c>
      <c r="S1224" s="4">
        <v>100</v>
      </c>
      <c r="T1224" s="4">
        <v>100</v>
      </c>
      <c r="U1224" s="11">
        <v>5099295</v>
      </c>
      <c r="V1224" s="11">
        <v>984295</v>
      </c>
      <c r="W1224" s="11">
        <v>4115000</v>
      </c>
      <c r="X1224" s="11">
        <v>28</v>
      </c>
      <c r="Y1224" s="62">
        <v>3418557</v>
      </c>
      <c r="Z1224" s="11">
        <v>0</v>
      </c>
      <c r="AA1224" s="11">
        <v>0</v>
      </c>
      <c r="AB1224" s="11">
        <v>0</v>
      </c>
      <c r="AC1224" s="11">
        <v>210000</v>
      </c>
      <c r="AD1224" s="11">
        <v>0</v>
      </c>
      <c r="AE1224" s="11">
        <v>0</v>
      </c>
      <c r="AF1224" s="11">
        <v>0</v>
      </c>
      <c r="AG1224" s="11">
        <v>210000</v>
      </c>
      <c r="AH1224" s="11">
        <v>0</v>
      </c>
      <c r="AI1224" s="11">
        <v>484092</v>
      </c>
      <c r="AJ1224" s="11">
        <v>0</v>
      </c>
      <c r="AK1224" s="11">
        <v>461501</v>
      </c>
      <c r="AL1224" s="9">
        <v>945593</v>
      </c>
      <c r="AM1224" s="9">
        <v>0</v>
      </c>
      <c r="AN1224" s="9">
        <v>0</v>
      </c>
      <c r="AO1224" s="9">
        <v>454578</v>
      </c>
      <c r="AP1224" s="11">
        <v>0</v>
      </c>
      <c r="AQ1224" s="11">
        <v>50000</v>
      </c>
      <c r="AR1224" s="11">
        <v>1450171</v>
      </c>
      <c r="AS1224" s="11">
        <v>0</v>
      </c>
      <c r="AT1224" s="11">
        <v>10567</v>
      </c>
      <c r="AU1224" s="11">
        <v>0</v>
      </c>
      <c r="AV1224" s="11">
        <v>0</v>
      </c>
      <c r="AW1224" s="11">
        <v>0</v>
      </c>
      <c r="AX1224" s="11">
        <v>0</v>
      </c>
      <c r="AY1224" s="11">
        <v>0</v>
      </c>
      <c r="AZ1224" s="11">
        <v>0</v>
      </c>
      <c r="BA1224" s="11">
        <v>0</v>
      </c>
      <c r="BB1224" s="11">
        <v>0</v>
      </c>
      <c r="BC1224" s="11">
        <v>0</v>
      </c>
      <c r="BD1224" s="11">
        <v>10000</v>
      </c>
      <c r="BE1224" s="11">
        <v>0</v>
      </c>
      <c r="BF1224" s="11">
        <v>0</v>
      </c>
      <c r="BG1224" s="11">
        <v>0</v>
      </c>
      <c r="BH1224" s="11">
        <v>0</v>
      </c>
      <c r="BI1224" s="11">
        <v>0</v>
      </c>
      <c r="BJ1224" s="11">
        <v>0</v>
      </c>
      <c r="BK1224" s="11">
        <v>0</v>
      </c>
      <c r="BL1224" s="11">
        <v>0</v>
      </c>
      <c r="BM1224" s="11">
        <v>0</v>
      </c>
      <c r="BN1224" s="11">
        <v>0</v>
      </c>
      <c r="BO1224" s="11">
        <v>370680</v>
      </c>
      <c r="BP1224" s="11">
        <v>37060</v>
      </c>
      <c r="BQ1224" s="11">
        <v>243910</v>
      </c>
      <c r="BR1224" s="11">
        <v>228310</v>
      </c>
      <c r="BS1224" s="11">
        <v>45890</v>
      </c>
      <c r="BT1224" s="11">
        <v>10260</v>
      </c>
      <c r="BU1224" s="11">
        <v>41120</v>
      </c>
      <c r="BV1224" s="11">
        <v>0</v>
      </c>
      <c r="BW1224" s="11">
        <v>7065</v>
      </c>
      <c r="BX1224" s="11">
        <v>0</v>
      </c>
      <c r="BY1224" s="11">
        <v>0</v>
      </c>
      <c r="BZ1224" s="11">
        <v>0</v>
      </c>
      <c r="CA1224" s="11">
        <v>0</v>
      </c>
      <c r="CB1224" s="11">
        <v>0</v>
      </c>
      <c r="CC1224" s="11">
        <v>0</v>
      </c>
      <c r="CD1224" s="11">
        <v>0</v>
      </c>
      <c r="CE1224" s="11">
        <v>0</v>
      </c>
      <c r="CF1224" s="11">
        <v>0</v>
      </c>
      <c r="CG1224" s="11">
        <v>0</v>
      </c>
      <c r="CH1224" s="11">
        <v>0</v>
      </c>
      <c r="CI1224" s="11">
        <v>193815.826</v>
      </c>
      <c r="CJ1224" s="4">
        <v>28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0</v>
      </c>
      <c r="CU1224" s="4">
        <v>10</v>
      </c>
      <c r="CV1224" s="4">
        <v>0</v>
      </c>
      <c r="CW1224" s="4">
        <v>0</v>
      </c>
      <c r="CX1224" s="4">
        <v>0</v>
      </c>
      <c r="CY1224" s="4">
        <v>0</v>
      </c>
      <c r="CZ1224" s="4">
        <v>0</v>
      </c>
      <c r="DA1224" s="4">
        <v>0</v>
      </c>
      <c r="DB1224" s="4">
        <v>20</v>
      </c>
      <c r="DC1224" s="4">
        <v>0</v>
      </c>
      <c r="DD1224" s="4">
        <v>16</v>
      </c>
      <c r="DE1224" s="64">
        <v>36</v>
      </c>
      <c r="DF1224" s="64">
        <v>0</v>
      </c>
      <c r="DG1224" s="64">
        <v>0</v>
      </c>
      <c r="DH1224" s="64">
        <v>39.4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2</v>
      </c>
      <c r="DU1224" s="4">
        <v>2</v>
      </c>
      <c r="EB1224" s="4" t="b">
        <v>1</v>
      </c>
      <c r="EC1224" s="4" t="s">
        <v>261</v>
      </c>
      <c r="EF1224" s="7">
        <v>46054</v>
      </c>
      <c r="EG1224" s="7">
        <v>46081</v>
      </c>
      <c r="EH1224" s="4" t="s">
        <v>173</v>
      </c>
      <c r="EI1224" s="4" t="b">
        <v>1</v>
      </c>
      <c r="EJ1224" s="4" t="s">
        <v>174</v>
      </c>
      <c r="EO1224" s="4">
        <f t="shared" si="79"/>
        <v>28.545205479452054</v>
      </c>
      <c r="EP1224" s="4">
        <f t="shared" si="80"/>
        <v>25</v>
      </c>
      <c r="EQ1224" s="9">
        <f t="shared" si="81"/>
        <v>3845844.9750000001</v>
      </c>
    </row>
    <row r="1225" spans="3:147">
      <c r="C1225" s="7">
        <v>46054</v>
      </c>
      <c r="D1225" s="4">
        <v>7510</v>
      </c>
      <c r="G1225" s="4" t="s">
        <v>176</v>
      </c>
      <c r="H1225" s="4" t="s">
        <v>177</v>
      </c>
      <c r="I1225" s="4">
        <v>11</v>
      </c>
      <c r="J1225" s="16">
        <v>36704</v>
      </c>
      <c r="L1225" s="4">
        <v>116136.333</v>
      </c>
      <c r="M1225" s="4">
        <v>122386.3</v>
      </c>
      <c r="N1225" s="4">
        <v>145843.674</v>
      </c>
      <c r="O1225" s="64">
        <v>16</v>
      </c>
      <c r="P1225" s="4">
        <v>8</v>
      </c>
      <c r="Q1225" s="4">
        <v>4</v>
      </c>
      <c r="R1225" s="4">
        <v>28</v>
      </c>
      <c r="S1225" s="4">
        <v>100</v>
      </c>
      <c r="T1225" s="4">
        <v>100</v>
      </c>
      <c r="U1225" s="11">
        <v>5349363</v>
      </c>
      <c r="V1225" s="11">
        <v>3009363</v>
      </c>
      <c r="W1225" s="11">
        <v>2340000</v>
      </c>
      <c r="X1225" s="11">
        <v>25</v>
      </c>
      <c r="Y1225" s="62">
        <v>3251817</v>
      </c>
      <c r="Z1225" s="11">
        <v>0</v>
      </c>
      <c r="AA1225" s="11">
        <v>0</v>
      </c>
      <c r="AB1225" s="11">
        <v>0</v>
      </c>
      <c r="AC1225" s="11">
        <v>187500</v>
      </c>
      <c r="AD1225" s="11">
        <v>0</v>
      </c>
      <c r="AE1225" s="11">
        <v>0</v>
      </c>
      <c r="AF1225" s="11">
        <v>0</v>
      </c>
      <c r="AG1225" s="11">
        <v>187500</v>
      </c>
      <c r="AH1225" s="11">
        <v>0</v>
      </c>
      <c r="AI1225" s="11">
        <v>458948</v>
      </c>
      <c r="AJ1225" s="11">
        <v>0</v>
      </c>
      <c r="AK1225" s="11">
        <v>218765</v>
      </c>
      <c r="AL1225" s="9">
        <v>677714</v>
      </c>
      <c r="AM1225" s="9">
        <v>875062</v>
      </c>
      <c r="AN1225" s="9">
        <v>0</v>
      </c>
      <c r="AO1225" s="9">
        <v>292270</v>
      </c>
      <c r="AP1225" s="11">
        <v>0</v>
      </c>
      <c r="AQ1225" s="11">
        <v>40000</v>
      </c>
      <c r="AR1225" s="11">
        <v>1885046</v>
      </c>
      <c r="AS1225" s="11">
        <v>0</v>
      </c>
      <c r="AT1225" s="11">
        <v>0</v>
      </c>
      <c r="AU1225" s="11">
        <v>0</v>
      </c>
      <c r="AV1225" s="11">
        <v>0</v>
      </c>
      <c r="AW1225" s="11">
        <v>0</v>
      </c>
      <c r="AX1225" s="11">
        <v>0</v>
      </c>
      <c r="AY1225" s="11">
        <v>0</v>
      </c>
      <c r="AZ1225" s="11">
        <v>0</v>
      </c>
      <c r="BA1225" s="11">
        <v>0</v>
      </c>
      <c r="BB1225" s="11">
        <v>0</v>
      </c>
      <c r="BC1225" s="11">
        <v>0</v>
      </c>
      <c r="BD1225" s="11">
        <v>25000</v>
      </c>
      <c r="BE1225" s="11">
        <v>0</v>
      </c>
      <c r="BF1225" s="11">
        <v>0</v>
      </c>
      <c r="BG1225" s="11">
        <v>0</v>
      </c>
      <c r="BH1225" s="11">
        <v>0</v>
      </c>
      <c r="BI1225" s="11">
        <v>0</v>
      </c>
      <c r="BJ1225" s="11">
        <v>0</v>
      </c>
      <c r="BK1225" s="11">
        <v>0</v>
      </c>
      <c r="BL1225" s="11">
        <v>0</v>
      </c>
      <c r="BM1225" s="11">
        <v>0</v>
      </c>
      <c r="BN1225" s="11">
        <v>0</v>
      </c>
      <c r="BO1225" s="11">
        <v>421760</v>
      </c>
      <c r="BP1225" s="11">
        <v>42170</v>
      </c>
      <c r="BQ1225" s="11">
        <v>265950</v>
      </c>
      <c r="BR1225" s="11">
        <v>247090</v>
      </c>
      <c r="BS1225" s="11">
        <v>48140</v>
      </c>
      <c r="BT1225" s="11">
        <v>9760</v>
      </c>
      <c r="BU1225" s="11">
        <v>38980</v>
      </c>
      <c r="BV1225" s="11">
        <v>0</v>
      </c>
      <c r="BW1225" s="11">
        <v>8133</v>
      </c>
      <c r="BX1225" s="11">
        <v>0</v>
      </c>
      <c r="BY1225" s="11">
        <v>0</v>
      </c>
      <c r="BZ1225" s="11">
        <v>0</v>
      </c>
      <c r="CA1225" s="11">
        <v>0</v>
      </c>
      <c r="CB1225" s="11">
        <v>0</v>
      </c>
      <c r="CC1225" s="11">
        <v>1927380</v>
      </c>
      <c r="CD1225" s="11">
        <v>0</v>
      </c>
      <c r="CE1225" s="11">
        <v>0</v>
      </c>
      <c r="CF1225" s="11">
        <v>0</v>
      </c>
      <c r="CG1225" s="11">
        <v>0</v>
      </c>
      <c r="CH1225" s="11">
        <v>0</v>
      </c>
      <c r="CI1225" s="11">
        <v>197021.641</v>
      </c>
      <c r="CJ1225" s="4">
        <v>28</v>
      </c>
      <c r="CK1225" s="4">
        <v>0</v>
      </c>
      <c r="CL1225" s="4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4">
        <v>8</v>
      </c>
      <c r="CV1225" s="4">
        <v>0</v>
      </c>
      <c r="CW1225" s="4">
        <v>0</v>
      </c>
      <c r="CX1225" s="4">
        <v>0</v>
      </c>
      <c r="CY1225" s="4">
        <v>0</v>
      </c>
      <c r="CZ1225" s="4">
        <v>0</v>
      </c>
      <c r="DA1225" s="4">
        <v>0</v>
      </c>
      <c r="DB1225" s="4">
        <v>20</v>
      </c>
      <c r="DC1225" s="4">
        <v>0</v>
      </c>
      <c r="DD1225" s="4">
        <v>8</v>
      </c>
      <c r="DE1225" s="64">
        <v>28</v>
      </c>
      <c r="DF1225" s="64">
        <v>32</v>
      </c>
      <c r="DG1225" s="64">
        <v>0</v>
      </c>
      <c r="DH1225" s="64">
        <v>26.72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2</v>
      </c>
      <c r="DU1225" s="4">
        <v>2</v>
      </c>
      <c r="EB1225" s="4" t="b">
        <v>1</v>
      </c>
      <c r="EC1225" s="4" t="s">
        <v>261</v>
      </c>
      <c r="EF1225" s="7">
        <v>46054</v>
      </c>
      <c r="EG1225" s="7">
        <v>46081</v>
      </c>
      <c r="EH1225" s="4" t="s">
        <v>173</v>
      </c>
      <c r="EI1225" s="4" t="b">
        <v>1</v>
      </c>
      <c r="EJ1225" s="4" t="s">
        <v>174</v>
      </c>
      <c r="EO1225" s="4">
        <f t="shared" si="79"/>
        <v>25.531506849315068</v>
      </c>
      <c r="EP1225" s="4">
        <f t="shared" si="80"/>
        <v>25</v>
      </c>
      <c r="EQ1225" s="9">
        <f t="shared" si="81"/>
        <v>3646091.85</v>
      </c>
    </row>
    <row r="1226" spans="3:147">
      <c r="C1226" s="7">
        <v>46054</v>
      </c>
      <c r="D1226" s="4">
        <v>7510</v>
      </c>
      <c r="G1226" s="4" t="s">
        <v>176</v>
      </c>
      <c r="H1226" s="4" t="s">
        <v>177</v>
      </c>
      <c r="I1226" s="4">
        <v>1</v>
      </c>
      <c r="J1226" s="16">
        <v>38294</v>
      </c>
      <c r="L1226" s="4">
        <v>108315.333</v>
      </c>
      <c r="M1226" s="4">
        <v>113565.3</v>
      </c>
      <c r="N1226" s="4">
        <v>135331.98300000001</v>
      </c>
      <c r="O1226" s="64">
        <v>16</v>
      </c>
      <c r="P1226" s="4">
        <v>8</v>
      </c>
      <c r="Q1226" s="4">
        <v>4</v>
      </c>
      <c r="R1226" s="4">
        <v>28</v>
      </c>
      <c r="S1226" s="4">
        <v>100</v>
      </c>
      <c r="T1226" s="4">
        <v>100</v>
      </c>
      <c r="U1226" s="11">
        <v>5119843</v>
      </c>
      <c r="V1226" s="11">
        <v>954180</v>
      </c>
      <c r="W1226" s="11">
        <v>4165663</v>
      </c>
      <c r="X1226" s="11">
        <v>21</v>
      </c>
      <c r="Y1226" s="62">
        <v>3032829</v>
      </c>
      <c r="Z1226" s="11">
        <v>0</v>
      </c>
      <c r="AA1226" s="11">
        <v>0</v>
      </c>
      <c r="AB1226" s="11">
        <v>0</v>
      </c>
      <c r="AC1226" s="11">
        <v>157500</v>
      </c>
      <c r="AD1226" s="11">
        <v>0</v>
      </c>
      <c r="AE1226" s="11">
        <v>0</v>
      </c>
      <c r="AF1226" s="11">
        <v>0</v>
      </c>
      <c r="AG1226" s="11">
        <v>157500</v>
      </c>
      <c r="AH1226" s="11">
        <v>0</v>
      </c>
      <c r="AI1226" s="11">
        <v>425869</v>
      </c>
      <c r="AJ1226" s="11">
        <v>0</v>
      </c>
      <c r="AK1226" s="11">
        <v>405995</v>
      </c>
      <c r="AL1226" s="9">
        <v>831865</v>
      </c>
      <c r="AM1226" s="9">
        <v>608993</v>
      </c>
      <c r="AN1226" s="9">
        <v>0</v>
      </c>
      <c r="AO1226" s="9">
        <v>423656</v>
      </c>
      <c r="AP1226" s="11">
        <v>0</v>
      </c>
      <c r="AQ1226" s="11">
        <v>55000</v>
      </c>
      <c r="AR1226" s="11">
        <v>1919514</v>
      </c>
      <c r="AS1226" s="11">
        <v>0</v>
      </c>
      <c r="AT1226" s="11">
        <v>0</v>
      </c>
      <c r="AU1226" s="11">
        <v>0</v>
      </c>
      <c r="AV1226" s="11">
        <v>0</v>
      </c>
      <c r="AW1226" s="11">
        <v>0</v>
      </c>
      <c r="AX1226" s="11">
        <v>0</v>
      </c>
      <c r="AY1226" s="11">
        <v>0</v>
      </c>
      <c r="AZ1226" s="11">
        <v>0</v>
      </c>
      <c r="BA1226" s="11">
        <v>0</v>
      </c>
      <c r="BB1226" s="11">
        <v>0</v>
      </c>
      <c r="BC1226" s="11">
        <v>0</v>
      </c>
      <c r="BD1226" s="11">
        <v>10000</v>
      </c>
      <c r="BE1226" s="11">
        <v>0</v>
      </c>
      <c r="BF1226" s="11">
        <v>0</v>
      </c>
      <c r="BG1226" s="11">
        <v>0</v>
      </c>
      <c r="BH1226" s="11">
        <v>0</v>
      </c>
      <c r="BI1226" s="11">
        <v>0</v>
      </c>
      <c r="BJ1226" s="11">
        <v>0</v>
      </c>
      <c r="BK1226" s="11">
        <v>0</v>
      </c>
      <c r="BL1226" s="11">
        <v>0</v>
      </c>
      <c r="BM1226" s="11">
        <v>0</v>
      </c>
      <c r="BN1226" s="11">
        <v>0</v>
      </c>
      <c r="BO1226" s="11">
        <v>353850</v>
      </c>
      <c r="BP1226" s="11">
        <v>35380</v>
      </c>
      <c r="BQ1226" s="11">
        <v>250650</v>
      </c>
      <c r="BR1226" s="11">
        <v>221960</v>
      </c>
      <c r="BS1226" s="11">
        <v>46080</v>
      </c>
      <c r="BT1226" s="11">
        <v>9100</v>
      </c>
      <c r="BU1226" s="11">
        <v>36160</v>
      </c>
      <c r="BV1226" s="11">
        <v>0</v>
      </c>
      <c r="BW1226" s="11">
        <v>1000</v>
      </c>
      <c r="BX1226" s="11">
        <v>0</v>
      </c>
      <c r="BY1226" s="11">
        <v>0</v>
      </c>
      <c r="BZ1226" s="11">
        <v>0</v>
      </c>
      <c r="CA1226" s="11">
        <v>0</v>
      </c>
      <c r="CB1226" s="11">
        <v>0</v>
      </c>
      <c r="CC1226" s="11">
        <v>0</v>
      </c>
      <c r="CD1226" s="11">
        <v>0</v>
      </c>
      <c r="CE1226" s="11">
        <v>0</v>
      </c>
      <c r="CF1226" s="11">
        <v>0</v>
      </c>
      <c r="CG1226" s="11">
        <v>0</v>
      </c>
      <c r="CH1226" s="11">
        <v>0</v>
      </c>
      <c r="CI1226" s="11">
        <v>183460.946</v>
      </c>
      <c r="CJ1226" s="4">
        <v>28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0</v>
      </c>
      <c r="CQ1226" s="4">
        <v>0</v>
      </c>
      <c r="CR1226" s="4">
        <v>0</v>
      </c>
      <c r="CS1226" s="4">
        <v>0</v>
      </c>
      <c r="CT1226" s="4">
        <v>0</v>
      </c>
      <c r="CU1226" s="4">
        <v>11</v>
      </c>
      <c r="CV1226" s="4">
        <v>0</v>
      </c>
      <c r="CW1226" s="4">
        <v>0</v>
      </c>
      <c r="CX1226" s="4">
        <v>0</v>
      </c>
      <c r="CY1226" s="4">
        <v>0</v>
      </c>
      <c r="CZ1226" s="4">
        <v>0</v>
      </c>
      <c r="DA1226" s="4">
        <v>0</v>
      </c>
      <c r="DB1226" s="4">
        <v>20</v>
      </c>
      <c r="DC1226" s="4">
        <v>0</v>
      </c>
      <c r="DD1226" s="4">
        <v>16</v>
      </c>
      <c r="DE1226" s="64">
        <v>36</v>
      </c>
      <c r="DF1226" s="64">
        <v>24</v>
      </c>
      <c r="DG1226" s="64">
        <v>0</v>
      </c>
      <c r="DH1226" s="64">
        <v>41.74</v>
      </c>
      <c r="DI1226" s="4">
        <v>0</v>
      </c>
      <c r="DJ1226" s="4">
        <v>0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s="4">
        <v>1</v>
      </c>
      <c r="DT1226" s="4">
        <v>2</v>
      </c>
      <c r="DU1226" s="4">
        <v>2</v>
      </c>
      <c r="EB1226" s="4" t="b">
        <v>1</v>
      </c>
      <c r="EC1226" s="4" t="s">
        <v>261</v>
      </c>
      <c r="EF1226" s="7">
        <v>46054</v>
      </c>
      <c r="EG1226" s="7">
        <v>46081</v>
      </c>
      <c r="EH1226" s="4" t="s">
        <v>173</v>
      </c>
      <c r="EI1226" s="4" t="b">
        <v>1</v>
      </c>
      <c r="EJ1226" s="4" t="s">
        <v>174</v>
      </c>
      <c r="EO1226" s="4">
        <f t="shared" ref="EO1226:EO1289" si="82">($EO$5-J1226)/365</f>
        <v>21.175342465753424</v>
      </c>
      <c r="EP1226" s="4">
        <f t="shared" ref="EP1226:EP1289" si="83">IF(EO1226&gt;=21,25,IF(EO1226&gt;=19,24,IF(EO1226&gt;=17,23,IF(EO1226&gt;=15,22,IF(EO1226&gt;=13,21,IF(EO1226&gt;=11,20,IF(EO1226&gt;=10,19,IF(EO1226&gt;=8,18))))))))</f>
        <v>25</v>
      </c>
      <c r="EQ1226" s="9">
        <f t="shared" ref="EQ1226:EQ1289" si="84">EP1226*N1226</f>
        <v>3383299.5750000002</v>
      </c>
    </row>
    <row r="1227" spans="3:147">
      <c r="C1227" s="7">
        <v>46054</v>
      </c>
      <c r="D1227" s="4">
        <v>7510</v>
      </c>
      <c r="G1227" s="4" t="s">
        <v>179</v>
      </c>
      <c r="H1227" s="4" t="s">
        <v>180</v>
      </c>
      <c r="I1227" s="4">
        <v>14</v>
      </c>
      <c r="J1227" s="16">
        <v>40686</v>
      </c>
      <c r="L1227" s="4">
        <v>102118.299</v>
      </c>
      <c r="M1227" s="4">
        <v>105618.26700000001</v>
      </c>
      <c r="N1227" s="4">
        <v>125861.768</v>
      </c>
      <c r="O1227" s="64">
        <v>16</v>
      </c>
      <c r="P1227" s="4">
        <v>8</v>
      </c>
      <c r="Q1227" s="4">
        <v>4</v>
      </c>
      <c r="R1227" s="4">
        <v>28</v>
      </c>
      <c r="S1227" s="4">
        <v>100</v>
      </c>
      <c r="T1227" s="4">
        <v>100</v>
      </c>
      <c r="U1227" s="11">
        <v>3380380</v>
      </c>
      <c r="V1227" s="11">
        <v>546820</v>
      </c>
      <c r="W1227" s="11">
        <v>2833560</v>
      </c>
      <c r="X1227" s="11">
        <v>14</v>
      </c>
      <c r="Y1227" s="62">
        <v>2859312</v>
      </c>
      <c r="Z1227" s="11">
        <v>0</v>
      </c>
      <c r="AA1227" s="11">
        <v>0</v>
      </c>
      <c r="AB1227" s="11">
        <v>0</v>
      </c>
      <c r="AC1227" s="11">
        <v>105000</v>
      </c>
      <c r="AD1227" s="11">
        <v>0</v>
      </c>
      <c r="AE1227" s="11">
        <v>0</v>
      </c>
      <c r="AF1227" s="11">
        <v>0</v>
      </c>
      <c r="AG1227" s="11">
        <v>105000</v>
      </c>
      <c r="AH1227" s="11">
        <v>0</v>
      </c>
      <c r="AI1227" s="11">
        <v>396068</v>
      </c>
      <c r="AJ1227" s="11">
        <v>0</v>
      </c>
      <c r="AK1227" s="11">
        <v>0</v>
      </c>
      <c r="AL1227" s="9">
        <v>396068</v>
      </c>
      <c r="AM1227" s="9">
        <v>0</v>
      </c>
      <c r="AN1227" s="9">
        <v>0</v>
      </c>
      <c r="AO1227" s="9">
        <v>0</v>
      </c>
      <c r="AP1227" s="11">
        <v>0</v>
      </c>
      <c r="AQ1227" s="11">
        <v>0</v>
      </c>
      <c r="AR1227" s="11">
        <v>396068</v>
      </c>
      <c r="AS1227" s="11">
        <v>0</v>
      </c>
      <c r="AT1227" s="11">
        <v>0</v>
      </c>
      <c r="AU1227" s="11">
        <v>0</v>
      </c>
      <c r="AV1227" s="11">
        <v>0</v>
      </c>
      <c r="AW1227" s="11">
        <v>0</v>
      </c>
      <c r="AX1227" s="11">
        <v>0</v>
      </c>
      <c r="AY1227" s="11">
        <v>0</v>
      </c>
      <c r="AZ1227" s="11">
        <v>0</v>
      </c>
      <c r="BA1227" s="11">
        <v>0</v>
      </c>
      <c r="BB1227" s="11">
        <v>0</v>
      </c>
      <c r="BC1227" s="11">
        <v>0</v>
      </c>
      <c r="BD1227" s="11">
        <v>20000</v>
      </c>
      <c r="BE1227" s="11">
        <v>0</v>
      </c>
      <c r="BF1227" s="11">
        <v>0</v>
      </c>
      <c r="BG1227" s="11">
        <v>0</v>
      </c>
      <c r="BH1227" s="11">
        <v>0</v>
      </c>
      <c r="BI1227" s="11">
        <v>0</v>
      </c>
      <c r="BJ1227" s="11">
        <v>0</v>
      </c>
      <c r="BK1227" s="11">
        <v>0</v>
      </c>
      <c r="BL1227" s="11">
        <v>0</v>
      </c>
      <c r="BM1227" s="11">
        <v>0</v>
      </c>
      <c r="BN1227" s="11">
        <v>0</v>
      </c>
      <c r="BO1227" s="11">
        <v>140150</v>
      </c>
      <c r="BP1227" s="11">
        <v>14010</v>
      </c>
      <c r="BQ1227" s="11">
        <v>173990</v>
      </c>
      <c r="BR1227" s="11">
        <v>146070</v>
      </c>
      <c r="BS1227" s="11">
        <v>30420</v>
      </c>
      <c r="BT1227" s="11">
        <v>8580</v>
      </c>
      <c r="BU1227" s="11">
        <v>33600</v>
      </c>
      <c r="BV1227" s="11">
        <v>0</v>
      </c>
      <c r="BW1227" s="11">
        <v>0</v>
      </c>
      <c r="BX1227" s="11">
        <v>0</v>
      </c>
      <c r="BY1227" s="11">
        <v>0</v>
      </c>
      <c r="BZ1227" s="11">
        <v>0</v>
      </c>
      <c r="CA1227" s="11">
        <v>0</v>
      </c>
      <c r="CB1227" s="11">
        <v>0</v>
      </c>
      <c r="CC1227" s="11">
        <v>0</v>
      </c>
      <c r="CD1227" s="11">
        <v>0</v>
      </c>
      <c r="CE1227" s="11">
        <v>0</v>
      </c>
      <c r="CF1227" s="11">
        <v>0</v>
      </c>
      <c r="CG1227" s="11">
        <v>0</v>
      </c>
      <c r="CH1227" s="11">
        <v>0</v>
      </c>
      <c r="CI1227" s="11">
        <v>133435.75</v>
      </c>
      <c r="CJ1227" s="4">
        <v>28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0</v>
      </c>
      <c r="CZ1227" s="4">
        <v>0</v>
      </c>
      <c r="DA1227" s="4">
        <v>0</v>
      </c>
      <c r="DB1227" s="4">
        <v>20</v>
      </c>
      <c r="DC1227" s="4">
        <v>0</v>
      </c>
      <c r="DD1227" s="4">
        <v>0</v>
      </c>
      <c r="DE1227" s="64">
        <v>20</v>
      </c>
      <c r="DF1227" s="64">
        <v>0</v>
      </c>
      <c r="DG1227" s="64">
        <v>0</v>
      </c>
      <c r="DH1227" s="64">
        <v>0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s="4">
        <v>1</v>
      </c>
      <c r="DT1227" s="4">
        <v>2</v>
      </c>
      <c r="DU1227" s="4">
        <v>2</v>
      </c>
      <c r="EB1227" s="4" t="b">
        <v>1</v>
      </c>
      <c r="EC1227" s="4" t="s">
        <v>261</v>
      </c>
      <c r="EF1227" s="7">
        <v>46054</v>
      </c>
      <c r="EG1227" s="7">
        <v>46081</v>
      </c>
      <c r="EH1227" s="4" t="s">
        <v>173</v>
      </c>
      <c r="EI1227" s="4" t="b">
        <v>1</v>
      </c>
      <c r="EJ1227" s="4" t="s">
        <v>174</v>
      </c>
      <c r="EO1227" s="4">
        <f t="shared" si="82"/>
        <v>14.621917808219179</v>
      </c>
      <c r="EP1227" s="4">
        <f t="shared" si="83"/>
        <v>21</v>
      </c>
      <c r="EQ1227" s="9">
        <f t="shared" si="84"/>
        <v>2643097.128</v>
      </c>
    </row>
    <row r="1228" spans="3:147">
      <c r="C1228" s="7">
        <v>46082</v>
      </c>
      <c r="D1228" s="4">
        <v>7510</v>
      </c>
      <c r="G1228" s="4" t="s">
        <v>181</v>
      </c>
      <c r="H1228" s="4" t="s">
        <v>182</v>
      </c>
      <c r="I1228" s="4">
        <v>17</v>
      </c>
      <c r="J1228" s="16">
        <v>35339</v>
      </c>
      <c r="L1228" s="4">
        <v>157791.16500000001</v>
      </c>
      <c r="M1228" s="4">
        <v>165291.133</v>
      </c>
      <c r="N1228" s="4">
        <v>196971.93400000001</v>
      </c>
      <c r="O1228" s="64">
        <v>21</v>
      </c>
      <c r="P1228" s="4">
        <v>9</v>
      </c>
      <c r="Q1228" s="4">
        <v>1</v>
      </c>
      <c r="R1228" s="4">
        <v>31</v>
      </c>
      <c r="S1228" s="4">
        <v>100</v>
      </c>
      <c r="T1228" s="4">
        <v>100</v>
      </c>
      <c r="U1228" s="11">
        <v>8121278</v>
      </c>
      <c r="V1228" s="11">
        <v>1831278</v>
      </c>
      <c r="W1228" s="11">
        <v>6290000</v>
      </c>
      <c r="X1228" s="11">
        <v>29</v>
      </c>
      <c r="Y1228" s="62">
        <v>4891526</v>
      </c>
      <c r="Z1228" s="11">
        <v>0</v>
      </c>
      <c r="AA1228" s="11">
        <v>0</v>
      </c>
      <c r="AB1228" s="11">
        <v>7500</v>
      </c>
      <c r="AC1228" s="11">
        <v>217500</v>
      </c>
      <c r="AD1228" s="11">
        <v>0</v>
      </c>
      <c r="AE1228" s="11">
        <v>0</v>
      </c>
      <c r="AF1228" s="11">
        <v>0</v>
      </c>
      <c r="AG1228" s="11">
        <v>225000</v>
      </c>
      <c r="AH1228" s="11">
        <v>0</v>
      </c>
      <c r="AI1228" s="11">
        <v>619841</v>
      </c>
      <c r="AJ1228" s="11">
        <v>0</v>
      </c>
      <c r="AK1228" s="11">
        <v>664780</v>
      </c>
      <c r="AL1228" s="9">
        <v>1284622</v>
      </c>
      <c r="AM1228" s="9">
        <v>1181831</v>
      </c>
      <c r="AN1228" s="9">
        <v>0</v>
      </c>
      <c r="AO1228" s="9">
        <v>320571</v>
      </c>
      <c r="AP1228" s="11">
        <v>0</v>
      </c>
      <c r="AQ1228" s="11">
        <v>25000</v>
      </c>
      <c r="AR1228" s="11">
        <v>2812024</v>
      </c>
      <c r="AS1228" s="11">
        <v>0</v>
      </c>
      <c r="AT1228" s="11">
        <v>0</v>
      </c>
      <c r="AU1228" s="11">
        <v>0</v>
      </c>
      <c r="AV1228" s="11">
        <v>0</v>
      </c>
      <c r="AW1228" s="11">
        <v>0</v>
      </c>
      <c r="AX1228" s="11">
        <v>0</v>
      </c>
      <c r="AY1228" s="11">
        <v>0</v>
      </c>
      <c r="AZ1228" s="11">
        <v>0</v>
      </c>
      <c r="BA1228" s="11">
        <v>147728</v>
      </c>
      <c r="BB1228" s="11">
        <v>0</v>
      </c>
      <c r="BC1228" s="11">
        <v>0</v>
      </c>
      <c r="BD1228" s="11">
        <v>45000</v>
      </c>
      <c r="BE1228" s="11">
        <v>0</v>
      </c>
      <c r="BF1228" s="11">
        <v>0</v>
      </c>
      <c r="BG1228" s="11">
        <v>0</v>
      </c>
      <c r="BH1228" s="11">
        <v>0</v>
      </c>
      <c r="BI1228" s="11">
        <v>0</v>
      </c>
      <c r="BJ1228" s="11">
        <v>0</v>
      </c>
      <c r="BK1228" s="11">
        <v>0</v>
      </c>
      <c r="BL1228" s="11">
        <v>0</v>
      </c>
      <c r="BM1228" s="11">
        <v>0</v>
      </c>
      <c r="BN1228" s="11">
        <v>0</v>
      </c>
      <c r="BO1228" s="11">
        <v>932360</v>
      </c>
      <c r="BP1228" s="11">
        <v>93230</v>
      </c>
      <c r="BQ1228" s="11">
        <v>302570</v>
      </c>
      <c r="BR1228" s="11">
        <v>355700</v>
      </c>
      <c r="BS1228" s="11">
        <v>73090</v>
      </c>
      <c r="BT1228" s="11">
        <v>14680</v>
      </c>
      <c r="BU1228" s="11">
        <v>57360</v>
      </c>
      <c r="BV1228" s="11">
        <v>0</v>
      </c>
      <c r="BW1228" s="11">
        <v>2288</v>
      </c>
      <c r="BX1228" s="11">
        <v>0</v>
      </c>
      <c r="BY1228" s="11">
        <v>0</v>
      </c>
      <c r="BZ1228" s="11">
        <v>0</v>
      </c>
      <c r="CA1228" s="11">
        <v>0</v>
      </c>
      <c r="CB1228" s="11">
        <v>0</v>
      </c>
      <c r="CC1228" s="11">
        <v>0</v>
      </c>
      <c r="CD1228" s="11">
        <v>0</v>
      </c>
      <c r="CE1228" s="11">
        <v>0</v>
      </c>
      <c r="CF1228" s="11">
        <v>0</v>
      </c>
      <c r="CG1228" s="11">
        <v>0</v>
      </c>
      <c r="CH1228" s="11">
        <v>0</v>
      </c>
      <c r="CI1228" s="11">
        <v>269908.04399999999</v>
      </c>
      <c r="CJ1228" s="4">
        <v>31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5</v>
      </c>
      <c r="CV1228" s="4">
        <v>0</v>
      </c>
      <c r="CW1228" s="4">
        <v>0</v>
      </c>
      <c r="CX1228" s="4">
        <v>0</v>
      </c>
      <c r="CY1228" s="4">
        <v>0</v>
      </c>
      <c r="CZ1228" s="4">
        <v>0</v>
      </c>
      <c r="DA1228" s="4">
        <v>0</v>
      </c>
      <c r="DB1228" s="4">
        <v>20</v>
      </c>
      <c r="DC1228" s="4">
        <v>0</v>
      </c>
      <c r="DD1228" s="4">
        <v>18</v>
      </c>
      <c r="DE1228" s="64">
        <v>38</v>
      </c>
      <c r="DF1228" s="64">
        <v>32</v>
      </c>
      <c r="DG1228" s="64">
        <v>0</v>
      </c>
      <c r="DH1228" s="64">
        <v>21.7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s="4">
        <v>0</v>
      </c>
      <c r="DT1228" s="4">
        <v>2</v>
      </c>
      <c r="DU1228" s="4">
        <v>2</v>
      </c>
      <c r="EB1228" s="4" t="b">
        <v>1</v>
      </c>
      <c r="EC1228" s="4" t="s">
        <v>261</v>
      </c>
      <c r="EF1228" s="7">
        <v>46082</v>
      </c>
      <c r="EG1228" s="7">
        <v>46112</v>
      </c>
      <c r="EH1228" s="4" t="s">
        <v>173</v>
      </c>
      <c r="EI1228" s="4" t="b">
        <v>1</v>
      </c>
      <c r="EJ1228" s="4" t="s">
        <v>174</v>
      </c>
      <c r="EO1228" s="4">
        <f t="shared" si="82"/>
        <v>29.271232876712329</v>
      </c>
      <c r="EP1228" s="4">
        <f t="shared" si="83"/>
        <v>25</v>
      </c>
      <c r="EQ1228" s="9">
        <f t="shared" si="84"/>
        <v>4924298.3500000006</v>
      </c>
    </row>
    <row r="1229" spans="3:147">
      <c r="C1229" s="7">
        <v>46082</v>
      </c>
      <c r="D1229" s="4">
        <v>7510</v>
      </c>
      <c r="G1229" s="4" t="s">
        <v>170</v>
      </c>
      <c r="H1229" s="4" t="s">
        <v>171</v>
      </c>
      <c r="I1229" s="4">
        <v>5</v>
      </c>
      <c r="J1229" s="16">
        <v>35339</v>
      </c>
      <c r="L1229" s="4">
        <v>131085.58900000001</v>
      </c>
      <c r="M1229" s="4">
        <v>138335.56700000001</v>
      </c>
      <c r="N1229" s="4">
        <v>164849.88399999999</v>
      </c>
      <c r="O1229" s="64">
        <v>21</v>
      </c>
      <c r="P1229" s="4">
        <v>9</v>
      </c>
      <c r="Q1229" s="4">
        <v>1</v>
      </c>
      <c r="R1229" s="4">
        <v>31</v>
      </c>
      <c r="S1229" s="4">
        <v>100</v>
      </c>
      <c r="T1229" s="4">
        <v>100</v>
      </c>
      <c r="U1229" s="11">
        <v>7030099</v>
      </c>
      <c r="V1229" s="11">
        <v>1570099</v>
      </c>
      <c r="W1229" s="11">
        <v>5460000</v>
      </c>
      <c r="X1229" s="11">
        <v>29</v>
      </c>
      <c r="Y1229" s="62">
        <v>4063653</v>
      </c>
      <c r="Z1229" s="11">
        <v>0</v>
      </c>
      <c r="AA1229" s="11">
        <v>0</v>
      </c>
      <c r="AB1229" s="11">
        <v>0</v>
      </c>
      <c r="AC1229" s="11">
        <v>217500</v>
      </c>
      <c r="AD1229" s="11">
        <v>0</v>
      </c>
      <c r="AE1229" s="11">
        <v>0</v>
      </c>
      <c r="AF1229" s="11">
        <v>0</v>
      </c>
      <c r="AG1229" s="11">
        <v>217500</v>
      </c>
      <c r="AH1229" s="11">
        <v>0</v>
      </c>
      <c r="AI1229" s="11">
        <v>518758</v>
      </c>
      <c r="AJ1229" s="11">
        <v>0</v>
      </c>
      <c r="AK1229" s="11">
        <v>556368</v>
      </c>
      <c r="AL1229" s="9">
        <v>1075126</v>
      </c>
      <c r="AM1229" s="9">
        <v>989099</v>
      </c>
      <c r="AN1229" s="9">
        <v>0</v>
      </c>
      <c r="AO1229" s="9">
        <v>569721</v>
      </c>
      <c r="AP1229" s="11">
        <v>0</v>
      </c>
      <c r="AQ1229" s="11">
        <v>60000</v>
      </c>
      <c r="AR1229" s="11">
        <v>2693946</v>
      </c>
      <c r="AS1229" s="11">
        <v>0</v>
      </c>
      <c r="AT1229" s="11">
        <v>0</v>
      </c>
      <c r="AU1229" s="11">
        <v>0</v>
      </c>
      <c r="AV1229" s="11">
        <v>0</v>
      </c>
      <c r="AW1229" s="11">
        <v>0</v>
      </c>
      <c r="AX1229" s="11">
        <v>0</v>
      </c>
      <c r="AY1229" s="11">
        <v>0</v>
      </c>
      <c r="AZ1229" s="11">
        <v>0</v>
      </c>
      <c r="BA1229" s="11">
        <v>0</v>
      </c>
      <c r="BB1229" s="11">
        <v>0</v>
      </c>
      <c r="BC1229" s="11">
        <v>0</v>
      </c>
      <c r="BD1229" s="11">
        <v>55000</v>
      </c>
      <c r="BE1229" s="11">
        <v>0</v>
      </c>
      <c r="BF1229" s="11">
        <v>0</v>
      </c>
      <c r="BG1229" s="11">
        <v>0</v>
      </c>
      <c r="BH1229" s="11">
        <v>0</v>
      </c>
      <c r="BI1229" s="11">
        <v>0</v>
      </c>
      <c r="BJ1229" s="11">
        <v>0</v>
      </c>
      <c r="BK1229" s="11">
        <v>0</v>
      </c>
      <c r="BL1229" s="11">
        <v>0</v>
      </c>
      <c r="BM1229" s="11">
        <v>0</v>
      </c>
      <c r="BN1229" s="11">
        <v>0</v>
      </c>
      <c r="BO1229" s="11">
        <v>795190</v>
      </c>
      <c r="BP1229" s="11">
        <v>79510</v>
      </c>
      <c r="BQ1229" s="11">
        <v>254170</v>
      </c>
      <c r="BR1229" s="11">
        <v>308200</v>
      </c>
      <c r="BS1229" s="11">
        <v>63270</v>
      </c>
      <c r="BT1229" s="11">
        <v>12190</v>
      </c>
      <c r="BU1229" s="11">
        <v>47990</v>
      </c>
      <c r="BV1229" s="11">
        <v>0</v>
      </c>
      <c r="BW1229" s="11">
        <v>9579</v>
      </c>
      <c r="BX1229" s="11">
        <v>0</v>
      </c>
      <c r="BY1229" s="11">
        <v>0</v>
      </c>
      <c r="BZ1229" s="11">
        <v>0</v>
      </c>
      <c r="CA1229" s="11">
        <v>0</v>
      </c>
      <c r="CB1229" s="11">
        <v>0</v>
      </c>
      <c r="CC1229" s="11">
        <v>0</v>
      </c>
      <c r="CD1229" s="11">
        <v>0</v>
      </c>
      <c r="CE1229" s="11">
        <v>0</v>
      </c>
      <c r="CF1229" s="11">
        <v>0</v>
      </c>
      <c r="CG1229" s="11">
        <v>0</v>
      </c>
      <c r="CH1229" s="11">
        <v>0</v>
      </c>
      <c r="CI1229" s="11">
        <v>234005.45600000001</v>
      </c>
      <c r="CJ1229" s="4">
        <v>31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12</v>
      </c>
      <c r="CV1229" s="4">
        <v>0</v>
      </c>
      <c r="CW1229" s="4">
        <v>0</v>
      </c>
      <c r="CX1229" s="4">
        <v>0</v>
      </c>
      <c r="CY1229" s="4">
        <v>0</v>
      </c>
      <c r="CZ1229" s="4">
        <v>0</v>
      </c>
      <c r="DA1229" s="4">
        <v>0</v>
      </c>
      <c r="DB1229" s="4">
        <v>20</v>
      </c>
      <c r="DC1229" s="4">
        <v>0</v>
      </c>
      <c r="DD1229" s="4">
        <v>18</v>
      </c>
      <c r="DE1229" s="64">
        <v>38</v>
      </c>
      <c r="DF1229" s="64">
        <v>32</v>
      </c>
      <c r="DG1229" s="64">
        <v>0</v>
      </c>
      <c r="DH1229" s="64">
        <v>46.08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1</v>
      </c>
      <c r="DT1229" s="4">
        <v>2</v>
      </c>
      <c r="DU1229" s="4">
        <v>2</v>
      </c>
      <c r="EB1229" s="4" t="b">
        <v>1</v>
      </c>
      <c r="EC1229" s="4" t="s">
        <v>261</v>
      </c>
      <c r="EF1229" s="7">
        <v>46082</v>
      </c>
      <c r="EG1229" s="7">
        <v>46112</v>
      </c>
      <c r="EH1229" s="4" t="s">
        <v>173</v>
      </c>
      <c r="EI1229" s="4" t="b">
        <v>1</v>
      </c>
      <c r="EJ1229" s="4" t="s">
        <v>174</v>
      </c>
      <c r="EO1229" s="4">
        <f t="shared" si="82"/>
        <v>29.271232876712329</v>
      </c>
      <c r="EP1229" s="4">
        <f t="shared" si="83"/>
        <v>25</v>
      </c>
      <c r="EQ1229" s="9">
        <f t="shared" si="84"/>
        <v>4121247.0999999996</v>
      </c>
    </row>
    <row r="1230" spans="3:147">
      <c r="C1230" s="7">
        <v>46082</v>
      </c>
      <c r="D1230" s="4">
        <v>7510</v>
      </c>
      <c r="G1230" s="4" t="s">
        <v>170</v>
      </c>
      <c r="H1230" s="4" t="s">
        <v>171</v>
      </c>
      <c r="I1230" s="4">
        <v>13</v>
      </c>
      <c r="J1230" s="16">
        <v>35444</v>
      </c>
      <c r="L1230" s="4">
        <v>137689.58900000001</v>
      </c>
      <c r="M1230" s="4">
        <v>144939.56700000001</v>
      </c>
      <c r="N1230" s="4">
        <v>172719.65</v>
      </c>
      <c r="O1230" s="64">
        <v>21</v>
      </c>
      <c r="P1230" s="4">
        <v>9</v>
      </c>
      <c r="Q1230" s="4">
        <v>1</v>
      </c>
      <c r="R1230" s="4">
        <v>31</v>
      </c>
      <c r="S1230" s="4">
        <v>100</v>
      </c>
      <c r="T1230" s="4">
        <v>100</v>
      </c>
      <c r="U1230" s="11">
        <v>6165487</v>
      </c>
      <c r="V1230" s="11">
        <v>1342080</v>
      </c>
      <c r="W1230" s="11">
        <v>4823407</v>
      </c>
      <c r="X1230" s="11">
        <v>29</v>
      </c>
      <c r="Y1230" s="62">
        <v>4268377</v>
      </c>
      <c r="Z1230" s="11">
        <v>0</v>
      </c>
      <c r="AA1230" s="11">
        <v>0</v>
      </c>
      <c r="AB1230" s="11">
        <v>0</v>
      </c>
      <c r="AC1230" s="11">
        <v>217500</v>
      </c>
      <c r="AD1230" s="11">
        <v>0</v>
      </c>
      <c r="AE1230" s="11">
        <v>0</v>
      </c>
      <c r="AF1230" s="11">
        <v>0</v>
      </c>
      <c r="AG1230" s="11">
        <v>217500</v>
      </c>
      <c r="AH1230" s="11">
        <v>0</v>
      </c>
      <c r="AI1230" s="11">
        <v>543523</v>
      </c>
      <c r="AJ1230" s="11">
        <v>0</v>
      </c>
      <c r="AK1230" s="11">
        <v>323849</v>
      </c>
      <c r="AL1230" s="9">
        <v>867372</v>
      </c>
      <c r="AM1230" s="9">
        <v>777238</v>
      </c>
      <c r="AN1230" s="9">
        <v>0</v>
      </c>
      <c r="AO1230" s="9">
        <v>0</v>
      </c>
      <c r="AP1230" s="11">
        <v>0</v>
      </c>
      <c r="AQ1230" s="11">
        <v>0</v>
      </c>
      <c r="AR1230" s="11">
        <v>1644610</v>
      </c>
      <c r="AS1230" s="11">
        <v>0</v>
      </c>
      <c r="AT1230" s="11">
        <v>0</v>
      </c>
      <c r="AU1230" s="11">
        <v>0</v>
      </c>
      <c r="AV1230" s="11">
        <v>0</v>
      </c>
      <c r="AW1230" s="11">
        <v>0</v>
      </c>
      <c r="AX1230" s="11">
        <v>0</v>
      </c>
      <c r="AY1230" s="11">
        <v>0</v>
      </c>
      <c r="AZ1230" s="11">
        <v>0</v>
      </c>
      <c r="BA1230" s="11">
        <v>0</v>
      </c>
      <c r="BB1230" s="11">
        <v>0</v>
      </c>
      <c r="BC1230" s="11">
        <v>0</v>
      </c>
      <c r="BD1230" s="11">
        <v>35000</v>
      </c>
      <c r="BE1230" s="11">
        <v>0</v>
      </c>
      <c r="BF1230" s="11">
        <v>0</v>
      </c>
      <c r="BG1230" s="11">
        <v>0</v>
      </c>
      <c r="BH1230" s="11">
        <v>0</v>
      </c>
      <c r="BI1230" s="11">
        <v>0</v>
      </c>
      <c r="BJ1230" s="11">
        <v>0</v>
      </c>
      <c r="BK1230" s="11">
        <v>0</v>
      </c>
      <c r="BL1230" s="11">
        <v>0</v>
      </c>
      <c r="BM1230" s="11">
        <v>0</v>
      </c>
      <c r="BN1230" s="11">
        <v>0</v>
      </c>
      <c r="BO1230" s="11">
        <v>587510</v>
      </c>
      <c r="BP1230" s="11">
        <v>58750</v>
      </c>
      <c r="BQ1230" s="11">
        <v>298110</v>
      </c>
      <c r="BR1230" s="11">
        <v>274120</v>
      </c>
      <c r="BS1230" s="11">
        <v>55490</v>
      </c>
      <c r="BT1230" s="11">
        <v>12810</v>
      </c>
      <c r="BU1230" s="11">
        <v>50290</v>
      </c>
      <c r="BV1230" s="11">
        <v>0</v>
      </c>
      <c r="BW1230" s="11">
        <v>5000</v>
      </c>
      <c r="BX1230" s="11">
        <v>0</v>
      </c>
      <c r="BY1230" s="11">
        <v>0</v>
      </c>
      <c r="BZ1230" s="11">
        <v>0</v>
      </c>
      <c r="CA1230" s="11">
        <v>0</v>
      </c>
      <c r="CB1230" s="11">
        <v>0</v>
      </c>
      <c r="CC1230" s="11">
        <v>0</v>
      </c>
      <c r="CD1230" s="11">
        <v>0</v>
      </c>
      <c r="CE1230" s="11">
        <v>0</v>
      </c>
      <c r="CF1230" s="11">
        <v>0</v>
      </c>
      <c r="CG1230" s="11">
        <v>0</v>
      </c>
      <c r="CH1230" s="11">
        <v>0</v>
      </c>
      <c r="CI1230" s="11">
        <v>228129.77799999999</v>
      </c>
      <c r="CJ1230" s="4">
        <v>31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0</v>
      </c>
      <c r="CZ1230" s="4">
        <v>0</v>
      </c>
      <c r="DA1230" s="4">
        <v>0</v>
      </c>
      <c r="DB1230" s="4">
        <v>20</v>
      </c>
      <c r="DC1230" s="4">
        <v>0</v>
      </c>
      <c r="DD1230" s="4">
        <v>10</v>
      </c>
      <c r="DE1230" s="64">
        <v>30</v>
      </c>
      <c r="DF1230" s="64">
        <v>24</v>
      </c>
      <c r="DG1230" s="64">
        <v>0</v>
      </c>
      <c r="DH1230" s="6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1</v>
      </c>
      <c r="DT1230" s="4">
        <v>2</v>
      </c>
      <c r="DU1230" s="4">
        <v>2</v>
      </c>
      <c r="EB1230" s="4" t="b">
        <v>1</v>
      </c>
      <c r="EC1230" s="4" t="s">
        <v>261</v>
      </c>
      <c r="EF1230" s="7">
        <v>46082</v>
      </c>
      <c r="EG1230" s="7">
        <v>46112</v>
      </c>
      <c r="EH1230" s="4" t="s">
        <v>173</v>
      </c>
      <c r="EI1230" s="4" t="b">
        <v>1</v>
      </c>
      <c r="EJ1230" s="4" t="s">
        <v>174</v>
      </c>
      <c r="EO1230" s="4">
        <f t="shared" si="82"/>
        <v>28.983561643835618</v>
      </c>
      <c r="EP1230" s="4">
        <f t="shared" si="83"/>
        <v>25</v>
      </c>
      <c r="EQ1230" s="9">
        <f t="shared" si="84"/>
        <v>4317991.25</v>
      </c>
    </row>
    <row r="1231" spans="3:147">
      <c r="C1231" s="7">
        <v>46082</v>
      </c>
      <c r="D1231" s="4">
        <v>7510</v>
      </c>
      <c r="G1231" s="4" t="s">
        <v>176</v>
      </c>
      <c r="H1231" s="4" t="s">
        <v>177</v>
      </c>
      <c r="I1231" s="4">
        <v>25</v>
      </c>
      <c r="J1231" s="16">
        <v>35604</v>
      </c>
      <c r="L1231" s="4">
        <v>122091.333</v>
      </c>
      <c r="M1231" s="4">
        <v>129091.3</v>
      </c>
      <c r="N1231" s="4">
        <v>153833.799</v>
      </c>
      <c r="O1231" s="64">
        <v>21</v>
      </c>
      <c r="P1231" s="4">
        <v>9</v>
      </c>
      <c r="Q1231" s="4">
        <v>1</v>
      </c>
      <c r="R1231" s="4">
        <v>31</v>
      </c>
      <c r="S1231" s="4">
        <v>100</v>
      </c>
      <c r="T1231" s="4">
        <v>100</v>
      </c>
      <c r="U1231" s="11">
        <v>5546332</v>
      </c>
      <c r="V1231" s="11">
        <v>1081332</v>
      </c>
      <c r="W1231" s="11">
        <v>4465000</v>
      </c>
      <c r="X1231" s="11">
        <v>28</v>
      </c>
      <c r="Y1231" s="62">
        <v>3784831</v>
      </c>
      <c r="Z1231" s="11">
        <v>0</v>
      </c>
      <c r="AA1231" s="11">
        <v>0</v>
      </c>
      <c r="AB1231" s="11">
        <v>0</v>
      </c>
      <c r="AC1231" s="11">
        <v>210000</v>
      </c>
      <c r="AD1231" s="11">
        <v>0</v>
      </c>
      <c r="AE1231" s="11">
        <v>0</v>
      </c>
      <c r="AF1231" s="11">
        <v>0</v>
      </c>
      <c r="AG1231" s="11">
        <v>210000</v>
      </c>
      <c r="AH1231" s="11">
        <v>0</v>
      </c>
      <c r="AI1231" s="11">
        <v>484092</v>
      </c>
      <c r="AJ1231" s="11">
        <v>0</v>
      </c>
      <c r="AK1231" s="11">
        <v>519189</v>
      </c>
      <c r="AL1231" s="9">
        <v>1003281</v>
      </c>
      <c r="AM1231" s="9">
        <v>0</v>
      </c>
      <c r="AN1231" s="9">
        <v>0</v>
      </c>
      <c r="AO1231" s="9">
        <v>477653</v>
      </c>
      <c r="AP1231" s="11">
        <v>0</v>
      </c>
      <c r="AQ1231" s="11">
        <v>50000</v>
      </c>
      <c r="AR1231" s="11">
        <v>1530934</v>
      </c>
      <c r="AS1231" s="11">
        <v>0</v>
      </c>
      <c r="AT1231" s="11">
        <v>10567</v>
      </c>
      <c r="AU1231" s="11">
        <v>0</v>
      </c>
      <c r="AV1231" s="11">
        <v>0</v>
      </c>
      <c r="AW1231" s="11">
        <v>0</v>
      </c>
      <c r="AX1231" s="11">
        <v>0</v>
      </c>
      <c r="AY1231" s="11">
        <v>0</v>
      </c>
      <c r="AZ1231" s="11">
        <v>0</v>
      </c>
      <c r="BA1231" s="11">
        <v>0</v>
      </c>
      <c r="BB1231" s="11">
        <v>0</v>
      </c>
      <c r="BC1231" s="11">
        <v>0</v>
      </c>
      <c r="BD1231" s="11">
        <v>10000</v>
      </c>
      <c r="BE1231" s="11">
        <v>0</v>
      </c>
      <c r="BF1231" s="11">
        <v>0</v>
      </c>
      <c r="BG1231" s="11">
        <v>0</v>
      </c>
      <c r="BH1231" s="11">
        <v>0</v>
      </c>
      <c r="BI1231" s="11">
        <v>0</v>
      </c>
      <c r="BJ1231" s="11">
        <v>0</v>
      </c>
      <c r="BK1231" s="11">
        <v>0</v>
      </c>
      <c r="BL1231" s="11">
        <v>0</v>
      </c>
      <c r="BM1231" s="11">
        <v>0</v>
      </c>
      <c r="BN1231" s="11">
        <v>0</v>
      </c>
      <c r="BO1231" s="11">
        <v>434390</v>
      </c>
      <c r="BP1231" s="11">
        <v>43430</v>
      </c>
      <c r="BQ1231" s="11">
        <v>243910</v>
      </c>
      <c r="BR1231" s="11">
        <v>246490</v>
      </c>
      <c r="BS1231" s="11">
        <v>49920</v>
      </c>
      <c r="BT1231" s="11">
        <v>11360</v>
      </c>
      <c r="BU1231" s="11">
        <v>44780</v>
      </c>
      <c r="BV1231" s="11">
        <v>0</v>
      </c>
      <c r="BW1231" s="11">
        <v>7052</v>
      </c>
      <c r="BX1231" s="11">
        <v>0</v>
      </c>
      <c r="BY1231" s="11">
        <v>0</v>
      </c>
      <c r="BZ1231" s="11">
        <v>0</v>
      </c>
      <c r="CA1231" s="11">
        <v>0</v>
      </c>
      <c r="CB1231" s="11">
        <v>0</v>
      </c>
      <c r="CC1231" s="11">
        <v>0</v>
      </c>
      <c r="CD1231" s="11">
        <v>0</v>
      </c>
      <c r="CE1231" s="11">
        <v>0</v>
      </c>
      <c r="CF1231" s="11">
        <v>0</v>
      </c>
      <c r="CG1231" s="11">
        <v>0</v>
      </c>
      <c r="CH1231" s="11">
        <v>0</v>
      </c>
      <c r="CI1231" s="11">
        <v>196213.15599999999</v>
      </c>
      <c r="CJ1231" s="4">
        <v>31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10</v>
      </c>
      <c r="CV1231" s="4">
        <v>0</v>
      </c>
      <c r="CW1231" s="4">
        <v>0</v>
      </c>
      <c r="CX1231" s="4">
        <v>0</v>
      </c>
      <c r="CY1231" s="4">
        <v>0</v>
      </c>
      <c r="CZ1231" s="4">
        <v>0</v>
      </c>
      <c r="DA1231" s="4">
        <v>0</v>
      </c>
      <c r="DB1231" s="4">
        <v>20</v>
      </c>
      <c r="DC1231" s="4">
        <v>0</v>
      </c>
      <c r="DD1231" s="4">
        <v>18</v>
      </c>
      <c r="DE1231" s="64">
        <v>38</v>
      </c>
      <c r="DF1231" s="64">
        <v>0</v>
      </c>
      <c r="DG1231" s="64">
        <v>0</v>
      </c>
      <c r="DH1231" s="64">
        <v>41.4</v>
      </c>
      <c r="DI1231" s="4">
        <v>0</v>
      </c>
      <c r="DJ1231" s="4">
        <v>0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s="4">
        <v>2</v>
      </c>
      <c r="DT1231" s="4">
        <v>2</v>
      </c>
      <c r="DU1231" s="4">
        <v>2</v>
      </c>
      <c r="EB1231" s="4" t="b">
        <v>1</v>
      </c>
      <c r="EC1231" s="4" t="s">
        <v>261</v>
      </c>
      <c r="EF1231" s="7">
        <v>46082</v>
      </c>
      <c r="EG1231" s="7">
        <v>46112</v>
      </c>
      <c r="EH1231" s="4" t="s">
        <v>173</v>
      </c>
      <c r="EI1231" s="4" t="b">
        <v>1</v>
      </c>
      <c r="EJ1231" s="4" t="s">
        <v>174</v>
      </c>
      <c r="EO1231" s="4">
        <f t="shared" si="82"/>
        <v>28.545205479452054</v>
      </c>
      <c r="EP1231" s="4">
        <f t="shared" si="83"/>
        <v>25</v>
      </c>
      <c r="EQ1231" s="9">
        <f t="shared" si="84"/>
        <v>3845844.9750000001</v>
      </c>
    </row>
    <row r="1232" spans="3:147">
      <c r="C1232" s="7">
        <v>46082</v>
      </c>
      <c r="D1232" s="4">
        <v>7510</v>
      </c>
      <c r="G1232" s="4" t="s">
        <v>176</v>
      </c>
      <c r="H1232" s="4" t="s">
        <v>177</v>
      </c>
      <c r="I1232" s="4">
        <v>11</v>
      </c>
      <c r="J1232" s="16">
        <v>36704</v>
      </c>
      <c r="L1232" s="4">
        <v>116136.333</v>
      </c>
      <c r="M1232" s="4">
        <v>122386.3</v>
      </c>
      <c r="N1232" s="4">
        <v>145843.674</v>
      </c>
      <c r="O1232" s="64">
        <v>21</v>
      </c>
      <c r="P1232" s="4">
        <v>9</v>
      </c>
      <c r="Q1232" s="4">
        <v>1</v>
      </c>
      <c r="R1232" s="4">
        <v>31</v>
      </c>
      <c r="S1232" s="4">
        <v>100</v>
      </c>
      <c r="T1232" s="4">
        <v>100</v>
      </c>
      <c r="U1232" s="11">
        <v>5984228</v>
      </c>
      <c r="V1232" s="11">
        <v>1264228</v>
      </c>
      <c r="W1232" s="11">
        <v>4720000</v>
      </c>
      <c r="X1232" s="11">
        <v>25</v>
      </c>
      <c r="Y1232" s="62">
        <v>3600226</v>
      </c>
      <c r="Z1232" s="11">
        <v>0</v>
      </c>
      <c r="AA1232" s="11">
        <v>0</v>
      </c>
      <c r="AB1232" s="11">
        <v>0</v>
      </c>
      <c r="AC1232" s="11">
        <v>187500</v>
      </c>
      <c r="AD1232" s="11">
        <v>0</v>
      </c>
      <c r="AE1232" s="11">
        <v>0</v>
      </c>
      <c r="AF1232" s="11">
        <v>0</v>
      </c>
      <c r="AG1232" s="11">
        <v>187500</v>
      </c>
      <c r="AH1232" s="11">
        <v>0</v>
      </c>
      <c r="AI1232" s="11">
        <v>458948</v>
      </c>
      <c r="AJ1232" s="11">
        <v>0</v>
      </c>
      <c r="AK1232" s="11">
        <v>492222</v>
      </c>
      <c r="AL1232" s="9">
        <v>951171</v>
      </c>
      <c r="AM1232" s="9">
        <v>656296</v>
      </c>
      <c r="AN1232" s="9">
        <v>0</v>
      </c>
      <c r="AO1232" s="9">
        <v>504035</v>
      </c>
      <c r="AP1232" s="11">
        <v>0</v>
      </c>
      <c r="AQ1232" s="11">
        <v>60000</v>
      </c>
      <c r="AR1232" s="11">
        <v>2171502</v>
      </c>
      <c r="AS1232" s="11">
        <v>0</v>
      </c>
      <c r="AT1232" s="11">
        <v>0</v>
      </c>
      <c r="AU1232" s="11">
        <v>0</v>
      </c>
      <c r="AV1232" s="11">
        <v>0</v>
      </c>
      <c r="AW1232" s="11">
        <v>0</v>
      </c>
      <c r="AX1232" s="11">
        <v>0</v>
      </c>
      <c r="AY1232" s="11">
        <v>0</v>
      </c>
      <c r="AZ1232" s="11">
        <v>0</v>
      </c>
      <c r="BA1232" s="11">
        <v>0</v>
      </c>
      <c r="BB1232" s="11">
        <v>0</v>
      </c>
      <c r="BC1232" s="11">
        <v>0</v>
      </c>
      <c r="BD1232" s="11">
        <v>25000</v>
      </c>
      <c r="BE1232" s="11">
        <v>0</v>
      </c>
      <c r="BF1232" s="11">
        <v>0</v>
      </c>
      <c r="BG1232" s="11">
        <v>0</v>
      </c>
      <c r="BH1232" s="11">
        <v>0</v>
      </c>
      <c r="BI1232" s="11">
        <v>0</v>
      </c>
      <c r="BJ1232" s="11">
        <v>0</v>
      </c>
      <c r="BK1232" s="11">
        <v>0</v>
      </c>
      <c r="BL1232" s="11">
        <v>0</v>
      </c>
      <c r="BM1232" s="11">
        <v>0</v>
      </c>
      <c r="BN1232" s="11">
        <v>0</v>
      </c>
      <c r="BO1232" s="11">
        <v>553910</v>
      </c>
      <c r="BP1232" s="11">
        <v>55390</v>
      </c>
      <c r="BQ1232" s="11">
        <v>265950</v>
      </c>
      <c r="BR1232" s="11">
        <v>272910</v>
      </c>
      <c r="BS1232" s="11">
        <v>53860</v>
      </c>
      <c r="BT1232" s="11">
        <v>10800</v>
      </c>
      <c r="BU1232" s="11">
        <v>42460</v>
      </c>
      <c r="BV1232" s="11">
        <v>0</v>
      </c>
      <c r="BW1232" s="11">
        <v>8948</v>
      </c>
      <c r="BX1232" s="11">
        <v>0</v>
      </c>
      <c r="BY1232" s="11">
        <v>0</v>
      </c>
      <c r="BZ1232" s="11">
        <v>0</v>
      </c>
      <c r="CA1232" s="11">
        <v>0</v>
      </c>
      <c r="CB1232" s="11">
        <v>0</v>
      </c>
      <c r="CC1232" s="11">
        <v>0</v>
      </c>
      <c r="CD1232" s="11">
        <v>0</v>
      </c>
      <c r="CE1232" s="11">
        <v>0</v>
      </c>
      <c r="CF1232" s="11">
        <v>0</v>
      </c>
      <c r="CG1232" s="11">
        <v>0</v>
      </c>
      <c r="CH1232" s="11">
        <v>0</v>
      </c>
      <c r="CI1232" s="11">
        <v>203699.68900000001</v>
      </c>
      <c r="CJ1232" s="4">
        <v>31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4">
        <v>12</v>
      </c>
      <c r="CV1232" s="4">
        <v>0</v>
      </c>
      <c r="CW1232" s="4">
        <v>0</v>
      </c>
      <c r="CX1232" s="4">
        <v>0</v>
      </c>
      <c r="CY1232" s="4">
        <v>0</v>
      </c>
      <c r="CZ1232" s="4">
        <v>0</v>
      </c>
      <c r="DA1232" s="4">
        <v>0</v>
      </c>
      <c r="DB1232" s="4">
        <v>20</v>
      </c>
      <c r="DC1232" s="4">
        <v>0</v>
      </c>
      <c r="DD1232" s="4">
        <v>18</v>
      </c>
      <c r="DE1232" s="64">
        <v>38</v>
      </c>
      <c r="DF1232" s="64">
        <v>24</v>
      </c>
      <c r="DG1232" s="64">
        <v>0</v>
      </c>
      <c r="DH1232" s="64">
        <v>46.08</v>
      </c>
      <c r="DI1232" s="4">
        <v>0</v>
      </c>
      <c r="DJ1232" s="4">
        <v>0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s="4">
        <v>1.5</v>
      </c>
      <c r="DT1232" s="4">
        <v>2</v>
      </c>
      <c r="DU1232" s="4">
        <v>2</v>
      </c>
      <c r="EB1232" s="4" t="b">
        <v>1</v>
      </c>
      <c r="EC1232" s="4" t="s">
        <v>261</v>
      </c>
      <c r="EF1232" s="7">
        <v>46082</v>
      </c>
      <c r="EG1232" s="7">
        <v>46112</v>
      </c>
      <c r="EH1232" s="4" t="s">
        <v>173</v>
      </c>
      <c r="EI1232" s="4" t="b">
        <v>1</v>
      </c>
      <c r="EJ1232" s="4" t="s">
        <v>174</v>
      </c>
      <c r="EO1232" s="4">
        <f t="shared" si="82"/>
        <v>25.531506849315068</v>
      </c>
      <c r="EP1232" s="4">
        <f t="shared" si="83"/>
        <v>25</v>
      </c>
      <c r="EQ1232" s="9">
        <f t="shared" si="84"/>
        <v>3646091.85</v>
      </c>
    </row>
    <row r="1233" spans="3:147">
      <c r="C1233" s="7">
        <v>46082</v>
      </c>
      <c r="D1233" s="4">
        <v>7510</v>
      </c>
      <c r="G1233" s="4" t="s">
        <v>176</v>
      </c>
      <c r="H1233" s="4" t="s">
        <v>177</v>
      </c>
      <c r="I1233" s="4">
        <v>1</v>
      </c>
      <c r="J1233" s="16">
        <v>38294</v>
      </c>
      <c r="L1233" s="4">
        <v>108315.333</v>
      </c>
      <c r="M1233" s="4">
        <v>113565.3</v>
      </c>
      <c r="N1233" s="4">
        <v>135331.98300000001</v>
      </c>
      <c r="O1233" s="64">
        <v>21</v>
      </c>
      <c r="P1233" s="4">
        <v>9</v>
      </c>
      <c r="Q1233" s="4">
        <v>1</v>
      </c>
      <c r="R1233" s="4">
        <v>31</v>
      </c>
      <c r="S1233" s="4">
        <v>100</v>
      </c>
      <c r="T1233" s="4">
        <v>100</v>
      </c>
      <c r="U1233" s="11">
        <v>5152141</v>
      </c>
      <c r="V1233" s="11">
        <v>965080</v>
      </c>
      <c r="W1233" s="11">
        <v>4187061</v>
      </c>
      <c r="X1233" s="11">
        <v>21</v>
      </c>
      <c r="Y1233" s="62">
        <v>3357775</v>
      </c>
      <c r="Z1233" s="11">
        <v>0</v>
      </c>
      <c r="AA1233" s="11">
        <v>0</v>
      </c>
      <c r="AB1233" s="11">
        <v>0</v>
      </c>
      <c r="AC1233" s="11">
        <v>157500</v>
      </c>
      <c r="AD1233" s="11">
        <v>0</v>
      </c>
      <c r="AE1233" s="11">
        <v>0</v>
      </c>
      <c r="AF1233" s="11">
        <v>0</v>
      </c>
      <c r="AG1233" s="11">
        <v>157500</v>
      </c>
      <c r="AH1233" s="11">
        <v>0</v>
      </c>
      <c r="AI1233" s="11">
        <v>425869</v>
      </c>
      <c r="AJ1233" s="11">
        <v>0</v>
      </c>
      <c r="AK1233" s="11">
        <v>507494</v>
      </c>
      <c r="AL1233" s="9">
        <v>933364</v>
      </c>
      <c r="AM1233" s="9">
        <v>202997</v>
      </c>
      <c r="AN1233" s="9">
        <v>0</v>
      </c>
      <c r="AO1233" s="9">
        <v>440505</v>
      </c>
      <c r="AP1233" s="11">
        <v>0</v>
      </c>
      <c r="AQ1233" s="11">
        <v>50000</v>
      </c>
      <c r="AR1233" s="11">
        <v>1626866</v>
      </c>
      <c r="AS1233" s="11">
        <v>0</v>
      </c>
      <c r="AT1233" s="11">
        <v>0</v>
      </c>
      <c r="AU1233" s="11">
        <v>0</v>
      </c>
      <c r="AV1233" s="11">
        <v>0</v>
      </c>
      <c r="AW1233" s="11">
        <v>0</v>
      </c>
      <c r="AX1233" s="11">
        <v>0</v>
      </c>
      <c r="AY1233" s="11">
        <v>0</v>
      </c>
      <c r="AZ1233" s="11">
        <v>0</v>
      </c>
      <c r="BA1233" s="11">
        <v>0</v>
      </c>
      <c r="BB1233" s="11">
        <v>0</v>
      </c>
      <c r="BC1233" s="11">
        <v>0</v>
      </c>
      <c r="BD1233" s="11">
        <v>10000</v>
      </c>
      <c r="BE1233" s="11">
        <v>0</v>
      </c>
      <c r="BF1233" s="11">
        <v>0</v>
      </c>
      <c r="BG1233" s="11">
        <v>0</v>
      </c>
      <c r="BH1233" s="11">
        <v>0</v>
      </c>
      <c r="BI1233" s="11">
        <v>0</v>
      </c>
      <c r="BJ1233" s="11">
        <v>0</v>
      </c>
      <c r="BK1233" s="11">
        <v>0</v>
      </c>
      <c r="BL1233" s="11">
        <v>0</v>
      </c>
      <c r="BM1233" s="11">
        <v>0</v>
      </c>
      <c r="BN1233" s="11">
        <v>0</v>
      </c>
      <c r="BO1233" s="11">
        <v>358450</v>
      </c>
      <c r="BP1233" s="11">
        <v>35840</v>
      </c>
      <c r="BQ1233" s="11">
        <v>250650</v>
      </c>
      <c r="BR1233" s="11">
        <v>223280</v>
      </c>
      <c r="BS1233" s="11">
        <v>46370</v>
      </c>
      <c r="BT1233" s="11">
        <v>10080</v>
      </c>
      <c r="BU1233" s="11">
        <v>39410</v>
      </c>
      <c r="BV1233" s="11">
        <v>0</v>
      </c>
      <c r="BW1233" s="11">
        <v>1000</v>
      </c>
      <c r="BX1233" s="11">
        <v>0</v>
      </c>
      <c r="BY1233" s="11">
        <v>0</v>
      </c>
      <c r="BZ1233" s="11">
        <v>0</v>
      </c>
      <c r="CA1233" s="11">
        <v>0</v>
      </c>
      <c r="CB1233" s="11">
        <v>0</v>
      </c>
      <c r="CC1233" s="11">
        <v>0</v>
      </c>
      <c r="CD1233" s="11">
        <v>0</v>
      </c>
      <c r="CE1233" s="11">
        <v>0</v>
      </c>
      <c r="CF1233" s="11">
        <v>0</v>
      </c>
      <c r="CG1233" s="11">
        <v>0</v>
      </c>
      <c r="CH1233" s="11">
        <v>0</v>
      </c>
      <c r="CI1233" s="11">
        <v>191825.94399999999</v>
      </c>
      <c r="CJ1233" s="4">
        <v>31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10</v>
      </c>
      <c r="CV1233" s="4">
        <v>0</v>
      </c>
      <c r="CW1233" s="4">
        <v>0</v>
      </c>
      <c r="CX1233" s="4">
        <v>0</v>
      </c>
      <c r="CY1233" s="4">
        <v>0</v>
      </c>
      <c r="CZ1233" s="4">
        <v>0</v>
      </c>
      <c r="DA1233" s="4">
        <v>0</v>
      </c>
      <c r="DB1233" s="4">
        <v>20</v>
      </c>
      <c r="DC1233" s="4">
        <v>0</v>
      </c>
      <c r="DD1233" s="4">
        <v>20</v>
      </c>
      <c r="DE1233" s="64">
        <v>40</v>
      </c>
      <c r="DF1233" s="64">
        <v>8</v>
      </c>
      <c r="DG1233" s="64">
        <v>0</v>
      </c>
      <c r="DH1233" s="64">
        <v>43.4</v>
      </c>
      <c r="DI1233" s="4">
        <v>0</v>
      </c>
      <c r="DJ1233" s="4">
        <v>0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s="4">
        <v>1.5</v>
      </c>
      <c r="DT1233" s="4">
        <v>2</v>
      </c>
      <c r="DU1233" s="4">
        <v>2</v>
      </c>
      <c r="EB1233" s="4" t="b">
        <v>1</v>
      </c>
      <c r="EC1233" s="4" t="s">
        <v>261</v>
      </c>
      <c r="EF1233" s="7">
        <v>46082</v>
      </c>
      <c r="EG1233" s="7">
        <v>46112</v>
      </c>
      <c r="EH1233" s="4" t="s">
        <v>173</v>
      </c>
      <c r="EI1233" s="4" t="b">
        <v>1</v>
      </c>
      <c r="EJ1233" s="4" t="s">
        <v>174</v>
      </c>
      <c r="EO1233" s="4">
        <f t="shared" si="82"/>
        <v>21.175342465753424</v>
      </c>
      <c r="EP1233" s="4">
        <f t="shared" si="83"/>
        <v>25</v>
      </c>
      <c r="EQ1233" s="9">
        <f t="shared" si="84"/>
        <v>3383299.5750000002</v>
      </c>
    </row>
    <row r="1234" spans="3:147">
      <c r="C1234" s="7">
        <v>46082</v>
      </c>
      <c r="D1234" s="4">
        <v>7510</v>
      </c>
      <c r="G1234" s="4" t="s">
        <v>179</v>
      </c>
      <c r="H1234" s="4" t="s">
        <v>180</v>
      </c>
      <c r="I1234" s="4">
        <v>14</v>
      </c>
      <c r="J1234" s="16">
        <v>40686</v>
      </c>
      <c r="L1234" s="4">
        <v>102118.299</v>
      </c>
      <c r="M1234" s="4">
        <v>105618.26700000001</v>
      </c>
      <c r="N1234" s="4">
        <v>125861.768</v>
      </c>
      <c r="O1234" s="64">
        <v>21</v>
      </c>
      <c r="P1234" s="4">
        <v>9</v>
      </c>
      <c r="Q1234" s="4">
        <v>1</v>
      </c>
      <c r="R1234" s="4">
        <v>31</v>
      </c>
      <c r="S1234" s="4">
        <v>100</v>
      </c>
      <c r="T1234" s="4">
        <v>100</v>
      </c>
      <c r="U1234" s="11">
        <v>3686735</v>
      </c>
      <c r="V1234" s="11">
        <v>613780</v>
      </c>
      <c r="W1234" s="11">
        <v>3072955</v>
      </c>
      <c r="X1234" s="11">
        <v>14</v>
      </c>
      <c r="Y1234" s="62">
        <v>3165667</v>
      </c>
      <c r="Z1234" s="11">
        <v>0</v>
      </c>
      <c r="AA1234" s="11">
        <v>0</v>
      </c>
      <c r="AB1234" s="11">
        <v>0</v>
      </c>
      <c r="AC1234" s="11">
        <v>105000</v>
      </c>
      <c r="AD1234" s="11">
        <v>0</v>
      </c>
      <c r="AE1234" s="11">
        <v>0</v>
      </c>
      <c r="AF1234" s="11">
        <v>0</v>
      </c>
      <c r="AG1234" s="11">
        <v>105000</v>
      </c>
      <c r="AH1234" s="11">
        <v>0</v>
      </c>
      <c r="AI1234" s="11">
        <v>396068</v>
      </c>
      <c r="AJ1234" s="11">
        <v>0</v>
      </c>
      <c r="AK1234" s="11">
        <v>0</v>
      </c>
      <c r="AL1234" s="9">
        <v>396068</v>
      </c>
      <c r="AM1234" s="9">
        <v>0</v>
      </c>
      <c r="AN1234" s="9">
        <v>0</v>
      </c>
      <c r="AO1234" s="9">
        <v>0</v>
      </c>
      <c r="AP1234" s="11">
        <v>0</v>
      </c>
      <c r="AQ1234" s="11">
        <v>0</v>
      </c>
      <c r="AR1234" s="11">
        <v>396068</v>
      </c>
      <c r="AS1234" s="11">
        <v>0</v>
      </c>
      <c r="AT1234" s="11">
        <v>0</v>
      </c>
      <c r="AU1234" s="11">
        <v>0</v>
      </c>
      <c r="AV1234" s="11">
        <v>0</v>
      </c>
      <c r="AW1234" s="11">
        <v>0</v>
      </c>
      <c r="AX1234" s="11">
        <v>0</v>
      </c>
      <c r="AY1234" s="11">
        <v>0</v>
      </c>
      <c r="AZ1234" s="11">
        <v>0</v>
      </c>
      <c r="BA1234" s="11">
        <v>0</v>
      </c>
      <c r="BB1234" s="11">
        <v>0</v>
      </c>
      <c r="BC1234" s="11">
        <v>0</v>
      </c>
      <c r="BD1234" s="11">
        <v>20000</v>
      </c>
      <c r="BE1234" s="11">
        <v>0</v>
      </c>
      <c r="BF1234" s="11">
        <v>0</v>
      </c>
      <c r="BG1234" s="11">
        <v>0</v>
      </c>
      <c r="BH1234" s="11">
        <v>0</v>
      </c>
      <c r="BI1234" s="11">
        <v>0</v>
      </c>
      <c r="BJ1234" s="11">
        <v>0</v>
      </c>
      <c r="BK1234" s="11">
        <v>0</v>
      </c>
      <c r="BL1234" s="11">
        <v>0</v>
      </c>
      <c r="BM1234" s="11">
        <v>0</v>
      </c>
      <c r="BN1234" s="11">
        <v>0</v>
      </c>
      <c r="BO1234" s="11">
        <v>180830</v>
      </c>
      <c r="BP1234" s="11">
        <v>18080</v>
      </c>
      <c r="BQ1234" s="11">
        <v>173990</v>
      </c>
      <c r="BR1234" s="11">
        <v>158540</v>
      </c>
      <c r="BS1234" s="11">
        <v>33180</v>
      </c>
      <c r="BT1234" s="11">
        <v>9500</v>
      </c>
      <c r="BU1234" s="11">
        <v>36660</v>
      </c>
      <c r="BV1234" s="11">
        <v>3000</v>
      </c>
      <c r="BW1234" s="11">
        <v>0</v>
      </c>
      <c r="BX1234" s="11">
        <v>0</v>
      </c>
      <c r="BY1234" s="11">
        <v>0</v>
      </c>
      <c r="BZ1234" s="11">
        <v>0</v>
      </c>
      <c r="CA1234" s="11">
        <v>0</v>
      </c>
      <c r="CB1234" s="11">
        <v>0</v>
      </c>
      <c r="CC1234" s="11">
        <v>0</v>
      </c>
      <c r="CD1234" s="11">
        <v>0</v>
      </c>
      <c r="CE1234" s="11">
        <v>0</v>
      </c>
      <c r="CF1234" s="11">
        <v>0</v>
      </c>
      <c r="CG1234" s="11">
        <v>0</v>
      </c>
      <c r="CH1234" s="11">
        <v>0</v>
      </c>
      <c r="CI1234" s="11">
        <v>134469.23300000001</v>
      </c>
      <c r="CJ1234" s="4">
        <v>31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0</v>
      </c>
      <c r="CZ1234" s="4">
        <v>0</v>
      </c>
      <c r="DA1234" s="4">
        <v>0</v>
      </c>
      <c r="DB1234" s="4">
        <v>20</v>
      </c>
      <c r="DC1234" s="4">
        <v>0</v>
      </c>
      <c r="DD1234" s="4">
        <v>0</v>
      </c>
      <c r="DE1234" s="64">
        <v>20</v>
      </c>
      <c r="DF1234" s="64">
        <v>0</v>
      </c>
      <c r="DG1234" s="64">
        <v>0</v>
      </c>
      <c r="DH1234" s="64">
        <v>0</v>
      </c>
      <c r="DI1234" s="4">
        <v>0</v>
      </c>
      <c r="DJ1234" s="4">
        <v>0</v>
      </c>
      <c r="DK1234" s="4">
        <v>0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s="4">
        <v>0</v>
      </c>
      <c r="DT1234" s="4">
        <v>2</v>
      </c>
      <c r="DU1234" s="4">
        <v>2</v>
      </c>
      <c r="EB1234" s="4" t="b">
        <v>1</v>
      </c>
      <c r="EC1234" s="4" t="s">
        <v>261</v>
      </c>
      <c r="EF1234" s="7">
        <v>46082</v>
      </c>
      <c r="EG1234" s="7">
        <v>46112</v>
      </c>
      <c r="EH1234" s="4" t="s">
        <v>173</v>
      </c>
      <c r="EI1234" s="4" t="b">
        <v>1</v>
      </c>
      <c r="EJ1234" s="4" t="s">
        <v>174</v>
      </c>
      <c r="EO1234" s="4">
        <f t="shared" si="82"/>
        <v>14.621917808219179</v>
      </c>
      <c r="EP1234" s="4">
        <f t="shared" si="83"/>
        <v>21</v>
      </c>
      <c r="EQ1234" s="9">
        <f t="shared" si="84"/>
        <v>2643097.128</v>
      </c>
    </row>
    <row r="1235" spans="3:147">
      <c r="C1235" s="7">
        <v>46113</v>
      </c>
      <c r="D1235" s="4">
        <v>7510</v>
      </c>
      <c r="G1235" s="4" t="s">
        <v>181</v>
      </c>
      <c r="H1235" s="4" t="s">
        <v>182</v>
      </c>
      <c r="I1235" s="4">
        <v>17</v>
      </c>
      <c r="J1235" s="16">
        <v>35339</v>
      </c>
      <c r="L1235" s="4">
        <v>157791.16500000001</v>
      </c>
      <c r="M1235" s="4">
        <v>165291.133</v>
      </c>
      <c r="N1235" s="4">
        <v>196971.93400000001</v>
      </c>
      <c r="O1235" s="64">
        <v>22</v>
      </c>
      <c r="P1235" s="4">
        <v>8</v>
      </c>
      <c r="Q1235" s="4">
        <v>0</v>
      </c>
      <c r="R1235" s="4">
        <v>30</v>
      </c>
      <c r="S1235" s="4">
        <v>100</v>
      </c>
      <c r="T1235" s="4">
        <v>100</v>
      </c>
      <c r="U1235" s="11">
        <v>8241882</v>
      </c>
      <c r="V1235" s="11">
        <v>2051882</v>
      </c>
      <c r="W1235" s="11">
        <v>6190000</v>
      </c>
      <c r="X1235" s="11">
        <v>29</v>
      </c>
      <c r="Y1235" s="62">
        <v>4733734</v>
      </c>
      <c r="Z1235" s="11">
        <v>0</v>
      </c>
      <c r="AA1235" s="11">
        <v>0</v>
      </c>
      <c r="AB1235" s="11">
        <v>7500</v>
      </c>
      <c r="AC1235" s="11">
        <v>217500</v>
      </c>
      <c r="AD1235" s="11">
        <v>0</v>
      </c>
      <c r="AE1235" s="11">
        <v>0</v>
      </c>
      <c r="AF1235" s="11">
        <v>0</v>
      </c>
      <c r="AG1235" s="11">
        <v>225000</v>
      </c>
      <c r="AH1235" s="11">
        <v>0</v>
      </c>
      <c r="AI1235" s="11">
        <v>619841</v>
      </c>
      <c r="AJ1235" s="11">
        <v>0</v>
      </c>
      <c r="AK1235" s="11">
        <v>775576</v>
      </c>
      <c r="AL1235" s="9">
        <v>1395418</v>
      </c>
      <c r="AM1235" s="9">
        <v>1181831</v>
      </c>
      <c r="AN1235" s="9">
        <v>98485</v>
      </c>
      <c r="AO1235" s="9">
        <v>458550</v>
      </c>
      <c r="AP1235" s="11">
        <v>0</v>
      </c>
      <c r="AQ1235" s="11">
        <v>30000</v>
      </c>
      <c r="AR1235" s="11">
        <v>3164284</v>
      </c>
      <c r="AS1235" s="11">
        <v>0</v>
      </c>
      <c r="AT1235" s="11">
        <v>0</v>
      </c>
      <c r="AU1235" s="11">
        <v>0</v>
      </c>
      <c r="AV1235" s="11">
        <v>0</v>
      </c>
      <c r="AW1235" s="11">
        <v>0</v>
      </c>
      <c r="AX1235" s="11">
        <v>0</v>
      </c>
      <c r="AY1235" s="11">
        <v>0</v>
      </c>
      <c r="AZ1235" s="11">
        <v>0</v>
      </c>
      <c r="BA1235" s="11">
        <v>73864</v>
      </c>
      <c r="BB1235" s="11">
        <v>0</v>
      </c>
      <c r="BC1235" s="11">
        <v>0</v>
      </c>
      <c r="BD1235" s="11">
        <v>45000</v>
      </c>
      <c r="BE1235" s="11">
        <v>0</v>
      </c>
      <c r="BF1235" s="11">
        <v>0</v>
      </c>
      <c r="BG1235" s="11">
        <v>0</v>
      </c>
      <c r="BH1235" s="11">
        <v>0</v>
      </c>
      <c r="BI1235" s="11">
        <v>0</v>
      </c>
      <c r="BJ1235" s="11">
        <v>0</v>
      </c>
      <c r="BK1235" s="11">
        <v>0</v>
      </c>
      <c r="BL1235" s="11">
        <v>0</v>
      </c>
      <c r="BM1235" s="11">
        <v>0</v>
      </c>
      <c r="BN1235" s="11">
        <v>0</v>
      </c>
      <c r="BO1235" s="11">
        <v>959860</v>
      </c>
      <c r="BP1235" s="11">
        <v>95980</v>
      </c>
      <c r="BQ1235" s="11">
        <v>302570</v>
      </c>
      <c r="BR1235" s="11">
        <v>360590</v>
      </c>
      <c r="BS1235" s="11">
        <v>74180</v>
      </c>
      <c r="BT1235" s="11">
        <v>14210</v>
      </c>
      <c r="BU1235" s="11">
        <v>55780</v>
      </c>
      <c r="BV1235" s="11">
        <v>0</v>
      </c>
      <c r="BW1235" s="11">
        <v>3772</v>
      </c>
      <c r="BX1235" s="11">
        <v>0</v>
      </c>
      <c r="BY1235" s="11">
        <v>0</v>
      </c>
      <c r="BZ1235" s="11">
        <v>0</v>
      </c>
      <c r="CA1235" s="11">
        <v>0</v>
      </c>
      <c r="CB1235" s="11">
        <v>0</v>
      </c>
      <c r="CC1235" s="11">
        <v>184940</v>
      </c>
      <c r="CD1235" s="11">
        <v>0</v>
      </c>
      <c r="CE1235" s="11">
        <v>0</v>
      </c>
      <c r="CF1235" s="11">
        <v>0</v>
      </c>
      <c r="CG1235" s="11">
        <v>0</v>
      </c>
      <c r="CH1235" s="11">
        <v>0</v>
      </c>
      <c r="CI1235" s="11">
        <v>280401.17800000001</v>
      </c>
      <c r="CJ1235" s="4">
        <v>30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  <c r="CS1235" s="4">
        <v>0</v>
      </c>
      <c r="CT1235" s="4">
        <v>0</v>
      </c>
      <c r="CU1235" s="4">
        <v>6</v>
      </c>
      <c r="CV1235" s="4">
        <v>0</v>
      </c>
      <c r="CW1235" s="4">
        <v>0</v>
      </c>
      <c r="CX1235" s="4">
        <v>0</v>
      </c>
      <c r="CY1235" s="4">
        <v>0</v>
      </c>
      <c r="CZ1235" s="4">
        <v>0</v>
      </c>
      <c r="DA1235" s="4">
        <v>0</v>
      </c>
      <c r="DB1235" s="4">
        <v>20</v>
      </c>
      <c r="DC1235" s="4">
        <v>0</v>
      </c>
      <c r="DD1235" s="4">
        <v>21</v>
      </c>
      <c r="DE1235" s="64">
        <v>41</v>
      </c>
      <c r="DF1235" s="64">
        <v>32</v>
      </c>
      <c r="DG1235" s="64">
        <v>2</v>
      </c>
      <c r="DH1235" s="64">
        <v>31.04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s="4">
        <v>0</v>
      </c>
      <c r="DT1235" s="4">
        <v>2</v>
      </c>
      <c r="DU1235" s="4">
        <v>2</v>
      </c>
      <c r="EB1235" s="4" t="b">
        <v>1</v>
      </c>
      <c r="EC1235" s="4" t="s">
        <v>261</v>
      </c>
      <c r="EF1235" s="7">
        <v>46113</v>
      </c>
      <c r="EG1235" s="7">
        <v>46142</v>
      </c>
      <c r="EH1235" s="4" t="s">
        <v>173</v>
      </c>
      <c r="EI1235" s="4" t="b">
        <v>1</v>
      </c>
      <c r="EJ1235" s="4" t="s">
        <v>174</v>
      </c>
      <c r="EO1235" s="4">
        <f t="shared" si="82"/>
        <v>29.271232876712329</v>
      </c>
      <c r="EP1235" s="4">
        <f t="shared" si="83"/>
        <v>25</v>
      </c>
      <c r="EQ1235" s="9">
        <f t="shared" si="84"/>
        <v>4924298.3500000006</v>
      </c>
    </row>
    <row r="1236" spans="3:147">
      <c r="C1236" s="7">
        <v>46113</v>
      </c>
      <c r="D1236" s="4">
        <v>7510</v>
      </c>
      <c r="G1236" s="4" t="s">
        <v>170</v>
      </c>
      <c r="H1236" s="4" t="s">
        <v>171</v>
      </c>
      <c r="I1236" s="4">
        <v>5</v>
      </c>
      <c r="J1236" s="16">
        <v>35339</v>
      </c>
      <c r="L1236" s="4">
        <v>131085.58900000001</v>
      </c>
      <c r="M1236" s="4">
        <v>138335.56700000001</v>
      </c>
      <c r="N1236" s="4">
        <v>164849.88399999999</v>
      </c>
      <c r="O1236" s="64">
        <v>22</v>
      </c>
      <c r="P1236" s="4">
        <v>8</v>
      </c>
      <c r="Q1236" s="4">
        <v>0</v>
      </c>
      <c r="R1236" s="4">
        <v>30</v>
      </c>
      <c r="S1236" s="4">
        <v>100</v>
      </c>
      <c r="T1236" s="4">
        <v>100</v>
      </c>
      <c r="U1236" s="11">
        <v>7441917</v>
      </c>
      <c r="V1236" s="11">
        <v>1791917</v>
      </c>
      <c r="W1236" s="11">
        <v>5650000</v>
      </c>
      <c r="X1236" s="11">
        <v>29</v>
      </c>
      <c r="Y1236" s="62">
        <v>3932567</v>
      </c>
      <c r="Z1236" s="11">
        <v>0</v>
      </c>
      <c r="AA1236" s="11">
        <v>0</v>
      </c>
      <c r="AB1236" s="11">
        <v>0</v>
      </c>
      <c r="AC1236" s="11">
        <v>217500</v>
      </c>
      <c r="AD1236" s="11">
        <v>0</v>
      </c>
      <c r="AE1236" s="11">
        <v>0</v>
      </c>
      <c r="AF1236" s="11">
        <v>0</v>
      </c>
      <c r="AG1236" s="11">
        <v>217500</v>
      </c>
      <c r="AH1236" s="11">
        <v>0</v>
      </c>
      <c r="AI1236" s="11">
        <v>518758</v>
      </c>
      <c r="AJ1236" s="11">
        <v>0</v>
      </c>
      <c r="AK1236" s="11">
        <v>1020008</v>
      </c>
      <c r="AL1236" s="9">
        <v>1538767</v>
      </c>
      <c r="AM1236" s="9">
        <v>741824</v>
      </c>
      <c r="AN1236" s="9">
        <v>82424</v>
      </c>
      <c r="AO1236" s="9">
        <v>808835</v>
      </c>
      <c r="AP1236" s="11">
        <v>0</v>
      </c>
      <c r="AQ1236" s="11">
        <v>65000</v>
      </c>
      <c r="AR1236" s="11">
        <v>3236850</v>
      </c>
      <c r="AS1236" s="11">
        <v>0</v>
      </c>
      <c r="AT1236" s="11">
        <v>0</v>
      </c>
      <c r="AU1236" s="11">
        <v>0</v>
      </c>
      <c r="AV1236" s="11">
        <v>0</v>
      </c>
      <c r="AW1236" s="11">
        <v>0</v>
      </c>
      <c r="AX1236" s="11">
        <v>0</v>
      </c>
      <c r="AY1236" s="11">
        <v>0</v>
      </c>
      <c r="AZ1236" s="11">
        <v>0</v>
      </c>
      <c r="BA1236" s="11">
        <v>0</v>
      </c>
      <c r="BB1236" s="11">
        <v>0</v>
      </c>
      <c r="BC1236" s="11">
        <v>0</v>
      </c>
      <c r="BD1236" s="11">
        <v>55000</v>
      </c>
      <c r="BE1236" s="11">
        <v>0</v>
      </c>
      <c r="BF1236" s="11">
        <v>0</v>
      </c>
      <c r="BG1236" s="11">
        <v>0</v>
      </c>
      <c r="BH1236" s="11">
        <v>0</v>
      </c>
      <c r="BI1236" s="11">
        <v>0</v>
      </c>
      <c r="BJ1236" s="11">
        <v>0</v>
      </c>
      <c r="BK1236" s="11">
        <v>0</v>
      </c>
      <c r="BL1236" s="11">
        <v>0</v>
      </c>
      <c r="BM1236" s="11">
        <v>0</v>
      </c>
      <c r="BN1236" s="11">
        <v>0</v>
      </c>
      <c r="BO1236" s="11">
        <v>889090</v>
      </c>
      <c r="BP1236" s="11">
        <v>88900</v>
      </c>
      <c r="BQ1236" s="11">
        <v>254170</v>
      </c>
      <c r="BR1236" s="11">
        <v>324960</v>
      </c>
      <c r="BS1236" s="11">
        <v>66980</v>
      </c>
      <c r="BT1236" s="11">
        <v>11800</v>
      </c>
      <c r="BU1236" s="11">
        <v>46680</v>
      </c>
      <c r="BV1236" s="11">
        <v>1000</v>
      </c>
      <c r="BW1236" s="11">
        <v>5864</v>
      </c>
      <c r="BX1236" s="11">
        <v>0</v>
      </c>
      <c r="BY1236" s="11">
        <v>0</v>
      </c>
      <c r="BZ1236" s="11">
        <v>0</v>
      </c>
      <c r="CA1236" s="11">
        <v>0</v>
      </c>
      <c r="CB1236" s="11">
        <v>0</v>
      </c>
      <c r="CC1236" s="11">
        <v>102473</v>
      </c>
      <c r="CD1236" s="11">
        <v>0</v>
      </c>
      <c r="CE1236" s="11">
        <v>0</v>
      </c>
      <c r="CF1236" s="11">
        <v>0</v>
      </c>
      <c r="CG1236" s="11">
        <v>0</v>
      </c>
      <c r="CH1236" s="11">
        <v>0</v>
      </c>
      <c r="CI1236" s="11">
        <v>238986.34400000001</v>
      </c>
      <c r="CJ1236" s="4">
        <v>30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  <c r="CS1236" s="4">
        <v>0</v>
      </c>
      <c r="CT1236" s="4">
        <v>0</v>
      </c>
      <c r="CU1236" s="4">
        <v>13</v>
      </c>
      <c r="CV1236" s="4">
        <v>0</v>
      </c>
      <c r="CW1236" s="4">
        <v>0</v>
      </c>
      <c r="CX1236" s="4">
        <v>0</v>
      </c>
      <c r="CY1236" s="4">
        <v>0</v>
      </c>
      <c r="CZ1236" s="4">
        <v>0</v>
      </c>
      <c r="DA1236" s="4">
        <v>0</v>
      </c>
      <c r="DB1236" s="4">
        <v>20</v>
      </c>
      <c r="DC1236" s="4">
        <v>0</v>
      </c>
      <c r="DD1236" s="4">
        <v>33</v>
      </c>
      <c r="DE1236" s="64">
        <v>53</v>
      </c>
      <c r="DF1236" s="64">
        <v>24</v>
      </c>
      <c r="DG1236" s="64">
        <v>2</v>
      </c>
      <c r="DH1236" s="64">
        <v>65.42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s="4">
        <v>0</v>
      </c>
      <c r="DT1236" s="4">
        <v>2</v>
      </c>
      <c r="DU1236" s="4">
        <v>2</v>
      </c>
      <c r="EB1236" s="4" t="b">
        <v>1</v>
      </c>
      <c r="EC1236" s="4" t="s">
        <v>261</v>
      </c>
      <c r="EF1236" s="7">
        <v>46113</v>
      </c>
      <c r="EG1236" s="7">
        <v>46142</v>
      </c>
      <c r="EH1236" s="4" t="s">
        <v>173</v>
      </c>
      <c r="EI1236" s="4" t="b">
        <v>1</v>
      </c>
      <c r="EJ1236" s="4" t="s">
        <v>174</v>
      </c>
      <c r="EO1236" s="4">
        <f t="shared" si="82"/>
        <v>29.271232876712329</v>
      </c>
      <c r="EP1236" s="4">
        <f t="shared" si="83"/>
        <v>25</v>
      </c>
      <c r="EQ1236" s="9">
        <f t="shared" si="84"/>
        <v>4121247.0999999996</v>
      </c>
    </row>
    <row r="1237" spans="3:147">
      <c r="C1237" s="7">
        <v>46113</v>
      </c>
      <c r="D1237" s="4">
        <v>7510</v>
      </c>
      <c r="G1237" s="4" t="s">
        <v>170</v>
      </c>
      <c r="H1237" s="4" t="s">
        <v>171</v>
      </c>
      <c r="I1237" s="4">
        <v>13</v>
      </c>
      <c r="J1237" s="16">
        <v>35444</v>
      </c>
      <c r="L1237" s="4">
        <v>137689.58900000001</v>
      </c>
      <c r="M1237" s="4">
        <v>144939.56700000001</v>
      </c>
      <c r="N1237" s="4">
        <v>172719.65</v>
      </c>
      <c r="O1237" s="64">
        <v>22</v>
      </c>
      <c r="P1237" s="4">
        <v>8</v>
      </c>
      <c r="Q1237" s="4">
        <v>0</v>
      </c>
      <c r="R1237" s="4">
        <v>30</v>
      </c>
      <c r="S1237" s="4">
        <v>100</v>
      </c>
      <c r="T1237" s="4">
        <v>100</v>
      </c>
      <c r="U1237" s="11">
        <v>6886748</v>
      </c>
      <c r="V1237" s="11">
        <v>1791950</v>
      </c>
      <c r="W1237" s="11">
        <v>5094798</v>
      </c>
      <c r="X1237" s="11">
        <v>29</v>
      </c>
      <c r="Y1237" s="62">
        <v>4130687</v>
      </c>
      <c r="Z1237" s="11">
        <v>0</v>
      </c>
      <c r="AA1237" s="11">
        <v>0</v>
      </c>
      <c r="AB1237" s="11">
        <v>0</v>
      </c>
      <c r="AC1237" s="11">
        <v>217500</v>
      </c>
      <c r="AD1237" s="11">
        <v>0</v>
      </c>
      <c r="AE1237" s="11">
        <v>0</v>
      </c>
      <c r="AF1237" s="11">
        <v>0</v>
      </c>
      <c r="AG1237" s="11">
        <v>217500</v>
      </c>
      <c r="AH1237" s="11">
        <v>0</v>
      </c>
      <c r="AI1237" s="11">
        <v>543523</v>
      </c>
      <c r="AJ1237" s="11">
        <v>0</v>
      </c>
      <c r="AK1237" s="11">
        <v>485774</v>
      </c>
      <c r="AL1237" s="9">
        <v>1029297</v>
      </c>
      <c r="AM1237" s="9">
        <v>906778</v>
      </c>
      <c r="AN1237" s="9">
        <v>0</v>
      </c>
      <c r="AO1237" s="9">
        <v>397946</v>
      </c>
      <c r="AP1237" s="11">
        <v>0</v>
      </c>
      <c r="AQ1237" s="11">
        <v>40000</v>
      </c>
      <c r="AR1237" s="11">
        <v>2374021</v>
      </c>
      <c r="AS1237" s="11">
        <v>0</v>
      </c>
      <c r="AT1237" s="11">
        <v>0</v>
      </c>
      <c r="AU1237" s="11">
        <v>0</v>
      </c>
      <c r="AV1237" s="11">
        <v>0</v>
      </c>
      <c r="AW1237" s="11">
        <v>0</v>
      </c>
      <c r="AX1237" s="11">
        <v>0</v>
      </c>
      <c r="AY1237" s="11">
        <v>0</v>
      </c>
      <c r="AZ1237" s="11">
        <v>0</v>
      </c>
      <c r="BA1237" s="11">
        <v>129540</v>
      </c>
      <c r="BB1237" s="11">
        <v>0</v>
      </c>
      <c r="BC1237" s="11">
        <v>0</v>
      </c>
      <c r="BD1237" s="11">
        <v>35000</v>
      </c>
      <c r="BE1237" s="11">
        <v>0</v>
      </c>
      <c r="BF1237" s="11">
        <v>0</v>
      </c>
      <c r="BG1237" s="11">
        <v>0</v>
      </c>
      <c r="BH1237" s="11">
        <v>0</v>
      </c>
      <c r="BI1237" s="11">
        <v>0</v>
      </c>
      <c r="BJ1237" s="11">
        <v>0</v>
      </c>
      <c r="BK1237" s="11">
        <v>0</v>
      </c>
      <c r="BL1237" s="11">
        <v>0</v>
      </c>
      <c r="BM1237" s="11">
        <v>0</v>
      </c>
      <c r="BN1237" s="11">
        <v>0</v>
      </c>
      <c r="BO1237" s="11">
        <v>751960</v>
      </c>
      <c r="BP1237" s="11">
        <v>75190</v>
      </c>
      <c r="BQ1237" s="11">
        <v>298110</v>
      </c>
      <c r="BR1237" s="11">
        <v>303460</v>
      </c>
      <c r="BS1237" s="11">
        <v>61980</v>
      </c>
      <c r="BT1237" s="11">
        <v>12400</v>
      </c>
      <c r="BU1237" s="11">
        <v>48910</v>
      </c>
      <c r="BV1237" s="11">
        <v>1000</v>
      </c>
      <c r="BW1237" s="11">
        <v>5000</v>
      </c>
      <c r="BX1237" s="11">
        <v>0</v>
      </c>
      <c r="BY1237" s="11">
        <v>0</v>
      </c>
      <c r="BZ1237" s="11">
        <v>0</v>
      </c>
      <c r="CA1237" s="11">
        <v>0</v>
      </c>
      <c r="CB1237" s="11">
        <v>0</v>
      </c>
      <c r="CC1237" s="11">
        <v>233940</v>
      </c>
      <c r="CD1237" s="11">
        <v>0</v>
      </c>
      <c r="CE1237" s="11">
        <v>0</v>
      </c>
      <c r="CF1237" s="11">
        <v>0</v>
      </c>
      <c r="CG1237" s="11">
        <v>0</v>
      </c>
      <c r="CH1237" s="11">
        <v>0</v>
      </c>
      <c r="CI1237" s="11">
        <v>226875.84400000001</v>
      </c>
      <c r="CJ1237" s="4">
        <v>30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8</v>
      </c>
      <c r="CV1237" s="4">
        <v>0</v>
      </c>
      <c r="CW1237" s="4">
        <v>0</v>
      </c>
      <c r="CX1237" s="4">
        <v>0</v>
      </c>
      <c r="CY1237" s="4">
        <v>0</v>
      </c>
      <c r="CZ1237" s="4">
        <v>0</v>
      </c>
      <c r="DA1237" s="4">
        <v>0</v>
      </c>
      <c r="DB1237" s="4">
        <v>20</v>
      </c>
      <c r="DC1237" s="4">
        <v>0</v>
      </c>
      <c r="DD1237" s="4">
        <v>15</v>
      </c>
      <c r="DE1237" s="64">
        <v>35</v>
      </c>
      <c r="DF1237" s="64">
        <v>28</v>
      </c>
      <c r="DG1237" s="64">
        <v>0</v>
      </c>
      <c r="DH1237" s="64">
        <v>30.72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s="4">
        <v>1</v>
      </c>
      <c r="DT1237" s="4">
        <v>2</v>
      </c>
      <c r="DU1237" s="4">
        <v>2</v>
      </c>
      <c r="EB1237" s="4" t="b">
        <v>1</v>
      </c>
      <c r="EC1237" s="4" t="s">
        <v>261</v>
      </c>
      <c r="EF1237" s="7">
        <v>46113</v>
      </c>
      <c r="EG1237" s="7">
        <v>46142</v>
      </c>
      <c r="EH1237" s="4" t="s">
        <v>173</v>
      </c>
      <c r="EI1237" s="4" t="b">
        <v>1</v>
      </c>
      <c r="EJ1237" s="4" t="s">
        <v>174</v>
      </c>
      <c r="EO1237" s="4">
        <f t="shared" si="82"/>
        <v>28.983561643835618</v>
      </c>
      <c r="EP1237" s="4">
        <f t="shared" si="83"/>
        <v>25</v>
      </c>
      <c r="EQ1237" s="9">
        <f t="shared" si="84"/>
        <v>4317991.25</v>
      </c>
    </row>
    <row r="1238" spans="3:147">
      <c r="C1238" s="7">
        <v>46113</v>
      </c>
      <c r="D1238" s="4">
        <v>7510</v>
      </c>
      <c r="G1238" s="4" t="s">
        <v>176</v>
      </c>
      <c r="H1238" s="4" t="s">
        <v>177</v>
      </c>
      <c r="I1238" s="4">
        <v>25</v>
      </c>
      <c r="J1238" s="16">
        <v>35604</v>
      </c>
      <c r="L1238" s="4">
        <v>122091.333</v>
      </c>
      <c r="M1238" s="4">
        <v>129091.3</v>
      </c>
      <c r="N1238" s="4">
        <v>153833.799</v>
      </c>
      <c r="O1238" s="64">
        <v>22</v>
      </c>
      <c r="P1238" s="4">
        <v>8</v>
      </c>
      <c r="Q1238" s="4">
        <v>0</v>
      </c>
      <c r="R1238" s="4">
        <v>30</v>
      </c>
      <c r="S1238" s="4">
        <v>100</v>
      </c>
      <c r="T1238" s="4">
        <v>100</v>
      </c>
      <c r="U1238" s="11">
        <v>5501849</v>
      </c>
      <c r="V1238" s="11">
        <v>1371849</v>
      </c>
      <c r="W1238" s="11">
        <v>4130000</v>
      </c>
      <c r="X1238" s="11">
        <v>28</v>
      </c>
      <c r="Y1238" s="62">
        <v>3662739</v>
      </c>
      <c r="Z1238" s="11">
        <v>0</v>
      </c>
      <c r="AA1238" s="11">
        <v>0</v>
      </c>
      <c r="AB1238" s="11">
        <v>0</v>
      </c>
      <c r="AC1238" s="11">
        <v>210000</v>
      </c>
      <c r="AD1238" s="11">
        <v>0</v>
      </c>
      <c r="AE1238" s="11">
        <v>0</v>
      </c>
      <c r="AF1238" s="11">
        <v>0</v>
      </c>
      <c r="AG1238" s="11">
        <v>210000</v>
      </c>
      <c r="AH1238" s="11">
        <v>0</v>
      </c>
      <c r="AI1238" s="11">
        <v>484092</v>
      </c>
      <c r="AJ1238" s="11">
        <v>0</v>
      </c>
      <c r="AK1238" s="11">
        <v>605720</v>
      </c>
      <c r="AL1238" s="9">
        <v>1089812</v>
      </c>
      <c r="AM1238" s="9">
        <v>0</v>
      </c>
      <c r="AN1238" s="9">
        <v>0</v>
      </c>
      <c r="AO1238" s="9">
        <v>473731</v>
      </c>
      <c r="AP1238" s="11">
        <v>0</v>
      </c>
      <c r="AQ1238" s="11">
        <v>45000</v>
      </c>
      <c r="AR1238" s="11">
        <v>1608543</v>
      </c>
      <c r="AS1238" s="11">
        <v>0</v>
      </c>
      <c r="AT1238" s="11">
        <v>10567</v>
      </c>
      <c r="AU1238" s="11">
        <v>0</v>
      </c>
      <c r="AV1238" s="11">
        <v>0</v>
      </c>
      <c r="AW1238" s="11">
        <v>0</v>
      </c>
      <c r="AX1238" s="11">
        <v>0</v>
      </c>
      <c r="AY1238" s="11">
        <v>0</v>
      </c>
      <c r="AZ1238" s="11">
        <v>0</v>
      </c>
      <c r="BA1238" s="11">
        <v>0</v>
      </c>
      <c r="BB1238" s="11">
        <v>0</v>
      </c>
      <c r="BC1238" s="11">
        <v>0</v>
      </c>
      <c r="BD1238" s="11">
        <v>10000</v>
      </c>
      <c r="BE1238" s="11">
        <v>0</v>
      </c>
      <c r="BF1238" s="11">
        <v>0</v>
      </c>
      <c r="BG1238" s="11">
        <v>0</v>
      </c>
      <c r="BH1238" s="11">
        <v>0</v>
      </c>
      <c r="BI1238" s="11">
        <v>0</v>
      </c>
      <c r="BJ1238" s="11">
        <v>0</v>
      </c>
      <c r="BK1238" s="11">
        <v>0</v>
      </c>
      <c r="BL1238" s="11">
        <v>0</v>
      </c>
      <c r="BM1238" s="11">
        <v>0</v>
      </c>
      <c r="BN1238" s="11">
        <v>0</v>
      </c>
      <c r="BO1238" s="11">
        <v>428050</v>
      </c>
      <c r="BP1238" s="11">
        <v>42800</v>
      </c>
      <c r="BQ1238" s="11">
        <v>243910</v>
      </c>
      <c r="BR1238" s="11">
        <v>244680</v>
      </c>
      <c r="BS1238" s="11">
        <v>49520</v>
      </c>
      <c r="BT1238" s="11">
        <v>10990</v>
      </c>
      <c r="BU1238" s="11">
        <v>43560</v>
      </c>
      <c r="BV1238" s="11">
        <v>0</v>
      </c>
      <c r="BW1238" s="11">
        <v>7289</v>
      </c>
      <c r="BX1238" s="11">
        <v>0</v>
      </c>
      <c r="BY1238" s="11">
        <v>0</v>
      </c>
      <c r="BZ1238" s="11">
        <v>0</v>
      </c>
      <c r="CA1238" s="11">
        <v>0</v>
      </c>
      <c r="CB1238" s="11">
        <v>0</v>
      </c>
      <c r="CC1238" s="11">
        <v>301050</v>
      </c>
      <c r="CD1238" s="11">
        <v>0</v>
      </c>
      <c r="CE1238" s="11">
        <v>0</v>
      </c>
      <c r="CF1238" s="11">
        <v>0</v>
      </c>
      <c r="CG1238" s="11">
        <v>0</v>
      </c>
      <c r="CH1238" s="11">
        <v>0</v>
      </c>
      <c r="CI1238" s="11">
        <v>193623.978</v>
      </c>
      <c r="CJ1238" s="4">
        <v>30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  <c r="CS1238" s="4">
        <v>0</v>
      </c>
      <c r="CT1238" s="4">
        <v>0</v>
      </c>
      <c r="CU1238" s="4">
        <v>9</v>
      </c>
      <c r="CV1238" s="4">
        <v>0</v>
      </c>
      <c r="CW1238" s="4">
        <v>0</v>
      </c>
      <c r="CX1238" s="4">
        <v>0</v>
      </c>
      <c r="CY1238" s="4">
        <v>0</v>
      </c>
      <c r="CZ1238" s="4">
        <v>0</v>
      </c>
      <c r="DA1238" s="4">
        <v>0</v>
      </c>
      <c r="DB1238" s="4">
        <v>20</v>
      </c>
      <c r="DC1238" s="4">
        <v>0</v>
      </c>
      <c r="DD1238" s="4">
        <v>21</v>
      </c>
      <c r="DE1238" s="64">
        <v>41</v>
      </c>
      <c r="DF1238" s="64">
        <v>0</v>
      </c>
      <c r="DG1238" s="64">
        <v>0</v>
      </c>
      <c r="DH1238" s="64">
        <v>41.06</v>
      </c>
      <c r="DI1238" s="4">
        <v>0</v>
      </c>
      <c r="DJ1238" s="4">
        <v>0</v>
      </c>
      <c r="DK1238" s="4">
        <v>0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s="4">
        <v>1</v>
      </c>
      <c r="DT1238" s="4">
        <v>2</v>
      </c>
      <c r="DU1238" s="4">
        <v>2</v>
      </c>
      <c r="EB1238" s="4" t="b">
        <v>1</v>
      </c>
      <c r="EC1238" s="4" t="s">
        <v>261</v>
      </c>
      <c r="EF1238" s="7">
        <v>46113</v>
      </c>
      <c r="EG1238" s="7">
        <v>46142</v>
      </c>
      <c r="EH1238" s="4" t="s">
        <v>173</v>
      </c>
      <c r="EI1238" s="4" t="b">
        <v>1</v>
      </c>
      <c r="EJ1238" s="4" t="s">
        <v>174</v>
      </c>
      <c r="EO1238" s="4">
        <f t="shared" si="82"/>
        <v>28.545205479452054</v>
      </c>
      <c r="EP1238" s="4">
        <f t="shared" si="83"/>
        <v>25</v>
      </c>
      <c r="EQ1238" s="9">
        <f t="shared" si="84"/>
        <v>3845844.9750000001</v>
      </c>
    </row>
    <row r="1239" spans="3:147">
      <c r="C1239" s="7">
        <v>46113</v>
      </c>
      <c r="D1239" s="4">
        <v>7510</v>
      </c>
      <c r="G1239" s="4" t="s">
        <v>176</v>
      </c>
      <c r="H1239" s="4" t="s">
        <v>177</v>
      </c>
      <c r="I1239" s="4">
        <v>11</v>
      </c>
      <c r="J1239" s="16">
        <v>36704</v>
      </c>
      <c r="L1239" s="4">
        <v>116136.333</v>
      </c>
      <c r="M1239" s="4">
        <v>122386.3</v>
      </c>
      <c r="N1239" s="4">
        <v>145843.674</v>
      </c>
      <c r="O1239" s="64">
        <v>22</v>
      </c>
      <c r="P1239" s="4">
        <v>8</v>
      </c>
      <c r="Q1239" s="4">
        <v>0</v>
      </c>
      <c r="R1239" s="4">
        <v>30</v>
      </c>
      <c r="S1239" s="4">
        <v>100</v>
      </c>
      <c r="T1239" s="4">
        <v>100</v>
      </c>
      <c r="U1239" s="11">
        <v>6472946</v>
      </c>
      <c r="V1239" s="11">
        <v>1958946</v>
      </c>
      <c r="W1239" s="11">
        <v>4514000</v>
      </c>
      <c r="X1239" s="11">
        <v>25</v>
      </c>
      <c r="Y1239" s="62">
        <v>3484089</v>
      </c>
      <c r="Z1239" s="11">
        <v>0</v>
      </c>
      <c r="AA1239" s="11">
        <v>0</v>
      </c>
      <c r="AB1239" s="11">
        <v>0</v>
      </c>
      <c r="AC1239" s="11">
        <v>187500</v>
      </c>
      <c r="AD1239" s="11">
        <v>0</v>
      </c>
      <c r="AE1239" s="11">
        <v>0</v>
      </c>
      <c r="AF1239" s="11">
        <v>0</v>
      </c>
      <c r="AG1239" s="11">
        <v>187500</v>
      </c>
      <c r="AH1239" s="11">
        <v>0</v>
      </c>
      <c r="AI1239" s="11">
        <v>458948</v>
      </c>
      <c r="AJ1239" s="11">
        <v>0</v>
      </c>
      <c r="AK1239" s="11">
        <v>902407</v>
      </c>
      <c r="AL1239" s="9">
        <v>1361356</v>
      </c>
      <c r="AM1239" s="9">
        <v>656296</v>
      </c>
      <c r="AN1239" s="9">
        <v>0</v>
      </c>
      <c r="AO1239" s="9">
        <v>693705</v>
      </c>
      <c r="AP1239" s="11">
        <v>0</v>
      </c>
      <c r="AQ1239" s="11">
        <v>65000</v>
      </c>
      <c r="AR1239" s="11">
        <v>2776357</v>
      </c>
      <c r="AS1239" s="11">
        <v>0</v>
      </c>
      <c r="AT1239" s="11">
        <v>0</v>
      </c>
      <c r="AU1239" s="11">
        <v>0</v>
      </c>
      <c r="AV1239" s="11">
        <v>0</v>
      </c>
      <c r="AW1239" s="11">
        <v>0</v>
      </c>
      <c r="AX1239" s="11">
        <v>0</v>
      </c>
      <c r="AY1239" s="11">
        <v>0</v>
      </c>
      <c r="AZ1239" s="11">
        <v>0</v>
      </c>
      <c r="BA1239" s="11">
        <v>0</v>
      </c>
      <c r="BB1239" s="11">
        <v>0</v>
      </c>
      <c r="BC1239" s="11">
        <v>0</v>
      </c>
      <c r="BD1239" s="11">
        <v>25000</v>
      </c>
      <c r="BE1239" s="11">
        <v>0</v>
      </c>
      <c r="BF1239" s="11">
        <v>0</v>
      </c>
      <c r="BG1239" s="11">
        <v>0</v>
      </c>
      <c r="BH1239" s="11">
        <v>0</v>
      </c>
      <c r="BI1239" s="11">
        <v>0</v>
      </c>
      <c r="BJ1239" s="11">
        <v>0</v>
      </c>
      <c r="BK1239" s="11">
        <v>0</v>
      </c>
      <c r="BL1239" s="11">
        <v>0</v>
      </c>
      <c r="BM1239" s="11">
        <v>0</v>
      </c>
      <c r="BN1239" s="11">
        <v>0</v>
      </c>
      <c r="BO1239" s="11">
        <v>665330</v>
      </c>
      <c r="BP1239" s="11">
        <v>66530</v>
      </c>
      <c r="BQ1239" s="11">
        <v>265950</v>
      </c>
      <c r="BR1239" s="11">
        <v>292790</v>
      </c>
      <c r="BS1239" s="11">
        <v>58260</v>
      </c>
      <c r="BT1239" s="11">
        <v>10460</v>
      </c>
      <c r="BU1239" s="11">
        <v>41300</v>
      </c>
      <c r="BV1239" s="11">
        <v>0</v>
      </c>
      <c r="BW1239" s="11">
        <v>8066</v>
      </c>
      <c r="BX1239" s="11">
        <v>0</v>
      </c>
      <c r="BY1239" s="11">
        <v>0</v>
      </c>
      <c r="BZ1239" s="11">
        <v>0</v>
      </c>
      <c r="CA1239" s="11">
        <v>0</v>
      </c>
      <c r="CB1239" s="11">
        <v>0</v>
      </c>
      <c r="CC1239" s="11">
        <v>550260</v>
      </c>
      <c r="CD1239" s="11">
        <v>0</v>
      </c>
      <c r="CE1239" s="11">
        <v>0</v>
      </c>
      <c r="CF1239" s="11">
        <v>0</v>
      </c>
      <c r="CG1239" s="11">
        <v>0</v>
      </c>
      <c r="CH1239" s="11">
        <v>0</v>
      </c>
      <c r="CI1239" s="11">
        <v>205572.67800000001</v>
      </c>
      <c r="CJ1239" s="4">
        <v>30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13</v>
      </c>
      <c r="CV1239" s="4">
        <v>0</v>
      </c>
      <c r="CW1239" s="4">
        <v>0</v>
      </c>
      <c r="CX1239" s="4">
        <v>0</v>
      </c>
      <c r="CY1239" s="4">
        <v>0</v>
      </c>
      <c r="CZ1239" s="4">
        <v>0</v>
      </c>
      <c r="DA1239" s="4">
        <v>0</v>
      </c>
      <c r="DB1239" s="4">
        <v>20</v>
      </c>
      <c r="DC1239" s="4">
        <v>0</v>
      </c>
      <c r="DD1239" s="4">
        <v>33</v>
      </c>
      <c r="DE1239" s="64">
        <v>53</v>
      </c>
      <c r="DF1239" s="64">
        <v>24</v>
      </c>
      <c r="DG1239" s="64">
        <v>0</v>
      </c>
      <c r="DH1239" s="64">
        <v>63.42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s="4">
        <v>0</v>
      </c>
      <c r="DT1239" s="4">
        <v>2</v>
      </c>
      <c r="DU1239" s="4">
        <v>2</v>
      </c>
      <c r="EB1239" s="4" t="b">
        <v>1</v>
      </c>
      <c r="EC1239" s="4" t="s">
        <v>261</v>
      </c>
      <c r="EF1239" s="7">
        <v>46113</v>
      </c>
      <c r="EG1239" s="7">
        <v>46142</v>
      </c>
      <c r="EH1239" s="4" t="s">
        <v>173</v>
      </c>
      <c r="EI1239" s="4" t="b">
        <v>1</v>
      </c>
      <c r="EJ1239" s="4" t="s">
        <v>174</v>
      </c>
      <c r="EO1239" s="4">
        <f t="shared" si="82"/>
        <v>25.531506849315068</v>
      </c>
      <c r="EP1239" s="4">
        <f t="shared" si="83"/>
        <v>25</v>
      </c>
      <c r="EQ1239" s="9">
        <f t="shared" si="84"/>
        <v>3646091.85</v>
      </c>
    </row>
    <row r="1240" spans="3:147">
      <c r="C1240" s="7">
        <v>46113</v>
      </c>
      <c r="D1240" s="4">
        <v>7510</v>
      </c>
      <c r="G1240" s="4" t="s">
        <v>176</v>
      </c>
      <c r="H1240" s="4" t="s">
        <v>177</v>
      </c>
      <c r="I1240" s="4">
        <v>1</v>
      </c>
      <c r="J1240" s="16">
        <v>38294</v>
      </c>
      <c r="L1240" s="4">
        <v>108315.333</v>
      </c>
      <c r="M1240" s="4">
        <v>113565.3</v>
      </c>
      <c r="N1240" s="4">
        <v>135331.98300000001</v>
      </c>
      <c r="O1240" s="64">
        <v>22</v>
      </c>
      <c r="P1240" s="4">
        <v>8</v>
      </c>
      <c r="Q1240" s="4">
        <v>0</v>
      </c>
      <c r="R1240" s="4">
        <v>30</v>
      </c>
      <c r="S1240" s="4">
        <v>100</v>
      </c>
      <c r="T1240" s="4">
        <v>100</v>
      </c>
      <c r="U1240" s="11">
        <v>5478572</v>
      </c>
      <c r="V1240" s="11">
        <v>1224550</v>
      </c>
      <c r="W1240" s="11">
        <v>4254022</v>
      </c>
      <c r="X1240" s="11">
        <v>21</v>
      </c>
      <c r="Y1240" s="62">
        <v>3249459</v>
      </c>
      <c r="Z1240" s="11">
        <v>0</v>
      </c>
      <c r="AA1240" s="11">
        <v>0</v>
      </c>
      <c r="AB1240" s="11">
        <v>0</v>
      </c>
      <c r="AC1240" s="11">
        <v>157500</v>
      </c>
      <c r="AD1240" s="11">
        <v>0</v>
      </c>
      <c r="AE1240" s="11">
        <v>0</v>
      </c>
      <c r="AF1240" s="11">
        <v>0</v>
      </c>
      <c r="AG1240" s="11">
        <v>157500</v>
      </c>
      <c r="AH1240" s="11">
        <v>0</v>
      </c>
      <c r="AI1240" s="11">
        <v>425869</v>
      </c>
      <c r="AJ1240" s="11">
        <v>0</v>
      </c>
      <c r="AK1240" s="11">
        <v>659743</v>
      </c>
      <c r="AL1240" s="9">
        <v>1085613</v>
      </c>
      <c r="AM1240" s="9">
        <v>304496</v>
      </c>
      <c r="AN1240" s="9">
        <v>0</v>
      </c>
      <c r="AO1240" s="9">
        <v>515005</v>
      </c>
      <c r="AP1240" s="11">
        <v>0</v>
      </c>
      <c r="AQ1240" s="11">
        <v>55000</v>
      </c>
      <c r="AR1240" s="11">
        <v>1960114</v>
      </c>
      <c r="AS1240" s="11">
        <v>0</v>
      </c>
      <c r="AT1240" s="11">
        <v>0</v>
      </c>
      <c r="AU1240" s="11">
        <v>0</v>
      </c>
      <c r="AV1240" s="11">
        <v>0</v>
      </c>
      <c r="AW1240" s="11">
        <v>0</v>
      </c>
      <c r="AX1240" s="11">
        <v>0</v>
      </c>
      <c r="AY1240" s="11">
        <v>0</v>
      </c>
      <c r="AZ1240" s="11">
        <v>0</v>
      </c>
      <c r="BA1240" s="11">
        <v>101499</v>
      </c>
      <c r="BB1240" s="11">
        <v>0</v>
      </c>
      <c r="BC1240" s="11">
        <v>0</v>
      </c>
      <c r="BD1240" s="11">
        <v>10000</v>
      </c>
      <c r="BE1240" s="11">
        <v>0</v>
      </c>
      <c r="BF1240" s="11">
        <v>0</v>
      </c>
      <c r="BG1240" s="11">
        <v>0</v>
      </c>
      <c r="BH1240" s="11">
        <v>0</v>
      </c>
      <c r="BI1240" s="11">
        <v>0</v>
      </c>
      <c r="BJ1240" s="11">
        <v>0</v>
      </c>
      <c r="BK1240" s="11">
        <v>0</v>
      </c>
      <c r="BL1240" s="11">
        <v>0</v>
      </c>
      <c r="BM1240" s="11">
        <v>0</v>
      </c>
      <c r="BN1240" s="11">
        <v>0</v>
      </c>
      <c r="BO1240" s="11">
        <v>404970</v>
      </c>
      <c r="BP1240" s="11">
        <v>40490</v>
      </c>
      <c r="BQ1240" s="11">
        <v>250650</v>
      </c>
      <c r="BR1240" s="11">
        <v>236550</v>
      </c>
      <c r="BS1240" s="11">
        <v>49310</v>
      </c>
      <c r="BT1240" s="11">
        <v>9750</v>
      </c>
      <c r="BU1240" s="11">
        <v>38320</v>
      </c>
      <c r="BV1240" s="11">
        <v>0</v>
      </c>
      <c r="BW1240" s="11">
        <v>1000</v>
      </c>
      <c r="BX1240" s="11">
        <v>0</v>
      </c>
      <c r="BY1240" s="11">
        <v>0</v>
      </c>
      <c r="BZ1240" s="11">
        <v>0</v>
      </c>
      <c r="CA1240" s="11">
        <v>0</v>
      </c>
      <c r="CB1240" s="11">
        <v>0</v>
      </c>
      <c r="CC1240" s="11">
        <v>193510</v>
      </c>
      <c r="CD1240" s="11">
        <v>0</v>
      </c>
      <c r="CE1240" s="11">
        <v>0</v>
      </c>
      <c r="CF1240" s="11">
        <v>0</v>
      </c>
      <c r="CG1240" s="11">
        <v>0</v>
      </c>
      <c r="CH1240" s="11">
        <v>0</v>
      </c>
      <c r="CI1240" s="11">
        <v>187864.378</v>
      </c>
      <c r="CJ1240" s="4">
        <v>30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11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20</v>
      </c>
      <c r="DC1240" s="4">
        <v>0</v>
      </c>
      <c r="DD1240" s="4">
        <v>26</v>
      </c>
      <c r="DE1240" s="64">
        <v>46</v>
      </c>
      <c r="DF1240" s="64">
        <v>12</v>
      </c>
      <c r="DG1240" s="64">
        <v>0</v>
      </c>
      <c r="DH1240" s="64">
        <v>50.74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1</v>
      </c>
      <c r="DT1240" s="4">
        <v>2</v>
      </c>
      <c r="DU1240" s="4">
        <v>2</v>
      </c>
      <c r="EB1240" s="4" t="b">
        <v>1</v>
      </c>
      <c r="EC1240" s="4" t="s">
        <v>261</v>
      </c>
      <c r="EF1240" s="7">
        <v>46113</v>
      </c>
      <c r="EG1240" s="7">
        <v>46142</v>
      </c>
      <c r="EH1240" s="4" t="s">
        <v>173</v>
      </c>
      <c r="EI1240" s="4" t="b">
        <v>1</v>
      </c>
      <c r="EJ1240" s="4" t="s">
        <v>174</v>
      </c>
      <c r="EO1240" s="4">
        <f t="shared" si="82"/>
        <v>21.175342465753424</v>
      </c>
      <c r="EP1240" s="4">
        <f t="shared" si="83"/>
        <v>25</v>
      </c>
      <c r="EQ1240" s="9">
        <f t="shared" si="84"/>
        <v>3383299.5750000002</v>
      </c>
    </row>
    <row r="1241" spans="3:147">
      <c r="C1241" s="7">
        <v>46113</v>
      </c>
      <c r="D1241" s="4">
        <v>7510</v>
      </c>
      <c r="G1241" s="4" t="s">
        <v>179</v>
      </c>
      <c r="H1241" s="4" t="s">
        <v>180</v>
      </c>
      <c r="I1241" s="4">
        <v>14</v>
      </c>
      <c r="J1241" s="16">
        <v>40686</v>
      </c>
      <c r="L1241" s="4">
        <v>102118.299</v>
      </c>
      <c r="M1241" s="4">
        <v>105618.26700000001</v>
      </c>
      <c r="N1241" s="4">
        <v>125861.768</v>
      </c>
      <c r="O1241" s="64">
        <v>22</v>
      </c>
      <c r="P1241" s="4">
        <v>8</v>
      </c>
      <c r="Q1241" s="4">
        <v>0</v>
      </c>
      <c r="R1241" s="4">
        <v>30</v>
      </c>
      <c r="S1241" s="4">
        <v>100</v>
      </c>
      <c r="T1241" s="4">
        <v>100</v>
      </c>
      <c r="U1241" s="11">
        <v>3584616</v>
      </c>
      <c r="V1241" s="11">
        <v>773780</v>
      </c>
      <c r="W1241" s="11">
        <v>2810836</v>
      </c>
      <c r="X1241" s="11">
        <v>14</v>
      </c>
      <c r="Y1241" s="62">
        <v>3063548</v>
      </c>
      <c r="Z1241" s="11">
        <v>0</v>
      </c>
      <c r="AA1241" s="11">
        <v>0</v>
      </c>
      <c r="AB1241" s="11">
        <v>0</v>
      </c>
      <c r="AC1241" s="11">
        <v>105000</v>
      </c>
      <c r="AD1241" s="11">
        <v>0</v>
      </c>
      <c r="AE1241" s="11">
        <v>0</v>
      </c>
      <c r="AF1241" s="11">
        <v>0</v>
      </c>
      <c r="AG1241" s="11">
        <v>105000</v>
      </c>
      <c r="AH1241" s="11">
        <v>0</v>
      </c>
      <c r="AI1241" s="11">
        <v>396068</v>
      </c>
      <c r="AJ1241" s="11">
        <v>0</v>
      </c>
      <c r="AK1241" s="11">
        <v>0</v>
      </c>
      <c r="AL1241" s="9">
        <v>396068</v>
      </c>
      <c r="AM1241" s="9">
        <v>0</v>
      </c>
      <c r="AN1241" s="9">
        <v>0</v>
      </c>
      <c r="AO1241" s="9">
        <v>0</v>
      </c>
      <c r="AP1241" s="11">
        <v>0</v>
      </c>
      <c r="AQ1241" s="11">
        <v>0</v>
      </c>
      <c r="AR1241" s="11">
        <v>396068</v>
      </c>
      <c r="AS1241" s="11">
        <v>0</v>
      </c>
      <c r="AT1241" s="11">
        <v>0</v>
      </c>
      <c r="AU1241" s="11">
        <v>0</v>
      </c>
      <c r="AV1241" s="11">
        <v>0</v>
      </c>
      <c r="AW1241" s="11">
        <v>0</v>
      </c>
      <c r="AX1241" s="11">
        <v>0</v>
      </c>
      <c r="AY1241" s="11">
        <v>0</v>
      </c>
      <c r="AZ1241" s="11">
        <v>0</v>
      </c>
      <c r="BA1241" s="11">
        <v>0</v>
      </c>
      <c r="BB1241" s="11">
        <v>0</v>
      </c>
      <c r="BC1241" s="11">
        <v>0</v>
      </c>
      <c r="BD1241" s="11">
        <v>20000</v>
      </c>
      <c r="BE1241" s="11">
        <v>0</v>
      </c>
      <c r="BF1241" s="11">
        <v>0</v>
      </c>
      <c r="BG1241" s="11">
        <v>0</v>
      </c>
      <c r="BH1241" s="11">
        <v>0</v>
      </c>
      <c r="BI1241" s="11">
        <v>0</v>
      </c>
      <c r="BJ1241" s="11">
        <v>0</v>
      </c>
      <c r="BK1241" s="11">
        <v>0</v>
      </c>
      <c r="BL1241" s="11">
        <v>0</v>
      </c>
      <c r="BM1241" s="11">
        <v>0</v>
      </c>
      <c r="BN1241" s="11">
        <v>0</v>
      </c>
      <c r="BO1241" s="11">
        <v>167810</v>
      </c>
      <c r="BP1241" s="11">
        <v>16780</v>
      </c>
      <c r="BQ1241" s="11">
        <v>173990</v>
      </c>
      <c r="BR1241" s="11">
        <v>154390</v>
      </c>
      <c r="BS1241" s="11">
        <v>32260</v>
      </c>
      <c r="BT1241" s="11">
        <v>9190</v>
      </c>
      <c r="BU1241" s="11">
        <v>35640</v>
      </c>
      <c r="BV1241" s="11">
        <v>3000</v>
      </c>
      <c r="BW1241" s="11">
        <v>0</v>
      </c>
      <c r="BX1241" s="11">
        <v>0</v>
      </c>
      <c r="BY1241" s="11">
        <v>0</v>
      </c>
      <c r="BZ1241" s="11">
        <v>0</v>
      </c>
      <c r="CA1241" s="11">
        <v>0</v>
      </c>
      <c r="CB1241" s="11">
        <v>0</v>
      </c>
      <c r="CC1241" s="11">
        <v>180720</v>
      </c>
      <c r="CD1241" s="11">
        <v>0</v>
      </c>
      <c r="CE1241" s="11">
        <v>0</v>
      </c>
      <c r="CF1241" s="11">
        <v>0</v>
      </c>
      <c r="CG1241" s="11">
        <v>0</v>
      </c>
      <c r="CH1241" s="11">
        <v>0</v>
      </c>
      <c r="CI1241" s="11">
        <v>134951.77799999999</v>
      </c>
      <c r="CJ1241" s="4">
        <v>30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0</v>
      </c>
      <c r="CZ1241" s="4">
        <v>0</v>
      </c>
      <c r="DA1241" s="4">
        <v>0</v>
      </c>
      <c r="DB1241" s="4">
        <v>20</v>
      </c>
      <c r="DC1241" s="4">
        <v>0</v>
      </c>
      <c r="DD1241" s="4">
        <v>0</v>
      </c>
      <c r="DE1241" s="64">
        <v>20</v>
      </c>
      <c r="DF1241" s="64">
        <v>0</v>
      </c>
      <c r="DG1241" s="64">
        <v>0</v>
      </c>
      <c r="DH1241" s="64">
        <v>0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0.5</v>
      </c>
      <c r="DT1241" s="4">
        <v>2</v>
      </c>
      <c r="DU1241" s="4">
        <v>2</v>
      </c>
      <c r="EB1241" s="4" t="b">
        <v>1</v>
      </c>
      <c r="EC1241" s="4" t="s">
        <v>261</v>
      </c>
      <c r="EF1241" s="7">
        <v>46113</v>
      </c>
      <c r="EG1241" s="7">
        <v>46142</v>
      </c>
      <c r="EH1241" s="4" t="s">
        <v>173</v>
      </c>
      <c r="EI1241" s="4" t="b">
        <v>1</v>
      </c>
      <c r="EJ1241" s="4" t="s">
        <v>174</v>
      </c>
      <c r="EO1241" s="4">
        <f t="shared" si="82"/>
        <v>14.621917808219179</v>
      </c>
      <c r="EP1241" s="4">
        <f t="shared" si="83"/>
        <v>21</v>
      </c>
      <c r="EQ1241" s="9">
        <f t="shared" si="84"/>
        <v>2643097.128</v>
      </c>
    </row>
    <row r="1242" spans="3:147">
      <c r="C1242" s="7">
        <v>46143</v>
      </c>
      <c r="D1242" s="4">
        <v>7510</v>
      </c>
      <c r="G1242" s="4" t="s">
        <v>181</v>
      </c>
      <c r="H1242" s="4" t="s">
        <v>182</v>
      </c>
      <c r="I1242" s="4">
        <v>17</v>
      </c>
      <c r="J1242" s="16">
        <v>35339</v>
      </c>
      <c r="L1242" s="4">
        <v>157791.16500000001</v>
      </c>
      <c r="M1242" s="4">
        <v>165291.133</v>
      </c>
      <c r="N1242" s="4">
        <v>196971.93400000001</v>
      </c>
      <c r="O1242" s="64">
        <v>18</v>
      </c>
      <c r="P1242" s="4">
        <v>10</v>
      </c>
      <c r="Q1242" s="4">
        <v>3</v>
      </c>
      <c r="R1242" s="4">
        <v>31</v>
      </c>
      <c r="S1242" s="4">
        <v>100</v>
      </c>
      <c r="T1242" s="4">
        <v>100</v>
      </c>
      <c r="U1242" s="11">
        <v>7056785</v>
      </c>
      <c r="V1242" s="11">
        <v>1516785</v>
      </c>
      <c r="W1242" s="11">
        <v>5540000</v>
      </c>
      <c r="X1242" s="11">
        <v>29</v>
      </c>
      <c r="Y1242" s="62">
        <v>4891526</v>
      </c>
      <c r="Z1242" s="11">
        <v>0</v>
      </c>
      <c r="AA1242" s="11">
        <v>0</v>
      </c>
      <c r="AB1242" s="11">
        <v>7500</v>
      </c>
      <c r="AC1242" s="11">
        <v>217500</v>
      </c>
      <c r="AD1242" s="11">
        <v>0</v>
      </c>
      <c r="AE1242" s="11">
        <v>0</v>
      </c>
      <c r="AF1242" s="11">
        <v>0</v>
      </c>
      <c r="AG1242" s="11">
        <v>225000</v>
      </c>
      <c r="AH1242" s="11">
        <v>0</v>
      </c>
      <c r="AI1242" s="11">
        <v>619841</v>
      </c>
      <c r="AJ1242" s="11">
        <v>0</v>
      </c>
      <c r="AK1242" s="11">
        <v>0</v>
      </c>
      <c r="AL1242" s="9">
        <v>619841</v>
      </c>
      <c r="AM1242" s="9">
        <v>1181831</v>
      </c>
      <c r="AN1242" s="9">
        <v>0</v>
      </c>
      <c r="AO1242" s="9">
        <v>0</v>
      </c>
      <c r="AP1242" s="11">
        <v>0</v>
      </c>
      <c r="AQ1242" s="11">
        <v>0</v>
      </c>
      <c r="AR1242" s="11">
        <v>1801672</v>
      </c>
      <c r="AS1242" s="11">
        <v>0</v>
      </c>
      <c r="AT1242" s="11">
        <v>0</v>
      </c>
      <c r="AU1242" s="11">
        <v>0</v>
      </c>
      <c r="AV1242" s="11">
        <v>0</v>
      </c>
      <c r="AW1242" s="11">
        <v>0</v>
      </c>
      <c r="AX1242" s="11">
        <v>0</v>
      </c>
      <c r="AY1242" s="11">
        <v>0</v>
      </c>
      <c r="AZ1242" s="11">
        <v>0</v>
      </c>
      <c r="BA1242" s="11">
        <v>93587</v>
      </c>
      <c r="BB1242" s="11">
        <v>0</v>
      </c>
      <c r="BC1242" s="11">
        <v>0</v>
      </c>
      <c r="BD1242" s="11">
        <v>45000</v>
      </c>
      <c r="BE1242" s="11">
        <v>0</v>
      </c>
      <c r="BF1242" s="11">
        <v>0</v>
      </c>
      <c r="BG1242" s="11">
        <v>0</v>
      </c>
      <c r="BH1242" s="11">
        <v>0</v>
      </c>
      <c r="BI1242" s="11">
        <v>0</v>
      </c>
      <c r="BJ1242" s="11">
        <v>0</v>
      </c>
      <c r="BK1242" s="11">
        <v>0</v>
      </c>
      <c r="BL1242" s="11">
        <v>0</v>
      </c>
      <c r="BM1242" s="11">
        <v>0</v>
      </c>
      <c r="BN1242" s="11">
        <v>0</v>
      </c>
      <c r="BO1242" s="11">
        <v>689660</v>
      </c>
      <c r="BP1242" s="11">
        <v>68960</v>
      </c>
      <c r="BQ1242" s="11">
        <v>302570</v>
      </c>
      <c r="BR1242" s="11">
        <v>312400</v>
      </c>
      <c r="BS1242" s="11">
        <v>63510</v>
      </c>
      <c r="BT1242" s="11">
        <v>14680</v>
      </c>
      <c r="BU1242" s="11">
        <v>57360</v>
      </c>
      <c r="BV1242" s="11">
        <v>0</v>
      </c>
      <c r="BW1242" s="11">
        <v>7645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">
        <v>0</v>
      </c>
      <c r="CH1242" s="11">
        <v>0</v>
      </c>
      <c r="CI1242" s="11">
        <v>290105.84299999999</v>
      </c>
      <c r="CJ1242" s="4">
        <v>31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0</v>
      </c>
      <c r="CZ1242" s="4">
        <v>0</v>
      </c>
      <c r="DA1242" s="4">
        <v>0</v>
      </c>
      <c r="DB1242" s="4">
        <v>20</v>
      </c>
      <c r="DC1242" s="4">
        <v>0</v>
      </c>
      <c r="DD1242" s="4">
        <v>0</v>
      </c>
      <c r="DE1242" s="64">
        <v>20</v>
      </c>
      <c r="DF1242" s="64">
        <v>32</v>
      </c>
      <c r="DG1242" s="64">
        <v>0</v>
      </c>
      <c r="DH1242" s="6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2</v>
      </c>
      <c r="DT1242" s="4">
        <v>2</v>
      </c>
      <c r="DU1242" s="4">
        <v>2</v>
      </c>
      <c r="EB1242" s="4" t="b">
        <v>1</v>
      </c>
      <c r="EC1242" s="4" t="s">
        <v>261</v>
      </c>
      <c r="EF1242" s="7">
        <v>46143</v>
      </c>
      <c r="EG1242" s="7">
        <v>46173</v>
      </c>
      <c r="EH1242" s="4" t="s">
        <v>173</v>
      </c>
      <c r="EI1242" s="4" t="b">
        <v>1</v>
      </c>
      <c r="EJ1242" s="4" t="s">
        <v>174</v>
      </c>
      <c r="EO1242" s="4">
        <f t="shared" si="82"/>
        <v>29.271232876712329</v>
      </c>
      <c r="EP1242" s="4">
        <f t="shared" si="83"/>
        <v>25</v>
      </c>
      <c r="EQ1242" s="9">
        <f t="shared" si="84"/>
        <v>4924298.3500000006</v>
      </c>
    </row>
    <row r="1243" spans="3:147">
      <c r="C1243" s="7">
        <v>46143</v>
      </c>
      <c r="D1243" s="4">
        <v>7510</v>
      </c>
      <c r="G1243" s="4" t="s">
        <v>170</v>
      </c>
      <c r="H1243" s="4" t="s">
        <v>171</v>
      </c>
      <c r="I1243" s="4">
        <v>5</v>
      </c>
      <c r="J1243" s="16">
        <v>35339</v>
      </c>
      <c r="L1243" s="4">
        <v>131085.58900000001</v>
      </c>
      <c r="M1243" s="4">
        <v>138335.56700000001</v>
      </c>
      <c r="N1243" s="4">
        <v>164849.88399999999</v>
      </c>
      <c r="O1243" s="64">
        <v>18</v>
      </c>
      <c r="P1243" s="4">
        <v>10</v>
      </c>
      <c r="Q1243" s="4">
        <v>3</v>
      </c>
      <c r="R1243" s="4">
        <v>31</v>
      </c>
      <c r="S1243" s="4">
        <v>100</v>
      </c>
      <c r="T1243" s="4">
        <v>100</v>
      </c>
      <c r="U1243" s="11">
        <v>7551406</v>
      </c>
      <c r="V1243" s="11">
        <v>1821406</v>
      </c>
      <c r="W1243" s="11">
        <v>5730000</v>
      </c>
      <c r="X1243" s="11">
        <v>29</v>
      </c>
      <c r="Y1243" s="62">
        <v>4063653</v>
      </c>
      <c r="Z1243" s="11">
        <v>0</v>
      </c>
      <c r="AA1243" s="11">
        <v>0</v>
      </c>
      <c r="AB1243" s="11">
        <v>0</v>
      </c>
      <c r="AC1243" s="11">
        <v>217500</v>
      </c>
      <c r="AD1243" s="11">
        <v>0</v>
      </c>
      <c r="AE1243" s="11">
        <v>0</v>
      </c>
      <c r="AF1243" s="11">
        <v>0</v>
      </c>
      <c r="AG1243" s="11">
        <v>217500</v>
      </c>
      <c r="AH1243" s="11">
        <v>0</v>
      </c>
      <c r="AI1243" s="11">
        <v>518758</v>
      </c>
      <c r="AJ1243" s="11">
        <v>0</v>
      </c>
      <c r="AK1243" s="11">
        <v>633641</v>
      </c>
      <c r="AL1243" s="9">
        <v>1152400</v>
      </c>
      <c r="AM1243" s="9">
        <v>1236374</v>
      </c>
      <c r="AN1243" s="9">
        <v>164849</v>
      </c>
      <c r="AO1243" s="9">
        <v>590245</v>
      </c>
      <c r="AP1243" s="11">
        <v>0</v>
      </c>
      <c r="AQ1243" s="11">
        <v>55000</v>
      </c>
      <c r="AR1243" s="11">
        <v>3198868</v>
      </c>
      <c r="AS1243" s="11">
        <v>0</v>
      </c>
      <c r="AT1243" s="11">
        <v>0</v>
      </c>
      <c r="AU1243" s="11">
        <v>0</v>
      </c>
      <c r="AV1243" s="11">
        <v>0</v>
      </c>
      <c r="AW1243" s="11">
        <v>0</v>
      </c>
      <c r="AX1243" s="11">
        <v>0</v>
      </c>
      <c r="AY1243" s="11">
        <v>0</v>
      </c>
      <c r="AZ1243" s="11">
        <v>0</v>
      </c>
      <c r="BA1243" s="11">
        <v>16385</v>
      </c>
      <c r="BB1243" s="11">
        <v>0</v>
      </c>
      <c r="BC1243" s="11">
        <v>0</v>
      </c>
      <c r="BD1243" s="11">
        <v>55000</v>
      </c>
      <c r="BE1243" s="11">
        <v>0</v>
      </c>
      <c r="BF1243" s="11">
        <v>0</v>
      </c>
      <c r="BG1243" s="11">
        <v>0</v>
      </c>
      <c r="BH1243" s="11">
        <v>0</v>
      </c>
      <c r="BI1243" s="11">
        <v>0</v>
      </c>
      <c r="BJ1243" s="11">
        <v>0</v>
      </c>
      <c r="BK1243" s="11">
        <v>0</v>
      </c>
      <c r="BL1243" s="11">
        <v>0</v>
      </c>
      <c r="BM1243" s="11">
        <v>0</v>
      </c>
      <c r="BN1243" s="11">
        <v>0</v>
      </c>
      <c r="BO1243" s="11">
        <v>914050</v>
      </c>
      <c r="BP1243" s="11">
        <v>91400</v>
      </c>
      <c r="BQ1243" s="11">
        <v>254170</v>
      </c>
      <c r="BR1243" s="11">
        <v>329400</v>
      </c>
      <c r="BS1243" s="11">
        <v>67960</v>
      </c>
      <c r="BT1243" s="11">
        <v>12190</v>
      </c>
      <c r="BU1243" s="11">
        <v>47990</v>
      </c>
      <c r="BV1243" s="11">
        <v>0</v>
      </c>
      <c r="BW1243" s="11">
        <v>1773</v>
      </c>
      <c r="BX1243" s="11">
        <v>0</v>
      </c>
      <c r="BY1243" s="11">
        <v>0</v>
      </c>
      <c r="BZ1243" s="11">
        <v>0</v>
      </c>
      <c r="CA1243" s="11">
        <v>0</v>
      </c>
      <c r="CB1243" s="11">
        <v>0</v>
      </c>
      <c r="CC1243" s="11">
        <v>102473</v>
      </c>
      <c r="CD1243" s="11">
        <v>0</v>
      </c>
      <c r="CE1243" s="11">
        <v>0</v>
      </c>
      <c r="CF1243" s="11">
        <v>0</v>
      </c>
      <c r="CG1243" s="11">
        <v>0</v>
      </c>
      <c r="CH1243" s="11">
        <v>0</v>
      </c>
      <c r="CI1243" s="11">
        <v>247061.258</v>
      </c>
      <c r="CJ1243" s="4">
        <v>31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11</v>
      </c>
      <c r="CV1243" s="4">
        <v>0</v>
      </c>
      <c r="CW1243" s="4">
        <v>0</v>
      </c>
      <c r="CX1243" s="4">
        <v>0</v>
      </c>
      <c r="CY1243" s="4">
        <v>0</v>
      </c>
      <c r="CZ1243" s="4">
        <v>0</v>
      </c>
      <c r="DA1243" s="4">
        <v>0</v>
      </c>
      <c r="DB1243" s="4">
        <v>20</v>
      </c>
      <c r="DC1243" s="4">
        <v>0</v>
      </c>
      <c r="DD1243" s="4">
        <v>20.5</v>
      </c>
      <c r="DE1243" s="64">
        <v>40.5</v>
      </c>
      <c r="DF1243" s="64">
        <v>40</v>
      </c>
      <c r="DG1243" s="64">
        <v>4</v>
      </c>
      <c r="DH1243" s="64">
        <v>47.74</v>
      </c>
      <c r="DI1243" s="4">
        <v>0</v>
      </c>
      <c r="DJ1243" s="4">
        <v>0</v>
      </c>
      <c r="DK1243" s="4">
        <v>0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s="4">
        <v>0</v>
      </c>
      <c r="DT1243" s="4">
        <v>2</v>
      </c>
      <c r="DU1243" s="4">
        <v>2</v>
      </c>
      <c r="EB1243" s="4" t="b">
        <v>1</v>
      </c>
      <c r="EC1243" s="4" t="s">
        <v>261</v>
      </c>
      <c r="EF1243" s="7">
        <v>46143</v>
      </c>
      <c r="EG1243" s="7">
        <v>46173</v>
      </c>
      <c r="EH1243" s="4" t="s">
        <v>173</v>
      </c>
      <c r="EI1243" s="4" t="b">
        <v>1</v>
      </c>
      <c r="EJ1243" s="4" t="s">
        <v>174</v>
      </c>
      <c r="EO1243" s="4">
        <f t="shared" si="82"/>
        <v>29.271232876712329</v>
      </c>
      <c r="EP1243" s="4">
        <f t="shared" si="83"/>
        <v>25</v>
      </c>
      <c r="EQ1243" s="9">
        <f t="shared" si="84"/>
        <v>4121247.0999999996</v>
      </c>
    </row>
    <row r="1244" spans="3:147">
      <c r="C1244" s="7">
        <v>46143</v>
      </c>
      <c r="D1244" s="4">
        <v>7510</v>
      </c>
      <c r="G1244" s="4" t="s">
        <v>170</v>
      </c>
      <c r="H1244" s="4" t="s">
        <v>171</v>
      </c>
      <c r="I1244" s="4">
        <v>13</v>
      </c>
      <c r="J1244" s="16">
        <v>35444</v>
      </c>
      <c r="L1244" s="4">
        <v>137689.58900000001</v>
      </c>
      <c r="M1244" s="4">
        <v>144939.56700000001</v>
      </c>
      <c r="N1244" s="4">
        <v>172719.65</v>
      </c>
      <c r="O1244" s="64">
        <v>18</v>
      </c>
      <c r="P1244" s="4">
        <v>10</v>
      </c>
      <c r="Q1244" s="4">
        <v>3</v>
      </c>
      <c r="R1244" s="4">
        <v>31</v>
      </c>
      <c r="S1244" s="4">
        <v>100</v>
      </c>
      <c r="T1244" s="4">
        <v>100</v>
      </c>
      <c r="U1244" s="11">
        <v>6730294</v>
      </c>
      <c r="V1244" s="11">
        <v>1511790</v>
      </c>
      <c r="W1244" s="11">
        <v>5218504</v>
      </c>
      <c r="X1244" s="11">
        <v>29</v>
      </c>
      <c r="Y1244" s="62">
        <v>4268377</v>
      </c>
      <c r="Z1244" s="11">
        <v>0</v>
      </c>
      <c r="AA1244" s="11">
        <v>0</v>
      </c>
      <c r="AB1244" s="11">
        <v>0</v>
      </c>
      <c r="AC1244" s="11">
        <v>217500</v>
      </c>
      <c r="AD1244" s="11">
        <v>0</v>
      </c>
      <c r="AE1244" s="11">
        <v>0</v>
      </c>
      <c r="AF1244" s="11">
        <v>0</v>
      </c>
      <c r="AG1244" s="11">
        <v>217500</v>
      </c>
      <c r="AH1244" s="11">
        <v>0</v>
      </c>
      <c r="AI1244" s="11">
        <v>543523</v>
      </c>
      <c r="AJ1244" s="11">
        <v>0</v>
      </c>
      <c r="AK1244" s="11">
        <v>210502</v>
      </c>
      <c r="AL1244" s="9">
        <v>754025</v>
      </c>
      <c r="AM1244" s="9">
        <v>1036317</v>
      </c>
      <c r="AN1244" s="9">
        <v>86359</v>
      </c>
      <c r="AO1244" s="9">
        <v>285505</v>
      </c>
      <c r="AP1244" s="11">
        <v>0</v>
      </c>
      <c r="AQ1244" s="11">
        <v>30000</v>
      </c>
      <c r="AR1244" s="11">
        <v>2192206</v>
      </c>
      <c r="AS1244" s="11">
        <v>0</v>
      </c>
      <c r="AT1244" s="11">
        <v>0</v>
      </c>
      <c r="AU1244" s="11">
        <v>0</v>
      </c>
      <c r="AV1244" s="11">
        <v>0</v>
      </c>
      <c r="AW1244" s="11">
        <v>0</v>
      </c>
      <c r="AX1244" s="11">
        <v>0</v>
      </c>
      <c r="AY1244" s="11">
        <v>0</v>
      </c>
      <c r="AZ1244" s="11">
        <v>0</v>
      </c>
      <c r="BA1244" s="11">
        <v>17211</v>
      </c>
      <c r="BB1244" s="11">
        <v>0</v>
      </c>
      <c r="BC1244" s="11">
        <v>0</v>
      </c>
      <c r="BD1244" s="11">
        <v>35000</v>
      </c>
      <c r="BE1244" s="11">
        <v>0</v>
      </c>
      <c r="BF1244" s="11">
        <v>0</v>
      </c>
      <c r="BG1244" s="11">
        <v>0</v>
      </c>
      <c r="BH1244" s="11">
        <v>0</v>
      </c>
      <c r="BI1244" s="11">
        <v>0</v>
      </c>
      <c r="BJ1244" s="11">
        <v>0</v>
      </c>
      <c r="BK1244" s="11">
        <v>0</v>
      </c>
      <c r="BL1244" s="11">
        <v>0</v>
      </c>
      <c r="BM1244" s="11">
        <v>0</v>
      </c>
      <c r="BN1244" s="11">
        <v>0</v>
      </c>
      <c r="BO1244" s="11">
        <v>716290</v>
      </c>
      <c r="BP1244" s="11">
        <v>71620</v>
      </c>
      <c r="BQ1244" s="11">
        <v>298110</v>
      </c>
      <c r="BR1244" s="11">
        <v>297100</v>
      </c>
      <c r="BS1244" s="11">
        <v>60570</v>
      </c>
      <c r="BT1244" s="11">
        <v>12810</v>
      </c>
      <c r="BU1244" s="11">
        <v>50290</v>
      </c>
      <c r="BV1244" s="11">
        <v>0</v>
      </c>
      <c r="BW1244" s="11">
        <v>5000</v>
      </c>
      <c r="BX1244" s="11">
        <v>0</v>
      </c>
      <c r="BY1244" s="11">
        <v>0</v>
      </c>
      <c r="BZ1244" s="11">
        <v>0</v>
      </c>
      <c r="CA1244" s="11">
        <v>0</v>
      </c>
      <c r="CB1244" s="11">
        <v>0</v>
      </c>
      <c r="CC1244" s="11">
        <v>0</v>
      </c>
      <c r="CD1244" s="11">
        <v>0</v>
      </c>
      <c r="CE1244" s="11">
        <v>0</v>
      </c>
      <c r="CF1244" s="11">
        <v>0</v>
      </c>
      <c r="CG1244" s="11">
        <v>0</v>
      </c>
      <c r="CH1244" s="11">
        <v>0</v>
      </c>
      <c r="CI1244" s="11">
        <v>231429.94399999999</v>
      </c>
      <c r="CJ1244" s="4">
        <v>31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4">
        <v>6</v>
      </c>
      <c r="CV1244" s="4">
        <v>0</v>
      </c>
      <c r="CW1244" s="4">
        <v>0</v>
      </c>
      <c r="CX1244" s="4">
        <v>0</v>
      </c>
      <c r="CY1244" s="4">
        <v>0</v>
      </c>
      <c r="CZ1244" s="4">
        <v>0</v>
      </c>
      <c r="DA1244" s="4">
        <v>0</v>
      </c>
      <c r="DB1244" s="4">
        <v>20</v>
      </c>
      <c r="DC1244" s="4">
        <v>0</v>
      </c>
      <c r="DD1244" s="4">
        <v>6.5</v>
      </c>
      <c r="DE1244" s="64">
        <v>26.5</v>
      </c>
      <c r="DF1244" s="64">
        <v>32</v>
      </c>
      <c r="DG1244" s="64">
        <v>2</v>
      </c>
      <c r="DH1244" s="64">
        <v>22.04</v>
      </c>
      <c r="DI1244" s="4">
        <v>0</v>
      </c>
      <c r="DJ1244" s="4">
        <v>0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s="4">
        <v>1</v>
      </c>
      <c r="DT1244" s="4">
        <v>2</v>
      </c>
      <c r="DU1244" s="4">
        <v>2</v>
      </c>
      <c r="EB1244" s="4" t="b">
        <v>1</v>
      </c>
      <c r="EC1244" s="4" t="s">
        <v>261</v>
      </c>
      <c r="EF1244" s="7">
        <v>46143</v>
      </c>
      <c r="EG1244" s="7">
        <v>46173</v>
      </c>
      <c r="EH1244" s="4" t="s">
        <v>173</v>
      </c>
      <c r="EI1244" s="4" t="b">
        <v>1</v>
      </c>
      <c r="EJ1244" s="4" t="s">
        <v>174</v>
      </c>
      <c r="EO1244" s="4">
        <f t="shared" si="82"/>
        <v>28.983561643835618</v>
      </c>
      <c r="EP1244" s="4">
        <f t="shared" si="83"/>
        <v>25</v>
      </c>
      <c r="EQ1244" s="9">
        <f t="shared" si="84"/>
        <v>4317991.25</v>
      </c>
    </row>
    <row r="1245" spans="3:147">
      <c r="C1245" s="7">
        <v>46143</v>
      </c>
      <c r="D1245" s="4">
        <v>7510</v>
      </c>
      <c r="G1245" s="4" t="s">
        <v>176</v>
      </c>
      <c r="H1245" s="4" t="s">
        <v>177</v>
      </c>
      <c r="I1245" s="4">
        <v>25</v>
      </c>
      <c r="J1245" s="16">
        <v>35604</v>
      </c>
      <c r="L1245" s="4">
        <v>122091.333</v>
      </c>
      <c r="M1245" s="4">
        <v>129091.3</v>
      </c>
      <c r="N1245" s="4">
        <v>153833.799</v>
      </c>
      <c r="O1245" s="64">
        <v>18</v>
      </c>
      <c r="P1245" s="4">
        <v>10</v>
      </c>
      <c r="Q1245" s="4">
        <v>3</v>
      </c>
      <c r="R1245" s="4">
        <v>31</v>
      </c>
      <c r="S1245" s="4">
        <v>100</v>
      </c>
      <c r="T1245" s="4">
        <v>100</v>
      </c>
      <c r="U1245" s="11">
        <v>5255310</v>
      </c>
      <c r="V1245" s="11">
        <v>1021310</v>
      </c>
      <c r="W1245" s="11">
        <v>4234000</v>
      </c>
      <c r="X1245" s="11">
        <v>28</v>
      </c>
      <c r="Y1245" s="62">
        <v>3784831</v>
      </c>
      <c r="Z1245" s="11">
        <v>0</v>
      </c>
      <c r="AA1245" s="11">
        <v>0</v>
      </c>
      <c r="AB1245" s="11">
        <v>0</v>
      </c>
      <c r="AC1245" s="11">
        <v>210000</v>
      </c>
      <c r="AD1245" s="11">
        <v>0</v>
      </c>
      <c r="AE1245" s="11">
        <v>0</v>
      </c>
      <c r="AF1245" s="11">
        <v>0</v>
      </c>
      <c r="AG1245" s="11">
        <v>210000</v>
      </c>
      <c r="AH1245" s="11">
        <v>0</v>
      </c>
      <c r="AI1245" s="11">
        <v>484092</v>
      </c>
      <c r="AJ1245" s="11">
        <v>0</v>
      </c>
      <c r="AK1245" s="11">
        <v>346126</v>
      </c>
      <c r="AL1245" s="9">
        <v>830218</v>
      </c>
      <c r="AM1245" s="9">
        <v>0</v>
      </c>
      <c r="AN1245" s="9">
        <v>0</v>
      </c>
      <c r="AO1245" s="9">
        <v>354433</v>
      </c>
      <c r="AP1245" s="11">
        <v>0</v>
      </c>
      <c r="AQ1245" s="11">
        <v>40000</v>
      </c>
      <c r="AR1245" s="11">
        <v>1224651</v>
      </c>
      <c r="AS1245" s="11">
        <v>0</v>
      </c>
      <c r="AT1245" s="11">
        <v>10567</v>
      </c>
      <c r="AU1245" s="11">
        <v>0</v>
      </c>
      <c r="AV1245" s="11">
        <v>0</v>
      </c>
      <c r="AW1245" s="11">
        <v>0</v>
      </c>
      <c r="AX1245" s="11">
        <v>0</v>
      </c>
      <c r="AY1245" s="11">
        <v>0</v>
      </c>
      <c r="AZ1245" s="11">
        <v>0</v>
      </c>
      <c r="BA1245" s="11">
        <v>15261</v>
      </c>
      <c r="BB1245" s="11">
        <v>0</v>
      </c>
      <c r="BC1245" s="11">
        <v>0</v>
      </c>
      <c r="BD1245" s="11">
        <v>10000</v>
      </c>
      <c r="BE1245" s="11">
        <v>0</v>
      </c>
      <c r="BF1245" s="11">
        <v>0</v>
      </c>
      <c r="BG1245" s="11">
        <v>0</v>
      </c>
      <c r="BH1245" s="11">
        <v>0</v>
      </c>
      <c r="BI1245" s="11">
        <v>0</v>
      </c>
      <c r="BJ1245" s="11">
        <v>0</v>
      </c>
      <c r="BK1245" s="11">
        <v>0</v>
      </c>
      <c r="BL1245" s="11">
        <v>0</v>
      </c>
      <c r="BM1245" s="11">
        <v>0</v>
      </c>
      <c r="BN1245" s="11">
        <v>0</v>
      </c>
      <c r="BO1245" s="11">
        <v>392920</v>
      </c>
      <c r="BP1245" s="11">
        <v>39290</v>
      </c>
      <c r="BQ1245" s="11">
        <v>243910</v>
      </c>
      <c r="BR1245" s="11">
        <v>234660</v>
      </c>
      <c r="BS1245" s="11">
        <v>47300</v>
      </c>
      <c r="BT1245" s="11">
        <v>11360</v>
      </c>
      <c r="BU1245" s="11">
        <v>44780</v>
      </c>
      <c r="BV1245" s="11">
        <v>0</v>
      </c>
      <c r="BW1245" s="11">
        <v>7090</v>
      </c>
      <c r="BX1245" s="11">
        <v>0</v>
      </c>
      <c r="BY1245" s="11">
        <v>0</v>
      </c>
      <c r="BZ1245" s="11">
        <v>0</v>
      </c>
      <c r="CA1245" s="11">
        <v>0</v>
      </c>
      <c r="CB1245" s="11">
        <v>0</v>
      </c>
      <c r="CC1245" s="11">
        <v>0</v>
      </c>
      <c r="CD1245" s="11">
        <v>0</v>
      </c>
      <c r="CE1245" s="11">
        <v>0</v>
      </c>
      <c r="CF1245" s="11">
        <v>0</v>
      </c>
      <c r="CG1245" s="11">
        <v>0</v>
      </c>
      <c r="CH1245" s="11">
        <v>0</v>
      </c>
      <c r="CI1245" s="11">
        <v>193254.94399999999</v>
      </c>
      <c r="CJ1245" s="4">
        <v>31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8</v>
      </c>
      <c r="CV1245" s="4">
        <v>0</v>
      </c>
      <c r="CW1245" s="4">
        <v>0</v>
      </c>
      <c r="CX1245" s="4">
        <v>0</v>
      </c>
      <c r="CY1245" s="4">
        <v>0</v>
      </c>
      <c r="CZ1245" s="4">
        <v>0</v>
      </c>
      <c r="DA1245" s="4">
        <v>0</v>
      </c>
      <c r="DB1245" s="4">
        <v>20</v>
      </c>
      <c r="DC1245" s="4">
        <v>0</v>
      </c>
      <c r="DD1245" s="4">
        <v>12</v>
      </c>
      <c r="DE1245" s="64">
        <v>32</v>
      </c>
      <c r="DF1245" s="64">
        <v>0</v>
      </c>
      <c r="DG1245" s="64">
        <v>0</v>
      </c>
      <c r="DH1245" s="64">
        <v>30.72</v>
      </c>
      <c r="DI1245" s="4">
        <v>0</v>
      </c>
      <c r="DJ1245" s="4">
        <v>0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s="4">
        <v>2.5</v>
      </c>
      <c r="DT1245" s="4">
        <v>2</v>
      </c>
      <c r="DU1245" s="4">
        <v>2</v>
      </c>
      <c r="EB1245" s="4" t="b">
        <v>1</v>
      </c>
      <c r="EC1245" s="4" t="s">
        <v>261</v>
      </c>
      <c r="EF1245" s="7">
        <v>46143</v>
      </c>
      <c r="EG1245" s="7">
        <v>46173</v>
      </c>
      <c r="EH1245" s="4" t="s">
        <v>173</v>
      </c>
      <c r="EI1245" s="4" t="b">
        <v>1</v>
      </c>
      <c r="EJ1245" s="4" t="s">
        <v>174</v>
      </c>
      <c r="EO1245" s="4">
        <f t="shared" si="82"/>
        <v>28.545205479452054</v>
      </c>
      <c r="EP1245" s="4">
        <f t="shared" si="83"/>
        <v>25</v>
      </c>
      <c r="EQ1245" s="9">
        <f t="shared" si="84"/>
        <v>3845844.9750000001</v>
      </c>
    </row>
    <row r="1246" spans="3:147">
      <c r="C1246" s="7">
        <v>46143</v>
      </c>
      <c r="D1246" s="4">
        <v>7510</v>
      </c>
      <c r="G1246" s="4" t="s">
        <v>176</v>
      </c>
      <c r="H1246" s="4" t="s">
        <v>177</v>
      </c>
      <c r="I1246" s="4">
        <v>11</v>
      </c>
      <c r="J1246" s="16">
        <v>36704</v>
      </c>
      <c r="L1246" s="4">
        <v>116136.333</v>
      </c>
      <c r="M1246" s="4">
        <v>122386.3</v>
      </c>
      <c r="N1246" s="4">
        <v>145843.674</v>
      </c>
      <c r="O1246" s="64">
        <v>18</v>
      </c>
      <c r="P1246" s="4">
        <v>10</v>
      </c>
      <c r="Q1246" s="4">
        <v>3</v>
      </c>
      <c r="R1246" s="4">
        <v>31</v>
      </c>
      <c r="S1246" s="4">
        <v>100</v>
      </c>
      <c r="T1246" s="4">
        <v>100</v>
      </c>
      <c r="U1246" s="11">
        <v>6081059</v>
      </c>
      <c r="V1246" s="11">
        <v>1293059</v>
      </c>
      <c r="W1246" s="11">
        <v>4788000</v>
      </c>
      <c r="X1246" s="11">
        <v>25</v>
      </c>
      <c r="Y1246" s="62">
        <v>3600226</v>
      </c>
      <c r="Z1246" s="11">
        <v>0</v>
      </c>
      <c r="AA1246" s="11">
        <v>0</v>
      </c>
      <c r="AB1246" s="11">
        <v>0</v>
      </c>
      <c r="AC1246" s="11">
        <v>187500</v>
      </c>
      <c r="AD1246" s="11">
        <v>0</v>
      </c>
      <c r="AE1246" s="11">
        <v>0</v>
      </c>
      <c r="AF1246" s="11">
        <v>0</v>
      </c>
      <c r="AG1246" s="11">
        <v>187500</v>
      </c>
      <c r="AH1246" s="11">
        <v>0</v>
      </c>
      <c r="AI1246" s="11">
        <v>458948</v>
      </c>
      <c r="AJ1246" s="11">
        <v>0</v>
      </c>
      <c r="AK1246" s="11">
        <v>396512</v>
      </c>
      <c r="AL1246" s="9">
        <v>855461</v>
      </c>
      <c r="AM1246" s="9">
        <v>875062</v>
      </c>
      <c r="AN1246" s="9">
        <v>72921</v>
      </c>
      <c r="AO1246" s="9">
        <v>405372</v>
      </c>
      <c r="AP1246" s="11">
        <v>0</v>
      </c>
      <c r="AQ1246" s="11">
        <v>45000</v>
      </c>
      <c r="AR1246" s="11">
        <v>2253816</v>
      </c>
      <c r="AS1246" s="11">
        <v>0</v>
      </c>
      <c r="AT1246" s="11">
        <v>0</v>
      </c>
      <c r="AU1246" s="11">
        <v>0</v>
      </c>
      <c r="AV1246" s="11">
        <v>0</v>
      </c>
      <c r="AW1246" s="11">
        <v>0</v>
      </c>
      <c r="AX1246" s="11">
        <v>0</v>
      </c>
      <c r="AY1246" s="11">
        <v>0</v>
      </c>
      <c r="AZ1246" s="11">
        <v>0</v>
      </c>
      <c r="BA1246" s="11">
        <v>14517</v>
      </c>
      <c r="BB1246" s="11">
        <v>0</v>
      </c>
      <c r="BC1246" s="11">
        <v>0</v>
      </c>
      <c r="BD1246" s="11">
        <v>25000</v>
      </c>
      <c r="BE1246" s="11">
        <v>0</v>
      </c>
      <c r="BF1246" s="11">
        <v>0</v>
      </c>
      <c r="BG1246" s="11">
        <v>0</v>
      </c>
      <c r="BH1246" s="11">
        <v>0</v>
      </c>
      <c r="BI1246" s="11">
        <v>0</v>
      </c>
      <c r="BJ1246" s="11">
        <v>0</v>
      </c>
      <c r="BK1246" s="11">
        <v>0</v>
      </c>
      <c r="BL1246" s="11">
        <v>0</v>
      </c>
      <c r="BM1246" s="11">
        <v>0</v>
      </c>
      <c r="BN1246" s="11">
        <v>0</v>
      </c>
      <c r="BO1246" s="11">
        <v>575980</v>
      </c>
      <c r="BP1246" s="11">
        <v>57590</v>
      </c>
      <c r="BQ1246" s="11">
        <v>265950</v>
      </c>
      <c r="BR1246" s="11">
        <v>276850</v>
      </c>
      <c r="BS1246" s="11">
        <v>54730</v>
      </c>
      <c r="BT1246" s="11">
        <v>10800</v>
      </c>
      <c r="BU1246" s="11">
        <v>42460</v>
      </c>
      <c r="BV1246" s="11">
        <v>0</v>
      </c>
      <c r="BW1246" s="11">
        <v>8699</v>
      </c>
      <c r="BX1246" s="11">
        <v>0</v>
      </c>
      <c r="BY1246" s="11">
        <v>0</v>
      </c>
      <c r="BZ1246" s="11">
        <v>0</v>
      </c>
      <c r="CA1246" s="11">
        <v>0</v>
      </c>
      <c r="CB1246" s="11">
        <v>0</v>
      </c>
      <c r="CC1246" s="11">
        <v>0</v>
      </c>
      <c r="CD1246" s="11">
        <v>0</v>
      </c>
      <c r="CE1246" s="11">
        <v>0</v>
      </c>
      <c r="CF1246" s="11">
        <v>0</v>
      </c>
      <c r="CG1246" s="11">
        <v>0</v>
      </c>
      <c r="CH1246" s="11">
        <v>0</v>
      </c>
      <c r="CI1246" s="11">
        <v>217723.36</v>
      </c>
      <c r="CJ1246" s="4">
        <v>31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9</v>
      </c>
      <c r="CV1246" s="4">
        <v>0</v>
      </c>
      <c r="CW1246" s="4">
        <v>0</v>
      </c>
      <c r="CX1246" s="4">
        <v>0</v>
      </c>
      <c r="CY1246" s="4">
        <v>0</v>
      </c>
      <c r="CZ1246" s="4">
        <v>0</v>
      </c>
      <c r="DA1246" s="4">
        <v>0</v>
      </c>
      <c r="DB1246" s="4">
        <v>20</v>
      </c>
      <c r="DC1246" s="4">
        <v>0</v>
      </c>
      <c r="DD1246" s="4">
        <v>14.5</v>
      </c>
      <c r="DE1246" s="64">
        <v>34.5</v>
      </c>
      <c r="DF1246" s="64">
        <v>32</v>
      </c>
      <c r="DG1246" s="64">
        <v>2</v>
      </c>
      <c r="DH1246" s="64">
        <v>37.06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s="4">
        <v>2</v>
      </c>
      <c r="DT1246" s="4">
        <v>2</v>
      </c>
      <c r="DU1246" s="4">
        <v>2</v>
      </c>
      <c r="EB1246" s="4" t="b">
        <v>1</v>
      </c>
      <c r="EC1246" s="4" t="s">
        <v>261</v>
      </c>
      <c r="EF1246" s="7">
        <v>46143</v>
      </c>
      <c r="EG1246" s="7">
        <v>46173</v>
      </c>
      <c r="EH1246" s="4" t="s">
        <v>173</v>
      </c>
      <c r="EI1246" s="4" t="b">
        <v>1</v>
      </c>
      <c r="EJ1246" s="4" t="s">
        <v>174</v>
      </c>
      <c r="EO1246" s="4">
        <f t="shared" si="82"/>
        <v>25.531506849315068</v>
      </c>
      <c r="EP1246" s="4">
        <f t="shared" si="83"/>
        <v>25</v>
      </c>
      <c r="EQ1246" s="9">
        <f t="shared" si="84"/>
        <v>3646091.85</v>
      </c>
    </row>
    <row r="1247" spans="3:147">
      <c r="C1247" s="7">
        <v>46143</v>
      </c>
      <c r="D1247" s="4">
        <v>7510</v>
      </c>
      <c r="G1247" s="4" t="s">
        <v>176</v>
      </c>
      <c r="H1247" s="4" t="s">
        <v>177</v>
      </c>
      <c r="I1247" s="4">
        <v>1</v>
      </c>
      <c r="J1247" s="16">
        <v>38294</v>
      </c>
      <c r="L1247" s="4">
        <v>108315.333</v>
      </c>
      <c r="M1247" s="4">
        <v>113565.3</v>
      </c>
      <c r="N1247" s="4">
        <v>135331.98300000001</v>
      </c>
      <c r="O1247" s="64">
        <v>18</v>
      </c>
      <c r="P1247" s="4">
        <v>10</v>
      </c>
      <c r="Q1247" s="4">
        <v>3</v>
      </c>
      <c r="R1247" s="4">
        <v>31</v>
      </c>
      <c r="S1247" s="4">
        <v>100</v>
      </c>
      <c r="T1247" s="4">
        <v>100</v>
      </c>
      <c r="U1247" s="11">
        <v>5648631</v>
      </c>
      <c r="V1247" s="11">
        <v>1067570</v>
      </c>
      <c r="W1247" s="11">
        <v>4581061</v>
      </c>
      <c r="X1247" s="11">
        <v>21</v>
      </c>
      <c r="Y1247" s="62">
        <v>3357775</v>
      </c>
      <c r="Z1247" s="11">
        <v>0</v>
      </c>
      <c r="AA1247" s="11">
        <v>0</v>
      </c>
      <c r="AB1247" s="11">
        <v>0</v>
      </c>
      <c r="AC1247" s="11">
        <v>157500</v>
      </c>
      <c r="AD1247" s="11">
        <v>0</v>
      </c>
      <c r="AE1247" s="11">
        <v>0</v>
      </c>
      <c r="AF1247" s="11">
        <v>0</v>
      </c>
      <c r="AG1247" s="11">
        <v>157500</v>
      </c>
      <c r="AH1247" s="11">
        <v>0</v>
      </c>
      <c r="AI1247" s="11">
        <v>425869</v>
      </c>
      <c r="AJ1247" s="11">
        <v>0</v>
      </c>
      <c r="AK1247" s="11">
        <v>317184</v>
      </c>
      <c r="AL1247" s="9">
        <v>743054</v>
      </c>
      <c r="AM1247" s="9">
        <v>811991</v>
      </c>
      <c r="AN1247" s="9">
        <v>67665</v>
      </c>
      <c r="AO1247" s="9">
        <v>427107</v>
      </c>
      <c r="AP1247" s="11">
        <v>0</v>
      </c>
      <c r="AQ1247" s="11">
        <v>60000</v>
      </c>
      <c r="AR1247" s="11">
        <v>2109817</v>
      </c>
      <c r="AS1247" s="11">
        <v>0</v>
      </c>
      <c r="AT1247" s="11">
        <v>0</v>
      </c>
      <c r="AU1247" s="11">
        <v>0</v>
      </c>
      <c r="AV1247" s="11">
        <v>0</v>
      </c>
      <c r="AW1247" s="11">
        <v>0</v>
      </c>
      <c r="AX1247" s="11">
        <v>0</v>
      </c>
      <c r="AY1247" s="11">
        <v>0</v>
      </c>
      <c r="AZ1247" s="11">
        <v>0</v>
      </c>
      <c r="BA1247" s="11">
        <v>13539</v>
      </c>
      <c r="BB1247" s="11">
        <v>0</v>
      </c>
      <c r="BC1247" s="11">
        <v>0</v>
      </c>
      <c r="BD1247" s="11">
        <v>10000</v>
      </c>
      <c r="BE1247" s="11">
        <v>0</v>
      </c>
      <c r="BF1247" s="11">
        <v>0</v>
      </c>
      <c r="BG1247" s="11">
        <v>0</v>
      </c>
      <c r="BH1247" s="11">
        <v>0</v>
      </c>
      <c r="BI1247" s="11">
        <v>0</v>
      </c>
      <c r="BJ1247" s="11">
        <v>0</v>
      </c>
      <c r="BK1247" s="11">
        <v>0</v>
      </c>
      <c r="BL1247" s="11">
        <v>0</v>
      </c>
      <c r="BM1247" s="11">
        <v>0</v>
      </c>
      <c r="BN1247" s="11">
        <v>0</v>
      </c>
      <c r="BO1247" s="11">
        <v>429200</v>
      </c>
      <c r="BP1247" s="11">
        <v>42920</v>
      </c>
      <c r="BQ1247" s="11">
        <v>250650</v>
      </c>
      <c r="BR1247" s="11">
        <v>243470</v>
      </c>
      <c r="BS1247" s="11">
        <v>50840</v>
      </c>
      <c r="BT1247" s="11">
        <v>10080</v>
      </c>
      <c r="BU1247" s="11">
        <v>39410</v>
      </c>
      <c r="BV1247" s="11">
        <v>0</v>
      </c>
      <c r="BW1247" s="11">
        <v>1000</v>
      </c>
      <c r="BX1247" s="11">
        <v>0</v>
      </c>
      <c r="BY1247" s="11">
        <v>0</v>
      </c>
      <c r="BZ1247" s="11">
        <v>0</v>
      </c>
      <c r="CA1247" s="11">
        <v>0</v>
      </c>
      <c r="CB1247" s="11">
        <v>0</v>
      </c>
      <c r="CC1247" s="11">
        <v>0</v>
      </c>
      <c r="CD1247" s="11">
        <v>0</v>
      </c>
      <c r="CE1247" s="11">
        <v>0</v>
      </c>
      <c r="CF1247" s="11">
        <v>0</v>
      </c>
      <c r="CG1247" s="11">
        <v>0</v>
      </c>
      <c r="CH1247" s="11">
        <v>0</v>
      </c>
      <c r="CI1247" s="11">
        <v>189233.43799999999</v>
      </c>
      <c r="CJ1247" s="4">
        <v>31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12</v>
      </c>
      <c r="CV1247" s="4">
        <v>0</v>
      </c>
      <c r="CW1247" s="4">
        <v>0</v>
      </c>
      <c r="CX1247" s="4">
        <v>0</v>
      </c>
      <c r="CY1247" s="4">
        <v>0</v>
      </c>
      <c r="CZ1247" s="4">
        <v>0</v>
      </c>
      <c r="DA1247" s="4">
        <v>0</v>
      </c>
      <c r="DB1247" s="4">
        <v>20</v>
      </c>
      <c r="DC1247" s="4">
        <v>0</v>
      </c>
      <c r="DD1247" s="4">
        <v>12.5</v>
      </c>
      <c r="DE1247" s="64">
        <v>32.5</v>
      </c>
      <c r="DF1247" s="64">
        <v>32</v>
      </c>
      <c r="DG1247" s="64">
        <v>2</v>
      </c>
      <c r="DH1247" s="64">
        <v>42.08</v>
      </c>
      <c r="DI1247" s="4">
        <v>0</v>
      </c>
      <c r="DJ1247" s="4">
        <v>0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s="4">
        <v>1</v>
      </c>
      <c r="DT1247" s="4">
        <v>2</v>
      </c>
      <c r="DU1247" s="4">
        <v>2</v>
      </c>
      <c r="EB1247" s="4" t="b">
        <v>1</v>
      </c>
      <c r="EC1247" s="4" t="s">
        <v>261</v>
      </c>
      <c r="EF1247" s="7">
        <v>46143</v>
      </c>
      <c r="EG1247" s="7">
        <v>46173</v>
      </c>
      <c r="EH1247" s="4" t="s">
        <v>173</v>
      </c>
      <c r="EI1247" s="4" t="b">
        <v>1</v>
      </c>
      <c r="EJ1247" s="4" t="s">
        <v>174</v>
      </c>
      <c r="EO1247" s="4">
        <f t="shared" si="82"/>
        <v>21.175342465753424</v>
      </c>
      <c r="EP1247" s="4">
        <f t="shared" si="83"/>
        <v>25</v>
      </c>
      <c r="EQ1247" s="9">
        <f t="shared" si="84"/>
        <v>3383299.5750000002</v>
      </c>
    </row>
    <row r="1248" spans="3:147">
      <c r="C1248" s="7">
        <v>46143</v>
      </c>
      <c r="D1248" s="4">
        <v>7510</v>
      </c>
      <c r="G1248" s="4" t="s">
        <v>179</v>
      </c>
      <c r="H1248" s="4" t="s">
        <v>180</v>
      </c>
      <c r="I1248" s="4">
        <v>14</v>
      </c>
      <c r="J1248" s="16">
        <v>40686</v>
      </c>
      <c r="L1248" s="4">
        <v>102118.299</v>
      </c>
      <c r="M1248" s="4">
        <v>105868.26700000001</v>
      </c>
      <c r="N1248" s="4">
        <v>126159.68399999999</v>
      </c>
      <c r="O1248" s="64">
        <v>18</v>
      </c>
      <c r="P1248" s="4">
        <v>10</v>
      </c>
      <c r="Q1248" s="4">
        <v>3</v>
      </c>
      <c r="R1248" s="4">
        <v>31</v>
      </c>
      <c r="S1248" s="4">
        <v>100</v>
      </c>
      <c r="T1248" s="4">
        <v>100</v>
      </c>
      <c r="U1248" s="11">
        <v>3707937</v>
      </c>
      <c r="V1248" s="11">
        <v>615910</v>
      </c>
      <c r="W1248" s="11">
        <v>3092027</v>
      </c>
      <c r="X1248" s="11">
        <v>15</v>
      </c>
      <c r="Y1248" s="62">
        <v>3165667</v>
      </c>
      <c r="Z1248" s="11">
        <v>0</v>
      </c>
      <c r="AA1248" s="11">
        <v>0</v>
      </c>
      <c r="AB1248" s="11">
        <v>0</v>
      </c>
      <c r="AC1248" s="11">
        <v>112500</v>
      </c>
      <c r="AD1248" s="11">
        <v>0</v>
      </c>
      <c r="AE1248" s="11">
        <v>0</v>
      </c>
      <c r="AF1248" s="11">
        <v>0</v>
      </c>
      <c r="AG1248" s="11">
        <v>112500</v>
      </c>
      <c r="AH1248" s="11">
        <v>0</v>
      </c>
      <c r="AI1248" s="11">
        <v>397006</v>
      </c>
      <c r="AJ1248" s="11">
        <v>0</v>
      </c>
      <c r="AK1248" s="11">
        <v>0</v>
      </c>
      <c r="AL1248" s="9">
        <v>397006</v>
      </c>
      <c r="AM1248" s="9">
        <v>0</v>
      </c>
      <c r="AN1248" s="9">
        <v>0</v>
      </c>
      <c r="AO1248" s="9">
        <v>0</v>
      </c>
      <c r="AP1248" s="11">
        <v>0</v>
      </c>
      <c r="AQ1248" s="11">
        <v>0</v>
      </c>
      <c r="AR1248" s="11">
        <v>397006</v>
      </c>
      <c r="AS1248" s="11">
        <v>0</v>
      </c>
      <c r="AT1248" s="11">
        <v>0</v>
      </c>
      <c r="AU1248" s="11">
        <v>0</v>
      </c>
      <c r="AV1248" s="11">
        <v>0</v>
      </c>
      <c r="AW1248" s="11">
        <v>0</v>
      </c>
      <c r="AX1248" s="11">
        <v>0</v>
      </c>
      <c r="AY1248" s="11">
        <v>0</v>
      </c>
      <c r="AZ1248" s="11">
        <v>0</v>
      </c>
      <c r="BA1248" s="11">
        <v>12764</v>
      </c>
      <c r="BB1248" s="11">
        <v>0</v>
      </c>
      <c r="BC1248" s="11">
        <v>0</v>
      </c>
      <c r="BD1248" s="11">
        <v>20000</v>
      </c>
      <c r="BE1248" s="11">
        <v>0</v>
      </c>
      <c r="BF1248" s="11">
        <v>0</v>
      </c>
      <c r="BG1248" s="11">
        <v>0</v>
      </c>
      <c r="BH1248" s="11">
        <v>0</v>
      </c>
      <c r="BI1248" s="11">
        <v>0</v>
      </c>
      <c r="BJ1248" s="11">
        <v>0</v>
      </c>
      <c r="BK1248" s="11">
        <v>0</v>
      </c>
      <c r="BL1248" s="11">
        <v>0</v>
      </c>
      <c r="BM1248" s="11">
        <v>0</v>
      </c>
      <c r="BN1248" s="11">
        <v>0</v>
      </c>
      <c r="BO1248" s="11">
        <v>183530</v>
      </c>
      <c r="BP1248" s="11">
        <v>18350</v>
      </c>
      <c r="BQ1248" s="11">
        <v>173990</v>
      </c>
      <c r="BR1248" s="11">
        <v>159420</v>
      </c>
      <c r="BS1248" s="11">
        <v>33370</v>
      </c>
      <c r="BT1248" s="11">
        <v>9500</v>
      </c>
      <c r="BU1248" s="11">
        <v>36750</v>
      </c>
      <c r="BV1248" s="11">
        <v>1000</v>
      </c>
      <c r="BW1248" s="11">
        <v>0</v>
      </c>
      <c r="BX1248" s="11">
        <v>0</v>
      </c>
      <c r="BY1248" s="11">
        <v>0</v>
      </c>
      <c r="BZ1248" s="11">
        <v>0</v>
      </c>
      <c r="CA1248" s="11">
        <v>0</v>
      </c>
      <c r="CB1248" s="11">
        <v>0</v>
      </c>
      <c r="CC1248" s="11">
        <v>0</v>
      </c>
      <c r="CD1248" s="11">
        <v>0</v>
      </c>
      <c r="CE1248" s="11">
        <v>0</v>
      </c>
      <c r="CF1248" s="11">
        <v>0</v>
      </c>
      <c r="CG1248" s="11">
        <v>0</v>
      </c>
      <c r="CH1248" s="11">
        <v>0</v>
      </c>
      <c r="CI1248" s="11">
        <v>131078.15700000001</v>
      </c>
      <c r="CJ1248" s="4">
        <v>31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0</v>
      </c>
      <c r="CZ1248" s="4">
        <v>0</v>
      </c>
      <c r="DA1248" s="4">
        <v>0</v>
      </c>
      <c r="DB1248" s="4">
        <v>20</v>
      </c>
      <c r="DC1248" s="4">
        <v>0</v>
      </c>
      <c r="DD1248" s="4">
        <v>0</v>
      </c>
      <c r="DE1248" s="64">
        <v>20</v>
      </c>
      <c r="DF1248" s="64">
        <v>0</v>
      </c>
      <c r="DG1248" s="64">
        <v>0</v>
      </c>
      <c r="DH1248" s="64">
        <v>0</v>
      </c>
      <c r="DI1248" s="4">
        <v>0</v>
      </c>
      <c r="DJ1248" s="4">
        <v>0</v>
      </c>
      <c r="DK1248" s="4">
        <v>0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s="4">
        <v>0.5</v>
      </c>
      <c r="DT1248" s="4">
        <v>2</v>
      </c>
      <c r="DU1248" s="4">
        <v>2</v>
      </c>
      <c r="EB1248" s="4" t="b">
        <v>1</v>
      </c>
      <c r="EC1248" s="4" t="s">
        <v>261</v>
      </c>
      <c r="EF1248" s="7">
        <v>46143</v>
      </c>
      <c r="EG1248" s="7">
        <v>46173</v>
      </c>
      <c r="EH1248" s="4" t="s">
        <v>173</v>
      </c>
      <c r="EI1248" s="4" t="b">
        <v>1</v>
      </c>
      <c r="EJ1248" s="4" t="s">
        <v>174</v>
      </c>
      <c r="EO1248" s="4">
        <f t="shared" si="82"/>
        <v>14.621917808219179</v>
      </c>
      <c r="EP1248" s="4">
        <f t="shared" si="83"/>
        <v>21</v>
      </c>
      <c r="EQ1248" s="9">
        <f t="shared" si="84"/>
        <v>2649353.3640000001</v>
      </c>
    </row>
    <row r="1249" spans="3:147">
      <c r="C1249" s="7">
        <v>46174</v>
      </c>
      <c r="D1249" s="4">
        <v>7510</v>
      </c>
      <c r="G1249" s="4" t="s">
        <v>181</v>
      </c>
      <c r="H1249" s="4" t="s">
        <v>182</v>
      </c>
      <c r="I1249" s="4">
        <v>17</v>
      </c>
      <c r="J1249" s="16">
        <v>35339</v>
      </c>
      <c r="L1249" s="4">
        <v>160457.83199999999</v>
      </c>
      <c r="M1249" s="4">
        <v>167957.8</v>
      </c>
      <c r="N1249" s="4">
        <v>200149.712</v>
      </c>
      <c r="O1249" s="64">
        <v>21</v>
      </c>
      <c r="P1249" s="4">
        <v>8</v>
      </c>
      <c r="Q1249" s="4">
        <v>1</v>
      </c>
      <c r="R1249" s="4">
        <v>30</v>
      </c>
      <c r="S1249" s="4">
        <v>100</v>
      </c>
      <c r="T1249" s="4">
        <v>100</v>
      </c>
      <c r="U1249" s="11">
        <v>7539870</v>
      </c>
      <c r="V1249" s="11">
        <v>1659870</v>
      </c>
      <c r="W1249" s="11">
        <v>5880000</v>
      </c>
      <c r="X1249" s="11">
        <v>29</v>
      </c>
      <c r="Y1249" s="62">
        <v>4813734</v>
      </c>
      <c r="Z1249" s="11">
        <v>0</v>
      </c>
      <c r="AA1249" s="11">
        <v>0</v>
      </c>
      <c r="AB1249" s="11">
        <v>7500</v>
      </c>
      <c r="AC1249" s="11">
        <v>217500</v>
      </c>
      <c r="AD1249" s="11">
        <v>0</v>
      </c>
      <c r="AE1249" s="11">
        <v>0</v>
      </c>
      <c r="AF1249" s="11">
        <v>0</v>
      </c>
      <c r="AG1249" s="11">
        <v>225000</v>
      </c>
      <c r="AH1249" s="11">
        <v>0</v>
      </c>
      <c r="AI1249" s="11">
        <v>629841</v>
      </c>
      <c r="AJ1249" s="11">
        <v>0</v>
      </c>
      <c r="AK1249" s="11">
        <v>37528</v>
      </c>
      <c r="AL1249" s="9">
        <v>667369</v>
      </c>
      <c r="AM1249" s="9">
        <v>600449</v>
      </c>
      <c r="AN1249" s="9">
        <v>0</v>
      </c>
      <c r="AO1249" s="9">
        <v>0</v>
      </c>
      <c r="AP1249" s="11">
        <v>0</v>
      </c>
      <c r="AQ1249" s="11">
        <v>0</v>
      </c>
      <c r="AR1249" s="11">
        <v>1267818</v>
      </c>
      <c r="AS1249" s="11">
        <v>0</v>
      </c>
      <c r="AT1249" s="11">
        <v>0</v>
      </c>
      <c r="AU1249" s="11">
        <v>0</v>
      </c>
      <c r="AV1249" s="11">
        <v>0</v>
      </c>
      <c r="AW1249" s="11">
        <v>0</v>
      </c>
      <c r="AX1249" s="11">
        <v>0</v>
      </c>
      <c r="AY1249" s="11">
        <v>0</v>
      </c>
      <c r="AZ1249" s="11">
        <v>0</v>
      </c>
      <c r="BA1249" s="11">
        <v>188318</v>
      </c>
      <c r="BB1249" s="11">
        <v>1000000</v>
      </c>
      <c r="BC1249" s="11">
        <v>0</v>
      </c>
      <c r="BD1249" s="11">
        <v>45000</v>
      </c>
      <c r="BE1249" s="11">
        <v>0</v>
      </c>
      <c r="BF1249" s="11">
        <v>0</v>
      </c>
      <c r="BG1249" s="11">
        <v>0</v>
      </c>
      <c r="BH1249" s="11">
        <v>0</v>
      </c>
      <c r="BI1249" s="11">
        <v>0</v>
      </c>
      <c r="BJ1249" s="11">
        <v>0</v>
      </c>
      <c r="BK1249" s="11">
        <v>0</v>
      </c>
      <c r="BL1249" s="11">
        <v>0</v>
      </c>
      <c r="BM1249" s="11">
        <v>0</v>
      </c>
      <c r="BN1249" s="11">
        <v>0</v>
      </c>
      <c r="BO1249" s="11">
        <v>799800</v>
      </c>
      <c r="BP1249" s="11">
        <v>79980</v>
      </c>
      <c r="BQ1249" s="11">
        <v>302570</v>
      </c>
      <c r="BR1249" s="11">
        <v>332260</v>
      </c>
      <c r="BS1249" s="11">
        <v>67860</v>
      </c>
      <c r="BT1249" s="11">
        <v>14450</v>
      </c>
      <c r="BU1249" s="11">
        <v>56680</v>
      </c>
      <c r="BV1249" s="11">
        <v>0</v>
      </c>
      <c r="BW1249" s="11">
        <v>6270</v>
      </c>
      <c r="BX1249" s="11">
        <v>0</v>
      </c>
      <c r="BY1249" s="11">
        <v>0</v>
      </c>
      <c r="BZ1249" s="11">
        <v>0</v>
      </c>
      <c r="CA1249" s="11">
        <v>0</v>
      </c>
      <c r="CB1249" s="11">
        <v>0</v>
      </c>
      <c r="CC1249" s="11">
        <v>0</v>
      </c>
      <c r="CD1249" s="11">
        <v>0</v>
      </c>
      <c r="CE1249" s="11">
        <v>0</v>
      </c>
      <c r="CF1249" s="11">
        <v>0</v>
      </c>
      <c r="CG1249" s="11">
        <v>0</v>
      </c>
      <c r="CH1249" s="11">
        <v>0</v>
      </c>
      <c r="CI1249" s="11">
        <v>275121.533</v>
      </c>
      <c r="CJ1249" s="4">
        <v>30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0</v>
      </c>
      <c r="CZ1249" s="4">
        <v>0</v>
      </c>
      <c r="DA1249" s="4">
        <v>0</v>
      </c>
      <c r="DB1249" s="4">
        <v>20</v>
      </c>
      <c r="DC1249" s="4">
        <v>0</v>
      </c>
      <c r="DD1249" s="4">
        <v>1</v>
      </c>
      <c r="DE1249" s="64">
        <v>21</v>
      </c>
      <c r="DF1249" s="64">
        <v>16</v>
      </c>
      <c r="DG1249" s="64">
        <v>0</v>
      </c>
      <c r="DH1249" s="64">
        <v>0</v>
      </c>
      <c r="DI1249" s="4">
        <v>0</v>
      </c>
      <c r="DJ1249" s="4">
        <v>0</v>
      </c>
      <c r="DK1249" s="4">
        <v>0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s="4">
        <v>0.5</v>
      </c>
      <c r="DT1249" s="4">
        <v>2</v>
      </c>
      <c r="DU1249" s="4">
        <v>2</v>
      </c>
      <c r="EB1249" s="4" t="b">
        <v>1</v>
      </c>
      <c r="EC1249" s="4" t="s">
        <v>261</v>
      </c>
      <c r="EF1249" s="7">
        <v>46174</v>
      </c>
      <c r="EG1249" s="7">
        <v>46203</v>
      </c>
      <c r="EH1249" s="4" t="s">
        <v>173</v>
      </c>
      <c r="EI1249" s="4" t="b">
        <v>1</v>
      </c>
      <c r="EJ1249" s="4" t="s">
        <v>174</v>
      </c>
      <c r="EO1249" s="4">
        <f t="shared" si="82"/>
        <v>29.271232876712329</v>
      </c>
      <c r="EP1249" s="4">
        <f t="shared" si="83"/>
        <v>25</v>
      </c>
      <c r="EQ1249" s="9">
        <f t="shared" si="84"/>
        <v>5003742.8</v>
      </c>
    </row>
    <row r="1250" spans="3:147">
      <c r="C1250" s="7">
        <v>46174</v>
      </c>
      <c r="D1250" s="4">
        <v>7510</v>
      </c>
      <c r="G1250" s="4" t="s">
        <v>170</v>
      </c>
      <c r="H1250" s="4" t="s">
        <v>171</v>
      </c>
      <c r="I1250" s="4">
        <v>5</v>
      </c>
      <c r="J1250" s="16">
        <v>35339</v>
      </c>
      <c r="L1250" s="4">
        <v>133752.25599999999</v>
      </c>
      <c r="M1250" s="4">
        <v>141002.23300000001</v>
      </c>
      <c r="N1250" s="4">
        <v>168027.66099999999</v>
      </c>
      <c r="O1250" s="64">
        <v>21</v>
      </c>
      <c r="P1250" s="4">
        <v>8</v>
      </c>
      <c r="Q1250" s="4">
        <v>1</v>
      </c>
      <c r="R1250" s="4">
        <v>30</v>
      </c>
      <c r="S1250" s="4">
        <v>100</v>
      </c>
      <c r="T1250" s="4">
        <v>100</v>
      </c>
      <c r="U1250" s="11">
        <v>7509133</v>
      </c>
      <c r="V1250" s="11">
        <v>1809133</v>
      </c>
      <c r="W1250" s="11">
        <v>5700000</v>
      </c>
      <c r="X1250" s="11">
        <v>29</v>
      </c>
      <c r="Y1250" s="62">
        <v>4012567</v>
      </c>
      <c r="Z1250" s="11">
        <v>0</v>
      </c>
      <c r="AA1250" s="11">
        <v>0</v>
      </c>
      <c r="AB1250" s="11">
        <v>0</v>
      </c>
      <c r="AC1250" s="11">
        <v>217500</v>
      </c>
      <c r="AD1250" s="11">
        <v>0</v>
      </c>
      <c r="AE1250" s="11">
        <v>0</v>
      </c>
      <c r="AF1250" s="11">
        <v>0</v>
      </c>
      <c r="AG1250" s="11">
        <v>217500</v>
      </c>
      <c r="AH1250" s="11">
        <v>0</v>
      </c>
      <c r="AI1250" s="11">
        <v>528758</v>
      </c>
      <c r="AJ1250" s="11">
        <v>0</v>
      </c>
      <c r="AK1250" s="11">
        <v>535588</v>
      </c>
      <c r="AL1250" s="9">
        <v>1064346</v>
      </c>
      <c r="AM1250" s="9">
        <v>504082</v>
      </c>
      <c r="AN1250" s="9">
        <v>0</v>
      </c>
      <c r="AO1250" s="9">
        <v>467032</v>
      </c>
      <c r="AP1250" s="11">
        <v>0</v>
      </c>
      <c r="AQ1250" s="11">
        <v>45000</v>
      </c>
      <c r="AR1250" s="11">
        <v>2080460</v>
      </c>
      <c r="AS1250" s="11">
        <v>0</v>
      </c>
      <c r="AT1250" s="11">
        <v>0</v>
      </c>
      <c r="AU1250" s="11">
        <v>0</v>
      </c>
      <c r="AV1250" s="11">
        <v>0</v>
      </c>
      <c r="AW1250" s="11">
        <v>0</v>
      </c>
      <c r="AX1250" s="11">
        <v>0</v>
      </c>
      <c r="AY1250" s="11">
        <v>0</v>
      </c>
      <c r="AZ1250" s="11">
        <v>0</v>
      </c>
      <c r="BA1250" s="11">
        <v>143606</v>
      </c>
      <c r="BB1250" s="11">
        <v>1000000</v>
      </c>
      <c r="BC1250" s="11">
        <v>0</v>
      </c>
      <c r="BD1250" s="11">
        <v>55000</v>
      </c>
      <c r="BE1250" s="11">
        <v>0</v>
      </c>
      <c r="BF1250" s="11">
        <v>0</v>
      </c>
      <c r="BG1250" s="11">
        <v>0</v>
      </c>
      <c r="BH1250" s="11">
        <v>0</v>
      </c>
      <c r="BI1250" s="11">
        <v>0</v>
      </c>
      <c r="BJ1250" s="11">
        <v>0</v>
      </c>
      <c r="BK1250" s="11">
        <v>0</v>
      </c>
      <c r="BL1250" s="11">
        <v>0</v>
      </c>
      <c r="BM1250" s="11">
        <v>0</v>
      </c>
      <c r="BN1250" s="11">
        <v>0</v>
      </c>
      <c r="BO1250" s="11">
        <v>904410</v>
      </c>
      <c r="BP1250" s="11">
        <v>90440</v>
      </c>
      <c r="BQ1250" s="11">
        <v>254170</v>
      </c>
      <c r="BR1250" s="11">
        <v>327900</v>
      </c>
      <c r="BS1250" s="11">
        <v>67580</v>
      </c>
      <c r="BT1250" s="11">
        <v>12040</v>
      </c>
      <c r="BU1250" s="11">
        <v>47580</v>
      </c>
      <c r="BV1250" s="11">
        <v>0</v>
      </c>
      <c r="BW1250" s="11">
        <v>2539</v>
      </c>
      <c r="BX1250" s="11">
        <v>0</v>
      </c>
      <c r="BY1250" s="11">
        <v>0</v>
      </c>
      <c r="BZ1250" s="11">
        <v>0</v>
      </c>
      <c r="CA1250" s="11">
        <v>0</v>
      </c>
      <c r="CB1250" s="11">
        <v>0</v>
      </c>
      <c r="CC1250" s="11">
        <v>102474</v>
      </c>
      <c r="CD1250" s="11">
        <v>0</v>
      </c>
      <c r="CE1250" s="11">
        <v>0</v>
      </c>
      <c r="CF1250" s="11">
        <v>0</v>
      </c>
      <c r="CG1250" s="11">
        <v>0</v>
      </c>
      <c r="CH1250" s="11">
        <v>0</v>
      </c>
      <c r="CI1250" s="11">
        <v>256798.283</v>
      </c>
      <c r="CJ1250" s="4">
        <v>30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4">
        <v>9</v>
      </c>
      <c r="CV1250" s="4">
        <v>0</v>
      </c>
      <c r="CW1250" s="4">
        <v>0</v>
      </c>
      <c r="CX1250" s="4">
        <v>0</v>
      </c>
      <c r="CY1250" s="4">
        <v>0</v>
      </c>
      <c r="CZ1250" s="4">
        <v>0</v>
      </c>
      <c r="DA1250" s="4">
        <v>0</v>
      </c>
      <c r="DB1250" s="4">
        <v>20</v>
      </c>
      <c r="DC1250" s="4">
        <v>0</v>
      </c>
      <c r="DD1250" s="4">
        <v>17</v>
      </c>
      <c r="DE1250" s="64">
        <v>37</v>
      </c>
      <c r="DF1250" s="64">
        <v>16</v>
      </c>
      <c r="DG1250" s="64">
        <v>0</v>
      </c>
      <c r="DH1250" s="64">
        <v>37.06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s="4">
        <v>2</v>
      </c>
      <c r="DT1250" s="4">
        <v>2</v>
      </c>
      <c r="DU1250" s="4">
        <v>2</v>
      </c>
      <c r="EB1250" s="4" t="b">
        <v>1</v>
      </c>
      <c r="EC1250" s="4" t="s">
        <v>261</v>
      </c>
      <c r="EF1250" s="7">
        <v>46174</v>
      </c>
      <c r="EG1250" s="7">
        <v>46203</v>
      </c>
      <c r="EH1250" s="4" t="s">
        <v>173</v>
      </c>
      <c r="EI1250" s="4" t="b">
        <v>1</v>
      </c>
      <c r="EJ1250" s="4" t="s">
        <v>174</v>
      </c>
      <c r="EO1250" s="4">
        <f t="shared" si="82"/>
        <v>29.271232876712329</v>
      </c>
      <c r="EP1250" s="4">
        <f t="shared" si="83"/>
        <v>25</v>
      </c>
      <c r="EQ1250" s="9">
        <f t="shared" si="84"/>
        <v>4200691.5249999994</v>
      </c>
    </row>
    <row r="1251" spans="3:147">
      <c r="C1251" s="7">
        <v>46174</v>
      </c>
      <c r="D1251" s="4">
        <v>7510</v>
      </c>
      <c r="G1251" s="4" t="s">
        <v>170</v>
      </c>
      <c r="H1251" s="4" t="s">
        <v>171</v>
      </c>
      <c r="I1251" s="4">
        <v>13</v>
      </c>
      <c r="J1251" s="16">
        <v>35444</v>
      </c>
      <c r="L1251" s="4">
        <v>140356.25599999999</v>
      </c>
      <c r="M1251" s="4">
        <v>147606.23300000001</v>
      </c>
      <c r="N1251" s="4">
        <v>175897.42800000001</v>
      </c>
      <c r="O1251" s="64">
        <v>21</v>
      </c>
      <c r="P1251" s="4">
        <v>8</v>
      </c>
      <c r="Q1251" s="4">
        <v>1</v>
      </c>
      <c r="R1251" s="4">
        <v>30</v>
      </c>
      <c r="S1251" s="4">
        <v>100</v>
      </c>
      <c r="T1251" s="4">
        <v>100</v>
      </c>
      <c r="U1251" s="11">
        <v>7029975</v>
      </c>
      <c r="V1251" s="11">
        <v>1601410</v>
      </c>
      <c r="W1251" s="11">
        <v>5428565</v>
      </c>
      <c r="X1251" s="11">
        <v>29</v>
      </c>
      <c r="Y1251" s="62">
        <v>4210687</v>
      </c>
      <c r="Z1251" s="11">
        <v>0</v>
      </c>
      <c r="AA1251" s="11">
        <v>0</v>
      </c>
      <c r="AB1251" s="11">
        <v>0</v>
      </c>
      <c r="AC1251" s="11">
        <v>217500</v>
      </c>
      <c r="AD1251" s="11">
        <v>0</v>
      </c>
      <c r="AE1251" s="11">
        <v>0</v>
      </c>
      <c r="AF1251" s="11">
        <v>0</v>
      </c>
      <c r="AG1251" s="11">
        <v>217500</v>
      </c>
      <c r="AH1251" s="11">
        <v>0</v>
      </c>
      <c r="AI1251" s="11">
        <v>553523</v>
      </c>
      <c r="AJ1251" s="11">
        <v>0</v>
      </c>
      <c r="AK1251" s="11">
        <v>98942</v>
      </c>
      <c r="AL1251" s="9">
        <v>652465</v>
      </c>
      <c r="AM1251" s="9">
        <v>791538</v>
      </c>
      <c r="AN1251" s="9">
        <v>0</v>
      </c>
      <c r="AO1251" s="9">
        <v>0</v>
      </c>
      <c r="AP1251" s="11">
        <v>0</v>
      </c>
      <c r="AQ1251" s="11">
        <v>0</v>
      </c>
      <c r="AR1251" s="11">
        <v>1444003</v>
      </c>
      <c r="AS1251" s="11">
        <v>0</v>
      </c>
      <c r="AT1251" s="11">
        <v>0</v>
      </c>
      <c r="AU1251" s="11">
        <v>0</v>
      </c>
      <c r="AV1251" s="11">
        <v>0</v>
      </c>
      <c r="AW1251" s="11">
        <v>0</v>
      </c>
      <c r="AX1251" s="11">
        <v>0</v>
      </c>
      <c r="AY1251" s="11">
        <v>0</v>
      </c>
      <c r="AZ1251" s="11">
        <v>0</v>
      </c>
      <c r="BA1251" s="11">
        <v>122785</v>
      </c>
      <c r="BB1251" s="11">
        <v>1000000</v>
      </c>
      <c r="BC1251" s="11">
        <v>0</v>
      </c>
      <c r="BD1251" s="11">
        <v>35000</v>
      </c>
      <c r="BE1251" s="11">
        <v>0</v>
      </c>
      <c r="BF1251" s="11">
        <v>0</v>
      </c>
      <c r="BG1251" s="11">
        <v>0</v>
      </c>
      <c r="BH1251" s="11">
        <v>0</v>
      </c>
      <c r="BI1251" s="11">
        <v>0</v>
      </c>
      <c r="BJ1251" s="11">
        <v>0</v>
      </c>
      <c r="BK1251" s="11">
        <v>0</v>
      </c>
      <c r="BL1251" s="11">
        <v>0</v>
      </c>
      <c r="BM1251" s="11">
        <v>0</v>
      </c>
      <c r="BN1251" s="11">
        <v>0</v>
      </c>
      <c r="BO1251" s="11">
        <v>784620</v>
      </c>
      <c r="BP1251" s="11">
        <v>78460</v>
      </c>
      <c r="BQ1251" s="11">
        <v>298110</v>
      </c>
      <c r="BR1251" s="11">
        <v>309500</v>
      </c>
      <c r="BS1251" s="11">
        <v>63270</v>
      </c>
      <c r="BT1251" s="11">
        <v>12640</v>
      </c>
      <c r="BU1251" s="11">
        <v>49810</v>
      </c>
      <c r="BV1251" s="11">
        <v>0</v>
      </c>
      <c r="BW1251" s="11">
        <v>5000</v>
      </c>
      <c r="BX1251" s="11">
        <v>0</v>
      </c>
      <c r="BY1251" s="11">
        <v>0</v>
      </c>
      <c r="BZ1251" s="11">
        <v>0</v>
      </c>
      <c r="CA1251" s="11">
        <v>0</v>
      </c>
      <c r="CB1251" s="11">
        <v>0</v>
      </c>
      <c r="CC1251" s="11">
        <v>0</v>
      </c>
      <c r="CD1251" s="11">
        <v>0</v>
      </c>
      <c r="CE1251" s="11">
        <v>0</v>
      </c>
      <c r="CF1251" s="11">
        <v>0</v>
      </c>
      <c r="CG1251" s="11">
        <v>0</v>
      </c>
      <c r="CH1251" s="11">
        <v>0</v>
      </c>
      <c r="CI1251" s="11">
        <v>233231.424</v>
      </c>
      <c r="CJ1251" s="4">
        <v>30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0</v>
      </c>
      <c r="CZ1251" s="4">
        <v>0</v>
      </c>
      <c r="DA1251" s="4">
        <v>0</v>
      </c>
      <c r="DB1251" s="4">
        <v>20</v>
      </c>
      <c r="DC1251" s="4">
        <v>0</v>
      </c>
      <c r="DD1251" s="4">
        <v>3</v>
      </c>
      <c r="DE1251" s="64">
        <v>23</v>
      </c>
      <c r="DF1251" s="64">
        <v>24</v>
      </c>
      <c r="DG1251" s="64">
        <v>0</v>
      </c>
      <c r="DH1251" s="6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s="4">
        <v>1</v>
      </c>
      <c r="DT1251" s="4">
        <v>2</v>
      </c>
      <c r="DU1251" s="4">
        <v>2</v>
      </c>
      <c r="EB1251" s="4" t="b">
        <v>1</v>
      </c>
      <c r="EC1251" s="4" t="s">
        <v>261</v>
      </c>
      <c r="EF1251" s="7">
        <v>46174</v>
      </c>
      <c r="EG1251" s="7">
        <v>46203</v>
      </c>
      <c r="EH1251" s="4" t="s">
        <v>173</v>
      </c>
      <c r="EI1251" s="4" t="b">
        <v>1</v>
      </c>
      <c r="EJ1251" s="4" t="s">
        <v>174</v>
      </c>
      <c r="EO1251" s="4">
        <f t="shared" si="82"/>
        <v>28.983561643835618</v>
      </c>
      <c r="EP1251" s="4">
        <f t="shared" si="83"/>
        <v>25</v>
      </c>
      <c r="EQ1251" s="9">
        <f t="shared" si="84"/>
        <v>4397435.7</v>
      </c>
    </row>
    <row r="1252" spans="3:147">
      <c r="C1252" s="7">
        <v>46174</v>
      </c>
      <c r="D1252" s="4">
        <v>7510</v>
      </c>
      <c r="G1252" s="4" t="s">
        <v>176</v>
      </c>
      <c r="H1252" s="4" t="s">
        <v>177</v>
      </c>
      <c r="I1252" s="4">
        <v>25</v>
      </c>
      <c r="J1252" s="16">
        <v>35604</v>
      </c>
      <c r="L1252" s="4">
        <v>124758</v>
      </c>
      <c r="M1252" s="4">
        <v>132008</v>
      </c>
      <c r="N1252" s="4">
        <v>157309.533</v>
      </c>
      <c r="O1252" s="64">
        <v>21</v>
      </c>
      <c r="P1252" s="4">
        <v>8</v>
      </c>
      <c r="Q1252" s="4">
        <v>1</v>
      </c>
      <c r="R1252" s="4">
        <v>30</v>
      </c>
      <c r="S1252" s="4">
        <v>100</v>
      </c>
      <c r="T1252" s="4">
        <v>100</v>
      </c>
      <c r="U1252" s="11">
        <v>6682171</v>
      </c>
      <c r="V1252" s="11">
        <v>1417171</v>
      </c>
      <c r="W1252" s="11">
        <v>5265000</v>
      </c>
      <c r="X1252" s="11">
        <v>29</v>
      </c>
      <c r="Y1252" s="62">
        <v>3742740</v>
      </c>
      <c r="Z1252" s="11">
        <v>0</v>
      </c>
      <c r="AA1252" s="11">
        <v>0</v>
      </c>
      <c r="AB1252" s="11">
        <v>0</v>
      </c>
      <c r="AC1252" s="11">
        <v>217500</v>
      </c>
      <c r="AD1252" s="11">
        <v>0</v>
      </c>
      <c r="AE1252" s="11">
        <v>0</v>
      </c>
      <c r="AF1252" s="11">
        <v>0</v>
      </c>
      <c r="AG1252" s="11">
        <v>217500</v>
      </c>
      <c r="AH1252" s="11">
        <v>0</v>
      </c>
      <c r="AI1252" s="11">
        <v>495030</v>
      </c>
      <c r="AJ1252" s="11">
        <v>0</v>
      </c>
      <c r="AK1252" s="11">
        <v>560415</v>
      </c>
      <c r="AL1252" s="9">
        <v>1055445</v>
      </c>
      <c r="AM1252" s="9">
        <v>0</v>
      </c>
      <c r="AN1252" s="9">
        <v>0</v>
      </c>
      <c r="AO1252" s="9">
        <v>488446</v>
      </c>
      <c r="AP1252" s="11">
        <v>0</v>
      </c>
      <c r="AQ1252" s="11">
        <v>50000</v>
      </c>
      <c r="AR1252" s="11">
        <v>1593891</v>
      </c>
      <c r="AS1252" s="11">
        <v>0</v>
      </c>
      <c r="AT1252" s="11">
        <v>10567</v>
      </c>
      <c r="AU1252" s="11">
        <v>0</v>
      </c>
      <c r="AV1252" s="11">
        <v>0</v>
      </c>
      <c r="AW1252" s="11">
        <v>0</v>
      </c>
      <c r="AX1252" s="11">
        <v>0</v>
      </c>
      <c r="AY1252" s="11">
        <v>0</v>
      </c>
      <c r="AZ1252" s="11">
        <v>0</v>
      </c>
      <c r="BA1252" s="11">
        <v>107473</v>
      </c>
      <c r="BB1252" s="11">
        <v>1000000</v>
      </c>
      <c r="BC1252" s="11">
        <v>0</v>
      </c>
      <c r="BD1252" s="11">
        <v>10000</v>
      </c>
      <c r="BE1252" s="11">
        <v>0</v>
      </c>
      <c r="BF1252" s="11">
        <v>0</v>
      </c>
      <c r="BG1252" s="11">
        <v>0</v>
      </c>
      <c r="BH1252" s="11">
        <v>0</v>
      </c>
      <c r="BI1252" s="11">
        <v>0</v>
      </c>
      <c r="BJ1252" s="11">
        <v>0</v>
      </c>
      <c r="BK1252" s="11">
        <v>0</v>
      </c>
      <c r="BL1252" s="11">
        <v>0</v>
      </c>
      <c r="BM1252" s="11">
        <v>0</v>
      </c>
      <c r="BN1252" s="11">
        <v>0</v>
      </c>
      <c r="BO1252" s="11">
        <v>688330</v>
      </c>
      <c r="BP1252" s="11">
        <v>68830</v>
      </c>
      <c r="BQ1252" s="11">
        <v>243910</v>
      </c>
      <c r="BR1252" s="11">
        <v>292930</v>
      </c>
      <c r="BS1252" s="11">
        <v>60140</v>
      </c>
      <c r="BT1252" s="11">
        <v>11230</v>
      </c>
      <c r="BU1252" s="11">
        <v>44550</v>
      </c>
      <c r="BV1252" s="11">
        <v>0</v>
      </c>
      <c r="BW1252" s="11">
        <v>7251</v>
      </c>
      <c r="BX1252" s="11">
        <v>0</v>
      </c>
      <c r="BY1252" s="11">
        <v>0</v>
      </c>
      <c r="BZ1252" s="11">
        <v>0</v>
      </c>
      <c r="CA1252" s="11">
        <v>0</v>
      </c>
      <c r="CB1252" s="11">
        <v>0</v>
      </c>
      <c r="CC1252" s="11">
        <v>0</v>
      </c>
      <c r="CD1252" s="11">
        <v>0</v>
      </c>
      <c r="CE1252" s="11">
        <v>0</v>
      </c>
      <c r="CF1252" s="11">
        <v>0</v>
      </c>
      <c r="CG1252" s="11">
        <v>0</v>
      </c>
      <c r="CH1252" s="11">
        <v>0</v>
      </c>
      <c r="CI1252" s="11">
        <v>189898.152</v>
      </c>
      <c r="CJ1252" s="4">
        <v>30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4">
        <v>10</v>
      </c>
      <c r="CV1252" s="4">
        <v>0</v>
      </c>
      <c r="CW1252" s="4">
        <v>0</v>
      </c>
      <c r="CX1252" s="4">
        <v>0</v>
      </c>
      <c r="CY1252" s="4">
        <v>0</v>
      </c>
      <c r="CZ1252" s="4">
        <v>0</v>
      </c>
      <c r="DA1252" s="4">
        <v>0</v>
      </c>
      <c r="DB1252" s="4">
        <v>20</v>
      </c>
      <c r="DC1252" s="4">
        <v>0</v>
      </c>
      <c r="DD1252" s="4">
        <v>19</v>
      </c>
      <c r="DE1252" s="64">
        <v>39</v>
      </c>
      <c r="DF1252" s="64">
        <v>0</v>
      </c>
      <c r="DG1252" s="64">
        <v>0</v>
      </c>
      <c r="DH1252" s="64">
        <v>41.4</v>
      </c>
      <c r="DI1252" s="4">
        <v>0</v>
      </c>
      <c r="DJ1252" s="4">
        <v>0</v>
      </c>
      <c r="DK1252" s="4">
        <v>0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s="4">
        <v>0.5</v>
      </c>
      <c r="DT1252" s="4">
        <v>2</v>
      </c>
      <c r="DU1252" s="4">
        <v>2</v>
      </c>
      <c r="EB1252" s="4" t="b">
        <v>1</v>
      </c>
      <c r="EC1252" s="4" t="s">
        <v>261</v>
      </c>
      <c r="EF1252" s="7">
        <v>46174</v>
      </c>
      <c r="EG1252" s="7">
        <v>46203</v>
      </c>
      <c r="EH1252" s="4" t="s">
        <v>173</v>
      </c>
      <c r="EI1252" s="4" t="b">
        <v>1</v>
      </c>
      <c r="EJ1252" s="4" t="s">
        <v>174</v>
      </c>
      <c r="EO1252" s="4">
        <f t="shared" si="82"/>
        <v>28.545205479452054</v>
      </c>
      <c r="EP1252" s="4">
        <f t="shared" si="83"/>
        <v>25</v>
      </c>
      <c r="EQ1252" s="9">
        <f t="shared" si="84"/>
        <v>3932738.3249999997</v>
      </c>
    </row>
    <row r="1253" spans="3:147">
      <c r="C1253" s="7">
        <v>46174</v>
      </c>
      <c r="D1253" s="4">
        <v>7510</v>
      </c>
      <c r="G1253" s="4" t="s">
        <v>176</v>
      </c>
      <c r="H1253" s="4" t="s">
        <v>177</v>
      </c>
      <c r="I1253" s="4">
        <v>11</v>
      </c>
      <c r="J1253" s="16">
        <v>36704</v>
      </c>
      <c r="L1253" s="4">
        <v>118803</v>
      </c>
      <c r="M1253" s="4">
        <v>125303</v>
      </c>
      <c r="N1253" s="4">
        <v>149319.408</v>
      </c>
      <c r="O1253" s="64">
        <v>21</v>
      </c>
      <c r="P1253" s="4">
        <v>8</v>
      </c>
      <c r="Q1253" s="4">
        <v>1</v>
      </c>
      <c r="R1253" s="4">
        <v>30</v>
      </c>
      <c r="S1253" s="4">
        <v>100</v>
      </c>
      <c r="T1253" s="4">
        <v>100</v>
      </c>
      <c r="U1253" s="11">
        <v>6831463</v>
      </c>
      <c r="V1253" s="11">
        <v>1518463</v>
      </c>
      <c r="W1253" s="11">
        <v>5313000</v>
      </c>
      <c r="X1253" s="11">
        <v>26</v>
      </c>
      <c r="Y1253" s="62">
        <v>3564090</v>
      </c>
      <c r="Z1253" s="11">
        <v>0</v>
      </c>
      <c r="AA1253" s="11">
        <v>0</v>
      </c>
      <c r="AB1253" s="11">
        <v>0</v>
      </c>
      <c r="AC1253" s="11">
        <v>195000</v>
      </c>
      <c r="AD1253" s="11">
        <v>0</v>
      </c>
      <c r="AE1253" s="11">
        <v>0</v>
      </c>
      <c r="AF1253" s="11">
        <v>0</v>
      </c>
      <c r="AG1253" s="11">
        <v>195000</v>
      </c>
      <c r="AH1253" s="11">
        <v>0</v>
      </c>
      <c r="AI1253" s="11">
        <v>469886</v>
      </c>
      <c r="AJ1253" s="11">
        <v>0</v>
      </c>
      <c r="AK1253" s="11">
        <v>475955</v>
      </c>
      <c r="AL1253" s="9">
        <v>945841</v>
      </c>
      <c r="AM1253" s="9">
        <v>447958</v>
      </c>
      <c r="AN1253" s="9">
        <v>0</v>
      </c>
      <c r="AO1253" s="9">
        <v>467444</v>
      </c>
      <c r="AP1253" s="11">
        <v>0</v>
      </c>
      <c r="AQ1253" s="11">
        <v>55000</v>
      </c>
      <c r="AR1253" s="11">
        <v>1916243</v>
      </c>
      <c r="AS1253" s="11">
        <v>0</v>
      </c>
      <c r="AT1253" s="11">
        <v>0</v>
      </c>
      <c r="AU1253" s="11">
        <v>0</v>
      </c>
      <c r="AV1253" s="11">
        <v>0</v>
      </c>
      <c r="AW1253" s="11">
        <v>0</v>
      </c>
      <c r="AX1253" s="11">
        <v>0</v>
      </c>
      <c r="AY1253" s="11">
        <v>0</v>
      </c>
      <c r="AZ1253" s="11">
        <v>0</v>
      </c>
      <c r="BA1253" s="11">
        <v>131130</v>
      </c>
      <c r="BB1253" s="11">
        <v>1000000</v>
      </c>
      <c r="BC1253" s="11">
        <v>0</v>
      </c>
      <c r="BD1253" s="11">
        <v>25000</v>
      </c>
      <c r="BE1253" s="11">
        <v>0</v>
      </c>
      <c r="BF1253" s="11">
        <v>0</v>
      </c>
      <c r="BG1253" s="11">
        <v>0</v>
      </c>
      <c r="BH1253" s="11">
        <v>0</v>
      </c>
      <c r="BI1253" s="11">
        <v>0</v>
      </c>
      <c r="BJ1253" s="11">
        <v>0</v>
      </c>
      <c r="BK1253" s="11">
        <v>0</v>
      </c>
      <c r="BL1253" s="11">
        <v>0</v>
      </c>
      <c r="BM1253" s="11">
        <v>0</v>
      </c>
      <c r="BN1253" s="11">
        <v>0</v>
      </c>
      <c r="BO1253" s="11">
        <v>747070</v>
      </c>
      <c r="BP1253" s="11">
        <v>74700</v>
      </c>
      <c r="BQ1253" s="11">
        <v>265950</v>
      </c>
      <c r="BR1253" s="11">
        <v>307610</v>
      </c>
      <c r="BS1253" s="11">
        <v>61480</v>
      </c>
      <c r="BT1253" s="11">
        <v>10700</v>
      </c>
      <c r="BU1253" s="11">
        <v>42280</v>
      </c>
      <c r="BV1253" s="11">
        <v>0</v>
      </c>
      <c r="BW1253" s="11">
        <v>8673</v>
      </c>
      <c r="BX1253" s="11">
        <v>0</v>
      </c>
      <c r="BY1253" s="11">
        <v>0</v>
      </c>
      <c r="BZ1253" s="11">
        <v>0</v>
      </c>
      <c r="CA1253" s="11">
        <v>0</v>
      </c>
      <c r="CB1253" s="11">
        <v>0</v>
      </c>
      <c r="CC1253" s="11">
        <v>0</v>
      </c>
      <c r="CD1253" s="11">
        <v>0</v>
      </c>
      <c r="CE1253" s="11">
        <v>0</v>
      </c>
      <c r="CF1253" s="11">
        <v>0</v>
      </c>
      <c r="CG1253" s="11">
        <v>0</v>
      </c>
      <c r="CH1253" s="11">
        <v>0</v>
      </c>
      <c r="CI1253" s="11">
        <v>220132.152</v>
      </c>
      <c r="CJ1253" s="4">
        <v>30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11</v>
      </c>
      <c r="CV1253" s="4">
        <v>0</v>
      </c>
      <c r="CW1253" s="4">
        <v>0</v>
      </c>
      <c r="CX1253" s="4">
        <v>0</v>
      </c>
      <c r="CY1253" s="4">
        <v>0</v>
      </c>
      <c r="CZ1253" s="4">
        <v>0</v>
      </c>
      <c r="DA1253" s="4">
        <v>0</v>
      </c>
      <c r="DB1253" s="4">
        <v>20</v>
      </c>
      <c r="DC1253" s="4">
        <v>0</v>
      </c>
      <c r="DD1253" s="4">
        <v>17</v>
      </c>
      <c r="DE1253" s="64">
        <v>37</v>
      </c>
      <c r="DF1253" s="64">
        <v>16</v>
      </c>
      <c r="DG1253" s="64">
        <v>0</v>
      </c>
      <c r="DH1253" s="64">
        <v>41.74</v>
      </c>
      <c r="DI1253" s="4">
        <v>0</v>
      </c>
      <c r="DJ1253" s="4">
        <v>0</v>
      </c>
      <c r="DK1253" s="4">
        <v>0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s="4">
        <v>0</v>
      </c>
      <c r="DT1253" s="4">
        <v>2</v>
      </c>
      <c r="DU1253" s="4">
        <v>2</v>
      </c>
      <c r="EB1253" s="4" t="b">
        <v>1</v>
      </c>
      <c r="EC1253" s="4" t="s">
        <v>261</v>
      </c>
      <c r="EF1253" s="7">
        <v>46174</v>
      </c>
      <c r="EG1253" s="7">
        <v>46203</v>
      </c>
      <c r="EH1253" s="4" t="s">
        <v>173</v>
      </c>
      <c r="EI1253" s="4" t="b">
        <v>1</v>
      </c>
      <c r="EJ1253" s="4" t="s">
        <v>174</v>
      </c>
      <c r="EO1253" s="4">
        <f t="shared" si="82"/>
        <v>25.531506849315068</v>
      </c>
      <c r="EP1253" s="4">
        <f t="shared" si="83"/>
        <v>25</v>
      </c>
      <c r="EQ1253" s="9">
        <f t="shared" si="84"/>
        <v>3732985.1999999997</v>
      </c>
    </row>
    <row r="1254" spans="3:147">
      <c r="C1254" s="7">
        <v>46174</v>
      </c>
      <c r="D1254" s="4">
        <v>7510</v>
      </c>
      <c r="G1254" s="4" t="s">
        <v>176</v>
      </c>
      <c r="H1254" s="4" t="s">
        <v>177</v>
      </c>
      <c r="I1254" s="4">
        <v>1</v>
      </c>
      <c r="J1254" s="16">
        <v>38294</v>
      </c>
      <c r="L1254" s="4">
        <v>110982</v>
      </c>
      <c r="M1254" s="4">
        <v>116232</v>
      </c>
      <c r="N1254" s="4">
        <v>138509.79999999999</v>
      </c>
      <c r="O1254" s="64">
        <v>21</v>
      </c>
      <c r="P1254" s="4">
        <v>8</v>
      </c>
      <c r="Q1254" s="4">
        <v>1</v>
      </c>
      <c r="R1254" s="4">
        <v>30</v>
      </c>
      <c r="S1254" s="4">
        <v>100</v>
      </c>
      <c r="T1254" s="4">
        <v>100</v>
      </c>
      <c r="U1254" s="11">
        <v>5823039</v>
      </c>
      <c r="V1254" s="11">
        <v>1103510</v>
      </c>
      <c r="W1254" s="11">
        <v>4719529</v>
      </c>
      <c r="X1254" s="11">
        <v>21</v>
      </c>
      <c r="Y1254" s="62">
        <v>3329460</v>
      </c>
      <c r="Z1254" s="11">
        <v>0</v>
      </c>
      <c r="AA1254" s="11">
        <v>0</v>
      </c>
      <c r="AB1254" s="11">
        <v>0</v>
      </c>
      <c r="AC1254" s="11">
        <v>157500</v>
      </c>
      <c r="AD1254" s="11">
        <v>0</v>
      </c>
      <c r="AE1254" s="11">
        <v>0</v>
      </c>
      <c r="AF1254" s="11">
        <v>0</v>
      </c>
      <c r="AG1254" s="11">
        <v>157500</v>
      </c>
      <c r="AH1254" s="11">
        <v>0</v>
      </c>
      <c r="AI1254" s="11">
        <v>435870</v>
      </c>
      <c r="AJ1254" s="11">
        <v>0</v>
      </c>
      <c r="AK1254" s="11">
        <v>233735</v>
      </c>
      <c r="AL1254" s="9">
        <v>669605</v>
      </c>
      <c r="AM1254" s="9">
        <v>207764</v>
      </c>
      <c r="AN1254" s="9">
        <v>0</v>
      </c>
      <c r="AO1254" s="9">
        <v>277573</v>
      </c>
      <c r="AP1254" s="11">
        <v>0</v>
      </c>
      <c r="AQ1254" s="11">
        <v>40000</v>
      </c>
      <c r="AR1254" s="11">
        <v>1194942</v>
      </c>
      <c r="AS1254" s="11">
        <v>0</v>
      </c>
      <c r="AT1254" s="11">
        <v>0</v>
      </c>
      <c r="AU1254" s="11">
        <v>0</v>
      </c>
      <c r="AV1254" s="11">
        <v>0</v>
      </c>
      <c r="AW1254" s="11">
        <v>0</v>
      </c>
      <c r="AX1254" s="11">
        <v>0</v>
      </c>
      <c r="AY1254" s="11">
        <v>0</v>
      </c>
      <c r="AZ1254" s="11">
        <v>0</v>
      </c>
      <c r="BA1254" s="11">
        <v>131137</v>
      </c>
      <c r="BB1254" s="11">
        <v>1000000</v>
      </c>
      <c r="BC1254" s="11">
        <v>0</v>
      </c>
      <c r="BD1254" s="11">
        <v>10000</v>
      </c>
      <c r="BE1254" s="11">
        <v>0</v>
      </c>
      <c r="BF1254" s="11">
        <v>0</v>
      </c>
      <c r="BG1254" s="11">
        <v>0</v>
      </c>
      <c r="BH1254" s="11">
        <v>0</v>
      </c>
      <c r="BI1254" s="11">
        <v>0</v>
      </c>
      <c r="BJ1254" s="11">
        <v>0</v>
      </c>
      <c r="BK1254" s="11">
        <v>0</v>
      </c>
      <c r="BL1254" s="11">
        <v>0</v>
      </c>
      <c r="BM1254" s="11">
        <v>0</v>
      </c>
      <c r="BN1254" s="11">
        <v>0</v>
      </c>
      <c r="BO1254" s="11">
        <v>454060</v>
      </c>
      <c r="BP1254" s="11">
        <v>45400</v>
      </c>
      <c r="BQ1254" s="11">
        <v>250650</v>
      </c>
      <c r="BR1254" s="11">
        <v>250780</v>
      </c>
      <c r="BS1254" s="11">
        <v>52410</v>
      </c>
      <c r="BT1254" s="11">
        <v>9990</v>
      </c>
      <c r="BU1254" s="11">
        <v>39220</v>
      </c>
      <c r="BV1254" s="11">
        <v>0</v>
      </c>
      <c r="BW1254" s="11">
        <v>1000</v>
      </c>
      <c r="BX1254" s="11">
        <v>0</v>
      </c>
      <c r="BY1254" s="11">
        <v>0</v>
      </c>
      <c r="BZ1254" s="11">
        <v>0</v>
      </c>
      <c r="CA1254" s="11">
        <v>0</v>
      </c>
      <c r="CB1254" s="11">
        <v>0</v>
      </c>
      <c r="CC1254" s="11">
        <v>0</v>
      </c>
      <c r="CD1254" s="11">
        <v>0</v>
      </c>
      <c r="CE1254" s="11">
        <v>0</v>
      </c>
      <c r="CF1254" s="11">
        <v>0</v>
      </c>
      <c r="CG1254" s="11">
        <v>0</v>
      </c>
      <c r="CH1254" s="11">
        <v>0</v>
      </c>
      <c r="CI1254" s="11">
        <v>190331.272</v>
      </c>
      <c r="CJ1254" s="4">
        <v>30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8</v>
      </c>
      <c r="CV1254" s="4">
        <v>0</v>
      </c>
      <c r="CW1254" s="4">
        <v>0</v>
      </c>
      <c r="CX1254" s="4">
        <v>0</v>
      </c>
      <c r="CY1254" s="4">
        <v>0</v>
      </c>
      <c r="CZ1254" s="4">
        <v>0</v>
      </c>
      <c r="DA1254" s="4">
        <v>0</v>
      </c>
      <c r="DB1254" s="4">
        <v>20</v>
      </c>
      <c r="DC1254" s="4">
        <v>0</v>
      </c>
      <c r="DD1254" s="4">
        <v>9</v>
      </c>
      <c r="DE1254" s="64">
        <v>29</v>
      </c>
      <c r="DF1254" s="64">
        <v>8</v>
      </c>
      <c r="DG1254" s="64">
        <v>0</v>
      </c>
      <c r="DH1254" s="64">
        <v>26.72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5.5</v>
      </c>
      <c r="DT1254" s="4">
        <v>2</v>
      </c>
      <c r="DU1254" s="4">
        <v>2</v>
      </c>
      <c r="EB1254" s="4" t="b">
        <v>1</v>
      </c>
      <c r="EC1254" s="4" t="s">
        <v>261</v>
      </c>
      <c r="EF1254" s="7">
        <v>46174</v>
      </c>
      <c r="EG1254" s="7">
        <v>46203</v>
      </c>
      <c r="EH1254" s="4" t="s">
        <v>173</v>
      </c>
      <c r="EI1254" s="4" t="b">
        <v>1</v>
      </c>
      <c r="EJ1254" s="4" t="s">
        <v>174</v>
      </c>
      <c r="EO1254" s="4">
        <f t="shared" si="82"/>
        <v>21.175342465753424</v>
      </c>
      <c r="EP1254" s="4">
        <f t="shared" si="83"/>
        <v>25</v>
      </c>
      <c r="EQ1254" s="9">
        <f t="shared" si="84"/>
        <v>3462744.9999999995</v>
      </c>
    </row>
    <row r="1255" spans="3:147">
      <c r="C1255" s="7">
        <v>46174</v>
      </c>
      <c r="D1255" s="4">
        <v>7510</v>
      </c>
      <c r="G1255" s="4" t="s">
        <v>179</v>
      </c>
      <c r="H1255" s="4" t="s">
        <v>180</v>
      </c>
      <c r="I1255" s="4">
        <v>14</v>
      </c>
      <c r="J1255" s="16">
        <v>40686</v>
      </c>
      <c r="L1255" s="4">
        <v>104784.966</v>
      </c>
      <c r="M1255" s="4">
        <v>108534.933</v>
      </c>
      <c r="N1255" s="4">
        <v>129337.462</v>
      </c>
      <c r="O1255" s="64">
        <v>21</v>
      </c>
      <c r="P1255" s="4">
        <v>8</v>
      </c>
      <c r="Q1255" s="4">
        <v>1</v>
      </c>
      <c r="R1255" s="4">
        <v>30</v>
      </c>
      <c r="S1255" s="4">
        <v>100</v>
      </c>
      <c r="T1255" s="4">
        <v>100</v>
      </c>
      <c r="U1255" s="11">
        <v>4800305</v>
      </c>
      <c r="V1255" s="11">
        <v>842740</v>
      </c>
      <c r="W1255" s="11">
        <v>3957565</v>
      </c>
      <c r="X1255" s="11">
        <v>15</v>
      </c>
      <c r="Y1255" s="62">
        <v>3143548</v>
      </c>
      <c r="Z1255" s="11">
        <v>0</v>
      </c>
      <c r="AA1255" s="11">
        <v>0</v>
      </c>
      <c r="AB1255" s="11">
        <v>0</v>
      </c>
      <c r="AC1255" s="11">
        <v>112500</v>
      </c>
      <c r="AD1255" s="11">
        <v>0</v>
      </c>
      <c r="AE1255" s="11">
        <v>0</v>
      </c>
      <c r="AF1255" s="11">
        <v>0</v>
      </c>
      <c r="AG1255" s="11">
        <v>112500</v>
      </c>
      <c r="AH1255" s="11">
        <v>0</v>
      </c>
      <c r="AI1255" s="11">
        <v>407005</v>
      </c>
      <c r="AJ1255" s="11">
        <v>0</v>
      </c>
      <c r="AK1255" s="11">
        <v>24250</v>
      </c>
      <c r="AL1255" s="9">
        <v>431256</v>
      </c>
      <c r="AM1255" s="9">
        <v>0</v>
      </c>
      <c r="AN1255" s="9">
        <v>0</v>
      </c>
      <c r="AO1255" s="9">
        <v>0</v>
      </c>
      <c r="AP1255" s="11">
        <v>0</v>
      </c>
      <c r="AQ1255" s="11">
        <v>0</v>
      </c>
      <c r="AR1255" s="11">
        <v>431256</v>
      </c>
      <c r="AS1255" s="11">
        <v>0</v>
      </c>
      <c r="AT1255" s="11">
        <v>0</v>
      </c>
      <c r="AU1255" s="11">
        <v>0</v>
      </c>
      <c r="AV1255" s="11">
        <v>0</v>
      </c>
      <c r="AW1255" s="11">
        <v>0</v>
      </c>
      <c r="AX1255" s="11">
        <v>0</v>
      </c>
      <c r="AY1255" s="11">
        <v>0</v>
      </c>
      <c r="AZ1255" s="11">
        <v>0</v>
      </c>
      <c r="BA1255" s="11">
        <v>93001</v>
      </c>
      <c r="BB1255" s="11">
        <v>1000000</v>
      </c>
      <c r="BC1255" s="11">
        <v>0</v>
      </c>
      <c r="BD1255" s="11">
        <v>20000</v>
      </c>
      <c r="BE1255" s="11">
        <v>0</v>
      </c>
      <c r="BF1255" s="11">
        <v>0</v>
      </c>
      <c r="BG1255" s="11">
        <v>0</v>
      </c>
      <c r="BH1255" s="11">
        <v>0</v>
      </c>
      <c r="BI1255" s="11">
        <v>0</v>
      </c>
      <c r="BJ1255" s="11">
        <v>0</v>
      </c>
      <c r="BK1255" s="11">
        <v>0</v>
      </c>
      <c r="BL1255" s="11">
        <v>0</v>
      </c>
      <c r="BM1255" s="11">
        <v>0</v>
      </c>
      <c r="BN1255" s="11">
        <v>0</v>
      </c>
      <c r="BO1255" s="11">
        <v>338570</v>
      </c>
      <c r="BP1255" s="11">
        <v>33850</v>
      </c>
      <c r="BQ1255" s="11">
        <v>173990</v>
      </c>
      <c r="BR1255" s="11">
        <v>204070</v>
      </c>
      <c r="BS1255" s="11">
        <v>43200</v>
      </c>
      <c r="BT1255" s="11">
        <v>9430</v>
      </c>
      <c r="BU1255" s="11">
        <v>36630</v>
      </c>
      <c r="BV1255" s="11">
        <v>3000</v>
      </c>
      <c r="BW1255" s="11">
        <v>0</v>
      </c>
      <c r="BX1255" s="11">
        <v>0</v>
      </c>
      <c r="BY1255" s="11">
        <v>0</v>
      </c>
      <c r="BZ1255" s="11">
        <v>0</v>
      </c>
      <c r="CA1255" s="11">
        <v>0</v>
      </c>
      <c r="CB1255" s="11">
        <v>0</v>
      </c>
      <c r="CC1255" s="11">
        <v>0</v>
      </c>
      <c r="CD1255" s="11">
        <v>0</v>
      </c>
      <c r="CE1255" s="11">
        <v>0</v>
      </c>
      <c r="CF1255" s="11">
        <v>0</v>
      </c>
      <c r="CG1255" s="11">
        <v>0</v>
      </c>
      <c r="CH1255" s="11">
        <v>0</v>
      </c>
      <c r="CI1255" s="11">
        <v>131482.641</v>
      </c>
      <c r="CJ1255" s="4">
        <v>30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0</v>
      </c>
      <c r="CZ1255" s="4">
        <v>0</v>
      </c>
      <c r="DA1255" s="4">
        <v>0</v>
      </c>
      <c r="DB1255" s="4">
        <v>20</v>
      </c>
      <c r="DC1255" s="4">
        <v>0</v>
      </c>
      <c r="DD1255" s="4">
        <v>1</v>
      </c>
      <c r="DE1255" s="64">
        <v>21</v>
      </c>
      <c r="DF1255" s="64">
        <v>0</v>
      </c>
      <c r="DG1255" s="64">
        <v>0</v>
      </c>
      <c r="DH1255" s="64">
        <v>0</v>
      </c>
      <c r="DI1255" s="4">
        <v>0</v>
      </c>
      <c r="DJ1255" s="4">
        <v>0</v>
      </c>
      <c r="DK1255" s="4">
        <v>0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s="4">
        <v>1.5</v>
      </c>
      <c r="DT1255" s="4">
        <v>2</v>
      </c>
      <c r="DU1255" s="4">
        <v>2</v>
      </c>
      <c r="EB1255" s="4" t="b">
        <v>1</v>
      </c>
      <c r="EC1255" s="4" t="s">
        <v>261</v>
      </c>
      <c r="EF1255" s="7">
        <v>46174</v>
      </c>
      <c r="EG1255" s="7">
        <v>46203</v>
      </c>
      <c r="EH1255" s="4" t="s">
        <v>173</v>
      </c>
      <c r="EI1255" s="4" t="b">
        <v>1</v>
      </c>
      <c r="EJ1255" s="4" t="s">
        <v>174</v>
      </c>
      <c r="EO1255" s="4">
        <f t="shared" si="82"/>
        <v>14.621917808219179</v>
      </c>
      <c r="EP1255" s="4">
        <f t="shared" si="83"/>
        <v>21</v>
      </c>
      <c r="EQ1255" s="9">
        <f t="shared" si="84"/>
        <v>2716086.702</v>
      </c>
    </row>
    <row r="1256" spans="3:147">
      <c r="C1256" s="7">
        <v>46204</v>
      </c>
      <c r="D1256" s="4">
        <v>7510</v>
      </c>
      <c r="G1256" s="4" t="s">
        <v>181</v>
      </c>
      <c r="H1256" s="4" t="s">
        <v>182</v>
      </c>
      <c r="I1256" s="4">
        <v>17</v>
      </c>
      <c r="J1256" s="16">
        <v>35339</v>
      </c>
      <c r="L1256" s="4">
        <v>160457.83199999999</v>
      </c>
      <c r="M1256" s="4">
        <v>167957.8</v>
      </c>
      <c r="N1256" s="4">
        <v>200149.712</v>
      </c>
      <c r="O1256" s="64">
        <v>22</v>
      </c>
      <c r="P1256" s="4">
        <v>8</v>
      </c>
      <c r="Q1256" s="4">
        <v>1</v>
      </c>
      <c r="R1256" s="4">
        <v>31</v>
      </c>
      <c r="S1256" s="4">
        <v>100</v>
      </c>
      <c r="T1256" s="4">
        <v>100</v>
      </c>
      <c r="U1256" s="11">
        <v>7358124</v>
      </c>
      <c r="V1256" s="11">
        <v>1618124</v>
      </c>
      <c r="W1256" s="11">
        <v>5740000</v>
      </c>
      <c r="X1256" s="11">
        <v>29</v>
      </c>
      <c r="Y1256" s="62">
        <v>4974192</v>
      </c>
      <c r="Z1256" s="11">
        <v>0</v>
      </c>
      <c r="AA1256" s="11">
        <v>0</v>
      </c>
      <c r="AB1256" s="11">
        <v>7500</v>
      </c>
      <c r="AC1256" s="11">
        <v>217500</v>
      </c>
      <c r="AD1256" s="11">
        <v>0</v>
      </c>
      <c r="AE1256" s="11">
        <v>0</v>
      </c>
      <c r="AF1256" s="11">
        <v>0</v>
      </c>
      <c r="AG1256" s="11">
        <v>225000</v>
      </c>
      <c r="AH1256" s="11">
        <v>0</v>
      </c>
      <c r="AI1256" s="11">
        <v>629841</v>
      </c>
      <c r="AJ1256" s="11">
        <v>0</v>
      </c>
      <c r="AK1256" s="11">
        <v>375280</v>
      </c>
      <c r="AL1256" s="9">
        <v>1005122</v>
      </c>
      <c r="AM1256" s="9">
        <v>600449</v>
      </c>
      <c r="AN1256" s="9">
        <v>0</v>
      </c>
      <c r="AO1256" s="9">
        <v>295721</v>
      </c>
      <c r="AP1256" s="11">
        <v>0</v>
      </c>
      <c r="AQ1256" s="11">
        <v>25000</v>
      </c>
      <c r="AR1256" s="11">
        <v>1926292</v>
      </c>
      <c r="AS1256" s="11">
        <v>0</v>
      </c>
      <c r="AT1256" s="11">
        <v>0</v>
      </c>
      <c r="AU1256" s="11">
        <v>0</v>
      </c>
      <c r="AV1256" s="11">
        <v>0</v>
      </c>
      <c r="AW1256" s="11">
        <v>0</v>
      </c>
      <c r="AX1256" s="11">
        <v>0</v>
      </c>
      <c r="AY1256" s="11">
        <v>0</v>
      </c>
      <c r="AZ1256" s="11">
        <v>0</v>
      </c>
      <c r="BA1256" s="11">
        <v>187640</v>
      </c>
      <c r="BB1256" s="11">
        <v>0</v>
      </c>
      <c r="BC1256" s="11">
        <v>0</v>
      </c>
      <c r="BD1256" s="11">
        <v>45000</v>
      </c>
      <c r="BE1256" s="11">
        <v>0</v>
      </c>
      <c r="BF1256" s="11">
        <v>0</v>
      </c>
      <c r="BG1256" s="11">
        <v>0</v>
      </c>
      <c r="BH1256" s="11">
        <v>0</v>
      </c>
      <c r="BI1256" s="11">
        <v>0</v>
      </c>
      <c r="BJ1256" s="11">
        <v>0</v>
      </c>
      <c r="BK1256" s="11">
        <v>0</v>
      </c>
      <c r="BL1256" s="11">
        <v>0</v>
      </c>
      <c r="BM1256" s="11">
        <v>0</v>
      </c>
      <c r="BN1256" s="11">
        <v>0</v>
      </c>
      <c r="BO1256" s="11">
        <v>755860</v>
      </c>
      <c r="BP1256" s="11">
        <v>75580</v>
      </c>
      <c r="BQ1256" s="11">
        <v>313020</v>
      </c>
      <c r="BR1256" s="11">
        <v>324870</v>
      </c>
      <c r="BS1256" s="11">
        <v>66220</v>
      </c>
      <c r="BT1256" s="11">
        <v>14930</v>
      </c>
      <c r="BU1256" s="11">
        <v>58290</v>
      </c>
      <c r="BV1256" s="11">
        <v>0</v>
      </c>
      <c r="BW1256" s="11">
        <v>9354</v>
      </c>
      <c r="BX1256" s="11">
        <v>0</v>
      </c>
      <c r="BY1256" s="11">
        <v>0</v>
      </c>
      <c r="BZ1256" s="11">
        <v>0</v>
      </c>
      <c r="CA1256" s="11">
        <v>0</v>
      </c>
      <c r="CB1256" s="11">
        <v>0</v>
      </c>
      <c r="CC1256" s="11">
        <v>0</v>
      </c>
      <c r="CD1256" s="11">
        <v>0</v>
      </c>
      <c r="CE1256" s="11">
        <v>0</v>
      </c>
      <c r="CF1256" s="11">
        <v>0</v>
      </c>
      <c r="CG1256" s="11">
        <v>0</v>
      </c>
      <c r="CH1256" s="11">
        <v>0</v>
      </c>
      <c r="CI1256" s="11">
        <v>260879.18700000001</v>
      </c>
      <c r="CJ1256" s="4">
        <v>31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5</v>
      </c>
      <c r="CV1256" s="4">
        <v>0</v>
      </c>
      <c r="CW1256" s="4">
        <v>0</v>
      </c>
      <c r="CX1256" s="4">
        <v>0</v>
      </c>
      <c r="CY1256" s="4">
        <v>0</v>
      </c>
      <c r="CZ1256" s="4">
        <v>0</v>
      </c>
      <c r="DA1256" s="4">
        <v>0</v>
      </c>
      <c r="DB1256" s="4">
        <v>20</v>
      </c>
      <c r="DC1256" s="4">
        <v>0</v>
      </c>
      <c r="DD1256" s="4">
        <v>10</v>
      </c>
      <c r="DE1256" s="64">
        <v>30</v>
      </c>
      <c r="DF1256" s="64">
        <v>16</v>
      </c>
      <c r="DG1256" s="64">
        <v>0</v>
      </c>
      <c r="DH1256" s="64">
        <v>19.7</v>
      </c>
      <c r="DI1256" s="4">
        <v>0</v>
      </c>
      <c r="DJ1256" s="4">
        <v>0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s="4">
        <v>0</v>
      </c>
      <c r="DT1256" s="4">
        <v>2</v>
      </c>
      <c r="DU1256" s="4">
        <v>2</v>
      </c>
      <c r="EB1256" s="4" t="b">
        <v>1</v>
      </c>
      <c r="EC1256" s="4" t="s">
        <v>261</v>
      </c>
      <c r="EF1256" s="7">
        <v>46204</v>
      </c>
      <c r="EG1256" s="7">
        <v>46234</v>
      </c>
      <c r="EH1256" s="4" t="s">
        <v>173</v>
      </c>
      <c r="EI1256" s="4" t="b">
        <v>1</v>
      </c>
      <c r="EJ1256" s="4" t="s">
        <v>174</v>
      </c>
      <c r="EO1256" s="4">
        <f t="shared" si="82"/>
        <v>29.271232876712329</v>
      </c>
      <c r="EP1256" s="4">
        <f t="shared" si="83"/>
        <v>25</v>
      </c>
      <c r="EQ1256" s="9">
        <f t="shared" si="84"/>
        <v>5003742.8</v>
      </c>
    </row>
    <row r="1257" spans="3:147">
      <c r="C1257" s="7">
        <v>46204</v>
      </c>
      <c r="D1257" s="4">
        <v>7510</v>
      </c>
      <c r="G1257" s="4" t="s">
        <v>170</v>
      </c>
      <c r="H1257" s="4" t="s">
        <v>171</v>
      </c>
      <c r="I1257" s="4">
        <v>5</v>
      </c>
      <c r="J1257" s="16">
        <v>35339</v>
      </c>
      <c r="L1257" s="4">
        <v>133752.25599999999</v>
      </c>
      <c r="M1257" s="4">
        <v>141002.23300000001</v>
      </c>
      <c r="N1257" s="4">
        <v>168027.66099999999</v>
      </c>
      <c r="O1257" s="64">
        <v>22</v>
      </c>
      <c r="P1257" s="4">
        <v>8</v>
      </c>
      <c r="Q1257" s="4">
        <v>1</v>
      </c>
      <c r="R1257" s="4">
        <v>31</v>
      </c>
      <c r="S1257" s="4">
        <v>100</v>
      </c>
      <c r="T1257" s="4">
        <v>100</v>
      </c>
      <c r="U1257" s="11">
        <v>5740172</v>
      </c>
      <c r="V1257" s="11">
        <v>1210172</v>
      </c>
      <c r="W1257" s="11">
        <v>4530000</v>
      </c>
      <c r="X1257" s="11">
        <v>29</v>
      </c>
      <c r="Y1257" s="62">
        <v>4146319</v>
      </c>
      <c r="Z1257" s="11">
        <v>0</v>
      </c>
      <c r="AA1257" s="11">
        <v>0</v>
      </c>
      <c r="AB1257" s="11">
        <v>0</v>
      </c>
      <c r="AC1257" s="11">
        <v>217500</v>
      </c>
      <c r="AD1257" s="11">
        <v>0</v>
      </c>
      <c r="AE1257" s="11">
        <v>0</v>
      </c>
      <c r="AF1257" s="11">
        <v>0</v>
      </c>
      <c r="AG1257" s="11">
        <v>217500</v>
      </c>
      <c r="AH1257" s="11">
        <v>0</v>
      </c>
      <c r="AI1257" s="11">
        <v>528758</v>
      </c>
      <c r="AJ1257" s="11">
        <v>0</v>
      </c>
      <c r="AK1257" s="11">
        <v>189031</v>
      </c>
      <c r="AL1257" s="9">
        <v>717789</v>
      </c>
      <c r="AM1257" s="9">
        <v>252041</v>
      </c>
      <c r="AN1257" s="9">
        <v>0</v>
      </c>
      <c r="AO1257" s="9">
        <v>311523</v>
      </c>
      <c r="AP1257" s="11">
        <v>0</v>
      </c>
      <c r="AQ1257" s="11">
        <v>40000</v>
      </c>
      <c r="AR1257" s="11">
        <v>1321353</v>
      </c>
      <c r="AS1257" s="11">
        <v>0</v>
      </c>
      <c r="AT1257" s="11">
        <v>0</v>
      </c>
      <c r="AU1257" s="11">
        <v>0</v>
      </c>
      <c r="AV1257" s="11">
        <v>0</v>
      </c>
      <c r="AW1257" s="11">
        <v>0</v>
      </c>
      <c r="AX1257" s="11">
        <v>0</v>
      </c>
      <c r="AY1257" s="11">
        <v>0</v>
      </c>
      <c r="AZ1257" s="11">
        <v>0</v>
      </c>
      <c r="BA1257" s="11">
        <v>0</v>
      </c>
      <c r="BB1257" s="11">
        <v>0</v>
      </c>
      <c r="BC1257" s="11">
        <v>0</v>
      </c>
      <c r="BD1257" s="11">
        <v>55000</v>
      </c>
      <c r="BE1257" s="11">
        <v>0</v>
      </c>
      <c r="BF1257" s="11">
        <v>0</v>
      </c>
      <c r="BG1257" s="11">
        <v>0</v>
      </c>
      <c r="BH1257" s="11">
        <v>0</v>
      </c>
      <c r="BI1257" s="11">
        <v>0</v>
      </c>
      <c r="BJ1257" s="11">
        <v>0</v>
      </c>
      <c r="BK1257" s="11">
        <v>0</v>
      </c>
      <c r="BL1257" s="11">
        <v>0</v>
      </c>
      <c r="BM1257" s="11">
        <v>0</v>
      </c>
      <c r="BN1257" s="11">
        <v>0</v>
      </c>
      <c r="BO1257" s="11">
        <v>473630</v>
      </c>
      <c r="BP1257" s="11">
        <v>47360</v>
      </c>
      <c r="BQ1257" s="11">
        <v>313020</v>
      </c>
      <c r="BR1257" s="11">
        <v>255950</v>
      </c>
      <c r="BS1257" s="11">
        <v>51660</v>
      </c>
      <c r="BT1257" s="11">
        <v>12440</v>
      </c>
      <c r="BU1257" s="11">
        <v>48920</v>
      </c>
      <c r="BV1257" s="11">
        <v>0</v>
      </c>
      <c r="BW1257" s="11">
        <v>7192</v>
      </c>
      <c r="BX1257" s="11">
        <v>0</v>
      </c>
      <c r="BY1257" s="11">
        <v>0</v>
      </c>
      <c r="BZ1257" s="11">
        <v>0</v>
      </c>
      <c r="CA1257" s="11">
        <v>0</v>
      </c>
      <c r="CB1257" s="11">
        <v>0</v>
      </c>
      <c r="CC1257" s="11">
        <v>0</v>
      </c>
      <c r="CD1257" s="11">
        <v>0</v>
      </c>
      <c r="CE1257" s="11">
        <v>0</v>
      </c>
      <c r="CF1257" s="11">
        <v>0</v>
      </c>
      <c r="CG1257" s="11">
        <v>0</v>
      </c>
      <c r="CH1257" s="11">
        <v>0</v>
      </c>
      <c r="CI1257" s="11">
        <v>254009.242</v>
      </c>
      <c r="CJ1257" s="4">
        <v>31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8</v>
      </c>
      <c r="CV1257" s="4">
        <v>0</v>
      </c>
      <c r="CW1257" s="4">
        <v>0</v>
      </c>
      <c r="CX1257" s="4">
        <v>0</v>
      </c>
      <c r="CY1257" s="4">
        <v>0</v>
      </c>
      <c r="CZ1257" s="4">
        <v>0</v>
      </c>
      <c r="DA1257" s="4">
        <v>0</v>
      </c>
      <c r="DB1257" s="4">
        <v>20</v>
      </c>
      <c r="DC1257" s="4">
        <v>0</v>
      </c>
      <c r="DD1257" s="4">
        <v>6</v>
      </c>
      <c r="DE1257" s="64">
        <v>26</v>
      </c>
      <c r="DF1257" s="64">
        <v>8</v>
      </c>
      <c r="DG1257" s="64">
        <v>0</v>
      </c>
      <c r="DH1257" s="64">
        <v>24.72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s="4">
        <v>2.5</v>
      </c>
      <c r="DT1257" s="4">
        <v>2</v>
      </c>
      <c r="DU1257" s="4">
        <v>2</v>
      </c>
      <c r="EB1257" s="4" t="b">
        <v>1</v>
      </c>
      <c r="EC1257" s="4" t="s">
        <v>261</v>
      </c>
      <c r="EF1257" s="7">
        <v>46204</v>
      </c>
      <c r="EG1257" s="7">
        <v>46234</v>
      </c>
      <c r="EH1257" s="4" t="s">
        <v>173</v>
      </c>
      <c r="EI1257" s="4" t="b">
        <v>1</v>
      </c>
      <c r="EJ1257" s="4" t="s">
        <v>174</v>
      </c>
      <c r="EO1257" s="4">
        <f t="shared" si="82"/>
        <v>29.271232876712329</v>
      </c>
      <c r="EP1257" s="4">
        <f t="shared" si="83"/>
        <v>25</v>
      </c>
      <c r="EQ1257" s="9">
        <f t="shared" si="84"/>
        <v>4200691.5249999994</v>
      </c>
    </row>
    <row r="1258" spans="3:147">
      <c r="C1258" s="7">
        <v>46204</v>
      </c>
      <c r="D1258" s="4">
        <v>7510</v>
      </c>
      <c r="G1258" s="4" t="s">
        <v>170</v>
      </c>
      <c r="H1258" s="4" t="s">
        <v>171</v>
      </c>
      <c r="I1258" s="4">
        <v>13</v>
      </c>
      <c r="J1258" s="16">
        <v>35444</v>
      </c>
      <c r="L1258" s="4">
        <v>140356.25599999999</v>
      </c>
      <c r="M1258" s="4">
        <v>147606.23300000001</v>
      </c>
      <c r="N1258" s="4">
        <v>175897.42800000001</v>
      </c>
      <c r="O1258" s="64">
        <v>22</v>
      </c>
      <c r="P1258" s="4">
        <v>8</v>
      </c>
      <c r="Q1258" s="4">
        <v>1</v>
      </c>
      <c r="R1258" s="4">
        <v>31</v>
      </c>
      <c r="S1258" s="4">
        <v>100</v>
      </c>
      <c r="T1258" s="4">
        <v>100</v>
      </c>
      <c r="U1258" s="11">
        <v>6618141</v>
      </c>
      <c r="V1258" s="11">
        <v>1490470</v>
      </c>
      <c r="W1258" s="11">
        <v>5127671</v>
      </c>
      <c r="X1258" s="11">
        <v>29</v>
      </c>
      <c r="Y1258" s="62">
        <v>4351043</v>
      </c>
      <c r="Z1258" s="11">
        <v>0</v>
      </c>
      <c r="AA1258" s="11">
        <v>0</v>
      </c>
      <c r="AB1258" s="11">
        <v>0</v>
      </c>
      <c r="AC1258" s="11">
        <v>217500</v>
      </c>
      <c r="AD1258" s="11">
        <v>0</v>
      </c>
      <c r="AE1258" s="11">
        <v>0</v>
      </c>
      <c r="AF1258" s="11">
        <v>0</v>
      </c>
      <c r="AG1258" s="11">
        <v>217500</v>
      </c>
      <c r="AH1258" s="11">
        <v>0</v>
      </c>
      <c r="AI1258" s="11">
        <v>553523</v>
      </c>
      <c r="AJ1258" s="11">
        <v>0</v>
      </c>
      <c r="AK1258" s="11">
        <v>461730</v>
      </c>
      <c r="AL1258" s="9">
        <v>1015254</v>
      </c>
      <c r="AM1258" s="9">
        <v>527692</v>
      </c>
      <c r="AN1258" s="9">
        <v>0</v>
      </c>
      <c r="AO1258" s="9">
        <v>431652</v>
      </c>
      <c r="AP1258" s="11">
        <v>0</v>
      </c>
      <c r="AQ1258" s="11">
        <v>40000</v>
      </c>
      <c r="AR1258" s="11">
        <v>2014598</v>
      </c>
      <c r="AS1258" s="11">
        <v>0</v>
      </c>
      <c r="AT1258" s="11">
        <v>0</v>
      </c>
      <c r="AU1258" s="11">
        <v>0</v>
      </c>
      <c r="AV1258" s="11">
        <v>0</v>
      </c>
      <c r="AW1258" s="11">
        <v>0</v>
      </c>
      <c r="AX1258" s="11">
        <v>0</v>
      </c>
      <c r="AY1258" s="11">
        <v>0</v>
      </c>
      <c r="AZ1258" s="11">
        <v>0</v>
      </c>
      <c r="BA1258" s="11">
        <v>0</v>
      </c>
      <c r="BB1258" s="11">
        <v>0</v>
      </c>
      <c r="BC1258" s="11">
        <v>0</v>
      </c>
      <c r="BD1258" s="11">
        <v>35000</v>
      </c>
      <c r="BE1258" s="11">
        <v>0</v>
      </c>
      <c r="BF1258" s="11">
        <v>0</v>
      </c>
      <c r="BG1258" s="11">
        <v>0</v>
      </c>
      <c r="BH1258" s="11">
        <v>0</v>
      </c>
      <c r="BI1258" s="11">
        <v>0</v>
      </c>
      <c r="BJ1258" s="11">
        <v>0</v>
      </c>
      <c r="BK1258" s="11">
        <v>0</v>
      </c>
      <c r="BL1258" s="11">
        <v>0</v>
      </c>
      <c r="BM1258" s="11">
        <v>0</v>
      </c>
      <c r="BN1258" s="11">
        <v>0</v>
      </c>
      <c r="BO1258" s="11">
        <v>687140</v>
      </c>
      <c r="BP1258" s="11">
        <v>68710</v>
      </c>
      <c r="BQ1258" s="11">
        <v>313020</v>
      </c>
      <c r="BR1258" s="11">
        <v>292760</v>
      </c>
      <c r="BS1258" s="11">
        <v>59560</v>
      </c>
      <c r="BT1258" s="11">
        <v>13060</v>
      </c>
      <c r="BU1258" s="11">
        <v>51220</v>
      </c>
      <c r="BV1258" s="11">
        <v>0</v>
      </c>
      <c r="BW1258" s="11">
        <v>5000</v>
      </c>
      <c r="BX1258" s="11">
        <v>0</v>
      </c>
      <c r="BY1258" s="11">
        <v>0</v>
      </c>
      <c r="BZ1258" s="11">
        <v>0</v>
      </c>
      <c r="CA1258" s="11">
        <v>0</v>
      </c>
      <c r="CB1258" s="11">
        <v>0</v>
      </c>
      <c r="CC1258" s="11">
        <v>0</v>
      </c>
      <c r="CD1258" s="11">
        <v>0</v>
      </c>
      <c r="CE1258" s="11">
        <v>0</v>
      </c>
      <c r="CF1258" s="11">
        <v>0</v>
      </c>
      <c r="CG1258" s="11">
        <v>0</v>
      </c>
      <c r="CH1258" s="11">
        <v>0</v>
      </c>
      <c r="CI1258" s="11">
        <v>234416.253</v>
      </c>
      <c r="CJ1258" s="4">
        <v>31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8</v>
      </c>
      <c r="CV1258" s="4">
        <v>0</v>
      </c>
      <c r="CW1258" s="4">
        <v>0</v>
      </c>
      <c r="CX1258" s="4">
        <v>0</v>
      </c>
      <c r="CY1258" s="4">
        <v>0</v>
      </c>
      <c r="CZ1258" s="4">
        <v>0</v>
      </c>
      <c r="DA1258" s="4">
        <v>0</v>
      </c>
      <c r="DB1258" s="4">
        <v>20</v>
      </c>
      <c r="DC1258" s="4">
        <v>0</v>
      </c>
      <c r="DD1258" s="4">
        <v>14</v>
      </c>
      <c r="DE1258" s="64">
        <v>34</v>
      </c>
      <c r="DF1258" s="64">
        <v>16</v>
      </c>
      <c r="DG1258" s="64">
        <v>0</v>
      </c>
      <c r="DH1258" s="64">
        <v>32.72</v>
      </c>
      <c r="DI1258" s="4">
        <v>0</v>
      </c>
      <c r="DJ1258" s="4">
        <v>0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s="4">
        <v>2</v>
      </c>
      <c r="DT1258" s="4">
        <v>2</v>
      </c>
      <c r="DU1258" s="4">
        <v>2</v>
      </c>
      <c r="EB1258" s="4" t="b">
        <v>1</v>
      </c>
      <c r="EC1258" s="4" t="s">
        <v>261</v>
      </c>
      <c r="EF1258" s="7">
        <v>46204</v>
      </c>
      <c r="EG1258" s="7">
        <v>46234</v>
      </c>
      <c r="EH1258" s="4" t="s">
        <v>173</v>
      </c>
      <c r="EI1258" s="4" t="b">
        <v>1</v>
      </c>
      <c r="EJ1258" s="4" t="s">
        <v>174</v>
      </c>
      <c r="EO1258" s="4">
        <f t="shared" si="82"/>
        <v>28.983561643835618</v>
      </c>
      <c r="EP1258" s="4">
        <f t="shared" si="83"/>
        <v>25</v>
      </c>
      <c r="EQ1258" s="9">
        <f t="shared" si="84"/>
        <v>4397435.7</v>
      </c>
    </row>
    <row r="1259" spans="3:147">
      <c r="C1259" s="7">
        <v>46204</v>
      </c>
      <c r="D1259" s="4">
        <v>7510</v>
      </c>
      <c r="G1259" s="4" t="s">
        <v>176</v>
      </c>
      <c r="H1259" s="4" t="s">
        <v>177</v>
      </c>
      <c r="I1259" s="4">
        <v>25</v>
      </c>
      <c r="J1259" s="16">
        <v>35604</v>
      </c>
      <c r="L1259" s="4">
        <v>124758</v>
      </c>
      <c r="M1259" s="4">
        <v>132008</v>
      </c>
      <c r="N1259" s="4">
        <v>157309.533</v>
      </c>
      <c r="O1259" s="64">
        <v>22</v>
      </c>
      <c r="P1259" s="4">
        <v>8</v>
      </c>
      <c r="Q1259" s="4">
        <v>1</v>
      </c>
      <c r="R1259" s="4">
        <v>31</v>
      </c>
      <c r="S1259" s="4">
        <v>100</v>
      </c>
      <c r="T1259" s="4">
        <v>100</v>
      </c>
      <c r="U1259" s="11">
        <v>5404826</v>
      </c>
      <c r="V1259" s="11">
        <v>1091826</v>
      </c>
      <c r="W1259" s="11">
        <v>4313000</v>
      </c>
      <c r="X1259" s="11">
        <v>29</v>
      </c>
      <c r="Y1259" s="62">
        <v>3867498</v>
      </c>
      <c r="Z1259" s="11">
        <v>0</v>
      </c>
      <c r="AA1259" s="11">
        <v>0</v>
      </c>
      <c r="AB1259" s="11">
        <v>0</v>
      </c>
      <c r="AC1259" s="11">
        <v>217500</v>
      </c>
      <c r="AD1259" s="11">
        <v>0</v>
      </c>
      <c r="AE1259" s="11">
        <v>0</v>
      </c>
      <c r="AF1259" s="11">
        <v>0</v>
      </c>
      <c r="AG1259" s="11">
        <v>217500</v>
      </c>
      <c r="AH1259" s="11">
        <v>0</v>
      </c>
      <c r="AI1259" s="11">
        <v>495030</v>
      </c>
      <c r="AJ1259" s="11">
        <v>0</v>
      </c>
      <c r="AK1259" s="11">
        <v>294955</v>
      </c>
      <c r="AL1259" s="9">
        <v>789985</v>
      </c>
      <c r="AM1259" s="9">
        <v>0</v>
      </c>
      <c r="AN1259" s="9">
        <v>0</v>
      </c>
      <c r="AO1259" s="9">
        <v>449276</v>
      </c>
      <c r="AP1259" s="11">
        <v>0</v>
      </c>
      <c r="AQ1259" s="11">
        <v>60000</v>
      </c>
      <c r="AR1259" s="11">
        <v>1299261</v>
      </c>
      <c r="AS1259" s="11">
        <v>0</v>
      </c>
      <c r="AT1259" s="11">
        <v>10567</v>
      </c>
      <c r="AU1259" s="11">
        <v>0</v>
      </c>
      <c r="AV1259" s="11">
        <v>0</v>
      </c>
      <c r="AW1259" s="11">
        <v>0</v>
      </c>
      <c r="AX1259" s="11">
        <v>0</v>
      </c>
      <c r="AY1259" s="11">
        <v>0</v>
      </c>
      <c r="AZ1259" s="11">
        <v>0</v>
      </c>
      <c r="BA1259" s="11">
        <v>0</v>
      </c>
      <c r="BB1259" s="11">
        <v>0</v>
      </c>
      <c r="BC1259" s="11">
        <v>0</v>
      </c>
      <c r="BD1259" s="11">
        <v>10000</v>
      </c>
      <c r="BE1259" s="11">
        <v>0</v>
      </c>
      <c r="BF1259" s="11">
        <v>0</v>
      </c>
      <c r="BG1259" s="11">
        <v>0</v>
      </c>
      <c r="BH1259" s="11">
        <v>0</v>
      </c>
      <c r="BI1259" s="11">
        <v>0</v>
      </c>
      <c r="BJ1259" s="11">
        <v>0</v>
      </c>
      <c r="BK1259" s="11">
        <v>0</v>
      </c>
      <c r="BL1259" s="11">
        <v>0</v>
      </c>
      <c r="BM1259" s="11">
        <v>0</v>
      </c>
      <c r="BN1259" s="11">
        <v>0</v>
      </c>
      <c r="BO1259" s="11">
        <v>407470</v>
      </c>
      <c r="BP1259" s="11">
        <v>40740</v>
      </c>
      <c r="BQ1259" s="11">
        <v>288890</v>
      </c>
      <c r="BR1259" s="11">
        <v>240970</v>
      </c>
      <c r="BS1259" s="11">
        <v>48640</v>
      </c>
      <c r="BT1259" s="11">
        <v>11610</v>
      </c>
      <c r="BU1259" s="11">
        <v>45800</v>
      </c>
      <c r="BV1259" s="11">
        <v>0</v>
      </c>
      <c r="BW1259" s="11">
        <v>7706</v>
      </c>
      <c r="BX1259" s="11">
        <v>0</v>
      </c>
      <c r="BY1259" s="11">
        <v>0</v>
      </c>
      <c r="BZ1259" s="11">
        <v>0</v>
      </c>
      <c r="CA1259" s="11">
        <v>0</v>
      </c>
      <c r="CB1259" s="11">
        <v>0</v>
      </c>
      <c r="CC1259" s="11">
        <v>0</v>
      </c>
      <c r="CD1259" s="11">
        <v>0</v>
      </c>
      <c r="CE1259" s="11">
        <v>0</v>
      </c>
      <c r="CF1259" s="11">
        <v>0</v>
      </c>
      <c r="CG1259" s="11">
        <v>0</v>
      </c>
      <c r="CH1259" s="11">
        <v>0</v>
      </c>
      <c r="CI1259" s="11">
        <v>193567.253</v>
      </c>
      <c r="CJ1259" s="4">
        <v>31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12</v>
      </c>
      <c r="CV1259" s="4">
        <v>0</v>
      </c>
      <c r="CW1259" s="4">
        <v>0</v>
      </c>
      <c r="CX1259" s="4">
        <v>0</v>
      </c>
      <c r="CY1259" s="4">
        <v>0</v>
      </c>
      <c r="CZ1259" s="4">
        <v>0</v>
      </c>
      <c r="DA1259" s="4">
        <v>0</v>
      </c>
      <c r="DB1259" s="4">
        <v>20</v>
      </c>
      <c r="DC1259" s="4">
        <v>0</v>
      </c>
      <c r="DD1259" s="4">
        <v>10</v>
      </c>
      <c r="DE1259" s="64">
        <v>30</v>
      </c>
      <c r="DF1259" s="64">
        <v>0</v>
      </c>
      <c r="DG1259" s="64">
        <v>0</v>
      </c>
      <c r="DH1259" s="64">
        <v>38.08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s="4">
        <v>2</v>
      </c>
      <c r="DT1259" s="4">
        <v>2</v>
      </c>
      <c r="DU1259" s="4">
        <v>2</v>
      </c>
      <c r="EB1259" s="4" t="b">
        <v>1</v>
      </c>
      <c r="EC1259" s="4" t="s">
        <v>261</v>
      </c>
      <c r="EF1259" s="7">
        <v>46204</v>
      </c>
      <c r="EG1259" s="7">
        <v>46234</v>
      </c>
      <c r="EH1259" s="4" t="s">
        <v>173</v>
      </c>
      <c r="EI1259" s="4" t="b">
        <v>1</v>
      </c>
      <c r="EJ1259" s="4" t="s">
        <v>174</v>
      </c>
      <c r="EO1259" s="4">
        <f t="shared" si="82"/>
        <v>28.545205479452054</v>
      </c>
      <c r="EP1259" s="4">
        <f t="shared" si="83"/>
        <v>25</v>
      </c>
      <c r="EQ1259" s="9">
        <f t="shared" si="84"/>
        <v>3932738.3249999997</v>
      </c>
    </row>
    <row r="1260" spans="3:147">
      <c r="C1260" s="7">
        <v>46204</v>
      </c>
      <c r="D1260" s="4">
        <v>7510</v>
      </c>
      <c r="G1260" s="4" t="s">
        <v>176</v>
      </c>
      <c r="H1260" s="4" t="s">
        <v>177</v>
      </c>
      <c r="I1260" s="4">
        <v>11</v>
      </c>
      <c r="J1260" s="16">
        <v>36704</v>
      </c>
      <c r="L1260" s="4">
        <v>118803</v>
      </c>
      <c r="M1260" s="4">
        <v>125303</v>
      </c>
      <c r="N1260" s="4">
        <v>149319.408</v>
      </c>
      <c r="O1260" s="64">
        <v>22</v>
      </c>
      <c r="P1260" s="4">
        <v>8</v>
      </c>
      <c r="Q1260" s="4">
        <v>1</v>
      </c>
      <c r="R1260" s="4">
        <v>31</v>
      </c>
      <c r="S1260" s="4">
        <v>100</v>
      </c>
      <c r="T1260" s="4">
        <v>100</v>
      </c>
      <c r="U1260" s="11">
        <v>5331982</v>
      </c>
      <c r="V1260" s="11">
        <v>1123982</v>
      </c>
      <c r="W1260" s="11">
        <v>4208000</v>
      </c>
      <c r="X1260" s="11">
        <v>26</v>
      </c>
      <c r="Y1260" s="62">
        <v>3682893</v>
      </c>
      <c r="Z1260" s="11">
        <v>0</v>
      </c>
      <c r="AA1260" s="11">
        <v>0</v>
      </c>
      <c r="AB1260" s="11">
        <v>0</v>
      </c>
      <c r="AC1260" s="11">
        <v>195000</v>
      </c>
      <c r="AD1260" s="11">
        <v>0</v>
      </c>
      <c r="AE1260" s="11">
        <v>0</v>
      </c>
      <c r="AF1260" s="11">
        <v>0</v>
      </c>
      <c r="AG1260" s="11">
        <v>195000</v>
      </c>
      <c r="AH1260" s="11">
        <v>0</v>
      </c>
      <c r="AI1260" s="11">
        <v>469886</v>
      </c>
      <c r="AJ1260" s="11">
        <v>0</v>
      </c>
      <c r="AK1260" s="11">
        <v>279973</v>
      </c>
      <c r="AL1260" s="9">
        <v>749860</v>
      </c>
      <c r="AM1260" s="9">
        <v>223979</v>
      </c>
      <c r="AN1260" s="9">
        <v>0</v>
      </c>
      <c r="AO1260" s="9">
        <v>400250</v>
      </c>
      <c r="AP1260" s="11">
        <v>0</v>
      </c>
      <c r="AQ1260" s="11">
        <v>55000</v>
      </c>
      <c r="AR1260" s="11">
        <v>1429089</v>
      </c>
      <c r="AS1260" s="11">
        <v>0</v>
      </c>
      <c r="AT1260" s="11">
        <v>0</v>
      </c>
      <c r="AU1260" s="11">
        <v>0</v>
      </c>
      <c r="AV1260" s="11">
        <v>0</v>
      </c>
      <c r="AW1260" s="11">
        <v>0</v>
      </c>
      <c r="AX1260" s="11">
        <v>0</v>
      </c>
      <c r="AY1260" s="11">
        <v>0</v>
      </c>
      <c r="AZ1260" s="11">
        <v>0</v>
      </c>
      <c r="BA1260" s="11">
        <v>0</v>
      </c>
      <c r="BB1260" s="11">
        <v>0</v>
      </c>
      <c r="BC1260" s="11">
        <v>0</v>
      </c>
      <c r="BD1260" s="11">
        <v>25000</v>
      </c>
      <c r="BE1260" s="11">
        <v>0</v>
      </c>
      <c r="BF1260" s="11">
        <v>0</v>
      </c>
      <c r="BG1260" s="11">
        <v>0</v>
      </c>
      <c r="BH1260" s="11">
        <v>0</v>
      </c>
      <c r="BI1260" s="11">
        <v>0</v>
      </c>
      <c r="BJ1260" s="11">
        <v>0</v>
      </c>
      <c r="BK1260" s="11">
        <v>0</v>
      </c>
      <c r="BL1260" s="11">
        <v>0</v>
      </c>
      <c r="BM1260" s="11">
        <v>0</v>
      </c>
      <c r="BN1260" s="11">
        <v>0</v>
      </c>
      <c r="BO1260" s="11">
        <v>412220</v>
      </c>
      <c r="BP1260" s="11">
        <v>41220</v>
      </c>
      <c r="BQ1260" s="11">
        <v>313020</v>
      </c>
      <c r="BR1260" s="11">
        <v>246620</v>
      </c>
      <c r="BS1260" s="11">
        <v>47990</v>
      </c>
      <c r="BT1260" s="11">
        <v>11050</v>
      </c>
      <c r="BU1260" s="11">
        <v>43470</v>
      </c>
      <c r="BV1260" s="11">
        <v>0</v>
      </c>
      <c r="BW1260" s="11">
        <v>8392</v>
      </c>
      <c r="BX1260" s="11">
        <v>0</v>
      </c>
      <c r="BY1260" s="11">
        <v>0</v>
      </c>
      <c r="BZ1260" s="11">
        <v>0</v>
      </c>
      <c r="CA1260" s="11">
        <v>0</v>
      </c>
      <c r="CB1260" s="11">
        <v>0</v>
      </c>
      <c r="CC1260" s="11">
        <v>0</v>
      </c>
      <c r="CD1260" s="11">
        <v>0</v>
      </c>
      <c r="CE1260" s="11">
        <v>0</v>
      </c>
      <c r="CF1260" s="11">
        <v>0</v>
      </c>
      <c r="CG1260" s="11">
        <v>0</v>
      </c>
      <c r="CH1260" s="11">
        <v>0</v>
      </c>
      <c r="CI1260" s="11">
        <v>221016.12100000001</v>
      </c>
      <c r="CJ1260" s="4">
        <v>31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4">
        <v>11</v>
      </c>
      <c r="CV1260" s="4">
        <v>0</v>
      </c>
      <c r="CW1260" s="4">
        <v>0</v>
      </c>
      <c r="CX1260" s="4">
        <v>0</v>
      </c>
      <c r="CY1260" s="4">
        <v>0</v>
      </c>
      <c r="CZ1260" s="4">
        <v>0</v>
      </c>
      <c r="DA1260" s="4">
        <v>0</v>
      </c>
      <c r="DB1260" s="4">
        <v>20</v>
      </c>
      <c r="DC1260" s="4">
        <v>0</v>
      </c>
      <c r="DD1260" s="4">
        <v>10</v>
      </c>
      <c r="DE1260" s="64">
        <v>30</v>
      </c>
      <c r="DF1260" s="64">
        <v>8</v>
      </c>
      <c r="DG1260" s="64">
        <v>0</v>
      </c>
      <c r="DH1260" s="64">
        <v>35.74</v>
      </c>
      <c r="DI1260" s="4">
        <v>0</v>
      </c>
      <c r="DJ1260" s="4">
        <v>0</v>
      </c>
      <c r="DK1260" s="4">
        <v>0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s="4">
        <v>0</v>
      </c>
      <c r="DT1260" s="4">
        <v>2</v>
      </c>
      <c r="DU1260" s="4">
        <v>2</v>
      </c>
      <c r="EB1260" s="4" t="b">
        <v>1</v>
      </c>
      <c r="EC1260" s="4" t="s">
        <v>261</v>
      </c>
      <c r="EF1260" s="7">
        <v>46204</v>
      </c>
      <c r="EG1260" s="7">
        <v>46234</v>
      </c>
      <c r="EH1260" s="4" t="s">
        <v>173</v>
      </c>
      <c r="EI1260" s="4" t="b">
        <v>1</v>
      </c>
      <c r="EJ1260" s="4" t="s">
        <v>174</v>
      </c>
      <c r="EO1260" s="4">
        <f t="shared" si="82"/>
        <v>25.531506849315068</v>
      </c>
      <c r="EP1260" s="4">
        <f t="shared" si="83"/>
        <v>25</v>
      </c>
      <c r="EQ1260" s="9">
        <f t="shared" si="84"/>
        <v>3732985.1999999997</v>
      </c>
    </row>
    <row r="1261" spans="3:147">
      <c r="C1261" s="7">
        <v>46204</v>
      </c>
      <c r="D1261" s="4">
        <v>7510</v>
      </c>
      <c r="G1261" s="4" t="s">
        <v>176</v>
      </c>
      <c r="H1261" s="4" t="s">
        <v>177</v>
      </c>
      <c r="I1261" s="4">
        <v>1</v>
      </c>
      <c r="J1261" s="16">
        <v>38294</v>
      </c>
      <c r="L1261" s="4">
        <v>110982</v>
      </c>
      <c r="M1261" s="4">
        <v>116232</v>
      </c>
      <c r="N1261" s="4">
        <v>138509.79999999999</v>
      </c>
      <c r="O1261" s="64">
        <v>22</v>
      </c>
      <c r="P1261" s="4">
        <v>8</v>
      </c>
      <c r="Q1261" s="4">
        <v>1</v>
      </c>
      <c r="R1261" s="4">
        <v>31</v>
      </c>
      <c r="S1261" s="4">
        <v>100</v>
      </c>
      <c r="T1261" s="4">
        <v>100</v>
      </c>
      <c r="U1261" s="11">
        <v>4850738</v>
      </c>
      <c r="V1261" s="11">
        <v>908370</v>
      </c>
      <c r="W1261" s="11">
        <v>3942368</v>
      </c>
      <c r="X1261" s="11">
        <v>21</v>
      </c>
      <c r="Y1261" s="62">
        <v>3440442</v>
      </c>
      <c r="Z1261" s="11">
        <v>0</v>
      </c>
      <c r="AA1261" s="11">
        <v>0</v>
      </c>
      <c r="AB1261" s="11">
        <v>0</v>
      </c>
      <c r="AC1261" s="11">
        <v>157500</v>
      </c>
      <c r="AD1261" s="11">
        <v>0</v>
      </c>
      <c r="AE1261" s="11">
        <v>0</v>
      </c>
      <c r="AF1261" s="11">
        <v>0</v>
      </c>
      <c r="AG1261" s="11">
        <v>157500</v>
      </c>
      <c r="AH1261" s="11">
        <v>0</v>
      </c>
      <c r="AI1261" s="11">
        <v>435870</v>
      </c>
      <c r="AJ1261" s="11">
        <v>0</v>
      </c>
      <c r="AK1261" s="11">
        <v>155823</v>
      </c>
      <c r="AL1261" s="9">
        <v>591693</v>
      </c>
      <c r="AM1261" s="9">
        <v>207764</v>
      </c>
      <c r="AN1261" s="9">
        <v>0</v>
      </c>
      <c r="AO1261" s="9">
        <v>378339</v>
      </c>
      <c r="AP1261" s="11">
        <v>0</v>
      </c>
      <c r="AQ1261" s="11">
        <v>65000</v>
      </c>
      <c r="AR1261" s="11">
        <v>1242796</v>
      </c>
      <c r="AS1261" s="11">
        <v>0</v>
      </c>
      <c r="AT1261" s="11">
        <v>0</v>
      </c>
      <c r="AU1261" s="11">
        <v>0</v>
      </c>
      <c r="AV1261" s="11">
        <v>0</v>
      </c>
      <c r="AW1261" s="11">
        <v>0</v>
      </c>
      <c r="AX1261" s="11">
        <v>0</v>
      </c>
      <c r="AY1261" s="11">
        <v>0</v>
      </c>
      <c r="AZ1261" s="11">
        <v>0</v>
      </c>
      <c r="BA1261" s="11">
        <v>0</v>
      </c>
      <c r="BB1261" s="11">
        <v>0</v>
      </c>
      <c r="BC1261" s="11">
        <v>0</v>
      </c>
      <c r="BD1261" s="11">
        <v>10000</v>
      </c>
      <c r="BE1261" s="11">
        <v>0</v>
      </c>
      <c r="BF1261" s="11">
        <v>0</v>
      </c>
      <c r="BG1261" s="11">
        <v>0</v>
      </c>
      <c r="BH1261" s="11">
        <v>0</v>
      </c>
      <c r="BI1261" s="11">
        <v>0</v>
      </c>
      <c r="BJ1261" s="11">
        <v>0</v>
      </c>
      <c r="BK1261" s="11">
        <v>0</v>
      </c>
      <c r="BL1261" s="11">
        <v>0</v>
      </c>
      <c r="BM1261" s="11">
        <v>0</v>
      </c>
      <c r="BN1261" s="11">
        <v>0</v>
      </c>
      <c r="BO1261" s="11">
        <v>314760</v>
      </c>
      <c r="BP1261" s="11">
        <v>31470</v>
      </c>
      <c r="BQ1261" s="11">
        <v>255590</v>
      </c>
      <c r="BR1261" s="11">
        <v>211230</v>
      </c>
      <c r="BS1261" s="11">
        <v>43660</v>
      </c>
      <c r="BT1261" s="11">
        <v>10330</v>
      </c>
      <c r="BU1261" s="11">
        <v>40330</v>
      </c>
      <c r="BV1261" s="11">
        <v>0</v>
      </c>
      <c r="BW1261" s="11">
        <v>1000</v>
      </c>
      <c r="BX1261" s="11">
        <v>0</v>
      </c>
      <c r="BY1261" s="11">
        <v>0</v>
      </c>
      <c r="BZ1261" s="11">
        <v>0</v>
      </c>
      <c r="CA1261" s="11">
        <v>0</v>
      </c>
      <c r="CB1261" s="11">
        <v>0</v>
      </c>
      <c r="CC1261" s="11">
        <v>0</v>
      </c>
      <c r="CD1261" s="11">
        <v>0</v>
      </c>
      <c r="CE1261" s="11">
        <v>0</v>
      </c>
      <c r="CF1261" s="11">
        <v>0</v>
      </c>
      <c r="CG1261" s="11">
        <v>0</v>
      </c>
      <c r="CH1261" s="11">
        <v>0</v>
      </c>
      <c r="CI1261" s="11">
        <v>188902.758</v>
      </c>
      <c r="CJ1261" s="4">
        <v>31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13</v>
      </c>
      <c r="CV1261" s="4">
        <v>0</v>
      </c>
      <c r="CW1261" s="4">
        <v>0</v>
      </c>
      <c r="CX1261" s="4">
        <v>0</v>
      </c>
      <c r="CY1261" s="4">
        <v>0</v>
      </c>
      <c r="CZ1261" s="4">
        <v>0</v>
      </c>
      <c r="DA1261" s="4">
        <v>0</v>
      </c>
      <c r="DB1261" s="4">
        <v>20</v>
      </c>
      <c r="DC1261" s="4">
        <v>0</v>
      </c>
      <c r="DD1261" s="4">
        <v>6</v>
      </c>
      <c r="DE1261" s="64">
        <v>26</v>
      </c>
      <c r="DF1261" s="64">
        <v>8</v>
      </c>
      <c r="DG1261" s="64">
        <v>0</v>
      </c>
      <c r="DH1261" s="64">
        <v>36.42</v>
      </c>
      <c r="DI1261" s="4">
        <v>0</v>
      </c>
      <c r="DJ1261" s="4">
        <v>0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s="4">
        <v>2</v>
      </c>
      <c r="DT1261" s="4">
        <v>2</v>
      </c>
      <c r="DU1261" s="4">
        <v>2</v>
      </c>
      <c r="EB1261" s="4" t="b">
        <v>1</v>
      </c>
      <c r="EC1261" s="4" t="s">
        <v>261</v>
      </c>
      <c r="EF1261" s="7">
        <v>46204</v>
      </c>
      <c r="EG1261" s="7">
        <v>46234</v>
      </c>
      <c r="EH1261" s="4" t="s">
        <v>173</v>
      </c>
      <c r="EI1261" s="4" t="b">
        <v>1</v>
      </c>
      <c r="EJ1261" s="4" t="s">
        <v>174</v>
      </c>
      <c r="EO1261" s="4">
        <f t="shared" si="82"/>
        <v>21.175342465753424</v>
      </c>
      <c r="EP1261" s="4">
        <f t="shared" si="83"/>
        <v>25</v>
      </c>
      <c r="EQ1261" s="9">
        <f t="shared" si="84"/>
        <v>3462744.9999999995</v>
      </c>
    </row>
    <row r="1262" spans="3:147">
      <c r="C1262" s="7">
        <v>46204</v>
      </c>
      <c r="D1262" s="4">
        <v>7510</v>
      </c>
      <c r="G1262" s="4" t="s">
        <v>179</v>
      </c>
      <c r="H1262" s="4" t="s">
        <v>180</v>
      </c>
      <c r="I1262" s="4">
        <v>14</v>
      </c>
      <c r="J1262" s="16">
        <v>40686</v>
      </c>
      <c r="L1262" s="4">
        <v>104784.966</v>
      </c>
      <c r="M1262" s="4">
        <v>108534.933</v>
      </c>
      <c r="N1262" s="4">
        <v>129337.462</v>
      </c>
      <c r="O1262" s="64">
        <v>22</v>
      </c>
      <c r="P1262" s="4">
        <v>8</v>
      </c>
      <c r="Q1262" s="4">
        <v>1</v>
      </c>
      <c r="R1262" s="4">
        <v>31</v>
      </c>
      <c r="S1262" s="4">
        <v>100</v>
      </c>
      <c r="T1262" s="4">
        <v>100</v>
      </c>
      <c r="U1262" s="11">
        <v>3787838</v>
      </c>
      <c r="V1262" s="11">
        <v>651090</v>
      </c>
      <c r="W1262" s="11">
        <v>3136748</v>
      </c>
      <c r="X1262" s="11">
        <v>15</v>
      </c>
      <c r="Y1262" s="62">
        <v>3248333</v>
      </c>
      <c r="Z1262" s="11">
        <v>0</v>
      </c>
      <c r="AA1262" s="11">
        <v>0</v>
      </c>
      <c r="AB1262" s="11">
        <v>0</v>
      </c>
      <c r="AC1262" s="11">
        <v>112500</v>
      </c>
      <c r="AD1262" s="11">
        <v>0</v>
      </c>
      <c r="AE1262" s="11">
        <v>0</v>
      </c>
      <c r="AF1262" s="11">
        <v>0</v>
      </c>
      <c r="AG1262" s="11">
        <v>112500</v>
      </c>
      <c r="AH1262" s="11">
        <v>0</v>
      </c>
      <c r="AI1262" s="11">
        <v>407005</v>
      </c>
      <c r="AJ1262" s="11">
        <v>0</v>
      </c>
      <c r="AK1262" s="11">
        <v>0</v>
      </c>
      <c r="AL1262" s="9">
        <v>407005</v>
      </c>
      <c r="AM1262" s="9">
        <v>0</v>
      </c>
      <c r="AN1262" s="9">
        <v>0</v>
      </c>
      <c r="AO1262" s="9">
        <v>0</v>
      </c>
      <c r="AP1262" s="11">
        <v>0</v>
      </c>
      <c r="AQ1262" s="11">
        <v>0</v>
      </c>
      <c r="AR1262" s="11">
        <v>407005</v>
      </c>
      <c r="AS1262" s="11">
        <v>0</v>
      </c>
      <c r="AT1262" s="11">
        <v>0</v>
      </c>
      <c r="AU1262" s="11">
        <v>0</v>
      </c>
      <c r="AV1262" s="11">
        <v>0</v>
      </c>
      <c r="AW1262" s="11">
        <v>0</v>
      </c>
      <c r="AX1262" s="11">
        <v>0</v>
      </c>
      <c r="AY1262" s="11">
        <v>0</v>
      </c>
      <c r="AZ1262" s="11">
        <v>0</v>
      </c>
      <c r="BA1262" s="11">
        <v>0</v>
      </c>
      <c r="BB1262" s="11">
        <v>0</v>
      </c>
      <c r="BC1262" s="11">
        <v>0</v>
      </c>
      <c r="BD1262" s="11">
        <v>20000</v>
      </c>
      <c r="BE1262" s="11">
        <v>0</v>
      </c>
      <c r="BF1262" s="11">
        <v>0</v>
      </c>
      <c r="BG1262" s="11">
        <v>0</v>
      </c>
      <c r="BH1262" s="11">
        <v>0</v>
      </c>
      <c r="BI1262" s="11">
        <v>0</v>
      </c>
      <c r="BJ1262" s="11">
        <v>0</v>
      </c>
      <c r="BK1262" s="11">
        <v>0</v>
      </c>
      <c r="BL1262" s="11">
        <v>0</v>
      </c>
      <c r="BM1262" s="11">
        <v>0</v>
      </c>
      <c r="BN1262" s="11">
        <v>0</v>
      </c>
      <c r="BO1262" s="11">
        <v>190880</v>
      </c>
      <c r="BP1262" s="11">
        <v>19080</v>
      </c>
      <c r="BQ1262" s="11">
        <v>196740</v>
      </c>
      <c r="BR1262" s="11">
        <v>162880</v>
      </c>
      <c r="BS1262" s="11">
        <v>34090</v>
      </c>
      <c r="BT1262" s="11">
        <v>9750</v>
      </c>
      <c r="BU1262" s="11">
        <v>37670</v>
      </c>
      <c r="BV1262" s="11">
        <v>0</v>
      </c>
      <c r="BW1262" s="11">
        <v>0</v>
      </c>
      <c r="BX1262" s="11">
        <v>0</v>
      </c>
      <c r="BY1262" s="11">
        <v>0</v>
      </c>
      <c r="BZ1262" s="11">
        <v>0</v>
      </c>
      <c r="CA1262" s="11">
        <v>0</v>
      </c>
      <c r="CB1262" s="11">
        <v>0</v>
      </c>
      <c r="CC1262" s="11">
        <v>0</v>
      </c>
      <c r="CD1262" s="11">
        <v>0</v>
      </c>
      <c r="CE1262" s="11">
        <v>0</v>
      </c>
      <c r="CF1262" s="11">
        <v>0</v>
      </c>
      <c r="CG1262" s="11">
        <v>0</v>
      </c>
      <c r="CH1262" s="11">
        <v>0</v>
      </c>
      <c r="CI1262" s="11">
        <v>134284.198</v>
      </c>
      <c r="CJ1262" s="4">
        <v>31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0</v>
      </c>
      <c r="CY1262" s="4">
        <v>0</v>
      </c>
      <c r="CZ1262" s="4">
        <v>0</v>
      </c>
      <c r="DA1262" s="4">
        <v>0</v>
      </c>
      <c r="DB1262" s="4">
        <v>20</v>
      </c>
      <c r="DC1262" s="4">
        <v>0</v>
      </c>
      <c r="DD1262" s="4">
        <v>0</v>
      </c>
      <c r="DE1262" s="64">
        <v>20</v>
      </c>
      <c r="DF1262" s="64">
        <v>0</v>
      </c>
      <c r="DG1262" s="64">
        <v>0</v>
      </c>
      <c r="DH1262" s="64">
        <v>0</v>
      </c>
      <c r="DI1262" s="4">
        <v>0</v>
      </c>
      <c r="DJ1262" s="4">
        <v>0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s="4">
        <v>0.5</v>
      </c>
      <c r="DT1262" s="4">
        <v>2</v>
      </c>
      <c r="DU1262" s="4">
        <v>2</v>
      </c>
      <c r="EB1262" s="4" t="b">
        <v>1</v>
      </c>
      <c r="EC1262" s="4" t="s">
        <v>261</v>
      </c>
      <c r="EF1262" s="7">
        <v>46204</v>
      </c>
      <c r="EG1262" s="7">
        <v>46234</v>
      </c>
      <c r="EH1262" s="4" t="s">
        <v>173</v>
      </c>
      <c r="EI1262" s="4" t="b">
        <v>1</v>
      </c>
      <c r="EJ1262" s="4" t="s">
        <v>174</v>
      </c>
      <c r="EO1262" s="4">
        <f t="shared" si="82"/>
        <v>14.621917808219179</v>
      </c>
      <c r="EP1262" s="4">
        <f t="shared" si="83"/>
        <v>21</v>
      </c>
      <c r="EQ1262" s="9">
        <f t="shared" si="84"/>
        <v>2716086.702</v>
      </c>
    </row>
    <row r="1263" spans="3:147">
      <c r="C1263" s="7">
        <v>46235</v>
      </c>
      <c r="D1263" s="4">
        <v>7510</v>
      </c>
      <c r="G1263" s="4" t="s">
        <v>181</v>
      </c>
      <c r="H1263" s="4" t="s">
        <v>182</v>
      </c>
      <c r="I1263" s="4">
        <v>17</v>
      </c>
      <c r="J1263" s="16">
        <v>35339</v>
      </c>
      <c r="L1263" s="4">
        <v>160457.83199999999</v>
      </c>
      <c r="M1263" s="4">
        <v>167957.8</v>
      </c>
      <c r="N1263" s="4">
        <v>200149.712</v>
      </c>
      <c r="O1263" s="64">
        <v>15</v>
      </c>
      <c r="P1263" s="4">
        <v>10</v>
      </c>
      <c r="Q1263" s="4">
        <v>6</v>
      </c>
      <c r="R1263" s="4">
        <v>31</v>
      </c>
      <c r="S1263" s="4">
        <v>100</v>
      </c>
      <c r="T1263" s="4">
        <v>100</v>
      </c>
      <c r="U1263" s="11">
        <v>6300314</v>
      </c>
      <c r="V1263" s="11">
        <v>1300314</v>
      </c>
      <c r="W1263" s="11">
        <v>5000000</v>
      </c>
      <c r="X1263" s="11">
        <v>29</v>
      </c>
      <c r="Y1263" s="62">
        <v>4974192</v>
      </c>
      <c r="Z1263" s="11">
        <v>0</v>
      </c>
      <c r="AA1263" s="11">
        <v>0</v>
      </c>
      <c r="AB1263" s="11">
        <v>7500</v>
      </c>
      <c r="AC1263" s="11">
        <v>217500</v>
      </c>
      <c r="AD1263" s="11">
        <v>0</v>
      </c>
      <c r="AE1263" s="11">
        <v>0</v>
      </c>
      <c r="AF1263" s="11">
        <v>0</v>
      </c>
      <c r="AG1263" s="11">
        <v>225000</v>
      </c>
      <c r="AH1263" s="11">
        <v>0</v>
      </c>
      <c r="AI1263" s="11">
        <v>629841</v>
      </c>
      <c r="AJ1263" s="11">
        <v>0</v>
      </c>
      <c r="AK1263" s="11">
        <v>0</v>
      </c>
      <c r="AL1263" s="9">
        <v>629841</v>
      </c>
      <c r="AM1263" s="9">
        <v>0</v>
      </c>
      <c r="AN1263" s="9">
        <v>0</v>
      </c>
      <c r="AO1263" s="9">
        <v>351262</v>
      </c>
      <c r="AP1263" s="11">
        <v>0</v>
      </c>
      <c r="AQ1263" s="11">
        <v>50000</v>
      </c>
      <c r="AR1263" s="11">
        <v>1031103</v>
      </c>
      <c r="AS1263" s="11">
        <v>0</v>
      </c>
      <c r="AT1263" s="11">
        <v>0</v>
      </c>
      <c r="AU1263" s="11">
        <v>0</v>
      </c>
      <c r="AV1263" s="11">
        <v>0</v>
      </c>
      <c r="AW1263" s="11">
        <v>0</v>
      </c>
      <c r="AX1263" s="11">
        <v>0</v>
      </c>
      <c r="AY1263" s="11">
        <v>0</v>
      </c>
      <c r="AZ1263" s="11">
        <v>0</v>
      </c>
      <c r="BA1263" s="11">
        <v>25019</v>
      </c>
      <c r="BB1263" s="11">
        <v>0</v>
      </c>
      <c r="BC1263" s="11">
        <v>0</v>
      </c>
      <c r="BD1263" s="11">
        <v>45000</v>
      </c>
      <c r="BE1263" s="11">
        <v>0</v>
      </c>
      <c r="BF1263" s="11">
        <v>0</v>
      </c>
      <c r="BG1263" s="11">
        <v>0</v>
      </c>
      <c r="BH1263" s="11">
        <v>0</v>
      </c>
      <c r="BI1263" s="11">
        <v>0</v>
      </c>
      <c r="BJ1263" s="11">
        <v>0</v>
      </c>
      <c r="BK1263" s="11">
        <v>0</v>
      </c>
      <c r="BL1263" s="11">
        <v>0</v>
      </c>
      <c r="BM1263" s="11">
        <v>0</v>
      </c>
      <c r="BN1263" s="11">
        <v>0</v>
      </c>
      <c r="BO1263" s="11">
        <v>514680</v>
      </c>
      <c r="BP1263" s="11">
        <v>51460</v>
      </c>
      <c r="BQ1263" s="11">
        <v>313020</v>
      </c>
      <c r="BR1263" s="11">
        <v>281850</v>
      </c>
      <c r="BS1263" s="11">
        <v>56700</v>
      </c>
      <c r="BT1263" s="11">
        <v>14930</v>
      </c>
      <c r="BU1263" s="11">
        <v>58290</v>
      </c>
      <c r="BV1263" s="11">
        <v>0</v>
      </c>
      <c r="BW1263" s="11">
        <v>9384</v>
      </c>
      <c r="BX1263" s="11">
        <v>0</v>
      </c>
      <c r="BY1263" s="11">
        <v>0</v>
      </c>
      <c r="BZ1263" s="11">
        <v>0</v>
      </c>
      <c r="CA1263" s="11">
        <v>0</v>
      </c>
      <c r="CB1263" s="11">
        <v>0</v>
      </c>
      <c r="CC1263" s="11">
        <v>0</v>
      </c>
      <c r="CD1263" s="11">
        <v>0</v>
      </c>
      <c r="CE1263" s="11">
        <v>0</v>
      </c>
      <c r="CF1263" s="11">
        <v>0</v>
      </c>
      <c r="CG1263" s="11">
        <v>0</v>
      </c>
      <c r="CH1263" s="11">
        <v>0</v>
      </c>
      <c r="CI1263" s="11">
        <v>248548.70699999999</v>
      </c>
      <c r="CJ1263" s="4">
        <v>31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0</v>
      </c>
      <c r="CU1263" s="4">
        <v>10</v>
      </c>
      <c r="CV1263" s="4">
        <v>0</v>
      </c>
      <c r="CW1263" s="4">
        <v>0</v>
      </c>
      <c r="CX1263" s="4">
        <v>0</v>
      </c>
      <c r="CY1263" s="4">
        <v>0</v>
      </c>
      <c r="CZ1263" s="4">
        <v>0</v>
      </c>
      <c r="DA1263" s="4">
        <v>0</v>
      </c>
      <c r="DB1263" s="4">
        <v>20</v>
      </c>
      <c r="DC1263" s="4">
        <v>0</v>
      </c>
      <c r="DD1263" s="4">
        <v>0</v>
      </c>
      <c r="DE1263" s="64">
        <v>20</v>
      </c>
      <c r="DF1263" s="64">
        <v>0</v>
      </c>
      <c r="DG1263" s="64">
        <v>0</v>
      </c>
      <c r="DH1263" s="64">
        <v>23.4</v>
      </c>
      <c r="DI1263" s="4">
        <v>0</v>
      </c>
      <c r="DJ1263" s="4">
        <v>0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s="4">
        <v>0</v>
      </c>
      <c r="DT1263" s="4">
        <v>2</v>
      </c>
      <c r="DU1263" s="4">
        <v>2</v>
      </c>
      <c r="EB1263" s="4" t="b">
        <v>1</v>
      </c>
      <c r="EC1263" s="4" t="s">
        <v>261</v>
      </c>
      <c r="EF1263" s="7">
        <v>46235</v>
      </c>
      <c r="EG1263" s="7">
        <v>46265</v>
      </c>
      <c r="EH1263" s="4" t="s">
        <v>173</v>
      </c>
      <c r="EI1263" s="4" t="b">
        <v>1</v>
      </c>
      <c r="EJ1263" s="4" t="s">
        <v>174</v>
      </c>
      <c r="EO1263" s="4">
        <f t="shared" si="82"/>
        <v>29.271232876712329</v>
      </c>
      <c r="EP1263" s="4">
        <f t="shared" si="83"/>
        <v>25</v>
      </c>
      <c r="EQ1263" s="9">
        <f t="shared" si="84"/>
        <v>5003742.8</v>
      </c>
    </row>
    <row r="1264" spans="3:147">
      <c r="C1264" s="7">
        <v>46235</v>
      </c>
      <c r="D1264" s="4">
        <v>7510</v>
      </c>
      <c r="G1264" s="4" t="s">
        <v>170</v>
      </c>
      <c r="H1264" s="4" t="s">
        <v>171</v>
      </c>
      <c r="I1264" s="4">
        <v>5</v>
      </c>
      <c r="J1264" s="16">
        <v>35339</v>
      </c>
      <c r="L1264" s="4">
        <v>133752.25599999999</v>
      </c>
      <c r="M1264" s="4">
        <v>141002.23300000001</v>
      </c>
      <c r="N1264" s="4">
        <v>168027.66099999999</v>
      </c>
      <c r="O1264" s="64">
        <v>15</v>
      </c>
      <c r="P1264" s="4">
        <v>10</v>
      </c>
      <c r="Q1264" s="4">
        <v>6</v>
      </c>
      <c r="R1264" s="4">
        <v>31</v>
      </c>
      <c r="S1264" s="4">
        <v>100</v>
      </c>
      <c r="T1264" s="4">
        <v>100</v>
      </c>
      <c r="U1264" s="11">
        <v>5141024</v>
      </c>
      <c r="V1264" s="11">
        <v>1081024</v>
      </c>
      <c r="W1264" s="11">
        <v>4060000</v>
      </c>
      <c r="X1264" s="11">
        <v>29</v>
      </c>
      <c r="Y1264" s="62">
        <v>4146319</v>
      </c>
      <c r="Z1264" s="11">
        <v>0</v>
      </c>
      <c r="AA1264" s="11">
        <v>0</v>
      </c>
      <c r="AB1264" s="11">
        <v>0</v>
      </c>
      <c r="AC1264" s="11">
        <v>217500</v>
      </c>
      <c r="AD1264" s="11">
        <v>0</v>
      </c>
      <c r="AE1264" s="11">
        <v>0</v>
      </c>
      <c r="AF1264" s="11">
        <v>0</v>
      </c>
      <c r="AG1264" s="11">
        <v>217500</v>
      </c>
      <c r="AH1264" s="11">
        <v>0</v>
      </c>
      <c r="AI1264" s="11">
        <v>528758</v>
      </c>
      <c r="AJ1264" s="11">
        <v>0</v>
      </c>
      <c r="AK1264" s="11">
        <v>0</v>
      </c>
      <c r="AL1264" s="9">
        <v>528758</v>
      </c>
      <c r="AM1264" s="9">
        <v>0</v>
      </c>
      <c r="AN1264" s="9">
        <v>0</v>
      </c>
      <c r="AO1264" s="9">
        <v>147444</v>
      </c>
      <c r="AP1264" s="11">
        <v>0</v>
      </c>
      <c r="AQ1264" s="11">
        <v>25000</v>
      </c>
      <c r="AR1264" s="11">
        <v>701202</v>
      </c>
      <c r="AS1264" s="11">
        <v>0</v>
      </c>
      <c r="AT1264" s="11">
        <v>0</v>
      </c>
      <c r="AU1264" s="11">
        <v>0</v>
      </c>
      <c r="AV1264" s="11">
        <v>0</v>
      </c>
      <c r="AW1264" s="11">
        <v>0</v>
      </c>
      <c r="AX1264" s="11">
        <v>0</v>
      </c>
      <c r="AY1264" s="11">
        <v>0</v>
      </c>
      <c r="AZ1264" s="11">
        <v>0</v>
      </c>
      <c r="BA1264" s="11">
        <v>21003</v>
      </c>
      <c r="BB1264" s="11">
        <v>0</v>
      </c>
      <c r="BC1264" s="11">
        <v>0</v>
      </c>
      <c r="BD1264" s="11">
        <v>55000</v>
      </c>
      <c r="BE1264" s="11">
        <v>0</v>
      </c>
      <c r="BF1264" s="11">
        <v>0</v>
      </c>
      <c r="BG1264" s="11">
        <v>0</v>
      </c>
      <c r="BH1264" s="11">
        <v>0</v>
      </c>
      <c r="BI1264" s="11">
        <v>0</v>
      </c>
      <c r="BJ1264" s="11">
        <v>0</v>
      </c>
      <c r="BK1264" s="11">
        <v>0</v>
      </c>
      <c r="BL1264" s="11">
        <v>0</v>
      </c>
      <c r="BM1264" s="11">
        <v>0</v>
      </c>
      <c r="BN1264" s="11">
        <v>0</v>
      </c>
      <c r="BO1264" s="11">
        <v>385010</v>
      </c>
      <c r="BP1264" s="11">
        <v>38500</v>
      </c>
      <c r="BQ1264" s="11">
        <v>313020</v>
      </c>
      <c r="BR1264" s="11">
        <v>231580</v>
      </c>
      <c r="BS1264" s="11">
        <v>46270</v>
      </c>
      <c r="BT1264" s="11">
        <v>12440</v>
      </c>
      <c r="BU1264" s="11">
        <v>48920</v>
      </c>
      <c r="BV1264" s="11">
        <v>0</v>
      </c>
      <c r="BW1264" s="11">
        <v>5284</v>
      </c>
      <c r="BX1264" s="11">
        <v>0</v>
      </c>
      <c r="BY1264" s="11">
        <v>0</v>
      </c>
      <c r="BZ1264" s="11">
        <v>0</v>
      </c>
      <c r="CA1264" s="11">
        <v>0</v>
      </c>
      <c r="CB1264" s="11">
        <v>0</v>
      </c>
      <c r="CC1264" s="11">
        <v>0</v>
      </c>
      <c r="CD1264" s="11">
        <v>0</v>
      </c>
      <c r="CE1264" s="11">
        <v>0</v>
      </c>
      <c r="CF1264" s="11">
        <v>0</v>
      </c>
      <c r="CG1264" s="11">
        <v>0</v>
      </c>
      <c r="CH1264" s="11">
        <v>0</v>
      </c>
      <c r="CI1264" s="11">
        <v>232863.70699999999</v>
      </c>
      <c r="CJ1264" s="4">
        <v>31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4">
        <v>5</v>
      </c>
      <c r="CV1264" s="4">
        <v>0</v>
      </c>
      <c r="CW1264" s="4">
        <v>0</v>
      </c>
      <c r="CX1264" s="4">
        <v>0</v>
      </c>
      <c r="CY1264" s="4">
        <v>0</v>
      </c>
      <c r="CZ1264" s="4">
        <v>0</v>
      </c>
      <c r="DA1264" s="4">
        <v>0</v>
      </c>
      <c r="DB1264" s="4">
        <v>20</v>
      </c>
      <c r="DC1264" s="4">
        <v>0</v>
      </c>
      <c r="DD1264" s="4">
        <v>0</v>
      </c>
      <c r="DE1264" s="64">
        <v>20</v>
      </c>
      <c r="DF1264" s="64">
        <v>0</v>
      </c>
      <c r="DG1264" s="64">
        <v>0</v>
      </c>
      <c r="DH1264" s="64">
        <v>11.7</v>
      </c>
      <c r="DI1264" s="4">
        <v>0</v>
      </c>
      <c r="DJ1264" s="4">
        <v>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0.5</v>
      </c>
      <c r="DT1264" s="4">
        <v>2</v>
      </c>
      <c r="DU1264" s="4">
        <v>2</v>
      </c>
      <c r="EB1264" s="4" t="b">
        <v>1</v>
      </c>
      <c r="EC1264" s="4" t="s">
        <v>261</v>
      </c>
      <c r="EF1264" s="7">
        <v>46235</v>
      </c>
      <c r="EG1264" s="7">
        <v>46265</v>
      </c>
      <c r="EH1264" s="4" t="s">
        <v>173</v>
      </c>
      <c r="EI1264" s="4" t="b">
        <v>1</v>
      </c>
      <c r="EJ1264" s="4" t="s">
        <v>174</v>
      </c>
      <c r="EO1264" s="4">
        <f t="shared" si="82"/>
        <v>29.271232876712329</v>
      </c>
      <c r="EP1264" s="4">
        <f t="shared" si="83"/>
        <v>25</v>
      </c>
      <c r="EQ1264" s="9">
        <f t="shared" si="84"/>
        <v>4200691.5249999994</v>
      </c>
    </row>
    <row r="1265" spans="3:147">
      <c r="C1265" s="7">
        <v>46235</v>
      </c>
      <c r="D1265" s="4">
        <v>7510</v>
      </c>
      <c r="G1265" s="4" t="s">
        <v>170</v>
      </c>
      <c r="H1265" s="4" t="s">
        <v>171</v>
      </c>
      <c r="I1265" s="4">
        <v>13</v>
      </c>
      <c r="J1265" s="16">
        <v>35444</v>
      </c>
      <c r="L1265" s="4">
        <v>140356.25599999999</v>
      </c>
      <c r="M1265" s="4">
        <v>147606.23300000001</v>
      </c>
      <c r="N1265" s="4">
        <v>175897.42800000001</v>
      </c>
      <c r="O1265" s="64">
        <v>15</v>
      </c>
      <c r="P1265" s="4">
        <v>10</v>
      </c>
      <c r="Q1265" s="4">
        <v>6</v>
      </c>
      <c r="R1265" s="4">
        <v>31</v>
      </c>
      <c r="S1265" s="4">
        <v>100</v>
      </c>
      <c r="T1265" s="4">
        <v>100</v>
      </c>
      <c r="U1265" s="11">
        <v>5537752</v>
      </c>
      <c r="V1265" s="11">
        <v>1166650</v>
      </c>
      <c r="W1265" s="11">
        <v>4371102</v>
      </c>
      <c r="X1265" s="11">
        <v>29</v>
      </c>
      <c r="Y1265" s="62">
        <v>4351043</v>
      </c>
      <c r="Z1265" s="11">
        <v>0</v>
      </c>
      <c r="AA1265" s="11">
        <v>0</v>
      </c>
      <c r="AB1265" s="11">
        <v>0</v>
      </c>
      <c r="AC1265" s="11">
        <v>217500</v>
      </c>
      <c r="AD1265" s="11">
        <v>0</v>
      </c>
      <c r="AE1265" s="11">
        <v>0</v>
      </c>
      <c r="AF1265" s="11">
        <v>0</v>
      </c>
      <c r="AG1265" s="11">
        <v>217500</v>
      </c>
      <c r="AH1265" s="11">
        <v>0</v>
      </c>
      <c r="AI1265" s="11">
        <v>553523</v>
      </c>
      <c r="AJ1265" s="11">
        <v>0</v>
      </c>
      <c r="AK1265" s="11">
        <v>0</v>
      </c>
      <c r="AL1265" s="9">
        <v>553523</v>
      </c>
      <c r="AM1265" s="9">
        <v>0</v>
      </c>
      <c r="AN1265" s="9">
        <v>0</v>
      </c>
      <c r="AO1265" s="9">
        <v>308699</v>
      </c>
      <c r="AP1265" s="11">
        <v>0</v>
      </c>
      <c r="AQ1265" s="11">
        <v>50000</v>
      </c>
      <c r="AR1265" s="11">
        <v>912222</v>
      </c>
      <c r="AS1265" s="11">
        <v>0</v>
      </c>
      <c r="AT1265" s="11">
        <v>0</v>
      </c>
      <c r="AU1265" s="11">
        <v>0</v>
      </c>
      <c r="AV1265" s="11">
        <v>0</v>
      </c>
      <c r="AW1265" s="11">
        <v>0</v>
      </c>
      <c r="AX1265" s="11">
        <v>0</v>
      </c>
      <c r="AY1265" s="11">
        <v>0</v>
      </c>
      <c r="AZ1265" s="11">
        <v>0</v>
      </c>
      <c r="BA1265" s="11">
        <v>21987</v>
      </c>
      <c r="BB1265" s="11">
        <v>0</v>
      </c>
      <c r="BC1265" s="11">
        <v>0</v>
      </c>
      <c r="BD1265" s="11">
        <v>35000</v>
      </c>
      <c r="BE1265" s="11">
        <v>0</v>
      </c>
      <c r="BF1265" s="11">
        <v>0</v>
      </c>
      <c r="BG1265" s="11">
        <v>0</v>
      </c>
      <c r="BH1265" s="11">
        <v>0</v>
      </c>
      <c r="BI1265" s="11">
        <v>0</v>
      </c>
      <c r="BJ1265" s="11">
        <v>0</v>
      </c>
      <c r="BK1265" s="11">
        <v>0</v>
      </c>
      <c r="BL1265" s="11">
        <v>0</v>
      </c>
      <c r="BM1265" s="11">
        <v>0</v>
      </c>
      <c r="BN1265" s="11">
        <v>0</v>
      </c>
      <c r="BO1265" s="11">
        <v>441550</v>
      </c>
      <c r="BP1265" s="11">
        <v>44150</v>
      </c>
      <c r="BQ1265" s="11">
        <v>313020</v>
      </c>
      <c r="BR1265" s="11">
        <v>248810</v>
      </c>
      <c r="BS1265" s="11">
        <v>49840</v>
      </c>
      <c r="BT1265" s="11">
        <v>13060</v>
      </c>
      <c r="BU1265" s="11">
        <v>51220</v>
      </c>
      <c r="BV1265" s="11">
        <v>0</v>
      </c>
      <c r="BW1265" s="11">
        <v>5000</v>
      </c>
      <c r="BX1265" s="11">
        <v>0</v>
      </c>
      <c r="BY1265" s="11">
        <v>0</v>
      </c>
      <c r="BZ1265" s="11">
        <v>0</v>
      </c>
      <c r="CA1265" s="11">
        <v>0</v>
      </c>
      <c r="CB1265" s="11">
        <v>0</v>
      </c>
      <c r="CC1265" s="11">
        <v>0</v>
      </c>
      <c r="CD1265" s="11">
        <v>0</v>
      </c>
      <c r="CE1265" s="11">
        <v>0</v>
      </c>
      <c r="CF1265" s="11">
        <v>0</v>
      </c>
      <c r="CG1265" s="11">
        <v>0</v>
      </c>
      <c r="CH1265" s="11">
        <v>0</v>
      </c>
      <c r="CI1265" s="11">
        <v>229058.391</v>
      </c>
      <c r="CJ1265" s="4">
        <v>31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  <c r="CS1265" s="4">
        <v>0</v>
      </c>
      <c r="CT1265" s="4">
        <v>0</v>
      </c>
      <c r="CU1265" s="4">
        <v>10</v>
      </c>
      <c r="CV1265" s="4">
        <v>0</v>
      </c>
      <c r="CW1265" s="4">
        <v>0</v>
      </c>
      <c r="CX1265" s="4">
        <v>0</v>
      </c>
      <c r="CY1265" s="4">
        <v>0</v>
      </c>
      <c r="CZ1265" s="4">
        <v>0</v>
      </c>
      <c r="DA1265" s="4">
        <v>0</v>
      </c>
      <c r="DB1265" s="4">
        <v>20</v>
      </c>
      <c r="DC1265" s="4">
        <v>0</v>
      </c>
      <c r="DD1265" s="4">
        <v>0</v>
      </c>
      <c r="DE1265" s="64">
        <v>20</v>
      </c>
      <c r="DF1265" s="64">
        <v>0</v>
      </c>
      <c r="DG1265" s="64">
        <v>0</v>
      </c>
      <c r="DH1265" s="64">
        <v>23.4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s="4">
        <v>0</v>
      </c>
      <c r="DT1265" s="4">
        <v>2</v>
      </c>
      <c r="DU1265" s="4">
        <v>2</v>
      </c>
      <c r="EB1265" s="4" t="b">
        <v>1</v>
      </c>
      <c r="EC1265" s="4" t="s">
        <v>261</v>
      </c>
      <c r="EF1265" s="7">
        <v>46235</v>
      </c>
      <c r="EG1265" s="7">
        <v>46265</v>
      </c>
      <c r="EH1265" s="4" t="s">
        <v>173</v>
      </c>
      <c r="EI1265" s="4" t="b">
        <v>1</v>
      </c>
      <c r="EJ1265" s="4" t="s">
        <v>174</v>
      </c>
      <c r="EO1265" s="4">
        <f t="shared" si="82"/>
        <v>28.983561643835618</v>
      </c>
      <c r="EP1265" s="4">
        <f t="shared" si="83"/>
        <v>25</v>
      </c>
      <c r="EQ1265" s="9">
        <f t="shared" si="84"/>
        <v>4397435.7</v>
      </c>
    </row>
    <row r="1266" spans="3:147">
      <c r="C1266" s="7">
        <v>46235</v>
      </c>
      <c r="D1266" s="4">
        <v>7510</v>
      </c>
      <c r="G1266" s="4" t="s">
        <v>176</v>
      </c>
      <c r="H1266" s="4" t="s">
        <v>177</v>
      </c>
      <c r="I1266" s="4">
        <v>25</v>
      </c>
      <c r="J1266" s="16">
        <v>35604</v>
      </c>
      <c r="L1266" s="4">
        <v>124758</v>
      </c>
      <c r="M1266" s="4">
        <v>132008</v>
      </c>
      <c r="N1266" s="4">
        <v>157309.533</v>
      </c>
      <c r="O1266" s="64">
        <v>15</v>
      </c>
      <c r="P1266" s="4">
        <v>10</v>
      </c>
      <c r="Q1266" s="4">
        <v>6</v>
      </c>
      <c r="R1266" s="4">
        <v>31</v>
      </c>
      <c r="S1266" s="4">
        <v>100</v>
      </c>
      <c r="T1266" s="4">
        <v>100</v>
      </c>
      <c r="U1266" s="11">
        <v>4913729</v>
      </c>
      <c r="V1266" s="11">
        <v>990729</v>
      </c>
      <c r="W1266" s="11">
        <v>3923000</v>
      </c>
      <c r="X1266" s="11">
        <v>29</v>
      </c>
      <c r="Y1266" s="62">
        <v>3867498</v>
      </c>
      <c r="Z1266" s="11">
        <v>0</v>
      </c>
      <c r="AA1266" s="11">
        <v>0</v>
      </c>
      <c r="AB1266" s="11">
        <v>0</v>
      </c>
      <c r="AC1266" s="11">
        <v>217500</v>
      </c>
      <c r="AD1266" s="11">
        <v>0</v>
      </c>
      <c r="AE1266" s="11">
        <v>0</v>
      </c>
      <c r="AF1266" s="11">
        <v>0</v>
      </c>
      <c r="AG1266" s="11">
        <v>217500</v>
      </c>
      <c r="AH1266" s="11">
        <v>0</v>
      </c>
      <c r="AI1266" s="11">
        <v>495030</v>
      </c>
      <c r="AJ1266" s="11">
        <v>0</v>
      </c>
      <c r="AK1266" s="11">
        <v>0</v>
      </c>
      <c r="AL1266" s="9">
        <v>495030</v>
      </c>
      <c r="AM1266" s="9">
        <v>0</v>
      </c>
      <c r="AN1266" s="9">
        <v>0</v>
      </c>
      <c r="AO1266" s="9">
        <v>248470</v>
      </c>
      <c r="AP1266" s="11">
        <v>0</v>
      </c>
      <c r="AQ1266" s="11">
        <v>45000</v>
      </c>
      <c r="AR1266" s="11">
        <v>788500</v>
      </c>
      <c r="AS1266" s="11">
        <v>0</v>
      </c>
      <c r="AT1266" s="11">
        <v>10567</v>
      </c>
      <c r="AU1266" s="11">
        <v>0</v>
      </c>
      <c r="AV1266" s="11">
        <v>0</v>
      </c>
      <c r="AW1266" s="11">
        <v>0</v>
      </c>
      <c r="AX1266" s="11">
        <v>0</v>
      </c>
      <c r="AY1266" s="11">
        <v>0</v>
      </c>
      <c r="AZ1266" s="11">
        <v>0</v>
      </c>
      <c r="BA1266" s="11">
        <v>19664</v>
      </c>
      <c r="BB1266" s="11">
        <v>0</v>
      </c>
      <c r="BC1266" s="11">
        <v>0</v>
      </c>
      <c r="BD1266" s="11">
        <v>10000</v>
      </c>
      <c r="BE1266" s="11">
        <v>0</v>
      </c>
      <c r="BF1266" s="11">
        <v>0</v>
      </c>
      <c r="BG1266" s="11">
        <v>0</v>
      </c>
      <c r="BH1266" s="11">
        <v>0</v>
      </c>
      <c r="BI1266" s="11">
        <v>0</v>
      </c>
      <c r="BJ1266" s="11">
        <v>0</v>
      </c>
      <c r="BK1266" s="11">
        <v>0</v>
      </c>
      <c r="BL1266" s="11">
        <v>0</v>
      </c>
      <c r="BM1266" s="11">
        <v>0</v>
      </c>
      <c r="BN1266" s="11">
        <v>0</v>
      </c>
      <c r="BO1266" s="11">
        <v>337490</v>
      </c>
      <c r="BP1266" s="11">
        <v>33740</v>
      </c>
      <c r="BQ1266" s="11">
        <v>288890</v>
      </c>
      <c r="BR1266" s="11">
        <v>221000</v>
      </c>
      <c r="BS1266" s="11">
        <v>44220</v>
      </c>
      <c r="BT1266" s="11">
        <v>11610</v>
      </c>
      <c r="BU1266" s="11">
        <v>45800</v>
      </c>
      <c r="BV1266" s="11">
        <v>0</v>
      </c>
      <c r="BW1266" s="11">
        <v>7979</v>
      </c>
      <c r="BX1266" s="11">
        <v>0</v>
      </c>
      <c r="BY1266" s="11">
        <v>0</v>
      </c>
      <c r="BZ1266" s="11">
        <v>0</v>
      </c>
      <c r="CA1266" s="11">
        <v>0</v>
      </c>
      <c r="CB1266" s="11">
        <v>0</v>
      </c>
      <c r="CC1266" s="11">
        <v>0</v>
      </c>
      <c r="CD1266" s="11">
        <v>0</v>
      </c>
      <c r="CE1266" s="11">
        <v>0</v>
      </c>
      <c r="CF1266" s="11">
        <v>0</v>
      </c>
      <c r="CG1266" s="11">
        <v>0</v>
      </c>
      <c r="CH1266" s="11">
        <v>0</v>
      </c>
      <c r="CI1266" s="11">
        <v>190497.261</v>
      </c>
      <c r="CJ1266" s="4">
        <v>31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9</v>
      </c>
      <c r="CV1266" s="4">
        <v>0</v>
      </c>
      <c r="CW1266" s="4">
        <v>0</v>
      </c>
      <c r="CX1266" s="4">
        <v>0</v>
      </c>
      <c r="CY1266" s="4">
        <v>0</v>
      </c>
      <c r="CZ1266" s="4">
        <v>0</v>
      </c>
      <c r="DA1266" s="4">
        <v>0</v>
      </c>
      <c r="DB1266" s="4">
        <v>20</v>
      </c>
      <c r="DC1266" s="4">
        <v>0</v>
      </c>
      <c r="DD1266" s="4">
        <v>0</v>
      </c>
      <c r="DE1266" s="64">
        <v>20</v>
      </c>
      <c r="DF1266" s="64">
        <v>0</v>
      </c>
      <c r="DG1266" s="64">
        <v>0</v>
      </c>
      <c r="DH1266" s="64">
        <v>21.06</v>
      </c>
      <c r="DI1266" s="4">
        <v>0</v>
      </c>
      <c r="DJ1266" s="4">
        <v>0</v>
      </c>
      <c r="DK1266" s="4">
        <v>0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s="4">
        <v>2</v>
      </c>
      <c r="DT1266" s="4">
        <v>2</v>
      </c>
      <c r="DU1266" s="4">
        <v>2</v>
      </c>
      <c r="EB1266" s="4" t="b">
        <v>1</v>
      </c>
      <c r="EC1266" s="4" t="s">
        <v>261</v>
      </c>
      <c r="EF1266" s="7">
        <v>46235</v>
      </c>
      <c r="EG1266" s="7">
        <v>46265</v>
      </c>
      <c r="EH1266" s="4" t="s">
        <v>173</v>
      </c>
      <c r="EI1266" s="4" t="b">
        <v>1</v>
      </c>
      <c r="EJ1266" s="4" t="s">
        <v>174</v>
      </c>
      <c r="EO1266" s="4">
        <f t="shared" si="82"/>
        <v>28.545205479452054</v>
      </c>
      <c r="EP1266" s="4">
        <f t="shared" si="83"/>
        <v>25</v>
      </c>
      <c r="EQ1266" s="9">
        <f t="shared" si="84"/>
        <v>3932738.3249999997</v>
      </c>
    </row>
    <row r="1267" spans="3:147">
      <c r="C1267" s="7">
        <v>46235</v>
      </c>
      <c r="D1267" s="4">
        <v>7510</v>
      </c>
      <c r="G1267" s="4" t="s">
        <v>176</v>
      </c>
      <c r="H1267" s="4" t="s">
        <v>177</v>
      </c>
      <c r="I1267" s="4">
        <v>11</v>
      </c>
      <c r="J1267" s="16">
        <v>36704</v>
      </c>
      <c r="L1267" s="4">
        <v>118803</v>
      </c>
      <c r="M1267" s="4">
        <v>125303</v>
      </c>
      <c r="N1267" s="4">
        <v>149319.408</v>
      </c>
      <c r="O1267" s="64">
        <v>15</v>
      </c>
      <c r="P1267" s="4">
        <v>10</v>
      </c>
      <c r="Q1267" s="4">
        <v>6</v>
      </c>
      <c r="R1267" s="4">
        <v>31</v>
      </c>
      <c r="S1267" s="4">
        <v>100</v>
      </c>
      <c r="T1267" s="4">
        <v>100</v>
      </c>
      <c r="U1267" s="11">
        <v>4547471</v>
      </c>
      <c r="V1267" s="11">
        <v>962471</v>
      </c>
      <c r="W1267" s="11">
        <v>3585000</v>
      </c>
      <c r="X1267" s="11">
        <v>26</v>
      </c>
      <c r="Y1267" s="62">
        <v>3682893</v>
      </c>
      <c r="Z1267" s="11">
        <v>0</v>
      </c>
      <c r="AA1267" s="11">
        <v>0</v>
      </c>
      <c r="AB1267" s="11">
        <v>0</v>
      </c>
      <c r="AC1267" s="11">
        <v>195000</v>
      </c>
      <c r="AD1267" s="11">
        <v>0</v>
      </c>
      <c r="AE1267" s="11">
        <v>0</v>
      </c>
      <c r="AF1267" s="11">
        <v>0</v>
      </c>
      <c r="AG1267" s="11">
        <v>195000</v>
      </c>
      <c r="AH1267" s="11">
        <v>0</v>
      </c>
      <c r="AI1267" s="11">
        <v>469886</v>
      </c>
      <c r="AJ1267" s="11">
        <v>0</v>
      </c>
      <c r="AK1267" s="11">
        <v>0</v>
      </c>
      <c r="AL1267" s="9">
        <v>469886</v>
      </c>
      <c r="AM1267" s="9">
        <v>0</v>
      </c>
      <c r="AN1267" s="9">
        <v>0</v>
      </c>
      <c r="AO1267" s="9">
        <v>131027</v>
      </c>
      <c r="AP1267" s="11">
        <v>0</v>
      </c>
      <c r="AQ1267" s="11">
        <v>25000</v>
      </c>
      <c r="AR1267" s="11">
        <v>625913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</v>
      </c>
      <c r="AX1267" s="11">
        <v>0</v>
      </c>
      <c r="AY1267" s="11">
        <v>0</v>
      </c>
      <c r="AZ1267" s="11">
        <v>0</v>
      </c>
      <c r="BA1267" s="11">
        <v>18665</v>
      </c>
      <c r="BB1267" s="11">
        <v>0</v>
      </c>
      <c r="BC1267" s="11">
        <v>0</v>
      </c>
      <c r="BD1267" s="11">
        <v>25000</v>
      </c>
      <c r="BE1267" s="11">
        <v>0</v>
      </c>
      <c r="BF1267" s="11">
        <v>0</v>
      </c>
      <c r="BG1267" s="11">
        <v>0</v>
      </c>
      <c r="BH1267" s="11">
        <v>0</v>
      </c>
      <c r="BI1267" s="11">
        <v>0</v>
      </c>
      <c r="BJ1267" s="11">
        <v>0</v>
      </c>
      <c r="BK1267" s="11">
        <v>0</v>
      </c>
      <c r="BL1267" s="11">
        <v>0</v>
      </c>
      <c r="BM1267" s="11">
        <v>0</v>
      </c>
      <c r="BN1267" s="11">
        <v>0</v>
      </c>
      <c r="BO1267" s="11">
        <v>300430</v>
      </c>
      <c r="BP1267" s="11">
        <v>30040</v>
      </c>
      <c r="BQ1267" s="11">
        <v>313020</v>
      </c>
      <c r="BR1267" s="11">
        <v>214710</v>
      </c>
      <c r="BS1267" s="11">
        <v>40930</v>
      </c>
      <c r="BT1267" s="11">
        <v>11050</v>
      </c>
      <c r="BU1267" s="11">
        <v>43470</v>
      </c>
      <c r="BV1267" s="11">
        <v>0</v>
      </c>
      <c r="BW1267" s="11">
        <v>8821</v>
      </c>
      <c r="BX1267" s="11">
        <v>0</v>
      </c>
      <c r="BY1267" s="11">
        <v>0</v>
      </c>
      <c r="BZ1267" s="11">
        <v>0</v>
      </c>
      <c r="CA1267" s="11">
        <v>0</v>
      </c>
      <c r="CB1267" s="11">
        <v>0</v>
      </c>
      <c r="CC1267" s="11">
        <v>0</v>
      </c>
      <c r="CD1267" s="11">
        <v>0</v>
      </c>
      <c r="CE1267" s="11">
        <v>0</v>
      </c>
      <c r="CF1267" s="11">
        <v>0</v>
      </c>
      <c r="CG1267" s="11">
        <v>0</v>
      </c>
      <c r="CH1267" s="11">
        <v>0</v>
      </c>
      <c r="CI1267" s="11">
        <v>206354.098</v>
      </c>
      <c r="CJ1267" s="4">
        <v>31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5</v>
      </c>
      <c r="CV1267" s="4">
        <v>0</v>
      </c>
      <c r="CW1267" s="4">
        <v>0</v>
      </c>
      <c r="CX1267" s="4">
        <v>0</v>
      </c>
      <c r="CY1267" s="4">
        <v>0</v>
      </c>
      <c r="CZ1267" s="4">
        <v>0</v>
      </c>
      <c r="DA1267" s="4">
        <v>0</v>
      </c>
      <c r="DB1267" s="4">
        <v>20</v>
      </c>
      <c r="DC1267" s="4">
        <v>0</v>
      </c>
      <c r="DD1267" s="4">
        <v>0</v>
      </c>
      <c r="DE1267" s="64">
        <v>20</v>
      </c>
      <c r="DF1267" s="64">
        <v>0</v>
      </c>
      <c r="DG1267" s="64">
        <v>0</v>
      </c>
      <c r="DH1267" s="64">
        <v>11.7</v>
      </c>
      <c r="DI1267" s="4">
        <v>0</v>
      </c>
      <c r="DJ1267" s="4">
        <v>0</v>
      </c>
      <c r="DK1267" s="4">
        <v>0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s="4">
        <v>0</v>
      </c>
      <c r="DT1267" s="4">
        <v>2</v>
      </c>
      <c r="DU1267" s="4">
        <v>2</v>
      </c>
      <c r="EB1267" s="4" t="b">
        <v>1</v>
      </c>
      <c r="EC1267" s="4" t="s">
        <v>261</v>
      </c>
      <c r="EF1267" s="7">
        <v>46235</v>
      </c>
      <c r="EG1267" s="7">
        <v>46265</v>
      </c>
      <c r="EH1267" s="4" t="s">
        <v>173</v>
      </c>
      <c r="EI1267" s="4" t="b">
        <v>1</v>
      </c>
      <c r="EJ1267" s="4" t="s">
        <v>174</v>
      </c>
      <c r="EO1267" s="4">
        <f t="shared" si="82"/>
        <v>25.531506849315068</v>
      </c>
      <c r="EP1267" s="4">
        <f t="shared" si="83"/>
        <v>25</v>
      </c>
      <c r="EQ1267" s="9">
        <f t="shared" si="84"/>
        <v>3732985.1999999997</v>
      </c>
    </row>
    <row r="1268" spans="3:147">
      <c r="C1268" s="7">
        <v>46235</v>
      </c>
      <c r="D1268" s="4">
        <v>7510</v>
      </c>
      <c r="G1268" s="4" t="s">
        <v>176</v>
      </c>
      <c r="H1268" s="4" t="s">
        <v>177</v>
      </c>
      <c r="I1268" s="4">
        <v>1</v>
      </c>
      <c r="J1268" s="16">
        <v>38294</v>
      </c>
      <c r="L1268" s="4">
        <v>110982</v>
      </c>
      <c r="M1268" s="4">
        <v>116232</v>
      </c>
      <c r="N1268" s="4">
        <v>138509.79999999999</v>
      </c>
      <c r="O1268" s="64">
        <v>15</v>
      </c>
      <c r="P1268" s="4">
        <v>10</v>
      </c>
      <c r="Q1268" s="4">
        <v>6</v>
      </c>
      <c r="R1268" s="4">
        <v>31</v>
      </c>
      <c r="S1268" s="4">
        <v>100</v>
      </c>
      <c r="T1268" s="4">
        <v>100</v>
      </c>
      <c r="U1268" s="11">
        <v>4354210</v>
      </c>
      <c r="V1268" s="11">
        <v>805880</v>
      </c>
      <c r="W1268" s="11">
        <v>3548330</v>
      </c>
      <c r="X1268" s="11">
        <v>21</v>
      </c>
      <c r="Y1268" s="62">
        <v>3440442</v>
      </c>
      <c r="Z1268" s="11">
        <v>0</v>
      </c>
      <c r="AA1268" s="11">
        <v>0</v>
      </c>
      <c r="AB1268" s="11">
        <v>0</v>
      </c>
      <c r="AC1268" s="11">
        <v>157500</v>
      </c>
      <c r="AD1268" s="11">
        <v>0</v>
      </c>
      <c r="AE1268" s="11">
        <v>0</v>
      </c>
      <c r="AF1268" s="11">
        <v>0</v>
      </c>
      <c r="AG1268" s="11">
        <v>157500</v>
      </c>
      <c r="AH1268" s="11">
        <v>0</v>
      </c>
      <c r="AI1268" s="11">
        <v>435870</v>
      </c>
      <c r="AJ1268" s="11">
        <v>0</v>
      </c>
      <c r="AK1268" s="11">
        <v>0</v>
      </c>
      <c r="AL1268" s="9">
        <v>435870</v>
      </c>
      <c r="AM1268" s="9">
        <v>0</v>
      </c>
      <c r="AN1268" s="9">
        <v>0</v>
      </c>
      <c r="AO1268" s="9">
        <v>243084</v>
      </c>
      <c r="AP1268" s="11">
        <v>0</v>
      </c>
      <c r="AQ1268" s="11">
        <v>50000</v>
      </c>
      <c r="AR1268" s="11">
        <v>728954</v>
      </c>
      <c r="AS1268" s="11">
        <v>0</v>
      </c>
      <c r="AT1268" s="11">
        <v>0</v>
      </c>
      <c r="AU1268" s="11">
        <v>0</v>
      </c>
      <c r="AV1268" s="11">
        <v>0</v>
      </c>
      <c r="AW1268" s="11">
        <v>0</v>
      </c>
      <c r="AX1268" s="11">
        <v>0</v>
      </c>
      <c r="AY1268" s="11">
        <v>0</v>
      </c>
      <c r="AZ1268" s="11">
        <v>0</v>
      </c>
      <c r="BA1268" s="11">
        <v>17314</v>
      </c>
      <c r="BB1268" s="11">
        <v>0</v>
      </c>
      <c r="BC1268" s="11">
        <v>0</v>
      </c>
      <c r="BD1268" s="11">
        <v>10000</v>
      </c>
      <c r="BE1268" s="11">
        <v>0</v>
      </c>
      <c r="BF1268" s="11">
        <v>0</v>
      </c>
      <c r="BG1268" s="11">
        <v>0</v>
      </c>
      <c r="BH1268" s="11">
        <v>0</v>
      </c>
      <c r="BI1268" s="11">
        <v>0</v>
      </c>
      <c r="BJ1268" s="11">
        <v>0</v>
      </c>
      <c r="BK1268" s="11">
        <v>0</v>
      </c>
      <c r="BL1268" s="11">
        <v>0</v>
      </c>
      <c r="BM1268" s="11">
        <v>0</v>
      </c>
      <c r="BN1268" s="11">
        <v>0</v>
      </c>
      <c r="BO1268" s="11">
        <v>244010</v>
      </c>
      <c r="BP1268" s="11">
        <v>24400</v>
      </c>
      <c r="BQ1268" s="11">
        <v>255590</v>
      </c>
      <c r="BR1268" s="11">
        <v>191030</v>
      </c>
      <c r="BS1268" s="11">
        <v>39190</v>
      </c>
      <c r="BT1268" s="11">
        <v>10330</v>
      </c>
      <c r="BU1268" s="11">
        <v>40330</v>
      </c>
      <c r="BV1268" s="11">
        <v>0</v>
      </c>
      <c r="BW1268" s="11">
        <v>1000</v>
      </c>
      <c r="BX1268" s="11">
        <v>0</v>
      </c>
      <c r="BY1268" s="11">
        <v>0</v>
      </c>
      <c r="BZ1268" s="11">
        <v>0</v>
      </c>
      <c r="CA1268" s="11">
        <v>0</v>
      </c>
      <c r="CB1268" s="11">
        <v>0</v>
      </c>
      <c r="CC1268" s="11">
        <v>0</v>
      </c>
      <c r="CD1268" s="11">
        <v>0</v>
      </c>
      <c r="CE1268" s="11">
        <v>0</v>
      </c>
      <c r="CF1268" s="11">
        <v>0</v>
      </c>
      <c r="CG1268" s="11">
        <v>0</v>
      </c>
      <c r="CH1268" s="11">
        <v>0</v>
      </c>
      <c r="CI1268" s="11">
        <v>180120.576</v>
      </c>
      <c r="CJ1268" s="4">
        <v>31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10</v>
      </c>
      <c r="CV1268" s="4">
        <v>0</v>
      </c>
      <c r="CW1268" s="4">
        <v>0</v>
      </c>
      <c r="CX1268" s="4">
        <v>0</v>
      </c>
      <c r="CY1268" s="4">
        <v>0</v>
      </c>
      <c r="CZ1268" s="4">
        <v>0</v>
      </c>
      <c r="DA1268" s="4">
        <v>0</v>
      </c>
      <c r="DB1268" s="4">
        <v>20</v>
      </c>
      <c r="DC1268" s="4">
        <v>0</v>
      </c>
      <c r="DD1268" s="4">
        <v>0</v>
      </c>
      <c r="DE1268" s="64">
        <v>20</v>
      </c>
      <c r="DF1268" s="64">
        <v>0</v>
      </c>
      <c r="DG1268" s="64">
        <v>0</v>
      </c>
      <c r="DH1268" s="64">
        <v>23.4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s="4">
        <v>0.5</v>
      </c>
      <c r="DT1268" s="4">
        <v>2</v>
      </c>
      <c r="DU1268" s="4">
        <v>2</v>
      </c>
      <c r="EB1268" s="4" t="b">
        <v>1</v>
      </c>
      <c r="EC1268" s="4" t="s">
        <v>261</v>
      </c>
      <c r="EF1268" s="7">
        <v>46235</v>
      </c>
      <c r="EG1268" s="7">
        <v>46265</v>
      </c>
      <c r="EH1268" s="4" t="s">
        <v>173</v>
      </c>
      <c r="EI1268" s="4" t="b">
        <v>1</v>
      </c>
      <c r="EJ1268" s="4" t="s">
        <v>174</v>
      </c>
      <c r="EO1268" s="4">
        <f t="shared" si="82"/>
        <v>21.175342465753424</v>
      </c>
      <c r="EP1268" s="4">
        <f t="shared" si="83"/>
        <v>25</v>
      </c>
      <c r="EQ1268" s="9">
        <f t="shared" si="84"/>
        <v>3462744.9999999995</v>
      </c>
    </row>
    <row r="1269" spans="3:147">
      <c r="C1269" s="7">
        <v>46235</v>
      </c>
      <c r="D1269" s="4">
        <v>7510</v>
      </c>
      <c r="G1269" s="4" t="s">
        <v>179</v>
      </c>
      <c r="H1269" s="4" t="s">
        <v>180</v>
      </c>
      <c r="I1269" s="4">
        <v>14</v>
      </c>
      <c r="J1269" s="16">
        <v>40686</v>
      </c>
      <c r="L1269" s="4">
        <v>104784.966</v>
      </c>
      <c r="M1269" s="4">
        <v>108534.933</v>
      </c>
      <c r="N1269" s="4">
        <v>129337.462</v>
      </c>
      <c r="O1269" s="64">
        <v>15</v>
      </c>
      <c r="P1269" s="4">
        <v>10</v>
      </c>
      <c r="Q1269" s="4">
        <v>6</v>
      </c>
      <c r="R1269" s="4">
        <v>31</v>
      </c>
      <c r="S1269" s="4">
        <v>100</v>
      </c>
      <c r="T1269" s="4">
        <v>100</v>
      </c>
      <c r="U1269" s="11">
        <v>3804005</v>
      </c>
      <c r="V1269" s="11">
        <v>654430</v>
      </c>
      <c r="W1269" s="11">
        <v>3149575</v>
      </c>
      <c r="X1269" s="11">
        <v>15</v>
      </c>
      <c r="Y1269" s="62">
        <v>3248333</v>
      </c>
      <c r="Z1269" s="11">
        <v>0</v>
      </c>
      <c r="AA1269" s="11">
        <v>0</v>
      </c>
      <c r="AB1269" s="11">
        <v>0</v>
      </c>
      <c r="AC1269" s="11">
        <v>112500</v>
      </c>
      <c r="AD1269" s="11">
        <v>0</v>
      </c>
      <c r="AE1269" s="11">
        <v>0</v>
      </c>
      <c r="AF1269" s="11">
        <v>0</v>
      </c>
      <c r="AG1269" s="11">
        <v>112500</v>
      </c>
      <c r="AH1269" s="11">
        <v>0</v>
      </c>
      <c r="AI1269" s="11">
        <v>407005</v>
      </c>
      <c r="AJ1269" s="11">
        <v>0</v>
      </c>
      <c r="AK1269" s="11">
        <v>0</v>
      </c>
      <c r="AL1269" s="9">
        <v>407005</v>
      </c>
      <c r="AM1269" s="9">
        <v>0</v>
      </c>
      <c r="AN1269" s="9">
        <v>0</v>
      </c>
      <c r="AO1269" s="9">
        <v>0</v>
      </c>
      <c r="AP1269" s="11">
        <v>0</v>
      </c>
      <c r="AQ1269" s="11">
        <v>0</v>
      </c>
      <c r="AR1269" s="11">
        <v>407005</v>
      </c>
      <c r="AS1269" s="11">
        <v>0</v>
      </c>
      <c r="AT1269" s="11">
        <v>0</v>
      </c>
      <c r="AU1269" s="11">
        <v>0</v>
      </c>
      <c r="AV1269" s="11">
        <v>0</v>
      </c>
      <c r="AW1269" s="11">
        <v>0</v>
      </c>
      <c r="AX1269" s="11">
        <v>0</v>
      </c>
      <c r="AY1269" s="11">
        <v>0</v>
      </c>
      <c r="AZ1269" s="11">
        <v>0</v>
      </c>
      <c r="BA1269" s="11">
        <v>16167</v>
      </c>
      <c r="BB1269" s="11">
        <v>0</v>
      </c>
      <c r="BC1269" s="11">
        <v>0</v>
      </c>
      <c r="BD1269" s="11">
        <v>20000</v>
      </c>
      <c r="BE1269" s="11">
        <v>0</v>
      </c>
      <c r="BF1269" s="11">
        <v>0</v>
      </c>
      <c r="BG1269" s="11">
        <v>0</v>
      </c>
      <c r="BH1269" s="11">
        <v>0</v>
      </c>
      <c r="BI1269" s="11">
        <v>0</v>
      </c>
      <c r="BJ1269" s="11">
        <v>0</v>
      </c>
      <c r="BK1269" s="11">
        <v>0</v>
      </c>
      <c r="BL1269" s="11">
        <v>0</v>
      </c>
      <c r="BM1269" s="11">
        <v>0</v>
      </c>
      <c r="BN1269" s="11">
        <v>0</v>
      </c>
      <c r="BO1269" s="11">
        <v>193180</v>
      </c>
      <c r="BP1269" s="11">
        <v>19310</v>
      </c>
      <c r="BQ1269" s="11">
        <v>196740</v>
      </c>
      <c r="BR1269" s="11">
        <v>163540</v>
      </c>
      <c r="BS1269" s="11">
        <v>34240</v>
      </c>
      <c r="BT1269" s="11">
        <v>9750</v>
      </c>
      <c r="BU1269" s="11">
        <v>37670</v>
      </c>
      <c r="BV1269" s="11">
        <v>0</v>
      </c>
      <c r="BW1269" s="11">
        <v>0</v>
      </c>
      <c r="BX1269" s="11">
        <v>0</v>
      </c>
      <c r="BY1269" s="11">
        <v>0</v>
      </c>
      <c r="BZ1269" s="11">
        <v>0</v>
      </c>
      <c r="CA1269" s="11">
        <v>0</v>
      </c>
      <c r="CB1269" s="11">
        <v>0</v>
      </c>
      <c r="CC1269" s="11">
        <v>0</v>
      </c>
      <c r="CD1269" s="11">
        <v>0</v>
      </c>
      <c r="CE1269" s="11">
        <v>0</v>
      </c>
      <c r="CF1269" s="11">
        <v>0</v>
      </c>
      <c r="CG1269" s="11">
        <v>0</v>
      </c>
      <c r="CH1269" s="11">
        <v>0</v>
      </c>
      <c r="CI1269" s="11">
        <v>135141.011</v>
      </c>
      <c r="CJ1269" s="4">
        <v>31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0</v>
      </c>
      <c r="CZ1269" s="4">
        <v>0</v>
      </c>
      <c r="DA1269" s="4">
        <v>0</v>
      </c>
      <c r="DB1269" s="4">
        <v>20</v>
      </c>
      <c r="DC1269" s="4">
        <v>0</v>
      </c>
      <c r="DD1269" s="4">
        <v>0</v>
      </c>
      <c r="DE1269" s="64">
        <v>20</v>
      </c>
      <c r="DF1269" s="64">
        <v>0</v>
      </c>
      <c r="DG1269" s="64">
        <v>0</v>
      </c>
      <c r="DH1269" s="6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s="4">
        <v>0</v>
      </c>
      <c r="DT1269" s="4">
        <v>2</v>
      </c>
      <c r="DU1269" s="4">
        <v>2</v>
      </c>
      <c r="EB1269" s="4" t="b">
        <v>1</v>
      </c>
      <c r="EC1269" s="4" t="s">
        <v>261</v>
      </c>
      <c r="EF1269" s="7">
        <v>46235</v>
      </c>
      <c r="EG1269" s="7">
        <v>46265</v>
      </c>
      <c r="EH1269" s="4" t="s">
        <v>173</v>
      </c>
      <c r="EI1269" s="4" t="b">
        <v>1</v>
      </c>
      <c r="EJ1269" s="4" t="s">
        <v>174</v>
      </c>
      <c r="EO1269" s="4">
        <f t="shared" si="82"/>
        <v>14.621917808219179</v>
      </c>
      <c r="EP1269" s="4">
        <f t="shared" si="83"/>
        <v>21</v>
      </c>
      <c r="EQ1269" s="9">
        <f t="shared" si="84"/>
        <v>2716086.702</v>
      </c>
    </row>
    <row r="1270" spans="3:147">
      <c r="C1270" s="7">
        <v>46023</v>
      </c>
      <c r="D1270" s="4">
        <v>7610</v>
      </c>
      <c r="G1270" s="4" t="s">
        <v>176</v>
      </c>
      <c r="H1270" s="4" t="s">
        <v>177</v>
      </c>
      <c r="I1270" s="4">
        <v>19</v>
      </c>
      <c r="J1270" s="16">
        <v>38124</v>
      </c>
      <c r="L1270" s="4">
        <v>120215.333</v>
      </c>
      <c r="M1270" s="4">
        <v>125465.3</v>
      </c>
      <c r="N1270" s="4">
        <v>149512.81599999999</v>
      </c>
      <c r="O1270" s="64">
        <v>20</v>
      </c>
      <c r="P1270" s="4">
        <v>9</v>
      </c>
      <c r="Q1270" s="4">
        <v>2</v>
      </c>
      <c r="R1270" s="4">
        <v>31</v>
      </c>
      <c r="S1270" s="4">
        <v>100</v>
      </c>
      <c r="T1270" s="4">
        <v>100</v>
      </c>
      <c r="U1270" s="11">
        <v>6618344</v>
      </c>
      <c r="V1270" s="11">
        <v>1341110</v>
      </c>
      <c r="W1270" s="11">
        <v>5277234</v>
      </c>
      <c r="X1270" s="11">
        <v>21</v>
      </c>
      <c r="Y1270" s="62">
        <v>3726675</v>
      </c>
      <c r="Z1270" s="11">
        <v>0</v>
      </c>
      <c r="AA1270" s="11">
        <v>0</v>
      </c>
      <c r="AB1270" s="11">
        <v>0</v>
      </c>
      <c r="AC1270" s="11">
        <v>157500</v>
      </c>
      <c r="AD1270" s="11">
        <v>0</v>
      </c>
      <c r="AE1270" s="11">
        <v>0</v>
      </c>
      <c r="AF1270" s="11">
        <v>0</v>
      </c>
      <c r="AG1270" s="11">
        <v>157500</v>
      </c>
      <c r="AH1270" s="11">
        <v>0</v>
      </c>
      <c r="AI1270" s="11">
        <v>470494</v>
      </c>
      <c r="AJ1270" s="11">
        <v>0</v>
      </c>
      <c r="AK1270" s="11">
        <v>672807</v>
      </c>
      <c r="AL1270" s="9">
        <v>1143302</v>
      </c>
      <c r="AM1270" s="9">
        <v>1555867</v>
      </c>
      <c r="AN1270" s="9">
        <v>0</v>
      </c>
      <c r="AO1270" s="9">
        <v>0</v>
      </c>
      <c r="AP1270" s="11">
        <v>0</v>
      </c>
      <c r="AQ1270" s="11">
        <v>0</v>
      </c>
      <c r="AR1270" s="11">
        <v>2699169</v>
      </c>
      <c r="AS1270" s="11">
        <v>0</v>
      </c>
      <c r="AT1270" s="11">
        <v>0</v>
      </c>
      <c r="AU1270" s="11">
        <v>0</v>
      </c>
      <c r="AV1270" s="11">
        <v>0</v>
      </c>
      <c r="AW1270" s="11">
        <v>0</v>
      </c>
      <c r="AX1270" s="11">
        <v>0</v>
      </c>
      <c r="AY1270" s="11">
        <v>0</v>
      </c>
      <c r="AZ1270" s="11">
        <v>0</v>
      </c>
      <c r="BA1270" s="11">
        <v>0</v>
      </c>
      <c r="BB1270" s="11">
        <v>0</v>
      </c>
      <c r="BC1270" s="11">
        <v>0</v>
      </c>
      <c r="BD1270" s="11">
        <v>35000</v>
      </c>
      <c r="BE1270" s="11">
        <v>0</v>
      </c>
      <c r="BF1270" s="11">
        <v>0</v>
      </c>
      <c r="BG1270" s="11">
        <v>0</v>
      </c>
      <c r="BH1270" s="11">
        <v>0</v>
      </c>
      <c r="BI1270" s="11">
        <v>0</v>
      </c>
      <c r="BJ1270" s="11">
        <v>0</v>
      </c>
      <c r="BK1270" s="11">
        <v>0</v>
      </c>
      <c r="BL1270" s="11">
        <v>0</v>
      </c>
      <c r="BM1270" s="11">
        <v>0</v>
      </c>
      <c r="BN1270" s="11">
        <v>0</v>
      </c>
      <c r="BO1270" s="11">
        <v>582760</v>
      </c>
      <c r="BP1270" s="11">
        <v>58270</v>
      </c>
      <c r="BQ1270" s="11">
        <v>286330</v>
      </c>
      <c r="BR1270" s="11">
        <v>289460</v>
      </c>
      <c r="BS1270" s="11">
        <v>59570</v>
      </c>
      <c r="BT1270" s="11">
        <v>11180</v>
      </c>
      <c r="BU1270" s="11">
        <v>43540</v>
      </c>
      <c r="BV1270" s="11">
        <v>9000</v>
      </c>
      <c r="BW1270" s="11">
        <v>1000</v>
      </c>
      <c r="BX1270" s="11">
        <v>0</v>
      </c>
      <c r="BY1270" s="11">
        <v>0</v>
      </c>
      <c r="BZ1270" s="11">
        <v>0</v>
      </c>
      <c r="CA1270" s="11">
        <v>0</v>
      </c>
      <c r="CB1270" s="11">
        <v>0</v>
      </c>
      <c r="CC1270" s="11">
        <v>0</v>
      </c>
      <c r="CD1270" s="11">
        <v>0</v>
      </c>
      <c r="CE1270" s="11">
        <v>0</v>
      </c>
      <c r="CF1270" s="11">
        <v>0</v>
      </c>
      <c r="CG1270" s="11">
        <v>0</v>
      </c>
      <c r="CH1270" s="11">
        <v>0</v>
      </c>
      <c r="CI1270" s="11">
        <v>207221.174</v>
      </c>
      <c r="CJ1270" s="4">
        <v>31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0</v>
      </c>
      <c r="CU1270" s="4">
        <v>0</v>
      </c>
      <c r="CV1270" s="4">
        <v>0</v>
      </c>
      <c r="CW1270" s="4">
        <v>0</v>
      </c>
      <c r="CX1270" s="4">
        <v>0</v>
      </c>
      <c r="CY1270" s="4">
        <v>0</v>
      </c>
      <c r="CZ1270" s="4">
        <v>0</v>
      </c>
      <c r="DA1270" s="4">
        <v>0</v>
      </c>
      <c r="DB1270" s="4">
        <v>20</v>
      </c>
      <c r="DC1270" s="4">
        <v>0</v>
      </c>
      <c r="DD1270" s="4">
        <v>24</v>
      </c>
      <c r="DE1270" s="64">
        <v>44</v>
      </c>
      <c r="DF1270" s="64">
        <v>55.5</v>
      </c>
      <c r="DG1270" s="64">
        <v>0</v>
      </c>
      <c r="DH1270" s="64">
        <v>0</v>
      </c>
      <c r="DI1270" s="4">
        <v>0</v>
      </c>
      <c r="DJ1270" s="4">
        <v>0</v>
      </c>
      <c r="DK1270" s="4">
        <v>0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s="4">
        <v>1</v>
      </c>
      <c r="DT1270" s="4">
        <v>2</v>
      </c>
      <c r="DU1270" s="4">
        <v>2</v>
      </c>
      <c r="EB1270" s="4" t="b">
        <v>1</v>
      </c>
      <c r="EC1270" s="4" t="s">
        <v>262</v>
      </c>
      <c r="EF1270" s="7">
        <v>46023</v>
      </c>
      <c r="EG1270" s="7">
        <v>46053</v>
      </c>
      <c r="EH1270" s="4" t="s">
        <v>173</v>
      </c>
      <c r="EI1270" s="4" t="b">
        <v>1</v>
      </c>
      <c r="EJ1270" s="4" t="s">
        <v>174</v>
      </c>
      <c r="EO1270" s="4">
        <f t="shared" si="82"/>
        <v>21.641095890410959</v>
      </c>
      <c r="EP1270" s="4">
        <f t="shared" si="83"/>
        <v>25</v>
      </c>
      <c r="EQ1270" s="9">
        <f t="shared" si="84"/>
        <v>3737820.4</v>
      </c>
    </row>
    <row r="1271" spans="3:147">
      <c r="C1271" s="7">
        <v>46023</v>
      </c>
      <c r="D1271" s="4">
        <v>7610</v>
      </c>
      <c r="G1271" s="4" t="s">
        <v>179</v>
      </c>
      <c r="H1271" s="4" t="s">
        <v>180</v>
      </c>
      <c r="I1271" s="4">
        <v>19</v>
      </c>
      <c r="J1271" s="16">
        <v>38600</v>
      </c>
      <c r="L1271" s="4">
        <v>105328.299</v>
      </c>
      <c r="M1271" s="4">
        <v>110328.26700000001</v>
      </c>
      <c r="N1271" s="4">
        <v>131474.51800000001</v>
      </c>
      <c r="O1271" s="64">
        <v>20</v>
      </c>
      <c r="P1271" s="4">
        <v>9</v>
      </c>
      <c r="Q1271" s="4">
        <v>2</v>
      </c>
      <c r="R1271" s="4">
        <v>31</v>
      </c>
      <c r="S1271" s="4">
        <v>100</v>
      </c>
      <c r="T1271" s="4">
        <v>100</v>
      </c>
      <c r="U1271" s="11">
        <v>4785663</v>
      </c>
      <c r="V1271" s="11">
        <v>891380</v>
      </c>
      <c r="W1271" s="11">
        <v>3894283</v>
      </c>
      <c r="X1271" s="11">
        <v>20</v>
      </c>
      <c r="Y1271" s="62">
        <v>3265177</v>
      </c>
      <c r="Z1271" s="11">
        <v>0</v>
      </c>
      <c r="AA1271" s="11">
        <v>0</v>
      </c>
      <c r="AB1271" s="11">
        <v>0</v>
      </c>
      <c r="AC1271" s="11">
        <v>150000</v>
      </c>
      <c r="AD1271" s="11">
        <v>0</v>
      </c>
      <c r="AE1271" s="11">
        <v>0</v>
      </c>
      <c r="AF1271" s="11">
        <v>0</v>
      </c>
      <c r="AG1271" s="11">
        <v>150000</v>
      </c>
      <c r="AH1271" s="11">
        <v>0</v>
      </c>
      <c r="AI1271" s="11">
        <v>413731</v>
      </c>
      <c r="AJ1271" s="11">
        <v>0</v>
      </c>
      <c r="AK1271" s="11">
        <v>542332</v>
      </c>
      <c r="AL1271" s="9">
        <v>956063</v>
      </c>
      <c r="AM1271" s="9">
        <v>394423</v>
      </c>
      <c r="AN1271" s="9">
        <v>0</v>
      </c>
      <c r="AO1271" s="9">
        <v>0</v>
      </c>
      <c r="AP1271" s="11">
        <v>0</v>
      </c>
      <c r="AQ1271" s="11">
        <v>0</v>
      </c>
      <c r="AR1271" s="11">
        <v>1350486</v>
      </c>
      <c r="AS1271" s="11">
        <v>0</v>
      </c>
      <c r="AT1271" s="11">
        <v>0</v>
      </c>
      <c r="AU1271" s="11">
        <v>0</v>
      </c>
      <c r="AV1271" s="11">
        <v>0</v>
      </c>
      <c r="AW1271" s="11">
        <v>0</v>
      </c>
      <c r="AX1271" s="11">
        <v>0</v>
      </c>
      <c r="AY1271" s="11">
        <v>0</v>
      </c>
      <c r="AZ1271" s="11">
        <v>0</v>
      </c>
      <c r="BA1271" s="11">
        <v>0</v>
      </c>
      <c r="BB1271" s="11">
        <v>0</v>
      </c>
      <c r="BC1271" s="11">
        <v>0</v>
      </c>
      <c r="BD1271" s="11">
        <v>20000</v>
      </c>
      <c r="BE1271" s="11">
        <v>0</v>
      </c>
      <c r="BF1271" s="11">
        <v>0</v>
      </c>
      <c r="BG1271" s="11">
        <v>0</v>
      </c>
      <c r="BH1271" s="11">
        <v>0</v>
      </c>
      <c r="BI1271" s="11">
        <v>0</v>
      </c>
      <c r="BJ1271" s="11">
        <v>0</v>
      </c>
      <c r="BK1271" s="11">
        <v>0</v>
      </c>
      <c r="BL1271" s="11">
        <v>0</v>
      </c>
      <c r="BM1271" s="11">
        <v>0</v>
      </c>
      <c r="BN1271" s="11">
        <v>0</v>
      </c>
      <c r="BO1271" s="11">
        <v>309950</v>
      </c>
      <c r="BP1271" s="11">
        <v>30990</v>
      </c>
      <c r="BQ1271" s="11">
        <v>225860</v>
      </c>
      <c r="BR1271" s="11">
        <v>212430</v>
      </c>
      <c r="BS1271" s="11">
        <v>43070</v>
      </c>
      <c r="BT1271" s="11">
        <v>9800</v>
      </c>
      <c r="BU1271" s="11">
        <v>38280</v>
      </c>
      <c r="BV1271" s="11">
        <v>21000</v>
      </c>
      <c r="BW1271" s="11">
        <v>0</v>
      </c>
      <c r="BX1271" s="11">
        <v>0</v>
      </c>
      <c r="BY1271" s="11">
        <v>0</v>
      </c>
      <c r="BZ1271" s="11">
        <v>0</v>
      </c>
      <c r="CA1271" s="11">
        <v>0</v>
      </c>
      <c r="CB1271" s="11">
        <v>0</v>
      </c>
      <c r="CC1271" s="11">
        <v>0</v>
      </c>
      <c r="CD1271" s="11">
        <v>0</v>
      </c>
      <c r="CE1271" s="11">
        <v>0</v>
      </c>
      <c r="CF1271" s="11">
        <v>0</v>
      </c>
      <c r="CG1271" s="11">
        <v>0</v>
      </c>
      <c r="CH1271" s="11">
        <v>0</v>
      </c>
      <c r="CI1271" s="11">
        <v>173911.489</v>
      </c>
      <c r="CJ1271" s="4">
        <v>31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0</v>
      </c>
      <c r="CZ1271" s="4">
        <v>0</v>
      </c>
      <c r="DA1271" s="4">
        <v>0</v>
      </c>
      <c r="DB1271" s="4">
        <v>20</v>
      </c>
      <c r="DC1271" s="4">
        <v>0</v>
      </c>
      <c r="DD1271" s="4">
        <v>22</v>
      </c>
      <c r="DE1271" s="64">
        <v>42</v>
      </c>
      <c r="DF1271" s="64">
        <v>16</v>
      </c>
      <c r="DG1271" s="64">
        <v>0</v>
      </c>
      <c r="DH1271" s="6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s="4">
        <v>0</v>
      </c>
      <c r="DT1271" s="4">
        <v>2</v>
      </c>
      <c r="DU1271" s="4">
        <v>2</v>
      </c>
      <c r="EB1271" s="4" t="b">
        <v>1</v>
      </c>
      <c r="EC1271" s="4" t="s">
        <v>262</v>
      </c>
      <c r="EF1271" s="7">
        <v>46023</v>
      </c>
      <c r="EG1271" s="7">
        <v>46053</v>
      </c>
      <c r="EH1271" s="4" t="s">
        <v>173</v>
      </c>
      <c r="EI1271" s="4" t="b">
        <v>1</v>
      </c>
      <c r="EJ1271" s="4" t="s">
        <v>174</v>
      </c>
      <c r="EO1271" s="4">
        <f t="shared" si="82"/>
        <v>20.336986301369862</v>
      </c>
      <c r="EP1271" s="4">
        <f t="shared" si="83"/>
        <v>24</v>
      </c>
      <c r="EQ1271" s="9">
        <f t="shared" si="84"/>
        <v>3155388.432</v>
      </c>
    </row>
    <row r="1272" spans="3:147">
      <c r="C1272" s="7">
        <v>46054</v>
      </c>
      <c r="D1272" s="4">
        <v>7610</v>
      </c>
      <c r="G1272" s="4" t="s">
        <v>176</v>
      </c>
      <c r="H1272" s="4" t="s">
        <v>177</v>
      </c>
      <c r="I1272" s="4">
        <v>19</v>
      </c>
      <c r="J1272" s="16">
        <v>38124</v>
      </c>
      <c r="L1272" s="4">
        <v>120215.333</v>
      </c>
      <c r="M1272" s="4">
        <v>125465.3</v>
      </c>
      <c r="N1272" s="4">
        <v>149512.81599999999</v>
      </c>
      <c r="O1272" s="64">
        <v>16</v>
      </c>
      <c r="P1272" s="4">
        <v>8</v>
      </c>
      <c r="Q1272" s="4">
        <v>4</v>
      </c>
      <c r="R1272" s="4">
        <v>28</v>
      </c>
      <c r="S1272" s="4">
        <v>100</v>
      </c>
      <c r="T1272" s="4">
        <v>100</v>
      </c>
      <c r="U1272" s="11">
        <v>5430705</v>
      </c>
      <c r="V1272" s="11">
        <v>1015930</v>
      </c>
      <c r="W1272" s="11">
        <v>4414775</v>
      </c>
      <c r="X1272" s="11">
        <v>21</v>
      </c>
      <c r="Y1272" s="62">
        <v>3366029</v>
      </c>
      <c r="Z1272" s="11">
        <v>0</v>
      </c>
      <c r="AA1272" s="11">
        <v>0</v>
      </c>
      <c r="AB1272" s="11">
        <v>0</v>
      </c>
      <c r="AC1272" s="11">
        <v>157500</v>
      </c>
      <c r="AD1272" s="11">
        <v>0</v>
      </c>
      <c r="AE1272" s="11">
        <v>0</v>
      </c>
      <c r="AF1272" s="11">
        <v>0</v>
      </c>
      <c r="AG1272" s="11">
        <v>157500</v>
      </c>
      <c r="AH1272" s="11">
        <v>0</v>
      </c>
      <c r="AI1272" s="11">
        <v>470494</v>
      </c>
      <c r="AJ1272" s="11">
        <v>0</v>
      </c>
      <c r="AK1272" s="11">
        <v>504605</v>
      </c>
      <c r="AL1272" s="9">
        <v>975100</v>
      </c>
      <c r="AM1272" s="9">
        <v>897076</v>
      </c>
      <c r="AN1272" s="9">
        <v>0</v>
      </c>
      <c r="AO1272" s="9">
        <v>0</v>
      </c>
      <c r="AP1272" s="11">
        <v>0</v>
      </c>
      <c r="AQ1272" s="11">
        <v>0</v>
      </c>
      <c r="AR1272" s="11">
        <v>1872176</v>
      </c>
      <c r="AS1272" s="11">
        <v>0</v>
      </c>
      <c r="AT1272" s="11">
        <v>0</v>
      </c>
      <c r="AU1272" s="11">
        <v>0</v>
      </c>
      <c r="AV1272" s="11">
        <v>0</v>
      </c>
      <c r="AW1272" s="11">
        <v>0</v>
      </c>
      <c r="AX1272" s="11">
        <v>0</v>
      </c>
      <c r="AY1272" s="11">
        <v>0</v>
      </c>
      <c r="AZ1272" s="11">
        <v>0</v>
      </c>
      <c r="BA1272" s="11">
        <v>0</v>
      </c>
      <c r="BB1272" s="11">
        <v>0</v>
      </c>
      <c r="BC1272" s="11">
        <v>0</v>
      </c>
      <c r="BD1272" s="11">
        <v>35000</v>
      </c>
      <c r="BE1272" s="11">
        <v>0</v>
      </c>
      <c r="BF1272" s="11">
        <v>0</v>
      </c>
      <c r="BG1272" s="11">
        <v>0</v>
      </c>
      <c r="BH1272" s="11">
        <v>0</v>
      </c>
      <c r="BI1272" s="11">
        <v>0</v>
      </c>
      <c r="BJ1272" s="11">
        <v>0</v>
      </c>
      <c r="BK1272" s="11">
        <v>0</v>
      </c>
      <c r="BL1272" s="11">
        <v>0</v>
      </c>
      <c r="BM1272" s="11">
        <v>0</v>
      </c>
      <c r="BN1272" s="11">
        <v>0</v>
      </c>
      <c r="BO1272" s="11">
        <v>353210</v>
      </c>
      <c r="BP1272" s="11">
        <v>35320</v>
      </c>
      <c r="BQ1272" s="11">
        <v>286330</v>
      </c>
      <c r="BR1272" s="11">
        <v>241150</v>
      </c>
      <c r="BS1272" s="11">
        <v>48880</v>
      </c>
      <c r="BT1272" s="11">
        <v>10100</v>
      </c>
      <c r="BU1272" s="11">
        <v>39940</v>
      </c>
      <c r="BV1272" s="11">
        <v>0</v>
      </c>
      <c r="BW1272" s="11">
        <v>1000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">
        <v>0</v>
      </c>
      <c r="CH1272" s="11">
        <v>0</v>
      </c>
      <c r="CI1272" s="11">
        <v>211089.891</v>
      </c>
      <c r="CJ1272" s="4">
        <v>28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0</v>
      </c>
      <c r="CZ1272" s="4">
        <v>0</v>
      </c>
      <c r="DA1272" s="4">
        <v>0</v>
      </c>
      <c r="DB1272" s="4">
        <v>20</v>
      </c>
      <c r="DC1272" s="4">
        <v>0</v>
      </c>
      <c r="DD1272" s="4">
        <v>18</v>
      </c>
      <c r="DE1272" s="64">
        <v>38</v>
      </c>
      <c r="DF1272" s="64">
        <v>32</v>
      </c>
      <c r="DG1272" s="64">
        <v>0</v>
      </c>
      <c r="DH1272" s="64">
        <v>0</v>
      </c>
      <c r="DI1272" s="4">
        <v>0</v>
      </c>
      <c r="DJ1272" s="4">
        <v>0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s="4">
        <v>0</v>
      </c>
      <c r="DT1272" s="4">
        <v>2</v>
      </c>
      <c r="DU1272" s="4">
        <v>2</v>
      </c>
      <c r="EB1272" s="4" t="b">
        <v>1</v>
      </c>
      <c r="EC1272" s="4" t="s">
        <v>262</v>
      </c>
      <c r="EF1272" s="7">
        <v>46054</v>
      </c>
      <c r="EG1272" s="7">
        <v>46081</v>
      </c>
      <c r="EH1272" s="4" t="s">
        <v>173</v>
      </c>
      <c r="EI1272" s="4" t="b">
        <v>1</v>
      </c>
      <c r="EJ1272" s="4" t="s">
        <v>174</v>
      </c>
      <c r="EO1272" s="4">
        <f t="shared" si="82"/>
        <v>21.641095890410959</v>
      </c>
      <c r="EP1272" s="4">
        <f t="shared" si="83"/>
        <v>25</v>
      </c>
      <c r="EQ1272" s="9">
        <f t="shared" si="84"/>
        <v>3737820.4</v>
      </c>
    </row>
    <row r="1273" spans="3:147">
      <c r="C1273" s="7">
        <v>46054</v>
      </c>
      <c r="D1273" s="4">
        <v>7610</v>
      </c>
      <c r="G1273" s="4" t="s">
        <v>179</v>
      </c>
      <c r="H1273" s="4" t="s">
        <v>180</v>
      </c>
      <c r="I1273" s="4">
        <v>19</v>
      </c>
      <c r="J1273" s="16">
        <v>38600</v>
      </c>
      <c r="L1273" s="4">
        <v>105328.299</v>
      </c>
      <c r="M1273" s="4">
        <v>110328.26700000001</v>
      </c>
      <c r="N1273" s="4">
        <v>131474.51800000001</v>
      </c>
      <c r="O1273" s="64">
        <v>16</v>
      </c>
      <c r="P1273" s="4">
        <v>8</v>
      </c>
      <c r="Q1273" s="4">
        <v>4</v>
      </c>
      <c r="R1273" s="4">
        <v>28</v>
      </c>
      <c r="S1273" s="4">
        <v>100</v>
      </c>
      <c r="T1273" s="4">
        <v>100</v>
      </c>
      <c r="U1273" s="11">
        <v>4518981</v>
      </c>
      <c r="V1273" s="11">
        <v>828220</v>
      </c>
      <c r="W1273" s="11">
        <v>3690761</v>
      </c>
      <c r="X1273" s="11">
        <v>20</v>
      </c>
      <c r="Y1273" s="62">
        <v>2949192</v>
      </c>
      <c r="Z1273" s="11">
        <v>0</v>
      </c>
      <c r="AA1273" s="11">
        <v>0</v>
      </c>
      <c r="AB1273" s="11">
        <v>0</v>
      </c>
      <c r="AC1273" s="11">
        <v>150000</v>
      </c>
      <c r="AD1273" s="11">
        <v>0</v>
      </c>
      <c r="AE1273" s="11">
        <v>0</v>
      </c>
      <c r="AF1273" s="11">
        <v>0</v>
      </c>
      <c r="AG1273" s="11">
        <v>150000</v>
      </c>
      <c r="AH1273" s="11">
        <v>0</v>
      </c>
      <c r="AI1273" s="11">
        <v>413731</v>
      </c>
      <c r="AJ1273" s="11">
        <v>0</v>
      </c>
      <c r="AK1273" s="11">
        <v>591635</v>
      </c>
      <c r="AL1273" s="9">
        <v>1005366</v>
      </c>
      <c r="AM1273" s="9">
        <v>394423</v>
      </c>
      <c r="AN1273" s="9">
        <v>0</v>
      </c>
      <c r="AO1273" s="9">
        <v>0</v>
      </c>
      <c r="AP1273" s="11">
        <v>0</v>
      </c>
      <c r="AQ1273" s="11">
        <v>0</v>
      </c>
      <c r="AR1273" s="11">
        <v>1399789</v>
      </c>
      <c r="AS1273" s="11">
        <v>0</v>
      </c>
      <c r="AT1273" s="11">
        <v>0</v>
      </c>
      <c r="AU1273" s="11">
        <v>0</v>
      </c>
      <c r="AV1273" s="11">
        <v>0</v>
      </c>
      <c r="AW1273" s="11">
        <v>0</v>
      </c>
      <c r="AX1273" s="11">
        <v>0</v>
      </c>
      <c r="AY1273" s="11">
        <v>0</v>
      </c>
      <c r="AZ1273" s="11">
        <v>0</v>
      </c>
      <c r="BA1273" s="11">
        <v>0</v>
      </c>
      <c r="BB1273" s="11">
        <v>0</v>
      </c>
      <c r="BC1273" s="11">
        <v>0</v>
      </c>
      <c r="BD1273" s="11">
        <v>20000</v>
      </c>
      <c r="BE1273" s="11">
        <v>0</v>
      </c>
      <c r="BF1273" s="11">
        <v>0</v>
      </c>
      <c r="BG1273" s="11">
        <v>0</v>
      </c>
      <c r="BH1273" s="11">
        <v>0</v>
      </c>
      <c r="BI1273" s="11">
        <v>0</v>
      </c>
      <c r="BJ1273" s="11">
        <v>0</v>
      </c>
      <c r="BK1273" s="11">
        <v>0</v>
      </c>
      <c r="BL1273" s="11">
        <v>0</v>
      </c>
      <c r="BM1273" s="11">
        <v>0</v>
      </c>
      <c r="BN1273" s="11">
        <v>0</v>
      </c>
      <c r="BO1273" s="11">
        <v>271950</v>
      </c>
      <c r="BP1273" s="11">
        <v>27190</v>
      </c>
      <c r="BQ1273" s="11">
        <v>225860</v>
      </c>
      <c r="BR1273" s="11">
        <v>201580</v>
      </c>
      <c r="BS1273" s="11">
        <v>40670</v>
      </c>
      <c r="BT1273" s="11">
        <v>8850</v>
      </c>
      <c r="BU1273" s="11">
        <v>35120</v>
      </c>
      <c r="BV1273" s="11">
        <v>17000</v>
      </c>
      <c r="BW1273" s="11">
        <v>0</v>
      </c>
      <c r="BX1273" s="11">
        <v>0</v>
      </c>
      <c r="BY1273" s="11">
        <v>0</v>
      </c>
      <c r="BZ1273" s="11">
        <v>0</v>
      </c>
      <c r="CA1273" s="11">
        <v>0</v>
      </c>
      <c r="CB1273" s="11">
        <v>0</v>
      </c>
      <c r="CC1273" s="11">
        <v>0</v>
      </c>
      <c r="CD1273" s="11">
        <v>0</v>
      </c>
      <c r="CE1273" s="11">
        <v>0</v>
      </c>
      <c r="CF1273" s="11">
        <v>0</v>
      </c>
      <c r="CG1273" s="11">
        <v>0</v>
      </c>
      <c r="CH1273" s="11">
        <v>0</v>
      </c>
      <c r="CI1273" s="11">
        <v>170144.815</v>
      </c>
      <c r="CJ1273" s="4">
        <v>28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0</v>
      </c>
      <c r="CZ1273" s="4">
        <v>0</v>
      </c>
      <c r="DA1273" s="4">
        <v>0</v>
      </c>
      <c r="DB1273" s="4">
        <v>20</v>
      </c>
      <c r="DC1273" s="4">
        <v>0</v>
      </c>
      <c r="DD1273" s="4">
        <v>24</v>
      </c>
      <c r="DE1273" s="64">
        <v>44</v>
      </c>
      <c r="DF1273" s="64">
        <v>16</v>
      </c>
      <c r="DG1273" s="64">
        <v>0</v>
      </c>
      <c r="DH1273" s="64">
        <v>0</v>
      </c>
      <c r="DI1273" s="4">
        <v>0</v>
      </c>
      <c r="DJ1273" s="4">
        <v>0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1</v>
      </c>
      <c r="DT1273" s="4">
        <v>2</v>
      </c>
      <c r="DU1273" s="4">
        <v>2</v>
      </c>
      <c r="EB1273" s="4" t="b">
        <v>1</v>
      </c>
      <c r="EC1273" s="4" t="s">
        <v>262</v>
      </c>
      <c r="EF1273" s="7">
        <v>46054</v>
      </c>
      <c r="EG1273" s="7">
        <v>46081</v>
      </c>
      <c r="EH1273" s="4" t="s">
        <v>173</v>
      </c>
      <c r="EI1273" s="4" t="b">
        <v>1</v>
      </c>
      <c r="EJ1273" s="4" t="s">
        <v>174</v>
      </c>
      <c r="EO1273" s="4">
        <f t="shared" si="82"/>
        <v>20.336986301369862</v>
      </c>
      <c r="EP1273" s="4">
        <f t="shared" si="83"/>
        <v>24</v>
      </c>
      <c r="EQ1273" s="9">
        <f t="shared" si="84"/>
        <v>3155388.432</v>
      </c>
    </row>
    <row r="1274" spans="3:147">
      <c r="C1274" s="7">
        <v>46082</v>
      </c>
      <c r="D1274" s="4">
        <v>7610</v>
      </c>
      <c r="G1274" s="4" t="s">
        <v>176</v>
      </c>
      <c r="H1274" s="4" t="s">
        <v>177</v>
      </c>
      <c r="I1274" s="4">
        <v>19</v>
      </c>
      <c r="J1274" s="16">
        <v>38124</v>
      </c>
      <c r="L1274" s="4">
        <v>120215.333</v>
      </c>
      <c r="M1274" s="4">
        <v>125465.3</v>
      </c>
      <c r="N1274" s="4">
        <v>149512.81599999999</v>
      </c>
      <c r="O1274" s="64">
        <v>21</v>
      </c>
      <c r="P1274" s="4">
        <v>9</v>
      </c>
      <c r="Q1274" s="4">
        <v>1</v>
      </c>
      <c r="R1274" s="4">
        <v>31</v>
      </c>
      <c r="S1274" s="4">
        <v>100</v>
      </c>
      <c r="T1274" s="4">
        <v>100</v>
      </c>
      <c r="U1274" s="11">
        <v>10015621</v>
      </c>
      <c r="V1274" s="11">
        <v>2442840</v>
      </c>
      <c r="W1274" s="11">
        <v>7572781</v>
      </c>
      <c r="X1274" s="11">
        <v>21</v>
      </c>
      <c r="Y1274" s="62">
        <v>3726675</v>
      </c>
      <c r="Z1274" s="11">
        <v>0</v>
      </c>
      <c r="AA1274" s="11">
        <v>0</v>
      </c>
      <c r="AB1274" s="11">
        <v>0</v>
      </c>
      <c r="AC1274" s="11">
        <v>157500</v>
      </c>
      <c r="AD1274" s="11">
        <v>0</v>
      </c>
      <c r="AE1274" s="11">
        <v>0</v>
      </c>
      <c r="AF1274" s="11">
        <v>0</v>
      </c>
      <c r="AG1274" s="11">
        <v>157500</v>
      </c>
      <c r="AH1274" s="11">
        <v>0</v>
      </c>
      <c r="AI1274" s="11">
        <v>470494</v>
      </c>
      <c r="AJ1274" s="11">
        <v>0</v>
      </c>
      <c r="AK1274" s="11">
        <v>504605</v>
      </c>
      <c r="AL1274" s="9">
        <v>975100</v>
      </c>
      <c r="AM1274" s="9">
        <v>1121346</v>
      </c>
      <c r="AN1274" s="9">
        <v>0</v>
      </c>
      <c r="AO1274" s="9">
        <v>0</v>
      </c>
      <c r="AP1274" s="11">
        <v>0</v>
      </c>
      <c r="AQ1274" s="11">
        <v>0</v>
      </c>
      <c r="AR1274" s="11">
        <v>2096446</v>
      </c>
      <c r="AS1274" s="11">
        <v>4000000</v>
      </c>
      <c r="AT1274" s="11">
        <v>0</v>
      </c>
      <c r="AU1274" s="11">
        <v>0</v>
      </c>
      <c r="AV1274" s="11">
        <v>0</v>
      </c>
      <c r="AW1274" s="11">
        <v>0</v>
      </c>
      <c r="AX1274" s="11">
        <v>0</v>
      </c>
      <c r="AY1274" s="11">
        <v>0</v>
      </c>
      <c r="AZ1274" s="11">
        <v>0</v>
      </c>
      <c r="BA1274" s="11">
        <v>0</v>
      </c>
      <c r="BB1274" s="11">
        <v>0</v>
      </c>
      <c r="BC1274" s="11">
        <v>0</v>
      </c>
      <c r="BD1274" s="11">
        <v>35000</v>
      </c>
      <c r="BE1274" s="11">
        <v>0</v>
      </c>
      <c r="BF1274" s="11">
        <v>0</v>
      </c>
      <c r="BG1274" s="11">
        <v>0</v>
      </c>
      <c r="BH1274" s="11">
        <v>0</v>
      </c>
      <c r="BI1274" s="11">
        <v>0</v>
      </c>
      <c r="BJ1274" s="11">
        <v>0</v>
      </c>
      <c r="BK1274" s="11">
        <v>0</v>
      </c>
      <c r="BL1274" s="11">
        <v>0</v>
      </c>
      <c r="BM1274" s="11">
        <v>0</v>
      </c>
      <c r="BN1274" s="11">
        <v>0</v>
      </c>
      <c r="BO1274" s="11">
        <v>1439100</v>
      </c>
      <c r="BP1274" s="11">
        <v>143910</v>
      </c>
      <c r="BQ1274" s="11">
        <v>286330</v>
      </c>
      <c r="BR1274" s="11">
        <v>427640</v>
      </c>
      <c r="BS1274" s="11">
        <v>90140</v>
      </c>
      <c r="BT1274" s="11">
        <v>11180</v>
      </c>
      <c r="BU1274" s="11">
        <v>43540</v>
      </c>
      <c r="BV1274" s="11">
        <v>0</v>
      </c>
      <c r="BW1274" s="11">
        <v>1000</v>
      </c>
      <c r="BX1274" s="11">
        <v>0</v>
      </c>
      <c r="BY1274" s="11">
        <v>0</v>
      </c>
      <c r="BZ1274" s="11">
        <v>0</v>
      </c>
      <c r="CA1274" s="11">
        <v>0</v>
      </c>
      <c r="CB1274" s="11">
        <v>0</v>
      </c>
      <c r="CC1274" s="11">
        <v>0</v>
      </c>
      <c r="CD1274" s="11">
        <v>0</v>
      </c>
      <c r="CE1274" s="11">
        <v>0</v>
      </c>
      <c r="CF1274" s="11">
        <v>0</v>
      </c>
      <c r="CG1274" s="11">
        <v>0</v>
      </c>
      <c r="CH1274" s="11">
        <v>0</v>
      </c>
      <c r="CI1274" s="11">
        <v>216096.74400000001</v>
      </c>
      <c r="CJ1274" s="4">
        <v>31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0</v>
      </c>
      <c r="CZ1274" s="4">
        <v>0</v>
      </c>
      <c r="DA1274" s="4">
        <v>0</v>
      </c>
      <c r="DB1274" s="4">
        <v>20</v>
      </c>
      <c r="DC1274" s="4">
        <v>0</v>
      </c>
      <c r="DD1274" s="4">
        <v>18</v>
      </c>
      <c r="DE1274" s="64">
        <v>38</v>
      </c>
      <c r="DF1274" s="64">
        <v>40</v>
      </c>
      <c r="DG1274" s="64">
        <v>0</v>
      </c>
      <c r="DH1274" s="6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2</v>
      </c>
      <c r="DU1274" s="4">
        <v>2</v>
      </c>
      <c r="EB1274" s="4" t="b">
        <v>1</v>
      </c>
      <c r="EC1274" s="4" t="s">
        <v>262</v>
      </c>
      <c r="EF1274" s="7">
        <v>46082</v>
      </c>
      <c r="EG1274" s="7">
        <v>46112</v>
      </c>
      <c r="EH1274" s="4" t="s">
        <v>173</v>
      </c>
      <c r="EI1274" s="4" t="b">
        <v>1</v>
      </c>
      <c r="EJ1274" s="4" t="s">
        <v>174</v>
      </c>
      <c r="EO1274" s="4">
        <f t="shared" si="82"/>
        <v>21.641095890410959</v>
      </c>
      <c r="EP1274" s="4">
        <f t="shared" si="83"/>
        <v>25</v>
      </c>
      <c r="EQ1274" s="9">
        <f t="shared" si="84"/>
        <v>3737820.4</v>
      </c>
    </row>
    <row r="1275" spans="3:147">
      <c r="C1275" s="7">
        <v>46082</v>
      </c>
      <c r="D1275" s="4">
        <v>7610</v>
      </c>
      <c r="G1275" s="4" t="s">
        <v>179</v>
      </c>
      <c r="H1275" s="4" t="s">
        <v>180</v>
      </c>
      <c r="I1275" s="4">
        <v>19</v>
      </c>
      <c r="J1275" s="16">
        <v>38600</v>
      </c>
      <c r="L1275" s="4">
        <v>105328.299</v>
      </c>
      <c r="M1275" s="4">
        <v>110328.26700000001</v>
      </c>
      <c r="N1275" s="4">
        <v>131474.51800000001</v>
      </c>
      <c r="O1275" s="64">
        <v>21</v>
      </c>
      <c r="P1275" s="4">
        <v>9</v>
      </c>
      <c r="Q1275" s="4">
        <v>1</v>
      </c>
      <c r="R1275" s="4">
        <v>31</v>
      </c>
      <c r="S1275" s="4">
        <v>100</v>
      </c>
      <c r="T1275" s="4">
        <v>100</v>
      </c>
      <c r="U1275" s="11">
        <v>4982875</v>
      </c>
      <c r="V1275" s="11">
        <v>1386430</v>
      </c>
      <c r="W1275" s="11">
        <v>3596445</v>
      </c>
      <c r="X1275" s="11">
        <v>20</v>
      </c>
      <c r="Y1275" s="62">
        <v>3265177</v>
      </c>
      <c r="Z1275" s="11">
        <v>0</v>
      </c>
      <c r="AA1275" s="11">
        <v>0</v>
      </c>
      <c r="AB1275" s="11">
        <v>0</v>
      </c>
      <c r="AC1275" s="11">
        <v>150000</v>
      </c>
      <c r="AD1275" s="11">
        <v>0</v>
      </c>
      <c r="AE1275" s="11">
        <v>0</v>
      </c>
      <c r="AF1275" s="11">
        <v>0</v>
      </c>
      <c r="AG1275" s="11">
        <v>150000</v>
      </c>
      <c r="AH1275" s="11">
        <v>0</v>
      </c>
      <c r="AI1275" s="11">
        <v>413731</v>
      </c>
      <c r="AJ1275" s="11">
        <v>0</v>
      </c>
      <c r="AK1275" s="11">
        <v>739544</v>
      </c>
      <c r="AL1275" s="9">
        <v>1153275</v>
      </c>
      <c r="AM1275" s="9">
        <v>394423</v>
      </c>
      <c r="AN1275" s="9">
        <v>0</v>
      </c>
      <c r="AO1275" s="9">
        <v>0</v>
      </c>
      <c r="AP1275" s="11">
        <v>0</v>
      </c>
      <c r="AQ1275" s="11">
        <v>0</v>
      </c>
      <c r="AR1275" s="11">
        <v>1547698</v>
      </c>
      <c r="AS1275" s="11">
        <v>0</v>
      </c>
      <c r="AT1275" s="11">
        <v>0</v>
      </c>
      <c r="AU1275" s="11">
        <v>0</v>
      </c>
      <c r="AV1275" s="11">
        <v>0</v>
      </c>
      <c r="AW1275" s="11">
        <v>0</v>
      </c>
      <c r="AX1275" s="11">
        <v>0</v>
      </c>
      <c r="AY1275" s="11">
        <v>0</v>
      </c>
      <c r="AZ1275" s="11">
        <v>0</v>
      </c>
      <c r="BA1275" s="11">
        <v>0</v>
      </c>
      <c r="BB1275" s="11">
        <v>0</v>
      </c>
      <c r="BC1275" s="11">
        <v>0</v>
      </c>
      <c r="BD1275" s="11">
        <v>20000</v>
      </c>
      <c r="BE1275" s="11">
        <v>0</v>
      </c>
      <c r="BF1275" s="11">
        <v>0</v>
      </c>
      <c r="BG1275" s="11">
        <v>0</v>
      </c>
      <c r="BH1275" s="11">
        <v>0</v>
      </c>
      <c r="BI1275" s="11">
        <v>0</v>
      </c>
      <c r="BJ1275" s="11">
        <v>0</v>
      </c>
      <c r="BK1275" s="11">
        <v>0</v>
      </c>
      <c r="BL1275" s="11">
        <v>0</v>
      </c>
      <c r="BM1275" s="11">
        <v>0</v>
      </c>
      <c r="BN1275" s="11">
        <v>0</v>
      </c>
      <c r="BO1275" s="11">
        <v>338050</v>
      </c>
      <c r="BP1275" s="11">
        <v>33800</v>
      </c>
      <c r="BQ1275" s="11">
        <v>225860</v>
      </c>
      <c r="BR1275" s="11">
        <v>220450</v>
      </c>
      <c r="BS1275" s="11">
        <v>44850</v>
      </c>
      <c r="BT1275" s="11">
        <v>9800</v>
      </c>
      <c r="BU1275" s="11">
        <v>38280</v>
      </c>
      <c r="BV1275" s="11">
        <v>23000</v>
      </c>
      <c r="BW1275" s="11">
        <v>0</v>
      </c>
      <c r="BX1275" s="11">
        <v>0</v>
      </c>
      <c r="BY1275" s="11">
        <v>0</v>
      </c>
      <c r="BZ1275" s="11">
        <v>0</v>
      </c>
      <c r="CA1275" s="11">
        <v>0</v>
      </c>
      <c r="CB1275" s="11">
        <v>0</v>
      </c>
      <c r="CC1275" s="11">
        <v>452340</v>
      </c>
      <c r="CD1275" s="11">
        <v>0</v>
      </c>
      <c r="CE1275" s="11">
        <v>0</v>
      </c>
      <c r="CF1275" s="11">
        <v>0</v>
      </c>
      <c r="CG1275" s="11">
        <v>0</v>
      </c>
      <c r="CH1275" s="11">
        <v>0</v>
      </c>
      <c r="CI1275" s="11">
        <v>175850.367</v>
      </c>
      <c r="CJ1275" s="4">
        <v>31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4">
        <v>0</v>
      </c>
      <c r="CV1275" s="4">
        <v>0</v>
      </c>
      <c r="CW1275" s="4">
        <v>0</v>
      </c>
      <c r="CX1275" s="4">
        <v>0</v>
      </c>
      <c r="CY1275" s="4">
        <v>0</v>
      </c>
      <c r="CZ1275" s="4">
        <v>0</v>
      </c>
      <c r="DA1275" s="4">
        <v>0</v>
      </c>
      <c r="DB1275" s="4">
        <v>20</v>
      </c>
      <c r="DC1275" s="4">
        <v>0</v>
      </c>
      <c r="DD1275" s="4">
        <v>30</v>
      </c>
      <c r="DE1275" s="64">
        <v>50</v>
      </c>
      <c r="DF1275" s="64">
        <v>16</v>
      </c>
      <c r="DG1275" s="64">
        <v>0</v>
      </c>
      <c r="DH1275" s="6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2</v>
      </c>
      <c r="DU1275" s="4">
        <v>2</v>
      </c>
      <c r="EB1275" s="4" t="b">
        <v>1</v>
      </c>
      <c r="EC1275" s="4" t="s">
        <v>262</v>
      </c>
      <c r="EF1275" s="7">
        <v>46082</v>
      </c>
      <c r="EG1275" s="7">
        <v>46112</v>
      </c>
      <c r="EH1275" s="4" t="s">
        <v>173</v>
      </c>
      <c r="EI1275" s="4" t="b">
        <v>1</v>
      </c>
      <c r="EJ1275" s="4" t="s">
        <v>174</v>
      </c>
      <c r="EO1275" s="4">
        <f t="shared" si="82"/>
        <v>20.336986301369862</v>
      </c>
      <c r="EP1275" s="4">
        <f t="shared" si="83"/>
        <v>24</v>
      </c>
      <c r="EQ1275" s="9">
        <f t="shared" si="84"/>
        <v>3155388.432</v>
      </c>
    </row>
    <row r="1276" spans="3:147">
      <c r="C1276" s="7">
        <v>46113</v>
      </c>
      <c r="D1276" s="4">
        <v>7610</v>
      </c>
      <c r="G1276" s="4" t="s">
        <v>176</v>
      </c>
      <c r="H1276" s="4" t="s">
        <v>177</v>
      </c>
      <c r="I1276" s="4">
        <v>19</v>
      </c>
      <c r="J1276" s="16">
        <v>38124</v>
      </c>
      <c r="L1276" s="4">
        <v>120215.333</v>
      </c>
      <c r="M1276" s="4">
        <v>125465.3</v>
      </c>
      <c r="N1276" s="4">
        <v>149512.81599999999</v>
      </c>
      <c r="O1276" s="64">
        <v>22</v>
      </c>
      <c r="P1276" s="4">
        <v>8</v>
      </c>
      <c r="Q1276" s="4">
        <v>0</v>
      </c>
      <c r="R1276" s="4">
        <v>30</v>
      </c>
      <c r="S1276" s="4">
        <v>100</v>
      </c>
      <c r="T1276" s="4">
        <v>100</v>
      </c>
      <c r="U1276" s="11">
        <v>6119674</v>
      </c>
      <c r="V1276" s="11">
        <v>1409280</v>
      </c>
      <c r="W1276" s="11">
        <v>4710394</v>
      </c>
      <c r="X1276" s="11">
        <v>21</v>
      </c>
      <c r="Y1276" s="62">
        <v>3606459</v>
      </c>
      <c r="Z1276" s="11">
        <v>0</v>
      </c>
      <c r="AA1276" s="11">
        <v>0</v>
      </c>
      <c r="AB1276" s="11">
        <v>0</v>
      </c>
      <c r="AC1276" s="11">
        <v>157500</v>
      </c>
      <c r="AD1276" s="11">
        <v>0</v>
      </c>
      <c r="AE1276" s="11">
        <v>0</v>
      </c>
      <c r="AF1276" s="11">
        <v>0</v>
      </c>
      <c r="AG1276" s="11">
        <v>157500</v>
      </c>
      <c r="AH1276" s="11">
        <v>0</v>
      </c>
      <c r="AI1276" s="11">
        <v>470494</v>
      </c>
      <c r="AJ1276" s="11">
        <v>0</v>
      </c>
      <c r="AK1276" s="11">
        <v>728874</v>
      </c>
      <c r="AL1276" s="9">
        <v>1199369</v>
      </c>
      <c r="AM1276" s="9">
        <v>1121346</v>
      </c>
      <c r="AN1276" s="9">
        <v>0</v>
      </c>
      <c r="AO1276" s="9">
        <v>0</v>
      </c>
      <c r="AP1276" s="11">
        <v>0</v>
      </c>
      <c r="AQ1276" s="11">
        <v>0</v>
      </c>
      <c r="AR1276" s="11">
        <v>2320715</v>
      </c>
      <c r="AS1276" s="11">
        <v>0</v>
      </c>
      <c r="AT1276" s="11">
        <v>0</v>
      </c>
      <c r="AU1276" s="11">
        <v>0</v>
      </c>
      <c r="AV1276" s="11">
        <v>0</v>
      </c>
      <c r="AW1276" s="11">
        <v>0</v>
      </c>
      <c r="AX1276" s="11">
        <v>0</v>
      </c>
      <c r="AY1276" s="11">
        <v>0</v>
      </c>
      <c r="AZ1276" s="11">
        <v>0</v>
      </c>
      <c r="BA1276" s="11">
        <v>0</v>
      </c>
      <c r="BB1276" s="11">
        <v>0</v>
      </c>
      <c r="BC1276" s="11">
        <v>0</v>
      </c>
      <c r="BD1276" s="11">
        <v>35000</v>
      </c>
      <c r="BE1276" s="11">
        <v>0</v>
      </c>
      <c r="BF1276" s="11">
        <v>0</v>
      </c>
      <c r="BG1276" s="11">
        <v>0</v>
      </c>
      <c r="BH1276" s="11">
        <v>0</v>
      </c>
      <c r="BI1276" s="11">
        <v>0</v>
      </c>
      <c r="BJ1276" s="11">
        <v>0</v>
      </c>
      <c r="BK1276" s="11">
        <v>0</v>
      </c>
      <c r="BL1276" s="11">
        <v>0</v>
      </c>
      <c r="BM1276" s="11">
        <v>0</v>
      </c>
      <c r="BN1276" s="11">
        <v>0</v>
      </c>
      <c r="BO1276" s="11">
        <v>469060</v>
      </c>
      <c r="BP1276" s="11">
        <v>46900</v>
      </c>
      <c r="BQ1276" s="11">
        <v>286330</v>
      </c>
      <c r="BR1276" s="11">
        <v>269180</v>
      </c>
      <c r="BS1276" s="11">
        <v>55080</v>
      </c>
      <c r="BT1276" s="11">
        <v>10820</v>
      </c>
      <c r="BU1276" s="11">
        <v>42340</v>
      </c>
      <c r="BV1276" s="11">
        <v>0</v>
      </c>
      <c r="BW1276" s="11">
        <v>1000</v>
      </c>
      <c r="BX1276" s="11">
        <v>0</v>
      </c>
      <c r="BY1276" s="11">
        <v>0</v>
      </c>
      <c r="BZ1276" s="11">
        <v>0</v>
      </c>
      <c r="CA1276" s="11">
        <v>0</v>
      </c>
      <c r="CB1276" s="11">
        <v>0</v>
      </c>
      <c r="CC1276" s="11">
        <v>228570</v>
      </c>
      <c r="CD1276" s="11">
        <v>0</v>
      </c>
      <c r="CE1276" s="11">
        <v>0</v>
      </c>
      <c r="CF1276" s="11">
        <v>0</v>
      </c>
      <c r="CG1276" s="11">
        <v>0</v>
      </c>
      <c r="CH1276" s="11">
        <v>0</v>
      </c>
      <c r="CI1276" s="11">
        <v>216014.856</v>
      </c>
      <c r="CJ1276" s="4">
        <v>30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0</v>
      </c>
      <c r="CZ1276" s="4">
        <v>0</v>
      </c>
      <c r="DA1276" s="4">
        <v>0</v>
      </c>
      <c r="DB1276" s="4">
        <v>20</v>
      </c>
      <c r="DC1276" s="4">
        <v>0</v>
      </c>
      <c r="DD1276" s="4">
        <v>26</v>
      </c>
      <c r="DE1276" s="64">
        <v>46</v>
      </c>
      <c r="DF1276" s="64">
        <v>40</v>
      </c>
      <c r="DG1276" s="64">
        <v>0</v>
      </c>
      <c r="DH1276" s="6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2</v>
      </c>
      <c r="DT1276" s="4">
        <v>2</v>
      </c>
      <c r="DU1276" s="4">
        <v>2</v>
      </c>
      <c r="EB1276" s="4" t="b">
        <v>1</v>
      </c>
      <c r="EC1276" s="4" t="s">
        <v>262</v>
      </c>
      <c r="EF1276" s="7">
        <v>46113</v>
      </c>
      <c r="EG1276" s="7">
        <v>46142</v>
      </c>
      <c r="EH1276" s="4" t="s">
        <v>173</v>
      </c>
      <c r="EI1276" s="4" t="b">
        <v>1</v>
      </c>
      <c r="EJ1276" s="4" t="s">
        <v>174</v>
      </c>
      <c r="EO1276" s="4">
        <f t="shared" si="82"/>
        <v>21.641095890410959</v>
      </c>
      <c r="EP1276" s="4">
        <f t="shared" si="83"/>
        <v>25</v>
      </c>
      <c r="EQ1276" s="9">
        <f t="shared" si="84"/>
        <v>3737820.4</v>
      </c>
    </row>
    <row r="1277" spans="3:147">
      <c r="C1277" s="7">
        <v>46113</v>
      </c>
      <c r="D1277" s="4">
        <v>7610</v>
      </c>
      <c r="G1277" s="4" t="s">
        <v>179</v>
      </c>
      <c r="H1277" s="4" t="s">
        <v>180</v>
      </c>
      <c r="I1277" s="4">
        <v>19</v>
      </c>
      <c r="J1277" s="16">
        <v>38600</v>
      </c>
      <c r="L1277" s="4">
        <v>105328.299</v>
      </c>
      <c r="M1277" s="4">
        <v>110328.26700000001</v>
      </c>
      <c r="N1277" s="4">
        <v>131474.51800000001</v>
      </c>
      <c r="O1277" s="64">
        <v>22</v>
      </c>
      <c r="P1277" s="4">
        <v>8</v>
      </c>
      <c r="Q1277" s="4">
        <v>0</v>
      </c>
      <c r="R1277" s="4">
        <v>30</v>
      </c>
      <c r="S1277" s="4">
        <v>100</v>
      </c>
      <c r="T1277" s="4">
        <v>100</v>
      </c>
      <c r="U1277" s="11">
        <v>5222666</v>
      </c>
      <c r="V1277" s="11">
        <v>1539650</v>
      </c>
      <c r="W1277" s="11">
        <v>3683016</v>
      </c>
      <c r="X1277" s="11">
        <v>20</v>
      </c>
      <c r="Y1277" s="62">
        <v>3159848</v>
      </c>
      <c r="Z1277" s="11">
        <v>0</v>
      </c>
      <c r="AA1277" s="11">
        <v>0</v>
      </c>
      <c r="AB1277" s="11">
        <v>0</v>
      </c>
      <c r="AC1277" s="11">
        <v>150000</v>
      </c>
      <c r="AD1277" s="11">
        <v>0</v>
      </c>
      <c r="AE1277" s="11">
        <v>0</v>
      </c>
      <c r="AF1277" s="11">
        <v>0</v>
      </c>
      <c r="AG1277" s="11">
        <v>150000</v>
      </c>
      <c r="AH1277" s="11">
        <v>0</v>
      </c>
      <c r="AI1277" s="11">
        <v>413731</v>
      </c>
      <c r="AJ1277" s="11">
        <v>0</v>
      </c>
      <c r="AK1277" s="11">
        <v>887452</v>
      </c>
      <c r="AL1277" s="9">
        <v>1301183</v>
      </c>
      <c r="AM1277" s="9">
        <v>591635</v>
      </c>
      <c r="AN1277" s="9">
        <v>0</v>
      </c>
      <c r="AO1277" s="9">
        <v>0</v>
      </c>
      <c r="AP1277" s="11">
        <v>0</v>
      </c>
      <c r="AQ1277" s="11">
        <v>0</v>
      </c>
      <c r="AR1277" s="11">
        <v>1892818</v>
      </c>
      <c r="AS1277" s="11">
        <v>0</v>
      </c>
      <c r="AT1277" s="11">
        <v>0</v>
      </c>
      <c r="AU1277" s="11">
        <v>0</v>
      </c>
      <c r="AV1277" s="11">
        <v>0</v>
      </c>
      <c r="AW1277" s="11">
        <v>0</v>
      </c>
      <c r="AX1277" s="11">
        <v>0</v>
      </c>
      <c r="AY1277" s="11">
        <v>0</v>
      </c>
      <c r="AZ1277" s="11">
        <v>0</v>
      </c>
      <c r="BA1277" s="11">
        <v>0</v>
      </c>
      <c r="BB1277" s="11">
        <v>0</v>
      </c>
      <c r="BC1277" s="11">
        <v>0</v>
      </c>
      <c r="BD1277" s="11">
        <v>20000</v>
      </c>
      <c r="BE1277" s="11">
        <v>0</v>
      </c>
      <c r="BF1277" s="11">
        <v>0</v>
      </c>
      <c r="BG1277" s="11">
        <v>0</v>
      </c>
      <c r="BH1277" s="11">
        <v>0</v>
      </c>
      <c r="BI1277" s="11">
        <v>0</v>
      </c>
      <c r="BJ1277" s="11">
        <v>0</v>
      </c>
      <c r="BK1277" s="11">
        <v>0</v>
      </c>
      <c r="BL1277" s="11">
        <v>0</v>
      </c>
      <c r="BM1277" s="11">
        <v>0</v>
      </c>
      <c r="BN1277" s="11">
        <v>0</v>
      </c>
      <c r="BO1277" s="11">
        <v>372220</v>
      </c>
      <c r="BP1277" s="11">
        <v>37220</v>
      </c>
      <c r="BQ1277" s="11">
        <v>225860</v>
      </c>
      <c r="BR1277" s="11">
        <v>230200</v>
      </c>
      <c r="BS1277" s="11">
        <v>47000</v>
      </c>
      <c r="BT1277" s="11">
        <v>9480</v>
      </c>
      <c r="BU1277" s="11">
        <v>37230</v>
      </c>
      <c r="BV1277" s="11">
        <v>22000</v>
      </c>
      <c r="BW1277" s="11">
        <v>0</v>
      </c>
      <c r="BX1277" s="11">
        <v>0</v>
      </c>
      <c r="BY1277" s="11">
        <v>0</v>
      </c>
      <c r="BZ1277" s="11">
        <v>0</v>
      </c>
      <c r="CA1277" s="11">
        <v>0</v>
      </c>
      <c r="CB1277" s="11">
        <v>0</v>
      </c>
      <c r="CC1277" s="11">
        <v>558440</v>
      </c>
      <c r="CD1277" s="11">
        <v>0</v>
      </c>
      <c r="CE1277" s="11">
        <v>0</v>
      </c>
      <c r="CF1277" s="11">
        <v>0</v>
      </c>
      <c r="CG1277" s="11">
        <v>0</v>
      </c>
      <c r="CH1277" s="11">
        <v>0</v>
      </c>
      <c r="CI1277" s="11">
        <v>173108.111</v>
      </c>
      <c r="CJ1277" s="4">
        <v>30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0</v>
      </c>
      <c r="CZ1277" s="4">
        <v>0</v>
      </c>
      <c r="DA1277" s="4">
        <v>0</v>
      </c>
      <c r="DB1277" s="4">
        <v>20</v>
      </c>
      <c r="DC1277" s="4">
        <v>0</v>
      </c>
      <c r="DD1277" s="4">
        <v>36</v>
      </c>
      <c r="DE1277" s="64">
        <v>56</v>
      </c>
      <c r="DF1277" s="64">
        <v>24</v>
      </c>
      <c r="DG1277" s="64">
        <v>0</v>
      </c>
      <c r="DH1277" s="6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2</v>
      </c>
      <c r="DU1277" s="4">
        <v>2</v>
      </c>
      <c r="EB1277" s="4" t="b">
        <v>1</v>
      </c>
      <c r="EC1277" s="4" t="s">
        <v>262</v>
      </c>
      <c r="EF1277" s="7">
        <v>46113</v>
      </c>
      <c r="EG1277" s="7">
        <v>46142</v>
      </c>
      <c r="EH1277" s="4" t="s">
        <v>173</v>
      </c>
      <c r="EI1277" s="4" t="b">
        <v>1</v>
      </c>
      <c r="EJ1277" s="4" t="s">
        <v>174</v>
      </c>
      <c r="EO1277" s="4">
        <f t="shared" si="82"/>
        <v>20.336986301369862</v>
      </c>
      <c r="EP1277" s="4">
        <f t="shared" si="83"/>
        <v>24</v>
      </c>
      <c r="EQ1277" s="9">
        <f t="shared" si="84"/>
        <v>3155388.432</v>
      </c>
    </row>
    <row r="1278" spans="3:147">
      <c r="C1278" s="7">
        <v>46143</v>
      </c>
      <c r="D1278" s="4">
        <v>7610</v>
      </c>
      <c r="G1278" s="4" t="s">
        <v>176</v>
      </c>
      <c r="H1278" s="4" t="s">
        <v>177</v>
      </c>
      <c r="I1278" s="4">
        <v>19</v>
      </c>
      <c r="J1278" s="16">
        <v>38124</v>
      </c>
      <c r="L1278" s="4">
        <v>120215.333</v>
      </c>
      <c r="M1278" s="4">
        <v>125715.3</v>
      </c>
      <c r="N1278" s="4">
        <v>149810.73300000001</v>
      </c>
      <c r="O1278" s="64">
        <v>18</v>
      </c>
      <c r="P1278" s="4">
        <v>10</v>
      </c>
      <c r="Q1278" s="4">
        <v>3</v>
      </c>
      <c r="R1278" s="4">
        <v>31</v>
      </c>
      <c r="S1278" s="4">
        <v>100</v>
      </c>
      <c r="T1278" s="4">
        <v>100</v>
      </c>
      <c r="U1278" s="11">
        <v>6602335</v>
      </c>
      <c r="V1278" s="11">
        <v>1327410</v>
      </c>
      <c r="W1278" s="11">
        <v>5274925</v>
      </c>
      <c r="X1278" s="11">
        <v>22</v>
      </c>
      <c r="Y1278" s="62">
        <v>3726675</v>
      </c>
      <c r="Z1278" s="11">
        <v>0</v>
      </c>
      <c r="AA1278" s="11">
        <v>0</v>
      </c>
      <c r="AB1278" s="11">
        <v>0</v>
      </c>
      <c r="AC1278" s="11">
        <v>165000</v>
      </c>
      <c r="AD1278" s="11">
        <v>0</v>
      </c>
      <c r="AE1278" s="11">
        <v>0</v>
      </c>
      <c r="AF1278" s="11">
        <v>0</v>
      </c>
      <c r="AG1278" s="11">
        <v>165000</v>
      </c>
      <c r="AH1278" s="11">
        <v>0</v>
      </c>
      <c r="AI1278" s="11">
        <v>471432</v>
      </c>
      <c r="AJ1278" s="11">
        <v>0</v>
      </c>
      <c r="AK1278" s="11">
        <v>519655</v>
      </c>
      <c r="AL1278" s="9">
        <v>991088</v>
      </c>
      <c r="AM1278" s="9">
        <v>1348296</v>
      </c>
      <c r="AN1278" s="9">
        <v>74905</v>
      </c>
      <c r="AO1278" s="9">
        <v>221345</v>
      </c>
      <c r="AP1278" s="11">
        <v>0</v>
      </c>
      <c r="AQ1278" s="11">
        <v>25000</v>
      </c>
      <c r="AR1278" s="11">
        <v>2660634</v>
      </c>
      <c r="AS1278" s="11">
        <v>0</v>
      </c>
      <c r="AT1278" s="11">
        <v>0</v>
      </c>
      <c r="AU1278" s="11">
        <v>0</v>
      </c>
      <c r="AV1278" s="11">
        <v>0</v>
      </c>
      <c r="AW1278" s="11">
        <v>0</v>
      </c>
      <c r="AX1278" s="11">
        <v>0</v>
      </c>
      <c r="AY1278" s="11">
        <v>0</v>
      </c>
      <c r="AZ1278" s="11">
        <v>0</v>
      </c>
      <c r="BA1278" s="11">
        <v>15026</v>
      </c>
      <c r="BB1278" s="11">
        <v>0</v>
      </c>
      <c r="BC1278" s="11">
        <v>0</v>
      </c>
      <c r="BD1278" s="11">
        <v>35000</v>
      </c>
      <c r="BE1278" s="11">
        <v>0</v>
      </c>
      <c r="BF1278" s="11">
        <v>0</v>
      </c>
      <c r="BG1278" s="11">
        <v>0</v>
      </c>
      <c r="BH1278" s="11">
        <v>0</v>
      </c>
      <c r="BI1278" s="11">
        <v>0</v>
      </c>
      <c r="BJ1278" s="11">
        <v>0</v>
      </c>
      <c r="BK1278" s="11">
        <v>0</v>
      </c>
      <c r="BL1278" s="11">
        <v>0</v>
      </c>
      <c r="BM1278" s="11">
        <v>0</v>
      </c>
      <c r="BN1278" s="11">
        <v>0</v>
      </c>
      <c r="BO1278" s="11">
        <v>579110</v>
      </c>
      <c r="BP1278" s="11">
        <v>57910</v>
      </c>
      <c r="BQ1278" s="11">
        <v>286330</v>
      </c>
      <c r="BR1278" s="11">
        <v>288830</v>
      </c>
      <c r="BS1278" s="11">
        <v>59420</v>
      </c>
      <c r="BT1278" s="11">
        <v>11180</v>
      </c>
      <c r="BU1278" s="11">
        <v>43630</v>
      </c>
      <c r="BV1278" s="11">
        <v>0</v>
      </c>
      <c r="BW1278" s="11">
        <v>1000</v>
      </c>
      <c r="BX1278" s="11">
        <v>0</v>
      </c>
      <c r="BY1278" s="11">
        <v>0</v>
      </c>
      <c r="BZ1278" s="11">
        <v>0</v>
      </c>
      <c r="CA1278" s="11">
        <v>0</v>
      </c>
      <c r="CB1278" s="11">
        <v>0</v>
      </c>
      <c r="CC1278" s="11">
        <v>0</v>
      </c>
      <c r="CD1278" s="11">
        <v>0</v>
      </c>
      <c r="CE1278" s="11">
        <v>0</v>
      </c>
      <c r="CF1278" s="11">
        <v>0</v>
      </c>
      <c r="CG1278" s="11">
        <v>0</v>
      </c>
      <c r="CH1278" s="11">
        <v>0</v>
      </c>
      <c r="CI1278" s="11">
        <v>212838.95499999999</v>
      </c>
      <c r="CJ1278" s="4">
        <v>31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  <c r="CS1278" s="4">
        <v>0</v>
      </c>
      <c r="CT1278" s="4">
        <v>0</v>
      </c>
      <c r="CU1278" s="4">
        <v>5</v>
      </c>
      <c r="CV1278" s="4">
        <v>0</v>
      </c>
      <c r="CW1278" s="4">
        <v>0</v>
      </c>
      <c r="CX1278" s="4">
        <v>0</v>
      </c>
      <c r="CY1278" s="4">
        <v>0</v>
      </c>
      <c r="CZ1278" s="4">
        <v>0</v>
      </c>
      <c r="DA1278" s="4">
        <v>0</v>
      </c>
      <c r="DB1278" s="4">
        <v>20</v>
      </c>
      <c r="DC1278" s="4">
        <v>0</v>
      </c>
      <c r="DD1278" s="4">
        <v>18.5</v>
      </c>
      <c r="DE1278" s="64">
        <v>38.5</v>
      </c>
      <c r="DF1278" s="64">
        <v>48</v>
      </c>
      <c r="DG1278" s="64">
        <v>2</v>
      </c>
      <c r="DH1278" s="64">
        <v>19.7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2</v>
      </c>
      <c r="DU1278" s="4">
        <v>2</v>
      </c>
      <c r="EB1278" s="4" t="b">
        <v>1</v>
      </c>
      <c r="EC1278" s="4" t="s">
        <v>262</v>
      </c>
      <c r="EF1278" s="7">
        <v>46143</v>
      </c>
      <c r="EG1278" s="7">
        <v>46173</v>
      </c>
      <c r="EH1278" s="4" t="s">
        <v>173</v>
      </c>
      <c r="EI1278" s="4" t="b">
        <v>1</v>
      </c>
      <c r="EJ1278" s="4" t="s">
        <v>174</v>
      </c>
      <c r="EO1278" s="4">
        <f t="shared" si="82"/>
        <v>21.641095890410959</v>
      </c>
      <c r="EP1278" s="4">
        <f t="shared" si="83"/>
        <v>25</v>
      </c>
      <c r="EQ1278" s="9">
        <f t="shared" si="84"/>
        <v>3745268.3250000002</v>
      </c>
    </row>
    <row r="1279" spans="3:147">
      <c r="C1279" s="7">
        <v>46143</v>
      </c>
      <c r="D1279" s="4">
        <v>7610</v>
      </c>
      <c r="G1279" s="4" t="s">
        <v>179</v>
      </c>
      <c r="H1279" s="4" t="s">
        <v>180</v>
      </c>
      <c r="I1279" s="4">
        <v>19</v>
      </c>
      <c r="J1279" s="16">
        <v>38600</v>
      </c>
      <c r="L1279" s="4">
        <v>105328.299</v>
      </c>
      <c r="M1279" s="4">
        <v>110328.26700000001</v>
      </c>
      <c r="N1279" s="4">
        <v>131474.51800000001</v>
      </c>
      <c r="O1279" s="64">
        <v>18</v>
      </c>
      <c r="P1279" s="4">
        <v>10</v>
      </c>
      <c r="Q1279" s="4">
        <v>3</v>
      </c>
      <c r="R1279" s="4">
        <v>31</v>
      </c>
      <c r="S1279" s="4">
        <v>100</v>
      </c>
      <c r="T1279" s="4">
        <v>100</v>
      </c>
      <c r="U1279" s="11">
        <v>5550699</v>
      </c>
      <c r="V1279" s="11">
        <v>1157400</v>
      </c>
      <c r="W1279" s="11">
        <v>4393299</v>
      </c>
      <c r="X1279" s="11">
        <v>20</v>
      </c>
      <c r="Y1279" s="62">
        <v>3265177</v>
      </c>
      <c r="Z1279" s="11">
        <v>0</v>
      </c>
      <c r="AA1279" s="11">
        <v>0</v>
      </c>
      <c r="AB1279" s="11">
        <v>0</v>
      </c>
      <c r="AC1279" s="11">
        <v>150000</v>
      </c>
      <c r="AD1279" s="11">
        <v>0</v>
      </c>
      <c r="AE1279" s="11">
        <v>0</v>
      </c>
      <c r="AF1279" s="11">
        <v>0</v>
      </c>
      <c r="AG1279" s="11">
        <v>150000</v>
      </c>
      <c r="AH1279" s="11">
        <v>0</v>
      </c>
      <c r="AI1279" s="11">
        <v>413731</v>
      </c>
      <c r="AJ1279" s="11">
        <v>0</v>
      </c>
      <c r="AK1279" s="11">
        <v>505355</v>
      </c>
      <c r="AL1279" s="9">
        <v>919086</v>
      </c>
      <c r="AM1279" s="9">
        <v>1183270</v>
      </c>
      <c r="AN1279" s="9">
        <v>0</v>
      </c>
      <c r="AO1279" s="9">
        <v>0</v>
      </c>
      <c r="AP1279" s="11">
        <v>0</v>
      </c>
      <c r="AQ1279" s="11">
        <v>0</v>
      </c>
      <c r="AR1279" s="11">
        <v>2102356</v>
      </c>
      <c r="AS1279" s="11">
        <v>0</v>
      </c>
      <c r="AT1279" s="11">
        <v>0</v>
      </c>
      <c r="AU1279" s="11">
        <v>0</v>
      </c>
      <c r="AV1279" s="11">
        <v>0</v>
      </c>
      <c r="AW1279" s="11">
        <v>0</v>
      </c>
      <c r="AX1279" s="11">
        <v>0</v>
      </c>
      <c r="AY1279" s="11">
        <v>0</v>
      </c>
      <c r="AZ1279" s="11">
        <v>0</v>
      </c>
      <c r="BA1279" s="11">
        <v>13166</v>
      </c>
      <c r="BB1279" s="11">
        <v>0</v>
      </c>
      <c r="BC1279" s="11">
        <v>0</v>
      </c>
      <c r="BD1279" s="11">
        <v>20000</v>
      </c>
      <c r="BE1279" s="11">
        <v>0</v>
      </c>
      <c r="BF1279" s="11">
        <v>0</v>
      </c>
      <c r="BG1279" s="11">
        <v>0</v>
      </c>
      <c r="BH1279" s="11">
        <v>0</v>
      </c>
      <c r="BI1279" s="11">
        <v>0</v>
      </c>
      <c r="BJ1279" s="11">
        <v>0</v>
      </c>
      <c r="BK1279" s="11">
        <v>0</v>
      </c>
      <c r="BL1279" s="11">
        <v>0</v>
      </c>
      <c r="BM1279" s="11">
        <v>0</v>
      </c>
      <c r="BN1279" s="11">
        <v>0</v>
      </c>
      <c r="BO1279" s="11">
        <v>418970</v>
      </c>
      <c r="BP1279" s="11">
        <v>41890</v>
      </c>
      <c r="BQ1279" s="11">
        <v>225860</v>
      </c>
      <c r="BR1279" s="11">
        <v>243540</v>
      </c>
      <c r="BS1279" s="11">
        <v>49960</v>
      </c>
      <c r="BT1279" s="11">
        <v>9800</v>
      </c>
      <c r="BU1279" s="11">
        <v>38280</v>
      </c>
      <c r="BV1279" s="11">
        <v>23000</v>
      </c>
      <c r="BW1279" s="11">
        <v>0</v>
      </c>
      <c r="BX1279" s="11">
        <v>0</v>
      </c>
      <c r="BY1279" s="11">
        <v>0</v>
      </c>
      <c r="BZ1279" s="11">
        <v>0</v>
      </c>
      <c r="CA1279" s="11">
        <v>0</v>
      </c>
      <c r="CB1279" s="11">
        <v>0</v>
      </c>
      <c r="CC1279" s="11">
        <v>106100</v>
      </c>
      <c r="CD1279" s="11">
        <v>0</v>
      </c>
      <c r="CE1279" s="11">
        <v>0</v>
      </c>
      <c r="CF1279" s="11">
        <v>0</v>
      </c>
      <c r="CG1279" s="11">
        <v>0</v>
      </c>
      <c r="CH1279" s="11">
        <v>0</v>
      </c>
      <c r="CI1279" s="11">
        <v>179963.29199999999</v>
      </c>
      <c r="CJ1279" s="4">
        <v>31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0</v>
      </c>
      <c r="CZ1279" s="4">
        <v>0</v>
      </c>
      <c r="DA1279" s="4">
        <v>0</v>
      </c>
      <c r="DB1279" s="4">
        <v>20</v>
      </c>
      <c r="DC1279" s="4">
        <v>0</v>
      </c>
      <c r="DD1279" s="4">
        <v>20.5</v>
      </c>
      <c r="DE1279" s="64">
        <v>40.5</v>
      </c>
      <c r="DF1279" s="64">
        <v>48</v>
      </c>
      <c r="DG1279" s="64">
        <v>0</v>
      </c>
      <c r="DH1279" s="6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2</v>
      </c>
      <c r="DU1279" s="4">
        <v>2</v>
      </c>
      <c r="EB1279" s="4" t="b">
        <v>1</v>
      </c>
      <c r="EC1279" s="4" t="s">
        <v>262</v>
      </c>
      <c r="EF1279" s="7">
        <v>46143</v>
      </c>
      <c r="EG1279" s="7">
        <v>46173</v>
      </c>
      <c r="EH1279" s="4" t="s">
        <v>173</v>
      </c>
      <c r="EI1279" s="4" t="b">
        <v>1</v>
      </c>
      <c r="EJ1279" s="4" t="s">
        <v>174</v>
      </c>
      <c r="EO1279" s="4">
        <f t="shared" si="82"/>
        <v>20.336986301369862</v>
      </c>
      <c r="EP1279" s="4">
        <f t="shared" si="83"/>
        <v>24</v>
      </c>
      <c r="EQ1279" s="9">
        <f t="shared" si="84"/>
        <v>3155388.432</v>
      </c>
    </row>
    <row r="1280" spans="3:147">
      <c r="C1280" s="7">
        <v>46174</v>
      </c>
      <c r="D1280" s="4">
        <v>7610</v>
      </c>
      <c r="G1280" s="4" t="s">
        <v>176</v>
      </c>
      <c r="H1280" s="4" t="s">
        <v>177</v>
      </c>
      <c r="I1280" s="4">
        <v>19</v>
      </c>
      <c r="J1280" s="16">
        <v>38124</v>
      </c>
      <c r="L1280" s="4">
        <v>122882</v>
      </c>
      <c r="M1280" s="4">
        <v>128382</v>
      </c>
      <c r="N1280" s="4">
        <v>152988.54999999999</v>
      </c>
      <c r="O1280" s="64">
        <v>21</v>
      </c>
      <c r="P1280" s="4">
        <v>8</v>
      </c>
      <c r="Q1280" s="4">
        <v>1</v>
      </c>
      <c r="R1280" s="4">
        <v>30</v>
      </c>
      <c r="S1280" s="4">
        <v>100</v>
      </c>
      <c r="T1280" s="4">
        <v>100</v>
      </c>
      <c r="U1280" s="11">
        <v>7199239</v>
      </c>
      <c r="V1280" s="11">
        <v>1509540</v>
      </c>
      <c r="W1280" s="11">
        <v>5689699</v>
      </c>
      <c r="X1280" s="11">
        <v>22</v>
      </c>
      <c r="Y1280" s="62">
        <v>3686460</v>
      </c>
      <c r="Z1280" s="11">
        <v>0</v>
      </c>
      <c r="AA1280" s="11">
        <v>0</v>
      </c>
      <c r="AB1280" s="11">
        <v>0</v>
      </c>
      <c r="AC1280" s="11">
        <v>165000</v>
      </c>
      <c r="AD1280" s="11">
        <v>0</v>
      </c>
      <c r="AE1280" s="11">
        <v>0</v>
      </c>
      <c r="AF1280" s="11">
        <v>0</v>
      </c>
      <c r="AG1280" s="11">
        <v>165000</v>
      </c>
      <c r="AH1280" s="11">
        <v>0</v>
      </c>
      <c r="AI1280" s="11">
        <v>481432</v>
      </c>
      <c r="AJ1280" s="11">
        <v>0</v>
      </c>
      <c r="AK1280" s="11">
        <v>774504</v>
      </c>
      <c r="AL1280" s="9">
        <v>1255937</v>
      </c>
      <c r="AM1280" s="9">
        <v>917931</v>
      </c>
      <c r="AN1280" s="9">
        <v>0</v>
      </c>
      <c r="AO1280" s="9">
        <v>0</v>
      </c>
      <c r="AP1280" s="11">
        <v>0</v>
      </c>
      <c r="AQ1280" s="11">
        <v>0</v>
      </c>
      <c r="AR1280" s="11">
        <v>2173868</v>
      </c>
      <c r="AS1280" s="11">
        <v>0</v>
      </c>
      <c r="AT1280" s="11">
        <v>0</v>
      </c>
      <c r="AU1280" s="11">
        <v>0</v>
      </c>
      <c r="AV1280" s="11">
        <v>0</v>
      </c>
      <c r="AW1280" s="11">
        <v>0</v>
      </c>
      <c r="AX1280" s="11">
        <v>0</v>
      </c>
      <c r="AY1280" s="11">
        <v>0</v>
      </c>
      <c r="AZ1280" s="11">
        <v>0</v>
      </c>
      <c r="BA1280" s="11">
        <v>138911</v>
      </c>
      <c r="BB1280" s="11">
        <v>1000000</v>
      </c>
      <c r="BC1280" s="11">
        <v>0</v>
      </c>
      <c r="BD1280" s="11">
        <v>35000</v>
      </c>
      <c r="BE1280" s="11">
        <v>0</v>
      </c>
      <c r="BF1280" s="11">
        <v>0</v>
      </c>
      <c r="BG1280" s="11">
        <v>0</v>
      </c>
      <c r="BH1280" s="11">
        <v>0</v>
      </c>
      <c r="BI1280" s="11">
        <v>0</v>
      </c>
      <c r="BJ1280" s="11">
        <v>0</v>
      </c>
      <c r="BK1280" s="11">
        <v>0</v>
      </c>
      <c r="BL1280" s="11">
        <v>0</v>
      </c>
      <c r="BM1280" s="11">
        <v>0</v>
      </c>
      <c r="BN1280" s="11">
        <v>0</v>
      </c>
      <c r="BO1280" s="11">
        <v>715200</v>
      </c>
      <c r="BP1280" s="11">
        <v>71520</v>
      </c>
      <c r="BQ1280" s="11">
        <v>286330</v>
      </c>
      <c r="BR1280" s="11">
        <v>313320</v>
      </c>
      <c r="BS1280" s="11">
        <v>64790</v>
      </c>
      <c r="BT1280" s="11">
        <v>11060</v>
      </c>
      <c r="BU1280" s="11">
        <v>43320</v>
      </c>
      <c r="BV1280" s="11">
        <v>3000</v>
      </c>
      <c r="BW1280" s="11">
        <v>1000</v>
      </c>
      <c r="BX1280" s="11">
        <v>0</v>
      </c>
      <c r="BY1280" s="11">
        <v>0</v>
      </c>
      <c r="BZ1280" s="11">
        <v>0</v>
      </c>
      <c r="CA1280" s="11">
        <v>0</v>
      </c>
      <c r="CB1280" s="11">
        <v>0</v>
      </c>
      <c r="CC1280" s="11">
        <v>0</v>
      </c>
      <c r="CD1280" s="11">
        <v>0</v>
      </c>
      <c r="CE1280" s="11">
        <v>0</v>
      </c>
      <c r="CF1280" s="11">
        <v>0</v>
      </c>
      <c r="CG1280" s="11">
        <v>0</v>
      </c>
      <c r="CH1280" s="11">
        <v>0</v>
      </c>
      <c r="CI1280" s="11">
        <v>220268.359</v>
      </c>
      <c r="CJ1280" s="4">
        <v>30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0</v>
      </c>
      <c r="CZ1280" s="4">
        <v>0</v>
      </c>
      <c r="DA1280" s="4">
        <v>0</v>
      </c>
      <c r="DB1280" s="4">
        <v>20</v>
      </c>
      <c r="DC1280" s="4">
        <v>0</v>
      </c>
      <c r="DD1280" s="4">
        <v>27</v>
      </c>
      <c r="DE1280" s="64">
        <v>47</v>
      </c>
      <c r="DF1280" s="64">
        <v>32</v>
      </c>
      <c r="DG1280" s="64">
        <v>0</v>
      </c>
      <c r="DH1280" s="6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2</v>
      </c>
      <c r="DU1280" s="4">
        <v>2</v>
      </c>
      <c r="EB1280" s="4" t="b">
        <v>1</v>
      </c>
      <c r="EC1280" s="4" t="s">
        <v>262</v>
      </c>
      <c r="EF1280" s="7">
        <v>46174</v>
      </c>
      <c r="EG1280" s="7">
        <v>46203</v>
      </c>
      <c r="EH1280" s="4" t="s">
        <v>173</v>
      </c>
      <c r="EI1280" s="4" t="b">
        <v>1</v>
      </c>
      <c r="EJ1280" s="4" t="s">
        <v>174</v>
      </c>
      <c r="EO1280" s="4">
        <f t="shared" si="82"/>
        <v>21.641095890410959</v>
      </c>
      <c r="EP1280" s="4">
        <f t="shared" si="83"/>
        <v>25</v>
      </c>
      <c r="EQ1280" s="9">
        <f t="shared" si="84"/>
        <v>3824713.7499999995</v>
      </c>
    </row>
    <row r="1281" spans="3:147">
      <c r="C1281" s="7">
        <v>46174</v>
      </c>
      <c r="D1281" s="4">
        <v>7610</v>
      </c>
      <c r="G1281" s="4" t="s">
        <v>179</v>
      </c>
      <c r="H1281" s="4" t="s">
        <v>180</v>
      </c>
      <c r="I1281" s="4">
        <v>19</v>
      </c>
      <c r="J1281" s="16">
        <v>38600</v>
      </c>
      <c r="L1281" s="4">
        <v>107994.966</v>
      </c>
      <c r="M1281" s="4">
        <v>112994.933</v>
      </c>
      <c r="N1281" s="4">
        <v>134652.29500000001</v>
      </c>
      <c r="O1281" s="64">
        <v>21</v>
      </c>
      <c r="P1281" s="4">
        <v>8</v>
      </c>
      <c r="Q1281" s="4">
        <v>1</v>
      </c>
      <c r="R1281" s="4">
        <v>30</v>
      </c>
      <c r="S1281" s="4">
        <v>100</v>
      </c>
      <c r="T1281" s="4">
        <v>100</v>
      </c>
      <c r="U1281" s="11">
        <v>6103523</v>
      </c>
      <c r="V1281" s="11">
        <v>1306790</v>
      </c>
      <c r="W1281" s="11">
        <v>4796733</v>
      </c>
      <c r="X1281" s="11">
        <v>20</v>
      </c>
      <c r="Y1281" s="62">
        <v>3239848</v>
      </c>
      <c r="Z1281" s="11">
        <v>0</v>
      </c>
      <c r="AA1281" s="11">
        <v>0</v>
      </c>
      <c r="AB1281" s="11">
        <v>0</v>
      </c>
      <c r="AC1281" s="11">
        <v>150000</v>
      </c>
      <c r="AD1281" s="11">
        <v>0</v>
      </c>
      <c r="AE1281" s="11">
        <v>0</v>
      </c>
      <c r="AF1281" s="11">
        <v>0</v>
      </c>
      <c r="AG1281" s="11">
        <v>150000</v>
      </c>
      <c r="AH1281" s="11">
        <v>0</v>
      </c>
      <c r="AI1281" s="11">
        <v>423730</v>
      </c>
      <c r="AJ1281" s="11">
        <v>0</v>
      </c>
      <c r="AK1281" s="11">
        <v>530193</v>
      </c>
      <c r="AL1281" s="9">
        <v>953924</v>
      </c>
      <c r="AM1281" s="9">
        <v>605935</v>
      </c>
      <c r="AN1281" s="9">
        <v>0</v>
      </c>
      <c r="AO1281" s="9">
        <v>0</v>
      </c>
      <c r="AP1281" s="11">
        <v>0</v>
      </c>
      <c r="AQ1281" s="11">
        <v>0</v>
      </c>
      <c r="AR1281" s="11">
        <v>1559859</v>
      </c>
      <c r="AS1281" s="11">
        <v>0</v>
      </c>
      <c r="AT1281" s="11">
        <v>0</v>
      </c>
      <c r="AU1281" s="11">
        <v>0</v>
      </c>
      <c r="AV1281" s="11">
        <v>0</v>
      </c>
      <c r="AW1281" s="11">
        <v>0</v>
      </c>
      <c r="AX1281" s="11">
        <v>0</v>
      </c>
      <c r="AY1281" s="11">
        <v>0</v>
      </c>
      <c r="AZ1281" s="11">
        <v>0</v>
      </c>
      <c r="BA1281" s="11">
        <v>133816</v>
      </c>
      <c r="BB1281" s="11">
        <v>1000000</v>
      </c>
      <c r="BC1281" s="11">
        <v>0</v>
      </c>
      <c r="BD1281" s="11">
        <v>20000</v>
      </c>
      <c r="BE1281" s="11">
        <v>0</v>
      </c>
      <c r="BF1281" s="11">
        <v>0</v>
      </c>
      <c r="BG1281" s="11">
        <v>0</v>
      </c>
      <c r="BH1281" s="11">
        <v>0</v>
      </c>
      <c r="BI1281" s="11">
        <v>0</v>
      </c>
      <c r="BJ1281" s="11">
        <v>0</v>
      </c>
      <c r="BK1281" s="11">
        <v>0</v>
      </c>
      <c r="BL1281" s="11">
        <v>0</v>
      </c>
      <c r="BM1281" s="11">
        <v>0</v>
      </c>
      <c r="BN1281" s="11">
        <v>0</v>
      </c>
      <c r="BO1281" s="11">
        <v>530730</v>
      </c>
      <c r="BP1281" s="11">
        <v>53070</v>
      </c>
      <c r="BQ1281" s="11">
        <v>225860</v>
      </c>
      <c r="BR1281" s="11">
        <v>266250</v>
      </c>
      <c r="BS1281" s="11">
        <v>54930</v>
      </c>
      <c r="BT1281" s="11">
        <v>9720</v>
      </c>
      <c r="BU1281" s="11">
        <v>38130</v>
      </c>
      <c r="BV1281" s="11">
        <v>22000</v>
      </c>
      <c r="BW1281" s="11">
        <v>0</v>
      </c>
      <c r="BX1281" s="11">
        <v>0</v>
      </c>
      <c r="BY1281" s="11">
        <v>0</v>
      </c>
      <c r="BZ1281" s="11">
        <v>0</v>
      </c>
      <c r="CA1281" s="11">
        <v>0</v>
      </c>
      <c r="CB1281" s="11">
        <v>0</v>
      </c>
      <c r="CC1281" s="11">
        <v>106100</v>
      </c>
      <c r="CD1281" s="11">
        <v>0</v>
      </c>
      <c r="CE1281" s="11">
        <v>0</v>
      </c>
      <c r="CF1281" s="11">
        <v>0</v>
      </c>
      <c r="CG1281" s="11">
        <v>0</v>
      </c>
      <c r="CH1281" s="11">
        <v>0</v>
      </c>
      <c r="CI1281" s="11">
        <v>186882.185</v>
      </c>
      <c r="CJ1281" s="4">
        <v>30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0</v>
      </c>
      <c r="CZ1281" s="4">
        <v>0</v>
      </c>
      <c r="DA1281" s="4">
        <v>0</v>
      </c>
      <c r="DB1281" s="4">
        <v>20</v>
      </c>
      <c r="DC1281" s="4">
        <v>0</v>
      </c>
      <c r="DD1281" s="4">
        <v>21</v>
      </c>
      <c r="DE1281" s="64">
        <v>41</v>
      </c>
      <c r="DF1281" s="64">
        <v>24</v>
      </c>
      <c r="DG1281" s="64">
        <v>0</v>
      </c>
      <c r="DH1281" s="6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2</v>
      </c>
      <c r="DU1281" s="4">
        <v>2</v>
      </c>
      <c r="EB1281" s="4" t="b">
        <v>1</v>
      </c>
      <c r="EC1281" s="4" t="s">
        <v>262</v>
      </c>
      <c r="EF1281" s="7">
        <v>46174</v>
      </c>
      <c r="EG1281" s="7">
        <v>46203</v>
      </c>
      <c r="EH1281" s="4" t="s">
        <v>173</v>
      </c>
      <c r="EI1281" s="4" t="b">
        <v>1</v>
      </c>
      <c r="EJ1281" s="4" t="s">
        <v>174</v>
      </c>
      <c r="EO1281" s="4">
        <f t="shared" si="82"/>
        <v>20.336986301369862</v>
      </c>
      <c r="EP1281" s="4">
        <f t="shared" si="83"/>
        <v>24</v>
      </c>
      <c r="EQ1281" s="9">
        <f t="shared" si="84"/>
        <v>3231655.08</v>
      </c>
    </row>
    <row r="1282" spans="3:147">
      <c r="C1282" s="7">
        <v>46204</v>
      </c>
      <c r="D1282" s="4">
        <v>7610</v>
      </c>
      <c r="G1282" s="4" t="s">
        <v>176</v>
      </c>
      <c r="H1282" s="4" t="s">
        <v>177</v>
      </c>
      <c r="I1282" s="4">
        <v>19</v>
      </c>
      <c r="J1282" s="16">
        <v>38124</v>
      </c>
      <c r="L1282" s="4">
        <v>122882</v>
      </c>
      <c r="M1282" s="4">
        <v>128382</v>
      </c>
      <c r="N1282" s="4">
        <v>152988.54999999999</v>
      </c>
      <c r="O1282" s="64">
        <v>22</v>
      </c>
      <c r="P1282" s="4">
        <v>8</v>
      </c>
      <c r="Q1282" s="4">
        <v>1</v>
      </c>
      <c r="R1282" s="4">
        <v>31</v>
      </c>
      <c r="S1282" s="4">
        <v>100</v>
      </c>
      <c r="T1282" s="4">
        <v>100</v>
      </c>
      <c r="U1282" s="11">
        <v>5695558</v>
      </c>
      <c r="V1282" s="11">
        <v>1122060</v>
      </c>
      <c r="W1282" s="11">
        <v>4573498</v>
      </c>
      <c r="X1282" s="11">
        <v>22</v>
      </c>
      <c r="Y1282" s="62">
        <v>3809342</v>
      </c>
      <c r="Z1282" s="11">
        <v>0</v>
      </c>
      <c r="AA1282" s="11">
        <v>0</v>
      </c>
      <c r="AB1282" s="11">
        <v>0</v>
      </c>
      <c r="AC1282" s="11">
        <v>165000</v>
      </c>
      <c r="AD1282" s="11">
        <v>0</v>
      </c>
      <c r="AE1282" s="11">
        <v>0</v>
      </c>
      <c r="AF1282" s="11">
        <v>0</v>
      </c>
      <c r="AG1282" s="11">
        <v>165000</v>
      </c>
      <c r="AH1282" s="11">
        <v>0</v>
      </c>
      <c r="AI1282" s="11">
        <v>481432</v>
      </c>
      <c r="AJ1282" s="11">
        <v>0</v>
      </c>
      <c r="AK1282" s="11">
        <v>745819</v>
      </c>
      <c r="AL1282" s="9">
        <v>1227251</v>
      </c>
      <c r="AM1282" s="9">
        <v>458965</v>
      </c>
      <c r="AN1282" s="9">
        <v>0</v>
      </c>
      <c r="AO1282" s="9">
        <v>0</v>
      </c>
      <c r="AP1282" s="11">
        <v>0</v>
      </c>
      <c r="AQ1282" s="11">
        <v>0</v>
      </c>
      <c r="AR1282" s="11">
        <v>1686216</v>
      </c>
      <c r="AS1282" s="11">
        <v>0</v>
      </c>
      <c r="AT1282" s="11">
        <v>0</v>
      </c>
      <c r="AU1282" s="11">
        <v>0</v>
      </c>
      <c r="AV1282" s="11">
        <v>0</v>
      </c>
      <c r="AW1282" s="11">
        <v>0</v>
      </c>
      <c r="AX1282" s="11">
        <v>0</v>
      </c>
      <c r="AY1282" s="11">
        <v>0</v>
      </c>
      <c r="AZ1282" s="11">
        <v>0</v>
      </c>
      <c r="BA1282" s="11">
        <v>0</v>
      </c>
      <c r="BB1282" s="11">
        <v>0</v>
      </c>
      <c r="BC1282" s="11">
        <v>0</v>
      </c>
      <c r="BD1282" s="11">
        <v>35000</v>
      </c>
      <c r="BE1282" s="11">
        <v>0</v>
      </c>
      <c r="BF1282" s="11">
        <v>0</v>
      </c>
      <c r="BG1282" s="11">
        <v>0</v>
      </c>
      <c r="BH1282" s="11">
        <v>0</v>
      </c>
      <c r="BI1282" s="11">
        <v>0</v>
      </c>
      <c r="BJ1282" s="11">
        <v>0</v>
      </c>
      <c r="BK1282" s="11">
        <v>0</v>
      </c>
      <c r="BL1282" s="11">
        <v>0</v>
      </c>
      <c r="BM1282" s="11">
        <v>0</v>
      </c>
      <c r="BN1282" s="11">
        <v>0</v>
      </c>
      <c r="BO1282" s="11">
        <v>386950</v>
      </c>
      <c r="BP1282" s="11">
        <v>38690</v>
      </c>
      <c r="BQ1282" s="11">
        <v>313020</v>
      </c>
      <c r="BR1282" s="11">
        <v>252160</v>
      </c>
      <c r="BS1282" s="11">
        <v>51260</v>
      </c>
      <c r="BT1282" s="11">
        <v>11430</v>
      </c>
      <c r="BU1282" s="11">
        <v>44550</v>
      </c>
      <c r="BV1282" s="11">
        <v>23000</v>
      </c>
      <c r="BW1282" s="11">
        <v>1000</v>
      </c>
      <c r="BX1282" s="11">
        <v>0</v>
      </c>
      <c r="BY1282" s="11">
        <v>0</v>
      </c>
      <c r="BZ1282" s="11">
        <v>0</v>
      </c>
      <c r="CA1282" s="11">
        <v>0</v>
      </c>
      <c r="CB1282" s="11">
        <v>0</v>
      </c>
      <c r="CC1282" s="11">
        <v>0</v>
      </c>
      <c r="CD1282" s="11">
        <v>0</v>
      </c>
      <c r="CE1282" s="11">
        <v>0</v>
      </c>
      <c r="CF1282" s="11">
        <v>0</v>
      </c>
      <c r="CG1282" s="11">
        <v>0</v>
      </c>
      <c r="CH1282" s="11">
        <v>0</v>
      </c>
      <c r="CI1282" s="11">
        <v>224832.83499999999</v>
      </c>
      <c r="CJ1282" s="4">
        <v>31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0</v>
      </c>
      <c r="CZ1282" s="4">
        <v>0</v>
      </c>
      <c r="DA1282" s="4">
        <v>0</v>
      </c>
      <c r="DB1282" s="4">
        <v>20</v>
      </c>
      <c r="DC1282" s="4">
        <v>0</v>
      </c>
      <c r="DD1282" s="4">
        <v>26</v>
      </c>
      <c r="DE1282" s="64">
        <v>46</v>
      </c>
      <c r="DF1282" s="64">
        <v>16</v>
      </c>
      <c r="DG1282" s="64">
        <v>0</v>
      </c>
      <c r="DH1282" s="64">
        <v>0</v>
      </c>
      <c r="DI1282" s="4">
        <v>0</v>
      </c>
      <c r="DJ1282" s="4">
        <v>0</v>
      </c>
      <c r="DK1282" s="4">
        <v>0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2</v>
      </c>
      <c r="DU1282" s="4">
        <v>2</v>
      </c>
      <c r="EB1282" s="4" t="b">
        <v>1</v>
      </c>
      <c r="EC1282" s="4" t="s">
        <v>262</v>
      </c>
      <c r="EF1282" s="7">
        <v>46204</v>
      </c>
      <c r="EG1282" s="7">
        <v>46234</v>
      </c>
      <c r="EH1282" s="4" t="s">
        <v>173</v>
      </c>
      <c r="EI1282" s="4" t="b">
        <v>1</v>
      </c>
      <c r="EJ1282" s="4" t="s">
        <v>174</v>
      </c>
      <c r="EO1282" s="4">
        <f t="shared" si="82"/>
        <v>21.641095890410959</v>
      </c>
      <c r="EP1282" s="4">
        <f t="shared" si="83"/>
        <v>25</v>
      </c>
      <c r="EQ1282" s="9">
        <f t="shared" si="84"/>
        <v>3824713.7499999995</v>
      </c>
    </row>
    <row r="1283" spans="3:147">
      <c r="C1283" s="7">
        <v>46204</v>
      </c>
      <c r="D1283" s="4">
        <v>7610</v>
      </c>
      <c r="G1283" s="4" t="s">
        <v>179</v>
      </c>
      <c r="H1283" s="4" t="s">
        <v>180</v>
      </c>
      <c r="I1283" s="4">
        <v>19</v>
      </c>
      <c r="J1283" s="16">
        <v>38600</v>
      </c>
      <c r="L1283" s="4">
        <v>107994.966</v>
      </c>
      <c r="M1283" s="4">
        <v>112994.933</v>
      </c>
      <c r="N1283" s="4">
        <v>134652.29500000001</v>
      </c>
      <c r="O1283" s="64">
        <v>22</v>
      </c>
      <c r="P1283" s="4">
        <v>8</v>
      </c>
      <c r="Q1283" s="4">
        <v>1</v>
      </c>
      <c r="R1283" s="4">
        <v>31</v>
      </c>
      <c r="S1283" s="4">
        <v>100</v>
      </c>
      <c r="T1283" s="4">
        <v>100</v>
      </c>
      <c r="U1283" s="11">
        <v>4749486</v>
      </c>
      <c r="V1283" s="11">
        <v>925310</v>
      </c>
      <c r="W1283" s="11">
        <v>3824176</v>
      </c>
      <c r="X1283" s="11">
        <v>20</v>
      </c>
      <c r="Y1283" s="62">
        <v>3347843</v>
      </c>
      <c r="Z1283" s="11">
        <v>0</v>
      </c>
      <c r="AA1283" s="11">
        <v>0</v>
      </c>
      <c r="AB1283" s="11">
        <v>0</v>
      </c>
      <c r="AC1283" s="11">
        <v>150000</v>
      </c>
      <c r="AD1283" s="11">
        <v>0</v>
      </c>
      <c r="AE1283" s="11">
        <v>0</v>
      </c>
      <c r="AF1283" s="11">
        <v>0</v>
      </c>
      <c r="AG1283" s="11">
        <v>150000</v>
      </c>
      <c r="AH1283" s="11">
        <v>0</v>
      </c>
      <c r="AI1283" s="11">
        <v>423730</v>
      </c>
      <c r="AJ1283" s="11">
        <v>0</v>
      </c>
      <c r="AK1283" s="11">
        <v>403956</v>
      </c>
      <c r="AL1283" s="9">
        <v>827687</v>
      </c>
      <c r="AM1283" s="9">
        <v>403956</v>
      </c>
      <c r="AN1283" s="9">
        <v>0</v>
      </c>
      <c r="AO1283" s="9">
        <v>0</v>
      </c>
      <c r="AP1283" s="11">
        <v>0</v>
      </c>
      <c r="AQ1283" s="11">
        <v>0</v>
      </c>
      <c r="AR1283" s="11">
        <v>1231643</v>
      </c>
      <c r="AS1283" s="11">
        <v>0</v>
      </c>
      <c r="AT1283" s="11">
        <v>0</v>
      </c>
      <c r="AU1283" s="11">
        <v>0</v>
      </c>
      <c r="AV1283" s="11">
        <v>0</v>
      </c>
      <c r="AW1283" s="11">
        <v>0</v>
      </c>
      <c r="AX1283" s="11">
        <v>0</v>
      </c>
      <c r="AY1283" s="11">
        <v>0</v>
      </c>
      <c r="AZ1283" s="11">
        <v>0</v>
      </c>
      <c r="BA1283" s="11">
        <v>0</v>
      </c>
      <c r="BB1283" s="11">
        <v>0</v>
      </c>
      <c r="BC1283" s="11">
        <v>0</v>
      </c>
      <c r="BD1283" s="11">
        <v>20000</v>
      </c>
      <c r="BE1283" s="11">
        <v>0</v>
      </c>
      <c r="BF1283" s="11">
        <v>0</v>
      </c>
      <c r="BG1283" s="11">
        <v>0</v>
      </c>
      <c r="BH1283" s="11">
        <v>0</v>
      </c>
      <c r="BI1283" s="11">
        <v>0</v>
      </c>
      <c r="BJ1283" s="11">
        <v>0</v>
      </c>
      <c r="BK1283" s="11">
        <v>0</v>
      </c>
      <c r="BL1283" s="11">
        <v>0</v>
      </c>
      <c r="BM1283" s="11">
        <v>0</v>
      </c>
      <c r="BN1283" s="11">
        <v>0</v>
      </c>
      <c r="BO1283" s="11">
        <v>298140</v>
      </c>
      <c r="BP1283" s="11">
        <v>29810</v>
      </c>
      <c r="BQ1283" s="11">
        <v>270180</v>
      </c>
      <c r="BR1283" s="11">
        <v>211170</v>
      </c>
      <c r="BS1283" s="11">
        <v>42750</v>
      </c>
      <c r="BT1283" s="11">
        <v>10050</v>
      </c>
      <c r="BU1283" s="11">
        <v>39210</v>
      </c>
      <c r="BV1283" s="11">
        <v>24000</v>
      </c>
      <c r="BW1283" s="11">
        <v>0</v>
      </c>
      <c r="BX1283" s="11">
        <v>0</v>
      </c>
      <c r="BY1283" s="11">
        <v>0</v>
      </c>
      <c r="BZ1283" s="11">
        <v>0</v>
      </c>
      <c r="CA1283" s="11">
        <v>0</v>
      </c>
      <c r="CB1283" s="11">
        <v>0</v>
      </c>
      <c r="CC1283" s="11">
        <v>0</v>
      </c>
      <c r="CD1283" s="11">
        <v>0</v>
      </c>
      <c r="CE1283" s="11">
        <v>0</v>
      </c>
      <c r="CF1283" s="11">
        <v>0</v>
      </c>
      <c r="CG1283" s="11">
        <v>0</v>
      </c>
      <c r="CH1283" s="11">
        <v>0</v>
      </c>
      <c r="CI1283" s="11">
        <v>190381.35200000001</v>
      </c>
      <c r="CJ1283" s="4">
        <v>31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0</v>
      </c>
      <c r="CZ1283" s="4">
        <v>0</v>
      </c>
      <c r="DA1283" s="4">
        <v>0</v>
      </c>
      <c r="DB1283" s="4">
        <v>20</v>
      </c>
      <c r="DC1283" s="4">
        <v>0</v>
      </c>
      <c r="DD1283" s="4">
        <v>16</v>
      </c>
      <c r="DE1283" s="64">
        <v>36</v>
      </c>
      <c r="DF1283" s="64">
        <v>16</v>
      </c>
      <c r="DG1283" s="64">
        <v>0</v>
      </c>
      <c r="DH1283" s="64">
        <v>0</v>
      </c>
      <c r="DI1283" s="4">
        <v>0</v>
      </c>
      <c r="DJ1283" s="4">
        <v>0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2</v>
      </c>
      <c r="DU1283" s="4">
        <v>2</v>
      </c>
      <c r="EB1283" s="4" t="b">
        <v>1</v>
      </c>
      <c r="EC1283" s="4" t="s">
        <v>262</v>
      </c>
      <c r="EF1283" s="7">
        <v>46204</v>
      </c>
      <c r="EG1283" s="7">
        <v>46234</v>
      </c>
      <c r="EH1283" s="4" t="s">
        <v>173</v>
      </c>
      <c r="EI1283" s="4" t="b">
        <v>1</v>
      </c>
      <c r="EJ1283" s="4" t="s">
        <v>174</v>
      </c>
      <c r="EO1283" s="4">
        <f t="shared" si="82"/>
        <v>20.336986301369862</v>
      </c>
      <c r="EP1283" s="4">
        <f t="shared" si="83"/>
        <v>24</v>
      </c>
      <c r="EQ1283" s="9">
        <f t="shared" si="84"/>
        <v>3231655.08</v>
      </c>
    </row>
    <row r="1284" spans="3:147">
      <c r="C1284" s="7">
        <v>46235</v>
      </c>
      <c r="D1284" s="4">
        <v>7610</v>
      </c>
      <c r="G1284" s="4" t="s">
        <v>176</v>
      </c>
      <c r="H1284" s="4" t="s">
        <v>177</v>
      </c>
      <c r="I1284" s="4">
        <v>19</v>
      </c>
      <c r="J1284" s="16">
        <v>38124</v>
      </c>
      <c r="L1284" s="4">
        <v>122882</v>
      </c>
      <c r="M1284" s="4">
        <v>128382</v>
      </c>
      <c r="N1284" s="4">
        <v>152988.54999999999</v>
      </c>
      <c r="O1284" s="64">
        <v>15</v>
      </c>
      <c r="P1284" s="4">
        <v>10</v>
      </c>
      <c r="Q1284" s="4">
        <v>6</v>
      </c>
      <c r="R1284" s="4">
        <v>31</v>
      </c>
      <c r="S1284" s="4">
        <v>100</v>
      </c>
      <c r="T1284" s="4">
        <v>100</v>
      </c>
      <c r="U1284" s="11">
        <v>4682010</v>
      </c>
      <c r="V1284" s="11">
        <v>904840</v>
      </c>
      <c r="W1284" s="11">
        <v>3777170</v>
      </c>
      <c r="X1284" s="11">
        <v>22</v>
      </c>
      <c r="Y1284" s="62">
        <v>3809342</v>
      </c>
      <c r="Z1284" s="11">
        <v>0</v>
      </c>
      <c r="AA1284" s="11">
        <v>0</v>
      </c>
      <c r="AB1284" s="11">
        <v>0</v>
      </c>
      <c r="AC1284" s="11">
        <v>165000</v>
      </c>
      <c r="AD1284" s="11">
        <v>0</v>
      </c>
      <c r="AE1284" s="11">
        <v>0</v>
      </c>
      <c r="AF1284" s="11">
        <v>0</v>
      </c>
      <c r="AG1284" s="11">
        <v>165000</v>
      </c>
      <c r="AH1284" s="11">
        <v>0</v>
      </c>
      <c r="AI1284" s="11">
        <v>481432</v>
      </c>
      <c r="AJ1284" s="11">
        <v>0</v>
      </c>
      <c r="AK1284" s="11">
        <v>172112</v>
      </c>
      <c r="AL1284" s="9">
        <v>653544</v>
      </c>
      <c r="AM1284" s="9">
        <v>0</v>
      </c>
      <c r="AN1284" s="9">
        <v>0</v>
      </c>
      <c r="AO1284" s="9">
        <v>0</v>
      </c>
      <c r="AP1284" s="11">
        <v>0</v>
      </c>
      <c r="AQ1284" s="11">
        <v>0</v>
      </c>
      <c r="AR1284" s="11">
        <v>653544</v>
      </c>
      <c r="AS1284" s="11">
        <v>0</v>
      </c>
      <c r="AT1284" s="11">
        <v>0</v>
      </c>
      <c r="AU1284" s="11">
        <v>0</v>
      </c>
      <c r="AV1284" s="11">
        <v>0</v>
      </c>
      <c r="AW1284" s="11">
        <v>0</v>
      </c>
      <c r="AX1284" s="11">
        <v>0</v>
      </c>
      <c r="AY1284" s="11">
        <v>0</v>
      </c>
      <c r="AZ1284" s="11">
        <v>0</v>
      </c>
      <c r="BA1284" s="11">
        <v>19124</v>
      </c>
      <c r="BB1284" s="11">
        <v>0</v>
      </c>
      <c r="BC1284" s="11">
        <v>0</v>
      </c>
      <c r="BD1284" s="11">
        <v>35000</v>
      </c>
      <c r="BE1284" s="11">
        <v>0</v>
      </c>
      <c r="BF1284" s="11">
        <v>0</v>
      </c>
      <c r="BG1284" s="11">
        <v>0</v>
      </c>
      <c r="BH1284" s="11">
        <v>0</v>
      </c>
      <c r="BI1284" s="11">
        <v>0</v>
      </c>
      <c r="BJ1284" s="11">
        <v>0</v>
      </c>
      <c r="BK1284" s="11">
        <v>0</v>
      </c>
      <c r="BL1284" s="11">
        <v>0</v>
      </c>
      <c r="BM1284" s="11">
        <v>0</v>
      </c>
      <c r="BN1284" s="11">
        <v>0</v>
      </c>
      <c r="BO1284" s="11">
        <v>242520</v>
      </c>
      <c r="BP1284" s="11">
        <v>24250</v>
      </c>
      <c r="BQ1284" s="11">
        <v>313020</v>
      </c>
      <c r="BR1284" s="11">
        <v>210930</v>
      </c>
      <c r="BS1284" s="11">
        <v>42140</v>
      </c>
      <c r="BT1284" s="11">
        <v>11430</v>
      </c>
      <c r="BU1284" s="11">
        <v>44550</v>
      </c>
      <c r="BV1284" s="11">
        <v>15000</v>
      </c>
      <c r="BW1284" s="11">
        <v>1000</v>
      </c>
      <c r="BX1284" s="11">
        <v>0</v>
      </c>
      <c r="BY1284" s="11">
        <v>0</v>
      </c>
      <c r="BZ1284" s="11">
        <v>0</v>
      </c>
      <c r="CA1284" s="11">
        <v>0</v>
      </c>
      <c r="CB1284" s="11">
        <v>0</v>
      </c>
      <c r="CC1284" s="11">
        <v>0</v>
      </c>
      <c r="CD1284" s="11">
        <v>0</v>
      </c>
      <c r="CE1284" s="11">
        <v>0</v>
      </c>
      <c r="CF1284" s="11">
        <v>0</v>
      </c>
      <c r="CG1284" s="11">
        <v>0</v>
      </c>
      <c r="CH1284" s="11">
        <v>0</v>
      </c>
      <c r="CI1284" s="11">
        <v>217903.837</v>
      </c>
      <c r="CJ1284" s="4">
        <v>31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0</v>
      </c>
      <c r="CZ1284" s="4">
        <v>0</v>
      </c>
      <c r="DA1284" s="4">
        <v>0</v>
      </c>
      <c r="DB1284" s="4">
        <v>20</v>
      </c>
      <c r="DC1284" s="4">
        <v>0</v>
      </c>
      <c r="DD1284" s="4">
        <v>6</v>
      </c>
      <c r="DE1284" s="64">
        <v>26</v>
      </c>
      <c r="DF1284" s="64">
        <v>0</v>
      </c>
      <c r="DG1284" s="64">
        <v>0</v>
      </c>
      <c r="DH1284" s="6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2</v>
      </c>
      <c r="DU1284" s="4">
        <v>2</v>
      </c>
      <c r="EB1284" s="4" t="b">
        <v>1</v>
      </c>
      <c r="EC1284" s="4" t="s">
        <v>262</v>
      </c>
      <c r="EF1284" s="7">
        <v>46235</v>
      </c>
      <c r="EG1284" s="7">
        <v>46265</v>
      </c>
      <c r="EH1284" s="4" t="s">
        <v>173</v>
      </c>
      <c r="EI1284" s="4" t="b">
        <v>1</v>
      </c>
      <c r="EJ1284" s="4" t="s">
        <v>174</v>
      </c>
      <c r="EO1284" s="4">
        <f t="shared" si="82"/>
        <v>21.641095890410959</v>
      </c>
      <c r="EP1284" s="4">
        <f t="shared" si="83"/>
        <v>25</v>
      </c>
      <c r="EQ1284" s="9">
        <f t="shared" si="84"/>
        <v>3824713.7499999995</v>
      </c>
    </row>
    <row r="1285" spans="3:147">
      <c r="C1285" s="7">
        <v>46235</v>
      </c>
      <c r="D1285" s="4">
        <v>7610</v>
      </c>
      <c r="G1285" s="4" t="s">
        <v>179</v>
      </c>
      <c r="H1285" s="4" t="s">
        <v>180</v>
      </c>
      <c r="I1285" s="4">
        <v>19</v>
      </c>
      <c r="J1285" s="16">
        <v>38600</v>
      </c>
      <c r="L1285" s="4">
        <v>107994.966</v>
      </c>
      <c r="M1285" s="4">
        <v>113244.933</v>
      </c>
      <c r="N1285" s="4">
        <v>134950.212</v>
      </c>
      <c r="O1285" s="64">
        <v>15</v>
      </c>
      <c r="P1285" s="4">
        <v>10</v>
      </c>
      <c r="Q1285" s="4">
        <v>6</v>
      </c>
      <c r="R1285" s="4">
        <v>31</v>
      </c>
      <c r="S1285" s="4">
        <v>100</v>
      </c>
      <c r="T1285" s="4">
        <v>100</v>
      </c>
      <c r="U1285" s="11">
        <v>4118699</v>
      </c>
      <c r="V1285" s="11">
        <v>785210</v>
      </c>
      <c r="W1285" s="11">
        <v>3333489</v>
      </c>
      <c r="X1285" s="11">
        <v>21</v>
      </c>
      <c r="Y1285" s="62">
        <v>3347843</v>
      </c>
      <c r="Z1285" s="11">
        <v>0</v>
      </c>
      <c r="AA1285" s="11">
        <v>0</v>
      </c>
      <c r="AB1285" s="11">
        <v>0</v>
      </c>
      <c r="AC1285" s="11">
        <v>157500</v>
      </c>
      <c r="AD1285" s="11">
        <v>0</v>
      </c>
      <c r="AE1285" s="11">
        <v>0</v>
      </c>
      <c r="AF1285" s="11">
        <v>0</v>
      </c>
      <c r="AG1285" s="11">
        <v>157500</v>
      </c>
      <c r="AH1285" s="11">
        <v>0</v>
      </c>
      <c r="AI1285" s="11">
        <v>424668</v>
      </c>
      <c r="AJ1285" s="11">
        <v>0</v>
      </c>
      <c r="AK1285" s="11">
        <v>151818</v>
      </c>
      <c r="AL1285" s="9">
        <v>576487</v>
      </c>
      <c r="AM1285" s="9">
        <v>0</v>
      </c>
      <c r="AN1285" s="9">
        <v>0</v>
      </c>
      <c r="AO1285" s="9">
        <v>0</v>
      </c>
      <c r="AP1285" s="11">
        <v>0</v>
      </c>
      <c r="AQ1285" s="11">
        <v>0</v>
      </c>
      <c r="AR1285" s="11">
        <v>576487</v>
      </c>
      <c r="AS1285" s="11">
        <v>0</v>
      </c>
      <c r="AT1285" s="11">
        <v>0</v>
      </c>
      <c r="AU1285" s="11">
        <v>0</v>
      </c>
      <c r="AV1285" s="11">
        <v>0</v>
      </c>
      <c r="AW1285" s="11">
        <v>0</v>
      </c>
      <c r="AX1285" s="11">
        <v>0</v>
      </c>
      <c r="AY1285" s="11">
        <v>0</v>
      </c>
      <c r="AZ1285" s="11">
        <v>0</v>
      </c>
      <c r="BA1285" s="11">
        <v>16869</v>
      </c>
      <c r="BB1285" s="11">
        <v>0</v>
      </c>
      <c r="BC1285" s="11">
        <v>0</v>
      </c>
      <c r="BD1285" s="11">
        <v>20000</v>
      </c>
      <c r="BE1285" s="11">
        <v>0</v>
      </c>
      <c r="BF1285" s="11">
        <v>0</v>
      </c>
      <c r="BG1285" s="11">
        <v>0</v>
      </c>
      <c r="BH1285" s="11">
        <v>0</v>
      </c>
      <c r="BI1285" s="11">
        <v>0</v>
      </c>
      <c r="BJ1285" s="11">
        <v>0</v>
      </c>
      <c r="BK1285" s="11">
        <v>0</v>
      </c>
      <c r="BL1285" s="11">
        <v>0</v>
      </c>
      <c r="BM1285" s="11">
        <v>0</v>
      </c>
      <c r="BN1285" s="11">
        <v>0</v>
      </c>
      <c r="BO1285" s="11">
        <v>208260</v>
      </c>
      <c r="BP1285" s="11">
        <v>20820</v>
      </c>
      <c r="BQ1285" s="11">
        <v>270180</v>
      </c>
      <c r="BR1285" s="11">
        <v>185530</v>
      </c>
      <c r="BS1285" s="11">
        <v>37070</v>
      </c>
      <c r="BT1285" s="11">
        <v>10050</v>
      </c>
      <c r="BU1285" s="11">
        <v>39300</v>
      </c>
      <c r="BV1285" s="11">
        <v>14000</v>
      </c>
      <c r="BW1285" s="11">
        <v>0</v>
      </c>
      <c r="BX1285" s="11">
        <v>0</v>
      </c>
      <c r="BY1285" s="11">
        <v>0</v>
      </c>
      <c r="BZ1285" s="11">
        <v>0</v>
      </c>
      <c r="CA1285" s="11">
        <v>0</v>
      </c>
      <c r="CB1285" s="11">
        <v>0</v>
      </c>
      <c r="CC1285" s="11">
        <v>0</v>
      </c>
      <c r="CD1285" s="11">
        <v>0</v>
      </c>
      <c r="CE1285" s="11">
        <v>0</v>
      </c>
      <c r="CF1285" s="11">
        <v>0</v>
      </c>
      <c r="CG1285" s="11">
        <v>0</v>
      </c>
      <c r="CH1285" s="11">
        <v>0</v>
      </c>
      <c r="CI1285" s="11">
        <v>183287.141</v>
      </c>
      <c r="CJ1285" s="4">
        <v>31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0</v>
      </c>
      <c r="CZ1285" s="4">
        <v>0</v>
      </c>
      <c r="DA1285" s="4">
        <v>0</v>
      </c>
      <c r="DB1285" s="4">
        <v>20</v>
      </c>
      <c r="DC1285" s="4">
        <v>0</v>
      </c>
      <c r="DD1285" s="4">
        <v>6</v>
      </c>
      <c r="DE1285" s="64">
        <v>26</v>
      </c>
      <c r="DF1285" s="64">
        <v>0</v>
      </c>
      <c r="DG1285" s="64">
        <v>0</v>
      </c>
      <c r="DH1285" s="6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2</v>
      </c>
      <c r="DU1285" s="4">
        <v>2</v>
      </c>
      <c r="EB1285" s="4" t="b">
        <v>1</v>
      </c>
      <c r="EC1285" s="4" t="s">
        <v>262</v>
      </c>
      <c r="EF1285" s="7">
        <v>46235</v>
      </c>
      <c r="EG1285" s="7">
        <v>46265</v>
      </c>
      <c r="EH1285" s="4" t="s">
        <v>173</v>
      </c>
      <c r="EI1285" s="4" t="b">
        <v>1</v>
      </c>
      <c r="EJ1285" s="4" t="s">
        <v>174</v>
      </c>
      <c r="EO1285" s="4">
        <f t="shared" si="82"/>
        <v>20.336986301369862</v>
      </c>
      <c r="EP1285" s="4">
        <f t="shared" si="83"/>
        <v>24</v>
      </c>
      <c r="EQ1285" s="9">
        <f t="shared" si="84"/>
        <v>3238805.088</v>
      </c>
    </row>
    <row r="1286" spans="3:147">
      <c r="C1286" s="7">
        <v>46023</v>
      </c>
      <c r="D1286" s="4">
        <v>7620</v>
      </c>
      <c r="G1286" s="4" t="s">
        <v>170</v>
      </c>
      <c r="H1286" s="4" t="s">
        <v>171</v>
      </c>
      <c r="I1286" s="4">
        <v>18</v>
      </c>
      <c r="J1286" s="16">
        <v>35723</v>
      </c>
      <c r="L1286" s="4">
        <v>140719.58900000001</v>
      </c>
      <c r="M1286" s="4">
        <v>147719.56700000001</v>
      </c>
      <c r="N1286" s="4">
        <v>176032.484</v>
      </c>
      <c r="O1286" s="64">
        <v>20</v>
      </c>
      <c r="P1286" s="4">
        <v>9</v>
      </c>
      <c r="Q1286" s="4">
        <v>2</v>
      </c>
      <c r="R1286" s="4">
        <v>31</v>
      </c>
      <c r="S1286" s="4">
        <v>100</v>
      </c>
      <c r="T1286" s="4">
        <v>100</v>
      </c>
      <c r="U1286" s="11">
        <v>8099812</v>
      </c>
      <c r="V1286" s="11">
        <v>1791812</v>
      </c>
      <c r="W1286" s="11">
        <v>6308000</v>
      </c>
      <c r="X1286" s="11">
        <v>28</v>
      </c>
      <c r="Y1286" s="62">
        <v>4362307</v>
      </c>
      <c r="Z1286" s="11">
        <v>0</v>
      </c>
      <c r="AA1286" s="11">
        <v>0</v>
      </c>
      <c r="AB1286" s="11">
        <v>0</v>
      </c>
      <c r="AC1286" s="11">
        <v>210000</v>
      </c>
      <c r="AD1286" s="11">
        <v>0</v>
      </c>
      <c r="AE1286" s="11">
        <v>0</v>
      </c>
      <c r="AF1286" s="11">
        <v>0</v>
      </c>
      <c r="AG1286" s="11">
        <v>210000</v>
      </c>
      <c r="AH1286" s="11">
        <v>0</v>
      </c>
      <c r="AI1286" s="11">
        <v>553948</v>
      </c>
      <c r="AJ1286" s="11">
        <v>0</v>
      </c>
      <c r="AK1286" s="11">
        <v>594109</v>
      </c>
      <c r="AL1286" s="9">
        <v>1148058</v>
      </c>
      <c r="AM1286" s="9">
        <v>1584292</v>
      </c>
      <c r="AN1286" s="9">
        <v>0</v>
      </c>
      <c r="AO1286" s="9">
        <v>670155</v>
      </c>
      <c r="AP1286" s="11">
        <v>0</v>
      </c>
      <c r="AQ1286" s="11">
        <v>70000</v>
      </c>
      <c r="AR1286" s="11">
        <v>3472505</v>
      </c>
      <c r="AS1286" s="11">
        <v>0</v>
      </c>
      <c r="AT1286" s="11">
        <v>0</v>
      </c>
      <c r="AU1286" s="11">
        <v>0</v>
      </c>
      <c r="AV1286" s="11">
        <v>0</v>
      </c>
      <c r="AW1286" s="11">
        <v>0</v>
      </c>
      <c r="AX1286" s="11">
        <v>0</v>
      </c>
      <c r="AY1286" s="11">
        <v>0</v>
      </c>
      <c r="AZ1286" s="11">
        <v>0</v>
      </c>
      <c r="BA1286" s="11">
        <v>0</v>
      </c>
      <c r="BB1286" s="11">
        <v>0</v>
      </c>
      <c r="BC1286" s="11">
        <v>0</v>
      </c>
      <c r="BD1286" s="11">
        <v>55000</v>
      </c>
      <c r="BE1286" s="11">
        <v>0</v>
      </c>
      <c r="BF1286" s="11">
        <v>0</v>
      </c>
      <c r="BG1286" s="11">
        <v>0</v>
      </c>
      <c r="BH1286" s="11">
        <v>0</v>
      </c>
      <c r="BI1286" s="11">
        <v>0</v>
      </c>
      <c r="BJ1286" s="11">
        <v>0</v>
      </c>
      <c r="BK1286" s="11">
        <v>0</v>
      </c>
      <c r="BL1286" s="11">
        <v>0</v>
      </c>
      <c r="BM1286" s="11">
        <v>0</v>
      </c>
      <c r="BN1286" s="11">
        <v>0</v>
      </c>
      <c r="BO1286" s="11">
        <v>895800</v>
      </c>
      <c r="BP1286" s="11">
        <v>89580</v>
      </c>
      <c r="BQ1286" s="11">
        <v>302570</v>
      </c>
      <c r="BR1286" s="11">
        <v>359150</v>
      </c>
      <c r="BS1286" s="11">
        <v>72900</v>
      </c>
      <c r="BT1286" s="11">
        <v>13090</v>
      </c>
      <c r="BU1286" s="11">
        <v>51260</v>
      </c>
      <c r="BV1286" s="11">
        <v>0</v>
      </c>
      <c r="BW1286" s="11">
        <v>7462</v>
      </c>
      <c r="BX1286" s="11">
        <v>0</v>
      </c>
      <c r="BY1286" s="11">
        <v>0</v>
      </c>
      <c r="BZ1286" s="11">
        <v>0</v>
      </c>
      <c r="CA1286" s="11">
        <v>0</v>
      </c>
      <c r="CB1286" s="11">
        <v>0</v>
      </c>
      <c r="CC1286" s="11">
        <v>0</v>
      </c>
      <c r="CD1286" s="11">
        <v>0</v>
      </c>
      <c r="CE1286" s="11">
        <v>0</v>
      </c>
      <c r="CF1286" s="11">
        <v>0</v>
      </c>
      <c r="CG1286" s="11">
        <v>0</v>
      </c>
      <c r="CH1286" s="11">
        <v>0</v>
      </c>
      <c r="CI1286" s="11">
        <v>251278.837</v>
      </c>
      <c r="CJ1286" s="4">
        <v>31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0</v>
      </c>
      <c r="CU1286" s="4">
        <v>14</v>
      </c>
      <c r="CV1286" s="4">
        <v>0</v>
      </c>
      <c r="CW1286" s="4">
        <v>0</v>
      </c>
      <c r="CX1286" s="4">
        <v>0</v>
      </c>
      <c r="CY1286" s="4">
        <v>0</v>
      </c>
      <c r="CZ1286" s="4">
        <v>0</v>
      </c>
      <c r="DA1286" s="4">
        <v>0</v>
      </c>
      <c r="DB1286" s="4">
        <v>20</v>
      </c>
      <c r="DC1286" s="4">
        <v>0</v>
      </c>
      <c r="DD1286" s="4">
        <v>18</v>
      </c>
      <c r="DE1286" s="64">
        <v>38</v>
      </c>
      <c r="DF1286" s="64">
        <v>48</v>
      </c>
      <c r="DG1286" s="64">
        <v>0</v>
      </c>
      <c r="DH1286" s="64">
        <v>50.76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2</v>
      </c>
      <c r="DU1286" s="4">
        <v>2</v>
      </c>
      <c r="EB1286" s="4" t="b">
        <v>1</v>
      </c>
      <c r="EC1286" s="4" t="s">
        <v>263</v>
      </c>
      <c r="EF1286" s="7">
        <v>46023</v>
      </c>
      <c r="EG1286" s="7">
        <v>46053</v>
      </c>
      <c r="EH1286" s="4" t="s">
        <v>173</v>
      </c>
      <c r="EI1286" s="4" t="b">
        <v>1</v>
      </c>
      <c r="EJ1286" s="4" t="s">
        <v>174</v>
      </c>
      <c r="EO1286" s="4">
        <f t="shared" si="82"/>
        <v>28.219178082191782</v>
      </c>
      <c r="EP1286" s="4">
        <f t="shared" si="83"/>
        <v>25</v>
      </c>
      <c r="EQ1286" s="9">
        <f t="shared" si="84"/>
        <v>4400812.0999999996</v>
      </c>
    </row>
    <row r="1287" spans="3:147">
      <c r="C1287" s="7">
        <v>46023</v>
      </c>
      <c r="D1287" s="4">
        <v>7620</v>
      </c>
      <c r="G1287" s="4" t="s">
        <v>170</v>
      </c>
      <c r="H1287" s="4" t="s">
        <v>171</v>
      </c>
      <c r="I1287" s="4">
        <v>3</v>
      </c>
      <c r="J1287" s="16">
        <v>35738</v>
      </c>
      <c r="L1287" s="4">
        <v>129126.58900000001</v>
      </c>
      <c r="M1287" s="4">
        <v>136126.56700000001</v>
      </c>
      <c r="N1287" s="4">
        <v>162217.492</v>
      </c>
      <c r="O1287" s="64">
        <v>20</v>
      </c>
      <c r="P1287" s="4">
        <v>9</v>
      </c>
      <c r="Q1287" s="4">
        <v>2</v>
      </c>
      <c r="R1287" s="4">
        <v>31</v>
      </c>
      <c r="S1287" s="4">
        <v>100</v>
      </c>
      <c r="T1287" s="4">
        <v>100</v>
      </c>
      <c r="U1287" s="11">
        <v>6767707</v>
      </c>
      <c r="V1287" s="11">
        <v>1293430</v>
      </c>
      <c r="W1287" s="11">
        <v>5474277</v>
      </c>
      <c r="X1287" s="11">
        <v>28</v>
      </c>
      <c r="Y1287" s="62">
        <v>4002924</v>
      </c>
      <c r="Z1287" s="11">
        <v>0</v>
      </c>
      <c r="AA1287" s="11">
        <v>0</v>
      </c>
      <c r="AB1287" s="11">
        <v>0</v>
      </c>
      <c r="AC1287" s="11">
        <v>210000</v>
      </c>
      <c r="AD1287" s="11">
        <v>0</v>
      </c>
      <c r="AE1287" s="11">
        <v>0</v>
      </c>
      <c r="AF1287" s="11">
        <v>0</v>
      </c>
      <c r="AG1287" s="11">
        <v>210000</v>
      </c>
      <c r="AH1287" s="11">
        <v>0</v>
      </c>
      <c r="AI1287" s="11">
        <v>510474</v>
      </c>
      <c r="AJ1287" s="11">
        <v>0</v>
      </c>
      <c r="AK1287" s="11">
        <v>486652</v>
      </c>
      <c r="AL1287" s="9">
        <v>997127</v>
      </c>
      <c r="AM1287" s="9">
        <v>973304</v>
      </c>
      <c r="AN1287" s="9">
        <v>0</v>
      </c>
      <c r="AO1287" s="9">
        <v>479352</v>
      </c>
      <c r="AP1287" s="11">
        <v>0</v>
      </c>
      <c r="AQ1287" s="11">
        <v>50000</v>
      </c>
      <c r="AR1287" s="11">
        <v>2499783</v>
      </c>
      <c r="AS1287" s="11">
        <v>0</v>
      </c>
      <c r="AT1287" s="11">
        <v>0</v>
      </c>
      <c r="AU1287" s="11">
        <v>0</v>
      </c>
      <c r="AV1287" s="11">
        <v>0</v>
      </c>
      <c r="AW1287" s="11">
        <v>0</v>
      </c>
      <c r="AX1287" s="11">
        <v>0</v>
      </c>
      <c r="AY1287" s="11">
        <v>0</v>
      </c>
      <c r="AZ1287" s="11">
        <v>0</v>
      </c>
      <c r="BA1287" s="11">
        <v>0</v>
      </c>
      <c r="BB1287" s="11">
        <v>0</v>
      </c>
      <c r="BC1287" s="11">
        <v>0</v>
      </c>
      <c r="BD1287" s="11">
        <v>55000</v>
      </c>
      <c r="BE1287" s="11">
        <v>0</v>
      </c>
      <c r="BF1287" s="11">
        <v>0</v>
      </c>
      <c r="BG1287" s="11">
        <v>0</v>
      </c>
      <c r="BH1287" s="11">
        <v>0</v>
      </c>
      <c r="BI1287" s="11">
        <v>0</v>
      </c>
      <c r="BJ1287" s="11">
        <v>0</v>
      </c>
      <c r="BK1287" s="11">
        <v>0</v>
      </c>
      <c r="BL1287" s="11">
        <v>0</v>
      </c>
      <c r="BM1287" s="11">
        <v>0</v>
      </c>
      <c r="BN1287" s="11">
        <v>0</v>
      </c>
      <c r="BO1287" s="11">
        <v>526710</v>
      </c>
      <c r="BP1287" s="11">
        <v>52670</v>
      </c>
      <c r="BQ1287" s="11">
        <v>283290</v>
      </c>
      <c r="BR1287" s="11">
        <v>296610</v>
      </c>
      <c r="BS1287" s="11">
        <v>60910</v>
      </c>
      <c r="BT1287" s="11">
        <v>12010</v>
      </c>
      <c r="BU1287" s="11">
        <v>47230</v>
      </c>
      <c r="BV1287" s="11">
        <v>14000</v>
      </c>
      <c r="BW1287" s="11">
        <v>0</v>
      </c>
      <c r="BX1287" s="11">
        <v>0</v>
      </c>
      <c r="BY1287" s="11">
        <v>0</v>
      </c>
      <c r="BZ1287" s="11">
        <v>0</v>
      </c>
      <c r="CA1287" s="11">
        <v>0</v>
      </c>
      <c r="CB1287" s="11">
        <v>0</v>
      </c>
      <c r="CC1287" s="11">
        <v>0</v>
      </c>
      <c r="CD1287" s="11">
        <v>0</v>
      </c>
      <c r="CE1287" s="11">
        <v>0</v>
      </c>
      <c r="CF1287" s="11">
        <v>0</v>
      </c>
      <c r="CG1287" s="11">
        <v>0</v>
      </c>
      <c r="CH1287" s="11">
        <v>0</v>
      </c>
      <c r="CI1287" s="11">
        <v>235987.5</v>
      </c>
      <c r="CJ1287" s="4">
        <v>31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4">
        <v>10</v>
      </c>
      <c r="CV1287" s="4">
        <v>0</v>
      </c>
      <c r="CW1287" s="4">
        <v>0</v>
      </c>
      <c r="CX1287" s="4">
        <v>0</v>
      </c>
      <c r="CY1287" s="4">
        <v>0</v>
      </c>
      <c r="CZ1287" s="4">
        <v>0</v>
      </c>
      <c r="DA1287" s="4">
        <v>0</v>
      </c>
      <c r="DB1287" s="4">
        <v>20</v>
      </c>
      <c r="DC1287" s="4">
        <v>0</v>
      </c>
      <c r="DD1287" s="4">
        <v>16</v>
      </c>
      <c r="DE1287" s="64">
        <v>36</v>
      </c>
      <c r="DF1287" s="64">
        <v>32</v>
      </c>
      <c r="DG1287" s="64">
        <v>0</v>
      </c>
      <c r="DH1287" s="64">
        <v>39.4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2</v>
      </c>
      <c r="DU1287" s="4">
        <v>2</v>
      </c>
      <c r="EB1287" s="4" t="b">
        <v>1</v>
      </c>
      <c r="EC1287" s="4" t="s">
        <v>263</v>
      </c>
      <c r="EF1287" s="7">
        <v>46023</v>
      </c>
      <c r="EG1287" s="7">
        <v>46053</v>
      </c>
      <c r="EH1287" s="4" t="s">
        <v>173</v>
      </c>
      <c r="EI1287" s="4" t="b">
        <v>1</v>
      </c>
      <c r="EJ1287" s="4" t="s">
        <v>174</v>
      </c>
      <c r="EO1287" s="4">
        <f t="shared" si="82"/>
        <v>28.17808219178082</v>
      </c>
      <c r="EP1287" s="4">
        <f t="shared" si="83"/>
        <v>25</v>
      </c>
      <c r="EQ1287" s="9">
        <f t="shared" si="84"/>
        <v>4055437.3</v>
      </c>
    </row>
    <row r="1288" spans="3:147">
      <c r="C1288" s="7">
        <v>46023</v>
      </c>
      <c r="D1288" s="4">
        <v>7620</v>
      </c>
      <c r="G1288" s="4" t="s">
        <v>170</v>
      </c>
      <c r="H1288" s="4" t="s">
        <v>171</v>
      </c>
      <c r="I1288" s="4">
        <v>14</v>
      </c>
      <c r="J1288" s="16">
        <v>35416</v>
      </c>
      <c r="L1288" s="4">
        <v>138345.58900000001</v>
      </c>
      <c r="M1288" s="4">
        <v>145595.56700000001</v>
      </c>
      <c r="N1288" s="4">
        <v>173501.38399999999</v>
      </c>
      <c r="O1288" s="64">
        <v>20</v>
      </c>
      <c r="P1288" s="4">
        <v>9</v>
      </c>
      <c r="Q1288" s="4">
        <v>2</v>
      </c>
      <c r="R1288" s="4">
        <v>31</v>
      </c>
      <c r="S1288" s="4">
        <v>100</v>
      </c>
      <c r="T1288" s="4">
        <v>100</v>
      </c>
      <c r="U1288" s="11">
        <v>7581928</v>
      </c>
      <c r="V1288" s="11">
        <v>1688480</v>
      </c>
      <c r="W1288" s="11">
        <v>5893448</v>
      </c>
      <c r="X1288" s="11">
        <v>29</v>
      </c>
      <c r="Y1288" s="62">
        <v>4288713</v>
      </c>
      <c r="Z1288" s="11">
        <v>0</v>
      </c>
      <c r="AA1288" s="11">
        <v>0</v>
      </c>
      <c r="AB1288" s="11">
        <v>0</v>
      </c>
      <c r="AC1288" s="11">
        <v>217500</v>
      </c>
      <c r="AD1288" s="11">
        <v>0</v>
      </c>
      <c r="AE1288" s="11">
        <v>0</v>
      </c>
      <c r="AF1288" s="11">
        <v>0</v>
      </c>
      <c r="AG1288" s="11">
        <v>217500</v>
      </c>
      <c r="AH1288" s="11">
        <v>0</v>
      </c>
      <c r="AI1288" s="11">
        <v>545983</v>
      </c>
      <c r="AJ1288" s="11">
        <v>0</v>
      </c>
      <c r="AK1288" s="11">
        <v>585567</v>
      </c>
      <c r="AL1288" s="9">
        <v>1131550</v>
      </c>
      <c r="AM1288" s="9">
        <v>1284994</v>
      </c>
      <c r="AN1288" s="9">
        <v>0</v>
      </c>
      <c r="AO1288" s="9">
        <v>569171</v>
      </c>
      <c r="AP1288" s="11">
        <v>0</v>
      </c>
      <c r="AQ1288" s="11">
        <v>55000</v>
      </c>
      <c r="AR1288" s="11">
        <v>3040715</v>
      </c>
      <c r="AS1288" s="11">
        <v>0</v>
      </c>
      <c r="AT1288" s="11">
        <v>0</v>
      </c>
      <c r="AU1288" s="11">
        <v>0</v>
      </c>
      <c r="AV1288" s="11">
        <v>0</v>
      </c>
      <c r="AW1288" s="11">
        <v>0</v>
      </c>
      <c r="AX1288" s="11">
        <v>0</v>
      </c>
      <c r="AY1288" s="11">
        <v>0</v>
      </c>
      <c r="AZ1288" s="11">
        <v>0</v>
      </c>
      <c r="BA1288" s="11">
        <v>0</v>
      </c>
      <c r="BB1288" s="11">
        <v>0</v>
      </c>
      <c r="BC1288" s="11">
        <v>0</v>
      </c>
      <c r="BD1288" s="11">
        <v>35000</v>
      </c>
      <c r="BE1288" s="11">
        <v>0</v>
      </c>
      <c r="BF1288" s="11">
        <v>0</v>
      </c>
      <c r="BG1288" s="11">
        <v>0</v>
      </c>
      <c r="BH1288" s="11">
        <v>0</v>
      </c>
      <c r="BI1288" s="11">
        <v>0</v>
      </c>
      <c r="BJ1288" s="11">
        <v>0</v>
      </c>
      <c r="BK1288" s="11">
        <v>0</v>
      </c>
      <c r="BL1288" s="11">
        <v>0</v>
      </c>
      <c r="BM1288" s="11">
        <v>0</v>
      </c>
      <c r="BN1288" s="11">
        <v>0</v>
      </c>
      <c r="BO1288" s="11">
        <v>828560</v>
      </c>
      <c r="BP1288" s="11">
        <v>82850</v>
      </c>
      <c r="BQ1288" s="11">
        <v>302570</v>
      </c>
      <c r="BR1288" s="11">
        <v>331870</v>
      </c>
      <c r="BS1288" s="11">
        <v>68240</v>
      </c>
      <c r="BT1288" s="11">
        <v>12870</v>
      </c>
      <c r="BU1288" s="11">
        <v>50520</v>
      </c>
      <c r="BV1288" s="11">
        <v>1000</v>
      </c>
      <c r="BW1288" s="11">
        <v>10000</v>
      </c>
      <c r="BX1288" s="11">
        <v>0</v>
      </c>
      <c r="BY1288" s="11">
        <v>0</v>
      </c>
      <c r="BZ1288" s="11">
        <v>0</v>
      </c>
      <c r="CA1288" s="11">
        <v>0</v>
      </c>
      <c r="CB1288" s="11">
        <v>0</v>
      </c>
      <c r="CC1288" s="11">
        <v>0</v>
      </c>
      <c r="CD1288" s="11">
        <v>0</v>
      </c>
      <c r="CE1288" s="11">
        <v>0</v>
      </c>
      <c r="CF1288" s="11">
        <v>0</v>
      </c>
      <c r="CG1288" s="11">
        <v>0</v>
      </c>
      <c r="CH1288" s="11">
        <v>0</v>
      </c>
      <c r="CI1288" s="11">
        <v>262969.641</v>
      </c>
      <c r="CJ1288" s="4">
        <v>31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  <c r="CS1288" s="4">
        <v>0</v>
      </c>
      <c r="CT1288" s="4">
        <v>0</v>
      </c>
      <c r="CU1288" s="4">
        <v>11</v>
      </c>
      <c r="CV1288" s="4">
        <v>0</v>
      </c>
      <c r="CW1288" s="4">
        <v>0</v>
      </c>
      <c r="CX1288" s="4">
        <v>0</v>
      </c>
      <c r="CY1288" s="4">
        <v>0</v>
      </c>
      <c r="CZ1288" s="4">
        <v>0</v>
      </c>
      <c r="DA1288" s="4">
        <v>0</v>
      </c>
      <c r="DB1288" s="4">
        <v>20</v>
      </c>
      <c r="DC1288" s="4">
        <v>0</v>
      </c>
      <c r="DD1288" s="4">
        <v>18</v>
      </c>
      <c r="DE1288" s="64">
        <v>38</v>
      </c>
      <c r="DF1288" s="64">
        <v>39.5</v>
      </c>
      <c r="DG1288" s="64">
        <v>0</v>
      </c>
      <c r="DH1288" s="64">
        <v>43.74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2</v>
      </c>
      <c r="DT1288" s="4">
        <v>2</v>
      </c>
      <c r="DU1288" s="4">
        <v>2</v>
      </c>
      <c r="EB1288" s="4" t="b">
        <v>1</v>
      </c>
      <c r="EC1288" s="4" t="s">
        <v>263</v>
      </c>
      <c r="EF1288" s="7">
        <v>46023</v>
      </c>
      <c r="EG1288" s="7">
        <v>46053</v>
      </c>
      <c r="EH1288" s="4" t="s">
        <v>173</v>
      </c>
      <c r="EI1288" s="4" t="b">
        <v>1</v>
      </c>
      <c r="EJ1288" s="4" t="s">
        <v>174</v>
      </c>
      <c r="EO1288" s="4">
        <f t="shared" si="82"/>
        <v>29.06027397260274</v>
      </c>
      <c r="EP1288" s="4">
        <f t="shared" si="83"/>
        <v>25</v>
      </c>
      <c r="EQ1288" s="9">
        <f t="shared" si="84"/>
        <v>4337534.5999999996</v>
      </c>
    </row>
    <row r="1289" spans="3:147">
      <c r="C1289" s="7">
        <v>46023</v>
      </c>
      <c r="D1289" s="4">
        <v>7620</v>
      </c>
      <c r="G1289" s="4" t="s">
        <v>170</v>
      </c>
      <c r="H1289" s="4" t="s">
        <v>171</v>
      </c>
      <c r="I1289" s="4">
        <v>14</v>
      </c>
      <c r="J1289" s="16">
        <v>41640</v>
      </c>
      <c r="L1289" s="4">
        <v>138345.58900000001</v>
      </c>
      <c r="M1289" s="4">
        <v>141345.56700000001</v>
      </c>
      <c r="N1289" s="4">
        <v>168436.8</v>
      </c>
      <c r="O1289" s="64">
        <v>20</v>
      </c>
      <c r="P1289" s="4">
        <v>9</v>
      </c>
      <c r="Q1289" s="4">
        <v>2</v>
      </c>
      <c r="R1289" s="4">
        <v>31</v>
      </c>
      <c r="S1289" s="4">
        <v>100</v>
      </c>
      <c r="T1289" s="4">
        <v>100</v>
      </c>
      <c r="U1289" s="11">
        <v>7749402</v>
      </c>
      <c r="V1289" s="11">
        <v>1702750</v>
      </c>
      <c r="W1289" s="11">
        <v>6046652</v>
      </c>
      <c r="X1289" s="11">
        <v>12</v>
      </c>
      <c r="Y1289" s="62">
        <v>4288713</v>
      </c>
      <c r="Z1289" s="11">
        <v>0</v>
      </c>
      <c r="AA1289" s="11">
        <v>0</v>
      </c>
      <c r="AB1289" s="11">
        <v>0</v>
      </c>
      <c r="AC1289" s="11">
        <v>90000</v>
      </c>
      <c r="AD1289" s="11">
        <v>0</v>
      </c>
      <c r="AE1289" s="11">
        <v>0</v>
      </c>
      <c r="AF1289" s="11">
        <v>0</v>
      </c>
      <c r="AG1289" s="11">
        <v>90000</v>
      </c>
      <c r="AH1289" s="11">
        <v>0</v>
      </c>
      <c r="AI1289" s="11">
        <v>530045</v>
      </c>
      <c r="AJ1289" s="11">
        <v>0</v>
      </c>
      <c r="AK1289" s="11">
        <v>568474</v>
      </c>
      <c r="AL1289" s="9">
        <v>1098520</v>
      </c>
      <c r="AM1289" s="9">
        <v>1515931</v>
      </c>
      <c r="AN1289" s="9">
        <v>0</v>
      </c>
      <c r="AO1289" s="9">
        <v>641238</v>
      </c>
      <c r="AP1289" s="11">
        <v>0</v>
      </c>
      <c r="AQ1289" s="11">
        <v>70000</v>
      </c>
      <c r="AR1289" s="11">
        <v>3325689</v>
      </c>
      <c r="AS1289" s="11">
        <v>0</v>
      </c>
      <c r="AT1289" s="11">
        <v>0</v>
      </c>
      <c r="AU1289" s="11">
        <v>0</v>
      </c>
      <c r="AV1289" s="11">
        <v>0</v>
      </c>
      <c r="AW1289" s="11">
        <v>0</v>
      </c>
      <c r="AX1289" s="11">
        <v>0</v>
      </c>
      <c r="AY1289" s="11">
        <v>0</v>
      </c>
      <c r="AZ1289" s="11">
        <v>0</v>
      </c>
      <c r="BA1289" s="11">
        <v>0</v>
      </c>
      <c r="BB1289" s="11">
        <v>0</v>
      </c>
      <c r="BC1289" s="11">
        <v>0</v>
      </c>
      <c r="BD1289" s="11">
        <v>45000</v>
      </c>
      <c r="BE1289" s="11">
        <v>0</v>
      </c>
      <c r="BF1289" s="11">
        <v>0</v>
      </c>
      <c r="BG1289" s="11">
        <v>0</v>
      </c>
      <c r="BH1289" s="11">
        <v>0</v>
      </c>
      <c r="BI1289" s="11">
        <v>0</v>
      </c>
      <c r="BJ1289" s="11">
        <v>0</v>
      </c>
      <c r="BK1289" s="11">
        <v>0</v>
      </c>
      <c r="BL1289" s="11">
        <v>0</v>
      </c>
      <c r="BM1289" s="11">
        <v>0</v>
      </c>
      <c r="BN1289" s="11">
        <v>0</v>
      </c>
      <c r="BO1289" s="11">
        <v>845910</v>
      </c>
      <c r="BP1289" s="11">
        <v>84590</v>
      </c>
      <c r="BQ1289" s="11">
        <v>302570</v>
      </c>
      <c r="BR1289" s="11">
        <v>337990</v>
      </c>
      <c r="BS1289" s="11">
        <v>69740</v>
      </c>
      <c r="BT1289" s="11">
        <v>12870</v>
      </c>
      <c r="BU1289" s="11">
        <v>49080</v>
      </c>
      <c r="BV1289" s="11">
        <v>0</v>
      </c>
      <c r="BW1289" s="11">
        <v>0</v>
      </c>
      <c r="BX1289" s="11">
        <v>0</v>
      </c>
      <c r="BY1289" s="11">
        <v>0</v>
      </c>
      <c r="BZ1289" s="11">
        <v>0</v>
      </c>
      <c r="CA1289" s="11">
        <v>0</v>
      </c>
      <c r="CB1289" s="11">
        <v>0</v>
      </c>
      <c r="CC1289" s="11">
        <v>0</v>
      </c>
      <c r="CD1289" s="11">
        <v>0</v>
      </c>
      <c r="CE1289" s="11">
        <v>0</v>
      </c>
      <c r="CF1289" s="11">
        <v>0</v>
      </c>
      <c r="CG1289" s="11">
        <v>0</v>
      </c>
      <c r="CH1289" s="11">
        <v>0</v>
      </c>
      <c r="CI1289" s="11">
        <v>247026.326</v>
      </c>
      <c r="CJ1289" s="4">
        <v>31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14</v>
      </c>
      <c r="CV1289" s="4">
        <v>0</v>
      </c>
      <c r="CW1289" s="4">
        <v>0</v>
      </c>
      <c r="CX1289" s="4">
        <v>0</v>
      </c>
      <c r="CY1289" s="4">
        <v>0</v>
      </c>
      <c r="CZ1289" s="4">
        <v>0</v>
      </c>
      <c r="DA1289" s="4">
        <v>0</v>
      </c>
      <c r="DB1289" s="4">
        <v>20</v>
      </c>
      <c r="DC1289" s="4">
        <v>0</v>
      </c>
      <c r="DD1289" s="4">
        <v>18</v>
      </c>
      <c r="DE1289" s="64">
        <v>38</v>
      </c>
      <c r="DF1289" s="64">
        <v>48</v>
      </c>
      <c r="DG1289" s="64">
        <v>0</v>
      </c>
      <c r="DH1289" s="64">
        <v>50.76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s="4">
        <v>1</v>
      </c>
      <c r="DT1289" s="4">
        <v>2</v>
      </c>
      <c r="DU1289" s="4">
        <v>2</v>
      </c>
      <c r="EB1289" s="4" t="b">
        <v>1</v>
      </c>
      <c r="EC1289" s="4" t="s">
        <v>263</v>
      </c>
      <c r="EF1289" s="7">
        <v>46023</v>
      </c>
      <c r="EG1289" s="7">
        <v>46053</v>
      </c>
      <c r="EH1289" s="4" t="s">
        <v>173</v>
      </c>
      <c r="EI1289" s="4" t="b">
        <v>1</v>
      </c>
      <c r="EJ1289" s="4" t="s">
        <v>174</v>
      </c>
      <c r="EO1289" s="4">
        <f t="shared" si="82"/>
        <v>12.008219178082191</v>
      </c>
      <c r="EP1289" s="4">
        <f t="shared" si="83"/>
        <v>20</v>
      </c>
      <c r="EQ1289" s="9">
        <f t="shared" si="84"/>
        <v>3368736</v>
      </c>
    </row>
    <row r="1290" spans="3:147">
      <c r="C1290" s="7">
        <v>46023</v>
      </c>
      <c r="D1290" s="4">
        <v>7620</v>
      </c>
      <c r="G1290" s="4" t="s">
        <v>176</v>
      </c>
      <c r="H1290" s="4" t="s">
        <v>177</v>
      </c>
      <c r="I1290" s="4">
        <v>16</v>
      </c>
      <c r="J1290" s="16">
        <v>41640</v>
      </c>
      <c r="L1290" s="4">
        <v>118910.333</v>
      </c>
      <c r="M1290" s="4">
        <v>122160.3</v>
      </c>
      <c r="N1290" s="4">
        <v>145574.35800000001</v>
      </c>
      <c r="O1290" s="64">
        <v>20</v>
      </c>
      <c r="P1290" s="4">
        <v>9</v>
      </c>
      <c r="Q1290" s="4">
        <v>2</v>
      </c>
      <c r="R1290" s="4">
        <v>31</v>
      </c>
      <c r="S1290" s="4">
        <v>100</v>
      </c>
      <c r="T1290" s="4">
        <v>100</v>
      </c>
      <c r="U1290" s="11">
        <v>5910226</v>
      </c>
      <c r="V1290" s="11">
        <v>1170226</v>
      </c>
      <c r="W1290" s="11">
        <v>4740000</v>
      </c>
      <c r="X1290" s="11">
        <v>12</v>
      </c>
      <c r="Y1290" s="62">
        <v>3686220</v>
      </c>
      <c r="Z1290" s="11">
        <v>0</v>
      </c>
      <c r="AA1290" s="11">
        <v>0</v>
      </c>
      <c r="AB1290" s="11">
        <v>7500</v>
      </c>
      <c r="AC1290" s="11">
        <v>90000</v>
      </c>
      <c r="AD1290" s="11">
        <v>0</v>
      </c>
      <c r="AE1290" s="11">
        <v>0</v>
      </c>
      <c r="AF1290" s="11">
        <v>0</v>
      </c>
      <c r="AG1290" s="11">
        <v>97500</v>
      </c>
      <c r="AH1290" s="11">
        <v>0</v>
      </c>
      <c r="AI1290" s="11">
        <v>458101</v>
      </c>
      <c r="AJ1290" s="11">
        <v>0</v>
      </c>
      <c r="AK1290" s="11">
        <v>491313</v>
      </c>
      <c r="AL1290" s="9">
        <v>949414</v>
      </c>
      <c r="AM1290" s="9">
        <v>655084</v>
      </c>
      <c r="AN1290" s="9">
        <v>0</v>
      </c>
      <c r="AO1290" s="9">
        <v>452008</v>
      </c>
      <c r="AP1290" s="11">
        <v>0</v>
      </c>
      <c r="AQ1290" s="11">
        <v>50000</v>
      </c>
      <c r="AR1290" s="11">
        <v>2106506</v>
      </c>
      <c r="AS1290" s="11">
        <v>0</v>
      </c>
      <c r="AT1290" s="11">
        <v>0</v>
      </c>
      <c r="AU1290" s="11">
        <v>0</v>
      </c>
      <c r="AV1290" s="11">
        <v>0</v>
      </c>
      <c r="AW1290" s="11">
        <v>0</v>
      </c>
      <c r="AX1290" s="11">
        <v>0</v>
      </c>
      <c r="AY1290" s="11">
        <v>0</v>
      </c>
      <c r="AZ1290" s="11">
        <v>0</v>
      </c>
      <c r="BA1290" s="11">
        <v>0</v>
      </c>
      <c r="BB1290" s="11">
        <v>0</v>
      </c>
      <c r="BC1290" s="11">
        <v>0</v>
      </c>
      <c r="BD1290" s="11">
        <v>20000</v>
      </c>
      <c r="BE1290" s="11">
        <v>0</v>
      </c>
      <c r="BF1290" s="11">
        <v>0</v>
      </c>
      <c r="BG1290" s="11">
        <v>0</v>
      </c>
      <c r="BH1290" s="11">
        <v>0</v>
      </c>
      <c r="BI1290" s="11">
        <v>0</v>
      </c>
      <c r="BJ1290" s="11">
        <v>0</v>
      </c>
      <c r="BK1290" s="11">
        <v>0</v>
      </c>
      <c r="BL1290" s="11">
        <v>0</v>
      </c>
      <c r="BM1290" s="11">
        <v>0</v>
      </c>
      <c r="BN1290" s="11">
        <v>0</v>
      </c>
      <c r="BO1290" s="11">
        <v>476260</v>
      </c>
      <c r="BP1290" s="11">
        <v>47620</v>
      </c>
      <c r="BQ1290" s="11">
        <v>274360</v>
      </c>
      <c r="BR1290" s="11">
        <v>257170</v>
      </c>
      <c r="BS1290" s="11">
        <v>53190</v>
      </c>
      <c r="BT1290" s="11">
        <v>11060</v>
      </c>
      <c r="BU1290" s="11">
        <v>42410</v>
      </c>
      <c r="BV1290" s="11">
        <v>0</v>
      </c>
      <c r="BW1290" s="11">
        <v>8156</v>
      </c>
      <c r="BX1290" s="11">
        <v>0</v>
      </c>
      <c r="BY1290" s="11">
        <v>0</v>
      </c>
      <c r="BZ1290" s="11">
        <v>0</v>
      </c>
      <c r="CA1290" s="11">
        <v>0</v>
      </c>
      <c r="CB1290" s="11">
        <v>0</v>
      </c>
      <c r="CC1290" s="11">
        <v>0</v>
      </c>
      <c r="CD1290" s="11">
        <v>0</v>
      </c>
      <c r="CE1290" s="11">
        <v>0</v>
      </c>
      <c r="CF1290" s="11">
        <v>0</v>
      </c>
      <c r="CG1290" s="11">
        <v>0</v>
      </c>
      <c r="CH1290" s="11">
        <v>0</v>
      </c>
      <c r="CI1290" s="11">
        <v>212594.783</v>
      </c>
      <c r="CJ1290" s="4">
        <v>31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10</v>
      </c>
      <c r="CV1290" s="4">
        <v>0</v>
      </c>
      <c r="CW1290" s="4">
        <v>0</v>
      </c>
      <c r="CX1290" s="4">
        <v>0</v>
      </c>
      <c r="CY1290" s="4">
        <v>0</v>
      </c>
      <c r="CZ1290" s="4">
        <v>0</v>
      </c>
      <c r="DA1290" s="4">
        <v>0</v>
      </c>
      <c r="DB1290" s="4">
        <v>20</v>
      </c>
      <c r="DC1290" s="4">
        <v>0</v>
      </c>
      <c r="DD1290" s="4">
        <v>18</v>
      </c>
      <c r="DE1290" s="64">
        <v>38</v>
      </c>
      <c r="DF1290" s="64">
        <v>24</v>
      </c>
      <c r="DG1290" s="64">
        <v>0</v>
      </c>
      <c r="DH1290" s="64">
        <v>41.4</v>
      </c>
      <c r="DI1290" s="4">
        <v>0</v>
      </c>
      <c r="DJ1290" s="4">
        <v>0</v>
      </c>
      <c r="DK1290" s="4">
        <v>0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s="4">
        <v>0</v>
      </c>
      <c r="DT1290" s="4">
        <v>2</v>
      </c>
      <c r="DU1290" s="4">
        <v>2</v>
      </c>
      <c r="EB1290" s="4" t="b">
        <v>1</v>
      </c>
      <c r="EC1290" s="4" t="s">
        <v>263</v>
      </c>
      <c r="EF1290" s="7">
        <v>46023</v>
      </c>
      <c r="EG1290" s="7">
        <v>46053</v>
      </c>
      <c r="EH1290" s="4" t="s">
        <v>173</v>
      </c>
      <c r="EI1290" s="4" t="b">
        <v>1</v>
      </c>
      <c r="EJ1290" s="4" t="s">
        <v>174</v>
      </c>
      <c r="EO1290" s="4">
        <f t="shared" ref="EO1290:EO1353" si="85">($EO$5-J1290)/365</f>
        <v>12.008219178082191</v>
      </c>
      <c r="EP1290" s="4">
        <f t="shared" ref="EP1290:EP1353" si="86">IF(EO1290&gt;=21,25,IF(EO1290&gt;=19,24,IF(EO1290&gt;=17,23,IF(EO1290&gt;=15,22,IF(EO1290&gt;=13,21,IF(EO1290&gt;=11,20,IF(EO1290&gt;=10,19,IF(EO1290&gt;=8,18))))))))</f>
        <v>20</v>
      </c>
      <c r="EQ1290" s="9">
        <f t="shared" ref="EQ1290:EQ1353" si="87">EP1290*N1290</f>
        <v>2911487.16</v>
      </c>
    </row>
    <row r="1291" spans="3:147">
      <c r="C1291" s="7">
        <v>46023</v>
      </c>
      <c r="D1291" s="4">
        <v>7620</v>
      </c>
      <c r="G1291" s="4" t="s">
        <v>176</v>
      </c>
      <c r="H1291" s="4" t="s">
        <v>177</v>
      </c>
      <c r="I1291" s="4">
        <v>15</v>
      </c>
      <c r="J1291" s="16">
        <v>36458</v>
      </c>
      <c r="L1291" s="4">
        <v>118421.333</v>
      </c>
      <c r="M1291" s="4">
        <v>124921.3</v>
      </c>
      <c r="N1291" s="4">
        <v>148864.549</v>
      </c>
      <c r="O1291" s="64">
        <v>20</v>
      </c>
      <c r="P1291" s="4">
        <v>9</v>
      </c>
      <c r="Q1291" s="4">
        <v>2</v>
      </c>
      <c r="R1291" s="4">
        <v>31</v>
      </c>
      <c r="S1291" s="4">
        <v>100</v>
      </c>
      <c r="T1291" s="4">
        <v>100</v>
      </c>
      <c r="U1291" s="11">
        <v>6765063</v>
      </c>
      <c r="V1291" s="11">
        <v>1365063</v>
      </c>
      <c r="W1291" s="11">
        <v>5400000</v>
      </c>
      <c r="X1291" s="11">
        <v>26</v>
      </c>
      <c r="Y1291" s="62">
        <v>3671061</v>
      </c>
      <c r="Z1291" s="11">
        <v>0</v>
      </c>
      <c r="AA1291" s="11">
        <v>0</v>
      </c>
      <c r="AB1291" s="11">
        <v>0</v>
      </c>
      <c r="AC1291" s="11">
        <v>195000</v>
      </c>
      <c r="AD1291" s="11">
        <v>0</v>
      </c>
      <c r="AE1291" s="11">
        <v>0</v>
      </c>
      <c r="AF1291" s="11">
        <v>0</v>
      </c>
      <c r="AG1291" s="11">
        <v>195000</v>
      </c>
      <c r="AH1291" s="11">
        <v>0</v>
      </c>
      <c r="AI1291" s="11">
        <v>468454</v>
      </c>
      <c r="AJ1291" s="11">
        <v>0</v>
      </c>
      <c r="AK1291" s="11">
        <v>502417</v>
      </c>
      <c r="AL1291" s="9">
        <v>970872</v>
      </c>
      <c r="AM1291" s="9">
        <v>1339780</v>
      </c>
      <c r="AN1291" s="9">
        <v>0</v>
      </c>
      <c r="AO1291" s="9">
        <v>488350</v>
      </c>
      <c r="AP1291" s="11">
        <v>0</v>
      </c>
      <c r="AQ1291" s="11">
        <v>55000</v>
      </c>
      <c r="AR1291" s="11">
        <v>2854002</v>
      </c>
      <c r="AS1291" s="11">
        <v>0</v>
      </c>
      <c r="AT1291" s="11">
        <v>0</v>
      </c>
      <c r="AU1291" s="11">
        <v>0</v>
      </c>
      <c r="AV1291" s="11">
        <v>0</v>
      </c>
      <c r="AW1291" s="11">
        <v>0</v>
      </c>
      <c r="AX1291" s="11">
        <v>0</v>
      </c>
      <c r="AY1291" s="11">
        <v>0</v>
      </c>
      <c r="AZ1291" s="11">
        <v>0</v>
      </c>
      <c r="BA1291" s="11">
        <v>0</v>
      </c>
      <c r="BB1291" s="11">
        <v>0</v>
      </c>
      <c r="BC1291" s="11">
        <v>0</v>
      </c>
      <c r="BD1291" s="11">
        <v>45000</v>
      </c>
      <c r="BE1291" s="11">
        <v>0</v>
      </c>
      <c r="BF1291" s="11">
        <v>0</v>
      </c>
      <c r="BG1291" s="11">
        <v>0</v>
      </c>
      <c r="BH1291" s="11">
        <v>0</v>
      </c>
      <c r="BI1291" s="11">
        <v>0</v>
      </c>
      <c r="BJ1291" s="11">
        <v>0</v>
      </c>
      <c r="BK1291" s="11">
        <v>0</v>
      </c>
      <c r="BL1291" s="11">
        <v>0</v>
      </c>
      <c r="BM1291" s="11">
        <v>0</v>
      </c>
      <c r="BN1291" s="11">
        <v>0</v>
      </c>
      <c r="BO1291" s="11">
        <v>593550</v>
      </c>
      <c r="BP1291" s="11">
        <v>59350</v>
      </c>
      <c r="BQ1291" s="11">
        <v>293930</v>
      </c>
      <c r="BR1291" s="11">
        <v>295320</v>
      </c>
      <c r="BS1291" s="11">
        <v>60890</v>
      </c>
      <c r="BT1291" s="11">
        <v>11020</v>
      </c>
      <c r="BU1291" s="11">
        <v>43340</v>
      </c>
      <c r="BV1291" s="11">
        <v>0</v>
      </c>
      <c r="BW1291" s="11">
        <v>7663</v>
      </c>
      <c r="BX1291" s="11">
        <v>0</v>
      </c>
      <c r="BY1291" s="11">
        <v>0</v>
      </c>
      <c r="BZ1291" s="11">
        <v>0</v>
      </c>
      <c r="CA1291" s="11">
        <v>0</v>
      </c>
      <c r="CB1291" s="11">
        <v>0</v>
      </c>
      <c r="CC1291" s="11">
        <v>0</v>
      </c>
      <c r="CD1291" s="11">
        <v>0</v>
      </c>
      <c r="CE1291" s="11">
        <v>0</v>
      </c>
      <c r="CF1291" s="11">
        <v>0</v>
      </c>
      <c r="CG1291" s="11">
        <v>0</v>
      </c>
      <c r="CH1291" s="11">
        <v>0</v>
      </c>
      <c r="CI1291" s="11">
        <v>224055.88</v>
      </c>
      <c r="CJ1291" s="4">
        <v>31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11</v>
      </c>
      <c r="CV1291" s="4">
        <v>0</v>
      </c>
      <c r="CW1291" s="4">
        <v>0</v>
      </c>
      <c r="CX1291" s="4">
        <v>0</v>
      </c>
      <c r="CY1291" s="4">
        <v>0</v>
      </c>
      <c r="CZ1291" s="4">
        <v>0</v>
      </c>
      <c r="DA1291" s="4">
        <v>0</v>
      </c>
      <c r="DB1291" s="4">
        <v>20</v>
      </c>
      <c r="DC1291" s="4">
        <v>0</v>
      </c>
      <c r="DD1291" s="4">
        <v>18</v>
      </c>
      <c r="DE1291" s="64">
        <v>38</v>
      </c>
      <c r="DF1291" s="64">
        <v>48</v>
      </c>
      <c r="DG1291" s="64">
        <v>0</v>
      </c>
      <c r="DH1291" s="64">
        <v>43.74</v>
      </c>
      <c r="DI1291" s="4">
        <v>0</v>
      </c>
      <c r="DJ1291" s="4">
        <v>0</v>
      </c>
      <c r="DK1291" s="4">
        <v>0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0</v>
      </c>
      <c r="DS1291" s="4">
        <v>0</v>
      </c>
      <c r="DT1291" s="4">
        <v>2</v>
      </c>
      <c r="DU1291" s="4">
        <v>2</v>
      </c>
      <c r="EB1291" s="4" t="b">
        <v>1</v>
      </c>
      <c r="EC1291" s="4" t="s">
        <v>263</v>
      </c>
      <c r="EF1291" s="7">
        <v>46023</v>
      </c>
      <c r="EG1291" s="7">
        <v>46053</v>
      </c>
      <c r="EH1291" s="4" t="s">
        <v>173</v>
      </c>
      <c r="EI1291" s="4" t="b">
        <v>1</v>
      </c>
      <c r="EJ1291" s="4" t="s">
        <v>174</v>
      </c>
      <c r="EO1291" s="4">
        <f t="shared" si="85"/>
        <v>26.205479452054796</v>
      </c>
      <c r="EP1291" s="4">
        <f t="shared" si="86"/>
        <v>25</v>
      </c>
      <c r="EQ1291" s="9">
        <f t="shared" si="87"/>
        <v>3721613.7250000001</v>
      </c>
    </row>
    <row r="1292" spans="3:147">
      <c r="C1292" s="7">
        <v>46023</v>
      </c>
      <c r="D1292" s="4">
        <v>7620</v>
      </c>
      <c r="G1292" s="4" t="s">
        <v>176</v>
      </c>
      <c r="H1292" s="4" t="s">
        <v>177</v>
      </c>
      <c r="I1292" s="4">
        <v>15</v>
      </c>
      <c r="J1292" s="16">
        <v>37391</v>
      </c>
      <c r="L1292" s="4">
        <v>118421.333</v>
      </c>
      <c r="M1292" s="4">
        <v>124171.3</v>
      </c>
      <c r="N1292" s="4">
        <v>147970.799</v>
      </c>
      <c r="O1292" s="64">
        <v>20</v>
      </c>
      <c r="P1292" s="4">
        <v>9</v>
      </c>
      <c r="Q1292" s="4">
        <v>2</v>
      </c>
      <c r="R1292" s="4">
        <v>31</v>
      </c>
      <c r="S1292" s="4">
        <v>100</v>
      </c>
      <c r="T1292" s="4">
        <v>100</v>
      </c>
      <c r="U1292" s="11">
        <v>6215877</v>
      </c>
      <c r="V1292" s="11">
        <v>1273420</v>
      </c>
      <c r="W1292" s="11">
        <v>4942457</v>
      </c>
      <c r="X1292" s="11">
        <v>23</v>
      </c>
      <c r="Y1292" s="62">
        <v>3671061</v>
      </c>
      <c r="Z1292" s="11">
        <v>0</v>
      </c>
      <c r="AA1292" s="11">
        <v>0</v>
      </c>
      <c r="AB1292" s="11">
        <v>0</v>
      </c>
      <c r="AC1292" s="11">
        <v>172500</v>
      </c>
      <c r="AD1292" s="11">
        <v>0</v>
      </c>
      <c r="AE1292" s="11">
        <v>0</v>
      </c>
      <c r="AF1292" s="11">
        <v>0</v>
      </c>
      <c r="AG1292" s="11">
        <v>172500</v>
      </c>
      <c r="AH1292" s="11">
        <v>0</v>
      </c>
      <c r="AI1292" s="11">
        <v>465642</v>
      </c>
      <c r="AJ1292" s="11">
        <v>0</v>
      </c>
      <c r="AK1292" s="11">
        <v>499401</v>
      </c>
      <c r="AL1292" s="9">
        <v>965043</v>
      </c>
      <c r="AM1292" s="9">
        <v>887824</v>
      </c>
      <c r="AN1292" s="9">
        <v>0</v>
      </c>
      <c r="AO1292" s="9">
        <v>459449</v>
      </c>
      <c r="AP1292" s="11">
        <v>0</v>
      </c>
      <c r="AQ1292" s="11">
        <v>50000</v>
      </c>
      <c r="AR1292" s="11">
        <v>2362316</v>
      </c>
      <c r="AS1292" s="11">
        <v>0</v>
      </c>
      <c r="AT1292" s="11">
        <v>0</v>
      </c>
      <c r="AU1292" s="11">
        <v>0</v>
      </c>
      <c r="AV1292" s="11">
        <v>0</v>
      </c>
      <c r="AW1292" s="11">
        <v>0</v>
      </c>
      <c r="AX1292" s="11">
        <v>0</v>
      </c>
      <c r="AY1292" s="11">
        <v>0</v>
      </c>
      <c r="AZ1292" s="11">
        <v>0</v>
      </c>
      <c r="BA1292" s="11">
        <v>0</v>
      </c>
      <c r="BB1292" s="11">
        <v>0</v>
      </c>
      <c r="BC1292" s="11">
        <v>0</v>
      </c>
      <c r="BD1292" s="11">
        <v>10000</v>
      </c>
      <c r="BE1292" s="11">
        <v>0</v>
      </c>
      <c r="BF1292" s="11">
        <v>0</v>
      </c>
      <c r="BG1292" s="11">
        <v>0</v>
      </c>
      <c r="BH1292" s="11">
        <v>0</v>
      </c>
      <c r="BI1292" s="11">
        <v>0</v>
      </c>
      <c r="BJ1292" s="11">
        <v>0</v>
      </c>
      <c r="BK1292" s="11">
        <v>0</v>
      </c>
      <c r="BL1292" s="11">
        <v>0</v>
      </c>
      <c r="BM1292" s="11">
        <v>0</v>
      </c>
      <c r="BN1292" s="11">
        <v>0</v>
      </c>
      <c r="BO1292" s="11">
        <v>531440</v>
      </c>
      <c r="BP1292" s="11">
        <v>53140</v>
      </c>
      <c r="BQ1292" s="11">
        <v>287940</v>
      </c>
      <c r="BR1292" s="11">
        <v>272850</v>
      </c>
      <c r="BS1292" s="11">
        <v>55940</v>
      </c>
      <c r="BT1292" s="11">
        <v>11020</v>
      </c>
      <c r="BU1292" s="11">
        <v>43090</v>
      </c>
      <c r="BV1292" s="11">
        <v>13000</v>
      </c>
      <c r="BW1292" s="11">
        <v>5000</v>
      </c>
      <c r="BX1292" s="11">
        <v>0</v>
      </c>
      <c r="BY1292" s="11">
        <v>0</v>
      </c>
      <c r="BZ1292" s="11">
        <v>0</v>
      </c>
      <c r="CA1292" s="11">
        <v>0</v>
      </c>
      <c r="CB1292" s="11">
        <v>0</v>
      </c>
      <c r="CC1292" s="11">
        <v>0</v>
      </c>
      <c r="CD1292" s="11">
        <v>0</v>
      </c>
      <c r="CE1292" s="11">
        <v>0</v>
      </c>
      <c r="CF1292" s="11">
        <v>0</v>
      </c>
      <c r="CG1292" s="11">
        <v>0</v>
      </c>
      <c r="CH1292" s="11">
        <v>0</v>
      </c>
      <c r="CI1292" s="11">
        <v>221251.087</v>
      </c>
      <c r="CJ1292" s="4">
        <v>31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10</v>
      </c>
      <c r="CV1292" s="4">
        <v>0</v>
      </c>
      <c r="CW1292" s="4">
        <v>0</v>
      </c>
      <c r="CX1292" s="4">
        <v>0</v>
      </c>
      <c r="CY1292" s="4">
        <v>0</v>
      </c>
      <c r="CZ1292" s="4">
        <v>0</v>
      </c>
      <c r="DA1292" s="4">
        <v>0</v>
      </c>
      <c r="DB1292" s="4">
        <v>20</v>
      </c>
      <c r="DC1292" s="4">
        <v>0</v>
      </c>
      <c r="DD1292" s="4">
        <v>18</v>
      </c>
      <c r="DE1292" s="64">
        <v>38</v>
      </c>
      <c r="DF1292" s="64">
        <v>32</v>
      </c>
      <c r="DG1292" s="64">
        <v>0</v>
      </c>
      <c r="DH1292" s="64">
        <v>41.4</v>
      </c>
      <c r="DI1292" s="4">
        <v>0</v>
      </c>
      <c r="DJ1292" s="4">
        <v>0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s="4">
        <v>0</v>
      </c>
      <c r="DT1292" s="4">
        <v>2</v>
      </c>
      <c r="DU1292" s="4">
        <v>2</v>
      </c>
      <c r="EB1292" s="4" t="b">
        <v>1</v>
      </c>
      <c r="EC1292" s="4" t="s">
        <v>263</v>
      </c>
      <c r="EF1292" s="7">
        <v>46023</v>
      </c>
      <c r="EG1292" s="7">
        <v>46053</v>
      </c>
      <c r="EH1292" s="4" t="s">
        <v>173</v>
      </c>
      <c r="EI1292" s="4" t="b">
        <v>1</v>
      </c>
      <c r="EJ1292" s="4" t="s">
        <v>174</v>
      </c>
      <c r="EO1292" s="4">
        <f t="shared" si="85"/>
        <v>23.649315068493152</v>
      </c>
      <c r="EP1292" s="4">
        <f t="shared" si="86"/>
        <v>25</v>
      </c>
      <c r="EQ1292" s="9">
        <f t="shared" si="87"/>
        <v>3699269.9750000001</v>
      </c>
    </row>
    <row r="1293" spans="3:147">
      <c r="C1293" s="7">
        <v>46023</v>
      </c>
      <c r="D1293" s="4">
        <v>7620</v>
      </c>
      <c r="G1293" s="4" t="s">
        <v>176</v>
      </c>
      <c r="H1293" s="4" t="s">
        <v>177</v>
      </c>
      <c r="I1293" s="4">
        <v>12</v>
      </c>
      <c r="J1293" s="16">
        <v>37599</v>
      </c>
      <c r="L1293" s="4">
        <v>116788.333</v>
      </c>
      <c r="M1293" s="4">
        <v>122788.3</v>
      </c>
      <c r="N1293" s="4">
        <v>146322.72399999999</v>
      </c>
      <c r="O1293" s="64">
        <v>20</v>
      </c>
      <c r="P1293" s="4">
        <v>9</v>
      </c>
      <c r="Q1293" s="4">
        <v>2</v>
      </c>
      <c r="R1293" s="4">
        <v>31</v>
      </c>
      <c r="S1293" s="4">
        <v>100</v>
      </c>
      <c r="T1293" s="4">
        <v>100</v>
      </c>
      <c r="U1293" s="11">
        <v>6733687</v>
      </c>
      <c r="V1293" s="11">
        <v>1299687</v>
      </c>
      <c r="W1293" s="11">
        <v>5434000</v>
      </c>
      <c r="X1293" s="11">
        <v>23</v>
      </c>
      <c r="Y1293" s="62">
        <v>3620438</v>
      </c>
      <c r="Z1293" s="11">
        <v>0</v>
      </c>
      <c r="AA1293" s="11">
        <v>0</v>
      </c>
      <c r="AB1293" s="11">
        <v>7500</v>
      </c>
      <c r="AC1293" s="11">
        <v>172500</v>
      </c>
      <c r="AD1293" s="11">
        <v>0</v>
      </c>
      <c r="AE1293" s="11">
        <v>0</v>
      </c>
      <c r="AF1293" s="11">
        <v>0</v>
      </c>
      <c r="AG1293" s="11">
        <v>180000</v>
      </c>
      <c r="AH1293" s="11">
        <v>0</v>
      </c>
      <c r="AI1293" s="11">
        <v>460456</v>
      </c>
      <c r="AJ1293" s="11">
        <v>0</v>
      </c>
      <c r="AK1293" s="11">
        <v>493839</v>
      </c>
      <c r="AL1293" s="9">
        <v>954295</v>
      </c>
      <c r="AM1293" s="9">
        <v>1316904</v>
      </c>
      <c r="AN1293" s="9">
        <v>0</v>
      </c>
      <c r="AO1293" s="9">
        <v>557050</v>
      </c>
      <c r="AP1293" s="11">
        <v>0</v>
      </c>
      <c r="AQ1293" s="11">
        <v>70000</v>
      </c>
      <c r="AR1293" s="11">
        <v>2898249</v>
      </c>
      <c r="AS1293" s="11">
        <v>0</v>
      </c>
      <c r="AT1293" s="11">
        <v>0</v>
      </c>
      <c r="AU1293" s="11">
        <v>0</v>
      </c>
      <c r="AV1293" s="11">
        <v>0</v>
      </c>
      <c r="AW1293" s="11">
        <v>0</v>
      </c>
      <c r="AX1293" s="11">
        <v>0</v>
      </c>
      <c r="AY1293" s="11">
        <v>0</v>
      </c>
      <c r="AZ1293" s="11">
        <v>0</v>
      </c>
      <c r="BA1293" s="11">
        <v>0</v>
      </c>
      <c r="BB1293" s="11">
        <v>0</v>
      </c>
      <c r="BC1293" s="11">
        <v>0</v>
      </c>
      <c r="BD1293" s="11">
        <v>35000</v>
      </c>
      <c r="BE1293" s="11">
        <v>0</v>
      </c>
      <c r="BF1293" s="11">
        <v>0</v>
      </c>
      <c r="BG1293" s="11">
        <v>0</v>
      </c>
      <c r="BH1293" s="11">
        <v>0</v>
      </c>
      <c r="BI1293" s="11">
        <v>0</v>
      </c>
      <c r="BJ1293" s="11">
        <v>0</v>
      </c>
      <c r="BK1293" s="11">
        <v>0</v>
      </c>
      <c r="BL1293" s="11">
        <v>0</v>
      </c>
      <c r="BM1293" s="11">
        <v>0</v>
      </c>
      <c r="BN1293" s="11">
        <v>0</v>
      </c>
      <c r="BO1293" s="11">
        <v>561040</v>
      </c>
      <c r="BP1293" s="11">
        <v>56100</v>
      </c>
      <c r="BQ1293" s="11">
        <v>274590</v>
      </c>
      <c r="BR1293" s="11">
        <v>293630</v>
      </c>
      <c r="BS1293" s="11">
        <v>60600</v>
      </c>
      <c r="BT1293" s="11">
        <v>10870</v>
      </c>
      <c r="BU1293" s="11">
        <v>42600</v>
      </c>
      <c r="BV1293" s="11">
        <v>0</v>
      </c>
      <c r="BW1293" s="11">
        <v>257</v>
      </c>
      <c r="BX1293" s="11">
        <v>0</v>
      </c>
      <c r="BY1293" s="11">
        <v>0</v>
      </c>
      <c r="BZ1293" s="11">
        <v>0</v>
      </c>
      <c r="CA1293" s="11">
        <v>0</v>
      </c>
      <c r="CB1293" s="11">
        <v>0</v>
      </c>
      <c r="CC1293" s="11">
        <v>0</v>
      </c>
      <c r="CD1293" s="11">
        <v>0</v>
      </c>
      <c r="CE1293" s="11">
        <v>0</v>
      </c>
      <c r="CF1293" s="11">
        <v>0</v>
      </c>
      <c r="CG1293" s="11">
        <v>0</v>
      </c>
      <c r="CH1293" s="11">
        <v>0</v>
      </c>
      <c r="CI1293" s="11">
        <v>201701.348</v>
      </c>
      <c r="CJ1293" s="4">
        <v>31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4">
        <v>14</v>
      </c>
      <c r="CV1293" s="4">
        <v>0</v>
      </c>
      <c r="CW1293" s="4">
        <v>0</v>
      </c>
      <c r="CX1293" s="4">
        <v>0</v>
      </c>
      <c r="CY1293" s="4">
        <v>0</v>
      </c>
      <c r="CZ1293" s="4">
        <v>0</v>
      </c>
      <c r="DA1293" s="4">
        <v>0</v>
      </c>
      <c r="DB1293" s="4">
        <v>20</v>
      </c>
      <c r="DC1293" s="4">
        <v>0</v>
      </c>
      <c r="DD1293" s="4">
        <v>18</v>
      </c>
      <c r="DE1293" s="64">
        <v>38</v>
      </c>
      <c r="DF1293" s="64">
        <v>48</v>
      </c>
      <c r="DG1293" s="64">
        <v>0</v>
      </c>
      <c r="DH1293" s="64">
        <v>50.76</v>
      </c>
      <c r="DI1293" s="4">
        <v>0</v>
      </c>
      <c r="DJ1293" s="4">
        <v>0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0</v>
      </c>
      <c r="DS1293" s="4">
        <v>0</v>
      </c>
      <c r="DT1293" s="4">
        <v>2</v>
      </c>
      <c r="DU1293" s="4">
        <v>2</v>
      </c>
      <c r="EB1293" s="4" t="b">
        <v>1</v>
      </c>
      <c r="EC1293" s="4" t="s">
        <v>263</v>
      </c>
      <c r="EF1293" s="7">
        <v>46023</v>
      </c>
      <c r="EG1293" s="7">
        <v>46053</v>
      </c>
      <c r="EH1293" s="4" t="s">
        <v>173</v>
      </c>
      <c r="EI1293" s="4" t="b">
        <v>1</v>
      </c>
      <c r="EJ1293" s="4" t="s">
        <v>174</v>
      </c>
      <c r="EO1293" s="4">
        <f t="shared" si="85"/>
        <v>23.079452054794519</v>
      </c>
      <c r="EP1293" s="4">
        <f t="shared" si="86"/>
        <v>25</v>
      </c>
      <c r="EQ1293" s="9">
        <f t="shared" si="87"/>
        <v>3658068.0999999996</v>
      </c>
    </row>
    <row r="1294" spans="3:147">
      <c r="C1294" s="7">
        <v>46023</v>
      </c>
      <c r="D1294" s="4">
        <v>7620</v>
      </c>
      <c r="G1294" s="4" t="s">
        <v>176</v>
      </c>
      <c r="H1294" s="4" t="s">
        <v>177</v>
      </c>
      <c r="I1294" s="4">
        <v>5</v>
      </c>
      <c r="J1294" s="16">
        <v>37683</v>
      </c>
      <c r="L1294" s="4">
        <v>111809.333</v>
      </c>
      <c r="M1294" s="4">
        <v>117559.3</v>
      </c>
      <c r="N1294" s="4">
        <v>140091.49900000001</v>
      </c>
      <c r="O1294" s="64">
        <v>20</v>
      </c>
      <c r="P1294" s="4">
        <v>9</v>
      </c>
      <c r="Q1294" s="4">
        <v>2</v>
      </c>
      <c r="R1294" s="4">
        <v>31</v>
      </c>
      <c r="S1294" s="4">
        <v>100</v>
      </c>
      <c r="T1294" s="4">
        <v>100</v>
      </c>
      <c r="U1294" s="11">
        <v>6176673</v>
      </c>
      <c r="V1294" s="11">
        <v>1287930</v>
      </c>
      <c r="W1294" s="11">
        <v>4888743</v>
      </c>
      <c r="X1294" s="11">
        <v>22</v>
      </c>
      <c r="Y1294" s="62">
        <v>3466089</v>
      </c>
      <c r="Z1294" s="11">
        <v>0</v>
      </c>
      <c r="AA1294" s="11">
        <v>0</v>
      </c>
      <c r="AB1294" s="11">
        <v>7500</v>
      </c>
      <c r="AC1294" s="11">
        <v>165000</v>
      </c>
      <c r="AD1294" s="11">
        <v>0</v>
      </c>
      <c r="AE1294" s="11">
        <v>0</v>
      </c>
      <c r="AF1294" s="11">
        <v>0</v>
      </c>
      <c r="AG1294" s="11">
        <v>172500</v>
      </c>
      <c r="AH1294" s="11">
        <v>0</v>
      </c>
      <c r="AI1294" s="11">
        <v>440847</v>
      </c>
      <c r="AJ1294" s="11">
        <v>0</v>
      </c>
      <c r="AK1294" s="11">
        <v>472808</v>
      </c>
      <c r="AL1294" s="9">
        <v>913656</v>
      </c>
      <c r="AM1294" s="9">
        <v>1050686</v>
      </c>
      <c r="AN1294" s="9">
        <v>0</v>
      </c>
      <c r="AO1294" s="9">
        <v>508742</v>
      </c>
      <c r="AP1294" s="11">
        <v>0</v>
      </c>
      <c r="AQ1294" s="11">
        <v>65000</v>
      </c>
      <c r="AR1294" s="11">
        <v>2538084</v>
      </c>
      <c r="AS1294" s="11">
        <v>0</v>
      </c>
      <c r="AT1294" s="11">
        <v>0</v>
      </c>
      <c r="AU1294" s="11">
        <v>0</v>
      </c>
      <c r="AV1294" s="11">
        <v>0</v>
      </c>
      <c r="AW1294" s="11">
        <v>0</v>
      </c>
      <c r="AX1294" s="11">
        <v>0</v>
      </c>
      <c r="AY1294" s="11">
        <v>0</v>
      </c>
      <c r="AZ1294" s="11">
        <v>0</v>
      </c>
      <c r="BA1294" s="11">
        <v>0</v>
      </c>
      <c r="BB1294" s="11">
        <v>0</v>
      </c>
      <c r="BC1294" s="11">
        <v>0</v>
      </c>
      <c r="BD1294" s="11">
        <v>0</v>
      </c>
      <c r="BE1294" s="11">
        <v>0</v>
      </c>
      <c r="BF1294" s="11">
        <v>0</v>
      </c>
      <c r="BG1294" s="11">
        <v>0</v>
      </c>
      <c r="BH1294" s="11">
        <v>0</v>
      </c>
      <c r="BI1294" s="11">
        <v>0</v>
      </c>
      <c r="BJ1294" s="11">
        <v>0</v>
      </c>
      <c r="BK1294" s="11">
        <v>0</v>
      </c>
      <c r="BL1294" s="11">
        <v>0</v>
      </c>
      <c r="BM1294" s="11">
        <v>0</v>
      </c>
      <c r="BN1294" s="11">
        <v>0</v>
      </c>
      <c r="BO1294" s="11">
        <v>570130</v>
      </c>
      <c r="BP1294" s="11">
        <v>57010</v>
      </c>
      <c r="BQ1294" s="11">
        <v>256160</v>
      </c>
      <c r="BR1294" s="11">
        <v>288850</v>
      </c>
      <c r="BS1294" s="11">
        <v>55590</v>
      </c>
      <c r="BT1294" s="11">
        <v>10400</v>
      </c>
      <c r="BU1294" s="11">
        <v>40790</v>
      </c>
      <c r="BV1294" s="11">
        <v>9000</v>
      </c>
      <c r="BW1294" s="11">
        <v>0</v>
      </c>
      <c r="BX1294" s="11">
        <v>0</v>
      </c>
      <c r="BY1294" s="11">
        <v>0</v>
      </c>
      <c r="BZ1294" s="11">
        <v>0</v>
      </c>
      <c r="CA1294" s="11">
        <v>0</v>
      </c>
      <c r="CB1294" s="11">
        <v>0</v>
      </c>
      <c r="CC1294" s="11">
        <v>0</v>
      </c>
      <c r="CD1294" s="11">
        <v>0</v>
      </c>
      <c r="CE1294" s="11">
        <v>0</v>
      </c>
      <c r="CF1294" s="11">
        <v>0</v>
      </c>
      <c r="CG1294" s="11">
        <v>0</v>
      </c>
      <c r="CH1294" s="11">
        <v>0</v>
      </c>
      <c r="CI1294" s="11">
        <v>191392.45699999999</v>
      </c>
      <c r="CJ1294" s="4">
        <v>31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4">
        <v>13</v>
      </c>
      <c r="CV1294" s="4">
        <v>0</v>
      </c>
      <c r="CW1294" s="4">
        <v>0</v>
      </c>
      <c r="CX1294" s="4">
        <v>0</v>
      </c>
      <c r="CY1294" s="4">
        <v>0</v>
      </c>
      <c r="CZ1294" s="4">
        <v>0</v>
      </c>
      <c r="DA1294" s="4">
        <v>0</v>
      </c>
      <c r="DB1294" s="4">
        <v>20</v>
      </c>
      <c r="DC1294" s="4">
        <v>0</v>
      </c>
      <c r="DD1294" s="4">
        <v>18</v>
      </c>
      <c r="DE1294" s="64">
        <v>38</v>
      </c>
      <c r="DF1294" s="64">
        <v>40</v>
      </c>
      <c r="DG1294" s="64">
        <v>0</v>
      </c>
      <c r="DH1294" s="64">
        <v>48.42</v>
      </c>
      <c r="DI1294" s="4">
        <v>0</v>
      </c>
      <c r="DJ1294" s="4">
        <v>0</v>
      </c>
      <c r="DK1294" s="4">
        <v>0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0</v>
      </c>
      <c r="DS1294" s="4">
        <v>0</v>
      </c>
      <c r="DT1294" s="4">
        <v>2</v>
      </c>
      <c r="DU1294" s="4">
        <v>2</v>
      </c>
      <c r="EB1294" s="4" t="b">
        <v>1</v>
      </c>
      <c r="EC1294" s="4" t="s">
        <v>263</v>
      </c>
      <c r="EF1294" s="7">
        <v>46023</v>
      </c>
      <c r="EG1294" s="7">
        <v>46053</v>
      </c>
      <c r="EH1294" s="4" t="s">
        <v>173</v>
      </c>
      <c r="EI1294" s="4" t="b">
        <v>1</v>
      </c>
      <c r="EJ1294" s="4" t="s">
        <v>174</v>
      </c>
      <c r="EO1294" s="4">
        <f t="shared" si="85"/>
        <v>22.849315068493151</v>
      </c>
      <c r="EP1294" s="4">
        <f t="shared" si="86"/>
        <v>25</v>
      </c>
      <c r="EQ1294" s="9">
        <f t="shared" si="87"/>
        <v>3502287.4750000001</v>
      </c>
    </row>
    <row r="1295" spans="3:147">
      <c r="C1295" s="7">
        <v>46023</v>
      </c>
      <c r="D1295" s="4">
        <v>7620</v>
      </c>
      <c r="G1295" s="4" t="s">
        <v>176</v>
      </c>
      <c r="H1295" s="4" t="s">
        <v>177</v>
      </c>
      <c r="I1295" s="4">
        <v>12</v>
      </c>
      <c r="J1295" s="16">
        <v>37914</v>
      </c>
      <c r="L1295" s="4">
        <v>116788.333</v>
      </c>
      <c r="M1295" s="4">
        <v>122288.3</v>
      </c>
      <c r="N1295" s="4">
        <v>145726.891</v>
      </c>
      <c r="O1295" s="64">
        <v>20</v>
      </c>
      <c r="P1295" s="4">
        <v>9</v>
      </c>
      <c r="Q1295" s="4">
        <v>2</v>
      </c>
      <c r="R1295" s="4">
        <v>31</v>
      </c>
      <c r="S1295" s="4">
        <v>100</v>
      </c>
      <c r="T1295" s="4">
        <v>100</v>
      </c>
      <c r="U1295" s="11">
        <v>6910761</v>
      </c>
      <c r="V1295" s="11">
        <v>1444550</v>
      </c>
      <c r="W1295" s="11">
        <v>5466211</v>
      </c>
      <c r="X1295" s="11">
        <v>22</v>
      </c>
      <c r="Y1295" s="62">
        <v>3620438</v>
      </c>
      <c r="Z1295" s="11">
        <v>0</v>
      </c>
      <c r="AA1295" s="11">
        <v>0</v>
      </c>
      <c r="AB1295" s="11">
        <v>0</v>
      </c>
      <c r="AC1295" s="11">
        <v>165000</v>
      </c>
      <c r="AD1295" s="11">
        <v>0</v>
      </c>
      <c r="AE1295" s="11">
        <v>0</v>
      </c>
      <c r="AF1295" s="11">
        <v>0</v>
      </c>
      <c r="AG1295" s="11">
        <v>165000</v>
      </c>
      <c r="AH1295" s="11">
        <v>0</v>
      </c>
      <c r="AI1295" s="11">
        <v>458581</v>
      </c>
      <c r="AJ1295" s="11">
        <v>0</v>
      </c>
      <c r="AK1295" s="11">
        <v>491828</v>
      </c>
      <c r="AL1295" s="9">
        <v>950409</v>
      </c>
      <c r="AM1295" s="9">
        <v>1530132</v>
      </c>
      <c r="AN1295" s="9">
        <v>0</v>
      </c>
      <c r="AO1295" s="9">
        <v>554782</v>
      </c>
      <c r="AP1295" s="11">
        <v>0</v>
      </c>
      <c r="AQ1295" s="11">
        <v>70000</v>
      </c>
      <c r="AR1295" s="11">
        <v>3105323</v>
      </c>
      <c r="AS1295" s="11">
        <v>0</v>
      </c>
      <c r="AT1295" s="11">
        <v>0</v>
      </c>
      <c r="AU1295" s="11">
        <v>0</v>
      </c>
      <c r="AV1295" s="11">
        <v>0</v>
      </c>
      <c r="AW1295" s="11">
        <v>0</v>
      </c>
      <c r="AX1295" s="11">
        <v>0</v>
      </c>
      <c r="AY1295" s="11">
        <v>0</v>
      </c>
      <c r="AZ1295" s="11">
        <v>0</v>
      </c>
      <c r="BA1295" s="11">
        <v>0</v>
      </c>
      <c r="BB1295" s="11">
        <v>0</v>
      </c>
      <c r="BC1295" s="11">
        <v>0</v>
      </c>
      <c r="BD1295" s="11">
        <v>20000</v>
      </c>
      <c r="BE1295" s="11">
        <v>0</v>
      </c>
      <c r="BF1295" s="11">
        <v>0</v>
      </c>
      <c r="BG1295" s="11">
        <v>0</v>
      </c>
      <c r="BH1295" s="11">
        <v>0</v>
      </c>
      <c r="BI1295" s="11">
        <v>0</v>
      </c>
      <c r="BJ1295" s="11">
        <v>0</v>
      </c>
      <c r="BK1295" s="11">
        <v>0</v>
      </c>
      <c r="BL1295" s="11">
        <v>0</v>
      </c>
      <c r="BM1295" s="11">
        <v>0</v>
      </c>
      <c r="BN1295" s="11">
        <v>0</v>
      </c>
      <c r="BO1295" s="11">
        <v>692370</v>
      </c>
      <c r="BP1295" s="11">
        <v>69230</v>
      </c>
      <c r="BQ1295" s="11">
        <v>277540</v>
      </c>
      <c r="BR1295" s="11">
        <v>288900</v>
      </c>
      <c r="BS1295" s="11">
        <v>62200</v>
      </c>
      <c r="BT1295" s="11">
        <v>10870</v>
      </c>
      <c r="BU1295" s="11">
        <v>42440</v>
      </c>
      <c r="BV1295" s="11">
        <v>0</v>
      </c>
      <c r="BW1295" s="11">
        <v>1000</v>
      </c>
      <c r="BX1295" s="11">
        <v>0</v>
      </c>
      <c r="BY1295" s="11">
        <v>0</v>
      </c>
      <c r="BZ1295" s="11">
        <v>0</v>
      </c>
      <c r="CA1295" s="11">
        <v>0</v>
      </c>
      <c r="CB1295" s="11">
        <v>0</v>
      </c>
      <c r="CC1295" s="11">
        <v>0</v>
      </c>
      <c r="CD1295" s="11">
        <v>0</v>
      </c>
      <c r="CE1295" s="11">
        <v>0</v>
      </c>
      <c r="CF1295" s="11">
        <v>0</v>
      </c>
      <c r="CG1295" s="11">
        <v>0</v>
      </c>
      <c r="CH1295" s="11">
        <v>0</v>
      </c>
      <c r="CI1295" s="11">
        <v>202738.891</v>
      </c>
      <c r="CJ1295" s="4">
        <v>31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14</v>
      </c>
      <c r="CV1295" s="4">
        <v>0</v>
      </c>
      <c r="CW1295" s="4">
        <v>0</v>
      </c>
      <c r="CX1295" s="4">
        <v>0</v>
      </c>
      <c r="CY1295" s="4">
        <v>0</v>
      </c>
      <c r="CZ1295" s="4">
        <v>0</v>
      </c>
      <c r="DA1295" s="4">
        <v>0</v>
      </c>
      <c r="DB1295" s="4">
        <v>20</v>
      </c>
      <c r="DC1295" s="4">
        <v>0</v>
      </c>
      <c r="DD1295" s="4">
        <v>18</v>
      </c>
      <c r="DE1295" s="64">
        <v>38</v>
      </c>
      <c r="DF1295" s="64">
        <v>56</v>
      </c>
      <c r="DG1295" s="64">
        <v>0</v>
      </c>
      <c r="DH1295" s="64">
        <v>50.76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1.5</v>
      </c>
      <c r="DT1295" s="4">
        <v>2</v>
      </c>
      <c r="DU1295" s="4">
        <v>2</v>
      </c>
      <c r="EB1295" s="4" t="b">
        <v>1</v>
      </c>
      <c r="EC1295" s="4" t="s">
        <v>263</v>
      </c>
      <c r="EF1295" s="7">
        <v>46023</v>
      </c>
      <c r="EG1295" s="7">
        <v>46053</v>
      </c>
      <c r="EH1295" s="4" t="s">
        <v>173</v>
      </c>
      <c r="EI1295" s="4" t="b">
        <v>1</v>
      </c>
      <c r="EJ1295" s="4" t="s">
        <v>174</v>
      </c>
      <c r="EO1295" s="4">
        <f t="shared" si="85"/>
        <v>22.216438356164385</v>
      </c>
      <c r="EP1295" s="4">
        <f t="shared" si="86"/>
        <v>25</v>
      </c>
      <c r="EQ1295" s="9">
        <f t="shared" si="87"/>
        <v>3643172.2749999999</v>
      </c>
    </row>
    <row r="1296" spans="3:147">
      <c r="C1296" s="7">
        <v>46023</v>
      </c>
      <c r="D1296" s="4">
        <v>7620</v>
      </c>
      <c r="G1296" s="4" t="s">
        <v>176</v>
      </c>
      <c r="H1296" s="4" t="s">
        <v>177</v>
      </c>
      <c r="I1296" s="4">
        <v>5</v>
      </c>
      <c r="J1296" s="16">
        <v>37963</v>
      </c>
      <c r="L1296" s="4">
        <v>111809.333</v>
      </c>
      <c r="M1296" s="4">
        <v>118684.3</v>
      </c>
      <c r="N1296" s="4">
        <v>141432.12400000001</v>
      </c>
      <c r="O1296" s="64">
        <v>20</v>
      </c>
      <c r="P1296" s="4">
        <v>9</v>
      </c>
      <c r="Q1296" s="4">
        <v>2</v>
      </c>
      <c r="R1296" s="4">
        <v>31</v>
      </c>
      <c r="S1296" s="4">
        <v>100</v>
      </c>
      <c r="T1296" s="4">
        <v>100</v>
      </c>
      <c r="U1296" s="11">
        <v>6387164</v>
      </c>
      <c r="V1296" s="11">
        <v>1307164</v>
      </c>
      <c r="W1296" s="11">
        <v>5080000</v>
      </c>
      <c r="X1296" s="11">
        <v>22</v>
      </c>
      <c r="Y1296" s="62">
        <v>3466089</v>
      </c>
      <c r="Z1296" s="11">
        <v>0</v>
      </c>
      <c r="AA1296" s="11">
        <v>0</v>
      </c>
      <c r="AB1296" s="11">
        <v>41250</v>
      </c>
      <c r="AC1296" s="11">
        <v>165000</v>
      </c>
      <c r="AD1296" s="11">
        <v>0</v>
      </c>
      <c r="AE1296" s="11">
        <v>0</v>
      </c>
      <c r="AF1296" s="11">
        <v>0</v>
      </c>
      <c r="AG1296" s="11">
        <v>206250</v>
      </c>
      <c r="AH1296" s="11">
        <v>0</v>
      </c>
      <c r="AI1296" s="11">
        <v>445066</v>
      </c>
      <c r="AJ1296" s="11">
        <v>0</v>
      </c>
      <c r="AK1296" s="11">
        <v>424296</v>
      </c>
      <c r="AL1296" s="9">
        <v>869362</v>
      </c>
      <c r="AM1296" s="9">
        <v>1272889</v>
      </c>
      <c r="AN1296" s="9">
        <v>0</v>
      </c>
      <c r="AO1296" s="9">
        <v>467574</v>
      </c>
      <c r="AP1296" s="11">
        <v>0</v>
      </c>
      <c r="AQ1296" s="11">
        <v>60000</v>
      </c>
      <c r="AR1296" s="11">
        <v>2669825</v>
      </c>
      <c r="AS1296" s="11">
        <v>0</v>
      </c>
      <c r="AT1296" s="11">
        <v>0</v>
      </c>
      <c r="AU1296" s="11">
        <v>0</v>
      </c>
      <c r="AV1296" s="11">
        <v>0</v>
      </c>
      <c r="AW1296" s="11">
        <v>0</v>
      </c>
      <c r="AX1296" s="11">
        <v>0</v>
      </c>
      <c r="AY1296" s="11">
        <v>0</v>
      </c>
      <c r="AZ1296" s="11">
        <v>0</v>
      </c>
      <c r="BA1296" s="11">
        <v>0</v>
      </c>
      <c r="BB1296" s="11">
        <v>0</v>
      </c>
      <c r="BC1296" s="11">
        <v>0</v>
      </c>
      <c r="BD1296" s="11">
        <v>25000</v>
      </c>
      <c r="BE1296" s="11">
        <v>0</v>
      </c>
      <c r="BF1296" s="11">
        <v>0</v>
      </c>
      <c r="BG1296" s="11">
        <v>20000</v>
      </c>
      <c r="BH1296" s="11">
        <v>0</v>
      </c>
      <c r="BI1296" s="11">
        <v>0</v>
      </c>
      <c r="BJ1296" s="11">
        <v>0</v>
      </c>
      <c r="BK1296" s="11">
        <v>0</v>
      </c>
      <c r="BL1296" s="11">
        <v>0</v>
      </c>
      <c r="BM1296" s="11">
        <v>0</v>
      </c>
      <c r="BN1296" s="11">
        <v>0</v>
      </c>
      <c r="BO1296" s="11">
        <v>588010</v>
      </c>
      <c r="BP1296" s="11">
        <v>58800</v>
      </c>
      <c r="BQ1296" s="11">
        <v>256640</v>
      </c>
      <c r="BR1296" s="11">
        <v>281710</v>
      </c>
      <c r="BS1296" s="11">
        <v>57480</v>
      </c>
      <c r="BT1296" s="11">
        <v>10400</v>
      </c>
      <c r="BU1296" s="11">
        <v>41170</v>
      </c>
      <c r="BV1296" s="11">
        <v>12000</v>
      </c>
      <c r="BW1296" s="11">
        <v>954</v>
      </c>
      <c r="BX1296" s="11">
        <v>0</v>
      </c>
      <c r="BY1296" s="11">
        <v>0</v>
      </c>
      <c r="BZ1296" s="11">
        <v>0</v>
      </c>
      <c r="CA1296" s="11">
        <v>0</v>
      </c>
      <c r="CB1296" s="11">
        <v>0</v>
      </c>
      <c r="CC1296" s="11">
        <v>0</v>
      </c>
      <c r="CD1296" s="11">
        <v>0</v>
      </c>
      <c r="CE1296" s="11">
        <v>0</v>
      </c>
      <c r="CF1296" s="11">
        <v>0</v>
      </c>
      <c r="CG1296" s="11">
        <v>0</v>
      </c>
      <c r="CH1296" s="11">
        <v>0</v>
      </c>
      <c r="CI1296" s="11">
        <v>184455.772</v>
      </c>
      <c r="CJ1296" s="4">
        <v>31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12</v>
      </c>
      <c r="CV1296" s="4">
        <v>0</v>
      </c>
      <c r="CW1296" s="4">
        <v>0</v>
      </c>
      <c r="CX1296" s="4">
        <v>0</v>
      </c>
      <c r="CY1296" s="4">
        <v>0</v>
      </c>
      <c r="CZ1296" s="4">
        <v>0</v>
      </c>
      <c r="DA1296" s="4">
        <v>0</v>
      </c>
      <c r="DB1296" s="4">
        <v>20</v>
      </c>
      <c r="DC1296" s="4">
        <v>0</v>
      </c>
      <c r="DD1296" s="4">
        <v>16</v>
      </c>
      <c r="DE1296" s="64">
        <v>36</v>
      </c>
      <c r="DF1296" s="64">
        <v>48</v>
      </c>
      <c r="DG1296" s="64">
        <v>0</v>
      </c>
      <c r="DH1296" s="64">
        <v>44.08</v>
      </c>
      <c r="DI1296" s="4">
        <v>0</v>
      </c>
      <c r="DJ1296" s="4">
        <v>0</v>
      </c>
      <c r="DK1296" s="4">
        <v>0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0</v>
      </c>
      <c r="DS1296" s="4">
        <v>0</v>
      </c>
      <c r="DT1296" s="4">
        <v>2</v>
      </c>
      <c r="DU1296" s="4">
        <v>2</v>
      </c>
      <c r="EB1296" s="4" t="b">
        <v>1</v>
      </c>
      <c r="EC1296" s="4" t="s">
        <v>263</v>
      </c>
      <c r="EF1296" s="7">
        <v>46023</v>
      </c>
      <c r="EG1296" s="7">
        <v>46053</v>
      </c>
      <c r="EH1296" s="4" t="s">
        <v>173</v>
      </c>
      <c r="EI1296" s="4" t="b">
        <v>1</v>
      </c>
      <c r="EJ1296" s="4" t="s">
        <v>174</v>
      </c>
      <c r="EO1296" s="4">
        <f t="shared" si="85"/>
        <v>22.082191780821919</v>
      </c>
      <c r="EP1296" s="4">
        <f t="shared" si="86"/>
        <v>25</v>
      </c>
      <c r="EQ1296" s="9">
        <f t="shared" si="87"/>
        <v>3535803.1</v>
      </c>
    </row>
    <row r="1297" spans="3:147">
      <c r="C1297" s="7">
        <v>46023</v>
      </c>
      <c r="D1297" s="4">
        <v>7620</v>
      </c>
      <c r="G1297" s="4" t="s">
        <v>176</v>
      </c>
      <c r="H1297" s="4" t="s">
        <v>177</v>
      </c>
      <c r="I1297" s="4">
        <v>7</v>
      </c>
      <c r="J1297" s="16">
        <v>38126</v>
      </c>
      <c r="L1297" s="4">
        <v>113366.333</v>
      </c>
      <c r="M1297" s="4">
        <v>118866.3</v>
      </c>
      <c r="N1297" s="4">
        <v>141649.008</v>
      </c>
      <c r="O1297" s="64">
        <v>20</v>
      </c>
      <c r="P1297" s="4">
        <v>9</v>
      </c>
      <c r="Q1297" s="4">
        <v>2</v>
      </c>
      <c r="R1297" s="4">
        <v>31</v>
      </c>
      <c r="S1297" s="4">
        <v>100</v>
      </c>
      <c r="T1297" s="4">
        <v>100</v>
      </c>
      <c r="U1297" s="11">
        <v>5822551</v>
      </c>
      <c r="V1297" s="11">
        <v>1122551</v>
      </c>
      <c r="W1297" s="11">
        <v>4700000</v>
      </c>
      <c r="X1297" s="11">
        <v>21</v>
      </c>
      <c r="Y1297" s="62">
        <v>3514356</v>
      </c>
      <c r="Z1297" s="11">
        <v>0</v>
      </c>
      <c r="AA1297" s="11">
        <v>0</v>
      </c>
      <c r="AB1297" s="11">
        <v>7500</v>
      </c>
      <c r="AC1297" s="11">
        <v>157500</v>
      </c>
      <c r="AD1297" s="11">
        <v>0</v>
      </c>
      <c r="AE1297" s="11">
        <v>0</v>
      </c>
      <c r="AF1297" s="11">
        <v>0</v>
      </c>
      <c r="AG1297" s="11">
        <v>165000</v>
      </c>
      <c r="AH1297" s="11">
        <v>0</v>
      </c>
      <c r="AI1297" s="11">
        <v>445748</v>
      </c>
      <c r="AJ1297" s="11">
        <v>0</v>
      </c>
      <c r="AK1297" s="11">
        <v>371828</v>
      </c>
      <c r="AL1297" s="9">
        <v>817577</v>
      </c>
      <c r="AM1297" s="9">
        <v>849894</v>
      </c>
      <c r="AN1297" s="9">
        <v>0</v>
      </c>
      <c r="AO1297" s="9">
        <v>347606</v>
      </c>
      <c r="AP1297" s="11">
        <v>0</v>
      </c>
      <c r="AQ1297" s="11">
        <v>40000</v>
      </c>
      <c r="AR1297" s="11">
        <v>2055077</v>
      </c>
      <c r="AS1297" s="11">
        <v>0</v>
      </c>
      <c r="AT1297" s="11">
        <v>0</v>
      </c>
      <c r="AU1297" s="11">
        <v>0</v>
      </c>
      <c r="AV1297" s="11">
        <v>0</v>
      </c>
      <c r="AW1297" s="11">
        <v>0</v>
      </c>
      <c r="AX1297" s="11">
        <v>0</v>
      </c>
      <c r="AY1297" s="11">
        <v>0</v>
      </c>
      <c r="AZ1297" s="11">
        <v>0</v>
      </c>
      <c r="BA1297" s="11">
        <v>53118</v>
      </c>
      <c r="BB1297" s="11">
        <v>0</v>
      </c>
      <c r="BC1297" s="11">
        <v>0</v>
      </c>
      <c r="BD1297" s="11">
        <v>35000</v>
      </c>
      <c r="BE1297" s="11">
        <v>0</v>
      </c>
      <c r="BF1297" s="11">
        <v>0</v>
      </c>
      <c r="BG1297" s="11">
        <v>0</v>
      </c>
      <c r="BH1297" s="11">
        <v>0</v>
      </c>
      <c r="BI1297" s="11">
        <v>0</v>
      </c>
      <c r="BJ1297" s="11">
        <v>0</v>
      </c>
      <c r="BK1297" s="11">
        <v>0</v>
      </c>
      <c r="BL1297" s="11">
        <v>0</v>
      </c>
      <c r="BM1297" s="11">
        <v>0</v>
      </c>
      <c r="BN1297" s="11">
        <v>0</v>
      </c>
      <c r="BO1297" s="11">
        <v>445060</v>
      </c>
      <c r="BP1297" s="11">
        <v>44500</v>
      </c>
      <c r="BQ1297" s="11">
        <v>268470</v>
      </c>
      <c r="BR1297" s="11">
        <v>249560</v>
      </c>
      <c r="BS1297" s="11">
        <v>52400</v>
      </c>
      <c r="BT1297" s="11">
        <v>10550</v>
      </c>
      <c r="BU1297" s="11">
        <v>41250</v>
      </c>
      <c r="BV1297" s="11">
        <v>1000</v>
      </c>
      <c r="BW1297" s="11">
        <v>9761</v>
      </c>
      <c r="BX1297" s="11">
        <v>0</v>
      </c>
      <c r="BY1297" s="11">
        <v>0</v>
      </c>
      <c r="BZ1297" s="11">
        <v>0</v>
      </c>
      <c r="CA1297" s="11">
        <v>0</v>
      </c>
      <c r="CB1297" s="11">
        <v>0</v>
      </c>
      <c r="CC1297" s="11">
        <v>0</v>
      </c>
      <c r="CD1297" s="11">
        <v>0</v>
      </c>
      <c r="CE1297" s="11">
        <v>0</v>
      </c>
      <c r="CF1297" s="11">
        <v>0</v>
      </c>
      <c r="CG1297" s="11">
        <v>0</v>
      </c>
      <c r="CH1297" s="11">
        <v>0</v>
      </c>
      <c r="CI1297" s="11">
        <v>207554.848</v>
      </c>
      <c r="CJ1297" s="4">
        <v>31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0</v>
      </c>
      <c r="CQ1297" s="4">
        <v>0</v>
      </c>
      <c r="CR1297" s="4">
        <v>0</v>
      </c>
      <c r="CS1297" s="4">
        <v>0</v>
      </c>
      <c r="CT1297" s="4">
        <v>0</v>
      </c>
      <c r="CU1297" s="4">
        <v>8</v>
      </c>
      <c r="CV1297" s="4">
        <v>0</v>
      </c>
      <c r="CW1297" s="4">
        <v>0</v>
      </c>
      <c r="CX1297" s="4">
        <v>0</v>
      </c>
      <c r="CY1297" s="4">
        <v>0</v>
      </c>
      <c r="CZ1297" s="4">
        <v>0</v>
      </c>
      <c r="DA1297" s="4">
        <v>0</v>
      </c>
      <c r="DB1297" s="4">
        <v>20</v>
      </c>
      <c r="DC1297" s="4">
        <v>0</v>
      </c>
      <c r="DD1297" s="4">
        <v>14</v>
      </c>
      <c r="DE1297" s="64">
        <v>34</v>
      </c>
      <c r="DF1297" s="64">
        <v>32</v>
      </c>
      <c r="DG1297" s="64">
        <v>0</v>
      </c>
      <c r="DH1297" s="64">
        <v>32.72</v>
      </c>
      <c r="DI1297" s="4">
        <v>0</v>
      </c>
      <c r="DJ1297" s="4">
        <v>0</v>
      </c>
      <c r="DK1297" s="4">
        <v>0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0</v>
      </c>
      <c r="DS1297" s="4">
        <v>0</v>
      </c>
      <c r="DT1297" s="4">
        <v>2</v>
      </c>
      <c r="DU1297" s="4">
        <v>2</v>
      </c>
      <c r="EB1297" s="4" t="b">
        <v>1</v>
      </c>
      <c r="EC1297" s="4" t="s">
        <v>263</v>
      </c>
      <c r="EF1297" s="7">
        <v>46023</v>
      </c>
      <c r="EG1297" s="7">
        <v>46053</v>
      </c>
      <c r="EH1297" s="4" t="s">
        <v>173</v>
      </c>
      <c r="EI1297" s="4" t="b">
        <v>1</v>
      </c>
      <c r="EJ1297" s="4" t="s">
        <v>174</v>
      </c>
      <c r="EO1297" s="4">
        <f t="shared" si="85"/>
        <v>21.635616438356163</v>
      </c>
      <c r="EP1297" s="4">
        <f t="shared" si="86"/>
        <v>25</v>
      </c>
      <c r="EQ1297" s="9">
        <f t="shared" si="87"/>
        <v>3541225.2</v>
      </c>
    </row>
    <row r="1298" spans="3:147">
      <c r="C1298" s="7">
        <v>46023</v>
      </c>
      <c r="D1298" s="4">
        <v>7620</v>
      </c>
      <c r="G1298" s="4" t="s">
        <v>176</v>
      </c>
      <c r="H1298" s="4" t="s">
        <v>177</v>
      </c>
      <c r="I1298" s="4">
        <v>1</v>
      </c>
      <c r="J1298" s="16">
        <v>38544</v>
      </c>
      <c r="L1298" s="4">
        <v>108315.333</v>
      </c>
      <c r="M1298" s="4">
        <v>113565.3</v>
      </c>
      <c r="N1298" s="4">
        <v>135331.98300000001</v>
      </c>
      <c r="O1298" s="64">
        <v>20</v>
      </c>
      <c r="P1298" s="4">
        <v>9</v>
      </c>
      <c r="Q1298" s="4">
        <v>2</v>
      </c>
      <c r="R1298" s="4">
        <v>31</v>
      </c>
      <c r="S1298" s="4">
        <v>100</v>
      </c>
      <c r="T1298" s="4">
        <v>100</v>
      </c>
      <c r="U1298" s="11">
        <v>4706892</v>
      </c>
      <c r="V1298" s="11">
        <v>908670</v>
      </c>
      <c r="W1298" s="11">
        <v>3798222</v>
      </c>
      <c r="X1298" s="11">
        <v>20</v>
      </c>
      <c r="Y1298" s="62">
        <v>3357775</v>
      </c>
      <c r="Z1298" s="11">
        <v>0</v>
      </c>
      <c r="AA1298" s="11">
        <v>0</v>
      </c>
      <c r="AB1298" s="11">
        <v>7500</v>
      </c>
      <c r="AC1298" s="11">
        <v>150000</v>
      </c>
      <c r="AD1298" s="11">
        <v>0</v>
      </c>
      <c r="AE1298" s="11">
        <v>0</v>
      </c>
      <c r="AF1298" s="11">
        <v>0</v>
      </c>
      <c r="AG1298" s="11">
        <v>157500</v>
      </c>
      <c r="AH1298" s="11">
        <v>0</v>
      </c>
      <c r="AI1298" s="11">
        <v>425869</v>
      </c>
      <c r="AJ1298" s="11">
        <v>0</v>
      </c>
      <c r="AK1298" s="11">
        <v>253747</v>
      </c>
      <c r="AL1298" s="9">
        <v>679617</v>
      </c>
      <c r="AM1298" s="9">
        <v>202997</v>
      </c>
      <c r="AN1298" s="9">
        <v>0</v>
      </c>
      <c r="AO1298" s="9">
        <v>244003</v>
      </c>
      <c r="AP1298" s="11">
        <v>0</v>
      </c>
      <c r="AQ1298" s="11">
        <v>30000</v>
      </c>
      <c r="AR1298" s="11">
        <v>1156617</v>
      </c>
      <c r="AS1298" s="11">
        <v>0</v>
      </c>
      <c r="AT1298" s="11">
        <v>0</v>
      </c>
      <c r="AU1298" s="11">
        <v>0</v>
      </c>
      <c r="AV1298" s="11">
        <v>0</v>
      </c>
      <c r="AW1298" s="11">
        <v>0</v>
      </c>
      <c r="AX1298" s="11">
        <v>0</v>
      </c>
      <c r="AY1298" s="11">
        <v>0</v>
      </c>
      <c r="AZ1298" s="11">
        <v>0</v>
      </c>
      <c r="BA1298" s="11">
        <v>0</v>
      </c>
      <c r="BB1298" s="11">
        <v>0</v>
      </c>
      <c r="BC1298" s="11">
        <v>0</v>
      </c>
      <c r="BD1298" s="11">
        <v>35000</v>
      </c>
      <c r="BE1298" s="11">
        <v>0</v>
      </c>
      <c r="BF1298" s="11">
        <v>0</v>
      </c>
      <c r="BG1298" s="11">
        <v>0</v>
      </c>
      <c r="BH1298" s="11">
        <v>0</v>
      </c>
      <c r="BI1298" s="11">
        <v>0</v>
      </c>
      <c r="BJ1298" s="11">
        <v>0</v>
      </c>
      <c r="BK1298" s="11">
        <v>0</v>
      </c>
      <c r="BL1298" s="11">
        <v>0</v>
      </c>
      <c r="BM1298" s="11">
        <v>0</v>
      </c>
      <c r="BN1298" s="11">
        <v>0</v>
      </c>
      <c r="BO1298" s="11">
        <v>333890</v>
      </c>
      <c r="BP1298" s="11">
        <v>33380</v>
      </c>
      <c r="BQ1298" s="11">
        <v>241390</v>
      </c>
      <c r="BR1298" s="11">
        <v>205160</v>
      </c>
      <c r="BS1298" s="11">
        <v>42360</v>
      </c>
      <c r="BT1298" s="11">
        <v>10080</v>
      </c>
      <c r="BU1298" s="11">
        <v>39410</v>
      </c>
      <c r="BV1298" s="11">
        <v>0</v>
      </c>
      <c r="BW1298" s="11">
        <v>3000</v>
      </c>
      <c r="BX1298" s="11">
        <v>0</v>
      </c>
      <c r="BY1298" s="11">
        <v>0</v>
      </c>
      <c r="BZ1298" s="11">
        <v>0</v>
      </c>
      <c r="CA1298" s="11">
        <v>0</v>
      </c>
      <c r="CB1298" s="11">
        <v>0</v>
      </c>
      <c r="CC1298" s="11">
        <v>0</v>
      </c>
      <c r="CD1298" s="11">
        <v>0</v>
      </c>
      <c r="CE1298" s="11">
        <v>0</v>
      </c>
      <c r="CF1298" s="11">
        <v>0</v>
      </c>
      <c r="CG1298" s="11">
        <v>0</v>
      </c>
      <c r="CH1298" s="11">
        <v>0</v>
      </c>
      <c r="CI1298" s="11">
        <v>183766.815</v>
      </c>
      <c r="CJ1298" s="4">
        <v>31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4">
        <v>6</v>
      </c>
      <c r="CV1298" s="4">
        <v>0</v>
      </c>
      <c r="CW1298" s="4">
        <v>0</v>
      </c>
      <c r="CX1298" s="4">
        <v>0</v>
      </c>
      <c r="CY1298" s="4">
        <v>0</v>
      </c>
      <c r="CZ1298" s="4">
        <v>0</v>
      </c>
      <c r="DA1298" s="4">
        <v>0</v>
      </c>
      <c r="DB1298" s="4">
        <v>20</v>
      </c>
      <c r="DC1298" s="4">
        <v>0</v>
      </c>
      <c r="DD1298" s="4">
        <v>10</v>
      </c>
      <c r="DE1298" s="64">
        <v>30</v>
      </c>
      <c r="DF1298" s="64">
        <v>8</v>
      </c>
      <c r="DG1298" s="64">
        <v>0</v>
      </c>
      <c r="DH1298" s="64">
        <v>24.04</v>
      </c>
      <c r="DI1298" s="4">
        <v>0</v>
      </c>
      <c r="DJ1298" s="4">
        <v>0</v>
      </c>
      <c r="DK1298" s="4">
        <v>0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s="4">
        <v>0</v>
      </c>
      <c r="DT1298" s="4">
        <v>2</v>
      </c>
      <c r="DU1298" s="4">
        <v>2</v>
      </c>
      <c r="EB1298" s="4" t="b">
        <v>1</v>
      </c>
      <c r="EC1298" s="4" t="s">
        <v>263</v>
      </c>
      <c r="EF1298" s="7">
        <v>46023</v>
      </c>
      <c r="EG1298" s="7">
        <v>46053</v>
      </c>
      <c r="EH1298" s="4" t="s">
        <v>173</v>
      </c>
      <c r="EI1298" s="4" t="b">
        <v>1</v>
      </c>
      <c r="EJ1298" s="4" t="s">
        <v>174</v>
      </c>
      <c r="EO1298" s="4">
        <f t="shared" si="85"/>
        <v>20.490410958904111</v>
      </c>
      <c r="EP1298" s="4">
        <f t="shared" si="86"/>
        <v>24</v>
      </c>
      <c r="EQ1298" s="9">
        <f t="shared" si="87"/>
        <v>3247967.5920000002</v>
      </c>
    </row>
    <row r="1299" spans="3:147">
      <c r="C1299" s="7">
        <v>46023</v>
      </c>
      <c r="D1299" s="4">
        <v>7620</v>
      </c>
      <c r="G1299" s="4" t="s">
        <v>179</v>
      </c>
      <c r="H1299" s="4" t="s">
        <v>180</v>
      </c>
      <c r="I1299" s="4">
        <v>17</v>
      </c>
      <c r="J1299" s="16">
        <v>41640</v>
      </c>
      <c r="L1299" s="4">
        <v>104068.299</v>
      </c>
      <c r="M1299" s="4">
        <v>107443.26700000001</v>
      </c>
      <c r="N1299" s="4">
        <v>128036.55899999999</v>
      </c>
      <c r="O1299" s="64">
        <v>20</v>
      </c>
      <c r="P1299" s="4">
        <v>9</v>
      </c>
      <c r="Q1299" s="4">
        <v>2</v>
      </c>
      <c r="R1299" s="4">
        <v>31</v>
      </c>
      <c r="S1299" s="4">
        <v>100</v>
      </c>
      <c r="T1299" s="4">
        <v>100</v>
      </c>
      <c r="U1299" s="11">
        <v>5338484</v>
      </c>
      <c r="V1299" s="11">
        <v>910484</v>
      </c>
      <c r="W1299" s="11">
        <v>4428000</v>
      </c>
      <c r="X1299" s="11">
        <v>12</v>
      </c>
      <c r="Y1299" s="62">
        <v>3226117</v>
      </c>
      <c r="Z1299" s="11">
        <v>0</v>
      </c>
      <c r="AA1299" s="11">
        <v>0</v>
      </c>
      <c r="AB1299" s="11">
        <v>11250</v>
      </c>
      <c r="AC1299" s="11">
        <v>90000</v>
      </c>
      <c r="AD1299" s="11">
        <v>0</v>
      </c>
      <c r="AE1299" s="11">
        <v>0</v>
      </c>
      <c r="AF1299" s="11">
        <v>0</v>
      </c>
      <c r="AG1299" s="11">
        <v>101250</v>
      </c>
      <c r="AH1299" s="11">
        <v>0</v>
      </c>
      <c r="AI1299" s="11">
        <v>402912</v>
      </c>
      <c r="AJ1299" s="11">
        <v>0</v>
      </c>
      <c r="AK1299" s="11">
        <v>384109</v>
      </c>
      <c r="AL1299" s="9">
        <v>787021</v>
      </c>
      <c r="AM1299" s="9">
        <v>768219</v>
      </c>
      <c r="AN1299" s="9">
        <v>0</v>
      </c>
      <c r="AO1299" s="9">
        <v>355877</v>
      </c>
      <c r="AP1299" s="11">
        <v>0</v>
      </c>
      <c r="AQ1299" s="11">
        <v>45000</v>
      </c>
      <c r="AR1299" s="11">
        <v>1956117</v>
      </c>
      <c r="AS1299" s="11">
        <v>0</v>
      </c>
      <c r="AT1299" s="11">
        <v>0</v>
      </c>
      <c r="AU1299" s="11">
        <v>0</v>
      </c>
      <c r="AV1299" s="11">
        <v>0</v>
      </c>
      <c r="AW1299" s="11">
        <v>0</v>
      </c>
      <c r="AX1299" s="11">
        <v>0</v>
      </c>
      <c r="AY1299" s="11">
        <v>0</v>
      </c>
      <c r="AZ1299" s="11">
        <v>0</v>
      </c>
      <c r="BA1299" s="11">
        <v>0</v>
      </c>
      <c r="BB1299" s="11">
        <v>0</v>
      </c>
      <c r="BC1299" s="11">
        <v>0</v>
      </c>
      <c r="BD1299" s="11">
        <v>55000</v>
      </c>
      <c r="BE1299" s="11">
        <v>0</v>
      </c>
      <c r="BF1299" s="11">
        <v>0</v>
      </c>
      <c r="BG1299" s="11">
        <v>0</v>
      </c>
      <c r="BH1299" s="11">
        <v>0</v>
      </c>
      <c r="BI1299" s="11">
        <v>0</v>
      </c>
      <c r="BJ1299" s="11">
        <v>0</v>
      </c>
      <c r="BK1299" s="11">
        <v>0</v>
      </c>
      <c r="BL1299" s="11">
        <v>0</v>
      </c>
      <c r="BM1299" s="11">
        <v>0</v>
      </c>
      <c r="BN1299" s="11">
        <v>0</v>
      </c>
      <c r="BO1299" s="11">
        <v>290250</v>
      </c>
      <c r="BP1299" s="11">
        <v>29020</v>
      </c>
      <c r="BQ1299" s="11">
        <v>243480</v>
      </c>
      <c r="BR1299" s="11">
        <v>232290</v>
      </c>
      <c r="BS1299" s="11">
        <v>48050</v>
      </c>
      <c r="BT1299" s="11">
        <v>9680</v>
      </c>
      <c r="BU1299" s="11">
        <v>37300</v>
      </c>
      <c r="BV1299" s="11">
        <v>14000</v>
      </c>
      <c r="BW1299" s="11">
        <v>6414</v>
      </c>
      <c r="BX1299" s="11">
        <v>0</v>
      </c>
      <c r="BY1299" s="11">
        <v>0</v>
      </c>
      <c r="BZ1299" s="11">
        <v>0</v>
      </c>
      <c r="CA1299" s="11">
        <v>0</v>
      </c>
      <c r="CB1299" s="11">
        <v>0</v>
      </c>
      <c r="CC1299" s="11">
        <v>0</v>
      </c>
      <c r="CD1299" s="11">
        <v>0</v>
      </c>
      <c r="CE1299" s="11">
        <v>0</v>
      </c>
      <c r="CF1299" s="11">
        <v>0</v>
      </c>
      <c r="CG1299" s="11">
        <v>0</v>
      </c>
      <c r="CH1299" s="11">
        <v>0</v>
      </c>
      <c r="CI1299" s="11">
        <v>182422.435</v>
      </c>
      <c r="CJ1299" s="4">
        <v>31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9</v>
      </c>
      <c r="CV1299" s="4">
        <v>0</v>
      </c>
      <c r="CW1299" s="4">
        <v>0</v>
      </c>
      <c r="CX1299" s="4">
        <v>0</v>
      </c>
      <c r="CY1299" s="4">
        <v>0</v>
      </c>
      <c r="CZ1299" s="4">
        <v>0</v>
      </c>
      <c r="DA1299" s="4">
        <v>0</v>
      </c>
      <c r="DB1299" s="4">
        <v>20</v>
      </c>
      <c r="DC1299" s="4">
        <v>0</v>
      </c>
      <c r="DD1299" s="4">
        <v>16</v>
      </c>
      <c r="DE1299" s="64">
        <v>36</v>
      </c>
      <c r="DF1299" s="64">
        <v>32</v>
      </c>
      <c r="DG1299" s="64">
        <v>0</v>
      </c>
      <c r="DH1299" s="64">
        <v>37.06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1</v>
      </c>
      <c r="DT1299" s="4">
        <v>2</v>
      </c>
      <c r="DU1299" s="4">
        <v>2</v>
      </c>
      <c r="EB1299" s="4" t="b">
        <v>1</v>
      </c>
      <c r="EC1299" s="4" t="s">
        <v>263</v>
      </c>
      <c r="EF1299" s="7">
        <v>46023</v>
      </c>
      <c r="EG1299" s="7">
        <v>46053</v>
      </c>
      <c r="EH1299" s="4" t="s">
        <v>173</v>
      </c>
      <c r="EI1299" s="4" t="b">
        <v>1</v>
      </c>
      <c r="EJ1299" s="4" t="s">
        <v>174</v>
      </c>
      <c r="EO1299" s="4">
        <f t="shared" si="85"/>
        <v>12.008219178082191</v>
      </c>
      <c r="EP1299" s="4">
        <f t="shared" si="86"/>
        <v>20</v>
      </c>
      <c r="EQ1299" s="9">
        <f t="shared" si="87"/>
        <v>2560731.1799999997</v>
      </c>
    </row>
    <row r="1300" spans="3:147">
      <c r="C1300" s="7">
        <v>46023</v>
      </c>
      <c r="D1300" s="4">
        <v>7620</v>
      </c>
      <c r="G1300" s="4" t="s">
        <v>179</v>
      </c>
      <c r="H1300" s="4" t="s">
        <v>180</v>
      </c>
      <c r="I1300" s="4">
        <v>17</v>
      </c>
      <c r="J1300" s="16">
        <v>41640</v>
      </c>
      <c r="L1300" s="4">
        <v>104068.299</v>
      </c>
      <c r="M1300" s="4">
        <v>107318.26700000001</v>
      </c>
      <c r="N1300" s="4">
        <v>127887.601</v>
      </c>
      <c r="O1300" s="64">
        <v>20</v>
      </c>
      <c r="P1300" s="4">
        <v>9</v>
      </c>
      <c r="Q1300" s="4">
        <v>2</v>
      </c>
      <c r="R1300" s="4">
        <v>31</v>
      </c>
      <c r="S1300" s="4">
        <v>100</v>
      </c>
      <c r="T1300" s="4">
        <v>100</v>
      </c>
      <c r="U1300" s="11">
        <v>6092368</v>
      </c>
      <c r="V1300" s="11">
        <v>1187368</v>
      </c>
      <c r="W1300" s="11">
        <v>4905000</v>
      </c>
      <c r="X1300" s="11">
        <v>12</v>
      </c>
      <c r="Y1300" s="62">
        <v>3226117</v>
      </c>
      <c r="Z1300" s="11">
        <v>0</v>
      </c>
      <c r="AA1300" s="11">
        <v>0</v>
      </c>
      <c r="AB1300" s="11">
        <v>7500</v>
      </c>
      <c r="AC1300" s="11">
        <v>90000</v>
      </c>
      <c r="AD1300" s="11">
        <v>0</v>
      </c>
      <c r="AE1300" s="11">
        <v>0</v>
      </c>
      <c r="AF1300" s="11">
        <v>0</v>
      </c>
      <c r="AG1300" s="11">
        <v>97500</v>
      </c>
      <c r="AH1300" s="11">
        <v>0</v>
      </c>
      <c r="AI1300" s="11">
        <v>402443</v>
      </c>
      <c r="AJ1300" s="11">
        <v>0</v>
      </c>
      <c r="AK1300" s="11">
        <v>431620</v>
      </c>
      <c r="AL1300" s="9">
        <v>834064</v>
      </c>
      <c r="AM1300" s="9">
        <v>1342819</v>
      </c>
      <c r="AN1300" s="9">
        <v>0</v>
      </c>
      <c r="AO1300" s="9">
        <v>486868</v>
      </c>
      <c r="AP1300" s="11">
        <v>0</v>
      </c>
      <c r="AQ1300" s="11">
        <v>70000</v>
      </c>
      <c r="AR1300" s="11">
        <v>2733751</v>
      </c>
      <c r="AS1300" s="11">
        <v>0</v>
      </c>
      <c r="AT1300" s="11">
        <v>0</v>
      </c>
      <c r="AU1300" s="11">
        <v>0</v>
      </c>
      <c r="AV1300" s="11">
        <v>0</v>
      </c>
      <c r="AW1300" s="11">
        <v>0</v>
      </c>
      <c r="AX1300" s="11">
        <v>0</v>
      </c>
      <c r="AY1300" s="11">
        <v>0</v>
      </c>
      <c r="AZ1300" s="11">
        <v>0</v>
      </c>
      <c r="BA1300" s="11">
        <v>0</v>
      </c>
      <c r="BB1300" s="11">
        <v>0</v>
      </c>
      <c r="BC1300" s="11">
        <v>0</v>
      </c>
      <c r="BD1300" s="11">
        <v>35000</v>
      </c>
      <c r="BE1300" s="11">
        <v>0</v>
      </c>
      <c r="BF1300" s="11">
        <v>0</v>
      </c>
      <c r="BG1300" s="11">
        <v>0</v>
      </c>
      <c r="BH1300" s="11">
        <v>0</v>
      </c>
      <c r="BI1300" s="11">
        <v>0</v>
      </c>
      <c r="BJ1300" s="11">
        <v>0</v>
      </c>
      <c r="BK1300" s="11">
        <v>0</v>
      </c>
      <c r="BL1300" s="11">
        <v>0</v>
      </c>
      <c r="BM1300" s="11">
        <v>0</v>
      </c>
      <c r="BN1300" s="11">
        <v>0</v>
      </c>
      <c r="BO1300" s="11">
        <v>523860</v>
      </c>
      <c r="BP1300" s="11">
        <v>52380</v>
      </c>
      <c r="BQ1300" s="11">
        <v>243860</v>
      </c>
      <c r="BR1300" s="11">
        <v>265080</v>
      </c>
      <c r="BS1300" s="11">
        <v>54830</v>
      </c>
      <c r="BT1300" s="11">
        <v>9680</v>
      </c>
      <c r="BU1300" s="11">
        <v>37260</v>
      </c>
      <c r="BV1300" s="11">
        <v>0</v>
      </c>
      <c r="BW1300" s="11">
        <v>418</v>
      </c>
      <c r="BX1300" s="11">
        <v>0</v>
      </c>
      <c r="BY1300" s="11">
        <v>0</v>
      </c>
      <c r="BZ1300" s="11">
        <v>0</v>
      </c>
      <c r="CA1300" s="11">
        <v>0</v>
      </c>
      <c r="CB1300" s="11">
        <v>0</v>
      </c>
      <c r="CC1300" s="11">
        <v>0</v>
      </c>
      <c r="CD1300" s="11">
        <v>0</v>
      </c>
      <c r="CE1300" s="11">
        <v>0</v>
      </c>
      <c r="CF1300" s="11">
        <v>0</v>
      </c>
      <c r="CG1300" s="11">
        <v>0</v>
      </c>
      <c r="CH1300" s="11">
        <v>0</v>
      </c>
      <c r="CI1300" s="11">
        <v>185589.79300000001</v>
      </c>
      <c r="CJ1300" s="4">
        <v>31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14</v>
      </c>
      <c r="CV1300" s="4">
        <v>0</v>
      </c>
      <c r="CW1300" s="4">
        <v>0</v>
      </c>
      <c r="CX1300" s="4">
        <v>0</v>
      </c>
      <c r="CY1300" s="4">
        <v>0</v>
      </c>
      <c r="CZ1300" s="4">
        <v>0</v>
      </c>
      <c r="DA1300" s="4">
        <v>0</v>
      </c>
      <c r="DB1300" s="4">
        <v>20</v>
      </c>
      <c r="DC1300" s="4">
        <v>0</v>
      </c>
      <c r="DD1300" s="4">
        <v>18</v>
      </c>
      <c r="DE1300" s="64">
        <v>38</v>
      </c>
      <c r="DF1300" s="64">
        <v>56</v>
      </c>
      <c r="DG1300" s="64">
        <v>0</v>
      </c>
      <c r="DH1300" s="64">
        <v>50.76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2</v>
      </c>
      <c r="DU1300" s="4">
        <v>2</v>
      </c>
      <c r="EB1300" s="4" t="b">
        <v>1</v>
      </c>
      <c r="EC1300" s="4" t="s">
        <v>263</v>
      </c>
      <c r="EF1300" s="7">
        <v>46023</v>
      </c>
      <c r="EG1300" s="7">
        <v>46053</v>
      </c>
      <c r="EH1300" s="4" t="s">
        <v>173</v>
      </c>
      <c r="EI1300" s="4" t="b">
        <v>1</v>
      </c>
      <c r="EJ1300" s="4" t="s">
        <v>174</v>
      </c>
      <c r="EO1300" s="4">
        <f t="shared" si="85"/>
        <v>12.008219178082191</v>
      </c>
      <c r="EP1300" s="4">
        <f t="shared" si="86"/>
        <v>20</v>
      </c>
      <c r="EQ1300" s="9">
        <f t="shared" si="87"/>
        <v>2557752.02</v>
      </c>
    </row>
    <row r="1301" spans="3:147">
      <c r="C1301" s="7">
        <v>46023</v>
      </c>
      <c r="D1301" s="4">
        <v>7620</v>
      </c>
      <c r="G1301" s="4" t="s">
        <v>179</v>
      </c>
      <c r="H1301" s="4" t="s">
        <v>180</v>
      </c>
      <c r="I1301" s="4">
        <v>14</v>
      </c>
      <c r="J1301" s="16">
        <v>41640</v>
      </c>
      <c r="L1301" s="4">
        <v>102118.299</v>
      </c>
      <c r="M1301" s="4">
        <v>105118.26700000001</v>
      </c>
      <c r="N1301" s="4">
        <v>125265.93399999999</v>
      </c>
      <c r="O1301" s="64">
        <v>20</v>
      </c>
      <c r="P1301" s="4">
        <v>9</v>
      </c>
      <c r="Q1301" s="4">
        <v>2</v>
      </c>
      <c r="R1301" s="4">
        <v>31</v>
      </c>
      <c r="S1301" s="4">
        <v>100</v>
      </c>
      <c r="T1301" s="4">
        <v>100</v>
      </c>
      <c r="U1301" s="11">
        <v>5498061</v>
      </c>
      <c r="V1301" s="11">
        <v>1013340</v>
      </c>
      <c r="W1301" s="11">
        <v>4484721</v>
      </c>
      <c r="X1301" s="11">
        <v>12</v>
      </c>
      <c r="Y1301" s="62">
        <v>3165667</v>
      </c>
      <c r="Z1301" s="11">
        <v>0</v>
      </c>
      <c r="AA1301" s="11">
        <v>0</v>
      </c>
      <c r="AB1301" s="11">
        <v>0</v>
      </c>
      <c r="AC1301" s="11">
        <v>90000</v>
      </c>
      <c r="AD1301" s="11">
        <v>0</v>
      </c>
      <c r="AE1301" s="11">
        <v>0</v>
      </c>
      <c r="AF1301" s="11">
        <v>0</v>
      </c>
      <c r="AG1301" s="11">
        <v>90000</v>
      </c>
      <c r="AH1301" s="11">
        <v>0</v>
      </c>
      <c r="AI1301" s="11">
        <v>394193</v>
      </c>
      <c r="AJ1301" s="11">
        <v>0</v>
      </c>
      <c r="AK1301" s="11">
        <v>422772</v>
      </c>
      <c r="AL1301" s="9">
        <v>816966</v>
      </c>
      <c r="AM1301" s="9">
        <v>939494</v>
      </c>
      <c r="AN1301" s="9">
        <v>0</v>
      </c>
      <c r="AO1301" s="9">
        <v>410934</v>
      </c>
      <c r="AP1301" s="11">
        <v>0</v>
      </c>
      <c r="AQ1301" s="11">
        <v>55000</v>
      </c>
      <c r="AR1301" s="11">
        <v>2222394</v>
      </c>
      <c r="AS1301" s="11">
        <v>0</v>
      </c>
      <c r="AT1301" s="11">
        <v>0</v>
      </c>
      <c r="AU1301" s="11">
        <v>0</v>
      </c>
      <c r="AV1301" s="11">
        <v>0</v>
      </c>
      <c r="AW1301" s="11">
        <v>0</v>
      </c>
      <c r="AX1301" s="11">
        <v>0</v>
      </c>
      <c r="AY1301" s="11">
        <v>0</v>
      </c>
      <c r="AZ1301" s="11">
        <v>0</v>
      </c>
      <c r="BA1301" s="11">
        <v>0</v>
      </c>
      <c r="BB1301" s="11">
        <v>0</v>
      </c>
      <c r="BC1301" s="11">
        <v>0</v>
      </c>
      <c r="BD1301" s="11">
        <v>20000</v>
      </c>
      <c r="BE1301" s="11">
        <v>0</v>
      </c>
      <c r="BF1301" s="11">
        <v>0</v>
      </c>
      <c r="BG1301" s="11">
        <v>0</v>
      </c>
      <c r="BH1301" s="11">
        <v>0</v>
      </c>
      <c r="BI1301" s="11">
        <v>0</v>
      </c>
      <c r="BJ1301" s="11">
        <v>0</v>
      </c>
      <c r="BK1301" s="11">
        <v>0</v>
      </c>
      <c r="BL1301" s="11">
        <v>0</v>
      </c>
      <c r="BM1301" s="11">
        <v>0</v>
      </c>
      <c r="BN1301" s="11">
        <v>0</v>
      </c>
      <c r="BO1301" s="11">
        <v>389560</v>
      </c>
      <c r="BP1301" s="11">
        <v>38950</v>
      </c>
      <c r="BQ1301" s="11">
        <v>233030</v>
      </c>
      <c r="BR1301" s="11">
        <v>236330</v>
      </c>
      <c r="BS1301" s="11">
        <v>49480</v>
      </c>
      <c r="BT1301" s="11">
        <v>9500</v>
      </c>
      <c r="BU1301" s="11">
        <v>36490</v>
      </c>
      <c r="BV1301" s="11">
        <v>0</v>
      </c>
      <c r="BW1301" s="11">
        <v>20000</v>
      </c>
      <c r="BX1301" s="11">
        <v>0</v>
      </c>
      <c r="BY1301" s="11">
        <v>0</v>
      </c>
      <c r="BZ1301" s="11">
        <v>0</v>
      </c>
      <c r="CA1301" s="11">
        <v>0</v>
      </c>
      <c r="CB1301" s="11">
        <v>0</v>
      </c>
      <c r="CC1301" s="11">
        <v>0</v>
      </c>
      <c r="CD1301" s="11">
        <v>0</v>
      </c>
      <c r="CE1301" s="11">
        <v>0</v>
      </c>
      <c r="CF1301" s="11">
        <v>0</v>
      </c>
      <c r="CG1301" s="11">
        <v>0</v>
      </c>
      <c r="CH1301" s="11">
        <v>0</v>
      </c>
      <c r="CI1301" s="11">
        <v>181840.88</v>
      </c>
      <c r="CJ1301" s="4">
        <v>31</v>
      </c>
      <c r="CK1301" s="4">
        <v>0</v>
      </c>
      <c r="CL1301" s="4">
        <v>0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0</v>
      </c>
      <c r="CS1301" s="4">
        <v>0</v>
      </c>
      <c r="CT1301" s="4">
        <v>0</v>
      </c>
      <c r="CU1301" s="4">
        <v>11</v>
      </c>
      <c r="CV1301" s="4">
        <v>0</v>
      </c>
      <c r="CW1301" s="4">
        <v>0</v>
      </c>
      <c r="CX1301" s="4">
        <v>0</v>
      </c>
      <c r="CY1301" s="4">
        <v>0</v>
      </c>
      <c r="CZ1301" s="4">
        <v>0</v>
      </c>
      <c r="DA1301" s="4">
        <v>0</v>
      </c>
      <c r="DB1301" s="4">
        <v>20</v>
      </c>
      <c r="DC1301" s="4">
        <v>0</v>
      </c>
      <c r="DD1301" s="4">
        <v>18</v>
      </c>
      <c r="DE1301" s="64">
        <v>38</v>
      </c>
      <c r="DF1301" s="64">
        <v>40</v>
      </c>
      <c r="DG1301" s="64">
        <v>0</v>
      </c>
      <c r="DH1301" s="64">
        <v>43.74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s="4">
        <v>0.5</v>
      </c>
      <c r="DT1301" s="4">
        <v>2</v>
      </c>
      <c r="DU1301" s="4">
        <v>2</v>
      </c>
      <c r="EB1301" s="4" t="b">
        <v>1</v>
      </c>
      <c r="EC1301" s="4" t="s">
        <v>263</v>
      </c>
      <c r="EF1301" s="7">
        <v>46023</v>
      </c>
      <c r="EG1301" s="7">
        <v>46053</v>
      </c>
      <c r="EH1301" s="4" t="s">
        <v>173</v>
      </c>
      <c r="EI1301" s="4" t="b">
        <v>1</v>
      </c>
      <c r="EJ1301" s="4" t="s">
        <v>174</v>
      </c>
      <c r="EO1301" s="4">
        <f t="shared" si="85"/>
        <v>12.008219178082191</v>
      </c>
      <c r="EP1301" s="4">
        <f t="shared" si="86"/>
        <v>20</v>
      </c>
      <c r="EQ1301" s="9">
        <f t="shared" si="87"/>
        <v>2505318.6799999997</v>
      </c>
    </row>
    <row r="1302" spans="3:147">
      <c r="C1302" s="7">
        <v>46054</v>
      </c>
      <c r="D1302" s="4">
        <v>7620</v>
      </c>
      <c r="G1302" s="4" t="s">
        <v>170</v>
      </c>
      <c r="H1302" s="4" t="s">
        <v>171</v>
      </c>
      <c r="I1302" s="4">
        <v>18</v>
      </c>
      <c r="J1302" s="16">
        <v>35723</v>
      </c>
      <c r="L1302" s="4">
        <v>140719.58900000001</v>
      </c>
      <c r="M1302" s="4">
        <v>147719.56700000001</v>
      </c>
      <c r="N1302" s="4">
        <v>176032.484</v>
      </c>
      <c r="O1302" s="64">
        <v>16</v>
      </c>
      <c r="P1302" s="4">
        <v>8</v>
      </c>
      <c r="Q1302" s="4">
        <v>4</v>
      </c>
      <c r="R1302" s="4">
        <v>28</v>
      </c>
      <c r="S1302" s="4">
        <v>100</v>
      </c>
      <c r="T1302" s="4">
        <v>100</v>
      </c>
      <c r="U1302" s="11">
        <v>6328942</v>
      </c>
      <c r="V1302" s="11">
        <v>1255942</v>
      </c>
      <c r="W1302" s="11">
        <v>5073000</v>
      </c>
      <c r="X1302" s="11">
        <v>28</v>
      </c>
      <c r="Y1302" s="62">
        <v>3940148</v>
      </c>
      <c r="Z1302" s="11">
        <v>0</v>
      </c>
      <c r="AA1302" s="11">
        <v>0</v>
      </c>
      <c r="AB1302" s="11">
        <v>0</v>
      </c>
      <c r="AC1302" s="11">
        <v>210000</v>
      </c>
      <c r="AD1302" s="11">
        <v>0</v>
      </c>
      <c r="AE1302" s="11">
        <v>0</v>
      </c>
      <c r="AF1302" s="11">
        <v>0</v>
      </c>
      <c r="AG1302" s="11">
        <v>210000</v>
      </c>
      <c r="AH1302" s="11">
        <v>0</v>
      </c>
      <c r="AI1302" s="11">
        <v>553948</v>
      </c>
      <c r="AJ1302" s="11">
        <v>0</v>
      </c>
      <c r="AK1302" s="11">
        <v>462085</v>
      </c>
      <c r="AL1302" s="9">
        <v>1016033</v>
      </c>
      <c r="AM1302" s="9">
        <v>528097</v>
      </c>
      <c r="AN1302" s="9">
        <v>0</v>
      </c>
      <c r="AO1302" s="9">
        <v>524664</v>
      </c>
      <c r="AP1302" s="11">
        <v>0</v>
      </c>
      <c r="AQ1302" s="11">
        <v>55000</v>
      </c>
      <c r="AR1302" s="11">
        <v>2123794</v>
      </c>
      <c r="AS1302" s="11">
        <v>0</v>
      </c>
      <c r="AT1302" s="11">
        <v>0</v>
      </c>
      <c r="AU1302" s="11">
        <v>0</v>
      </c>
      <c r="AV1302" s="11">
        <v>0</v>
      </c>
      <c r="AW1302" s="11">
        <v>0</v>
      </c>
      <c r="AX1302" s="11">
        <v>0</v>
      </c>
      <c r="AY1302" s="11">
        <v>0</v>
      </c>
      <c r="AZ1302" s="11">
        <v>0</v>
      </c>
      <c r="BA1302" s="11">
        <v>0</v>
      </c>
      <c r="BB1302" s="11">
        <v>0</v>
      </c>
      <c r="BC1302" s="11">
        <v>0</v>
      </c>
      <c r="BD1302" s="11">
        <v>55000</v>
      </c>
      <c r="BE1302" s="11">
        <v>0</v>
      </c>
      <c r="BF1302" s="11">
        <v>0</v>
      </c>
      <c r="BG1302" s="11">
        <v>0</v>
      </c>
      <c r="BH1302" s="11">
        <v>0</v>
      </c>
      <c r="BI1302" s="11">
        <v>0</v>
      </c>
      <c r="BJ1302" s="11">
        <v>0</v>
      </c>
      <c r="BK1302" s="11">
        <v>0</v>
      </c>
      <c r="BL1302" s="11">
        <v>0</v>
      </c>
      <c r="BM1302" s="11">
        <v>0</v>
      </c>
      <c r="BN1302" s="11">
        <v>0</v>
      </c>
      <c r="BO1302" s="11">
        <v>492050</v>
      </c>
      <c r="BP1302" s="11">
        <v>49200</v>
      </c>
      <c r="BQ1302" s="11">
        <v>302570</v>
      </c>
      <c r="BR1302" s="11">
        <v>287120</v>
      </c>
      <c r="BS1302" s="11">
        <v>56960</v>
      </c>
      <c r="BT1302" s="11">
        <v>11820</v>
      </c>
      <c r="BU1302" s="11">
        <v>47040</v>
      </c>
      <c r="BV1302" s="11">
        <v>2000</v>
      </c>
      <c r="BW1302" s="11">
        <v>7182</v>
      </c>
      <c r="BX1302" s="11">
        <v>0</v>
      </c>
      <c r="BY1302" s="11">
        <v>0</v>
      </c>
      <c r="BZ1302" s="11">
        <v>0</v>
      </c>
      <c r="CA1302" s="11">
        <v>0</v>
      </c>
      <c r="CB1302" s="11">
        <v>0</v>
      </c>
      <c r="CC1302" s="11">
        <v>0</v>
      </c>
      <c r="CD1302" s="11">
        <v>0</v>
      </c>
      <c r="CE1302" s="11">
        <v>0</v>
      </c>
      <c r="CF1302" s="11">
        <v>0</v>
      </c>
      <c r="CG1302" s="11">
        <v>0</v>
      </c>
      <c r="CH1302" s="11">
        <v>0</v>
      </c>
      <c r="CI1302" s="11">
        <v>261888.761</v>
      </c>
      <c r="CJ1302" s="4">
        <v>28</v>
      </c>
      <c r="CK1302" s="4">
        <v>0</v>
      </c>
      <c r="CL1302" s="4">
        <v>0</v>
      </c>
      <c r="CM1302" s="4">
        <v>0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  <c r="CS1302" s="4">
        <v>0</v>
      </c>
      <c r="CT1302" s="4">
        <v>0</v>
      </c>
      <c r="CU1302" s="4">
        <v>11</v>
      </c>
      <c r="CV1302" s="4">
        <v>0</v>
      </c>
      <c r="CW1302" s="4">
        <v>0</v>
      </c>
      <c r="CX1302" s="4">
        <v>0</v>
      </c>
      <c r="CY1302" s="4">
        <v>0</v>
      </c>
      <c r="CZ1302" s="4">
        <v>0</v>
      </c>
      <c r="DA1302" s="4">
        <v>0</v>
      </c>
      <c r="DB1302" s="4">
        <v>20</v>
      </c>
      <c r="DC1302" s="4">
        <v>0</v>
      </c>
      <c r="DD1302" s="4">
        <v>14</v>
      </c>
      <c r="DE1302" s="64">
        <v>34</v>
      </c>
      <c r="DF1302" s="64">
        <v>16</v>
      </c>
      <c r="DG1302" s="64">
        <v>0</v>
      </c>
      <c r="DH1302" s="64">
        <v>39.74</v>
      </c>
      <c r="DI1302" s="4">
        <v>0</v>
      </c>
      <c r="DJ1302" s="4">
        <v>0</v>
      </c>
      <c r="DK1302" s="4">
        <v>0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s="4">
        <v>0</v>
      </c>
      <c r="DT1302" s="4">
        <v>2</v>
      </c>
      <c r="DU1302" s="4">
        <v>2</v>
      </c>
      <c r="EB1302" s="4" t="b">
        <v>1</v>
      </c>
      <c r="EC1302" s="4" t="s">
        <v>263</v>
      </c>
      <c r="EF1302" s="7">
        <v>46054</v>
      </c>
      <c r="EG1302" s="7">
        <v>46081</v>
      </c>
      <c r="EH1302" s="4" t="s">
        <v>173</v>
      </c>
      <c r="EI1302" s="4" t="b">
        <v>1</v>
      </c>
      <c r="EJ1302" s="4" t="s">
        <v>174</v>
      </c>
      <c r="EO1302" s="4">
        <f t="shared" si="85"/>
        <v>28.219178082191782</v>
      </c>
      <c r="EP1302" s="4">
        <f t="shared" si="86"/>
        <v>25</v>
      </c>
      <c r="EQ1302" s="9">
        <f t="shared" si="87"/>
        <v>4400812.0999999996</v>
      </c>
    </row>
    <row r="1303" spans="3:147">
      <c r="C1303" s="7">
        <v>46054</v>
      </c>
      <c r="D1303" s="4">
        <v>7620</v>
      </c>
      <c r="G1303" s="4" t="s">
        <v>170</v>
      </c>
      <c r="H1303" s="4" t="s">
        <v>171</v>
      </c>
      <c r="I1303" s="4">
        <v>3</v>
      </c>
      <c r="J1303" s="16">
        <v>35738</v>
      </c>
      <c r="L1303" s="4">
        <v>129126.58900000001</v>
      </c>
      <c r="M1303" s="4">
        <v>136126.56700000001</v>
      </c>
      <c r="N1303" s="4">
        <v>162217.492</v>
      </c>
      <c r="O1303" s="64">
        <v>16</v>
      </c>
      <c r="P1303" s="4">
        <v>8</v>
      </c>
      <c r="Q1303" s="4">
        <v>4</v>
      </c>
      <c r="R1303" s="4">
        <v>28</v>
      </c>
      <c r="S1303" s="4">
        <v>100</v>
      </c>
      <c r="T1303" s="4">
        <v>100</v>
      </c>
      <c r="U1303" s="11">
        <v>5972731</v>
      </c>
      <c r="V1303" s="11">
        <v>1085150</v>
      </c>
      <c r="W1303" s="11">
        <v>4887581</v>
      </c>
      <c r="X1303" s="11">
        <v>28</v>
      </c>
      <c r="Y1303" s="62">
        <v>3615544</v>
      </c>
      <c r="Z1303" s="11">
        <v>0</v>
      </c>
      <c r="AA1303" s="11">
        <v>0</v>
      </c>
      <c r="AB1303" s="11">
        <v>0</v>
      </c>
      <c r="AC1303" s="11">
        <v>210000</v>
      </c>
      <c r="AD1303" s="11">
        <v>0</v>
      </c>
      <c r="AE1303" s="11">
        <v>0</v>
      </c>
      <c r="AF1303" s="11">
        <v>0</v>
      </c>
      <c r="AG1303" s="11">
        <v>210000</v>
      </c>
      <c r="AH1303" s="11">
        <v>0</v>
      </c>
      <c r="AI1303" s="11">
        <v>510474</v>
      </c>
      <c r="AJ1303" s="11">
        <v>0</v>
      </c>
      <c r="AK1303" s="11">
        <v>243326</v>
      </c>
      <c r="AL1303" s="9">
        <v>753800</v>
      </c>
      <c r="AM1303" s="9">
        <v>973304</v>
      </c>
      <c r="AN1303" s="9">
        <v>0</v>
      </c>
      <c r="AO1303" s="9">
        <v>325083</v>
      </c>
      <c r="AP1303" s="11">
        <v>0</v>
      </c>
      <c r="AQ1303" s="11">
        <v>40000</v>
      </c>
      <c r="AR1303" s="11">
        <v>2092187</v>
      </c>
      <c r="AS1303" s="11">
        <v>0</v>
      </c>
      <c r="AT1303" s="11">
        <v>0</v>
      </c>
      <c r="AU1303" s="11">
        <v>0</v>
      </c>
      <c r="AV1303" s="11">
        <v>0</v>
      </c>
      <c r="AW1303" s="11">
        <v>0</v>
      </c>
      <c r="AX1303" s="11">
        <v>0</v>
      </c>
      <c r="AY1303" s="11">
        <v>0</v>
      </c>
      <c r="AZ1303" s="11">
        <v>0</v>
      </c>
      <c r="BA1303" s="11">
        <v>0</v>
      </c>
      <c r="BB1303" s="11">
        <v>0</v>
      </c>
      <c r="BC1303" s="11">
        <v>0</v>
      </c>
      <c r="BD1303" s="11">
        <v>55000</v>
      </c>
      <c r="BE1303" s="11">
        <v>0</v>
      </c>
      <c r="BF1303" s="11">
        <v>0</v>
      </c>
      <c r="BG1303" s="11">
        <v>0</v>
      </c>
      <c r="BH1303" s="11">
        <v>0</v>
      </c>
      <c r="BI1303" s="11">
        <v>0</v>
      </c>
      <c r="BJ1303" s="11">
        <v>0</v>
      </c>
      <c r="BK1303" s="11">
        <v>0</v>
      </c>
      <c r="BL1303" s="11">
        <v>0</v>
      </c>
      <c r="BM1303" s="11">
        <v>0</v>
      </c>
      <c r="BN1303" s="11">
        <v>0</v>
      </c>
      <c r="BO1303" s="11">
        <v>379660</v>
      </c>
      <c r="BP1303" s="11">
        <v>37960</v>
      </c>
      <c r="BQ1303" s="11">
        <v>283290</v>
      </c>
      <c r="BR1303" s="11">
        <v>264280</v>
      </c>
      <c r="BS1303" s="11">
        <v>53750</v>
      </c>
      <c r="BT1303" s="11">
        <v>10850</v>
      </c>
      <c r="BU1303" s="11">
        <v>43360</v>
      </c>
      <c r="BV1303" s="11">
        <v>12000</v>
      </c>
      <c r="BW1303" s="11">
        <v>0</v>
      </c>
      <c r="BX1303" s="11">
        <v>0</v>
      </c>
      <c r="BY1303" s="11">
        <v>0</v>
      </c>
      <c r="BZ1303" s="11">
        <v>0</v>
      </c>
      <c r="CA1303" s="11">
        <v>0</v>
      </c>
      <c r="CB1303" s="11">
        <v>0</v>
      </c>
      <c r="CC1303" s="11">
        <v>0</v>
      </c>
      <c r="CD1303" s="11">
        <v>0</v>
      </c>
      <c r="CE1303" s="11">
        <v>0</v>
      </c>
      <c r="CF1303" s="11">
        <v>0</v>
      </c>
      <c r="CG1303" s="11">
        <v>0</v>
      </c>
      <c r="CH1303" s="11">
        <v>0</v>
      </c>
      <c r="CI1303" s="11">
        <v>232582.37</v>
      </c>
      <c r="CJ1303" s="4">
        <v>28</v>
      </c>
      <c r="CK1303" s="4">
        <v>0</v>
      </c>
      <c r="CL1303" s="4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8</v>
      </c>
      <c r="CV1303" s="4">
        <v>0</v>
      </c>
      <c r="CW1303" s="4">
        <v>0</v>
      </c>
      <c r="CX1303" s="4">
        <v>0</v>
      </c>
      <c r="CY1303" s="4">
        <v>0</v>
      </c>
      <c r="CZ1303" s="4">
        <v>0</v>
      </c>
      <c r="DA1303" s="4">
        <v>0</v>
      </c>
      <c r="DB1303" s="4">
        <v>20</v>
      </c>
      <c r="DC1303" s="4">
        <v>0</v>
      </c>
      <c r="DD1303" s="4">
        <v>8</v>
      </c>
      <c r="DE1303" s="64">
        <v>28</v>
      </c>
      <c r="DF1303" s="64">
        <v>32</v>
      </c>
      <c r="DG1303" s="64">
        <v>0</v>
      </c>
      <c r="DH1303" s="64">
        <v>26.72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2</v>
      </c>
      <c r="DU1303" s="4">
        <v>2</v>
      </c>
      <c r="EB1303" s="4" t="b">
        <v>1</v>
      </c>
      <c r="EC1303" s="4" t="s">
        <v>263</v>
      </c>
      <c r="EF1303" s="7">
        <v>46054</v>
      </c>
      <c r="EG1303" s="7">
        <v>46081</v>
      </c>
      <c r="EH1303" s="4" t="s">
        <v>173</v>
      </c>
      <c r="EI1303" s="4" t="b">
        <v>1</v>
      </c>
      <c r="EJ1303" s="4" t="s">
        <v>174</v>
      </c>
      <c r="EO1303" s="4">
        <f t="shared" si="85"/>
        <v>28.17808219178082</v>
      </c>
      <c r="EP1303" s="4">
        <f t="shared" si="86"/>
        <v>25</v>
      </c>
      <c r="EQ1303" s="9">
        <f t="shared" si="87"/>
        <v>4055437.3</v>
      </c>
    </row>
    <row r="1304" spans="3:147">
      <c r="C1304" s="7">
        <v>46054</v>
      </c>
      <c r="D1304" s="4">
        <v>7620</v>
      </c>
      <c r="G1304" s="4" t="s">
        <v>170</v>
      </c>
      <c r="H1304" s="4" t="s">
        <v>171</v>
      </c>
      <c r="I1304" s="4">
        <v>14</v>
      </c>
      <c r="J1304" s="16">
        <v>35416</v>
      </c>
      <c r="L1304" s="4">
        <v>138345.58900000001</v>
      </c>
      <c r="M1304" s="4">
        <v>145595.56700000001</v>
      </c>
      <c r="N1304" s="4">
        <v>173501.38399999999</v>
      </c>
      <c r="O1304" s="64">
        <v>16</v>
      </c>
      <c r="P1304" s="4">
        <v>8</v>
      </c>
      <c r="Q1304" s="4">
        <v>4</v>
      </c>
      <c r="R1304" s="4">
        <v>28</v>
      </c>
      <c r="S1304" s="4">
        <v>100</v>
      </c>
      <c r="T1304" s="4">
        <v>100</v>
      </c>
      <c r="U1304" s="11">
        <v>6361115</v>
      </c>
      <c r="V1304" s="11">
        <v>1315260</v>
      </c>
      <c r="W1304" s="11">
        <v>5045855</v>
      </c>
      <c r="X1304" s="11">
        <v>29</v>
      </c>
      <c r="Y1304" s="62">
        <v>3873676</v>
      </c>
      <c r="Z1304" s="11">
        <v>0</v>
      </c>
      <c r="AA1304" s="11">
        <v>0</v>
      </c>
      <c r="AB1304" s="11">
        <v>0</v>
      </c>
      <c r="AC1304" s="11">
        <v>217500</v>
      </c>
      <c r="AD1304" s="11">
        <v>0</v>
      </c>
      <c r="AE1304" s="11">
        <v>0</v>
      </c>
      <c r="AF1304" s="11">
        <v>0</v>
      </c>
      <c r="AG1304" s="11">
        <v>217500</v>
      </c>
      <c r="AH1304" s="11">
        <v>0</v>
      </c>
      <c r="AI1304" s="11">
        <v>545983</v>
      </c>
      <c r="AJ1304" s="11">
        <v>0</v>
      </c>
      <c r="AK1304" s="11">
        <v>260252</v>
      </c>
      <c r="AL1304" s="9">
        <v>806235</v>
      </c>
      <c r="AM1304" s="9">
        <v>1041008</v>
      </c>
      <c r="AN1304" s="9">
        <v>0</v>
      </c>
      <c r="AO1304" s="9">
        <v>347696</v>
      </c>
      <c r="AP1304" s="11">
        <v>0</v>
      </c>
      <c r="AQ1304" s="11">
        <v>40000</v>
      </c>
      <c r="AR1304" s="11">
        <v>2234939</v>
      </c>
      <c r="AS1304" s="11">
        <v>0</v>
      </c>
      <c r="AT1304" s="11">
        <v>0</v>
      </c>
      <c r="AU1304" s="11">
        <v>0</v>
      </c>
      <c r="AV1304" s="11">
        <v>0</v>
      </c>
      <c r="AW1304" s="11">
        <v>0</v>
      </c>
      <c r="AX1304" s="11">
        <v>0</v>
      </c>
      <c r="AY1304" s="11">
        <v>0</v>
      </c>
      <c r="AZ1304" s="11">
        <v>0</v>
      </c>
      <c r="BA1304" s="11">
        <v>0</v>
      </c>
      <c r="BB1304" s="11">
        <v>0</v>
      </c>
      <c r="BC1304" s="11">
        <v>0</v>
      </c>
      <c r="BD1304" s="11">
        <v>35000</v>
      </c>
      <c r="BE1304" s="11">
        <v>0</v>
      </c>
      <c r="BF1304" s="11">
        <v>0</v>
      </c>
      <c r="BG1304" s="11">
        <v>0</v>
      </c>
      <c r="BH1304" s="11">
        <v>0</v>
      </c>
      <c r="BI1304" s="11">
        <v>0</v>
      </c>
      <c r="BJ1304" s="11">
        <v>0</v>
      </c>
      <c r="BK1304" s="11">
        <v>0</v>
      </c>
      <c r="BL1304" s="11">
        <v>0</v>
      </c>
      <c r="BM1304" s="11">
        <v>0</v>
      </c>
      <c r="BN1304" s="11">
        <v>0</v>
      </c>
      <c r="BO1304" s="11">
        <v>550210</v>
      </c>
      <c r="BP1304" s="11">
        <v>55020</v>
      </c>
      <c r="BQ1304" s="11">
        <v>302570</v>
      </c>
      <c r="BR1304" s="11">
        <v>282210</v>
      </c>
      <c r="BS1304" s="11">
        <v>57250</v>
      </c>
      <c r="BT1304" s="11">
        <v>11630</v>
      </c>
      <c r="BU1304" s="11">
        <v>46370</v>
      </c>
      <c r="BV1304" s="11">
        <v>0</v>
      </c>
      <c r="BW1304" s="11">
        <v>10000</v>
      </c>
      <c r="BX1304" s="11">
        <v>0</v>
      </c>
      <c r="BY1304" s="11">
        <v>0</v>
      </c>
      <c r="BZ1304" s="11">
        <v>0</v>
      </c>
      <c r="CA1304" s="11">
        <v>0</v>
      </c>
      <c r="CB1304" s="11">
        <v>0</v>
      </c>
      <c r="CC1304" s="11">
        <v>0</v>
      </c>
      <c r="CD1304" s="11">
        <v>0</v>
      </c>
      <c r="CE1304" s="11">
        <v>0</v>
      </c>
      <c r="CF1304" s="11">
        <v>0</v>
      </c>
      <c r="CG1304" s="11">
        <v>0</v>
      </c>
      <c r="CH1304" s="11">
        <v>0</v>
      </c>
      <c r="CI1304" s="11">
        <v>258882.717</v>
      </c>
      <c r="CJ1304" s="4">
        <v>28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8</v>
      </c>
      <c r="CV1304" s="4">
        <v>0</v>
      </c>
      <c r="CW1304" s="4">
        <v>0</v>
      </c>
      <c r="CX1304" s="4">
        <v>0</v>
      </c>
      <c r="CY1304" s="4">
        <v>0</v>
      </c>
      <c r="CZ1304" s="4">
        <v>0</v>
      </c>
      <c r="DA1304" s="4">
        <v>0</v>
      </c>
      <c r="DB1304" s="4">
        <v>20</v>
      </c>
      <c r="DC1304" s="4">
        <v>0</v>
      </c>
      <c r="DD1304" s="4">
        <v>8</v>
      </c>
      <c r="DE1304" s="64">
        <v>28</v>
      </c>
      <c r="DF1304" s="64">
        <v>32</v>
      </c>
      <c r="DG1304" s="64">
        <v>0</v>
      </c>
      <c r="DH1304" s="64">
        <v>26.72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2</v>
      </c>
      <c r="DU1304" s="4">
        <v>2</v>
      </c>
      <c r="EB1304" s="4" t="b">
        <v>1</v>
      </c>
      <c r="EC1304" s="4" t="s">
        <v>263</v>
      </c>
      <c r="EF1304" s="7">
        <v>46054</v>
      </c>
      <c r="EG1304" s="7">
        <v>46081</v>
      </c>
      <c r="EH1304" s="4" t="s">
        <v>173</v>
      </c>
      <c r="EI1304" s="4" t="b">
        <v>1</v>
      </c>
      <c r="EJ1304" s="4" t="s">
        <v>174</v>
      </c>
      <c r="EO1304" s="4">
        <f t="shared" si="85"/>
        <v>29.06027397260274</v>
      </c>
      <c r="EP1304" s="4">
        <f t="shared" si="86"/>
        <v>25</v>
      </c>
      <c r="EQ1304" s="9">
        <f t="shared" si="87"/>
        <v>4337534.5999999996</v>
      </c>
    </row>
    <row r="1305" spans="3:147">
      <c r="C1305" s="7">
        <v>46054</v>
      </c>
      <c r="D1305" s="4">
        <v>7620</v>
      </c>
      <c r="G1305" s="4" t="s">
        <v>170</v>
      </c>
      <c r="H1305" s="4" t="s">
        <v>171</v>
      </c>
      <c r="I1305" s="4">
        <v>14</v>
      </c>
      <c r="J1305" s="16">
        <v>41640</v>
      </c>
      <c r="L1305" s="4">
        <v>138345.58900000001</v>
      </c>
      <c r="M1305" s="4">
        <v>141345.56700000001</v>
      </c>
      <c r="N1305" s="4">
        <v>168436.8</v>
      </c>
      <c r="O1305" s="64">
        <v>16</v>
      </c>
      <c r="P1305" s="4">
        <v>8</v>
      </c>
      <c r="Q1305" s="4">
        <v>4</v>
      </c>
      <c r="R1305" s="4">
        <v>28</v>
      </c>
      <c r="S1305" s="4">
        <v>100</v>
      </c>
      <c r="T1305" s="4">
        <v>100</v>
      </c>
      <c r="U1305" s="11">
        <v>6548513</v>
      </c>
      <c r="V1305" s="11">
        <v>1336540</v>
      </c>
      <c r="W1305" s="11">
        <v>5211973</v>
      </c>
      <c r="X1305" s="11">
        <v>12</v>
      </c>
      <c r="Y1305" s="62">
        <v>3873676</v>
      </c>
      <c r="Z1305" s="11">
        <v>0</v>
      </c>
      <c r="AA1305" s="11">
        <v>0</v>
      </c>
      <c r="AB1305" s="11">
        <v>0</v>
      </c>
      <c r="AC1305" s="11">
        <v>90000</v>
      </c>
      <c r="AD1305" s="11">
        <v>0</v>
      </c>
      <c r="AE1305" s="11">
        <v>0</v>
      </c>
      <c r="AF1305" s="11">
        <v>0</v>
      </c>
      <c r="AG1305" s="11">
        <v>90000</v>
      </c>
      <c r="AH1305" s="11">
        <v>0</v>
      </c>
      <c r="AI1305" s="11">
        <v>530045</v>
      </c>
      <c r="AJ1305" s="11">
        <v>0</v>
      </c>
      <c r="AK1305" s="11">
        <v>442146</v>
      </c>
      <c r="AL1305" s="9">
        <v>972192</v>
      </c>
      <c r="AM1305" s="9">
        <v>1010620</v>
      </c>
      <c r="AN1305" s="9">
        <v>0</v>
      </c>
      <c r="AO1305" s="9">
        <v>502025</v>
      </c>
      <c r="AP1305" s="11">
        <v>0</v>
      </c>
      <c r="AQ1305" s="11">
        <v>55000</v>
      </c>
      <c r="AR1305" s="11">
        <v>2539837</v>
      </c>
      <c r="AS1305" s="11">
        <v>0</v>
      </c>
      <c r="AT1305" s="11">
        <v>0</v>
      </c>
      <c r="AU1305" s="11">
        <v>0</v>
      </c>
      <c r="AV1305" s="11">
        <v>0</v>
      </c>
      <c r="AW1305" s="11">
        <v>0</v>
      </c>
      <c r="AX1305" s="11">
        <v>0</v>
      </c>
      <c r="AY1305" s="11">
        <v>0</v>
      </c>
      <c r="AZ1305" s="11">
        <v>0</v>
      </c>
      <c r="BA1305" s="11">
        <v>0</v>
      </c>
      <c r="BB1305" s="11">
        <v>0</v>
      </c>
      <c r="BC1305" s="11">
        <v>0</v>
      </c>
      <c r="BD1305" s="11">
        <v>45000</v>
      </c>
      <c r="BE1305" s="11">
        <v>0</v>
      </c>
      <c r="BF1305" s="11">
        <v>0</v>
      </c>
      <c r="BG1305" s="11">
        <v>0</v>
      </c>
      <c r="BH1305" s="11">
        <v>0</v>
      </c>
      <c r="BI1305" s="11">
        <v>0</v>
      </c>
      <c r="BJ1305" s="11">
        <v>0</v>
      </c>
      <c r="BK1305" s="11">
        <v>0</v>
      </c>
      <c r="BL1305" s="11">
        <v>0</v>
      </c>
      <c r="BM1305" s="11">
        <v>0</v>
      </c>
      <c r="BN1305" s="11">
        <v>0</v>
      </c>
      <c r="BO1305" s="11">
        <v>572110</v>
      </c>
      <c r="BP1305" s="11">
        <v>57210</v>
      </c>
      <c r="BQ1305" s="11">
        <v>302570</v>
      </c>
      <c r="BR1305" s="11">
        <v>289150</v>
      </c>
      <c r="BS1305" s="11">
        <v>58940</v>
      </c>
      <c r="BT1305" s="11">
        <v>11630</v>
      </c>
      <c r="BU1305" s="11">
        <v>44930</v>
      </c>
      <c r="BV1305" s="11">
        <v>0</v>
      </c>
      <c r="BW1305" s="11">
        <v>0</v>
      </c>
      <c r="BX1305" s="11">
        <v>0</v>
      </c>
      <c r="BY1305" s="11">
        <v>0</v>
      </c>
      <c r="BZ1305" s="11">
        <v>0</v>
      </c>
      <c r="CA1305" s="11">
        <v>0</v>
      </c>
      <c r="CB1305" s="11">
        <v>0</v>
      </c>
      <c r="CC1305" s="11">
        <v>0</v>
      </c>
      <c r="CD1305" s="11">
        <v>0</v>
      </c>
      <c r="CE1305" s="11">
        <v>0</v>
      </c>
      <c r="CF1305" s="11">
        <v>0</v>
      </c>
      <c r="CG1305" s="11">
        <v>0</v>
      </c>
      <c r="CH1305" s="11">
        <v>0</v>
      </c>
      <c r="CI1305" s="11">
        <v>254692.217</v>
      </c>
      <c r="CJ1305" s="4">
        <v>28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11</v>
      </c>
      <c r="CV1305" s="4">
        <v>0</v>
      </c>
      <c r="CW1305" s="4">
        <v>0</v>
      </c>
      <c r="CX1305" s="4">
        <v>0</v>
      </c>
      <c r="CY1305" s="4">
        <v>0</v>
      </c>
      <c r="CZ1305" s="4">
        <v>0</v>
      </c>
      <c r="DA1305" s="4">
        <v>0</v>
      </c>
      <c r="DB1305" s="4">
        <v>20</v>
      </c>
      <c r="DC1305" s="4">
        <v>0</v>
      </c>
      <c r="DD1305" s="4">
        <v>14</v>
      </c>
      <c r="DE1305" s="64">
        <v>34</v>
      </c>
      <c r="DF1305" s="64">
        <v>32</v>
      </c>
      <c r="DG1305" s="64">
        <v>0</v>
      </c>
      <c r="DH1305" s="64">
        <v>39.74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1</v>
      </c>
      <c r="DT1305" s="4">
        <v>2</v>
      </c>
      <c r="DU1305" s="4">
        <v>2</v>
      </c>
      <c r="EB1305" s="4" t="b">
        <v>1</v>
      </c>
      <c r="EC1305" s="4" t="s">
        <v>263</v>
      </c>
      <c r="EF1305" s="7">
        <v>46054</v>
      </c>
      <c r="EG1305" s="7">
        <v>46081</v>
      </c>
      <c r="EH1305" s="4" t="s">
        <v>173</v>
      </c>
      <c r="EI1305" s="4" t="b">
        <v>1</v>
      </c>
      <c r="EJ1305" s="4" t="s">
        <v>174</v>
      </c>
      <c r="EO1305" s="4">
        <f t="shared" si="85"/>
        <v>12.008219178082191</v>
      </c>
      <c r="EP1305" s="4">
        <f t="shared" si="86"/>
        <v>20</v>
      </c>
      <c r="EQ1305" s="9">
        <f t="shared" si="87"/>
        <v>3368736</v>
      </c>
    </row>
    <row r="1306" spans="3:147">
      <c r="C1306" s="7">
        <v>46054</v>
      </c>
      <c r="D1306" s="4">
        <v>7620</v>
      </c>
      <c r="G1306" s="4" t="s">
        <v>176</v>
      </c>
      <c r="H1306" s="4" t="s">
        <v>177</v>
      </c>
      <c r="I1306" s="4">
        <v>16</v>
      </c>
      <c r="J1306" s="16">
        <v>41640</v>
      </c>
      <c r="L1306" s="4">
        <v>118910.333</v>
      </c>
      <c r="M1306" s="4">
        <v>122160.3</v>
      </c>
      <c r="N1306" s="4">
        <v>145574.35800000001</v>
      </c>
      <c r="O1306" s="64">
        <v>16</v>
      </c>
      <c r="P1306" s="4">
        <v>8</v>
      </c>
      <c r="Q1306" s="4">
        <v>4</v>
      </c>
      <c r="R1306" s="4">
        <v>28</v>
      </c>
      <c r="S1306" s="4">
        <v>100</v>
      </c>
      <c r="T1306" s="4">
        <v>100</v>
      </c>
      <c r="U1306" s="11">
        <v>5328628</v>
      </c>
      <c r="V1306" s="11">
        <v>1028628</v>
      </c>
      <c r="W1306" s="11">
        <v>4300000</v>
      </c>
      <c r="X1306" s="11">
        <v>12</v>
      </c>
      <c r="Y1306" s="62">
        <v>3329489</v>
      </c>
      <c r="Z1306" s="11">
        <v>0</v>
      </c>
      <c r="AA1306" s="11">
        <v>0</v>
      </c>
      <c r="AB1306" s="11">
        <v>7500</v>
      </c>
      <c r="AC1306" s="11">
        <v>90000</v>
      </c>
      <c r="AD1306" s="11">
        <v>0</v>
      </c>
      <c r="AE1306" s="11">
        <v>0</v>
      </c>
      <c r="AF1306" s="11">
        <v>0</v>
      </c>
      <c r="AG1306" s="11">
        <v>97500</v>
      </c>
      <c r="AH1306" s="11">
        <v>0</v>
      </c>
      <c r="AI1306" s="11">
        <v>458101</v>
      </c>
      <c r="AJ1306" s="11">
        <v>0</v>
      </c>
      <c r="AK1306" s="11">
        <v>218361</v>
      </c>
      <c r="AL1306" s="9">
        <v>676462</v>
      </c>
      <c r="AM1306" s="9">
        <v>873446</v>
      </c>
      <c r="AN1306" s="9">
        <v>0</v>
      </c>
      <c r="AO1306" s="9">
        <v>291731</v>
      </c>
      <c r="AP1306" s="11">
        <v>0</v>
      </c>
      <c r="AQ1306" s="11">
        <v>40000</v>
      </c>
      <c r="AR1306" s="11">
        <v>1881639</v>
      </c>
      <c r="AS1306" s="11">
        <v>0</v>
      </c>
      <c r="AT1306" s="11">
        <v>0</v>
      </c>
      <c r="AU1306" s="11">
        <v>0</v>
      </c>
      <c r="AV1306" s="11">
        <v>0</v>
      </c>
      <c r="AW1306" s="11">
        <v>0</v>
      </c>
      <c r="AX1306" s="11">
        <v>0</v>
      </c>
      <c r="AY1306" s="11">
        <v>0</v>
      </c>
      <c r="AZ1306" s="11">
        <v>0</v>
      </c>
      <c r="BA1306" s="11">
        <v>0</v>
      </c>
      <c r="BB1306" s="11">
        <v>0</v>
      </c>
      <c r="BC1306" s="11">
        <v>0</v>
      </c>
      <c r="BD1306" s="11">
        <v>20000</v>
      </c>
      <c r="BE1306" s="11">
        <v>0</v>
      </c>
      <c r="BF1306" s="11">
        <v>0</v>
      </c>
      <c r="BG1306" s="11">
        <v>0</v>
      </c>
      <c r="BH1306" s="11">
        <v>0</v>
      </c>
      <c r="BI1306" s="11">
        <v>0</v>
      </c>
      <c r="BJ1306" s="11">
        <v>0</v>
      </c>
      <c r="BK1306" s="11">
        <v>0</v>
      </c>
      <c r="BL1306" s="11">
        <v>0</v>
      </c>
      <c r="BM1306" s="11">
        <v>0</v>
      </c>
      <c r="BN1306" s="11">
        <v>0</v>
      </c>
      <c r="BO1306" s="11">
        <v>380050</v>
      </c>
      <c r="BP1306" s="11">
        <v>38000</v>
      </c>
      <c r="BQ1306" s="11">
        <v>274360</v>
      </c>
      <c r="BR1306" s="11">
        <v>233520</v>
      </c>
      <c r="BS1306" s="11">
        <v>47960</v>
      </c>
      <c r="BT1306" s="11">
        <v>9990</v>
      </c>
      <c r="BU1306" s="11">
        <v>38850</v>
      </c>
      <c r="BV1306" s="11">
        <v>0</v>
      </c>
      <c r="BW1306" s="11">
        <v>5898</v>
      </c>
      <c r="BX1306" s="11">
        <v>0</v>
      </c>
      <c r="BY1306" s="11">
        <v>0</v>
      </c>
      <c r="BZ1306" s="11">
        <v>0</v>
      </c>
      <c r="CA1306" s="11">
        <v>0</v>
      </c>
      <c r="CB1306" s="11">
        <v>0</v>
      </c>
      <c r="CC1306" s="11">
        <v>0</v>
      </c>
      <c r="CD1306" s="11">
        <v>0</v>
      </c>
      <c r="CE1306" s="11">
        <v>0</v>
      </c>
      <c r="CF1306" s="11">
        <v>0</v>
      </c>
      <c r="CG1306" s="11">
        <v>0</v>
      </c>
      <c r="CH1306" s="11">
        <v>0</v>
      </c>
      <c r="CI1306" s="11">
        <v>209459.011</v>
      </c>
      <c r="CJ1306" s="4">
        <v>28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8</v>
      </c>
      <c r="CV1306" s="4">
        <v>0</v>
      </c>
      <c r="CW1306" s="4">
        <v>0</v>
      </c>
      <c r="CX1306" s="4">
        <v>0</v>
      </c>
      <c r="CY1306" s="4">
        <v>0</v>
      </c>
      <c r="CZ1306" s="4">
        <v>0</v>
      </c>
      <c r="DA1306" s="4">
        <v>0</v>
      </c>
      <c r="DB1306" s="4">
        <v>20</v>
      </c>
      <c r="DC1306" s="4">
        <v>0</v>
      </c>
      <c r="DD1306" s="4">
        <v>8</v>
      </c>
      <c r="DE1306" s="64">
        <v>28</v>
      </c>
      <c r="DF1306" s="64">
        <v>32</v>
      </c>
      <c r="DG1306" s="64">
        <v>0</v>
      </c>
      <c r="DH1306" s="64">
        <v>26.72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1</v>
      </c>
      <c r="DT1306" s="4">
        <v>2</v>
      </c>
      <c r="DU1306" s="4">
        <v>2</v>
      </c>
      <c r="EB1306" s="4" t="b">
        <v>1</v>
      </c>
      <c r="EC1306" s="4" t="s">
        <v>263</v>
      </c>
      <c r="EF1306" s="7">
        <v>46054</v>
      </c>
      <c r="EG1306" s="7">
        <v>46081</v>
      </c>
      <c r="EH1306" s="4" t="s">
        <v>173</v>
      </c>
      <c r="EI1306" s="4" t="b">
        <v>1</v>
      </c>
      <c r="EJ1306" s="4" t="s">
        <v>174</v>
      </c>
      <c r="EO1306" s="4">
        <f t="shared" si="85"/>
        <v>12.008219178082191</v>
      </c>
      <c r="EP1306" s="4">
        <f t="shared" si="86"/>
        <v>20</v>
      </c>
      <c r="EQ1306" s="9">
        <f t="shared" si="87"/>
        <v>2911487.16</v>
      </c>
    </row>
    <row r="1307" spans="3:147">
      <c r="C1307" s="7">
        <v>46054</v>
      </c>
      <c r="D1307" s="4">
        <v>7620</v>
      </c>
      <c r="G1307" s="4" t="s">
        <v>176</v>
      </c>
      <c r="H1307" s="4" t="s">
        <v>177</v>
      </c>
      <c r="I1307" s="4">
        <v>15</v>
      </c>
      <c r="J1307" s="16">
        <v>36458</v>
      </c>
      <c r="L1307" s="4">
        <v>118421.333</v>
      </c>
      <c r="M1307" s="4">
        <v>124921.3</v>
      </c>
      <c r="N1307" s="4">
        <v>148864.549</v>
      </c>
      <c r="O1307" s="64">
        <v>16</v>
      </c>
      <c r="P1307" s="4">
        <v>8</v>
      </c>
      <c r="Q1307" s="4">
        <v>4</v>
      </c>
      <c r="R1307" s="4">
        <v>28</v>
      </c>
      <c r="S1307" s="4">
        <v>100</v>
      </c>
      <c r="T1307" s="4">
        <v>100</v>
      </c>
      <c r="U1307" s="11">
        <v>5479059</v>
      </c>
      <c r="V1307" s="11">
        <v>1009059</v>
      </c>
      <c r="W1307" s="11">
        <v>4470000</v>
      </c>
      <c r="X1307" s="11">
        <v>26</v>
      </c>
      <c r="Y1307" s="62">
        <v>3315797</v>
      </c>
      <c r="Z1307" s="11">
        <v>0</v>
      </c>
      <c r="AA1307" s="11">
        <v>0</v>
      </c>
      <c r="AB1307" s="11">
        <v>0</v>
      </c>
      <c r="AC1307" s="11">
        <v>195000</v>
      </c>
      <c r="AD1307" s="11">
        <v>0</v>
      </c>
      <c r="AE1307" s="11">
        <v>0</v>
      </c>
      <c r="AF1307" s="11">
        <v>0</v>
      </c>
      <c r="AG1307" s="11">
        <v>195000</v>
      </c>
      <c r="AH1307" s="11">
        <v>0</v>
      </c>
      <c r="AI1307" s="11">
        <v>468454</v>
      </c>
      <c r="AJ1307" s="11">
        <v>0</v>
      </c>
      <c r="AK1307" s="11">
        <v>223296</v>
      </c>
      <c r="AL1307" s="9">
        <v>691751</v>
      </c>
      <c r="AM1307" s="9">
        <v>893187</v>
      </c>
      <c r="AN1307" s="9">
        <v>0</v>
      </c>
      <c r="AO1307" s="9">
        <v>298324</v>
      </c>
      <c r="AP1307" s="11">
        <v>0</v>
      </c>
      <c r="AQ1307" s="11">
        <v>40000</v>
      </c>
      <c r="AR1307" s="11">
        <v>1923262</v>
      </c>
      <c r="AS1307" s="11">
        <v>0</v>
      </c>
      <c r="AT1307" s="11">
        <v>0</v>
      </c>
      <c r="AU1307" s="11">
        <v>0</v>
      </c>
      <c r="AV1307" s="11">
        <v>0</v>
      </c>
      <c r="AW1307" s="11">
        <v>0</v>
      </c>
      <c r="AX1307" s="11">
        <v>0</v>
      </c>
      <c r="AY1307" s="11">
        <v>0</v>
      </c>
      <c r="AZ1307" s="11">
        <v>0</v>
      </c>
      <c r="BA1307" s="11">
        <v>0</v>
      </c>
      <c r="BB1307" s="11">
        <v>0</v>
      </c>
      <c r="BC1307" s="11">
        <v>0</v>
      </c>
      <c r="BD1307" s="11">
        <v>45000</v>
      </c>
      <c r="BE1307" s="11">
        <v>0</v>
      </c>
      <c r="BF1307" s="11">
        <v>0</v>
      </c>
      <c r="BG1307" s="11">
        <v>0</v>
      </c>
      <c r="BH1307" s="11">
        <v>0</v>
      </c>
      <c r="BI1307" s="11">
        <v>0</v>
      </c>
      <c r="BJ1307" s="11">
        <v>0</v>
      </c>
      <c r="BK1307" s="11">
        <v>0</v>
      </c>
      <c r="BL1307" s="11">
        <v>0</v>
      </c>
      <c r="BM1307" s="11">
        <v>0</v>
      </c>
      <c r="BN1307" s="11">
        <v>0</v>
      </c>
      <c r="BO1307" s="11">
        <v>338130</v>
      </c>
      <c r="BP1307" s="11">
        <v>33810</v>
      </c>
      <c r="BQ1307" s="11">
        <v>293930</v>
      </c>
      <c r="BR1307" s="11">
        <v>243010</v>
      </c>
      <c r="BS1307" s="11">
        <v>49310</v>
      </c>
      <c r="BT1307" s="11">
        <v>9950</v>
      </c>
      <c r="BU1307" s="11">
        <v>39790</v>
      </c>
      <c r="BV1307" s="11">
        <v>0</v>
      </c>
      <c r="BW1307" s="11">
        <v>1129</v>
      </c>
      <c r="BX1307" s="11">
        <v>0</v>
      </c>
      <c r="BY1307" s="11">
        <v>0</v>
      </c>
      <c r="BZ1307" s="11">
        <v>0</v>
      </c>
      <c r="CA1307" s="11">
        <v>0</v>
      </c>
      <c r="CB1307" s="11">
        <v>0</v>
      </c>
      <c r="CC1307" s="11">
        <v>0</v>
      </c>
      <c r="CD1307" s="11">
        <v>0</v>
      </c>
      <c r="CE1307" s="11">
        <v>0</v>
      </c>
      <c r="CF1307" s="11">
        <v>0</v>
      </c>
      <c r="CG1307" s="11">
        <v>0</v>
      </c>
      <c r="CH1307" s="11">
        <v>0</v>
      </c>
      <c r="CI1307" s="11">
        <v>225771.163</v>
      </c>
      <c r="CJ1307" s="4">
        <v>28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8</v>
      </c>
      <c r="CV1307" s="4">
        <v>0</v>
      </c>
      <c r="CW1307" s="4">
        <v>0</v>
      </c>
      <c r="CX1307" s="4">
        <v>0</v>
      </c>
      <c r="CY1307" s="4">
        <v>0</v>
      </c>
      <c r="CZ1307" s="4">
        <v>0</v>
      </c>
      <c r="DA1307" s="4">
        <v>0</v>
      </c>
      <c r="DB1307" s="4">
        <v>20</v>
      </c>
      <c r="DC1307" s="4">
        <v>0</v>
      </c>
      <c r="DD1307" s="4">
        <v>8</v>
      </c>
      <c r="DE1307" s="64">
        <v>28</v>
      </c>
      <c r="DF1307" s="64">
        <v>32</v>
      </c>
      <c r="DG1307" s="64">
        <v>0</v>
      </c>
      <c r="DH1307" s="64">
        <v>26.72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s="4">
        <v>0</v>
      </c>
      <c r="DT1307" s="4">
        <v>2</v>
      </c>
      <c r="DU1307" s="4">
        <v>2</v>
      </c>
      <c r="EB1307" s="4" t="b">
        <v>1</v>
      </c>
      <c r="EC1307" s="4" t="s">
        <v>263</v>
      </c>
      <c r="EF1307" s="7">
        <v>46054</v>
      </c>
      <c r="EG1307" s="7">
        <v>46081</v>
      </c>
      <c r="EH1307" s="4" t="s">
        <v>173</v>
      </c>
      <c r="EI1307" s="4" t="b">
        <v>1</v>
      </c>
      <c r="EJ1307" s="4" t="s">
        <v>174</v>
      </c>
      <c r="EO1307" s="4">
        <f t="shared" si="85"/>
        <v>26.205479452054796</v>
      </c>
      <c r="EP1307" s="4">
        <f t="shared" si="86"/>
        <v>25</v>
      </c>
      <c r="EQ1307" s="9">
        <f t="shared" si="87"/>
        <v>3721613.7250000001</v>
      </c>
    </row>
    <row r="1308" spans="3:147">
      <c r="C1308" s="7">
        <v>46054</v>
      </c>
      <c r="D1308" s="4">
        <v>7620</v>
      </c>
      <c r="G1308" s="4" t="s">
        <v>176</v>
      </c>
      <c r="H1308" s="4" t="s">
        <v>177</v>
      </c>
      <c r="I1308" s="4">
        <v>15</v>
      </c>
      <c r="J1308" s="16">
        <v>37391</v>
      </c>
      <c r="L1308" s="4">
        <v>118421.333</v>
      </c>
      <c r="M1308" s="4">
        <v>124171.3</v>
      </c>
      <c r="N1308" s="4">
        <v>147970.799</v>
      </c>
      <c r="O1308" s="64">
        <v>16</v>
      </c>
      <c r="P1308" s="4">
        <v>8</v>
      </c>
      <c r="Q1308" s="4">
        <v>4</v>
      </c>
      <c r="R1308" s="4">
        <v>28</v>
      </c>
      <c r="S1308" s="4">
        <v>100</v>
      </c>
      <c r="T1308" s="4">
        <v>100</v>
      </c>
      <c r="U1308" s="11">
        <v>5157327</v>
      </c>
      <c r="V1308" s="11">
        <v>1011720</v>
      </c>
      <c r="W1308" s="11">
        <v>4145607</v>
      </c>
      <c r="X1308" s="11">
        <v>23</v>
      </c>
      <c r="Y1308" s="62">
        <v>3315797</v>
      </c>
      <c r="Z1308" s="11">
        <v>0</v>
      </c>
      <c r="AA1308" s="11">
        <v>0</v>
      </c>
      <c r="AB1308" s="11">
        <v>0</v>
      </c>
      <c r="AC1308" s="11">
        <v>172500</v>
      </c>
      <c r="AD1308" s="11">
        <v>0</v>
      </c>
      <c r="AE1308" s="11">
        <v>0</v>
      </c>
      <c r="AF1308" s="11">
        <v>0</v>
      </c>
      <c r="AG1308" s="11">
        <v>172500</v>
      </c>
      <c r="AH1308" s="11">
        <v>0</v>
      </c>
      <c r="AI1308" s="11">
        <v>465642</v>
      </c>
      <c r="AJ1308" s="11">
        <v>0</v>
      </c>
      <c r="AK1308" s="11">
        <v>221956</v>
      </c>
      <c r="AL1308" s="9">
        <v>687598</v>
      </c>
      <c r="AM1308" s="9">
        <v>665868</v>
      </c>
      <c r="AN1308" s="9">
        <v>0</v>
      </c>
      <c r="AO1308" s="9">
        <v>270564</v>
      </c>
      <c r="AP1308" s="11">
        <v>0</v>
      </c>
      <c r="AQ1308" s="11">
        <v>35000</v>
      </c>
      <c r="AR1308" s="11">
        <v>1659030</v>
      </c>
      <c r="AS1308" s="11">
        <v>0</v>
      </c>
      <c r="AT1308" s="11">
        <v>0</v>
      </c>
      <c r="AU1308" s="11">
        <v>0</v>
      </c>
      <c r="AV1308" s="11">
        <v>0</v>
      </c>
      <c r="AW1308" s="11">
        <v>0</v>
      </c>
      <c r="AX1308" s="11">
        <v>0</v>
      </c>
      <c r="AY1308" s="11">
        <v>0</v>
      </c>
      <c r="AZ1308" s="11">
        <v>0</v>
      </c>
      <c r="BA1308" s="11">
        <v>0</v>
      </c>
      <c r="BB1308" s="11">
        <v>0</v>
      </c>
      <c r="BC1308" s="11">
        <v>0</v>
      </c>
      <c r="BD1308" s="11">
        <v>10000</v>
      </c>
      <c r="BE1308" s="11">
        <v>0</v>
      </c>
      <c r="BF1308" s="11">
        <v>0</v>
      </c>
      <c r="BG1308" s="11">
        <v>0</v>
      </c>
      <c r="BH1308" s="11">
        <v>0</v>
      </c>
      <c r="BI1308" s="11">
        <v>0</v>
      </c>
      <c r="BJ1308" s="11">
        <v>0</v>
      </c>
      <c r="BK1308" s="11">
        <v>0</v>
      </c>
      <c r="BL1308" s="11">
        <v>0</v>
      </c>
      <c r="BM1308" s="11">
        <v>0</v>
      </c>
      <c r="BN1308" s="11">
        <v>0</v>
      </c>
      <c r="BO1308" s="11">
        <v>347350</v>
      </c>
      <c r="BP1308" s="11">
        <v>34730</v>
      </c>
      <c r="BQ1308" s="11">
        <v>287940</v>
      </c>
      <c r="BR1308" s="11">
        <v>229800</v>
      </c>
      <c r="BS1308" s="11">
        <v>46420</v>
      </c>
      <c r="BT1308" s="11">
        <v>9950</v>
      </c>
      <c r="BU1308" s="11">
        <v>39530</v>
      </c>
      <c r="BV1308" s="11">
        <v>11000</v>
      </c>
      <c r="BW1308" s="11">
        <v>5000</v>
      </c>
      <c r="BX1308" s="11">
        <v>0</v>
      </c>
      <c r="BY1308" s="11">
        <v>0</v>
      </c>
      <c r="BZ1308" s="11">
        <v>0</v>
      </c>
      <c r="CA1308" s="11">
        <v>0</v>
      </c>
      <c r="CB1308" s="11">
        <v>0</v>
      </c>
      <c r="CC1308" s="11">
        <v>0</v>
      </c>
      <c r="CD1308" s="11">
        <v>0</v>
      </c>
      <c r="CE1308" s="11">
        <v>0</v>
      </c>
      <c r="CF1308" s="11">
        <v>0</v>
      </c>
      <c r="CG1308" s="11">
        <v>0</v>
      </c>
      <c r="CH1308" s="11">
        <v>0</v>
      </c>
      <c r="CI1308" s="11">
        <v>219405.87</v>
      </c>
      <c r="CJ1308" s="4">
        <v>28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7</v>
      </c>
      <c r="CV1308" s="4">
        <v>0</v>
      </c>
      <c r="CW1308" s="4">
        <v>0</v>
      </c>
      <c r="CX1308" s="4">
        <v>0</v>
      </c>
      <c r="CY1308" s="4">
        <v>0</v>
      </c>
      <c r="CZ1308" s="4">
        <v>0</v>
      </c>
      <c r="DA1308" s="4">
        <v>0</v>
      </c>
      <c r="DB1308" s="4">
        <v>20</v>
      </c>
      <c r="DC1308" s="4">
        <v>0</v>
      </c>
      <c r="DD1308" s="4">
        <v>8</v>
      </c>
      <c r="DE1308" s="64">
        <v>28</v>
      </c>
      <c r="DF1308" s="64">
        <v>24</v>
      </c>
      <c r="DG1308" s="64">
        <v>0</v>
      </c>
      <c r="DH1308" s="64">
        <v>24.38</v>
      </c>
      <c r="DI1308" s="4">
        <v>0</v>
      </c>
      <c r="DJ1308" s="4">
        <v>0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s="4">
        <v>0</v>
      </c>
      <c r="DT1308" s="4">
        <v>2</v>
      </c>
      <c r="DU1308" s="4">
        <v>2</v>
      </c>
      <c r="EB1308" s="4" t="b">
        <v>1</v>
      </c>
      <c r="EC1308" s="4" t="s">
        <v>263</v>
      </c>
      <c r="EF1308" s="7">
        <v>46054</v>
      </c>
      <c r="EG1308" s="7">
        <v>46081</v>
      </c>
      <c r="EH1308" s="4" t="s">
        <v>173</v>
      </c>
      <c r="EI1308" s="4" t="b">
        <v>1</v>
      </c>
      <c r="EJ1308" s="4" t="s">
        <v>174</v>
      </c>
      <c r="EO1308" s="4">
        <f t="shared" si="85"/>
        <v>23.649315068493152</v>
      </c>
      <c r="EP1308" s="4">
        <f t="shared" si="86"/>
        <v>25</v>
      </c>
      <c r="EQ1308" s="9">
        <f t="shared" si="87"/>
        <v>3699269.9750000001</v>
      </c>
    </row>
    <row r="1309" spans="3:147">
      <c r="C1309" s="7">
        <v>46054</v>
      </c>
      <c r="D1309" s="4">
        <v>7620</v>
      </c>
      <c r="G1309" s="4" t="s">
        <v>176</v>
      </c>
      <c r="H1309" s="4" t="s">
        <v>177</v>
      </c>
      <c r="I1309" s="4">
        <v>12</v>
      </c>
      <c r="J1309" s="16">
        <v>37599</v>
      </c>
      <c r="L1309" s="4">
        <v>116788.333</v>
      </c>
      <c r="M1309" s="4">
        <v>122788.3</v>
      </c>
      <c r="N1309" s="4">
        <v>146322.72399999999</v>
      </c>
      <c r="O1309" s="64">
        <v>16</v>
      </c>
      <c r="P1309" s="4">
        <v>8</v>
      </c>
      <c r="Q1309" s="4">
        <v>4</v>
      </c>
      <c r="R1309" s="4">
        <v>28</v>
      </c>
      <c r="S1309" s="4">
        <v>100</v>
      </c>
      <c r="T1309" s="4">
        <v>100</v>
      </c>
      <c r="U1309" s="11">
        <v>5806175</v>
      </c>
      <c r="V1309" s="11">
        <v>1148175</v>
      </c>
      <c r="W1309" s="11">
        <v>4658000</v>
      </c>
      <c r="X1309" s="11">
        <v>23</v>
      </c>
      <c r="Y1309" s="62">
        <v>3270073</v>
      </c>
      <c r="Z1309" s="11">
        <v>0</v>
      </c>
      <c r="AA1309" s="11">
        <v>0</v>
      </c>
      <c r="AB1309" s="11">
        <v>7500</v>
      </c>
      <c r="AC1309" s="11">
        <v>172500</v>
      </c>
      <c r="AD1309" s="11">
        <v>0</v>
      </c>
      <c r="AE1309" s="11">
        <v>0</v>
      </c>
      <c r="AF1309" s="11">
        <v>0</v>
      </c>
      <c r="AG1309" s="11">
        <v>180000</v>
      </c>
      <c r="AH1309" s="11">
        <v>0</v>
      </c>
      <c r="AI1309" s="11">
        <v>460456</v>
      </c>
      <c r="AJ1309" s="11">
        <v>0</v>
      </c>
      <c r="AK1309" s="11">
        <v>438968</v>
      </c>
      <c r="AL1309" s="9">
        <v>899424</v>
      </c>
      <c r="AM1309" s="9">
        <v>877936</v>
      </c>
      <c r="AN1309" s="9">
        <v>0</v>
      </c>
      <c r="AO1309" s="9">
        <v>483742</v>
      </c>
      <c r="AP1309" s="11">
        <v>0</v>
      </c>
      <c r="AQ1309" s="11">
        <v>60000</v>
      </c>
      <c r="AR1309" s="11">
        <v>2321102</v>
      </c>
      <c r="AS1309" s="11">
        <v>0</v>
      </c>
      <c r="AT1309" s="11">
        <v>0</v>
      </c>
      <c r="AU1309" s="11">
        <v>0</v>
      </c>
      <c r="AV1309" s="11">
        <v>0</v>
      </c>
      <c r="AW1309" s="11">
        <v>0</v>
      </c>
      <c r="AX1309" s="11">
        <v>0</v>
      </c>
      <c r="AY1309" s="11">
        <v>0</v>
      </c>
      <c r="AZ1309" s="11">
        <v>0</v>
      </c>
      <c r="BA1309" s="11">
        <v>0</v>
      </c>
      <c r="BB1309" s="11">
        <v>0</v>
      </c>
      <c r="BC1309" s="11">
        <v>0</v>
      </c>
      <c r="BD1309" s="11">
        <v>35000</v>
      </c>
      <c r="BE1309" s="11">
        <v>0</v>
      </c>
      <c r="BF1309" s="11">
        <v>0</v>
      </c>
      <c r="BG1309" s="11">
        <v>0</v>
      </c>
      <c r="BH1309" s="11">
        <v>0</v>
      </c>
      <c r="BI1309" s="11">
        <v>0</v>
      </c>
      <c r="BJ1309" s="11">
        <v>0</v>
      </c>
      <c r="BK1309" s="11">
        <v>0</v>
      </c>
      <c r="BL1309" s="11">
        <v>0</v>
      </c>
      <c r="BM1309" s="11">
        <v>0</v>
      </c>
      <c r="BN1309" s="11">
        <v>0</v>
      </c>
      <c r="BO1309" s="11">
        <v>368900</v>
      </c>
      <c r="BP1309" s="11">
        <v>36890</v>
      </c>
      <c r="BQ1309" s="11">
        <v>274590</v>
      </c>
      <c r="BR1309" s="11">
        <v>255900</v>
      </c>
      <c r="BS1309" s="11">
        <v>52260</v>
      </c>
      <c r="BT1309" s="11">
        <v>9810</v>
      </c>
      <c r="BU1309" s="11">
        <v>39100</v>
      </c>
      <c r="BV1309" s="11">
        <v>0</v>
      </c>
      <c r="BW1309" s="11">
        <v>705</v>
      </c>
      <c r="BX1309" s="11">
        <v>0</v>
      </c>
      <c r="BY1309" s="11">
        <v>0</v>
      </c>
      <c r="BZ1309" s="11">
        <v>0</v>
      </c>
      <c r="CA1309" s="11">
        <v>0</v>
      </c>
      <c r="CB1309" s="11">
        <v>0</v>
      </c>
      <c r="CC1309" s="11">
        <v>110020</v>
      </c>
      <c r="CD1309" s="11">
        <v>0</v>
      </c>
      <c r="CE1309" s="11">
        <v>0</v>
      </c>
      <c r="CF1309" s="11">
        <v>0</v>
      </c>
      <c r="CG1309" s="11">
        <v>0</v>
      </c>
      <c r="CH1309" s="11">
        <v>0</v>
      </c>
      <c r="CI1309" s="11">
        <v>217195.989</v>
      </c>
      <c r="CJ1309" s="4">
        <v>28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0</v>
      </c>
      <c r="CR1309" s="4">
        <v>0</v>
      </c>
      <c r="CS1309" s="4">
        <v>0</v>
      </c>
      <c r="CT1309" s="4">
        <v>0</v>
      </c>
      <c r="CU1309" s="4">
        <v>12</v>
      </c>
      <c r="CV1309" s="4">
        <v>0</v>
      </c>
      <c r="CW1309" s="4">
        <v>0</v>
      </c>
      <c r="CX1309" s="4">
        <v>0</v>
      </c>
      <c r="CY1309" s="4">
        <v>0</v>
      </c>
      <c r="CZ1309" s="4">
        <v>0</v>
      </c>
      <c r="DA1309" s="4">
        <v>0</v>
      </c>
      <c r="DB1309" s="4">
        <v>20</v>
      </c>
      <c r="DC1309" s="4">
        <v>0</v>
      </c>
      <c r="DD1309" s="4">
        <v>16</v>
      </c>
      <c r="DE1309" s="64">
        <v>36</v>
      </c>
      <c r="DF1309" s="64">
        <v>32</v>
      </c>
      <c r="DG1309" s="64">
        <v>0</v>
      </c>
      <c r="DH1309" s="64">
        <v>44.08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2</v>
      </c>
      <c r="DU1309" s="4">
        <v>2</v>
      </c>
      <c r="EB1309" s="4" t="b">
        <v>1</v>
      </c>
      <c r="EC1309" s="4" t="s">
        <v>263</v>
      </c>
      <c r="EF1309" s="7">
        <v>46054</v>
      </c>
      <c r="EG1309" s="7">
        <v>46081</v>
      </c>
      <c r="EH1309" s="4" t="s">
        <v>173</v>
      </c>
      <c r="EI1309" s="4" t="b">
        <v>1</v>
      </c>
      <c r="EJ1309" s="4" t="s">
        <v>174</v>
      </c>
      <c r="EO1309" s="4">
        <f t="shared" si="85"/>
        <v>23.079452054794519</v>
      </c>
      <c r="EP1309" s="4">
        <f t="shared" si="86"/>
        <v>25</v>
      </c>
      <c r="EQ1309" s="9">
        <f t="shared" si="87"/>
        <v>3658068.0999999996</v>
      </c>
    </row>
    <row r="1310" spans="3:147">
      <c r="C1310" s="7">
        <v>46054</v>
      </c>
      <c r="D1310" s="4">
        <v>7620</v>
      </c>
      <c r="G1310" s="4" t="s">
        <v>176</v>
      </c>
      <c r="H1310" s="4" t="s">
        <v>177</v>
      </c>
      <c r="I1310" s="4">
        <v>5</v>
      </c>
      <c r="J1310" s="16">
        <v>37683</v>
      </c>
      <c r="L1310" s="4">
        <v>111809.333</v>
      </c>
      <c r="M1310" s="4">
        <v>117809.3</v>
      </c>
      <c r="N1310" s="4">
        <v>140389.416</v>
      </c>
      <c r="O1310" s="64">
        <v>16</v>
      </c>
      <c r="P1310" s="4">
        <v>8</v>
      </c>
      <c r="Q1310" s="4">
        <v>4</v>
      </c>
      <c r="R1310" s="4">
        <v>28</v>
      </c>
      <c r="S1310" s="4">
        <v>100</v>
      </c>
      <c r="T1310" s="4">
        <v>100</v>
      </c>
      <c r="U1310" s="11">
        <v>5540077</v>
      </c>
      <c r="V1310" s="11">
        <v>1098750</v>
      </c>
      <c r="W1310" s="11">
        <v>4441327</v>
      </c>
      <c r="X1310" s="11">
        <v>23</v>
      </c>
      <c r="Y1310" s="62">
        <v>3130661</v>
      </c>
      <c r="Z1310" s="11">
        <v>0</v>
      </c>
      <c r="AA1310" s="11">
        <v>0</v>
      </c>
      <c r="AB1310" s="11">
        <v>7500</v>
      </c>
      <c r="AC1310" s="11">
        <v>172500</v>
      </c>
      <c r="AD1310" s="11">
        <v>0</v>
      </c>
      <c r="AE1310" s="11">
        <v>0</v>
      </c>
      <c r="AF1310" s="11">
        <v>0</v>
      </c>
      <c r="AG1310" s="11">
        <v>180000</v>
      </c>
      <c r="AH1310" s="11">
        <v>0</v>
      </c>
      <c r="AI1310" s="11">
        <v>441784</v>
      </c>
      <c r="AJ1310" s="11">
        <v>0</v>
      </c>
      <c r="AK1310" s="11">
        <v>421168</v>
      </c>
      <c r="AL1310" s="9">
        <v>862953</v>
      </c>
      <c r="AM1310" s="9">
        <v>842336</v>
      </c>
      <c r="AN1310" s="9">
        <v>0</v>
      </c>
      <c r="AO1310" s="9">
        <v>464127</v>
      </c>
      <c r="AP1310" s="11">
        <v>0</v>
      </c>
      <c r="AQ1310" s="11">
        <v>60000</v>
      </c>
      <c r="AR1310" s="11">
        <v>2229416</v>
      </c>
      <c r="AS1310" s="11">
        <v>0</v>
      </c>
      <c r="AT1310" s="11">
        <v>0</v>
      </c>
      <c r="AU1310" s="11">
        <v>0</v>
      </c>
      <c r="AV1310" s="11">
        <v>0</v>
      </c>
      <c r="AW1310" s="11">
        <v>0</v>
      </c>
      <c r="AX1310" s="11">
        <v>0</v>
      </c>
      <c r="AY1310" s="11">
        <v>0</v>
      </c>
      <c r="AZ1310" s="11">
        <v>0</v>
      </c>
      <c r="BA1310" s="11">
        <v>0</v>
      </c>
      <c r="BB1310" s="11">
        <v>0</v>
      </c>
      <c r="BC1310" s="11">
        <v>0</v>
      </c>
      <c r="BD1310" s="11">
        <v>0</v>
      </c>
      <c r="BE1310" s="11">
        <v>0</v>
      </c>
      <c r="BF1310" s="11">
        <v>0</v>
      </c>
      <c r="BG1310" s="11">
        <v>0</v>
      </c>
      <c r="BH1310" s="11">
        <v>0</v>
      </c>
      <c r="BI1310" s="11">
        <v>0</v>
      </c>
      <c r="BJ1310" s="11">
        <v>0</v>
      </c>
      <c r="BK1310" s="11">
        <v>0</v>
      </c>
      <c r="BL1310" s="11">
        <v>0</v>
      </c>
      <c r="BM1310" s="11">
        <v>0</v>
      </c>
      <c r="BN1310" s="11">
        <v>0</v>
      </c>
      <c r="BO1310" s="11">
        <v>431660</v>
      </c>
      <c r="BP1310" s="11">
        <v>43160</v>
      </c>
      <c r="BQ1310" s="11">
        <v>256160</v>
      </c>
      <c r="BR1310" s="11">
        <v>262990</v>
      </c>
      <c r="BS1310" s="11">
        <v>49860</v>
      </c>
      <c r="BT1310" s="11">
        <v>9400</v>
      </c>
      <c r="BU1310" s="11">
        <v>37520</v>
      </c>
      <c r="BV1310" s="11">
        <v>8000</v>
      </c>
      <c r="BW1310" s="11">
        <v>0</v>
      </c>
      <c r="BX1310" s="11">
        <v>0</v>
      </c>
      <c r="BY1310" s="11">
        <v>0</v>
      </c>
      <c r="BZ1310" s="11">
        <v>0</v>
      </c>
      <c r="CA1310" s="11">
        <v>0</v>
      </c>
      <c r="CB1310" s="11">
        <v>0</v>
      </c>
      <c r="CC1310" s="11">
        <v>0</v>
      </c>
      <c r="CD1310" s="11">
        <v>0</v>
      </c>
      <c r="CE1310" s="11">
        <v>0</v>
      </c>
      <c r="CF1310" s="11">
        <v>0</v>
      </c>
      <c r="CG1310" s="11">
        <v>0</v>
      </c>
      <c r="CH1310" s="11">
        <v>0</v>
      </c>
      <c r="CI1310" s="11">
        <v>197607.87</v>
      </c>
      <c r="CJ1310" s="4">
        <v>28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12</v>
      </c>
      <c r="CV1310" s="4">
        <v>0</v>
      </c>
      <c r="CW1310" s="4">
        <v>0</v>
      </c>
      <c r="CX1310" s="4">
        <v>0</v>
      </c>
      <c r="CY1310" s="4">
        <v>0</v>
      </c>
      <c r="CZ1310" s="4">
        <v>0</v>
      </c>
      <c r="DA1310" s="4">
        <v>0</v>
      </c>
      <c r="DB1310" s="4">
        <v>20</v>
      </c>
      <c r="DC1310" s="4">
        <v>0</v>
      </c>
      <c r="DD1310" s="4">
        <v>16</v>
      </c>
      <c r="DE1310" s="64">
        <v>36</v>
      </c>
      <c r="DF1310" s="64">
        <v>32</v>
      </c>
      <c r="DG1310" s="64">
        <v>0</v>
      </c>
      <c r="DH1310" s="64">
        <v>44.08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2</v>
      </c>
      <c r="DU1310" s="4">
        <v>2</v>
      </c>
      <c r="EB1310" s="4" t="b">
        <v>1</v>
      </c>
      <c r="EC1310" s="4" t="s">
        <v>263</v>
      </c>
      <c r="EF1310" s="7">
        <v>46054</v>
      </c>
      <c r="EG1310" s="7">
        <v>46081</v>
      </c>
      <c r="EH1310" s="4" t="s">
        <v>173</v>
      </c>
      <c r="EI1310" s="4" t="b">
        <v>1</v>
      </c>
      <c r="EJ1310" s="4" t="s">
        <v>174</v>
      </c>
      <c r="EO1310" s="4">
        <f t="shared" si="85"/>
        <v>22.849315068493151</v>
      </c>
      <c r="EP1310" s="4">
        <f t="shared" si="86"/>
        <v>25</v>
      </c>
      <c r="EQ1310" s="9">
        <f t="shared" si="87"/>
        <v>3509735.4</v>
      </c>
    </row>
    <row r="1311" spans="3:147">
      <c r="C1311" s="7">
        <v>46054</v>
      </c>
      <c r="D1311" s="4">
        <v>7620</v>
      </c>
      <c r="G1311" s="4" t="s">
        <v>176</v>
      </c>
      <c r="H1311" s="4" t="s">
        <v>177</v>
      </c>
      <c r="I1311" s="4">
        <v>12</v>
      </c>
      <c r="J1311" s="16">
        <v>37914</v>
      </c>
      <c r="L1311" s="4">
        <v>116788.333</v>
      </c>
      <c r="M1311" s="4">
        <v>122288.3</v>
      </c>
      <c r="N1311" s="4">
        <v>145726.891</v>
      </c>
      <c r="O1311" s="64">
        <v>16</v>
      </c>
      <c r="P1311" s="4">
        <v>8</v>
      </c>
      <c r="Q1311" s="4">
        <v>4</v>
      </c>
      <c r="R1311" s="4">
        <v>28</v>
      </c>
      <c r="S1311" s="4">
        <v>100</v>
      </c>
      <c r="T1311" s="4">
        <v>100</v>
      </c>
      <c r="U1311" s="11">
        <v>5701391</v>
      </c>
      <c r="V1311" s="11">
        <v>1089100</v>
      </c>
      <c r="W1311" s="11">
        <v>4612291</v>
      </c>
      <c r="X1311" s="11">
        <v>22</v>
      </c>
      <c r="Y1311" s="62">
        <v>3270073</v>
      </c>
      <c r="Z1311" s="11">
        <v>0</v>
      </c>
      <c r="AA1311" s="11">
        <v>0</v>
      </c>
      <c r="AB1311" s="11">
        <v>0</v>
      </c>
      <c r="AC1311" s="11">
        <v>165000</v>
      </c>
      <c r="AD1311" s="11">
        <v>0</v>
      </c>
      <c r="AE1311" s="11">
        <v>0</v>
      </c>
      <c r="AF1311" s="11">
        <v>0</v>
      </c>
      <c r="AG1311" s="11">
        <v>165000</v>
      </c>
      <c r="AH1311" s="11">
        <v>0</v>
      </c>
      <c r="AI1311" s="11">
        <v>458581</v>
      </c>
      <c r="AJ1311" s="11">
        <v>0</v>
      </c>
      <c r="AK1311" s="11">
        <v>546475</v>
      </c>
      <c r="AL1311" s="9">
        <v>1005056</v>
      </c>
      <c r="AM1311" s="9">
        <v>655771</v>
      </c>
      <c r="AN1311" s="9">
        <v>0</v>
      </c>
      <c r="AO1311" s="9">
        <v>525491</v>
      </c>
      <c r="AP1311" s="11">
        <v>0</v>
      </c>
      <c r="AQ1311" s="11">
        <v>60000</v>
      </c>
      <c r="AR1311" s="11">
        <v>2246318</v>
      </c>
      <c r="AS1311" s="11">
        <v>0</v>
      </c>
      <c r="AT1311" s="11">
        <v>0</v>
      </c>
      <c r="AU1311" s="11">
        <v>0</v>
      </c>
      <c r="AV1311" s="11">
        <v>0</v>
      </c>
      <c r="AW1311" s="11">
        <v>0</v>
      </c>
      <c r="AX1311" s="11">
        <v>0</v>
      </c>
      <c r="AY1311" s="11">
        <v>0</v>
      </c>
      <c r="AZ1311" s="11">
        <v>0</v>
      </c>
      <c r="BA1311" s="11">
        <v>0</v>
      </c>
      <c r="BB1311" s="11">
        <v>0</v>
      </c>
      <c r="BC1311" s="11">
        <v>0</v>
      </c>
      <c r="BD1311" s="11">
        <v>20000</v>
      </c>
      <c r="BE1311" s="11">
        <v>0</v>
      </c>
      <c r="BF1311" s="11">
        <v>0</v>
      </c>
      <c r="BG1311" s="11">
        <v>0</v>
      </c>
      <c r="BH1311" s="11">
        <v>0</v>
      </c>
      <c r="BI1311" s="11">
        <v>0</v>
      </c>
      <c r="BJ1311" s="11">
        <v>0</v>
      </c>
      <c r="BK1311" s="11">
        <v>0</v>
      </c>
      <c r="BL1311" s="11">
        <v>0</v>
      </c>
      <c r="BM1311" s="11">
        <v>0</v>
      </c>
      <c r="BN1311" s="11">
        <v>0</v>
      </c>
      <c r="BO1311" s="11">
        <v>426440</v>
      </c>
      <c r="BP1311" s="11">
        <v>42640</v>
      </c>
      <c r="BQ1311" s="11">
        <v>277540</v>
      </c>
      <c r="BR1311" s="11">
        <v>241430</v>
      </c>
      <c r="BS1311" s="11">
        <v>51310</v>
      </c>
      <c r="BT1311" s="11">
        <v>9810</v>
      </c>
      <c r="BU1311" s="11">
        <v>38930</v>
      </c>
      <c r="BV1311" s="11">
        <v>0</v>
      </c>
      <c r="BW1311" s="11">
        <v>1000</v>
      </c>
      <c r="BX1311" s="11">
        <v>0</v>
      </c>
      <c r="BY1311" s="11">
        <v>0</v>
      </c>
      <c r="BZ1311" s="11">
        <v>0</v>
      </c>
      <c r="CA1311" s="11">
        <v>0</v>
      </c>
      <c r="CB1311" s="11">
        <v>0</v>
      </c>
      <c r="CC1311" s="11">
        <v>0</v>
      </c>
      <c r="CD1311" s="11">
        <v>0</v>
      </c>
      <c r="CE1311" s="11">
        <v>0</v>
      </c>
      <c r="CF1311" s="11">
        <v>0</v>
      </c>
      <c r="CG1311" s="11">
        <v>0</v>
      </c>
      <c r="CH1311" s="11">
        <v>0</v>
      </c>
      <c r="CI1311" s="11">
        <v>222505.011</v>
      </c>
      <c r="CJ1311" s="4">
        <v>28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0</v>
      </c>
      <c r="CR1311" s="4">
        <v>0</v>
      </c>
      <c r="CS1311" s="4">
        <v>0</v>
      </c>
      <c r="CT1311" s="4">
        <v>0</v>
      </c>
      <c r="CU1311" s="4">
        <v>12</v>
      </c>
      <c r="CV1311" s="4">
        <v>0</v>
      </c>
      <c r="CW1311" s="4">
        <v>0</v>
      </c>
      <c r="CX1311" s="4">
        <v>0</v>
      </c>
      <c r="CY1311" s="4">
        <v>0</v>
      </c>
      <c r="CZ1311" s="4">
        <v>0</v>
      </c>
      <c r="DA1311" s="4">
        <v>0</v>
      </c>
      <c r="DB1311" s="4">
        <v>20</v>
      </c>
      <c r="DC1311" s="4">
        <v>0</v>
      </c>
      <c r="DD1311" s="4">
        <v>20</v>
      </c>
      <c r="DE1311" s="64">
        <v>40</v>
      </c>
      <c r="DF1311" s="64">
        <v>24</v>
      </c>
      <c r="DG1311" s="64">
        <v>0</v>
      </c>
      <c r="DH1311" s="64">
        <v>48.08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0.5</v>
      </c>
      <c r="DT1311" s="4">
        <v>2</v>
      </c>
      <c r="DU1311" s="4">
        <v>2</v>
      </c>
      <c r="EB1311" s="4" t="b">
        <v>1</v>
      </c>
      <c r="EC1311" s="4" t="s">
        <v>263</v>
      </c>
      <c r="EF1311" s="7">
        <v>46054</v>
      </c>
      <c r="EG1311" s="7">
        <v>46081</v>
      </c>
      <c r="EH1311" s="4" t="s">
        <v>173</v>
      </c>
      <c r="EI1311" s="4" t="b">
        <v>1</v>
      </c>
      <c r="EJ1311" s="4" t="s">
        <v>174</v>
      </c>
      <c r="EO1311" s="4">
        <f t="shared" si="85"/>
        <v>22.216438356164385</v>
      </c>
      <c r="EP1311" s="4">
        <f t="shared" si="86"/>
        <v>25</v>
      </c>
      <c r="EQ1311" s="9">
        <f t="shared" si="87"/>
        <v>3643172.2749999999</v>
      </c>
    </row>
    <row r="1312" spans="3:147">
      <c r="C1312" s="7">
        <v>46054</v>
      </c>
      <c r="D1312" s="4">
        <v>7620</v>
      </c>
      <c r="G1312" s="4" t="s">
        <v>176</v>
      </c>
      <c r="H1312" s="4" t="s">
        <v>177</v>
      </c>
      <c r="I1312" s="4">
        <v>5</v>
      </c>
      <c r="J1312" s="16">
        <v>37963</v>
      </c>
      <c r="L1312" s="4">
        <v>111809.333</v>
      </c>
      <c r="M1312" s="4">
        <v>118684.3</v>
      </c>
      <c r="N1312" s="4">
        <v>141432.12400000001</v>
      </c>
      <c r="O1312" s="64">
        <v>16</v>
      </c>
      <c r="P1312" s="4">
        <v>8</v>
      </c>
      <c r="Q1312" s="4">
        <v>4</v>
      </c>
      <c r="R1312" s="4">
        <v>28</v>
      </c>
      <c r="S1312" s="4">
        <v>100</v>
      </c>
      <c r="T1312" s="4">
        <v>100</v>
      </c>
      <c r="U1312" s="11">
        <v>5607439</v>
      </c>
      <c r="V1312" s="11">
        <v>1078439</v>
      </c>
      <c r="W1312" s="11">
        <v>4529000</v>
      </c>
      <c r="X1312" s="11">
        <v>22</v>
      </c>
      <c r="Y1312" s="62">
        <v>3130661</v>
      </c>
      <c r="Z1312" s="11">
        <v>0</v>
      </c>
      <c r="AA1312" s="11">
        <v>0</v>
      </c>
      <c r="AB1312" s="11">
        <v>41250</v>
      </c>
      <c r="AC1312" s="11">
        <v>165000</v>
      </c>
      <c r="AD1312" s="11">
        <v>0</v>
      </c>
      <c r="AE1312" s="11">
        <v>0</v>
      </c>
      <c r="AF1312" s="11">
        <v>0</v>
      </c>
      <c r="AG1312" s="11">
        <v>206250</v>
      </c>
      <c r="AH1312" s="11">
        <v>0</v>
      </c>
      <c r="AI1312" s="11">
        <v>445066</v>
      </c>
      <c r="AJ1312" s="11">
        <v>0</v>
      </c>
      <c r="AK1312" s="11">
        <v>424296</v>
      </c>
      <c r="AL1312" s="9">
        <v>869362</v>
      </c>
      <c r="AM1312" s="9">
        <v>848592</v>
      </c>
      <c r="AN1312" s="9">
        <v>0</v>
      </c>
      <c r="AO1312" s="9">
        <v>467574</v>
      </c>
      <c r="AP1312" s="11">
        <v>0</v>
      </c>
      <c r="AQ1312" s="11">
        <v>60000</v>
      </c>
      <c r="AR1312" s="11">
        <v>2245528</v>
      </c>
      <c r="AS1312" s="11">
        <v>0</v>
      </c>
      <c r="AT1312" s="11">
        <v>0</v>
      </c>
      <c r="AU1312" s="11">
        <v>0</v>
      </c>
      <c r="AV1312" s="11">
        <v>0</v>
      </c>
      <c r="AW1312" s="11">
        <v>0</v>
      </c>
      <c r="AX1312" s="11">
        <v>0</v>
      </c>
      <c r="AY1312" s="11">
        <v>0</v>
      </c>
      <c r="AZ1312" s="11">
        <v>0</v>
      </c>
      <c r="BA1312" s="11">
        <v>0</v>
      </c>
      <c r="BB1312" s="11">
        <v>0</v>
      </c>
      <c r="BC1312" s="11">
        <v>0</v>
      </c>
      <c r="BD1312" s="11">
        <v>25000</v>
      </c>
      <c r="BE1312" s="11">
        <v>0</v>
      </c>
      <c r="BF1312" s="11">
        <v>0</v>
      </c>
      <c r="BG1312" s="11">
        <v>0</v>
      </c>
      <c r="BH1312" s="11">
        <v>0</v>
      </c>
      <c r="BI1312" s="11">
        <v>0</v>
      </c>
      <c r="BJ1312" s="11">
        <v>0</v>
      </c>
      <c r="BK1312" s="11">
        <v>0</v>
      </c>
      <c r="BL1312" s="11">
        <v>0</v>
      </c>
      <c r="BM1312" s="11">
        <v>0</v>
      </c>
      <c r="BN1312" s="11">
        <v>0</v>
      </c>
      <c r="BO1312" s="11">
        <v>422430</v>
      </c>
      <c r="BP1312" s="11">
        <v>42240</v>
      </c>
      <c r="BQ1312" s="11">
        <v>256640</v>
      </c>
      <c r="BR1312" s="11">
        <v>250000</v>
      </c>
      <c r="BS1312" s="11">
        <v>50470</v>
      </c>
      <c r="BT1312" s="11">
        <v>9400</v>
      </c>
      <c r="BU1312" s="11">
        <v>37810</v>
      </c>
      <c r="BV1312" s="11">
        <v>9000</v>
      </c>
      <c r="BW1312" s="11">
        <v>449</v>
      </c>
      <c r="BX1312" s="11">
        <v>0</v>
      </c>
      <c r="BY1312" s="11">
        <v>0</v>
      </c>
      <c r="BZ1312" s="11">
        <v>0</v>
      </c>
      <c r="CA1312" s="11">
        <v>0</v>
      </c>
      <c r="CB1312" s="11">
        <v>0</v>
      </c>
      <c r="CC1312" s="11">
        <v>0</v>
      </c>
      <c r="CD1312" s="11">
        <v>0</v>
      </c>
      <c r="CE1312" s="11">
        <v>0</v>
      </c>
      <c r="CF1312" s="11">
        <v>0</v>
      </c>
      <c r="CG1312" s="11">
        <v>0</v>
      </c>
      <c r="CH1312" s="11">
        <v>0</v>
      </c>
      <c r="CI1312" s="11">
        <v>195595.011</v>
      </c>
      <c r="CJ1312" s="4">
        <v>28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12</v>
      </c>
      <c r="CV1312" s="4">
        <v>0</v>
      </c>
      <c r="CW1312" s="4">
        <v>0</v>
      </c>
      <c r="CX1312" s="4">
        <v>0</v>
      </c>
      <c r="CY1312" s="4">
        <v>0</v>
      </c>
      <c r="CZ1312" s="4">
        <v>0</v>
      </c>
      <c r="DA1312" s="4">
        <v>0</v>
      </c>
      <c r="DB1312" s="4">
        <v>20</v>
      </c>
      <c r="DC1312" s="4">
        <v>0</v>
      </c>
      <c r="DD1312" s="4">
        <v>16</v>
      </c>
      <c r="DE1312" s="64">
        <v>36</v>
      </c>
      <c r="DF1312" s="64">
        <v>32</v>
      </c>
      <c r="DG1312" s="64">
        <v>0</v>
      </c>
      <c r="DH1312" s="64">
        <v>44.08</v>
      </c>
      <c r="DI1312" s="4">
        <v>0</v>
      </c>
      <c r="DJ1312" s="4">
        <v>0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s="4">
        <v>0.5</v>
      </c>
      <c r="DT1312" s="4">
        <v>2</v>
      </c>
      <c r="DU1312" s="4">
        <v>2</v>
      </c>
      <c r="EB1312" s="4" t="b">
        <v>1</v>
      </c>
      <c r="EC1312" s="4" t="s">
        <v>263</v>
      </c>
      <c r="EF1312" s="7">
        <v>46054</v>
      </c>
      <c r="EG1312" s="7">
        <v>46081</v>
      </c>
      <c r="EH1312" s="4" t="s">
        <v>173</v>
      </c>
      <c r="EI1312" s="4" t="b">
        <v>1</v>
      </c>
      <c r="EJ1312" s="4" t="s">
        <v>174</v>
      </c>
      <c r="EO1312" s="4">
        <f t="shared" si="85"/>
        <v>22.082191780821919</v>
      </c>
      <c r="EP1312" s="4">
        <f t="shared" si="86"/>
        <v>25</v>
      </c>
      <c r="EQ1312" s="9">
        <f t="shared" si="87"/>
        <v>3535803.1</v>
      </c>
    </row>
    <row r="1313" spans="3:147">
      <c r="C1313" s="7">
        <v>46054</v>
      </c>
      <c r="D1313" s="4">
        <v>7620</v>
      </c>
      <c r="G1313" s="4" t="s">
        <v>176</v>
      </c>
      <c r="H1313" s="4" t="s">
        <v>177</v>
      </c>
      <c r="I1313" s="4">
        <v>7</v>
      </c>
      <c r="J1313" s="16">
        <v>38126</v>
      </c>
      <c r="L1313" s="4">
        <v>113366.333</v>
      </c>
      <c r="M1313" s="4">
        <v>118866.3</v>
      </c>
      <c r="N1313" s="4">
        <v>141649.008</v>
      </c>
      <c r="O1313" s="64">
        <v>16</v>
      </c>
      <c r="P1313" s="4">
        <v>8</v>
      </c>
      <c r="Q1313" s="4">
        <v>4</v>
      </c>
      <c r="R1313" s="4">
        <v>28</v>
      </c>
      <c r="S1313" s="4">
        <v>100</v>
      </c>
      <c r="T1313" s="4">
        <v>100</v>
      </c>
      <c r="U1313" s="11">
        <v>5252754</v>
      </c>
      <c r="V1313" s="11">
        <v>1002754</v>
      </c>
      <c r="W1313" s="11">
        <v>4250000</v>
      </c>
      <c r="X1313" s="11">
        <v>21</v>
      </c>
      <c r="Y1313" s="62">
        <v>3174257</v>
      </c>
      <c r="Z1313" s="11">
        <v>0</v>
      </c>
      <c r="AA1313" s="11">
        <v>0</v>
      </c>
      <c r="AB1313" s="11">
        <v>7500</v>
      </c>
      <c r="AC1313" s="11">
        <v>157500</v>
      </c>
      <c r="AD1313" s="11">
        <v>0</v>
      </c>
      <c r="AE1313" s="11">
        <v>0</v>
      </c>
      <c r="AF1313" s="11">
        <v>0</v>
      </c>
      <c r="AG1313" s="11">
        <v>165000</v>
      </c>
      <c r="AH1313" s="11">
        <v>0</v>
      </c>
      <c r="AI1313" s="11">
        <v>445748</v>
      </c>
      <c r="AJ1313" s="11">
        <v>0</v>
      </c>
      <c r="AK1313" s="11">
        <v>212473</v>
      </c>
      <c r="AL1313" s="9">
        <v>658222</v>
      </c>
      <c r="AM1313" s="9">
        <v>849894</v>
      </c>
      <c r="AN1313" s="9">
        <v>0</v>
      </c>
      <c r="AO1313" s="9">
        <v>234145</v>
      </c>
      <c r="AP1313" s="11">
        <v>0</v>
      </c>
      <c r="AQ1313" s="11">
        <v>30000</v>
      </c>
      <c r="AR1313" s="11">
        <v>1772261</v>
      </c>
      <c r="AS1313" s="11">
        <v>0</v>
      </c>
      <c r="AT1313" s="11">
        <v>0</v>
      </c>
      <c r="AU1313" s="11">
        <v>0</v>
      </c>
      <c r="AV1313" s="11">
        <v>0</v>
      </c>
      <c r="AW1313" s="11">
        <v>0</v>
      </c>
      <c r="AX1313" s="11">
        <v>0</v>
      </c>
      <c r="AY1313" s="11">
        <v>0</v>
      </c>
      <c r="AZ1313" s="11">
        <v>0</v>
      </c>
      <c r="BA1313" s="11">
        <v>106236</v>
      </c>
      <c r="BB1313" s="11">
        <v>0</v>
      </c>
      <c r="BC1313" s="11">
        <v>0</v>
      </c>
      <c r="BD1313" s="11">
        <v>35000</v>
      </c>
      <c r="BE1313" s="11">
        <v>0</v>
      </c>
      <c r="BF1313" s="11">
        <v>0</v>
      </c>
      <c r="BG1313" s="11">
        <v>0</v>
      </c>
      <c r="BH1313" s="11">
        <v>0</v>
      </c>
      <c r="BI1313" s="11">
        <v>0</v>
      </c>
      <c r="BJ1313" s="11">
        <v>0</v>
      </c>
      <c r="BK1313" s="11">
        <v>0</v>
      </c>
      <c r="BL1313" s="11">
        <v>0</v>
      </c>
      <c r="BM1313" s="11">
        <v>0</v>
      </c>
      <c r="BN1313" s="11">
        <v>0</v>
      </c>
      <c r="BO1313" s="11">
        <v>363870</v>
      </c>
      <c r="BP1313" s="11">
        <v>36380</v>
      </c>
      <c r="BQ1313" s="11">
        <v>268470</v>
      </c>
      <c r="BR1313" s="11">
        <v>226390</v>
      </c>
      <c r="BS1313" s="11">
        <v>47270</v>
      </c>
      <c r="BT1313" s="11">
        <v>9530</v>
      </c>
      <c r="BU1313" s="11">
        <v>37850</v>
      </c>
      <c r="BV1313" s="11">
        <v>3000</v>
      </c>
      <c r="BW1313" s="11">
        <v>9994</v>
      </c>
      <c r="BX1313" s="11">
        <v>0</v>
      </c>
      <c r="BY1313" s="11">
        <v>0</v>
      </c>
      <c r="BZ1313" s="11">
        <v>0</v>
      </c>
      <c r="CA1313" s="11">
        <v>0</v>
      </c>
      <c r="CB1313" s="11">
        <v>0</v>
      </c>
      <c r="CC1313" s="11">
        <v>0</v>
      </c>
      <c r="CD1313" s="11">
        <v>0</v>
      </c>
      <c r="CE1313" s="11">
        <v>0</v>
      </c>
      <c r="CF1313" s="11">
        <v>0</v>
      </c>
      <c r="CG1313" s="11">
        <v>0</v>
      </c>
      <c r="CH1313" s="11">
        <v>0</v>
      </c>
      <c r="CI1313" s="11">
        <v>201815.163</v>
      </c>
      <c r="CJ1313" s="4">
        <v>28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6</v>
      </c>
      <c r="CV1313" s="4">
        <v>0</v>
      </c>
      <c r="CW1313" s="4">
        <v>0</v>
      </c>
      <c r="CX1313" s="4">
        <v>0</v>
      </c>
      <c r="CY1313" s="4">
        <v>0</v>
      </c>
      <c r="CZ1313" s="4">
        <v>0</v>
      </c>
      <c r="DA1313" s="4">
        <v>0</v>
      </c>
      <c r="DB1313" s="4">
        <v>20</v>
      </c>
      <c r="DC1313" s="4">
        <v>0</v>
      </c>
      <c r="DD1313" s="4">
        <v>8</v>
      </c>
      <c r="DE1313" s="64">
        <v>28</v>
      </c>
      <c r="DF1313" s="64">
        <v>32</v>
      </c>
      <c r="DG1313" s="64">
        <v>0</v>
      </c>
      <c r="DH1313" s="64">
        <v>22.04</v>
      </c>
      <c r="DI1313" s="4">
        <v>0</v>
      </c>
      <c r="DJ1313" s="4">
        <v>0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s="4">
        <v>1.5</v>
      </c>
      <c r="DT1313" s="4">
        <v>2</v>
      </c>
      <c r="DU1313" s="4">
        <v>2</v>
      </c>
      <c r="EB1313" s="4" t="b">
        <v>1</v>
      </c>
      <c r="EC1313" s="4" t="s">
        <v>263</v>
      </c>
      <c r="EF1313" s="7">
        <v>46054</v>
      </c>
      <c r="EG1313" s="7">
        <v>46081</v>
      </c>
      <c r="EH1313" s="4" t="s">
        <v>173</v>
      </c>
      <c r="EI1313" s="4" t="b">
        <v>1</v>
      </c>
      <c r="EJ1313" s="4" t="s">
        <v>174</v>
      </c>
      <c r="EO1313" s="4">
        <f t="shared" si="85"/>
        <v>21.635616438356163</v>
      </c>
      <c r="EP1313" s="4">
        <f t="shared" si="86"/>
        <v>25</v>
      </c>
      <c r="EQ1313" s="9">
        <f t="shared" si="87"/>
        <v>3541225.2</v>
      </c>
    </row>
    <row r="1314" spans="3:147">
      <c r="C1314" s="7">
        <v>46054</v>
      </c>
      <c r="D1314" s="4">
        <v>7620</v>
      </c>
      <c r="G1314" s="4" t="s">
        <v>176</v>
      </c>
      <c r="H1314" s="4" t="s">
        <v>177</v>
      </c>
      <c r="I1314" s="4">
        <v>1</v>
      </c>
      <c r="J1314" s="16">
        <v>38544</v>
      </c>
      <c r="L1314" s="4">
        <v>108315.333</v>
      </c>
      <c r="M1314" s="4">
        <v>113565.3</v>
      </c>
      <c r="N1314" s="4">
        <v>135331.98300000001</v>
      </c>
      <c r="O1314" s="64">
        <v>16</v>
      </c>
      <c r="P1314" s="4">
        <v>8</v>
      </c>
      <c r="Q1314" s="4">
        <v>4</v>
      </c>
      <c r="R1314" s="4">
        <v>28</v>
      </c>
      <c r="S1314" s="4">
        <v>100</v>
      </c>
      <c r="T1314" s="4">
        <v>100</v>
      </c>
      <c r="U1314" s="11">
        <v>4977392</v>
      </c>
      <c r="V1314" s="11">
        <v>960290</v>
      </c>
      <c r="W1314" s="11">
        <v>4017102</v>
      </c>
      <c r="X1314" s="11">
        <v>20</v>
      </c>
      <c r="Y1314" s="62">
        <v>3032829</v>
      </c>
      <c r="Z1314" s="11">
        <v>0</v>
      </c>
      <c r="AA1314" s="11">
        <v>0</v>
      </c>
      <c r="AB1314" s="11">
        <v>7500</v>
      </c>
      <c r="AC1314" s="11">
        <v>150000</v>
      </c>
      <c r="AD1314" s="11">
        <v>0</v>
      </c>
      <c r="AE1314" s="11">
        <v>0</v>
      </c>
      <c r="AF1314" s="11">
        <v>0</v>
      </c>
      <c r="AG1314" s="11">
        <v>157500</v>
      </c>
      <c r="AH1314" s="11">
        <v>0</v>
      </c>
      <c r="AI1314" s="11">
        <v>425869</v>
      </c>
      <c r="AJ1314" s="11">
        <v>0</v>
      </c>
      <c r="AK1314" s="11">
        <v>202997</v>
      </c>
      <c r="AL1314" s="9">
        <v>628867</v>
      </c>
      <c r="AM1314" s="9">
        <v>811991</v>
      </c>
      <c r="AN1314" s="9">
        <v>0</v>
      </c>
      <c r="AO1314" s="9">
        <v>271205</v>
      </c>
      <c r="AP1314" s="11">
        <v>0</v>
      </c>
      <c r="AQ1314" s="11">
        <v>40000</v>
      </c>
      <c r="AR1314" s="11">
        <v>1752063</v>
      </c>
      <c r="AS1314" s="11">
        <v>0</v>
      </c>
      <c r="AT1314" s="11">
        <v>0</v>
      </c>
      <c r="AU1314" s="11">
        <v>0</v>
      </c>
      <c r="AV1314" s="11">
        <v>0</v>
      </c>
      <c r="AW1314" s="11">
        <v>0</v>
      </c>
      <c r="AX1314" s="11">
        <v>0</v>
      </c>
      <c r="AY1314" s="11">
        <v>0</v>
      </c>
      <c r="AZ1314" s="11">
        <v>0</v>
      </c>
      <c r="BA1314" s="11">
        <v>0</v>
      </c>
      <c r="BB1314" s="11">
        <v>0</v>
      </c>
      <c r="BC1314" s="11">
        <v>0</v>
      </c>
      <c r="BD1314" s="11">
        <v>35000</v>
      </c>
      <c r="BE1314" s="11">
        <v>0</v>
      </c>
      <c r="BF1314" s="11">
        <v>0</v>
      </c>
      <c r="BG1314" s="11">
        <v>0</v>
      </c>
      <c r="BH1314" s="11">
        <v>0</v>
      </c>
      <c r="BI1314" s="11">
        <v>0</v>
      </c>
      <c r="BJ1314" s="11">
        <v>0</v>
      </c>
      <c r="BK1314" s="11">
        <v>0</v>
      </c>
      <c r="BL1314" s="11">
        <v>0</v>
      </c>
      <c r="BM1314" s="11">
        <v>0</v>
      </c>
      <c r="BN1314" s="11">
        <v>0</v>
      </c>
      <c r="BO1314" s="11">
        <v>372440</v>
      </c>
      <c r="BP1314" s="11">
        <v>37240</v>
      </c>
      <c r="BQ1314" s="11">
        <v>241390</v>
      </c>
      <c r="BR1314" s="11">
        <v>216160</v>
      </c>
      <c r="BS1314" s="11">
        <v>44800</v>
      </c>
      <c r="BT1314" s="11">
        <v>9100</v>
      </c>
      <c r="BU1314" s="11">
        <v>36160</v>
      </c>
      <c r="BV1314" s="11">
        <v>0</v>
      </c>
      <c r="BW1314" s="11">
        <v>3000</v>
      </c>
      <c r="BX1314" s="11">
        <v>0</v>
      </c>
      <c r="BY1314" s="11">
        <v>0</v>
      </c>
      <c r="BZ1314" s="11">
        <v>0</v>
      </c>
      <c r="CA1314" s="11">
        <v>0</v>
      </c>
      <c r="CB1314" s="11">
        <v>0</v>
      </c>
      <c r="CC1314" s="11">
        <v>0</v>
      </c>
      <c r="CD1314" s="11">
        <v>0</v>
      </c>
      <c r="CE1314" s="11">
        <v>0</v>
      </c>
      <c r="CF1314" s="11">
        <v>0</v>
      </c>
      <c r="CG1314" s="11">
        <v>0</v>
      </c>
      <c r="CH1314" s="11">
        <v>0</v>
      </c>
      <c r="CI1314" s="11">
        <v>177737.5</v>
      </c>
      <c r="CJ1314" s="4">
        <v>28</v>
      </c>
      <c r="CK1314" s="4">
        <v>0</v>
      </c>
      <c r="CL1314" s="4">
        <v>0</v>
      </c>
      <c r="CM1314" s="4">
        <v>0</v>
      </c>
      <c r="CN1314" s="4">
        <v>0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0</v>
      </c>
      <c r="CU1314" s="4">
        <v>8</v>
      </c>
      <c r="CV1314" s="4">
        <v>0</v>
      </c>
      <c r="CW1314" s="4">
        <v>0</v>
      </c>
      <c r="CX1314" s="4">
        <v>0</v>
      </c>
      <c r="CY1314" s="4">
        <v>0</v>
      </c>
      <c r="CZ1314" s="4">
        <v>0</v>
      </c>
      <c r="DA1314" s="4">
        <v>0</v>
      </c>
      <c r="DB1314" s="4">
        <v>20</v>
      </c>
      <c r="DC1314" s="4">
        <v>0</v>
      </c>
      <c r="DD1314" s="4">
        <v>8</v>
      </c>
      <c r="DE1314" s="64">
        <v>28</v>
      </c>
      <c r="DF1314" s="64">
        <v>32</v>
      </c>
      <c r="DG1314" s="64">
        <v>0</v>
      </c>
      <c r="DH1314" s="64">
        <v>26.72</v>
      </c>
      <c r="DI1314" s="4">
        <v>0</v>
      </c>
      <c r="DJ1314" s="4">
        <v>0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s="4">
        <v>2</v>
      </c>
      <c r="DT1314" s="4">
        <v>2</v>
      </c>
      <c r="DU1314" s="4">
        <v>2</v>
      </c>
      <c r="EB1314" s="4" t="b">
        <v>1</v>
      </c>
      <c r="EC1314" s="4" t="s">
        <v>263</v>
      </c>
      <c r="EF1314" s="7">
        <v>46054</v>
      </c>
      <c r="EG1314" s="7">
        <v>46081</v>
      </c>
      <c r="EH1314" s="4" t="s">
        <v>173</v>
      </c>
      <c r="EI1314" s="4" t="b">
        <v>1</v>
      </c>
      <c r="EJ1314" s="4" t="s">
        <v>174</v>
      </c>
      <c r="EO1314" s="4">
        <f t="shared" si="85"/>
        <v>20.490410958904111</v>
      </c>
      <c r="EP1314" s="4">
        <f t="shared" si="86"/>
        <v>24</v>
      </c>
      <c r="EQ1314" s="9">
        <f t="shared" si="87"/>
        <v>3247967.5920000002</v>
      </c>
    </row>
    <row r="1315" spans="3:147">
      <c r="C1315" s="7">
        <v>46054</v>
      </c>
      <c r="D1315" s="4">
        <v>7620</v>
      </c>
      <c r="G1315" s="4" t="s">
        <v>179</v>
      </c>
      <c r="H1315" s="4" t="s">
        <v>180</v>
      </c>
      <c r="I1315" s="4">
        <v>17</v>
      </c>
      <c r="J1315" s="16">
        <v>41640</v>
      </c>
      <c r="L1315" s="4">
        <v>104068.299</v>
      </c>
      <c r="M1315" s="4">
        <v>107443.26700000001</v>
      </c>
      <c r="N1315" s="4">
        <v>128036.55899999999</v>
      </c>
      <c r="O1315" s="64">
        <v>16</v>
      </c>
      <c r="P1315" s="4">
        <v>8</v>
      </c>
      <c r="Q1315" s="4">
        <v>4</v>
      </c>
      <c r="R1315" s="4">
        <v>28</v>
      </c>
      <c r="S1315" s="4">
        <v>100</v>
      </c>
      <c r="T1315" s="4">
        <v>100</v>
      </c>
      <c r="U1315" s="11">
        <v>4633905</v>
      </c>
      <c r="V1315" s="11">
        <v>758905</v>
      </c>
      <c r="W1315" s="11">
        <v>3875000</v>
      </c>
      <c r="X1315" s="11">
        <v>12</v>
      </c>
      <c r="Y1315" s="62">
        <v>2913912</v>
      </c>
      <c r="Z1315" s="11">
        <v>0</v>
      </c>
      <c r="AA1315" s="11">
        <v>0</v>
      </c>
      <c r="AB1315" s="11">
        <v>11250</v>
      </c>
      <c r="AC1315" s="11">
        <v>90000</v>
      </c>
      <c r="AD1315" s="11">
        <v>0</v>
      </c>
      <c r="AE1315" s="11">
        <v>0</v>
      </c>
      <c r="AF1315" s="11">
        <v>0</v>
      </c>
      <c r="AG1315" s="11">
        <v>101250</v>
      </c>
      <c r="AH1315" s="11">
        <v>0</v>
      </c>
      <c r="AI1315" s="11">
        <v>402912</v>
      </c>
      <c r="AJ1315" s="11">
        <v>0</v>
      </c>
      <c r="AK1315" s="11">
        <v>192054</v>
      </c>
      <c r="AL1315" s="9">
        <v>594967</v>
      </c>
      <c r="AM1315" s="9">
        <v>672191</v>
      </c>
      <c r="AN1315" s="9">
        <v>0</v>
      </c>
      <c r="AO1315" s="9">
        <v>256585</v>
      </c>
      <c r="AP1315" s="11">
        <v>0</v>
      </c>
      <c r="AQ1315" s="11">
        <v>40000</v>
      </c>
      <c r="AR1315" s="11">
        <v>1563743</v>
      </c>
      <c r="AS1315" s="11">
        <v>0</v>
      </c>
      <c r="AT1315" s="11">
        <v>0</v>
      </c>
      <c r="AU1315" s="11">
        <v>0</v>
      </c>
      <c r="AV1315" s="11">
        <v>0</v>
      </c>
      <c r="AW1315" s="11">
        <v>0</v>
      </c>
      <c r="AX1315" s="11">
        <v>0</v>
      </c>
      <c r="AY1315" s="11">
        <v>0</v>
      </c>
      <c r="AZ1315" s="11">
        <v>0</v>
      </c>
      <c r="BA1315" s="11">
        <v>0</v>
      </c>
      <c r="BB1315" s="11">
        <v>0</v>
      </c>
      <c r="BC1315" s="11">
        <v>0</v>
      </c>
      <c r="BD1315" s="11">
        <v>55000</v>
      </c>
      <c r="BE1315" s="11">
        <v>0</v>
      </c>
      <c r="BF1315" s="11">
        <v>0</v>
      </c>
      <c r="BG1315" s="11">
        <v>0</v>
      </c>
      <c r="BH1315" s="11">
        <v>0</v>
      </c>
      <c r="BI1315" s="11">
        <v>0</v>
      </c>
      <c r="BJ1315" s="11">
        <v>0</v>
      </c>
      <c r="BK1315" s="11">
        <v>0</v>
      </c>
      <c r="BL1315" s="11">
        <v>0</v>
      </c>
      <c r="BM1315" s="11">
        <v>0</v>
      </c>
      <c r="BN1315" s="11">
        <v>0</v>
      </c>
      <c r="BO1315" s="11">
        <v>189850</v>
      </c>
      <c r="BP1315" s="11">
        <v>18980</v>
      </c>
      <c r="BQ1315" s="11">
        <v>243480</v>
      </c>
      <c r="BR1315" s="11">
        <v>203640</v>
      </c>
      <c r="BS1315" s="11">
        <v>41710</v>
      </c>
      <c r="BT1315" s="11">
        <v>8750</v>
      </c>
      <c r="BU1315" s="11">
        <v>34180</v>
      </c>
      <c r="BV1315" s="11">
        <v>12000</v>
      </c>
      <c r="BW1315" s="11">
        <v>6315</v>
      </c>
      <c r="BX1315" s="11">
        <v>0</v>
      </c>
      <c r="BY1315" s="11">
        <v>0</v>
      </c>
      <c r="BZ1315" s="11">
        <v>0</v>
      </c>
      <c r="CA1315" s="11">
        <v>0</v>
      </c>
      <c r="CB1315" s="11">
        <v>0</v>
      </c>
      <c r="CC1315" s="11">
        <v>0</v>
      </c>
      <c r="CD1315" s="11">
        <v>0</v>
      </c>
      <c r="CE1315" s="11">
        <v>0</v>
      </c>
      <c r="CF1315" s="11">
        <v>0</v>
      </c>
      <c r="CG1315" s="11">
        <v>0</v>
      </c>
      <c r="CH1315" s="11">
        <v>0</v>
      </c>
      <c r="CI1315" s="11">
        <v>184146.359</v>
      </c>
      <c r="CJ1315" s="4">
        <v>28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0</v>
      </c>
      <c r="CS1315" s="4">
        <v>0</v>
      </c>
      <c r="CT1315" s="4">
        <v>0</v>
      </c>
      <c r="CU1315" s="4">
        <v>8</v>
      </c>
      <c r="CV1315" s="4">
        <v>0</v>
      </c>
      <c r="CW1315" s="4">
        <v>0</v>
      </c>
      <c r="CX1315" s="4">
        <v>0</v>
      </c>
      <c r="CY1315" s="4">
        <v>0</v>
      </c>
      <c r="CZ1315" s="4">
        <v>0</v>
      </c>
      <c r="DA1315" s="4">
        <v>0</v>
      </c>
      <c r="DB1315" s="4">
        <v>20</v>
      </c>
      <c r="DC1315" s="4">
        <v>0</v>
      </c>
      <c r="DD1315" s="4">
        <v>8</v>
      </c>
      <c r="DE1315" s="64">
        <v>28</v>
      </c>
      <c r="DF1315" s="64">
        <v>28</v>
      </c>
      <c r="DG1315" s="64">
        <v>0</v>
      </c>
      <c r="DH1315" s="64">
        <v>26.72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s="4">
        <v>0</v>
      </c>
      <c r="DT1315" s="4">
        <v>2</v>
      </c>
      <c r="DU1315" s="4">
        <v>2</v>
      </c>
      <c r="EB1315" s="4" t="b">
        <v>1</v>
      </c>
      <c r="EC1315" s="4" t="s">
        <v>263</v>
      </c>
      <c r="EF1315" s="7">
        <v>46054</v>
      </c>
      <c r="EG1315" s="7">
        <v>46081</v>
      </c>
      <c r="EH1315" s="4" t="s">
        <v>173</v>
      </c>
      <c r="EI1315" s="4" t="b">
        <v>1</v>
      </c>
      <c r="EJ1315" s="4" t="s">
        <v>174</v>
      </c>
      <c r="EO1315" s="4">
        <f t="shared" si="85"/>
        <v>12.008219178082191</v>
      </c>
      <c r="EP1315" s="4">
        <f t="shared" si="86"/>
        <v>20</v>
      </c>
      <c r="EQ1315" s="9">
        <f t="shared" si="87"/>
        <v>2560731.1799999997</v>
      </c>
    </row>
    <row r="1316" spans="3:147">
      <c r="C1316" s="7">
        <v>46054</v>
      </c>
      <c r="D1316" s="4">
        <v>7620</v>
      </c>
      <c r="G1316" s="4" t="s">
        <v>179</v>
      </c>
      <c r="H1316" s="4" t="s">
        <v>180</v>
      </c>
      <c r="I1316" s="4">
        <v>17</v>
      </c>
      <c r="J1316" s="16">
        <v>41640</v>
      </c>
      <c r="L1316" s="4">
        <v>104068.299</v>
      </c>
      <c r="M1316" s="4">
        <v>107318.26700000001</v>
      </c>
      <c r="N1316" s="4">
        <v>127887.601</v>
      </c>
      <c r="O1316" s="64">
        <v>16</v>
      </c>
      <c r="P1316" s="4">
        <v>8</v>
      </c>
      <c r="Q1316" s="4">
        <v>4</v>
      </c>
      <c r="R1316" s="4">
        <v>28</v>
      </c>
      <c r="S1316" s="4">
        <v>100</v>
      </c>
      <c r="T1316" s="4">
        <v>100</v>
      </c>
      <c r="U1316" s="11">
        <v>5082639</v>
      </c>
      <c r="V1316" s="11">
        <v>941639</v>
      </c>
      <c r="W1316" s="11">
        <v>4141000</v>
      </c>
      <c r="X1316" s="11">
        <v>12</v>
      </c>
      <c r="Y1316" s="62">
        <v>2913912</v>
      </c>
      <c r="Z1316" s="11">
        <v>0</v>
      </c>
      <c r="AA1316" s="11">
        <v>0</v>
      </c>
      <c r="AB1316" s="11">
        <v>7500</v>
      </c>
      <c r="AC1316" s="11">
        <v>90000</v>
      </c>
      <c r="AD1316" s="11">
        <v>0</v>
      </c>
      <c r="AE1316" s="11">
        <v>0</v>
      </c>
      <c r="AF1316" s="11">
        <v>0</v>
      </c>
      <c r="AG1316" s="11">
        <v>97500</v>
      </c>
      <c r="AH1316" s="11">
        <v>0</v>
      </c>
      <c r="AI1316" s="11">
        <v>402443</v>
      </c>
      <c r="AJ1316" s="11">
        <v>0</v>
      </c>
      <c r="AK1316" s="11">
        <v>383662</v>
      </c>
      <c r="AL1316" s="9">
        <v>786106</v>
      </c>
      <c r="AM1316" s="9">
        <v>767325</v>
      </c>
      <c r="AN1316" s="9">
        <v>0</v>
      </c>
      <c r="AO1316" s="9">
        <v>422796</v>
      </c>
      <c r="AP1316" s="11">
        <v>0</v>
      </c>
      <c r="AQ1316" s="11">
        <v>60000</v>
      </c>
      <c r="AR1316" s="11">
        <v>2036227</v>
      </c>
      <c r="AS1316" s="11">
        <v>0</v>
      </c>
      <c r="AT1316" s="11">
        <v>0</v>
      </c>
      <c r="AU1316" s="11">
        <v>0</v>
      </c>
      <c r="AV1316" s="11">
        <v>0</v>
      </c>
      <c r="AW1316" s="11">
        <v>0</v>
      </c>
      <c r="AX1316" s="11">
        <v>0</v>
      </c>
      <c r="AY1316" s="11">
        <v>0</v>
      </c>
      <c r="AZ1316" s="11">
        <v>0</v>
      </c>
      <c r="BA1316" s="11">
        <v>0</v>
      </c>
      <c r="BB1316" s="11">
        <v>0</v>
      </c>
      <c r="BC1316" s="11">
        <v>0</v>
      </c>
      <c r="BD1316" s="11">
        <v>35000</v>
      </c>
      <c r="BE1316" s="11">
        <v>0</v>
      </c>
      <c r="BF1316" s="11">
        <v>0</v>
      </c>
      <c r="BG1316" s="11">
        <v>0</v>
      </c>
      <c r="BH1316" s="11">
        <v>0</v>
      </c>
      <c r="BI1316" s="11">
        <v>0</v>
      </c>
      <c r="BJ1316" s="11">
        <v>0</v>
      </c>
      <c r="BK1316" s="11">
        <v>0</v>
      </c>
      <c r="BL1316" s="11">
        <v>0</v>
      </c>
      <c r="BM1316" s="11">
        <v>0</v>
      </c>
      <c r="BN1316" s="11">
        <v>0</v>
      </c>
      <c r="BO1316" s="11">
        <v>349570</v>
      </c>
      <c r="BP1316" s="11">
        <v>34950</v>
      </c>
      <c r="BQ1316" s="11">
        <v>243860</v>
      </c>
      <c r="BR1316" s="11">
        <v>224010</v>
      </c>
      <c r="BS1316" s="11">
        <v>45740</v>
      </c>
      <c r="BT1316" s="11">
        <v>8750</v>
      </c>
      <c r="BU1316" s="11">
        <v>34130</v>
      </c>
      <c r="BV1316" s="11">
        <v>0</v>
      </c>
      <c r="BW1316" s="11">
        <v>629</v>
      </c>
      <c r="BX1316" s="11">
        <v>0</v>
      </c>
      <c r="BY1316" s="11">
        <v>0</v>
      </c>
      <c r="BZ1316" s="11">
        <v>0</v>
      </c>
      <c r="CA1316" s="11">
        <v>0</v>
      </c>
      <c r="CB1316" s="11">
        <v>0</v>
      </c>
      <c r="CC1316" s="11">
        <v>0</v>
      </c>
      <c r="CD1316" s="11">
        <v>0</v>
      </c>
      <c r="CE1316" s="11">
        <v>0</v>
      </c>
      <c r="CF1316" s="11">
        <v>0</v>
      </c>
      <c r="CG1316" s="11">
        <v>0</v>
      </c>
      <c r="CH1316" s="11">
        <v>0</v>
      </c>
      <c r="CI1316" s="11">
        <v>194142.533</v>
      </c>
      <c r="CJ1316" s="4">
        <v>28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0</v>
      </c>
      <c r="CU1316" s="4">
        <v>12</v>
      </c>
      <c r="CV1316" s="4">
        <v>0</v>
      </c>
      <c r="CW1316" s="4">
        <v>0</v>
      </c>
      <c r="CX1316" s="4">
        <v>0</v>
      </c>
      <c r="CY1316" s="4">
        <v>0</v>
      </c>
      <c r="CZ1316" s="4">
        <v>0</v>
      </c>
      <c r="DA1316" s="4">
        <v>0</v>
      </c>
      <c r="DB1316" s="4">
        <v>20</v>
      </c>
      <c r="DC1316" s="4">
        <v>0</v>
      </c>
      <c r="DD1316" s="4">
        <v>16</v>
      </c>
      <c r="DE1316" s="64">
        <v>36</v>
      </c>
      <c r="DF1316" s="64">
        <v>32</v>
      </c>
      <c r="DG1316" s="64">
        <v>0</v>
      </c>
      <c r="DH1316" s="64">
        <v>44.08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s="4">
        <v>1</v>
      </c>
      <c r="DT1316" s="4">
        <v>2</v>
      </c>
      <c r="DU1316" s="4">
        <v>2</v>
      </c>
      <c r="EB1316" s="4" t="b">
        <v>1</v>
      </c>
      <c r="EC1316" s="4" t="s">
        <v>263</v>
      </c>
      <c r="EF1316" s="7">
        <v>46054</v>
      </c>
      <c r="EG1316" s="7">
        <v>46081</v>
      </c>
      <c r="EH1316" s="4" t="s">
        <v>173</v>
      </c>
      <c r="EI1316" s="4" t="b">
        <v>1</v>
      </c>
      <c r="EJ1316" s="4" t="s">
        <v>174</v>
      </c>
      <c r="EO1316" s="4">
        <f t="shared" si="85"/>
        <v>12.008219178082191</v>
      </c>
      <c r="EP1316" s="4">
        <f t="shared" si="86"/>
        <v>20</v>
      </c>
      <c r="EQ1316" s="9">
        <f t="shared" si="87"/>
        <v>2557752.02</v>
      </c>
    </row>
    <row r="1317" spans="3:147">
      <c r="C1317" s="7">
        <v>46054</v>
      </c>
      <c r="D1317" s="4">
        <v>7620</v>
      </c>
      <c r="G1317" s="4" t="s">
        <v>179</v>
      </c>
      <c r="H1317" s="4" t="s">
        <v>180</v>
      </c>
      <c r="I1317" s="4">
        <v>14</v>
      </c>
      <c r="J1317" s="16">
        <v>41640</v>
      </c>
      <c r="L1317" s="4">
        <v>102118.299</v>
      </c>
      <c r="M1317" s="4">
        <v>105118.26700000001</v>
      </c>
      <c r="N1317" s="4">
        <v>125265.93399999999</v>
      </c>
      <c r="O1317" s="64">
        <v>16</v>
      </c>
      <c r="P1317" s="4">
        <v>8</v>
      </c>
      <c r="Q1317" s="4">
        <v>4</v>
      </c>
      <c r="R1317" s="4">
        <v>28</v>
      </c>
      <c r="S1317" s="4">
        <v>100</v>
      </c>
      <c r="T1317" s="4">
        <v>100</v>
      </c>
      <c r="U1317" s="11">
        <v>4594031</v>
      </c>
      <c r="V1317" s="11">
        <v>822750</v>
      </c>
      <c r="W1317" s="11">
        <v>3771281</v>
      </c>
      <c r="X1317" s="11">
        <v>12</v>
      </c>
      <c r="Y1317" s="62">
        <v>2859312</v>
      </c>
      <c r="Z1317" s="11">
        <v>0</v>
      </c>
      <c r="AA1317" s="11">
        <v>0</v>
      </c>
      <c r="AB1317" s="11">
        <v>0</v>
      </c>
      <c r="AC1317" s="11">
        <v>90000</v>
      </c>
      <c r="AD1317" s="11">
        <v>0</v>
      </c>
      <c r="AE1317" s="11">
        <v>0</v>
      </c>
      <c r="AF1317" s="11">
        <v>0</v>
      </c>
      <c r="AG1317" s="11">
        <v>90000</v>
      </c>
      <c r="AH1317" s="11">
        <v>0</v>
      </c>
      <c r="AI1317" s="11">
        <v>394193</v>
      </c>
      <c r="AJ1317" s="11">
        <v>0</v>
      </c>
      <c r="AK1317" s="11">
        <v>187898</v>
      </c>
      <c r="AL1317" s="9">
        <v>582092</v>
      </c>
      <c r="AM1317" s="9">
        <v>751595</v>
      </c>
      <c r="AN1317" s="9">
        <v>0</v>
      </c>
      <c r="AO1317" s="9">
        <v>251032</v>
      </c>
      <c r="AP1317" s="11">
        <v>0</v>
      </c>
      <c r="AQ1317" s="11">
        <v>40000</v>
      </c>
      <c r="AR1317" s="11">
        <v>1624719</v>
      </c>
      <c r="AS1317" s="11">
        <v>0</v>
      </c>
      <c r="AT1317" s="11">
        <v>0</v>
      </c>
      <c r="AU1317" s="11">
        <v>0</v>
      </c>
      <c r="AV1317" s="11">
        <v>0</v>
      </c>
      <c r="AW1317" s="11">
        <v>0</v>
      </c>
      <c r="AX1317" s="11">
        <v>0</v>
      </c>
      <c r="AY1317" s="11">
        <v>0</v>
      </c>
      <c r="AZ1317" s="11">
        <v>0</v>
      </c>
      <c r="BA1317" s="11">
        <v>0</v>
      </c>
      <c r="BB1317" s="11">
        <v>0</v>
      </c>
      <c r="BC1317" s="11">
        <v>0</v>
      </c>
      <c r="BD1317" s="11">
        <v>20000</v>
      </c>
      <c r="BE1317" s="11">
        <v>0</v>
      </c>
      <c r="BF1317" s="11">
        <v>0</v>
      </c>
      <c r="BG1317" s="11">
        <v>0</v>
      </c>
      <c r="BH1317" s="11">
        <v>0</v>
      </c>
      <c r="BI1317" s="11">
        <v>0</v>
      </c>
      <c r="BJ1317" s="11">
        <v>0</v>
      </c>
      <c r="BK1317" s="11">
        <v>0</v>
      </c>
      <c r="BL1317" s="11">
        <v>0</v>
      </c>
      <c r="BM1317" s="11">
        <v>0</v>
      </c>
      <c r="BN1317" s="11">
        <v>0</v>
      </c>
      <c r="BO1317" s="11">
        <v>260730</v>
      </c>
      <c r="BP1317" s="11">
        <v>26070</v>
      </c>
      <c r="BQ1317" s="11">
        <v>233030</v>
      </c>
      <c r="BR1317" s="11">
        <v>199560</v>
      </c>
      <c r="BS1317" s="11">
        <v>41350</v>
      </c>
      <c r="BT1317" s="11">
        <v>8580</v>
      </c>
      <c r="BU1317" s="11">
        <v>33430</v>
      </c>
      <c r="BV1317" s="11">
        <v>0</v>
      </c>
      <c r="BW1317" s="11">
        <v>20000</v>
      </c>
      <c r="BX1317" s="11">
        <v>0</v>
      </c>
      <c r="BY1317" s="11">
        <v>0</v>
      </c>
      <c r="BZ1317" s="11">
        <v>0</v>
      </c>
      <c r="CA1317" s="11">
        <v>0</v>
      </c>
      <c r="CB1317" s="11">
        <v>0</v>
      </c>
      <c r="CC1317" s="11">
        <v>0</v>
      </c>
      <c r="CD1317" s="11">
        <v>0</v>
      </c>
      <c r="CE1317" s="11">
        <v>0</v>
      </c>
      <c r="CF1317" s="11">
        <v>0</v>
      </c>
      <c r="CG1317" s="11">
        <v>0</v>
      </c>
      <c r="CH1317" s="11">
        <v>0</v>
      </c>
      <c r="CI1317" s="11">
        <v>182056.054</v>
      </c>
      <c r="CJ1317" s="4">
        <v>28</v>
      </c>
      <c r="CK1317" s="4">
        <v>0</v>
      </c>
      <c r="CL1317" s="4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>
        <v>0</v>
      </c>
      <c r="CT1317" s="4">
        <v>0</v>
      </c>
      <c r="CU1317" s="4">
        <v>8</v>
      </c>
      <c r="CV1317" s="4">
        <v>0</v>
      </c>
      <c r="CW1317" s="4">
        <v>0</v>
      </c>
      <c r="CX1317" s="4">
        <v>0</v>
      </c>
      <c r="CY1317" s="4">
        <v>0</v>
      </c>
      <c r="CZ1317" s="4">
        <v>0</v>
      </c>
      <c r="DA1317" s="4">
        <v>0</v>
      </c>
      <c r="DB1317" s="4">
        <v>20</v>
      </c>
      <c r="DC1317" s="4">
        <v>0</v>
      </c>
      <c r="DD1317" s="4">
        <v>8</v>
      </c>
      <c r="DE1317" s="64">
        <v>28</v>
      </c>
      <c r="DF1317" s="64">
        <v>32</v>
      </c>
      <c r="DG1317" s="64">
        <v>0</v>
      </c>
      <c r="DH1317" s="64">
        <v>26.72</v>
      </c>
      <c r="DI1317" s="4">
        <v>0</v>
      </c>
      <c r="DJ1317" s="4">
        <v>0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s="4">
        <v>0</v>
      </c>
      <c r="DT1317" s="4">
        <v>2</v>
      </c>
      <c r="DU1317" s="4">
        <v>2</v>
      </c>
      <c r="EB1317" s="4" t="b">
        <v>1</v>
      </c>
      <c r="EC1317" s="4" t="s">
        <v>263</v>
      </c>
      <c r="EF1317" s="7">
        <v>46054</v>
      </c>
      <c r="EG1317" s="7">
        <v>46081</v>
      </c>
      <c r="EH1317" s="4" t="s">
        <v>173</v>
      </c>
      <c r="EI1317" s="4" t="b">
        <v>1</v>
      </c>
      <c r="EJ1317" s="4" t="s">
        <v>174</v>
      </c>
      <c r="EO1317" s="4">
        <f t="shared" si="85"/>
        <v>12.008219178082191</v>
      </c>
      <c r="EP1317" s="4">
        <f t="shared" si="86"/>
        <v>20</v>
      </c>
      <c r="EQ1317" s="9">
        <f t="shared" si="87"/>
        <v>2505318.6799999997</v>
      </c>
    </row>
    <row r="1318" spans="3:147">
      <c r="C1318" s="7">
        <v>46082</v>
      </c>
      <c r="D1318" s="4">
        <v>7620</v>
      </c>
      <c r="G1318" s="4" t="s">
        <v>170</v>
      </c>
      <c r="H1318" s="4" t="s">
        <v>171</v>
      </c>
      <c r="I1318" s="4">
        <v>18</v>
      </c>
      <c r="J1318" s="16">
        <v>35723</v>
      </c>
      <c r="L1318" s="4">
        <v>140719.58900000001</v>
      </c>
      <c r="M1318" s="4">
        <v>147719.56700000001</v>
      </c>
      <c r="N1318" s="4">
        <v>176032.484</v>
      </c>
      <c r="O1318" s="64">
        <v>21</v>
      </c>
      <c r="P1318" s="4">
        <v>9</v>
      </c>
      <c r="Q1318" s="4">
        <v>1</v>
      </c>
      <c r="R1318" s="4">
        <v>31</v>
      </c>
      <c r="S1318" s="4">
        <v>100</v>
      </c>
      <c r="T1318" s="4">
        <v>100</v>
      </c>
      <c r="U1318" s="11">
        <v>9464033</v>
      </c>
      <c r="V1318" s="11">
        <v>2231033</v>
      </c>
      <c r="W1318" s="11">
        <v>7233000</v>
      </c>
      <c r="X1318" s="11">
        <v>28</v>
      </c>
      <c r="Y1318" s="62">
        <v>4362307</v>
      </c>
      <c r="Z1318" s="11">
        <v>0</v>
      </c>
      <c r="AA1318" s="11">
        <v>0</v>
      </c>
      <c r="AB1318" s="11">
        <v>0</v>
      </c>
      <c r="AC1318" s="11">
        <v>210000</v>
      </c>
      <c r="AD1318" s="11">
        <v>0</v>
      </c>
      <c r="AE1318" s="11">
        <v>0</v>
      </c>
      <c r="AF1318" s="11">
        <v>0</v>
      </c>
      <c r="AG1318" s="11">
        <v>210000</v>
      </c>
      <c r="AH1318" s="11">
        <v>0</v>
      </c>
      <c r="AI1318" s="11">
        <v>553948</v>
      </c>
      <c r="AJ1318" s="11">
        <v>0</v>
      </c>
      <c r="AK1318" s="11">
        <v>594109</v>
      </c>
      <c r="AL1318" s="9">
        <v>1148058</v>
      </c>
      <c r="AM1318" s="9">
        <v>1056194</v>
      </c>
      <c r="AN1318" s="9">
        <v>0</v>
      </c>
      <c r="AO1318" s="9">
        <v>577474</v>
      </c>
      <c r="AP1318" s="11">
        <v>0</v>
      </c>
      <c r="AQ1318" s="11">
        <v>55000</v>
      </c>
      <c r="AR1318" s="11">
        <v>2836726</v>
      </c>
      <c r="AS1318" s="11">
        <v>2000000</v>
      </c>
      <c r="AT1318" s="11">
        <v>0</v>
      </c>
      <c r="AU1318" s="11">
        <v>0</v>
      </c>
      <c r="AV1318" s="11">
        <v>0</v>
      </c>
      <c r="AW1318" s="11">
        <v>0</v>
      </c>
      <c r="AX1318" s="11">
        <v>0</v>
      </c>
      <c r="AY1318" s="11">
        <v>0</v>
      </c>
      <c r="AZ1318" s="11">
        <v>0</v>
      </c>
      <c r="BA1318" s="11">
        <v>0</v>
      </c>
      <c r="BB1318" s="11">
        <v>0</v>
      </c>
      <c r="BC1318" s="11">
        <v>0</v>
      </c>
      <c r="BD1318" s="11">
        <v>55000</v>
      </c>
      <c r="BE1318" s="11">
        <v>0</v>
      </c>
      <c r="BF1318" s="11">
        <v>0</v>
      </c>
      <c r="BG1318" s="11">
        <v>0</v>
      </c>
      <c r="BH1318" s="11">
        <v>0</v>
      </c>
      <c r="BI1318" s="11">
        <v>0</v>
      </c>
      <c r="BJ1318" s="11">
        <v>0</v>
      </c>
      <c r="BK1318" s="11">
        <v>0</v>
      </c>
      <c r="BL1318" s="11">
        <v>0</v>
      </c>
      <c r="BM1318" s="11">
        <v>0</v>
      </c>
      <c r="BN1318" s="11">
        <v>0</v>
      </c>
      <c r="BO1318" s="11">
        <v>1223390</v>
      </c>
      <c r="BP1318" s="11">
        <v>122330</v>
      </c>
      <c r="BQ1318" s="11">
        <v>302570</v>
      </c>
      <c r="BR1318" s="11">
        <v>414640</v>
      </c>
      <c r="BS1318" s="11">
        <v>85180</v>
      </c>
      <c r="BT1318" s="11">
        <v>13090</v>
      </c>
      <c r="BU1318" s="11">
        <v>51260</v>
      </c>
      <c r="BV1318" s="11">
        <v>11000</v>
      </c>
      <c r="BW1318" s="11">
        <v>7573</v>
      </c>
      <c r="BX1318" s="11">
        <v>0</v>
      </c>
      <c r="BY1318" s="11">
        <v>0</v>
      </c>
      <c r="BZ1318" s="11">
        <v>0</v>
      </c>
      <c r="CA1318" s="11">
        <v>0</v>
      </c>
      <c r="CB1318" s="11">
        <v>0</v>
      </c>
      <c r="CC1318" s="11">
        <v>0</v>
      </c>
      <c r="CD1318" s="11">
        <v>0</v>
      </c>
      <c r="CE1318" s="11">
        <v>0</v>
      </c>
      <c r="CF1318" s="11">
        <v>0</v>
      </c>
      <c r="CG1318" s="11">
        <v>0</v>
      </c>
      <c r="CH1318" s="11">
        <v>0</v>
      </c>
      <c r="CI1318" s="11">
        <v>268976.34399999998</v>
      </c>
      <c r="CJ1318" s="4">
        <v>31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11</v>
      </c>
      <c r="CV1318" s="4">
        <v>0</v>
      </c>
      <c r="CW1318" s="4">
        <v>0</v>
      </c>
      <c r="CX1318" s="4">
        <v>0</v>
      </c>
      <c r="CY1318" s="4">
        <v>0</v>
      </c>
      <c r="CZ1318" s="4">
        <v>0</v>
      </c>
      <c r="DA1318" s="4">
        <v>0</v>
      </c>
      <c r="DB1318" s="4">
        <v>20</v>
      </c>
      <c r="DC1318" s="4">
        <v>0</v>
      </c>
      <c r="DD1318" s="4">
        <v>18</v>
      </c>
      <c r="DE1318" s="64">
        <v>38</v>
      </c>
      <c r="DF1318" s="64">
        <v>32</v>
      </c>
      <c r="DG1318" s="64">
        <v>0</v>
      </c>
      <c r="DH1318" s="64">
        <v>43.74</v>
      </c>
      <c r="DI1318" s="4">
        <v>0</v>
      </c>
      <c r="DJ1318" s="4">
        <v>0</v>
      </c>
      <c r="DK1318" s="4">
        <v>0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s="4">
        <v>0.5</v>
      </c>
      <c r="DT1318" s="4">
        <v>2</v>
      </c>
      <c r="DU1318" s="4">
        <v>2</v>
      </c>
      <c r="EB1318" s="4" t="b">
        <v>1</v>
      </c>
      <c r="EC1318" s="4" t="s">
        <v>263</v>
      </c>
      <c r="EF1318" s="7">
        <v>46082</v>
      </c>
      <c r="EG1318" s="7">
        <v>46112</v>
      </c>
      <c r="EH1318" s="4" t="s">
        <v>173</v>
      </c>
      <c r="EI1318" s="4" t="b">
        <v>1</v>
      </c>
      <c r="EJ1318" s="4" t="s">
        <v>174</v>
      </c>
      <c r="EO1318" s="4">
        <f t="shared" si="85"/>
        <v>28.219178082191782</v>
      </c>
      <c r="EP1318" s="4">
        <f t="shared" si="86"/>
        <v>25</v>
      </c>
      <c r="EQ1318" s="9">
        <f t="shared" si="87"/>
        <v>4400812.0999999996</v>
      </c>
    </row>
    <row r="1319" spans="3:147">
      <c r="C1319" s="7">
        <v>46082</v>
      </c>
      <c r="D1319" s="4">
        <v>7620</v>
      </c>
      <c r="G1319" s="4" t="s">
        <v>170</v>
      </c>
      <c r="H1319" s="4" t="s">
        <v>171</v>
      </c>
      <c r="I1319" s="4">
        <v>3</v>
      </c>
      <c r="J1319" s="16">
        <v>35738</v>
      </c>
      <c r="L1319" s="4">
        <v>129126.58900000001</v>
      </c>
      <c r="M1319" s="4">
        <v>136126.56700000001</v>
      </c>
      <c r="N1319" s="4">
        <v>162217.492</v>
      </c>
      <c r="O1319" s="64">
        <v>21</v>
      </c>
      <c r="P1319" s="4">
        <v>9</v>
      </c>
      <c r="Q1319" s="4">
        <v>1</v>
      </c>
      <c r="R1319" s="4">
        <v>31</v>
      </c>
      <c r="S1319" s="4">
        <v>100</v>
      </c>
      <c r="T1319" s="4">
        <v>100</v>
      </c>
      <c r="U1319" s="11">
        <v>7058719</v>
      </c>
      <c r="V1319" s="11">
        <v>1376870</v>
      </c>
      <c r="W1319" s="11">
        <v>5681849</v>
      </c>
      <c r="X1319" s="11">
        <v>28</v>
      </c>
      <c r="Y1319" s="62">
        <v>4002924</v>
      </c>
      <c r="Z1319" s="11">
        <v>0</v>
      </c>
      <c r="AA1319" s="11">
        <v>0</v>
      </c>
      <c r="AB1319" s="11">
        <v>0</v>
      </c>
      <c r="AC1319" s="11">
        <v>210000</v>
      </c>
      <c r="AD1319" s="11">
        <v>0</v>
      </c>
      <c r="AE1319" s="11">
        <v>0</v>
      </c>
      <c r="AF1319" s="11">
        <v>0</v>
      </c>
      <c r="AG1319" s="11">
        <v>210000</v>
      </c>
      <c r="AH1319" s="11">
        <v>0</v>
      </c>
      <c r="AI1319" s="11">
        <v>510474</v>
      </c>
      <c r="AJ1319" s="11">
        <v>0</v>
      </c>
      <c r="AK1319" s="11">
        <v>547484</v>
      </c>
      <c r="AL1319" s="9">
        <v>1057958</v>
      </c>
      <c r="AM1319" s="9">
        <v>973304</v>
      </c>
      <c r="AN1319" s="9">
        <v>81108</v>
      </c>
      <c r="AO1319" s="9">
        <v>613425</v>
      </c>
      <c r="AP1319" s="11">
        <v>0</v>
      </c>
      <c r="AQ1319" s="11">
        <v>65000</v>
      </c>
      <c r="AR1319" s="11">
        <v>2790795</v>
      </c>
      <c r="AS1319" s="11">
        <v>0</v>
      </c>
      <c r="AT1319" s="11">
        <v>0</v>
      </c>
      <c r="AU1319" s="11">
        <v>0</v>
      </c>
      <c r="AV1319" s="11">
        <v>0</v>
      </c>
      <c r="AW1319" s="11">
        <v>0</v>
      </c>
      <c r="AX1319" s="11">
        <v>0</v>
      </c>
      <c r="AY1319" s="11">
        <v>0</v>
      </c>
      <c r="AZ1319" s="11">
        <v>0</v>
      </c>
      <c r="BA1319" s="11">
        <v>0</v>
      </c>
      <c r="BB1319" s="11">
        <v>0</v>
      </c>
      <c r="BC1319" s="11">
        <v>0</v>
      </c>
      <c r="BD1319" s="11">
        <v>55000</v>
      </c>
      <c r="BE1319" s="11">
        <v>0</v>
      </c>
      <c r="BF1319" s="11">
        <v>0</v>
      </c>
      <c r="BG1319" s="11">
        <v>0</v>
      </c>
      <c r="BH1319" s="11">
        <v>0</v>
      </c>
      <c r="BI1319" s="11">
        <v>0</v>
      </c>
      <c r="BJ1319" s="11">
        <v>0</v>
      </c>
      <c r="BK1319" s="11">
        <v>0</v>
      </c>
      <c r="BL1319" s="11">
        <v>0</v>
      </c>
      <c r="BM1319" s="11">
        <v>0</v>
      </c>
      <c r="BN1319" s="11">
        <v>0</v>
      </c>
      <c r="BO1319" s="11">
        <v>593060</v>
      </c>
      <c r="BP1319" s="11">
        <v>59300</v>
      </c>
      <c r="BQ1319" s="11">
        <v>283290</v>
      </c>
      <c r="BR1319" s="11">
        <v>308450</v>
      </c>
      <c r="BS1319" s="11">
        <v>63530</v>
      </c>
      <c r="BT1319" s="11">
        <v>12010</v>
      </c>
      <c r="BU1319" s="11">
        <v>47230</v>
      </c>
      <c r="BV1319" s="11">
        <v>10000</v>
      </c>
      <c r="BW1319" s="11">
        <v>0</v>
      </c>
      <c r="BX1319" s="11">
        <v>0</v>
      </c>
      <c r="BY1319" s="11">
        <v>0</v>
      </c>
      <c r="BZ1319" s="11">
        <v>0</v>
      </c>
      <c r="CA1319" s="11">
        <v>0</v>
      </c>
      <c r="CB1319" s="11">
        <v>0</v>
      </c>
      <c r="CC1319" s="11">
        <v>0</v>
      </c>
      <c r="CD1319" s="11">
        <v>0</v>
      </c>
      <c r="CE1319" s="11">
        <v>0</v>
      </c>
      <c r="CF1319" s="11">
        <v>0</v>
      </c>
      <c r="CG1319" s="11">
        <v>0</v>
      </c>
      <c r="CH1319" s="11">
        <v>0</v>
      </c>
      <c r="CI1319" s="11">
        <v>235998.77799999999</v>
      </c>
      <c r="CJ1319" s="4">
        <v>31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13</v>
      </c>
      <c r="CV1319" s="4">
        <v>0</v>
      </c>
      <c r="CW1319" s="4">
        <v>0</v>
      </c>
      <c r="CX1319" s="4">
        <v>0</v>
      </c>
      <c r="CY1319" s="4">
        <v>0</v>
      </c>
      <c r="CZ1319" s="4">
        <v>0</v>
      </c>
      <c r="DA1319" s="4">
        <v>0</v>
      </c>
      <c r="DB1319" s="4">
        <v>20</v>
      </c>
      <c r="DC1319" s="4">
        <v>0</v>
      </c>
      <c r="DD1319" s="4">
        <v>18</v>
      </c>
      <c r="DE1319" s="64">
        <v>38</v>
      </c>
      <c r="DF1319" s="64">
        <v>32</v>
      </c>
      <c r="DG1319" s="64">
        <v>2</v>
      </c>
      <c r="DH1319" s="64">
        <v>50.42</v>
      </c>
      <c r="DI1319" s="4">
        <v>0</v>
      </c>
      <c r="DJ1319" s="4">
        <v>0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s="4">
        <v>0.5</v>
      </c>
      <c r="DT1319" s="4">
        <v>2</v>
      </c>
      <c r="DU1319" s="4">
        <v>2</v>
      </c>
      <c r="EB1319" s="4" t="b">
        <v>1</v>
      </c>
      <c r="EC1319" s="4" t="s">
        <v>263</v>
      </c>
      <c r="EF1319" s="7">
        <v>46082</v>
      </c>
      <c r="EG1319" s="7">
        <v>46112</v>
      </c>
      <c r="EH1319" s="4" t="s">
        <v>173</v>
      </c>
      <c r="EI1319" s="4" t="b">
        <v>1</v>
      </c>
      <c r="EJ1319" s="4" t="s">
        <v>174</v>
      </c>
      <c r="EO1319" s="4">
        <f t="shared" si="85"/>
        <v>28.17808219178082</v>
      </c>
      <c r="EP1319" s="4">
        <f t="shared" si="86"/>
        <v>25</v>
      </c>
      <c r="EQ1319" s="9">
        <f t="shared" si="87"/>
        <v>4055437.3</v>
      </c>
    </row>
    <row r="1320" spans="3:147">
      <c r="C1320" s="7">
        <v>46082</v>
      </c>
      <c r="D1320" s="4">
        <v>7620</v>
      </c>
      <c r="G1320" s="4" t="s">
        <v>170</v>
      </c>
      <c r="H1320" s="4" t="s">
        <v>171</v>
      </c>
      <c r="I1320" s="4">
        <v>14</v>
      </c>
      <c r="J1320" s="16">
        <v>35416</v>
      </c>
      <c r="L1320" s="4">
        <v>138345.58900000001</v>
      </c>
      <c r="M1320" s="4">
        <v>145595.56700000001</v>
      </c>
      <c r="N1320" s="4">
        <v>173501.38399999999</v>
      </c>
      <c r="O1320" s="64">
        <v>21</v>
      </c>
      <c r="P1320" s="4">
        <v>9</v>
      </c>
      <c r="Q1320" s="4">
        <v>1</v>
      </c>
      <c r="R1320" s="4">
        <v>31</v>
      </c>
      <c r="S1320" s="4">
        <v>100</v>
      </c>
      <c r="T1320" s="4">
        <v>100</v>
      </c>
      <c r="U1320" s="11">
        <v>8395078</v>
      </c>
      <c r="V1320" s="11">
        <v>1932300</v>
      </c>
      <c r="W1320" s="11">
        <v>6462778</v>
      </c>
      <c r="X1320" s="11">
        <v>29</v>
      </c>
      <c r="Y1320" s="62">
        <v>4288713</v>
      </c>
      <c r="Z1320" s="11">
        <v>0</v>
      </c>
      <c r="AA1320" s="11">
        <v>0</v>
      </c>
      <c r="AB1320" s="11">
        <v>0</v>
      </c>
      <c r="AC1320" s="11">
        <v>217500</v>
      </c>
      <c r="AD1320" s="11">
        <v>0</v>
      </c>
      <c r="AE1320" s="11">
        <v>0</v>
      </c>
      <c r="AF1320" s="11">
        <v>0</v>
      </c>
      <c r="AG1320" s="11">
        <v>217500</v>
      </c>
      <c r="AH1320" s="11">
        <v>0</v>
      </c>
      <c r="AI1320" s="11">
        <v>545983</v>
      </c>
      <c r="AJ1320" s="11">
        <v>0</v>
      </c>
      <c r="AK1320" s="11">
        <v>520504</v>
      </c>
      <c r="AL1320" s="9">
        <v>1066487</v>
      </c>
      <c r="AM1320" s="9">
        <v>1041008</v>
      </c>
      <c r="AN1320" s="9">
        <v>86750</v>
      </c>
      <c r="AO1320" s="9">
        <v>599620</v>
      </c>
      <c r="AP1320" s="11">
        <v>0</v>
      </c>
      <c r="AQ1320" s="11">
        <v>60000</v>
      </c>
      <c r="AR1320" s="11">
        <v>2853865</v>
      </c>
      <c r="AS1320" s="11">
        <v>0</v>
      </c>
      <c r="AT1320" s="11">
        <v>0</v>
      </c>
      <c r="AU1320" s="11">
        <v>0</v>
      </c>
      <c r="AV1320" s="11">
        <v>0</v>
      </c>
      <c r="AW1320" s="11">
        <v>0</v>
      </c>
      <c r="AX1320" s="11">
        <v>0</v>
      </c>
      <c r="AY1320" s="11">
        <v>0</v>
      </c>
      <c r="AZ1320" s="11">
        <v>0</v>
      </c>
      <c r="BA1320" s="11">
        <v>0</v>
      </c>
      <c r="BB1320" s="11">
        <v>1000000</v>
      </c>
      <c r="BC1320" s="11">
        <v>0</v>
      </c>
      <c r="BD1320" s="11">
        <v>35000</v>
      </c>
      <c r="BE1320" s="11">
        <v>0</v>
      </c>
      <c r="BF1320" s="11">
        <v>0</v>
      </c>
      <c r="BG1320" s="11">
        <v>0</v>
      </c>
      <c r="BH1320" s="11">
        <v>0</v>
      </c>
      <c r="BI1320" s="11">
        <v>0</v>
      </c>
      <c r="BJ1320" s="11">
        <v>0</v>
      </c>
      <c r="BK1320" s="11">
        <v>0</v>
      </c>
      <c r="BL1320" s="11">
        <v>0</v>
      </c>
      <c r="BM1320" s="11">
        <v>0</v>
      </c>
      <c r="BN1320" s="11">
        <v>0</v>
      </c>
      <c r="BO1320" s="11">
        <v>1014400</v>
      </c>
      <c r="BP1320" s="11">
        <v>101440</v>
      </c>
      <c r="BQ1320" s="11">
        <v>302570</v>
      </c>
      <c r="BR1320" s="11">
        <v>364940</v>
      </c>
      <c r="BS1320" s="11">
        <v>75560</v>
      </c>
      <c r="BT1320" s="11">
        <v>12870</v>
      </c>
      <c r="BU1320" s="11">
        <v>50520</v>
      </c>
      <c r="BV1320" s="11">
        <v>0</v>
      </c>
      <c r="BW1320" s="11">
        <v>10000</v>
      </c>
      <c r="BX1320" s="11">
        <v>0</v>
      </c>
      <c r="BY1320" s="11">
        <v>0</v>
      </c>
      <c r="BZ1320" s="11">
        <v>0</v>
      </c>
      <c r="CA1320" s="11">
        <v>0</v>
      </c>
      <c r="CB1320" s="11">
        <v>0</v>
      </c>
      <c r="CC1320" s="11">
        <v>0</v>
      </c>
      <c r="CD1320" s="11">
        <v>0</v>
      </c>
      <c r="CE1320" s="11">
        <v>0</v>
      </c>
      <c r="CF1320" s="11">
        <v>0</v>
      </c>
      <c r="CG1320" s="11">
        <v>0</v>
      </c>
      <c r="CH1320" s="11">
        <v>0</v>
      </c>
      <c r="CI1320" s="11">
        <v>259168.356</v>
      </c>
      <c r="CJ1320" s="4">
        <v>31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4">
        <v>12</v>
      </c>
      <c r="CV1320" s="4">
        <v>0</v>
      </c>
      <c r="CW1320" s="4">
        <v>0</v>
      </c>
      <c r="CX1320" s="4">
        <v>0</v>
      </c>
      <c r="CY1320" s="4">
        <v>0</v>
      </c>
      <c r="CZ1320" s="4">
        <v>0</v>
      </c>
      <c r="DA1320" s="4">
        <v>0</v>
      </c>
      <c r="DB1320" s="4">
        <v>20</v>
      </c>
      <c r="DC1320" s="4">
        <v>0</v>
      </c>
      <c r="DD1320" s="4">
        <v>16</v>
      </c>
      <c r="DE1320" s="64">
        <v>36</v>
      </c>
      <c r="DF1320" s="64">
        <v>32</v>
      </c>
      <c r="DG1320" s="64">
        <v>2</v>
      </c>
      <c r="DH1320" s="64">
        <v>46.08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s="4">
        <v>1</v>
      </c>
      <c r="DT1320" s="4">
        <v>2</v>
      </c>
      <c r="DU1320" s="4">
        <v>2</v>
      </c>
      <c r="EB1320" s="4" t="b">
        <v>1</v>
      </c>
      <c r="EC1320" s="4" t="s">
        <v>263</v>
      </c>
      <c r="EF1320" s="7">
        <v>46082</v>
      </c>
      <c r="EG1320" s="7">
        <v>46112</v>
      </c>
      <c r="EH1320" s="4" t="s">
        <v>173</v>
      </c>
      <c r="EI1320" s="4" t="b">
        <v>1</v>
      </c>
      <c r="EJ1320" s="4" t="s">
        <v>174</v>
      </c>
      <c r="EO1320" s="4">
        <f t="shared" si="85"/>
        <v>29.06027397260274</v>
      </c>
      <c r="EP1320" s="4">
        <f t="shared" si="86"/>
        <v>25</v>
      </c>
      <c r="EQ1320" s="9">
        <f t="shared" si="87"/>
        <v>4337534.5999999996</v>
      </c>
    </row>
    <row r="1321" spans="3:147">
      <c r="C1321" s="7">
        <v>46082</v>
      </c>
      <c r="D1321" s="4">
        <v>7620</v>
      </c>
      <c r="G1321" s="4" t="s">
        <v>170</v>
      </c>
      <c r="H1321" s="4" t="s">
        <v>171</v>
      </c>
      <c r="I1321" s="4">
        <v>14</v>
      </c>
      <c r="J1321" s="16">
        <v>41640</v>
      </c>
      <c r="L1321" s="4">
        <v>138345.58900000001</v>
      </c>
      <c r="M1321" s="4">
        <v>141345.56700000001</v>
      </c>
      <c r="N1321" s="4">
        <v>168436.8</v>
      </c>
      <c r="O1321" s="64">
        <v>21</v>
      </c>
      <c r="P1321" s="4">
        <v>9</v>
      </c>
      <c r="Q1321" s="4">
        <v>1</v>
      </c>
      <c r="R1321" s="4">
        <v>31</v>
      </c>
      <c r="S1321" s="4">
        <v>100</v>
      </c>
      <c r="T1321" s="4">
        <v>100</v>
      </c>
      <c r="U1321" s="11">
        <v>7140409</v>
      </c>
      <c r="V1321" s="11">
        <v>1519760</v>
      </c>
      <c r="W1321" s="11">
        <v>5620649</v>
      </c>
      <c r="X1321" s="11">
        <v>12</v>
      </c>
      <c r="Y1321" s="62">
        <v>4288713</v>
      </c>
      <c r="Z1321" s="11">
        <v>0</v>
      </c>
      <c r="AA1321" s="11">
        <v>0</v>
      </c>
      <c r="AB1321" s="11">
        <v>0</v>
      </c>
      <c r="AC1321" s="11">
        <v>90000</v>
      </c>
      <c r="AD1321" s="11">
        <v>0</v>
      </c>
      <c r="AE1321" s="11">
        <v>0</v>
      </c>
      <c r="AF1321" s="11">
        <v>0</v>
      </c>
      <c r="AG1321" s="11">
        <v>90000</v>
      </c>
      <c r="AH1321" s="11">
        <v>0</v>
      </c>
      <c r="AI1321" s="11">
        <v>530045</v>
      </c>
      <c r="AJ1321" s="11">
        <v>0</v>
      </c>
      <c r="AK1321" s="11">
        <v>568474</v>
      </c>
      <c r="AL1321" s="9">
        <v>1098520</v>
      </c>
      <c r="AM1321" s="9">
        <v>1010620</v>
      </c>
      <c r="AN1321" s="9">
        <v>0</v>
      </c>
      <c r="AO1321" s="9">
        <v>552556</v>
      </c>
      <c r="AP1321" s="11">
        <v>0</v>
      </c>
      <c r="AQ1321" s="11">
        <v>55000</v>
      </c>
      <c r="AR1321" s="11">
        <v>2716696</v>
      </c>
      <c r="AS1321" s="11">
        <v>0</v>
      </c>
      <c r="AT1321" s="11">
        <v>0</v>
      </c>
      <c r="AU1321" s="11">
        <v>0</v>
      </c>
      <c r="AV1321" s="11">
        <v>0</v>
      </c>
      <c r="AW1321" s="11">
        <v>0</v>
      </c>
      <c r="AX1321" s="11">
        <v>0</v>
      </c>
      <c r="AY1321" s="11">
        <v>0</v>
      </c>
      <c r="AZ1321" s="11">
        <v>0</v>
      </c>
      <c r="BA1321" s="11">
        <v>0</v>
      </c>
      <c r="BB1321" s="11">
        <v>0</v>
      </c>
      <c r="BC1321" s="11">
        <v>0</v>
      </c>
      <c r="BD1321" s="11">
        <v>45000</v>
      </c>
      <c r="BE1321" s="11">
        <v>0</v>
      </c>
      <c r="BF1321" s="11">
        <v>0</v>
      </c>
      <c r="BG1321" s="11">
        <v>0</v>
      </c>
      <c r="BH1321" s="11">
        <v>0</v>
      </c>
      <c r="BI1321" s="11">
        <v>0</v>
      </c>
      <c r="BJ1321" s="11">
        <v>0</v>
      </c>
      <c r="BK1321" s="11">
        <v>0</v>
      </c>
      <c r="BL1321" s="11">
        <v>0</v>
      </c>
      <c r="BM1321" s="11">
        <v>0</v>
      </c>
      <c r="BN1321" s="11">
        <v>0</v>
      </c>
      <c r="BO1321" s="11">
        <v>707060</v>
      </c>
      <c r="BP1321" s="11">
        <v>70700</v>
      </c>
      <c r="BQ1321" s="11">
        <v>302570</v>
      </c>
      <c r="BR1321" s="11">
        <v>313220</v>
      </c>
      <c r="BS1321" s="11">
        <v>64260</v>
      </c>
      <c r="BT1321" s="11">
        <v>12870</v>
      </c>
      <c r="BU1321" s="11">
        <v>49080</v>
      </c>
      <c r="BV1321" s="11">
        <v>0</v>
      </c>
      <c r="BW1321" s="11">
        <v>0</v>
      </c>
      <c r="BX1321" s="11">
        <v>0</v>
      </c>
      <c r="BY1321" s="11">
        <v>0</v>
      </c>
      <c r="BZ1321" s="11">
        <v>0</v>
      </c>
      <c r="CA1321" s="11">
        <v>0</v>
      </c>
      <c r="CB1321" s="11">
        <v>0</v>
      </c>
      <c r="CC1321" s="11">
        <v>0</v>
      </c>
      <c r="CD1321" s="11">
        <v>0</v>
      </c>
      <c r="CE1321" s="11">
        <v>0</v>
      </c>
      <c r="CF1321" s="11">
        <v>0</v>
      </c>
      <c r="CG1321" s="11">
        <v>0</v>
      </c>
      <c r="CH1321" s="11">
        <v>0</v>
      </c>
      <c r="CI1321" s="11">
        <v>261849.55600000001</v>
      </c>
      <c r="CJ1321" s="4">
        <v>31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0</v>
      </c>
      <c r="CR1321" s="4">
        <v>0</v>
      </c>
      <c r="CS1321" s="4">
        <v>0</v>
      </c>
      <c r="CT1321" s="4">
        <v>0</v>
      </c>
      <c r="CU1321" s="4">
        <v>11</v>
      </c>
      <c r="CV1321" s="4">
        <v>0</v>
      </c>
      <c r="CW1321" s="4">
        <v>0</v>
      </c>
      <c r="CX1321" s="4">
        <v>0</v>
      </c>
      <c r="CY1321" s="4">
        <v>0</v>
      </c>
      <c r="CZ1321" s="4">
        <v>0</v>
      </c>
      <c r="DA1321" s="4">
        <v>0</v>
      </c>
      <c r="DB1321" s="4">
        <v>20</v>
      </c>
      <c r="DC1321" s="4">
        <v>0</v>
      </c>
      <c r="DD1321" s="4">
        <v>18</v>
      </c>
      <c r="DE1321" s="64">
        <v>38</v>
      </c>
      <c r="DF1321" s="64">
        <v>32</v>
      </c>
      <c r="DG1321" s="64">
        <v>0</v>
      </c>
      <c r="DH1321" s="64">
        <v>43.74</v>
      </c>
      <c r="DI1321" s="4">
        <v>0</v>
      </c>
      <c r="DJ1321" s="4">
        <v>0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s="4">
        <v>0</v>
      </c>
      <c r="DT1321" s="4">
        <v>2</v>
      </c>
      <c r="DU1321" s="4">
        <v>2</v>
      </c>
      <c r="EB1321" s="4" t="b">
        <v>1</v>
      </c>
      <c r="EC1321" s="4" t="s">
        <v>263</v>
      </c>
      <c r="EF1321" s="7">
        <v>46082</v>
      </c>
      <c r="EG1321" s="7">
        <v>46112</v>
      </c>
      <c r="EH1321" s="4" t="s">
        <v>173</v>
      </c>
      <c r="EI1321" s="4" t="b">
        <v>1</v>
      </c>
      <c r="EJ1321" s="4" t="s">
        <v>174</v>
      </c>
      <c r="EO1321" s="4">
        <f t="shared" si="85"/>
        <v>12.008219178082191</v>
      </c>
      <c r="EP1321" s="4">
        <f t="shared" si="86"/>
        <v>20</v>
      </c>
      <c r="EQ1321" s="9">
        <f t="shared" si="87"/>
        <v>3368736</v>
      </c>
    </row>
    <row r="1322" spans="3:147">
      <c r="C1322" s="7">
        <v>46082</v>
      </c>
      <c r="D1322" s="4">
        <v>7620</v>
      </c>
      <c r="G1322" s="4" t="s">
        <v>176</v>
      </c>
      <c r="H1322" s="4" t="s">
        <v>177</v>
      </c>
      <c r="I1322" s="4">
        <v>16</v>
      </c>
      <c r="J1322" s="16">
        <v>41640</v>
      </c>
      <c r="L1322" s="4">
        <v>118910.333</v>
      </c>
      <c r="M1322" s="4">
        <v>122160.3</v>
      </c>
      <c r="N1322" s="4">
        <v>145574.35800000001</v>
      </c>
      <c r="O1322" s="64">
        <v>21</v>
      </c>
      <c r="P1322" s="4">
        <v>9</v>
      </c>
      <c r="Q1322" s="4">
        <v>1</v>
      </c>
      <c r="R1322" s="4">
        <v>31</v>
      </c>
      <c r="S1322" s="4">
        <v>100</v>
      </c>
      <c r="T1322" s="4">
        <v>100</v>
      </c>
      <c r="U1322" s="11">
        <v>6533217</v>
      </c>
      <c r="V1322" s="11">
        <v>1353217</v>
      </c>
      <c r="W1322" s="11">
        <v>5180000</v>
      </c>
      <c r="X1322" s="11">
        <v>12</v>
      </c>
      <c r="Y1322" s="62">
        <v>3686220</v>
      </c>
      <c r="Z1322" s="11">
        <v>0</v>
      </c>
      <c r="AA1322" s="11">
        <v>0</v>
      </c>
      <c r="AB1322" s="11">
        <v>7500</v>
      </c>
      <c r="AC1322" s="11">
        <v>90000</v>
      </c>
      <c r="AD1322" s="11">
        <v>0</v>
      </c>
      <c r="AE1322" s="11">
        <v>0</v>
      </c>
      <c r="AF1322" s="11">
        <v>0</v>
      </c>
      <c r="AG1322" s="11">
        <v>97500</v>
      </c>
      <c r="AH1322" s="11">
        <v>0</v>
      </c>
      <c r="AI1322" s="11">
        <v>458101</v>
      </c>
      <c r="AJ1322" s="11">
        <v>0</v>
      </c>
      <c r="AK1322" s="11">
        <v>491313</v>
      </c>
      <c r="AL1322" s="9">
        <v>949414</v>
      </c>
      <c r="AM1322" s="9">
        <v>1091807</v>
      </c>
      <c r="AN1322" s="9">
        <v>72787</v>
      </c>
      <c r="AO1322" s="9">
        <v>550489</v>
      </c>
      <c r="AP1322" s="11">
        <v>0</v>
      </c>
      <c r="AQ1322" s="11">
        <v>65000</v>
      </c>
      <c r="AR1322" s="11">
        <v>2729497</v>
      </c>
      <c r="AS1322" s="11">
        <v>0</v>
      </c>
      <c r="AT1322" s="11">
        <v>0</v>
      </c>
      <c r="AU1322" s="11">
        <v>0</v>
      </c>
      <c r="AV1322" s="11">
        <v>0</v>
      </c>
      <c r="AW1322" s="11">
        <v>0</v>
      </c>
      <c r="AX1322" s="11">
        <v>0</v>
      </c>
      <c r="AY1322" s="11">
        <v>0</v>
      </c>
      <c r="AZ1322" s="11">
        <v>0</v>
      </c>
      <c r="BA1322" s="11">
        <v>0</v>
      </c>
      <c r="BB1322" s="11">
        <v>0</v>
      </c>
      <c r="BC1322" s="11">
        <v>0</v>
      </c>
      <c r="BD1322" s="11">
        <v>20000</v>
      </c>
      <c r="BE1322" s="11">
        <v>0</v>
      </c>
      <c r="BF1322" s="11">
        <v>0</v>
      </c>
      <c r="BG1322" s="11">
        <v>0</v>
      </c>
      <c r="BH1322" s="11">
        <v>0</v>
      </c>
      <c r="BI1322" s="11">
        <v>0</v>
      </c>
      <c r="BJ1322" s="11">
        <v>0</v>
      </c>
      <c r="BK1322" s="11">
        <v>0</v>
      </c>
      <c r="BL1322" s="11">
        <v>0</v>
      </c>
      <c r="BM1322" s="11">
        <v>0</v>
      </c>
      <c r="BN1322" s="11">
        <v>0</v>
      </c>
      <c r="BO1322" s="11">
        <v>617060</v>
      </c>
      <c r="BP1322" s="11">
        <v>61700</v>
      </c>
      <c r="BQ1322" s="11">
        <v>274360</v>
      </c>
      <c r="BR1322" s="11">
        <v>282510</v>
      </c>
      <c r="BS1322" s="11">
        <v>58800</v>
      </c>
      <c r="BT1322" s="11">
        <v>11060</v>
      </c>
      <c r="BU1322" s="11">
        <v>42410</v>
      </c>
      <c r="BV1322" s="11">
        <v>0</v>
      </c>
      <c r="BW1322" s="11">
        <v>5317</v>
      </c>
      <c r="BX1322" s="11">
        <v>0</v>
      </c>
      <c r="BY1322" s="11">
        <v>0</v>
      </c>
      <c r="BZ1322" s="11">
        <v>0</v>
      </c>
      <c r="CA1322" s="11">
        <v>0</v>
      </c>
      <c r="CB1322" s="11">
        <v>0</v>
      </c>
      <c r="CC1322" s="11">
        <v>0</v>
      </c>
      <c r="CD1322" s="11">
        <v>0</v>
      </c>
      <c r="CE1322" s="11">
        <v>0</v>
      </c>
      <c r="CF1322" s="11">
        <v>0</v>
      </c>
      <c r="CG1322" s="11">
        <v>0</v>
      </c>
      <c r="CH1322" s="11">
        <v>0</v>
      </c>
      <c r="CI1322" s="11">
        <v>209994.94399999999</v>
      </c>
      <c r="CJ1322" s="4">
        <v>31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0</v>
      </c>
      <c r="CS1322" s="4">
        <v>0</v>
      </c>
      <c r="CT1322" s="4">
        <v>0</v>
      </c>
      <c r="CU1322" s="4">
        <v>13</v>
      </c>
      <c r="CV1322" s="4">
        <v>0</v>
      </c>
      <c r="CW1322" s="4">
        <v>0</v>
      </c>
      <c r="CX1322" s="4">
        <v>0</v>
      </c>
      <c r="CY1322" s="4">
        <v>0</v>
      </c>
      <c r="CZ1322" s="4">
        <v>0</v>
      </c>
      <c r="DA1322" s="4">
        <v>0</v>
      </c>
      <c r="DB1322" s="4">
        <v>20</v>
      </c>
      <c r="DC1322" s="4">
        <v>0</v>
      </c>
      <c r="DD1322" s="4">
        <v>18</v>
      </c>
      <c r="DE1322" s="64">
        <v>38</v>
      </c>
      <c r="DF1322" s="64">
        <v>40</v>
      </c>
      <c r="DG1322" s="64">
        <v>2</v>
      </c>
      <c r="DH1322" s="64">
        <v>50.42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s="4">
        <v>0</v>
      </c>
      <c r="DT1322" s="4">
        <v>2</v>
      </c>
      <c r="DU1322" s="4">
        <v>2</v>
      </c>
      <c r="EB1322" s="4" t="b">
        <v>1</v>
      </c>
      <c r="EC1322" s="4" t="s">
        <v>263</v>
      </c>
      <c r="EF1322" s="7">
        <v>46082</v>
      </c>
      <c r="EG1322" s="7">
        <v>46112</v>
      </c>
      <c r="EH1322" s="4" t="s">
        <v>173</v>
      </c>
      <c r="EI1322" s="4" t="b">
        <v>1</v>
      </c>
      <c r="EJ1322" s="4" t="s">
        <v>174</v>
      </c>
      <c r="EO1322" s="4">
        <f t="shared" si="85"/>
        <v>12.008219178082191</v>
      </c>
      <c r="EP1322" s="4">
        <f t="shared" si="86"/>
        <v>20</v>
      </c>
      <c r="EQ1322" s="9">
        <f t="shared" si="87"/>
        <v>2911487.16</v>
      </c>
    </row>
    <row r="1323" spans="3:147">
      <c r="C1323" s="7">
        <v>46082</v>
      </c>
      <c r="D1323" s="4">
        <v>7620</v>
      </c>
      <c r="G1323" s="4" t="s">
        <v>176</v>
      </c>
      <c r="H1323" s="4" t="s">
        <v>177</v>
      </c>
      <c r="I1323" s="4">
        <v>15</v>
      </c>
      <c r="J1323" s="16">
        <v>36458</v>
      </c>
      <c r="L1323" s="4">
        <v>118421.333</v>
      </c>
      <c r="M1323" s="4">
        <v>124921.3</v>
      </c>
      <c r="N1323" s="4">
        <v>148864.549</v>
      </c>
      <c r="O1323" s="64">
        <v>21</v>
      </c>
      <c r="P1323" s="4">
        <v>9</v>
      </c>
      <c r="Q1323" s="4">
        <v>1</v>
      </c>
      <c r="R1323" s="4">
        <v>31</v>
      </c>
      <c r="S1323" s="4">
        <v>100</v>
      </c>
      <c r="T1323" s="4">
        <v>100</v>
      </c>
      <c r="U1323" s="11">
        <v>6700780</v>
      </c>
      <c r="V1323" s="11">
        <v>1340780</v>
      </c>
      <c r="W1323" s="11">
        <v>5360000</v>
      </c>
      <c r="X1323" s="11">
        <v>26</v>
      </c>
      <c r="Y1323" s="62">
        <v>3671061</v>
      </c>
      <c r="Z1323" s="11">
        <v>0</v>
      </c>
      <c r="AA1323" s="11">
        <v>0</v>
      </c>
      <c r="AB1323" s="11">
        <v>0</v>
      </c>
      <c r="AC1323" s="11">
        <v>195000</v>
      </c>
      <c r="AD1323" s="11">
        <v>0</v>
      </c>
      <c r="AE1323" s="11">
        <v>0</v>
      </c>
      <c r="AF1323" s="11">
        <v>0</v>
      </c>
      <c r="AG1323" s="11">
        <v>195000</v>
      </c>
      <c r="AH1323" s="11">
        <v>0</v>
      </c>
      <c r="AI1323" s="11">
        <v>468454</v>
      </c>
      <c r="AJ1323" s="11">
        <v>0</v>
      </c>
      <c r="AK1323" s="11">
        <v>502417</v>
      </c>
      <c r="AL1323" s="9">
        <v>970872</v>
      </c>
      <c r="AM1323" s="9">
        <v>1116484</v>
      </c>
      <c r="AN1323" s="9">
        <v>74432</v>
      </c>
      <c r="AO1323" s="9">
        <v>562931</v>
      </c>
      <c r="AP1323" s="11">
        <v>0</v>
      </c>
      <c r="AQ1323" s="11">
        <v>65000</v>
      </c>
      <c r="AR1323" s="11">
        <v>2789719</v>
      </c>
      <c r="AS1323" s="11">
        <v>0</v>
      </c>
      <c r="AT1323" s="11">
        <v>0</v>
      </c>
      <c r="AU1323" s="11">
        <v>0</v>
      </c>
      <c r="AV1323" s="11">
        <v>0</v>
      </c>
      <c r="AW1323" s="11">
        <v>0</v>
      </c>
      <c r="AX1323" s="11">
        <v>0</v>
      </c>
      <c r="AY1323" s="11">
        <v>0</v>
      </c>
      <c r="AZ1323" s="11">
        <v>0</v>
      </c>
      <c r="BA1323" s="11">
        <v>0</v>
      </c>
      <c r="BB1323" s="11">
        <v>0</v>
      </c>
      <c r="BC1323" s="11">
        <v>0</v>
      </c>
      <c r="BD1323" s="11">
        <v>45000</v>
      </c>
      <c r="BE1323" s="11">
        <v>0</v>
      </c>
      <c r="BF1323" s="11">
        <v>0</v>
      </c>
      <c r="BG1323" s="11">
        <v>0</v>
      </c>
      <c r="BH1323" s="11">
        <v>0</v>
      </c>
      <c r="BI1323" s="11">
        <v>0</v>
      </c>
      <c r="BJ1323" s="11">
        <v>0</v>
      </c>
      <c r="BK1323" s="11">
        <v>0</v>
      </c>
      <c r="BL1323" s="11">
        <v>0</v>
      </c>
      <c r="BM1323" s="11">
        <v>0</v>
      </c>
      <c r="BN1323" s="11">
        <v>0</v>
      </c>
      <c r="BO1323" s="11">
        <v>578900</v>
      </c>
      <c r="BP1323" s="11">
        <v>57890</v>
      </c>
      <c r="BQ1323" s="11">
        <v>293930</v>
      </c>
      <c r="BR1323" s="11">
        <v>292700</v>
      </c>
      <c r="BS1323" s="11">
        <v>60310</v>
      </c>
      <c r="BT1323" s="11">
        <v>11020</v>
      </c>
      <c r="BU1323" s="11">
        <v>43340</v>
      </c>
      <c r="BV1323" s="11">
        <v>0</v>
      </c>
      <c r="BW1323" s="11">
        <v>2690</v>
      </c>
      <c r="BX1323" s="11">
        <v>0</v>
      </c>
      <c r="BY1323" s="11">
        <v>0</v>
      </c>
      <c r="BZ1323" s="11">
        <v>0</v>
      </c>
      <c r="CA1323" s="11">
        <v>0</v>
      </c>
      <c r="CB1323" s="11">
        <v>0</v>
      </c>
      <c r="CC1323" s="11">
        <v>0</v>
      </c>
      <c r="CD1323" s="11">
        <v>0</v>
      </c>
      <c r="CE1323" s="11">
        <v>0</v>
      </c>
      <c r="CF1323" s="11">
        <v>0</v>
      </c>
      <c r="CG1323" s="11">
        <v>0</v>
      </c>
      <c r="CH1323" s="11">
        <v>0</v>
      </c>
      <c r="CI1323" s="11">
        <v>228078.66699999999</v>
      </c>
      <c r="CJ1323" s="4">
        <v>31</v>
      </c>
      <c r="CK1323" s="4">
        <v>0</v>
      </c>
      <c r="CL1323" s="4">
        <v>0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  <c r="CS1323" s="4">
        <v>0</v>
      </c>
      <c r="CT1323" s="4">
        <v>0</v>
      </c>
      <c r="CU1323" s="4">
        <v>13</v>
      </c>
      <c r="CV1323" s="4">
        <v>0</v>
      </c>
      <c r="CW1323" s="4">
        <v>0</v>
      </c>
      <c r="CX1323" s="4">
        <v>0</v>
      </c>
      <c r="CY1323" s="4">
        <v>0</v>
      </c>
      <c r="CZ1323" s="4">
        <v>0</v>
      </c>
      <c r="DA1323" s="4">
        <v>0</v>
      </c>
      <c r="DB1323" s="4">
        <v>20</v>
      </c>
      <c r="DC1323" s="4">
        <v>0</v>
      </c>
      <c r="DD1323" s="4">
        <v>18</v>
      </c>
      <c r="DE1323" s="64">
        <v>38</v>
      </c>
      <c r="DF1323" s="64">
        <v>40</v>
      </c>
      <c r="DG1323" s="64">
        <v>2</v>
      </c>
      <c r="DH1323" s="64">
        <v>50.42</v>
      </c>
      <c r="DI1323" s="4">
        <v>0</v>
      </c>
      <c r="DJ1323" s="4">
        <v>0</v>
      </c>
      <c r="DK1323" s="4">
        <v>0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s="4">
        <v>0</v>
      </c>
      <c r="DT1323" s="4">
        <v>2</v>
      </c>
      <c r="DU1323" s="4">
        <v>2</v>
      </c>
      <c r="EB1323" s="4" t="b">
        <v>1</v>
      </c>
      <c r="EC1323" s="4" t="s">
        <v>263</v>
      </c>
      <c r="EF1323" s="7">
        <v>46082</v>
      </c>
      <c r="EG1323" s="7">
        <v>46112</v>
      </c>
      <c r="EH1323" s="4" t="s">
        <v>173</v>
      </c>
      <c r="EI1323" s="4" t="b">
        <v>1</v>
      </c>
      <c r="EJ1323" s="4" t="s">
        <v>174</v>
      </c>
      <c r="EO1323" s="4">
        <f t="shared" si="85"/>
        <v>26.205479452054796</v>
      </c>
      <c r="EP1323" s="4">
        <f t="shared" si="86"/>
        <v>25</v>
      </c>
      <c r="EQ1323" s="9">
        <f t="shared" si="87"/>
        <v>3721613.7250000001</v>
      </c>
    </row>
    <row r="1324" spans="3:147">
      <c r="C1324" s="7">
        <v>46082</v>
      </c>
      <c r="D1324" s="4">
        <v>7620</v>
      </c>
      <c r="G1324" s="4" t="s">
        <v>176</v>
      </c>
      <c r="H1324" s="4" t="s">
        <v>177</v>
      </c>
      <c r="I1324" s="4">
        <v>15</v>
      </c>
      <c r="J1324" s="16">
        <v>37391</v>
      </c>
      <c r="L1324" s="4">
        <v>118421.333</v>
      </c>
      <c r="M1324" s="4">
        <v>124171.3</v>
      </c>
      <c r="N1324" s="4">
        <v>147970.799</v>
      </c>
      <c r="O1324" s="64">
        <v>21</v>
      </c>
      <c r="P1324" s="4">
        <v>9</v>
      </c>
      <c r="Q1324" s="4">
        <v>1</v>
      </c>
      <c r="R1324" s="4">
        <v>31</v>
      </c>
      <c r="S1324" s="4">
        <v>100</v>
      </c>
      <c r="T1324" s="4">
        <v>100</v>
      </c>
      <c r="U1324" s="11">
        <v>6626920</v>
      </c>
      <c r="V1324" s="11">
        <v>1394940</v>
      </c>
      <c r="W1324" s="11">
        <v>5231980</v>
      </c>
      <c r="X1324" s="11">
        <v>23</v>
      </c>
      <c r="Y1324" s="62">
        <v>3671061</v>
      </c>
      <c r="Z1324" s="11">
        <v>0</v>
      </c>
      <c r="AA1324" s="11">
        <v>0</v>
      </c>
      <c r="AB1324" s="11">
        <v>0</v>
      </c>
      <c r="AC1324" s="11">
        <v>172500</v>
      </c>
      <c r="AD1324" s="11">
        <v>0</v>
      </c>
      <c r="AE1324" s="11">
        <v>0</v>
      </c>
      <c r="AF1324" s="11">
        <v>0</v>
      </c>
      <c r="AG1324" s="11">
        <v>172500</v>
      </c>
      <c r="AH1324" s="11">
        <v>0</v>
      </c>
      <c r="AI1324" s="11">
        <v>465642</v>
      </c>
      <c r="AJ1324" s="11">
        <v>0</v>
      </c>
      <c r="AK1324" s="11">
        <v>499401</v>
      </c>
      <c r="AL1324" s="9">
        <v>965043</v>
      </c>
      <c r="AM1324" s="9">
        <v>1109780</v>
      </c>
      <c r="AN1324" s="9">
        <v>73985</v>
      </c>
      <c r="AO1324" s="9">
        <v>559551</v>
      </c>
      <c r="AP1324" s="11">
        <v>0</v>
      </c>
      <c r="AQ1324" s="11">
        <v>65000</v>
      </c>
      <c r="AR1324" s="11">
        <v>2773359</v>
      </c>
      <c r="AS1324" s="11">
        <v>0</v>
      </c>
      <c r="AT1324" s="11">
        <v>0</v>
      </c>
      <c r="AU1324" s="11">
        <v>0</v>
      </c>
      <c r="AV1324" s="11">
        <v>0</v>
      </c>
      <c r="AW1324" s="11">
        <v>0</v>
      </c>
      <c r="AX1324" s="11">
        <v>0</v>
      </c>
      <c r="AY1324" s="11">
        <v>0</v>
      </c>
      <c r="AZ1324" s="11">
        <v>0</v>
      </c>
      <c r="BA1324" s="11">
        <v>0</v>
      </c>
      <c r="BB1324" s="11">
        <v>0</v>
      </c>
      <c r="BC1324" s="11">
        <v>0</v>
      </c>
      <c r="BD1324" s="11">
        <v>10000</v>
      </c>
      <c r="BE1324" s="11">
        <v>0</v>
      </c>
      <c r="BF1324" s="11">
        <v>0</v>
      </c>
      <c r="BG1324" s="11">
        <v>0</v>
      </c>
      <c r="BH1324" s="11">
        <v>0</v>
      </c>
      <c r="BI1324" s="11">
        <v>0</v>
      </c>
      <c r="BJ1324" s="11">
        <v>0</v>
      </c>
      <c r="BK1324" s="11">
        <v>0</v>
      </c>
      <c r="BL1324" s="11">
        <v>0</v>
      </c>
      <c r="BM1324" s="11">
        <v>0</v>
      </c>
      <c r="BN1324" s="11">
        <v>0</v>
      </c>
      <c r="BO1324" s="11">
        <v>625160</v>
      </c>
      <c r="BP1324" s="11">
        <v>62510</v>
      </c>
      <c r="BQ1324" s="11">
        <v>287940</v>
      </c>
      <c r="BR1324" s="11">
        <v>289580</v>
      </c>
      <c r="BS1324" s="11">
        <v>59640</v>
      </c>
      <c r="BT1324" s="11">
        <v>11020</v>
      </c>
      <c r="BU1324" s="11">
        <v>43090</v>
      </c>
      <c r="BV1324" s="11">
        <v>11000</v>
      </c>
      <c r="BW1324" s="11">
        <v>5000</v>
      </c>
      <c r="BX1324" s="11">
        <v>0</v>
      </c>
      <c r="BY1324" s="11">
        <v>0</v>
      </c>
      <c r="BZ1324" s="11">
        <v>0</v>
      </c>
      <c r="CA1324" s="11">
        <v>0</v>
      </c>
      <c r="CB1324" s="11">
        <v>0</v>
      </c>
      <c r="CC1324" s="11">
        <v>0</v>
      </c>
      <c r="CD1324" s="11">
        <v>0</v>
      </c>
      <c r="CE1324" s="11">
        <v>0</v>
      </c>
      <c r="CF1324" s="11">
        <v>0</v>
      </c>
      <c r="CG1324" s="11">
        <v>0</v>
      </c>
      <c r="CH1324" s="11">
        <v>0</v>
      </c>
      <c r="CI1324" s="11">
        <v>216251.6</v>
      </c>
      <c r="CJ1324" s="4">
        <v>31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0</v>
      </c>
      <c r="CR1324" s="4">
        <v>0</v>
      </c>
      <c r="CS1324" s="4">
        <v>0</v>
      </c>
      <c r="CT1324" s="4">
        <v>0</v>
      </c>
      <c r="CU1324" s="4">
        <v>13</v>
      </c>
      <c r="CV1324" s="4">
        <v>0</v>
      </c>
      <c r="CW1324" s="4">
        <v>0</v>
      </c>
      <c r="CX1324" s="4">
        <v>0</v>
      </c>
      <c r="CY1324" s="4">
        <v>0</v>
      </c>
      <c r="CZ1324" s="4">
        <v>0</v>
      </c>
      <c r="DA1324" s="4">
        <v>0</v>
      </c>
      <c r="DB1324" s="4">
        <v>20</v>
      </c>
      <c r="DC1324" s="4">
        <v>0</v>
      </c>
      <c r="DD1324" s="4">
        <v>18</v>
      </c>
      <c r="DE1324" s="64">
        <v>38</v>
      </c>
      <c r="DF1324" s="64">
        <v>40</v>
      </c>
      <c r="DG1324" s="64">
        <v>2</v>
      </c>
      <c r="DH1324" s="64">
        <v>50.42</v>
      </c>
      <c r="DI1324" s="4">
        <v>0</v>
      </c>
      <c r="DJ1324" s="4">
        <v>0</v>
      </c>
      <c r="DK1324" s="4">
        <v>0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s="4">
        <v>0</v>
      </c>
      <c r="DT1324" s="4">
        <v>2</v>
      </c>
      <c r="DU1324" s="4">
        <v>2</v>
      </c>
      <c r="EB1324" s="4" t="b">
        <v>1</v>
      </c>
      <c r="EC1324" s="4" t="s">
        <v>263</v>
      </c>
      <c r="EF1324" s="7">
        <v>46082</v>
      </c>
      <c r="EG1324" s="7">
        <v>46112</v>
      </c>
      <c r="EH1324" s="4" t="s">
        <v>173</v>
      </c>
      <c r="EI1324" s="4" t="b">
        <v>1</v>
      </c>
      <c r="EJ1324" s="4" t="s">
        <v>174</v>
      </c>
      <c r="EO1324" s="4">
        <f t="shared" si="85"/>
        <v>23.649315068493152</v>
      </c>
      <c r="EP1324" s="4">
        <f t="shared" si="86"/>
        <v>25</v>
      </c>
      <c r="EQ1324" s="9">
        <f t="shared" si="87"/>
        <v>3699269.9750000001</v>
      </c>
    </row>
    <row r="1325" spans="3:147">
      <c r="C1325" s="7">
        <v>46082</v>
      </c>
      <c r="D1325" s="4">
        <v>7620</v>
      </c>
      <c r="G1325" s="4" t="s">
        <v>176</v>
      </c>
      <c r="H1325" s="4" t="s">
        <v>177</v>
      </c>
      <c r="I1325" s="4">
        <v>12</v>
      </c>
      <c r="J1325" s="16">
        <v>37599</v>
      </c>
      <c r="L1325" s="4">
        <v>116788.333</v>
      </c>
      <c r="M1325" s="4">
        <v>122788.3</v>
      </c>
      <c r="N1325" s="4">
        <v>146322.72399999999</v>
      </c>
      <c r="O1325" s="64">
        <v>21</v>
      </c>
      <c r="P1325" s="4">
        <v>9</v>
      </c>
      <c r="Q1325" s="4">
        <v>1</v>
      </c>
      <c r="R1325" s="4">
        <v>31</v>
      </c>
      <c r="S1325" s="4">
        <v>100</v>
      </c>
      <c r="T1325" s="4">
        <v>100</v>
      </c>
      <c r="U1325" s="11">
        <v>7983196</v>
      </c>
      <c r="V1325" s="11">
        <v>1675196</v>
      </c>
      <c r="W1325" s="11">
        <v>6308000</v>
      </c>
      <c r="X1325" s="11">
        <v>23</v>
      </c>
      <c r="Y1325" s="62">
        <v>3620438</v>
      </c>
      <c r="Z1325" s="11">
        <v>0</v>
      </c>
      <c r="AA1325" s="11">
        <v>0</v>
      </c>
      <c r="AB1325" s="11">
        <v>7500</v>
      </c>
      <c r="AC1325" s="11">
        <v>172500</v>
      </c>
      <c r="AD1325" s="11">
        <v>0</v>
      </c>
      <c r="AE1325" s="11">
        <v>0</v>
      </c>
      <c r="AF1325" s="11">
        <v>0</v>
      </c>
      <c r="AG1325" s="11">
        <v>180000</v>
      </c>
      <c r="AH1325" s="11">
        <v>0</v>
      </c>
      <c r="AI1325" s="11">
        <v>460456</v>
      </c>
      <c r="AJ1325" s="11">
        <v>0</v>
      </c>
      <c r="AK1325" s="11">
        <v>493839</v>
      </c>
      <c r="AL1325" s="9">
        <v>954295</v>
      </c>
      <c r="AM1325" s="9">
        <v>658452</v>
      </c>
      <c r="AN1325" s="9">
        <v>0</v>
      </c>
      <c r="AO1325" s="9">
        <v>480011</v>
      </c>
      <c r="AP1325" s="11">
        <v>0</v>
      </c>
      <c r="AQ1325" s="11">
        <v>55000</v>
      </c>
      <c r="AR1325" s="11">
        <v>2147758</v>
      </c>
      <c r="AS1325" s="11">
        <v>2000000</v>
      </c>
      <c r="AT1325" s="11">
        <v>0</v>
      </c>
      <c r="AU1325" s="11">
        <v>0</v>
      </c>
      <c r="AV1325" s="11">
        <v>0</v>
      </c>
      <c r="AW1325" s="11">
        <v>0</v>
      </c>
      <c r="AX1325" s="11">
        <v>0</v>
      </c>
      <c r="AY1325" s="11">
        <v>0</v>
      </c>
      <c r="AZ1325" s="11">
        <v>0</v>
      </c>
      <c r="BA1325" s="11">
        <v>0</v>
      </c>
      <c r="BB1325" s="11">
        <v>0</v>
      </c>
      <c r="BC1325" s="11">
        <v>0</v>
      </c>
      <c r="BD1325" s="11">
        <v>35000</v>
      </c>
      <c r="BE1325" s="11">
        <v>0</v>
      </c>
      <c r="BF1325" s="11">
        <v>0</v>
      </c>
      <c r="BG1325" s="11">
        <v>0</v>
      </c>
      <c r="BH1325" s="11">
        <v>0</v>
      </c>
      <c r="BI1325" s="11">
        <v>0</v>
      </c>
      <c r="BJ1325" s="11">
        <v>0</v>
      </c>
      <c r="BK1325" s="11">
        <v>0</v>
      </c>
      <c r="BL1325" s="11">
        <v>0</v>
      </c>
      <c r="BM1325" s="11">
        <v>0</v>
      </c>
      <c r="BN1325" s="11">
        <v>0</v>
      </c>
      <c r="BO1325" s="11">
        <v>845930</v>
      </c>
      <c r="BP1325" s="11">
        <v>84590</v>
      </c>
      <c r="BQ1325" s="11">
        <v>274590</v>
      </c>
      <c r="BR1325" s="11">
        <v>344450</v>
      </c>
      <c r="BS1325" s="11">
        <v>71850</v>
      </c>
      <c r="BT1325" s="11">
        <v>10870</v>
      </c>
      <c r="BU1325" s="11">
        <v>42600</v>
      </c>
      <c r="BV1325" s="11">
        <v>0</v>
      </c>
      <c r="BW1325" s="11">
        <v>316</v>
      </c>
      <c r="BX1325" s="11">
        <v>0</v>
      </c>
      <c r="BY1325" s="11">
        <v>0</v>
      </c>
      <c r="BZ1325" s="11">
        <v>0</v>
      </c>
      <c r="CA1325" s="11">
        <v>0</v>
      </c>
      <c r="CB1325" s="11">
        <v>0</v>
      </c>
      <c r="CC1325" s="11">
        <v>0</v>
      </c>
      <c r="CD1325" s="11">
        <v>0</v>
      </c>
      <c r="CE1325" s="11">
        <v>0</v>
      </c>
      <c r="CF1325" s="11">
        <v>0</v>
      </c>
      <c r="CG1325" s="11">
        <v>0</v>
      </c>
      <c r="CH1325" s="11">
        <v>0</v>
      </c>
      <c r="CI1325" s="11">
        <v>227559.15599999999</v>
      </c>
      <c r="CJ1325" s="4">
        <v>31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11</v>
      </c>
      <c r="CV1325" s="4">
        <v>0</v>
      </c>
      <c r="CW1325" s="4">
        <v>0</v>
      </c>
      <c r="CX1325" s="4">
        <v>0</v>
      </c>
      <c r="CY1325" s="4">
        <v>0</v>
      </c>
      <c r="CZ1325" s="4">
        <v>0</v>
      </c>
      <c r="DA1325" s="4">
        <v>0</v>
      </c>
      <c r="DB1325" s="4">
        <v>20</v>
      </c>
      <c r="DC1325" s="4">
        <v>0</v>
      </c>
      <c r="DD1325" s="4">
        <v>18</v>
      </c>
      <c r="DE1325" s="64">
        <v>38</v>
      </c>
      <c r="DF1325" s="64">
        <v>24</v>
      </c>
      <c r="DG1325" s="64">
        <v>0</v>
      </c>
      <c r="DH1325" s="64">
        <v>43.74</v>
      </c>
      <c r="DI1325" s="4">
        <v>0</v>
      </c>
      <c r="DJ1325" s="4">
        <v>0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s="4">
        <v>0</v>
      </c>
      <c r="DT1325" s="4">
        <v>2</v>
      </c>
      <c r="DU1325" s="4">
        <v>2</v>
      </c>
      <c r="EB1325" s="4" t="b">
        <v>1</v>
      </c>
      <c r="EC1325" s="4" t="s">
        <v>263</v>
      </c>
      <c r="EF1325" s="7">
        <v>46082</v>
      </c>
      <c r="EG1325" s="7">
        <v>46112</v>
      </c>
      <c r="EH1325" s="4" t="s">
        <v>173</v>
      </c>
      <c r="EI1325" s="4" t="b">
        <v>1</v>
      </c>
      <c r="EJ1325" s="4" t="s">
        <v>174</v>
      </c>
      <c r="EO1325" s="4">
        <f t="shared" si="85"/>
        <v>23.079452054794519</v>
      </c>
      <c r="EP1325" s="4">
        <f t="shared" si="86"/>
        <v>25</v>
      </c>
      <c r="EQ1325" s="9">
        <f t="shared" si="87"/>
        <v>3658068.0999999996</v>
      </c>
    </row>
    <row r="1326" spans="3:147">
      <c r="C1326" s="7">
        <v>46082</v>
      </c>
      <c r="D1326" s="4">
        <v>7620</v>
      </c>
      <c r="G1326" s="4" t="s">
        <v>176</v>
      </c>
      <c r="H1326" s="4" t="s">
        <v>177</v>
      </c>
      <c r="I1326" s="4">
        <v>5</v>
      </c>
      <c r="J1326" s="16">
        <v>37683</v>
      </c>
      <c r="L1326" s="4">
        <v>111809.333</v>
      </c>
      <c r="M1326" s="4">
        <v>117809.3</v>
      </c>
      <c r="N1326" s="4">
        <v>140389.416</v>
      </c>
      <c r="O1326" s="64">
        <v>21</v>
      </c>
      <c r="P1326" s="4">
        <v>9</v>
      </c>
      <c r="Q1326" s="4">
        <v>1</v>
      </c>
      <c r="R1326" s="4">
        <v>31</v>
      </c>
      <c r="S1326" s="4">
        <v>100</v>
      </c>
      <c r="T1326" s="4">
        <v>100</v>
      </c>
      <c r="U1326" s="11">
        <v>5919571</v>
      </c>
      <c r="V1326" s="11">
        <v>1214790</v>
      </c>
      <c r="W1326" s="11">
        <v>4704781</v>
      </c>
      <c r="X1326" s="11">
        <v>23</v>
      </c>
      <c r="Y1326" s="62">
        <v>3466089</v>
      </c>
      <c r="Z1326" s="11">
        <v>0</v>
      </c>
      <c r="AA1326" s="11">
        <v>0</v>
      </c>
      <c r="AB1326" s="11">
        <v>7500</v>
      </c>
      <c r="AC1326" s="11">
        <v>172500</v>
      </c>
      <c r="AD1326" s="11">
        <v>0</v>
      </c>
      <c r="AE1326" s="11">
        <v>0</v>
      </c>
      <c r="AF1326" s="11">
        <v>0</v>
      </c>
      <c r="AG1326" s="11">
        <v>180000</v>
      </c>
      <c r="AH1326" s="11">
        <v>0</v>
      </c>
      <c r="AI1326" s="11">
        <v>441784</v>
      </c>
      <c r="AJ1326" s="11">
        <v>0</v>
      </c>
      <c r="AK1326" s="11">
        <v>473814</v>
      </c>
      <c r="AL1326" s="9">
        <v>915599</v>
      </c>
      <c r="AM1326" s="9">
        <v>842336</v>
      </c>
      <c r="AN1326" s="9">
        <v>0</v>
      </c>
      <c r="AO1326" s="9">
        <v>460547</v>
      </c>
      <c r="AP1326" s="11">
        <v>0</v>
      </c>
      <c r="AQ1326" s="11">
        <v>55000</v>
      </c>
      <c r="AR1326" s="11">
        <v>2273482</v>
      </c>
      <c r="AS1326" s="11">
        <v>0</v>
      </c>
      <c r="AT1326" s="11">
        <v>0</v>
      </c>
      <c r="AU1326" s="11">
        <v>0</v>
      </c>
      <c r="AV1326" s="11">
        <v>0</v>
      </c>
      <c r="AW1326" s="11">
        <v>0</v>
      </c>
      <c r="AX1326" s="11">
        <v>0</v>
      </c>
      <c r="AY1326" s="11">
        <v>0</v>
      </c>
      <c r="AZ1326" s="11">
        <v>0</v>
      </c>
      <c r="BA1326" s="11">
        <v>0</v>
      </c>
      <c r="BB1326" s="11">
        <v>0</v>
      </c>
      <c r="BC1326" s="11">
        <v>0</v>
      </c>
      <c r="BD1326" s="11">
        <v>0</v>
      </c>
      <c r="BE1326" s="11">
        <v>0</v>
      </c>
      <c r="BF1326" s="11">
        <v>0</v>
      </c>
      <c r="BG1326" s="11">
        <v>0</v>
      </c>
      <c r="BH1326" s="11">
        <v>0</v>
      </c>
      <c r="BI1326" s="11">
        <v>0</v>
      </c>
      <c r="BJ1326" s="11">
        <v>0</v>
      </c>
      <c r="BK1326" s="11">
        <v>0</v>
      </c>
      <c r="BL1326" s="11">
        <v>0</v>
      </c>
      <c r="BM1326" s="11">
        <v>0</v>
      </c>
      <c r="BN1326" s="11">
        <v>0</v>
      </c>
      <c r="BO1326" s="11">
        <v>511510</v>
      </c>
      <c r="BP1326" s="11">
        <v>51150</v>
      </c>
      <c r="BQ1326" s="11">
        <v>256160</v>
      </c>
      <c r="BR1326" s="11">
        <v>278420</v>
      </c>
      <c r="BS1326" s="11">
        <v>53280</v>
      </c>
      <c r="BT1326" s="11">
        <v>10400</v>
      </c>
      <c r="BU1326" s="11">
        <v>40870</v>
      </c>
      <c r="BV1326" s="11">
        <v>13000</v>
      </c>
      <c r="BW1326" s="11">
        <v>0</v>
      </c>
      <c r="BX1326" s="11">
        <v>0</v>
      </c>
      <c r="BY1326" s="11">
        <v>0</v>
      </c>
      <c r="BZ1326" s="11">
        <v>0</v>
      </c>
      <c r="CA1326" s="11">
        <v>0</v>
      </c>
      <c r="CB1326" s="11">
        <v>0</v>
      </c>
      <c r="CC1326" s="11">
        <v>0</v>
      </c>
      <c r="CD1326" s="11">
        <v>0</v>
      </c>
      <c r="CE1326" s="11">
        <v>0</v>
      </c>
      <c r="CF1326" s="11">
        <v>0</v>
      </c>
      <c r="CG1326" s="11">
        <v>0</v>
      </c>
      <c r="CH1326" s="11">
        <v>0</v>
      </c>
      <c r="CI1326" s="11">
        <v>204739.467</v>
      </c>
      <c r="CJ1326" s="4">
        <v>31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  <c r="CS1326" s="4">
        <v>0</v>
      </c>
      <c r="CT1326" s="4">
        <v>0</v>
      </c>
      <c r="CU1326" s="4">
        <v>11</v>
      </c>
      <c r="CV1326" s="4">
        <v>0</v>
      </c>
      <c r="CW1326" s="4">
        <v>0</v>
      </c>
      <c r="CX1326" s="4">
        <v>0</v>
      </c>
      <c r="CY1326" s="4">
        <v>0</v>
      </c>
      <c r="CZ1326" s="4">
        <v>0</v>
      </c>
      <c r="DA1326" s="4">
        <v>0</v>
      </c>
      <c r="DB1326" s="4">
        <v>20</v>
      </c>
      <c r="DC1326" s="4">
        <v>0</v>
      </c>
      <c r="DD1326" s="4">
        <v>18</v>
      </c>
      <c r="DE1326" s="64">
        <v>38</v>
      </c>
      <c r="DF1326" s="64">
        <v>32</v>
      </c>
      <c r="DG1326" s="64">
        <v>0</v>
      </c>
      <c r="DH1326" s="64">
        <v>43.74</v>
      </c>
      <c r="DI1326" s="4">
        <v>0</v>
      </c>
      <c r="DJ1326" s="4">
        <v>0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s="4">
        <v>1</v>
      </c>
      <c r="DT1326" s="4">
        <v>2</v>
      </c>
      <c r="DU1326" s="4">
        <v>2</v>
      </c>
      <c r="EB1326" s="4" t="b">
        <v>1</v>
      </c>
      <c r="EC1326" s="4" t="s">
        <v>263</v>
      </c>
      <c r="EF1326" s="7">
        <v>46082</v>
      </c>
      <c r="EG1326" s="7">
        <v>46112</v>
      </c>
      <c r="EH1326" s="4" t="s">
        <v>173</v>
      </c>
      <c r="EI1326" s="4" t="b">
        <v>1</v>
      </c>
      <c r="EJ1326" s="4" t="s">
        <v>174</v>
      </c>
      <c r="EO1326" s="4">
        <f t="shared" si="85"/>
        <v>22.849315068493151</v>
      </c>
      <c r="EP1326" s="4">
        <f t="shared" si="86"/>
        <v>25</v>
      </c>
      <c r="EQ1326" s="9">
        <f t="shared" si="87"/>
        <v>3509735.4</v>
      </c>
    </row>
    <row r="1327" spans="3:147">
      <c r="C1327" s="7">
        <v>46082</v>
      </c>
      <c r="D1327" s="4">
        <v>7620</v>
      </c>
      <c r="G1327" s="4" t="s">
        <v>176</v>
      </c>
      <c r="H1327" s="4" t="s">
        <v>177</v>
      </c>
      <c r="I1327" s="4">
        <v>12</v>
      </c>
      <c r="J1327" s="16">
        <v>37914</v>
      </c>
      <c r="L1327" s="4">
        <v>116788.333</v>
      </c>
      <c r="M1327" s="4">
        <v>122288.3</v>
      </c>
      <c r="N1327" s="4">
        <v>145726.891</v>
      </c>
      <c r="O1327" s="64">
        <v>21</v>
      </c>
      <c r="P1327" s="4">
        <v>9</v>
      </c>
      <c r="Q1327" s="4">
        <v>1</v>
      </c>
      <c r="R1327" s="4">
        <v>31</v>
      </c>
      <c r="S1327" s="4">
        <v>100</v>
      </c>
      <c r="T1327" s="4">
        <v>100</v>
      </c>
      <c r="U1327" s="11">
        <v>5664933</v>
      </c>
      <c r="V1327" s="11">
        <v>1087180</v>
      </c>
      <c r="W1327" s="11">
        <v>4577753</v>
      </c>
      <c r="X1327" s="11">
        <v>22</v>
      </c>
      <c r="Y1327" s="62">
        <v>3620438</v>
      </c>
      <c r="Z1327" s="11">
        <v>0</v>
      </c>
      <c r="AA1327" s="11">
        <v>0</v>
      </c>
      <c r="AB1327" s="11">
        <v>0</v>
      </c>
      <c r="AC1327" s="11">
        <v>165000</v>
      </c>
      <c r="AD1327" s="11">
        <v>0</v>
      </c>
      <c r="AE1327" s="11">
        <v>0</v>
      </c>
      <c r="AF1327" s="11">
        <v>0</v>
      </c>
      <c r="AG1327" s="11">
        <v>165000</v>
      </c>
      <c r="AH1327" s="11">
        <v>0</v>
      </c>
      <c r="AI1327" s="11">
        <v>458581</v>
      </c>
      <c r="AJ1327" s="11">
        <v>0</v>
      </c>
      <c r="AK1327" s="11">
        <v>491828</v>
      </c>
      <c r="AL1327" s="9">
        <v>950409</v>
      </c>
      <c r="AM1327" s="9">
        <v>437180</v>
      </c>
      <c r="AN1327" s="9">
        <v>0</v>
      </c>
      <c r="AO1327" s="9">
        <v>426906</v>
      </c>
      <c r="AP1327" s="11">
        <v>0</v>
      </c>
      <c r="AQ1327" s="11">
        <v>45000</v>
      </c>
      <c r="AR1327" s="11">
        <v>1859495</v>
      </c>
      <c r="AS1327" s="11">
        <v>0</v>
      </c>
      <c r="AT1327" s="11">
        <v>0</v>
      </c>
      <c r="AU1327" s="11">
        <v>0</v>
      </c>
      <c r="AV1327" s="11">
        <v>0</v>
      </c>
      <c r="AW1327" s="11">
        <v>0</v>
      </c>
      <c r="AX1327" s="11">
        <v>0</v>
      </c>
      <c r="AY1327" s="11">
        <v>0</v>
      </c>
      <c r="AZ1327" s="11">
        <v>0</v>
      </c>
      <c r="BA1327" s="11">
        <v>0</v>
      </c>
      <c r="BB1327" s="11">
        <v>0</v>
      </c>
      <c r="BC1327" s="11">
        <v>0</v>
      </c>
      <c r="BD1327" s="11">
        <v>20000</v>
      </c>
      <c r="BE1327" s="11">
        <v>0</v>
      </c>
      <c r="BF1327" s="11">
        <v>0</v>
      </c>
      <c r="BG1327" s="11">
        <v>0</v>
      </c>
      <c r="BH1327" s="11">
        <v>0</v>
      </c>
      <c r="BI1327" s="11">
        <v>0</v>
      </c>
      <c r="BJ1327" s="11">
        <v>0</v>
      </c>
      <c r="BK1327" s="11">
        <v>0</v>
      </c>
      <c r="BL1327" s="11">
        <v>0</v>
      </c>
      <c r="BM1327" s="11">
        <v>0</v>
      </c>
      <c r="BN1327" s="11">
        <v>0</v>
      </c>
      <c r="BO1327" s="11">
        <v>421240</v>
      </c>
      <c r="BP1327" s="11">
        <v>42120</v>
      </c>
      <c r="BQ1327" s="11">
        <v>277540</v>
      </c>
      <c r="BR1327" s="11">
        <v>239990</v>
      </c>
      <c r="BS1327" s="11">
        <v>50980</v>
      </c>
      <c r="BT1327" s="11">
        <v>10870</v>
      </c>
      <c r="BU1327" s="11">
        <v>42440</v>
      </c>
      <c r="BV1327" s="11">
        <v>1000</v>
      </c>
      <c r="BW1327" s="11">
        <v>1000</v>
      </c>
      <c r="BX1327" s="11">
        <v>0</v>
      </c>
      <c r="BY1327" s="11">
        <v>0</v>
      </c>
      <c r="BZ1327" s="11">
        <v>0</v>
      </c>
      <c r="CA1327" s="11">
        <v>0</v>
      </c>
      <c r="CB1327" s="11">
        <v>0</v>
      </c>
      <c r="CC1327" s="11">
        <v>0</v>
      </c>
      <c r="CD1327" s="11">
        <v>0</v>
      </c>
      <c r="CE1327" s="11">
        <v>0</v>
      </c>
      <c r="CF1327" s="11">
        <v>0</v>
      </c>
      <c r="CG1327" s="11">
        <v>0</v>
      </c>
      <c r="CH1327" s="11">
        <v>0</v>
      </c>
      <c r="CI1327" s="11">
        <v>230789.856</v>
      </c>
      <c r="CJ1327" s="4">
        <v>31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9</v>
      </c>
      <c r="CV1327" s="4">
        <v>0</v>
      </c>
      <c r="CW1327" s="4">
        <v>0</v>
      </c>
      <c r="CX1327" s="4">
        <v>0</v>
      </c>
      <c r="CY1327" s="4">
        <v>0</v>
      </c>
      <c r="CZ1327" s="4">
        <v>0</v>
      </c>
      <c r="DA1327" s="4">
        <v>0</v>
      </c>
      <c r="DB1327" s="4">
        <v>20</v>
      </c>
      <c r="DC1327" s="4">
        <v>0</v>
      </c>
      <c r="DD1327" s="4">
        <v>18</v>
      </c>
      <c r="DE1327" s="64">
        <v>38</v>
      </c>
      <c r="DF1327" s="64">
        <v>16</v>
      </c>
      <c r="DG1327" s="64">
        <v>0</v>
      </c>
      <c r="DH1327" s="64">
        <v>39.06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s="4">
        <v>1</v>
      </c>
      <c r="DT1327" s="4">
        <v>2</v>
      </c>
      <c r="DU1327" s="4">
        <v>2</v>
      </c>
      <c r="EB1327" s="4" t="b">
        <v>1</v>
      </c>
      <c r="EC1327" s="4" t="s">
        <v>263</v>
      </c>
      <c r="EF1327" s="7">
        <v>46082</v>
      </c>
      <c r="EG1327" s="7">
        <v>46112</v>
      </c>
      <c r="EH1327" s="4" t="s">
        <v>173</v>
      </c>
      <c r="EI1327" s="4" t="b">
        <v>1</v>
      </c>
      <c r="EJ1327" s="4" t="s">
        <v>174</v>
      </c>
      <c r="EO1327" s="4">
        <f t="shared" si="85"/>
        <v>22.216438356164385</v>
      </c>
      <c r="EP1327" s="4">
        <f t="shared" si="86"/>
        <v>25</v>
      </c>
      <c r="EQ1327" s="9">
        <f t="shared" si="87"/>
        <v>3643172.2749999999</v>
      </c>
    </row>
    <row r="1328" spans="3:147">
      <c r="C1328" s="7">
        <v>46082</v>
      </c>
      <c r="D1328" s="4">
        <v>7620</v>
      </c>
      <c r="G1328" s="4" t="s">
        <v>176</v>
      </c>
      <c r="H1328" s="4" t="s">
        <v>177</v>
      </c>
      <c r="I1328" s="4">
        <v>5</v>
      </c>
      <c r="J1328" s="16">
        <v>37963</v>
      </c>
      <c r="L1328" s="4">
        <v>111809.333</v>
      </c>
      <c r="M1328" s="4">
        <v>118684.3</v>
      </c>
      <c r="N1328" s="4">
        <v>141432.12400000001</v>
      </c>
      <c r="O1328" s="64">
        <v>21</v>
      </c>
      <c r="P1328" s="4">
        <v>9</v>
      </c>
      <c r="Q1328" s="4">
        <v>1</v>
      </c>
      <c r="R1328" s="4">
        <v>31</v>
      </c>
      <c r="S1328" s="4">
        <v>100</v>
      </c>
      <c r="T1328" s="4">
        <v>100</v>
      </c>
      <c r="U1328" s="11">
        <v>5987298</v>
      </c>
      <c r="V1328" s="11">
        <v>1188298</v>
      </c>
      <c r="W1328" s="11">
        <v>4799000</v>
      </c>
      <c r="X1328" s="11">
        <v>22</v>
      </c>
      <c r="Y1328" s="62">
        <v>3466089</v>
      </c>
      <c r="Z1328" s="11">
        <v>0</v>
      </c>
      <c r="AA1328" s="11">
        <v>0</v>
      </c>
      <c r="AB1328" s="11">
        <v>41250</v>
      </c>
      <c r="AC1328" s="11">
        <v>165000</v>
      </c>
      <c r="AD1328" s="11">
        <v>0</v>
      </c>
      <c r="AE1328" s="11">
        <v>0</v>
      </c>
      <c r="AF1328" s="11">
        <v>0</v>
      </c>
      <c r="AG1328" s="11">
        <v>206250</v>
      </c>
      <c r="AH1328" s="11">
        <v>0</v>
      </c>
      <c r="AI1328" s="11">
        <v>445066</v>
      </c>
      <c r="AJ1328" s="11">
        <v>0</v>
      </c>
      <c r="AK1328" s="11">
        <v>477333</v>
      </c>
      <c r="AL1328" s="9">
        <v>922399</v>
      </c>
      <c r="AM1328" s="9">
        <v>848592</v>
      </c>
      <c r="AN1328" s="9">
        <v>0</v>
      </c>
      <c r="AO1328" s="9">
        <v>463968</v>
      </c>
      <c r="AP1328" s="11">
        <v>0</v>
      </c>
      <c r="AQ1328" s="11">
        <v>55000</v>
      </c>
      <c r="AR1328" s="11">
        <v>2289959</v>
      </c>
      <c r="AS1328" s="11">
        <v>0</v>
      </c>
      <c r="AT1328" s="11">
        <v>0</v>
      </c>
      <c r="AU1328" s="11">
        <v>0</v>
      </c>
      <c r="AV1328" s="11">
        <v>0</v>
      </c>
      <c r="AW1328" s="11">
        <v>0</v>
      </c>
      <c r="AX1328" s="11">
        <v>0</v>
      </c>
      <c r="AY1328" s="11">
        <v>0</v>
      </c>
      <c r="AZ1328" s="11">
        <v>0</v>
      </c>
      <c r="BA1328" s="11">
        <v>0</v>
      </c>
      <c r="BB1328" s="11">
        <v>0</v>
      </c>
      <c r="BC1328" s="11">
        <v>0</v>
      </c>
      <c r="BD1328" s="11">
        <v>25000</v>
      </c>
      <c r="BE1328" s="11">
        <v>0</v>
      </c>
      <c r="BF1328" s="11">
        <v>0</v>
      </c>
      <c r="BG1328" s="11">
        <v>0</v>
      </c>
      <c r="BH1328" s="11">
        <v>0</v>
      </c>
      <c r="BI1328" s="11">
        <v>0</v>
      </c>
      <c r="BJ1328" s="11">
        <v>0</v>
      </c>
      <c r="BK1328" s="11">
        <v>0</v>
      </c>
      <c r="BL1328" s="11">
        <v>0</v>
      </c>
      <c r="BM1328" s="11">
        <v>0</v>
      </c>
      <c r="BN1328" s="11">
        <v>0</v>
      </c>
      <c r="BO1328" s="11">
        <v>496840</v>
      </c>
      <c r="BP1328" s="11">
        <v>49680</v>
      </c>
      <c r="BQ1328" s="11">
        <v>256640</v>
      </c>
      <c r="BR1328" s="11">
        <v>265460</v>
      </c>
      <c r="BS1328" s="11">
        <v>53890</v>
      </c>
      <c r="BT1328" s="11">
        <v>10400</v>
      </c>
      <c r="BU1328" s="11">
        <v>41170</v>
      </c>
      <c r="BV1328" s="11">
        <v>14000</v>
      </c>
      <c r="BW1328" s="11">
        <v>218</v>
      </c>
      <c r="BX1328" s="11">
        <v>0</v>
      </c>
      <c r="BY1328" s="11">
        <v>0</v>
      </c>
      <c r="BZ1328" s="11">
        <v>0</v>
      </c>
      <c r="CA1328" s="11">
        <v>0</v>
      </c>
      <c r="CB1328" s="11">
        <v>0</v>
      </c>
      <c r="CC1328" s="11">
        <v>0</v>
      </c>
      <c r="CD1328" s="11">
        <v>0</v>
      </c>
      <c r="CE1328" s="11">
        <v>0</v>
      </c>
      <c r="CF1328" s="11">
        <v>0</v>
      </c>
      <c r="CG1328" s="11">
        <v>0</v>
      </c>
      <c r="CH1328" s="11">
        <v>0</v>
      </c>
      <c r="CI1328" s="11">
        <v>205729.56700000001</v>
      </c>
      <c r="CJ1328" s="4">
        <v>31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4">
        <v>11</v>
      </c>
      <c r="CV1328" s="4">
        <v>0</v>
      </c>
      <c r="CW1328" s="4">
        <v>0</v>
      </c>
      <c r="CX1328" s="4">
        <v>0</v>
      </c>
      <c r="CY1328" s="4">
        <v>0</v>
      </c>
      <c r="CZ1328" s="4">
        <v>0</v>
      </c>
      <c r="DA1328" s="4">
        <v>0</v>
      </c>
      <c r="DB1328" s="4">
        <v>20</v>
      </c>
      <c r="DC1328" s="4">
        <v>0</v>
      </c>
      <c r="DD1328" s="4">
        <v>18</v>
      </c>
      <c r="DE1328" s="64">
        <v>38</v>
      </c>
      <c r="DF1328" s="64">
        <v>32</v>
      </c>
      <c r="DG1328" s="64">
        <v>0</v>
      </c>
      <c r="DH1328" s="64">
        <v>43.74</v>
      </c>
      <c r="DI1328" s="4">
        <v>0</v>
      </c>
      <c r="DJ1328" s="4">
        <v>0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s="4">
        <v>0</v>
      </c>
      <c r="DT1328" s="4">
        <v>2</v>
      </c>
      <c r="DU1328" s="4">
        <v>2</v>
      </c>
      <c r="EB1328" s="4" t="b">
        <v>1</v>
      </c>
      <c r="EC1328" s="4" t="s">
        <v>263</v>
      </c>
      <c r="EF1328" s="7">
        <v>46082</v>
      </c>
      <c r="EG1328" s="7">
        <v>46112</v>
      </c>
      <c r="EH1328" s="4" t="s">
        <v>173</v>
      </c>
      <c r="EI1328" s="4" t="b">
        <v>1</v>
      </c>
      <c r="EJ1328" s="4" t="s">
        <v>174</v>
      </c>
      <c r="EO1328" s="4">
        <f t="shared" si="85"/>
        <v>22.082191780821919</v>
      </c>
      <c r="EP1328" s="4">
        <f t="shared" si="86"/>
        <v>25</v>
      </c>
      <c r="EQ1328" s="9">
        <f t="shared" si="87"/>
        <v>3535803.1</v>
      </c>
    </row>
    <row r="1329" spans="3:147">
      <c r="C1329" s="7">
        <v>46082</v>
      </c>
      <c r="D1329" s="4">
        <v>7620</v>
      </c>
      <c r="G1329" s="4" t="s">
        <v>176</v>
      </c>
      <c r="H1329" s="4" t="s">
        <v>177</v>
      </c>
      <c r="I1329" s="4">
        <v>7</v>
      </c>
      <c r="J1329" s="16">
        <v>38126</v>
      </c>
      <c r="L1329" s="4">
        <v>113366.333</v>
      </c>
      <c r="M1329" s="4">
        <v>118866.3</v>
      </c>
      <c r="N1329" s="4">
        <v>141649.008</v>
      </c>
      <c r="O1329" s="64">
        <v>21</v>
      </c>
      <c r="P1329" s="4">
        <v>9</v>
      </c>
      <c r="Q1329" s="4">
        <v>1</v>
      </c>
      <c r="R1329" s="4">
        <v>31</v>
      </c>
      <c r="S1329" s="4">
        <v>100</v>
      </c>
      <c r="T1329" s="4">
        <v>100</v>
      </c>
      <c r="U1329" s="11">
        <v>8129674</v>
      </c>
      <c r="V1329" s="11">
        <v>1809674</v>
      </c>
      <c r="W1329" s="11">
        <v>6320000</v>
      </c>
      <c r="X1329" s="11">
        <v>21</v>
      </c>
      <c r="Y1329" s="62">
        <v>3514356</v>
      </c>
      <c r="Z1329" s="11">
        <v>0</v>
      </c>
      <c r="AA1329" s="11">
        <v>0</v>
      </c>
      <c r="AB1329" s="11">
        <v>7500</v>
      </c>
      <c r="AC1329" s="11">
        <v>157500</v>
      </c>
      <c r="AD1329" s="11">
        <v>0</v>
      </c>
      <c r="AE1329" s="11">
        <v>0</v>
      </c>
      <c r="AF1329" s="11">
        <v>0</v>
      </c>
      <c r="AG1329" s="11">
        <v>165000</v>
      </c>
      <c r="AH1329" s="11">
        <v>0</v>
      </c>
      <c r="AI1329" s="11">
        <v>445748</v>
      </c>
      <c r="AJ1329" s="11">
        <v>0</v>
      </c>
      <c r="AK1329" s="11">
        <v>478065</v>
      </c>
      <c r="AL1329" s="9">
        <v>923814</v>
      </c>
      <c r="AM1329" s="9">
        <v>849894</v>
      </c>
      <c r="AN1329" s="9">
        <v>70824</v>
      </c>
      <c r="AO1329" s="9">
        <v>510786</v>
      </c>
      <c r="AP1329" s="11">
        <v>0</v>
      </c>
      <c r="AQ1329" s="11">
        <v>60000</v>
      </c>
      <c r="AR1329" s="11">
        <v>2415318</v>
      </c>
      <c r="AS1329" s="11">
        <v>2000000</v>
      </c>
      <c r="AT1329" s="11">
        <v>0</v>
      </c>
      <c r="AU1329" s="11">
        <v>0</v>
      </c>
      <c r="AV1329" s="11">
        <v>0</v>
      </c>
      <c r="AW1329" s="11">
        <v>0</v>
      </c>
      <c r="AX1329" s="11">
        <v>0</v>
      </c>
      <c r="AY1329" s="11">
        <v>0</v>
      </c>
      <c r="AZ1329" s="11">
        <v>0</v>
      </c>
      <c r="BA1329" s="11">
        <v>0</v>
      </c>
      <c r="BB1329" s="11">
        <v>0</v>
      </c>
      <c r="BC1329" s="11">
        <v>0</v>
      </c>
      <c r="BD1329" s="11">
        <v>35000</v>
      </c>
      <c r="BE1329" s="11">
        <v>0</v>
      </c>
      <c r="BF1329" s="11">
        <v>0</v>
      </c>
      <c r="BG1329" s="11">
        <v>0</v>
      </c>
      <c r="BH1329" s="11">
        <v>0</v>
      </c>
      <c r="BI1329" s="11">
        <v>0</v>
      </c>
      <c r="BJ1329" s="11">
        <v>0</v>
      </c>
      <c r="BK1329" s="11">
        <v>0</v>
      </c>
      <c r="BL1329" s="11">
        <v>0</v>
      </c>
      <c r="BM1329" s="11">
        <v>0</v>
      </c>
      <c r="BN1329" s="11">
        <v>0</v>
      </c>
      <c r="BO1329" s="11">
        <v>972460</v>
      </c>
      <c r="BP1329" s="11">
        <v>97240</v>
      </c>
      <c r="BQ1329" s="11">
        <v>268470</v>
      </c>
      <c r="BR1329" s="11">
        <v>343410</v>
      </c>
      <c r="BS1329" s="11">
        <v>73170</v>
      </c>
      <c r="BT1329" s="11">
        <v>10550</v>
      </c>
      <c r="BU1329" s="11">
        <v>41250</v>
      </c>
      <c r="BV1329" s="11">
        <v>1000</v>
      </c>
      <c r="BW1329" s="11">
        <v>2124</v>
      </c>
      <c r="BX1329" s="11">
        <v>0</v>
      </c>
      <c r="BY1329" s="11">
        <v>0</v>
      </c>
      <c r="BZ1329" s="11">
        <v>0</v>
      </c>
      <c r="CA1329" s="11">
        <v>0</v>
      </c>
      <c r="CB1329" s="11">
        <v>0</v>
      </c>
      <c r="CC1329" s="11">
        <v>0</v>
      </c>
      <c r="CD1329" s="11">
        <v>0</v>
      </c>
      <c r="CE1329" s="11">
        <v>0</v>
      </c>
      <c r="CF1329" s="11">
        <v>0</v>
      </c>
      <c r="CG1329" s="11">
        <v>0</v>
      </c>
      <c r="CH1329" s="11">
        <v>0</v>
      </c>
      <c r="CI1329" s="11">
        <v>209104.95600000001</v>
      </c>
      <c r="CJ1329" s="4">
        <v>31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12</v>
      </c>
      <c r="CV1329" s="4">
        <v>0</v>
      </c>
      <c r="CW1329" s="4">
        <v>0</v>
      </c>
      <c r="CX1329" s="4">
        <v>0</v>
      </c>
      <c r="CY1329" s="4">
        <v>0</v>
      </c>
      <c r="CZ1329" s="4">
        <v>0</v>
      </c>
      <c r="DA1329" s="4">
        <v>0</v>
      </c>
      <c r="DB1329" s="4">
        <v>20</v>
      </c>
      <c r="DC1329" s="4">
        <v>0</v>
      </c>
      <c r="DD1329" s="4">
        <v>18</v>
      </c>
      <c r="DE1329" s="64">
        <v>38</v>
      </c>
      <c r="DF1329" s="64">
        <v>32</v>
      </c>
      <c r="DG1329" s="64">
        <v>2</v>
      </c>
      <c r="DH1329" s="64">
        <v>48.08</v>
      </c>
      <c r="DI1329" s="4">
        <v>0</v>
      </c>
      <c r="DJ1329" s="4">
        <v>0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s="4">
        <v>0.5</v>
      </c>
      <c r="DT1329" s="4">
        <v>2</v>
      </c>
      <c r="DU1329" s="4">
        <v>2</v>
      </c>
      <c r="EB1329" s="4" t="b">
        <v>1</v>
      </c>
      <c r="EC1329" s="4" t="s">
        <v>263</v>
      </c>
      <c r="EF1329" s="7">
        <v>46082</v>
      </c>
      <c r="EG1329" s="7">
        <v>46112</v>
      </c>
      <c r="EH1329" s="4" t="s">
        <v>173</v>
      </c>
      <c r="EI1329" s="4" t="b">
        <v>1</v>
      </c>
      <c r="EJ1329" s="4" t="s">
        <v>174</v>
      </c>
      <c r="EO1329" s="4">
        <f t="shared" si="85"/>
        <v>21.635616438356163</v>
      </c>
      <c r="EP1329" s="4">
        <f t="shared" si="86"/>
        <v>25</v>
      </c>
      <c r="EQ1329" s="9">
        <f t="shared" si="87"/>
        <v>3541225.2</v>
      </c>
    </row>
    <row r="1330" spans="3:147">
      <c r="C1330" s="7">
        <v>46082</v>
      </c>
      <c r="D1330" s="4">
        <v>7620</v>
      </c>
      <c r="G1330" s="4" t="s">
        <v>176</v>
      </c>
      <c r="H1330" s="4" t="s">
        <v>177</v>
      </c>
      <c r="I1330" s="4">
        <v>1</v>
      </c>
      <c r="J1330" s="16">
        <v>38544</v>
      </c>
      <c r="L1330" s="4">
        <v>108315.333</v>
      </c>
      <c r="M1330" s="4">
        <v>113565.3</v>
      </c>
      <c r="N1330" s="4">
        <v>135331.98300000001</v>
      </c>
      <c r="O1330" s="64">
        <v>21</v>
      </c>
      <c r="P1330" s="4">
        <v>9</v>
      </c>
      <c r="Q1330" s="4">
        <v>1</v>
      </c>
      <c r="R1330" s="4">
        <v>31</v>
      </c>
      <c r="S1330" s="4">
        <v>100</v>
      </c>
      <c r="T1330" s="4">
        <v>100</v>
      </c>
      <c r="U1330" s="11">
        <v>5486705</v>
      </c>
      <c r="V1330" s="11">
        <v>1069660</v>
      </c>
      <c r="W1330" s="11">
        <v>4417045</v>
      </c>
      <c r="X1330" s="11">
        <v>20</v>
      </c>
      <c r="Y1330" s="62">
        <v>3357775</v>
      </c>
      <c r="Z1330" s="11">
        <v>0</v>
      </c>
      <c r="AA1330" s="11">
        <v>0</v>
      </c>
      <c r="AB1330" s="11">
        <v>7500</v>
      </c>
      <c r="AC1330" s="11">
        <v>150000</v>
      </c>
      <c r="AD1330" s="11">
        <v>0</v>
      </c>
      <c r="AE1330" s="11">
        <v>0</v>
      </c>
      <c r="AF1330" s="11">
        <v>0</v>
      </c>
      <c r="AG1330" s="11">
        <v>157500</v>
      </c>
      <c r="AH1330" s="11">
        <v>0</v>
      </c>
      <c r="AI1330" s="11">
        <v>425869</v>
      </c>
      <c r="AJ1330" s="11">
        <v>0</v>
      </c>
      <c r="AK1330" s="11">
        <v>355246</v>
      </c>
      <c r="AL1330" s="9">
        <v>781116</v>
      </c>
      <c r="AM1330" s="9">
        <v>608993</v>
      </c>
      <c r="AN1330" s="9">
        <v>67665</v>
      </c>
      <c r="AO1330" s="9">
        <v>423656</v>
      </c>
      <c r="AP1330" s="11">
        <v>0</v>
      </c>
      <c r="AQ1330" s="11">
        <v>55000</v>
      </c>
      <c r="AR1330" s="11">
        <v>1936430</v>
      </c>
      <c r="AS1330" s="11">
        <v>0</v>
      </c>
      <c r="AT1330" s="11">
        <v>0</v>
      </c>
      <c r="AU1330" s="11">
        <v>0</v>
      </c>
      <c r="AV1330" s="11">
        <v>0</v>
      </c>
      <c r="AW1330" s="11">
        <v>0</v>
      </c>
      <c r="AX1330" s="11">
        <v>0</v>
      </c>
      <c r="AY1330" s="11">
        <v>0</v>
      </c>
      <c r="AZ1330" s="11">
        <v>0</v>
      </c>
      <c r="BA1330" s="11">
        <v>0</v>
      </c>
      <c r="BB1330" s="11">
        <v>0</v>
      </c>
      <c r="BC1330" s="11">
        <v>0</v>
      </c>
      <c r="BD1330" s="11">
        <v>35000</v>
      </c>
      <c r="BE1330" s="11">
        <v>0</v>
      </c>
      <c r="BF1330" s="11">
        <v>0</v>
      </c>
      <c r="BG1330" s="11">
        <v>0</v>
      </c>
      <c r="BH1330" s="11">
        <v>0</v>
      </c>
      <c r="BI1330" s="11">
        <v>0</v>
      </c>
      <c r="BJ1330" s="11">
        <v>0</v>
      </c>
      <c r="BK1330" s="11">
        <v>0</v>
      </c>
      <c r="BL1330" s="11">
        <v>0</v>
      </c>
      <c r="BM1330" s="11">
        <v>0</v>
      </c>
      <c r="BN1330" s="11">
        <v>0</v>
      </c>
      <c r="BO1330" s="11">
        <v>445020</v>
      </c>
      <c r="BP1330" s="11">
        <v>44500</v>
      </c>
      <c r="BQ1330" s="11">
        <v>241390</v>
      </c>
      <c r="BR1330" s="11">
        <v>236880</v>
      </c>
      <c r="BS1330" s="11">
        <v>49380</v>
      </c>
      <c r="BT1330" s="11">
        <v>10080</v>
      </c>
      <c r="BU1330" s="11">
        <v>39410</v>
      </c>
      <c r="BV1330" s="11">
        <v>0</v>
      </c>
      <c r="BW1330" s="11">
        <v>3000</v>
      </c>
      <c r="BX1330" s="11">
        <v>0</v>
      </c>
      <c r="BY1330" s="11">
        <v>0</v>
      </c>
      <c r="BZ1330" s="11">
        <v>0</v>
      </c>
      <c r="CA1330" s="11">
        <v>0</v>
      </c>
      <c r="CB1330" s="11">
        <v>0</v>
      </c>
      <c r="CC1330" s="11">
        <v>0</v>
      </c>
      <c r="CD1330" s="11">
        <v>0</v>
      </c>
      <c r="CE1330" s="11">
        <v>0</v>
      </c>
      <c r="CF1330" s="11">
        <v>0</v>
      </c>
      <c r="CG1330" s="11">
        <v>0</v>
      </c>
      <c r="CH1330" s="11">
        <v>0</v>
      </c>
      <c r="CI1330" s="11">
        <v>180735.31099999999</v>
      </c>
      <c r="CJ1330" s="4">
        <v>31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0</v>
      </c>
      <c r="CS1330" s="4">
        <v>0</v>
      </c>
      <c r="CT1330" s="4">
        <v>0</v>
      </c>
      <c r="CU1330" s="4">
        <v>11</v>
      </c>
      <c r="CV1330" s="4">
        <v>0</v>
      </c>
      <c r="CW1330" s="4">
        <v>0</v>
      </c>
      <c r="CX1330" s="4">
        <v>0</v>
      </c>
      <c r="CY1330" s="4">
        <v>0</v>
      </c>
      <c r="CZ1330" s="4">
        <v>0</v>
      </c>
      <c r="DA1330" s="4">
        <v>0</v>
      </c>
      <c r="DB1330" s="4">
        <v>20</v>
      </c>
      <c r="DC1330" s="4">
        <v>0</v>
      </c>
      <c r="DD1330" s="4">
        <v>14</v>
      </c>
      <c r="DE1330" s="64">
        <v>34</v>
      </c>
      <c r="DF1330" s="64">
        <v>24</v>
      </c>
      <c r="DG1330" s="64">
        <v>2</v>
      </c>
      <c r="DH1330" s="64">
        <v>41.74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s="4">
        <v>2</v>
      </c>
      <c r="DT1330" s="4">
        <v>2</v>
      </c>
      <c r="DU1330" s="4">
        <v>2</v>
      </c>
      <c r="EB1330" s="4" t="b">
        <v>1</v>
      </c>
      <c r="EC1330" s="4" t="s">
        <v>263</v>
      </c>
      <c r="EF1330" s="7">
        <v>46082</v>
      </c>
      <c r="EG1330" s="7">
        <v>46112</v>
      </c>
      <c r="EH1330" s="4" t="s">
        <v>173</v>
      </c>
      <c r="EI1330" s="4" t="b">
        <v>1</v>
      </c>
      <c r="EJ1330" s="4" t="s">
        <v>174</v>
      </c>
      <c r="EO1330" s="4">
        <f t="shared" si="85"/>
        <v>20.490410958904111</v>
      </c>
      <c r="EP1330" s="4">
        <f t="shared" si="86"/>
        <v>24</v>
      </c>
      <c r="EQ1330" s="9">
        <f t="shared" si="87"/>
        <v>3247967.5920000002</v>
      </c>
    </row>
    <row r="1331" spans="3:147">
      <c r="C1331" s="7">
        <v>46082</v>
      </c>
      <c r="D1331" s="4">
        <v>7620</v>
      </c>
      <c r="G1331" s="4" t="s">
        <v>179</v>
      </c>
      <c r="H1331" s="4" t="s">
        <v>180</v>
      </c>
      <c r="I1331" s="4">
        <v>17</v>
      </c>
      <c r="J1331" s="16">
        <v>41640</v>
      </c>
      <c r="L1331" s="4">
        <v>104068.299</v>
      </c>
      <c r="M1331" s="4">
        <v>107443.26700000001</v>
      </c>
      <c r="N1331" s="4">
        <v>128036.55899999999</v>
      </c>
      <c r="O1331" s="64">
        <v>21</v>
      </c>
      <c r="P1331" s="4">
        <v>9</v>
      </c>
      <c r="Q1331" s="4">
        <v>1</v>
      </c>
      <c r="R1331" s="4">
        <v>31</v>
      </c>
      <c r="S1331" s="4">
        <v>100</v>
      </c>
      <c r="T1331" s="4">
        <v>100</v>
      </c>
      <c r="U1331" s="11">
        <v>5571338</v>
      </c>
      <c r="V1331" s="11">
        <v>954338</v>
      </c>
      <c r="W1331" s="11">
        <v>4617000</v>
      </c>
      <c r="X1331" s="11">
        <v>12</v>
      </c>
      <c r="Y1331" s="62">
        <v>3226117</v>
      </c>
      <c r="Z1331" s="11">
        <v>0</v>
      </c>
      <c r="AA1331" s="11">
        <v>0</v>
      </c>
      <c r="AB1331" s="11">
        <v>11250</v>
      </c>
      <c r="AC1331" s="11">
        <v>90000</v>
      </c>
      <c r="AD1331" s="11">
        <v>0</v>
      </c>
      <c r="AE1331" s="11">
        <v>0</v>
      </c>
      <c r="AF1331" s="11">
        <v>0</v>
      </c>
      <c r="AG1331" s="11">
        <v>101250</v>
      </c>
      <c r="AH1331" s="11">
        <v>0</v>
      </c>
      <c r="AI1331" s="11">
        <v>402912</v>
      </c>
      <c r="AJ1331" s="11">
        <v>0</v>
      </c>
      <c r="AK1331" s="11">
        <v>432123</v>
      </c>
      <c r="AL1331" s="9">
        <v>835035</v>
      </c>
      <c r="AM1331" s="9">
        <v>768219</v>
      </c>
      <c r="AN1331" s="9">
        <v>64018</v>
      </c>
      <c r="AO1331" s="9">
        <v>461699</v>
      </c>
      <c r="AP1331" s="11">
        <v>0</v>
      </c>
      <c r="AQ1331" s="11">
        <v>60000</v>
      </c>
      <c r="AR1331" s="11">
        <v>2188971</v>
      </c>
      <c r="AS1331" s="11">
        <v>0</v>
      </c>
      <c r="AT1331" s="11">
        <v>0</v>
      </c>
      <c r="AU1331" s="11">
        <v>0</v>
      </c>
      <c r="AV1331" s="11">
        <v>0</v>
      </c>
      <c r="AW1331" s="11">
        <v>0</v>
      </c>
      <c r="AX1331" s="11">
        <v>0</v>
      </c>
      <c r="AY1331" s="11">
        <v>0</v>
      </c>
      <c r="AZ1331" s="11">
        <v>0</v>
      </c>
      <c r="BA1331" s="11">
        <v>0</v>
      </c>
      <c r="BB1331" s="11">
        <v>0</v>
      </c>
      <c r="BC1331" s="11">
        <v>0</v>
      </c>
      <c r="BD1331" s="11">
        <v>55000</v>
      </c>
      <c r="BE1331" s="11">
        <v>0</v>
      </c>
      <c r="BF1331" s="11">
        <v>0</v>
      </c>
      <c r="BG1331" s="11">
        <v>0</v>
      </c>
      <c r="BH1331" s="11">
        <v>0</v>
      </c>
      <c r="BI1331" s="11">
        <v>0</v>
      </c>
      <c r="BJ1331" s="11">
        <v>0</v>
      </c>
      <c r="BK1331" s="11">
        <v>0</v>
      </c>
      <c r="BL1331" s="11">
        <v>0</v>
      </c>
      <c r="BM1331" s="11">
        <v>0</v>
      </c>
      <c r="BN1331" s="11">
        <v>0</v>
      </c>
      <c r="BO1331" s="11">
        <v>323430</v>
      </c>
      <c r="BP1331" s="11">
        <v>32340</v>
      </c>
      <c r="BQ1331" s="11">
        <v>243480</v>
      </c>
      <c r="BR1331" s="11">
        <v>241760</v>
      </c>
      <c r="BS1331" s="11">
        <v>50140</v>
      </c>
      <c r="BT1331" s="11">
        <v>9680</v>
      </c>
      <c r="BU1331" s="11">
        <v>37300</v>
      </c>
      <c r="BV1331" s="11">
        <v>10000</v>
      </c>
      <c r="BW1331" s="11">
        <v>6208</v>
      </c>
      <c r="BX1331" s="11">
        <v>0</v>
      </c>
      <c r="BY1331" s="11">
        <v>0</v>
      </c>
      <c r="BZ1331" s="11">
        <v>0</v>
      </c>
      <c r="CA1331" s="11">
        <v>0</v>
      </c>
      <c r="CB1331" s="11">
        <v>0</v>
      </c>
      <c r="CC1331" s="11">
        <v>0</v>
      </c>
      <c r="CD1331" s="11">
        <v>0</v>
      </c>
      <c r="CE1331" s="11">
        <v>0</v>
      </c>
      <c r="CF1331" s="11">
        <v>0</v>
      </c>
      <c r="CG1331" s="11">
        <v>0</v>
      </c>
      <c r="CH1331" s="11">
        <v>0</v>
      </c>
      <c r="CI1331" s="11">
        <v>182826.08900000001</v>
      </c>
      <c r="CJ1331" s="4">
        <v>31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0</v>
      </c>
      <c r="CR1331" s="4">
        <v>0</v>
      </c>
      <c r="CS1331" s="4">
        <v>0</v>
      </c>
      <c r="CT1331" s="4">
        <v>0</v>
      </c>
      <c r="CU1331" s="4">
        <v>12</v>
      </c>
      <c r="CV1331" s="4">
        <v>0</v>
      </c>
      <c r="CW1331" s="4">
        <v>0</v>
      </c>
      <c r="CX1331" s="4">
        <v>0</v>
      </c>
      <c r="CY1331" s="4">
        <v>0</v>
      </c>
      <c r="CZ1331" s="4">
        <v>0</v>
      </c>
      <c r="DA1331" s="4">
        <v>0</v>
      </c>
      <c r="DB1331" s="4">
        <v>20</v>
      </c>
      <c r="DC1331" s="4">
        <v>0</v>
      </c>
      <c r="DD1331" s="4">
        <v>18</v>
      </c>
      <c r="DE1331" s="64">
        <v>38</v>
      </c>
      <c r="DF1331" s="64">
        <v>32</v>
      </c>
      <c r="DG1331" s="64">
        <v>2</v>
      </c>
      <c r="DH1331" s="64">
        <v>48.08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s="4">
        <v>0</v>
      </c>
      <c r="DT1331" s="4">
        <v>2</v>
      </c>
      <c r="DU1331" s="4">
        <v>2</v>
      </c>
      <c r="EB1331" s="4" t="b">
        <v>1</v>
      </c>
      <c r="EC1331" s="4" t="s">
        <v>263</v>
      </c>
      <c r="EF1331" s="7">
        <v>46082</v>
      </c>
      <c r="EG1331" s="7">
        <v>46112</v>
      </c>
      <c r="EH1331" s="4" t="s">
        <v>173</v>
      </c>
      <c r="EI1331" s="4" t="b">
        <v>1</v>
      </c>
      <c r="EJ1331" s="4" t="s">
        <v>174</v>
      </c>
      <c r="EO1331" s="4">
        <f t="shared" si="85"/>
        <v>12.008219178082191</v>
      </c>
      <c r="EP1331" s="4">
        <f t="shared" si="86"/>
        <v>20</v>
      </c>
      <c r="EQ1331" s="9">
        <f t="shared" si="87"/>
        <v>2560731.1799999997</v>
      </c>
    </row>
    <row r="1332" spans="3:147">
      <c r="C1332" s="7">
        <v>46082</v>
      </c>
      <c r="D1332" s="4">
        <v>7620</v>
      </c>
      <c r="G1332" s="4" t="s">
        <v>179</v>
      </c>
      <c r="H1332" s="4" t="s">
        <v>180</v>
      </c>
      <c r="I1332" s="4">
        <v>17</v>
      </c>
      <c r="J1332" s="16">
        <v>41640</v>
      </c>
      <c r="L1332" s="4">
        <v>104068.299</v>
      </c>
      <c r="M1332" s="4">
        <v>107318.26700000001</v>
      </c>
      <c r="N1332" s="4">
        <v>127887.601</v>
      </c>
      <c r="O1332" s="64">
        <v>21</v>
      </c>
      <c r="P1332" s="4">
        <v>9</v>
      </c>
      <c r="Q1332" s="4">
        <v>1</v>
      </c>
      <c r="R1332" s="4">
        <v>31</v>
      </c>
      <c r="S1332" s="4">
        <v>100</v>
      </c>
      <c r="T1332" s="4">
        <v>100</v>
      </c>
      <c r="U1332" s="11">
        <v>7242710</v>
      </c>
      <c r="V1332" s="11">
        <v>1532710</v>
      </c>
      <c r="W1332" s="11">
        <v>5710000</v>
      </c>
      <c r="X1332" s="11">
        <v>12</v>
      </c>
      <c r="Y1332" s="62">
        <v>3226117</v>
      </c>
      <c r="Z1332" s="11">
        <v>0</v>
      </c>
      <c r="AA1332" s="11">
        <v>0</v>
      </c>
      <c r="AB1332" s="11">
        <v>7500</v>
      </c>
      <c r="AC1332" s="11">
        <v>90000</v>
      </c>
      <c r="AD1332" s="11">
        <v>0</v>
      </c>
      <c r="AE1332" s="11">
        <v>0</v>
      </c>
      <c r="AF1332" s="11">
        <v>0</v>
      </c>
      <c r="AG1332" s="11">
        <v>97500</v>
      </c>
      <c r="AH1332" s="11">
        <v>0</v>
      </c>
      <c r="AI1332" s="11">
        <v>402443</v>
      </c>
      <c r="AJ1332" s="11">
        <v>0</v>
      </c>
      <c r="AK1332" s="11">
        <v>431620</v>
      </c>
      <c r="AL1332" s="9">
        <v>834064</v>
      </c>
      <c r="AM1332" s="9">
        <v>575494</v>
      </c>
      <c r="AN1332" s="9">
        <v>0</v>
      </c>
      <c r="AO1332" s="9">
        <v>419535</v>
      </c>
      <c r="AP1332" s="11">
        <v>0</v>
      </c>
      <c r="AQ1332" s="11">
        <v>55000</v>
      </c>
      <c r="AR1332" s="11">
        <v>1884093</v>
      </c>
      <c r="AS1332" s="11">
        <v>2000000</v>
      </c>
      <c r="AT1332" s="11">
        <v>0</v>
      </c>
      <c r="AU1332" s="11">
        <v>0</v>
      </c>
      <c r="AV1332" s="11">
        <v>0</v>
      </c>
      <c r="AW1332" s="11">
        <v>0</v>
      </c>
      <c r="AX1332" s="11">
        <v>0</v>
      </c>
      <c r="AY1332" s="11">
        <v>0</v>
      </c>
      <c r="AZ1332" s="11">
        <v>0</v>
      </c>
      <c r="BA1332" s="11">
        <v>0</v>
      </c>
      <c r="BB1332" s="11">
        <v>0</v>
      </c>
      <c r="BC1332" s="11">
        <v>0</v>
      </c>
      <c r="BD1332" s="11">
        <v>35000</v>
      </c>
      <c r="BE1332" s="11">
        <v>0</v>
      </c>
      <c r="BF1332" s="11">
        <v>0</v>
      </c>
      <c r="BG1332" s="11">
        <v>0</v>
      </c>
      <c r="BH1332" s="11">
        <v>0</v>
      </c>
      <c r="BI1332" s="11">
        <v>0</v>
      </c>
      <c r="BJ1332" s="11">
        <v>0</v>
      </c>
      <c r="BK1332" s="11">
        <v>0</v>
      </c>
      <c r="BL1332" s="11">
        <v>0</v>
      </c>
      <c r="BM1332" s="11">
        <v>0</v>
      </c>
      <c r="BN1332" s="11">
        <v>0</v>
      </c>
      <c r="BO1332" s="11">
        <v>786140</v>
      </c>
      <c r="BP1332" s="11">
        <v>78610</v>
      </c>
      <c r="BQ1332" s="11">
        <v>243860</v>
      </c>
      <c r="BR1332" s="11">
        <v>311880</v>
      </c>
      <c r="BS1332" s="11">
        <v>65180</v>
      </c>
      <c r="BT1332" s="11">
        <v>9680</v>
      </c>
      <c r="BU1332" s="11">
        <v>37260</v>
      </c>
      <c r="BV1332" s="11">
        <v>0</v>
      </c>
      <c r="BW1332" s="11">
        <v>100</v>
      </c>
      <c r="BX1332" s="11">
        <v>0</v>
      </c>
      <c r="BY1332" s="11">
        <v>0</v>
      </c>
      <c r="BZ1332" s="11">
        <v>0</v>
      </c>
      <c r="CA1332" s="11">
        <v>0</v>
      </c>
      <c r="CB1332" s="11">
        <v>0</v>
      </c>
      <c r="CC1332" s="11">
        <v>0</v>
      </c>
      <c r="CD1332" s="11">
        <v>0</v>
      </c>
      <c r="CE1332" s="11">
        <v>0</v>
      </c>
      <c r="CF1332" s="11">
        <v>0</v>
      </c>
      <c r="CG1332" s="11">
        <v>0</v>
      </c>
      <c r="CH1332" s="11">
        <v>0</v>
      </c>
      <c r="CI1332" s="11">
        <v>201246.644</v>
      </c>
      <c r="CJ1332" s="4">
        <v>31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0</v>
      </c>
      <c r="CS1332" s="4">
        <v>0</v>
      </c>
      <c r="CT1332" s="4">
        <v>0</v>
      </c>
      <c r="CU1332" s="4">
        <v>11</v>
      </c>
      <c r="CV1332" s="4">
        <v>0</v>
      </c>
      <c r="CW1332" s="4">
        <v>0</v>
      </c>
      <c r="CX1332" s="4">
        <v>0</v>
      </c>
      <c r="CY1332" s="4">
        <v>0</v>
      </c>
      <c r="CZ1332" s="4">
        <v>0</v>
      </c>
      <c r="DA1332" s="4">
        <v>0</v>
      </c>
      <c r="DB1332" s="4">
        <v>20</v>
      </c>
      <c r="DC1332" s="4">
        <v>0</v>
      </c>
      <c r="DD1332" s="4">
        <v>18</v>
      </c>
      <c r="DE1332" s="64">
        <v>38</v>
      </c>
      <c r="DF1332" s="64">
        <v>24</v>
      </c>
      <c r="DG1332" s="64">
        <v>0</v>
      </c>
      <c r="DH1332" s="64">
        <v>43.74</v>
      </c>
      <c r="DI1332" s="4">
        <v>0</v>
      </c>
      <c r="DJ1332" s="4">
        <v>0</v>
      </c>
      <c r="DK1332" s="4">
        <v>0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s="4">
        <v>0</v>
      </c>
      <c r="DT1332" s="4">
        <v>2</v>
      </c>
      <c r="DU1332" s="4">
        <v>2</v>
      </c>
      <c r="EB1332" s="4" t="b">
        <v>1</v>
      </c>
      <c r="EC1332" s="4" t="s">
        <v>263</v>
      </c>
      <c r="EF1332" s="7">
        <v>46082</v>
      </c>
      <c r="EG1332" s="7">
        <v>46112</v>
      </c>
      <c r="EH1332" s="4" t="s">
        <v>173</v>
      </c>
      <c r="EI1332" s="4" t="b">
        <v>1</v>
      </c>
      <c r="EJ1332" s="4" t="s">
        <v>174</v>
      </c>
      <c r="EO1332" s="4">
        <f t="shared" si="85"/>
        <v>12.008219178082191</v>
      </c>
      <c r="EP1332" s="4">
        <f t="shared" si="86"/>
        <v>20</v>
      </c>
      <c r="EQ1332" s="9">
        <f t="shared" si="87"/>
        <v>2557752.02</v>
      </c>
    </row>
    <row r="1333" spans="3:147">
      <c r="C1333" s="7">
        <v>46082</v>
      </c>
      <c r="D1333" s="4">
        <v>7620</v>
      </c>
      <c r="G1333" s="4" t="s">
        <v>179</v>
      </c>
      <c r="H1333" s="4" t="s">
        <v>180</v>
      </c>
      <c r="I1333" s="4">
        <v>14</v>
      </c>
      <c r="J1333" s="16">
        <v>41640</v>
      </c>
      <c r="L1333" s="4">
        <v>102118.299</v>
      </c>
      <c r="M1333" s="4">
        <v>105118.26700000001</v>
      </c>
      <c r="N1333" s="4">
        <v>125265.93399999999</v>
      </c>
      <c r="O1333" s="64">
        <v>21</v>
      </c>
      <c r="P1333" s="4">
        <v>9</v>
      </c>
      <c r="Q1333" s="4">
        <v>1</v>
      </c>
      <c r="R1333" s="4">
        <v>31</v>
      </c>
      <c r="S1333" s="4">
        <v>100</v>
      </c>
      <c r="T1333" s="4">
        <v>100</v>
      </c>
      <c r="U1333" s="11">
        <v>7633452</v>
      </c>
      <c r="V1333" s="11">
        <v>1633600</v>
      </c>
      <c r="W1333" s="11">
        <v>5999852</v>
      </c>
      <c r="X1333" s="11">
        <v>12</v>
      </c>
      <c r="Y1333" s="62">
        <v>3165667</v>
      </c>
      <c r="Z1333" s="11">
        <v>0</v>
      </c>
      <c r="AA1333" s="11">
        <v>0</v>
      </c>
      <c r="AB1333" s="11">
        <v>0</v>
      </c>
      <c r="AC1333" s="11">
        <v>90000</v>
      </c>
      <c r="AD1333" s="11">
        <v>0</v>
      </c>
      <c r="AE1333" s="11">
        <v>0</v>
      </c>
      <c r="AF1333" s="11">
        <v>0</v>
      </c>
      <c r="AG1333" s="11">
        <v>90000</v>
      </c>
      <c r="AH1333" s="11">
        <v>0</v>
      </c>
      <c r="AI1333" s="11">
        <v>394193</v>
      </c>
      <c r="AJ1333" s="11">
        <v>0</v>
      </c>
      <c r="AK1333" s="11">
        <v>422772</v>
      </c>
      <c r="AL1333" s="9">
        <v>816966</v>
      </c>
      <c r="AM1333" s="9">
        <v>939494</v>
      </c>
      <c r="AN1333" s="9">
        <v>62632</v>
      </c>
      <c r="AO1333" s="9">
        <v>473693</v>
      </c>
      <c r="AP1333" s="11">
        <v>0</v>
      </c>
      <c r="AQ1333" s="11">
        <v>65000</v>
      </c>
      <c r="AR1333" s="11">
        <v>2357785</v>
      </c>
      <c r="AS1333" s="11">
        <v>2000000</v>
      </c>
      <c r="AT1333" s="11">
        <v>0</v>
      </c>
      <c r="AU1333" s="11">
        <v>0</v>
      </c>
      <c r="AV1333" s="11">
        <v>0</v>
      </c>
      <c r="AW1333" s="11">
        <v>0</v>
      </c>
      <c r="AX1333" s="11">
        <v>0</v>
      </c>
      <c r="AY1333" s="11">
        <v>0</v>
      </c>
      <c r="AZ1333" s="11">
        <v>0</v>
      </c>
      <c r="BA1333" s="11">
        <v>0</v>
      </c>
      <c r="BB1333" s="11">
        <v>0</v>
      </c>
      <c r="BC1333" s="11">
        <v>0</v>
      </c>
      <c r="BD1333" s="11">
        <v>20000</v>
      </c>
      <c r="BE1333" s="11">
        <v>0</v>
      </c>
      <c r="BF1333" s="11">
        <v>0</v>
      </c>
      <c r="BG1333" s="11">
        <v>0</v>
      </c>
      <c r="BH1333" s="11">
        <v>0</v>
      </c>
      <c r="BI1333" s="11">
        <v>0</v>
      </c>
      <c r="BJ1333" s="11">
        <v>0</v>
      </c>
      <c r="BK1333" s="11">
        <v>0</v>
      </c>
      <c r="BL1333" s="11">
        <v>0</v>
      </c>
      <c r="BM1333" s="11">
        <v>0</v>
      </c>
      <c r="BN1333" s="11">
        <v>0</v>
      </c>
      <c r="BO1333" s="11">
        <v>857000</v>
      </c>
      <c r="BP1333" s="11">
        <v>85700</v>
      </c>
      <c r="BQ1333" s="11">
        <v>233030</v>
      </c>
      <c r="BR1333" s="11">
        <v>323180</v>
      </c>
      <c r="BS1333" s="11">
        <v>68700</v>
      </c>
      <c r="BT1333" s="11">
        <v>9500</v>
      </c>
      <c r="BU1333" s="11">
        <v>36490</v>
      </c>
      <c r="BV1333" s="11">
        <v>0</v>
      </c>
      <c r="BW1333" s="11">
        <v>20000</v>
      </c>
      <c r="BX1333" s="11">
        <v>0</v>
      </c>
      <c r="BY1333" s="11">
        <v>0</v>
      </c>
      <c r="BZ1333" s="11">
        <v>0</v>
      </c>
      <c r="CA1333" s="11">
        <v>0</v>
      </c>
      <c r="CB1333" s="11">
        <v>0</v>
      </c>
      <c r="CC1333" s="11">
        <v>0</v>
      </c>
      <c r="CD1333" s="11">
        <v>0</v>
      </c>
      <c r="CE1333" s="11">
        <v>0</v>
      </c>
      <c r="CF1333" s="11">
        <v>0</v>
      </c>
      <c r="CG1333" s="11">
        <v>0</v>
      </c>
      <c r="CH1333" s="11">
        <v>0</v>
      </c>
      <c r="CI1333" s="11">
        <v>184479</v>
      </c>
      <c r="CJ1333" s="4">
        <v>31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0</v>
      </c>
      <c r="CS1333" s="4">
        <v>0</v>
      </c>
      <c r="CT1333" s="4">
        <v>0</v>
      </c>
      <c r="CU1333" s="4">
        <v>13</v>
      </c>
      <c r="CV1333" s="4">
        <v>0</v>
      </c>
      <c r="CW1333" s="4">
        <v>0</v>
      </c>
      <c r="CX1333" s="4">
        <v>0</v>
      </c>
      <c r="CY1333" s="4">
        <v>0</v>
      </c>
      <c r="CZ1333" s="4">
        <v>0</v>
      </c>
      <c r="DA1333" s="4">
        <v>0</v>
      </c>
      <c r="DB1333" s="4">
        <v>20</v>
      </c>
      <c r="DC1333" s="4">
        <v>0</v>
      </c>
      <c r="DD1333" s="4">
        <v>18</v>
      </c>
      <c r="DE1333" s="64">
        <v>38</v>
      </c>
      <c r="DF1333" s="64">
        <v>40</v>
      </c>
      <c r="DG1333" s="64">
        <v>2</v>
      </c>
      <c r="DH1333" s="64">
        <v>50.42</v>
      </c>
      <c r="DI1333" s="4">
        <v>0</v>
      </c>
      <c r="DJ1333" s="4">
        <v>0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s="4">
        <v>0</v>
      </c>
      <c r="DT1333" s="4">
        <v>2</v>
      </c>
      <c r="DU1333" s="4">
        <v>2</v>
      </c>
      <c r="EB1333" s="4" t="b">
        <v>1</v>
      </c>
      <c r="EC1333" s="4" t="s">
        <v>263</v>
      </c>
      <c r="EF1333" s="7">
        <v>46082</v>
      </c>
      <c r="EG1333" s="7">
        <v>46112</v>
      </c>
      <c r="EH1333" s="4" t="s">
        <v>173</v>
      </c>
      <c r="EI1333" s="4" t="b">
        <v>1</v>
      </c>
      <c r="EJ1333" s="4" t="s">
        <v>174</v>
      </c>
      <c r="EO1333" s="4">
        <f t="shared" si="85"/>
        <v>12.008219178082191</v>
      </c>
      <c r="EP1333" s="4">
        <f t="shared" si="86"/>
        <v>20</v>
      </c>
      <c r="EQ1333" s="9">
        <f t="shared" si="87"/>
        <v>2505318.6799999997</v>
      </c>
    </row>
    <row r="1334" spans="3:147">
      <c r="C1334" s="7">
        <v>46113</v>
      </c>
      <c r="D1334" s="4">
        <v>7620</v>
      </c>
      <c r="G1334" s="4" t="s">
        <v>170</v>
      </c>
      <c r="H1334" s="4" t="s">
        <v>171</v>
      </c>
      <c r="I1334" s="4">
        <v>18</v>
      </c>
      <c r="J1334" s="16">
        <v>35723</v>
      </c>
      <c r="L1334" s="4">
        <v>140719.58900000001</v>
      </c>
      <c r="M1334" s="4">
        <v>147719.56700000001</v>
      </c>
      <c r="N1334" s="4">
        <v>176032.484</v>
      </c>
      <c r="O1334" s="64">
        <v>22</v>
      </c>
      <c r="P1334" s="4">
        <v>8</v>
      </c>
      <c r="Q1334" s="4">
        <v>0</v>
      </c>
      <c r="R1334" s="4">
        <v>30</v>
      </c>
      <c r="S1334" s="4">
        <v>100</v>
      </c>
      <c r="T1334" s="4">
        <v>100</v>
      </c>
      <c r="U1334" s="11">
        <v>8094143</v>
      </c>
      <c r="V1334" s="11">
        <v>1889143</v>
      </c>
      <c r="W1334" s="11">
        <v>6205000</v>
      </c>
      <c r="X1334" s="11">
        <v>28</v>
      </c>
      <c r="Y1334" s="62">
        <v>4221587</v>
      </c>
      <c r="Z1334" s="11">
        <v>0</v>
      </c>
      <c r="AA1334" s="11">
        <v>0</v>
      </c>
      <c r="AB1334" s="11">
        <v>0</v>
      </c>
      <c r="AC1334" s="11">
        <v>210000</v>
      </c>
      <c r="AD1334" s="11">
        <v>0</v>
      </c>
      <c r="AE1334" s="11">
        <v>0</v>
      </c>
      <c r="AF1334" s="11">
        <v>0</v>
      </c>
      <c r="AG1334" s="11">
        <v>210000</v>
      </c>
      <c r="AH1334" s="11">
        <v>0</v>
      </c>
      <c r="AI1334" s="11">
        <v>553948</v>
      </c>
      <c r="AJ1334" s="11">
        <v>0</v>
      </c>
      <c r="AK1334" s="11">
        <v>858158</v>
      </c>
      <c r="AL1334" s="9">
        <v>1412106</v>
      </c>
      <c r="AM1334" s="9">
        <v>1122207</v>
      </c>
      <c r="AN1334" s="9">
        <v>88016</v>
      </c>
      <c r="AO1334" s="9">
        <v>727190</v>
      </c>
      <c r="AP1334" s="11">
        <v>0</v>
      </c>
      <c r="AQ1334" s="11">
        <v>60000</v>
      </c>
      <c r="AR1334" s="11">
        <v>3409519</v>
      </c>
      <c r="AS1334" s="11">
        <v>0</v>
      </c>
      <c r="AT1334" s="11">
        <v>0</v>
      </c>
      <c r="AU1334" s="11">
        <v>0</v>
      </c>
      <c r="AV1334" s="11">
        <v>0</v>
      </c>
      <c r="AW1334" s="11">
        <v>0</v>
      </c>
      <c r="AX1334" s="11">
        <v>0</v>
      </c>
      <c r="AY1334" s="11">
        <v>0</v>
      </c>
      <c r="AZ1334" s="11">
        <v>0</v>
      </c>
      <c r="BA1334" s="11">
        <v>198037</v>
      </c>
      <c r="BB1334" s="11">
        <v>0</v>
      </c>
      <c r="BC1334" s="11">
        <v>0</v>
      </c>
      <c r="BD1334" s="11">
        <v>55000</v>
      </c>
      <c r="BE1334" s="11">
        <v>0</v>
      </c>
      <c r="BF1334" s="11">
        <v>0</v>
      </c>
      <c r="BG1334" s="11">
        <v>0</v>
      </c>
      <c r="BH1334" s="11">
        <v>0</v>
      </c>
      <c r="BI1334" s="11">
        <v>0</v>
      </c>
      <c r="BJ1334" s="11">
        <v>0</v>
      </c>
      <c r="BK1334" s="11">
        <v>0</v>
      </c>
      <c r="BL1334" s="11">
        <v>0</v>
      </c>
      <c r="BM1334" s="11">
        <v>0</v>
      </c>
      <c r="BN1334" s="11">
        <v>0</v>
      </c>
      <c r="BO1334" s="11">
        <v>894510</v>
      </c>
      <c r="BP1334" s="11">
        <v>89450</v>
      </c>
      <c r="BQ1334" s="11">
        <v>302570</v>
      </c>
      <c r="BR1334" s="11">
        <v>358920</v>
      </c>
      <c r="BS1334" s="11">
        <v>72850</v>
      </c>
      <c r="BT1334" s="11">
        <v>12670</v>
      </c>
      <c r="BU1334" s="11">
        <v>49850</v>
      </c>
      <c r="BV1334" s="11">
        <v>11000</v>
      </c>
      <c r="BW1334" s="11">
        <v>7550</v>
      </c>
      <c r="BX1334" s="11">
        <v>0</v>
      </c>
      <c r="BY1334" s="11">
        <v>0</v>
      </c>
      <c r="BZ1334" s="11">
        <v>0</v>
      </c>
      <c r="CA1334" s="11">
        <v>0</v>
      </c>
      <c r="CB1334" s="11">
        <v>0</v>
      </c>
      <c r="CC1334" s="11">
        <v>89773</v>
      </c>
      <c r="CD1334" s="11">
        <v>0</v>
      </c>
      <c r="CE1334" s="11">
        <v>0</v>
      </c>
      <c r="CF1334" s="11">
        <v>0</v>
      </c>
      <c r="CG1334" s="11">
        <v>0</v>
      </c>
      <c r="CH1334" s="11">
        <v>0</v>
      </c>
      <c r="CI1334" s="11">
        <v>262269.85600000003</v>
      </c>
      <c r="CJ1334" s="4">
        <v>30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12</v>
      </c>
      <c r="CV1334" s="4">
        <v>0</v>
      </c>
      <c r="CW1334" s="4">
        <v>0</v>
      </c>
      <c r="CX1334" s="4">
        <v>0</v>
      </c>
      <c r="CY1334" s="4">
        <v>0</v>
      </c>
      <c r="CZ1334" s="4">
        <v>0</v>
      </c>
      <c r="DA1334" s="4">
        <v>0</v>
      </c>
      <c r="DB1334" s="4">
        <v>20</v>
      </c>
      <c r="DC1334" s="4">
        <v>0</v>
      </c>
      <c r="DD1334" s="4">
        <v>26</v>
      </c>
      <c r="DE1334" s="64">
        <v>46</v>
      </c>
      <c r="DF1334" s="64">
        <v>34</v>
      </c>
      <c r="DG1334" s="64">
        <v>2</v>
      </c>
      <c r="DH1334" s="64">
        <v>55.08</v>
      </c>
      <c r="DI1334" s="4">
        <v>0</v>
      </c>
      <c r="DJ1334" s="4">
        <v>0</v>
      </c>
      <c r="DK1334" s="4">
        <v>0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s="4">
        <v>0</v>
      </c>
      <c r="DT1334" s="4">
        <v>2</v>
      </c>
      <c r="DU1334" s="4">
        <v>2</v>
      </c>
      <c r="EB1334" s="4" t="b">
        <v>1</v>
      </c>
      <c r="EC1334" s="4" t="s">
        <v>263</v>
      </c>
      <c r="EF1334" s="7">
        <v>46113</v>
      </c>
      <c r="EG1334" s="7">
        <v>46142</v>
      </c>
      <c r="EH1334" s="4" t="s">
        <v>173</v>
      </c>
      <c r="EI1334" s="4" t="b">
        <v>1</v>
      </c>
      <c r="EJ1334" s="4" t="s">
        <v>174</v>
      </c>
      <c r="EO1334" s="4">
        <f t="shared" si="85"/>
        <v>28.219178082191782</v>
      </c>
      <c r="EP1334" s="4">
        <f t="shared" si="86"/>
        <v>25</v>
      </c>
      <c r="EQ1334" s="9">
        <f t="shared" si="87"/>
        <v>4400812.0999999996</v>
      </c>
    </row>
    <row r="1335" spans="3:147">
      <c r="C1335" s="7">
        <v>46113</v>
      </c>
      <c r="D1335" s="4">
        <v>7620</v>
      </c>
      <c r="G1335" s="4" t="s">
        <v>170</v>
      </c>
      <c r="H1335" s="4" t="s">
        <v>171</v>
      </c>
      <c r="I1335" s="4">
        <v>3</v>
      </c>
      <c r="J1335" s="16">
        <v>35738</v>
      </c>
      <c r="L1335" s="4">
        <v>129126.58900000001</v>
      </c>
      <c r="M1335" s="4">
        <v>136126.56700000001</v>
      </c>
      <c r="N1335" s="4">
        <v>162217.492</v>
      </c>
      <c r="O1335" s="64">
        <v>22</v>
      </c>
      <c r="P1335" s="4">
        <v>8</v>
      </c>
      <c r="Q1335" s="4">
        <v>0</v>
      </c>
      <c r="R1335" s="4">
        <v>30</v>
      </c>
      <c r="S1335" s="4">
        <v>100</v>
      </c>
      <c r="T1335" s="4">
        <v>100</v>
      </c>
      <c r="U1335" s="11">
        <v>7388882</v>
      </c>
      <c r="V1335" s="11">
        <v>1552150</v>
      </c>
      <c r="W1335" s="11">
        <v>5836732</v>
      </c>
      <c r="X1335" s="11">
        <v>28</v>
      </c>
      <c r="Y1335" s="62">
        <v>3873797</v>
      </c>
      <c r="Z1335" s="11">
        <v>0</v>
      </c>
      <c r="AA1335" s="11">
        <v>0</v>
      </c>
      <c r="AB1335" s="11">
        <v>0</v>
      </c>
      <c r="AC1335" s="11">
        <v>210000</v>
      </c>
      <c r="AD1335" s="11">
        <v>0</v>
      </c>
      <c r="AE1335" s="11">
        <v>0</v>
      </c>
      <c r="AF1335" s="11">
        <v>0</v>
      </c>
      <c r="AG1335" s="11">
        <v>210000</v>
      </c>
      <c r="AH1335" s="11">
        <v>0</v>
      </c>
      <c r="AI1335" s="11">
        <v>510474</v>
      </c>
      <c r="AJ1335" s="11">
        <v>0</v>
      </c>
      <c r="AK1335" s="11">
        <v>851641</v>
      </c>
      <c r="AL1335" s="9">
        <v>1362116</v>
      </c>
      <c r="AM1335" s="9">
        <v>973304</v>
      </c>
      <c r="AN1335" s="9">
        <v>81108</v>
      </c>
      <c r="AO1335" s="9">
        <v>763557</v>
      </c>
      <c r="AP1335" s="11">
        <v>0</v>
      </c>
      <c r="AQ1335" s="11">
        <v>70000</v>
      </c>
      <c r="AR1335" s="11">
        <v>3250085</v>
      </c>
      <c r="AS1335" s="11">
        <v>0</v>
      </c>
      <c r="AT1335" s="11">
        <v>0</v>
      </c>
      <c r="AU1335" s="11">
        <v>0</v>
      </c>
      <c r="AV1335" s="11">
        <v>0</v>
      </c>
      <c r="AW1335" s="11">
        <v>0</v>
      </c>
      <c r="AX1335" s="11">
        <v>0</v>
      </c>
      <c r="AY1335" s="11">
        <v>0</v>
      </c>
      <c r="AZ1335" s="11">
        <v>0</v>
      </c>
      <c r="BA1335" s="11">
        <v>0</v>
      </c>
      <c r="BB1335" s="11">
        <v>0</v>
      </c>
      <c r="BC1335" s="11">
        <v>0</v>
      </c>
      <c r="BD1335" s="11">
        <v>55000</v>
      </c>
      <c r="BE1335" s="11">
        <v>0</v>
      </c>
      <c r="BF1335" s="11">
        <v>0</v>
      </c>
      <c r="BG1335" s="11">
        <v>0</v>
      </c>
      <c r="BH1335" s="11">
        <v>0</v>
      </c>
      <c r="BI1335" s="11">
        <v>0</v>
      </c>
      <c r="BJ1335" s="11">
        <v>0</v>
      </c>
      <c r="BK1335" s="11">
        <v>0</v>
      </c>
      <c r="BL1335" s="11">
        <v>0</v>
      </c>
      <c r="BM1335" s="11">
        <v>0</v>
      </c>
      <c r="BN1335" s="11">
        <v>0</v>
      </c>
      <c r="BO1335" s="11">
        <v>668340</v>
      </c>
      <c r="BP1335" s="11">
        <v>66830</v>
      </c>
      <c r="BQ1335" s="11">
        <v>283290</v>
      </c>
      <c r="BR1335" s="11">
        <v>321880</v>
      </c>
      <c r="BS1335" s="11">
        <v>66500</v>
      </c>
      <c r="BT1335" s="11">
        <v>11630</v>
      </c>
      <c r="BU1335" s="11">
        <v>45940</v>
      </c>
      <c r="BV1335" s="11">
        <v>10000</v>
      </c>
      <c r="BW1335" s="11">
        <v>0</v>
      </c>
      <c r="BX1335" s="11">
        <v>0</v>
      </c>
      <c r="BY1335" s="11">
        <v>0</v>
      </c>
      <c r="BZ1335" s="11">
        <v>0</v>
      </c>
      <c r="CA1335" s="11">
        <v>0</v>
      </c>
      <c r="CB1335" s="11">
        <v>0</v>
      </c>
      <c r="CC1335" s="11">
        <v>77740</v>
      </c>
      <c r="CD1335" s="11">
        <v>0</v>
      </c>
      <c r="CE1335" s="11">
        <v>0</v>
      </c>
      <c r="CF1335" s="11">
        <v>0</v>
      </c>
      <c r="CG1335" s="11">
        <v>0</v>
      </c>
      <c r="CH1335" s="11">
        <v>0</v>
      </c>
      <c r="CI1335" s="11">
        <v>236695.1</v>
      </c>
      <c r="CJ1335" s="4">
        <v>30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4">
        <v>14</v>
      </c>
      <c r="CV1335" s="4">
        <v>0</v>
      </c>
      <c r="CW1335" s="4">
        <v>0</v>
      </c>
      <c r="CX1335" s="4">
        <v>0</v>
      </c>
      <c r="CY1335" s="4">
        <v>0</v>
      </c>
      <c r="CZ1335" s="4">
        <v>0</v>
      </c>
      <c r="DA1335" s="4">
        <v>0</v>
      </c>
      <c r="DB1335" s="4">
        <v>20</v>
      </c>
      <c r="DC1335" s="4">
        <v>0</v>
      </c>
      <c r="DD1335" s="4">
        <v>28</v>
      </c>
      <c r="DE1335" s="64">
        <v>48</v>
      </c>
      <c r="DF1335" s="64">
        <v>32</v>
      </c>
      <c r="DG1335" s="64">
        <v>2</v>
      </c>
      <c r="DH1335" s="64">
        <v>62.76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0.5</v>
      </c>
      <c r="DT1335" s="4">
        <v>2</v>
      </c>
      <c r="DU1335" s="4">
        <v>2</v>
      </c>
      <c r="EB1335" s="4" t="b">
        <v>1</v>
      </c>
      <c r="EC1335" s="4" t="s">
        <v>263</v>
      </c>
      <c r="EF1335" s="7">
        <v>46113</v>
      </c>
      <c r="EG1335" s="7">
        <v>46142</v>
      </c>
      <c r="EH1335" s="4" t="s">
        <v>173</v>
      </c>
      <c r="EI1335" s="4" t="b">
        <v>1</v>
      </c>
      <c r="EJ1335" s="4" t="s">
        <v>174</v>
      </c>
      <c r="EO1335" s="4">
        <f t="shared" si="85"/>
        <v>28.17808219178082</v>
      </c>
      <c r="EP1335" s="4">
        <f t="shared" si="86"/>
        <v>25</v>
      </c>
      <c r="EQ1335" s="9">
        <f t="shared" si="87"/>
        <v>4055437.3</v>
      </c>
    </row>
    <row r="1336" spans="3:147">
      <c r="C1336" s="7">
        <v>46113</v>
      </c>
      <c r="D1336" s="4">
        <v>7620</v>
      </c>
      <c r="G1336" s="4" t="s">
        <v>170</v>
      </c>
      <c r="H1336" s="4" t="s">
        <v>171</v>
      </c>
      <c r="I1336" s="4">
        <v>14</v>
      </c>
      <c r="J1336" s="16">
        <v>35416</v>
      </c>
      <c r="L1336" s="4">
        <v>138345.58900000001</v>
      </c>
      <c r="M1336" s="4">
        <v>145595.56700000001</v>
      </c>
      <c r="N1336" s="4">
        <v>173501.38399999999</v>
      </c>
      <c r="O1336" s="64">
        <v>22</v>
      </c>
      <c r="P1336" s="4">
        <v>8</v>
      </c>
      <c r="Q1336" s="4">
        <v>0</v>
      </c>
      <c r="R1336" s="4">
        <v>30</v>
      </c>
      <c r="S1336" s="4">
        <v>100</v>
      </c>
      <c r="T1336" s="4">
        <v>100</v>
      </c>
      <c r="U1336" s="11">
        <v>7929800</v>
      </c>
      <c r="V1336" s="11">
        <v>2048520</v>
      </c>
      <c r="W1336" s="11">
        <v>5881280</v>
      </c>
      <c r="X1336" s="11">
        <v>29</v>
      </c>
      <c r="Y1336" s="62">
        <v>4150367</v>
      </c>
      <c r="Z1336" s="11">
        <v>0</v>
      </c>
      <c r="AA1336" s="11">
        <v>0</v>
      </c>
      <c r="AB1336" s="11">
        <v>0</v>
      </c>
      <c r="AC1336" s="11">
        <v>217500</v>
      </c>
      <c r="AD1336" s="11">
        <v>0</v>
      </c>
      <c r="AE1336" s="11">
        <v>0</v>
      </c>
      <c r="AF1336" s="11">
        <v>0</v>
      </c>
      <c r="AG1336" s="11">
        <v>217500</v>
      </c>
      <c r="AH1336" s="11">
        <v>0</v>
      </c>
      <c r="AI1336" s="11">
        <v>545983</v>
      </c>
      <c r="AJ1336" s="11">
        <v>0</v>
      </c>
      <c r="AK1336" s="11">
        <v>975945</v>
      </c>
      <c r="AL1336" s="9">
        <v>1521928</v>
      </c>
      <c r="AM1336" s="9">
        <v>975945</v>
      </c>
      <c r="AN1336" s="9">
        <v>86750</v>
      </c>
      <c r="AO1336" s="9">
        <v>812246</v>
      </c>
      <c r="AP1336" s="11">
        <v>0</v>
      </c>
      <c r="AQ1336" s="11">
        <v>65000</v>
      </c>
      <c r="AR1336" s="11">
        <v>3461869</v>
      </c>
      <c r="AS1336" s="11">
        <v>0</v>
      </c>
      <c r="AT1336" s="11">
        <v>0</v>
      </c>
      <c r="AU1336" s="11">
        <v>0</v>
      </c>
      <c r="AV1336" s="11">
        <v>0</v>
      </c>
      <c r="AW1336" s="11">
        <v>0</v>
      </c>
      <c r="AX1336" s="11">
        <v>0</v>
      </c>
      <c r="AY1336" s="11">
        <v>0</v>
      </c>
      <c r="AZ1336" s="11">
        <v>0</v>
      </c>
      <c r="BA1336" s="11">
        <v>65064</v>
      </c>
      <c r="BB1336" s="11">
        <v>0</v>
      </c>
      <c r="BC1336" s="11">
        <v>0</v>
      </c>
      <c r="BD1336" s="11">
        <v>35000</v>
      </c>
      <c r="BE1336" s="11">
        <v>0</v>
      </c>
      <c r="BF1336" s="11">
        <v>0</v>
      </c>
      <c r="BG1336" s="11">
        <v>0</v>
      </c>
      <c r="BH1336" s="11">
        <v>0</v>
      </c>
      <c r="BI1336" s="11">
        <v>0</v>
      </c>
      <c r="BJ1336" s="11">
        <v>0</v>
      </c>
      <c r="BK1336" s="11">
        <v>0</v>
      </c>
      <c r="BL1336" s="11">
        <v>0</v>
      </c>
      <c r="BM1336" s="11">
        <v>0</v>
      </c>
      <c r="BN1336" s="11">
        <v>0</v>
      </c>
      <c r="BO1336" s="11">
        <v>907870</v>
      </c>
      <c r="BP1336" s="11">
        <v>90780</v>
      </c>
      <c r="BQ1336" s="11">
        <v>302570</v>
      </c>
      <c r="BR1336" s="11">
        <v>346020</v>
      </c>
      <c r="BS1336" s="11">
        <v>71370</v>
      </c>
      <c r="BT1336" s="11">
        <v>12460</v>
      </c>
      <c r="BU1336" s="11">
        <v>49130</v>
      </c>
      <c r="BV1336" s="11">
        <v>1000</v>
      </c>
      <c r="BW1336" s="11">
        <v>10000</v>
      </c>
      <c r="BX1336" s="11">
        <v>0</v>
      </c>
      <c r="BY1336" s="11">
        <v>0</v>
      </c>
      <c r="BZ1336" s="11">
        <v>0</v>
      </c>
      <c r="CA1336" s="11">
        <v>0</v>
      </c>
      <c r="CB1336" s="11">
        <v>0</v>
      </c>
      <c r="CC1336" s="11">
        <v>257320</v>
      </c>
      <c r="CD1336" s="11">
        <v>0</v>
      </c>
      <c r="CE1336" s="11">
        <v>0</v>
      </c>
      <c r="CF1336" s="11">
        <v>0</v>
      </c>
      <c r="CG1336" s="11">
        <v>0</v>
      </c>
      <c r="CH1336" s="11">
        <v>0</v>
      </c>
      <c r="CI1336" s="11">
        <v>254305</v>
      </c>
      <c r="CJ1336" s="4">
        <v>30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  <c r="CS1336" s="4">
        <v>0</v>
      </c>
      <c r="CT1336" s="4">
        <v>0</v>
      </c>
      <c r="CU1336" s="4">
        <v>13</v>
      </c>
      <c r="CV1336" s="4">
        <v>0</v>
      </c>
      <c r="CW1336" s="4">
        <v>0</v>
      </c>
      <c r="CX1336" s="4">
        <v>0</v>
      </c>
      <c r="CY1336" s="4">
        <v>0</v>
      </c>
      <c r="CZ1336" s="4">
        <v>0</v>
      </c>
      <c r="DA1336" s="4">
        <v>0</v>
      </c>
      <c r="DB1336" s="4">
        <v>20</v>
      </c>
      <c r="DC1336" s="4">
        <v>0</v>
      </c>
      <c r="DD1336" s="4">
        <v>30</v>
      </c>
      <c r="DE1336" s="64">
        <v>50</v>
      </c>
      <c r="DF1336" s="64">
        <v>30</v>
      </c>
      <c r="DG1336" s="64">
        <v>2</v>
      </c>
      <c r="DH1336" s="64">
        <v>62.42</v>
      </c>
      <c r="DI1336" s="4">
        <v>0</v>
      </c>
      <c r="DJ1336" s="4">
        <v>0</v>
      </c>
      <c r="DK1336" s="4">
        <v>0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s="4">
        <v>1</v>
      </c>
      <c r="DT1336" s="4">
        <v>2</v>
      </c>
      <c r="DU1336" s="4">
        <v>2</v>
      </c>
      <c r="EB1336" s="4" t="b">
        <v>1</v>
      </c>
      <c r="EC1336" s="4" t="s">
        <v>263</v>
      </c>
      <c r="EF1336" s="7">
        <v>46113</v>
      </c>
      <c r="EG1336" s="7">
        <v>46142</v>
      </c>
      <c r="EH1336" s="4" t="s">
        <v>173</v>
      </c>
      <c r="EI1336" s="4" t="b">
        <v>1</v>
      </c>
      <c r="EJ1336" s="4" t="s">
        <v>174</v>
      </c>
      <c r="EO1336" s="4">
        <f t="shared" si="85"/>
        <v>29.06027397260274</v>
      </c>
      <c r="EP1336" s="4">
        <f t="shared" si="86"/>
        <v>25</v>
      </c>
      <c r="EQ1336" s="9">
        <f t="shared" si="87"/>
        <v>4337534.5999999996</v>
      </c>
    </row>
    <row r="1337" spans="3:147">
      <c r="C1337" s="7">
        <v>46113</v>
      </c>
      <c r="D1337" s="4">
        <v>7620</v>
      </c>
      <c r="G1337" s="4" t="s">
        <v>170</v>
      </c>
      <c r="H1337" s="4" t="s">
        <v>171</v>
      </c>
      <c r="I1337" s="4">
        <v>14</v>
      </c>
      <c r="J1337" s="16">
        <v>41640</v>
      </c>
      <c r="L1337" s="4">
        <v>138345.58900000001</v>
      </c>
      <c r="M1337" s="4">
        <v>141345.56700000001</v>
      </c>
      <c r="N1337" s="4">
        <v>168436.8</v>
      </c>
      <c r="O1337" s="64">
        <v>22</v>
      </c>
      <c r="P1337" s="4">
        <v>8</v>
      </c>
      <c r="Q1337" s="4">
        <v>0</v>
      </c>
      <c r="R1337" s="4">
        <v>30</v>
      </c>
      <c r="S1337" s="4">
        <v>100</v>
      </c>
      <c r="T1337" s="4">
        <v>100</v>
      </c>
      <c r="U1337" s="11">
        <v>7452632</v>
      </c>
      <c r="V1337" s="11">
        <v>1812140</v>
      </c>
      <c r="W1337" s="11">
        <v>5640492</v>
      </c>
      <c r="X1337" s="11">
        <v>12</v>
      </c>
      <c r="Y1337" s="62">
        <v>4150367</v>
      </c>
      <c r="Z1337" s="11">
        <v>0</v>
      </c>
      <c r="AA1337" s="11">
        <v>0</v>
      </c>
      <c r="AB1337" s="11">
        <v>0</v>
      </c>
      <c r="AC1337" s="11">
        <v>90000</v>
      </c>
      <c r="AD1337" s="11">
        <v>0</v>
      </c>
      <c r="AE1337" s="11">
        <v>0</v>
      </c>
      <c r="AF1337" s="11">
        <v>0</v>
      </c>
      <c r="AG1337" s="11">
        <v>90000</v>
      </c>
      <c r="AH1337" s="11">
        <v>0</v>
      </c>
      <c r="AI1337" s="11">
        <v>530045</v>
      </c>
      <c r="AJ1337" s="11">
        <v>0</v>
      </c>
      <c r="AK1337" s="11">
        <v>821129</v>
      </c>
      <c r="AL1337" s="9">
        <v>1351175</v>
      </c>
      <c r="AM1337" s="9">
        <v>947457</v>
      </c>
      <c r="AN1337" s="9">
        <v>84218</v>
      </c>
      <c r="AO1337" s="9">
        <v>666251</v>
      </c>
      <c r="AP1337" s="11">
        <v>0</v>
      </c>
      <c r="AQ1337" s="11">
        <v>55000</v>
      </c>
      <c r="AR1337" s="11">
        <v>3104101</v>
      </c>
      <c r="AS1337" s="11">
        <v>0</v>
      </c>
      <c r="AT1337" s="11">
        <v>0</v>
      </c>
      <c r="AU1337" s="11">
        <v>0</v>
      </c>
      <c r="AV1337" s="11">
        <v>0</v>
      </c>
      <c r="AW1337" s="11">
        <v>0</v>
      </c>
      <c r="AX1337" s="11">
        <v>0</v>
      </c>
      <c r="AY1337" s="11">
        <v>0</v>
      </c>
      <c r="AZ1337" s="11">
        <v>0</v>
      </c>
      <c r="BA1337" s="11">
        <v>63164</v>
      </c>
      <c r="BB1337" s="11">
        <v>0</v>
      </c>
      <c r="BC1337" s="11">
        <v>0</v>
      </c>
      <c r="BD1337" s="11">
        <v>45000</v>
      </c>
      <c r="BE1337" s="11">
        <v>0</v>
      </c>
      <c r="BF1337" s="11">
        <v>0</v>
      </c>
      <c r="BG1337" s="11">
        <v>0</v>
      </c>
      <c r="BH1337" s="11">
        <v>0</v>
      </c>
      <c r="BI1337" s="11">
        <v>0</v>
      </c>
      <c r="BJ1337" s="11">
        <v>0</v>
      </c>
      <c r="BK1337" s="11">
        <v>0</v>
      </c>
      <c r="BL1337" s="11">
        <v>0</v>
      </c>
      <c r="BM1337" s="11">
        <v>0</v>
      </c>
      <c r="BN1337" s="11">
        <v>0</v>
      </c>
      <c r="BO1337" s="11">
        <v>778250</v>
      </c>
      <c r="BP1337" s="11">
        <v>77820</v>
      </c>
      <c r="BQ1337" s="11">
        <v>302570</v>
      </c>
      <c r="BR1337" s="11">
        <v>325920</v>
      </c>
      <c r="BS1337" s="11">
        <v>67070</v>
      </c>
      <c r="BT1337" s="11">
        <v>12460</v>
      </c>
      <c r="BU1337" s="11">
        <v>47700</v>
      </c>
      <c r="BV1337" s="11">
        <v>0</v>
      </c>
      <c r="BW1337" s="11">
        <v>0</v>
      </c>
      <c r="BX1337" s="11">
        <v>0</v>
      </c>
      <c r="BY1337" s="11">
        <v>0</v>
      </c>
      <c r="BZ1337" s="11">
        <v>0</v>
      </c>
      <c r="CA1337" s="11">
        <v>0</v>
      </c>
      <c r="CB1337" s="11">
        <v>0</v>
      </c>
      <c r="CC1337" s="11">
        <v>200350</v>
      </c>
      <c r="CD1337" s="11">
        <v>0</v>
      </c>
      <c r="CE1337" s="11">
        <v>0</v>
      </c>
      <c r="CF1337" s="11">
        <v>0</v>
      </c>
      <c r="CG1337" s="11">
        <v>0</v>
      </c>
      <c r="CH1337" s="11">
        <v>0</v>
      </c>
      <c r="CI1337" s="11">
        <v>255484.23300000001</v>
      </c>
      <c r="CJ1337" s="4">
        <v>30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  <c r="CS1337" s="4">
        <v>0</v>
      </c>
      <c r="CT1337" s="4">
        <v>0</v>
      </c>
      <c r="CU1337" s="4">
        <v>11</v>
      </c>
      <c r="CV1337" s="4">
        <v>0</v>
      </c>
      <c r="CW1337" s="4">
        <v>0</v>
      </c>
      <c r="CX1337" s="4">
        <v>0</v>
      </c>
      <c r="CY1337" s="4">
        <v>0</v>
      </c>
      <c r="CZ1337" s="4">
        <v>0</v>
      </c>
      <c r="DA1337" s="4">
        <v>0</v>
      </c>
      <c r="DB1337" s="4">
        <v>20</v>
      </c>
      <c r="DC1337" s="4">
        <v>0</v>
      </c>
      <c r="DD1337" s="4">
        <v>26</v>
      </c>
      <c r="DE1337" s="64">
        <v>46</v>
      </c>
      <c r="DF1337" s="64">
        <v>30</v>
      </c>
      <c r="DG1337" s="64">
        <v>2</v>
      </c>
      <c r="DH1337" s="64">
        <v>52.74</v>
      </c>
      <c r="DI1337" s="4">
        <v>0</v>
      </c>
      <c r="DJ1337" s="4">
        <v>0</v>
      </c>
      <c r="DK1337" s="4">
        <v>0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s="4">
        <v>0</v>
      </c>
      <c r="DT1337" s="4">
        <v>2</v>
      </c>
      <c r="DU1337" s="4">
        <v>2</v>
      </c>
      <c r="EB1337" s="4" t="b">
        <v>1</v>
      </c>
      <c r="EC1337" s="4" t="s">
        <v>263</v>
      </c>
      <c r="EF1337" s="7">
        <v>46113</v>
      </c>
      <c r="EG1337" s="7">
        <v>46142</v>
      </c>
      <c r="EH1337" s="4" t="s">
        <v>173</v>
      </c>
      <c r="EI1337" s="4" t="b">
        <v>1</v>
      </c>
      <c r="EJ1337" s="4" t="s">
        <v>174</v>
      </c>
      <c r="EO1337" s="4">
        <f t="shared" si="85"/>
        <v>12.008219178082191</v>
      </c>
      <c r="EP1337" s="4">
        <f t="shared" si="86"/>
        <v>20</v>
      </c>
      <c r="EQ1337" s="9">
        <f t="shared" si="87"/>
        <v>3368736</v>
      </c>
    </row>
    <row r="1338" spans="3:147">
      <c r="C1338" s="7">
        <v>46113</v>
      </c>
      <c r="D1338" s="4">
        <v>7620</v>
      </c>
      <c r="G1338" s="4" t="s">
        <v>176</v>
      </c>
      <c r="H1338" s="4" t="s">
        <v>177</v>
      </c>
      <c r="I1338" s="4">
        <v>16</v>
      </c>
      <c r="J1338" s="16">
        <v>41640</v>
      </c>
      <c r="L1338" s="4">
        <v>118910.333</v>
      </c>
      <c r="M1338" s="4">
        <v>122160.3</v>
      </c>
      <c r="N1338" s="4">
        <v>145574.35800000001</v>
      </c>
      <c r="O1338" s="64">
        <v>22</v>
      </c>
      <c r="P1338" s="4">
        <v>8</v>
      </c>
      <c r="Q1338" s="4">
        <v>0</v>
      </c>
      <c r="R1338" s="4">
        <v>30</v>
      </c>
      <c r="S1338" s="4">
        <v>100</v>
      </c>
      <c r="T1338" s="4">
        <v>100</v>
      </c>
      <c r="U1338" s="11">
        <v>6581331</v>
      </c>
      <c r="V1338" s="11">
        <v>1551331</v>
      </c>
      <c r="W1338" s="11">
        <v>5030000</v>
      </c>
      <c r="X1338" s="11">
        <v>12</v>
      </c>
      <c r="Y1338" s="62">
        <v>3567309</v>
      </c>
      <c r="Z1338" s="11">
        <v>0</v>
      </c>
      <c r="AA1338" s="11">
        <v>0</v>
      </c>
      <c r="AB1338" s="11">
        <v>7500</v>
      </c>
      <c r="AC1338" s="11">
        <v>90000</v>
      </c>
      <c r="AD1338" s="11">
        <v>0</v>
      </c>
      <c r="AE1338" s="11">
        <v>0</v>
      </c>
      <c r="AF1338" s="11">
        <v>0</v>
      </c>
      <c r="AG1338" s="11">
        <v>97500</v>
      </c>
      <c r="AH1338" s="11">
        <v>0</v>
      </c>
      <c r="AI1338" s="11">
        <v>458101</v>
      </c>
      <c r="AJ1338" s="11">
        <v>0</v>
      </c>
      <c r="AK1338" s="11">
        <v>900741</v>
      </c>
      <c r="AL1338" s="9">
        <v>1358842</v>
      </c>
      <c r="AM1338" s="9">
        <v>600494</v>
      </c>
      <c r="AN1338" s="9">
        <v>72787</v>
      </c>
      <c r="AO1338" s="9">
        <v>739808</v>
      </c>
      <c r="AP1338" s="11">
        <v>0</v>
      </c>
      <c r="AQ1338" s="11">
        <v>70000</v>
      </c>
      <c r="AR1338" s="11">
        <v>2841931</v>
      </c>
      <c r="AS1338" s="11">
        <v>0</v>
      </c>
      <c r="AT1338" s="11">
        <v>0</v>
      </c>
      <c r="AU1338" s="11">
        <v>0</v>
      </c>
      <c r="AV1338" s="11">
        <v>0</v>
      </c>
      <c r="AW1338" s="11">
        <v>0</v>
      </c>
      <c r="AX1338" s="11">
        <v>0</v>
      </c>
      <c r="AY1338" s="11">
        <v>0</v>
      </c>
      <c r="AZ1338" s="11">
        <v>0</v>
      </c>
      <c r="BA1338" s="11">
        <v>54591</v>
      </c>
      <c r="BB1338" s="11">
        <v>0</v>
      </c>
      <c r="BC1338" s="11">
        <v>0</v>
      </c>
      <c r="BD1338" s="11">
        <v>20000</v>
      </c>
      <c r="BE1338" s="11">
        <v>0</v>
      </c>
      <c r="BF1338" s="11">
        <v>0</v>
      </c>
      <c r="BG1338" s="11">
        <v>0</v>
      </c>
      <c r="BH1338" s="11">
        <v>0</v>
      </c>
      <c r="BI1338" s="11">
        <v>0</v>
      </c>
      <c r="BJ1338" s="11">
        <v>0</v>
      </c>
      <c r="BK1338" s="11">
        <v>0</v>
      </c>
      <c r="BL1338" s="11">
        <v>0</v>
      </c>
      <c r="BM1338" s="11">
        <v>0</v>
      </c>
      <c r="BN1338" s="11">
        <v>0</v>
      </c>
      <c r="BO1338" s="11">
        <v>628030</v>
      </c>
      <c r="BP1338" s="11">
        <v>62800</v>
      </c>
      <c r="BQ1338" s="11">
        <v>274360</v>
      </c>
      <c r="BR1338" s="11">
        <v>284460</v>
      </c>
      <c r="BS1338" s="11">
        <v>59230</v>
      </c>
      <c r="BT1338" s="11">
        <v>10710</v>
      </c>
      <c r="BU1338" s="11">
        <v>41220</v>
      </c>
      <c r="BV1338" s="11">
        <v>0</v>
      </c>
      <c r="BW1338" s="11">
        <v>2611</v>
      </c>
      <c r="BX1338" s="11">
        <v>0</v>
      </c>
      <c r="BY1338" s="11">
        <v>0</v>
      </c>
      <c r="BZ1338" s="11">
        <v>0</v>
      </c>
      <c r="CA1338" s="11">
        <v>0</v>
      </c>
      <c r="CB1338" s="11">
        <v>0</v>
      </c>
      <c r="CC1338" s="11">
        <v>187910</v>
      </c>
      <c r="CD1338" s="11">
        <v>0</v>
      </c>
      <c r="CE1338" s="11">
        <v>0</v>
      </c>
      <c r="CF1338" s="11">
        <v>0</v>
      </c>
      <c r="CG1338" s="11">
        <v>0</v>
      </c>
      <c r="CH1338" s="11">
        <v>0</v>
      </c>
      <c r="CI1338" s="11">
        <v>211616.95600000001</v>
      </c>
      <c r="CJ1338" s="4">
        <v>30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14</v>
      </c>
      <c r="CV1338" s="4">
        <v>0</v>
      </c>
      <c r="CW1338" s="4">
        <v>0</v>
      </c>
      <c r="CX1338" s="4">
        <v>0</v>
      </c>
      <c r="CY1338" s="4">
        <v>0</v>
      </c>
      <c r="CZ1338" s="4">
        <v>0</v>
      </c>
      <c r="DA1338" s="4">
        <v>0</v>
      </c>
      <c r="DB1338" s="4">
        <v>20</v>
      </c>
      <c r="DC1338" s="4">
        <v>0</v>
      </c>
      <c r="DD1338" s="4">
        <v>33</v>
      </c>
      <c r="DE1338" s="64">
        <v>53</v>
      </c>
      <c r="DF1338" s="64">
        <v>22</v>
      </c>
      <c r="DG1338" s="64">
        <v>2</v>
      </c>
      <c r="DH1338" s="64">
        <v>67.760000000000005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s="4">
        <v>0</v>
      </c>
      <c r="DT1338" s="4">
        <v>2</v>
      </c>
      <c r="DU1338" s="4">
        <v>2</v>
      </c>
      <c r="EB1338" s="4" t="b">
        <v>1</v>
      </c>
      <c r="EC1338" s="4" t="s">
        <v>263</v>
      </c>
      <c r="EF1338" s="7">
        <v>46113</v>
      </c>
      <c r="EG1338" s="7">
        <v>46142</v>
      </c>
      <c r="EH1338" s="4" t="s">
        <v>173</v>
      </c>
      <c r="EI1338" s="4" t="b">
        <v>1</v>
      </c>
      <c r="EJ1338" s="4" t="s">
        <v>174</v>
      </c>
      <c r="EO1338" s="4">
        <f t="shared" si="85"/>
        <v>12.008219178082191</v>
      </c>
      <c r="EP1338" s="4">
        <f t="shared" si="86"/>
        <v>20</v>
      </c>
      <c r="EQ1338" s="9">
        <f t="shared" si="87"/>
        <v>2911487.16</v>
      </c>
    </row>
    <row r="1339" spans="3:147">
      <c r="C1339" s="7">
        <v>46113</v>
      </c>
      <c r="D1339" s="4">
        <v>7620</v>
      </c>
      <c r="G1339" s="4" t="s">
        <v>176</v>
      </c>
      <c r="H1339" s="4" t="s">
        <v>177</v>
      </c>
      <c r="I1339" s="4">
        <v>15</v>
      </c>
      <c r="J1339" s="16">
        <v>36458</v>
      </c>
      <c r="L1339" s="4">
        <v>118421.333</v>
      </c>
      <c r="M1339" s="4">
        <v>124921.3</v>
      </c>
      <c r="N1339" s="4">
        <v>148864.549</v>
      </c>
      <c r="O1339" s="64">
        <v>22</v>
      </c>
      <c r="P1339" s="4">
        <v>8</v>
      </c>
      <c r="Q1339" s="4">
        <v>0</v>
      </c>
      <c r="R1339" s="4">
        <v>30</v>
      </c>
      <c r="S1339" s="4">
        <v>100</v>
      </c>
      <c r="T1339" s="4">
        <v>100</v>
      </c>
      <c r="U1339" s="11">
        <v>6976342</v>
      </c>
      <c r="V1339" s="11">
        <v>1676342</v>
      </c>
      <c r="W1339" s="11">
        <v>5300000</v>
      </c>
      <c r="X1339" s="11">
        <v>26</v>
      </c>
      <c r="Y1339" s="62">
        <v>3552639</v>
      </c>
      <c r="Z1339" s="11">
        <v>0</v>
      </c>
      <c r="AA1339" s="11">
        <v>0</v>
      </c>
      <c r="AB1339" s="11">
        <v>0</v>
      </c>
      <c r="AC1339" s="11">
        <v>195000</v>
      </c>
      <c r="AD1339" s="11">
        <v>0</v>
      </c>
      <c r="AE1339" s="11">
        <v>0</v>
      </c>
      <c r="AF1339" s="11">
        <v>0</v>
      </c>
      <c r="AG1339" s="11">
        <v>195000</v>
      </c>
      <c r="AH1339" s="11">
        <v>0</v>
      </c>
      <c r="AI1339" s="11">
        <v>468454</v>
      </c>
      <c r="AJ1339" s="11">
        <v>0</v>
      </c>
      <c r="AK1339" s="11">
        <v>921099</v>
      </c>
      <c r="AL1339" s="9">
        <v>1389554</v>
      </c>
      <c r="AM1339" s="9">
        <v>837363</v>
      </c>
      <c r="AN1339" s="9">
        <v>74432</v>
      </c>
      <c r="AO1339" s="9">
        <v>756529</v>
      </c>
      <c r="AP1339" s="11">
        <v>0</v>
      </c>
      <c r="AQ1339" s="11">
        <v>70000</v>
      </c>
      <c r="AR1339" s="11">
        <v>3127878</v>
      </c>
      <c r="AS1339" s="11">
        <v>0</v>
      </c>
      <c r="AT1339" s="11">
        <v>0</v>
      </c>
      <c r="AU1339" s="11">
        <v>0</v>
      </c>
      <c r="AV1339" s="11">
        <v>0</v>
      </c>
      <c r="AW1339" s="11">
        <v>0</v>
      </c>
      <c r="AX1339" s="11">
        <v>0</v>
      </c>
      <c r="AY1339" s="11">
        <v>0</v>
      </c>
      <c r="AZ1339" s="11">
        <v>0</v>
      </c>
      <c r="BA1339" s="11">
        <v>55825</v>
      </c>
      <c r="BB1339" s="11">
        <v>0</v>
      </c>
      <c r="BC1339" s="11">
        <v>0</v>
      </c>
      <c r="BD1339" s="11">
        <v>45000</v>
      </c>
      <c r="BE1339" s="11">
        <v>0</v>
      </c>
      <c r="BF1339" s="11">
        <v>0</v>
      </c>
      <c r="BG1339" s="11">
        <v>0</v>
      </c>
      <c r="BH1339" s="11">
        <v>0</v>
      </c>
      <c r="BI1339" s="11">
        <v>0</v>
      </c>
      <c r="BJ1339" s="11">
        <v>0</v>
      </c>
      <c r="BK1339" s="11">
        <v>0</v>
      </c>
      <c r="BL1339" s="11">
        <v>0</v>
      </c>
      <c r="BM1339" s="11">
        <v>0</v>
      </c>
      <c r="BN1339" s="11">
        <v>0</v>
      </c>
      <c r="BO1339" s="11">
        <v>641730</v>
      </c>
      <c r="BP1339" s="11">
        <v>64170</v>
      </c>
      <c r="BQ1339" s="11">
        <v>293930</v>
      </c>
      <c r="BR1339" s="11">
        <v>303910</v>
      </c>
      <c r="BS1339" s="11">
        <v>62790</v>
      </c>
      <c r="BT1339" s="11">
        <v>10660</v>
      </c>
      <c r="BU1339" s="11">
        <v>42160</v>
      </c>
      <c r="BV1339" s="11">
        <v>0</v>
      </c>
      <c r="BW1339" s="11">
        <v>9372</v>
      </c>
      <c r="BX1339" s="11">
        <v>0</v>
      </c>
      <c r="BY1339" s="11">
        <v>0</v>
      </c>
      <c r="BZ1339" s="11">
        <v>0</v>
      </c>
      <c r="CA1339" s="11">
        <v>0</v>
      </c>
      <c r="CB1339" s="11">
        <v>0</v>
      </c>
      <c r="CC1339" s="11">
        <v>247620</v>
      </c>
      <c r="CD1339" s="11">
        <v>0</v>
      </c>
      <c r="CE1339" s="11">
        <v>0</v>
      </c>
      <c r="CF1339" s="11">
        <v>0</v>
      </c>
      <c r="CG1339" s="11">
        <v>0</v>
      </c>
      <c r="CH1339" s="11">
        <v>0</v>
      </c>
      <c r="CI1339" s="11">
        <v>227251.31099999999</v>
      </c>
      <c r="CJ1339" s="4">
        <v>30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  <c r="CS1339" s="4">
        <v>0</v>
      </c>
      <c r="CT1339" s="4">
        <v>0</v>
      </c>
      <c r="CU1339" s="4">
        <v>14</v>
      </c>
      <c r="CV1339" s="4">
        <v>0</v>
      </c>
      <c r="CW1339" s="4">
        <v>0</v>
      </c>
      <c r="CX1339" s="4">
        <v>0</v>
      </c>
      <c r="CY1339" s="4">
        <v>0</v>
      </c>
      <c r="CZ1339" s="4">
        <v>0</v>
      </c>
      <c r="DA1339" s="4">
        <v>0</v>
      </c>
      <c r="DB1339" s="4">
        <v>20</v>
      </c>
      <c r="DC1339" s="4">
        <v>0</v>
      </c>
      <c r="DD1339" s="4">
        <v>33</v>
      </c>
      <c r="DE1339" s="64">
        <v>53</v>
      </c>
      <c r="DF1339" s="64">
        <v>30</v>
      </c>
      <c r="DG1339" s="64">
        <v>2</v>
      </c>
      <c r="DH1339" s="64">
        <v>67.760000000000005</v>
      </c>
      <c r="DI1339" s="4">
        <v>0</v>
      </c>
      <c r="DJ1339" s="4">
        <v>0</v>
      </c>
      <c r="DK1339" s="4">
        <v>0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s="4">
        <v>0</v>
      </c>
      <c r="DT1339" s="4">
        <v>2</v>
      </c>
      <c r="DU1339" s="4">
        <v>2</v>
      </c>
      <c r="EB1339" s="4" t="b">
        <v>1</v>
      </c>
      <c r="EC1339" s="4" t="s">
        <v>263</v>
      </c>
      <c r="EF1339" s="7">
        <v>46113</v>
      </c>
      <c r="EG1339" s="7">
        <v>46142</v>
      </c>
      <c r="EH1339" s="4" t="s">
        <v>173</v>
      </c>
      <c r="EI1339" s="4" t="b">
        <v>1</v>
      </c>
      <c r="EJ1339" s="4" t="s">
        <v>174</v>
      </c>
      <c r="EO1339" s="4">
        <f t="shared" si="85"/>
        <v>26.205479452054796</v>
      </c>
      <c r="EP1339" s="4">
        <f t="shared" si="86"/>
        <v>25</v>
      </c>
      <c r="EQ1339" s="9">
        <f t="shared" si="87"/>
        <v>3721613.7250000001</v>
      </c>
    </row>
    <row r="1340" spans="3:147">
      <c r="C1340" s="7">
        <v>46113</v>
      </c>
      <c r="D1340" s="4">
        <v>7620</v>
      </c>
      <c r="G1340" s="4" t="s">
        <v>176</v>
      </c>
      <c r="H1340" s="4" t="s">
        <v>177</v>
      </c>
      <c r="I1340" s="4">
        <v>15</v>
      </c>
      <c r="J1340" s="16">
        <v>37391</v>
      </c>
      <c r="L1340" s="4">
        <v>118421.333</v>
      </c>
      <c r="M1340" s="4">
        <v>124171.3</v>
      </c>
      <c r="N1340" s="4">
        <v>147970.799</v>
      </c>
      <c r="O1340" s="64">
        <v>22</v>
      </c>
      <c r="P1340" s="4">
        <v>8</v>
      </c>
      <c r="Q1340" s="4">
        <v>0</v>
      </c>
      <c r="R1340" s="4">
        <v>30</v>
      </c>
      <c r="S1340" s="4">
        <v>100</v>
      </c>
      <c r="T1340" s="4">
        <v>100</v>
      </c>
      <c r="U1340" s="11">
        <v>6647221</v>
      </c>
      <c r="V1340" s="11">
        <v>1598230</v>
      </c>
      <c r="W1340" s="11">
        <v>5048991</v>
      </c>
      <c r="X1340" s="11">
        <v>23</v>
      </c>
      <c r="Y1340" s="62">
        <v>3552639</v>
      </c>
      <c r="Z1340" s="11">
        <v>0</v>
      </c>
      <c r="AA1340" s="11">
        <v>0</v>
      </c>
      <c r="AB1340" s="11">
        <v>0</v>
      </c>
      <c r="AC1340" s="11">
        <v>172500</v>
      </c>
      <c r="AD1340" s="11">
        <v>0</v>
      </c>
      <c r="AE1340" s="11">
        <v>0</v>
      </c>
      <c r="AF1340" s="11">
        <v>0</v>
      </c>
      <c r="AG1340" s="11">
        <v>172500</v>
      </c>
      <c r="AH1340" s="11">
        <v>0</v>
      </c>
      <c r="AI1340" s="11">
        <v>465642</v>
      </c>
      <c r="AJ1340" s="11">
        <v>0</v>
      </c>
      <c r="AK1340" s="11">
        <v>915569</v>
      </c>
      <c r="AL1340" s="9">
        <v>1381211</v>
      </c>
      <c r="AM1340" s="9">
        <v>665868</v>
      </c>
      <c r="AN1340" s="9">
        <v>73985</v>
      </c>
      <c r="AO1340" s="9">
        <v>726018</v>
      </c>
      <c r="AP1340" s="11">
        <v>0</v>
      </c>
      <c r="AQ1340" s="11">
        <v>65000</v>
      </c>
      <c r="AR1340" s="11">
        <v>2912082</v>
      </c>
      <c r="AS1340" s="11">
        <v>0</v>
      </c>
      <c r="AT1340" s="11">
        <v>0</v>
      </c>
      <c r="AU1340" s="11">
        <v>0</v>
      </c>
      <c r="AV1340" s="11">
        <v>0</v>
      </c>
      <c r="AW1340" s="11">
        <v>0</v>
      </c>
      <c r="AX1340" s="11">
        <v>0</v>
      </c>
      <c r="AY1340" s="11">
        <v>0</v>
      </c>
      <c r="AZ1340" s="11">
        <v>0</v>
      </c>
      <c r="BA1340" s="11">
        <v>0</v>
      </c>
      <c r="BB1340" s="11">
        <v>0</v>
      </c>
      <c r="BC1340" s="11">
        <v>0</v>
      </c>
      <c r="BD1340" s="11">
        <v>10000</v>
      </c>
      <c r="BE1340" s="11">
        <v>0</v>
      </c>
      <c r="BF1340" s="11">
        <v>0</v>
      </c>
      <c r="BG1340" s="11">
        <v>0</v>
      </c>
      <c r="BH1340" s="11">
        <v>0</v>
      </c>
      <c r="BI1340" s="11">
        <v>0</v>
      </c>
      <c r="BJ1340" s="11">
        <v>0</v>
      </c>
      <c r="BK1340" s="11">
        <v>0</v>
      </c>
      <c r="BL1340" s="11">
        <v>0</v>
      </c>
      <c r="BM1340" s="11">
        <v>0</v>
      </c>
      <c r="BN1340" s="11">
        <v>0</v>
      </c>
      <c r="BO1340" s="11">
        <v>629790</v>
      </c>
      <c r="BP1340" s="11">
        <v>62970</v>
      </c>
      <c r="BQ1340" s="11">
        <v>287940</v>
      </c>
      <c r="BR1340" s="11">
        <v>290400</v>
      </c>
      <c r="BS1340" s="11">
        <v>59820</v>
      </c>
      <c r="BT1340" s="11">
        <v>10660</v>
      </c>
      <c r="BU1340" s="11">
        <v>41900</v>
      </c>
      <c r="BV1340" s="11">
        <v>11000</v>
      </c>
      <c r="BW1340" s="11">
        <v>5000</v>
      </c>
      <c r="BX1340" s="11">
        <v>0</v>
      </c>
      <c r="BY1340" s="11">
        <v>0</v>
      </c>
      <c r="BZ1340" s="11">
        <v>0</v>
      </c>
      <c r="CA1340" s="11">
        <v>0</v>
      </c>
      <c r="CB1340" s="11">
        <v>0</v>
      </c>
      <c r="CC1340" s="11">
        <v>198750</v>
      </c>
      <c r="CD1340" s="11">
        <v>0</v>
      </c>
      <c r="CE1340" s="11">
        <v>0</v>
      </c>
      <c r="CF1340" s="11">
        <v>0</v>
      </c>
      <c r="CG1340" s="11">
        <v>0</v>
      </c>
      <c r="CH1340" s="11">
        <v>0</v>
      </c>
      <c r="CI1340" s="11">
        <v>217810.84400000001</v>
      </c>
      <c r="CJ1340" s="4">
        <v>30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13</v>
      </c>
      <c r="CV1340" s="4">
        <v>0</v>
      </c>
      <c r="CW1340" s="4">
        <v>0</v>
      </c>
      <c r="CX1340" s="4">
        <v>0</v>
      </c>
      <c r="CY1340" s="4">
        <v>0</v>
      </c>
      <c r="CZ1340" s="4">
        <v>0</v>
      </c>
      <c r="DA1340" s="4">
        <v>0</v>
      </c>
      <c r="DB1340" s="4">
        <v>20</v>
      </c>
      <c r="DC1340" s="4">
        <v>0</v>
      </c>
      <c r="DD1340" s="4">
        <v>33</v>
      </c>
      <c r="DE1340" s="64">
        <v>53</v>
      </c>
      <c r="DF1340" s="64">
        <v>24</v>
      </c>
      <c r="DG1340" s="64">
        <v>2</v>
      </c>
      <c r="DH1340" s="64">
        <v>65.42</v>
      </c>
      <c r="DI1340" s="4">
        <v>0</v>
      </c>
      <c r="DJ1340" s="4">
        <v>0</v>
      </c>
      <c r="DK1340" s="4">
        <v>0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s="4">
        <v>0.5</v>
      </c>
      <c r="DT1340" s="4">
        <v>2</v>
      </c>
      <c r="DU1340" s="4">
        <v>2</v>
      </c>
      <c r="EB1340" s="4" t="b">
        <v>1</v>
      </c>
      <c r="EC1340" s="4" t="s">
        <v>263</v>
      </c>
      <c r="EF1340" s="7">
        <v>46113</v>
      </c>
      <c r="EG1340" s="7">
        <v>46142</v>
      </c>
      <c r="EH1340" s="4" t="s">
        <v>173</v>
      </c>
      <c r="EI1340" s="4" t="b">
        <v>1</v>
      </c>
      <c r="EJ1340" s="4" t="s">
        <v>174</v>
      </c>
      <c r="EO1340" s="4">
        <f t="shared" si="85"/>
        <v>23.649315068493152</v>
      </c>
      <c r="EP1340" s="4">
        <f t="shared" si="86"/>
        <v>25</v>
      </c>
      <c r="EQ1340" s="9">
        <f t="shared" si="87"/>
        <v>3699269.9750000001</v>
      </c>
    </row>
    <row r="1341" spans="3:147">
      <c r="C1341" s="7">
        <v>46113</v>
      </c>
      <c r="D1341" s="4">
        <v>7620</v>
      </c>
      <c r="G1341" s="4" t="s">
        <v>176</v>
      </c>
      <c r="H1341" s="4" t="s">
        <v>177</v>
      </c>
      <c r="I1341" s="4">
        <v>12</v>
      </c>
      <c r="J1341" s="16">
        <v>37599</v>
      </c>
      <c r="L1341" s="4">
        <v>116788.333</v>
      </c>
      <c r="M1341" s="4">
        <v>122788.3</v>
      </c>
      <c r="N1341" s="4">
        <v>146322.72399999999</v>
      </c>
      <c r="O1341" s="64">
        <v>22</v>
      </c>
      <c r="P1341" s="4">
        <v>8</v>
      </c>
      <c r="Q1341" s="4">
        <v>0</v>
      </c>
      <c r="R1341" s="4">
        <v>30</v>
      </c>
      <c r="S1341" s="4">
        <v>100</v>
      </c>
      <c r="T1341" s="4">
        <v>100</v>
      </c>
      <c r="U1341" s="11">
        <v>6400486</v>
      </c>
      <c r="V1341" s="11">
        <v>1397486</v>
      </c>
      <c r="W1341" s="11">
        <v>5003000</v>
      </c>
      <c r="X1341" s="11">
        <v>23</v>
      </c>
      <c r="Y1341" s="62">
        <v>3503649</v>
      </c>
      <c r="Z1341" s="11">
        <v>0</v>
      </c>
      <c r="AA1341" s="11">
        <v>0</v>
      </c>
      <c r="AB1341" s="11">
        <v>7500</v>
      </c>
      <c r="AC1341" s="11">
        <v>172500</v>
      </c>
      <c r="AD1341" s="11">
        <v>0</v>
      </c>
      <c r="AE1341" s="11">
        <v>0</v>
      </c>
      <c r="AF1341" s="11">
        <v>0</v>
      </c>
      <c r="AG1341" s="11">
        <v>180000</v>
      </c>
      <c r="AH1341" s="11">
        <v>0</v>
      </c>
      <c r="AI1341" s="11">
        <v>460456</v>
      </c>
      <c r="AJ1341" s="11">
        <v>0</v>
      </c>
      <c r="AK1341" s="11">
        <v>658452</v>
      </c>
      <c r="AL1341" s="9">
        <v>1118908</v>
      </c>
      <c r="AM1341" s="9">
        <v>823065</v>
      </c>
      <c r="AN1341" s="9">
        <v>73161</v>
      </c>
      <c r="AO1341" s="9">
        <v>556831</v>
      </c>
      <c r="AP1341" s="11">
        <v>0</v>
      </c>
      <c r="AQ1341" s="11">
        <v>55000</v>
      </c>
      <c r="AR1341" s="11">
        <v>2626965</v>
      </c>
      <c r="AS1341" s="11">
        <v>0</v>
      </c>
      <c r="AT1341" s="11">
        <v>0</v>
      </c>
      <c r="AU1341" s="11">
        <v>0</v>
      </c>
      <c r="AV1341" s="11">
        <v>0</v>
      </c>
      <c r="AW1341" s="11">
        <v>0</v>
      </c>
      <c r="AX1341" s="11">
        <v>0</v>
      </c>
      <c r="AY1341" s="11">
        <v>0</v>
      </c>
      <c r="AZ1341" s="11">
        <v>0</v>
      </c>
      <c r="BA1341" s="11">
        <v>54872</v>
      </c>
      <c r="BB1341" s="11">
        <v>0</v>
      </c>
      <c r="BC1341" s="11">
        <v>0</v>
      </c>
      <c r="BD1341" s="11">
        <v>35000</v>
      </c>
      <c r="BE1341" s="11">
        <v>0</v>
      </c>
      <c r="BF1341" s="11">
        <v>0</v>
      </c>
      <c r="BG1341" s="11">
        <v>0</v>
      </c>
      <c r="BH1341" s="11">
        <v>0</v>
      </c>
      <c r="BI1341" s="11">
        <v>0</v>
      </c>
      <c r="BJ1341" s="11">
        <v>0</v>
      </c>
      <c r="BK1341" s="11">
        <v>0</v>
      </c>
      <c r="BL1341" s="11">
        <v>0</v>
      </c>
      <c r="BM1341" s="11">
        <v>0</v>
      </c>
      <c r="BN1341" s="11">
        <v>0</v>
      </c>
      <c r="BO1341" s="11">
        <v>485070</v>
      </c>
      <c r="BP1341" s="11">
        <v>48500</v>
      </c>
      <c r="BQ1341" s="11">
        <v>274590</v>
      </c>
      <c r="BR1341" s="11">
        <v>280070</v>
      </c>
      <c r="BS1341" s="11">
        <v>57600</v>
      </c>
      <c r="BT1341" s="11">
        <v>10510</v>
      </c>
      <c r="BU1341" s="11">
        <v>41440</v>
      </c>
      <c r="BV1341" s="11">
        <v>0</v>
      </c>
      <c r="BW1341" s="11">
        <v>906</v>
      </c>
      <c r="BX1341" s="11">
        <v>0</v>
      </c>
      <c r="BY1341" s="11">
        <v>0</v>
      </c>
      <c r="BZ1341" s="11">
        <v>0</v>
      </c>
      <c r="CA1341" s="11">
        <v>0</v>
      </c>
      <c r="CB1341" s="11">
        <v>0</v>
      </c>
      <c r="CC1341" s="11">
        <v>198800</v>
      </c>
      <c r="CD1341" s="11">
        <v>0</v>
      </c>
      <c r="CE1341" s="11">
        <v>0</v>
      </c>
      <c r="CF1341" s="11">
        <v>0</v>
      </c>
      <c r="CG1341" s="11">
        <v>0</v>
      </c>
      <c r="CH1341" s="11">
        <v>0</v>
      </c>
      <c r="CI1341" s="11">
        <v>221366.45600000001</v>
      </c>
      <c r="CJ1341" s="4">
        <v>30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11</v>
      </c>
      <c r="CV1341" s="4">
        <v>0</v>
      </c>
      <c r="CW1341" s="4">
        <v>0</v>
      </c>
      <c r="CX1341" s="4">
        <v>0</v>
      </c>
      <c r="CY1341" s="4">
        <v>0</v>
      </c>
      <c r="CZ1341" s="4">
        <v>0</v>
      </c>
      <c r="DA1341" s="4">
        <v>0</v>
      </c>
      <c r="DB1341" s="4">
        <v>20</v>
      </c>
      <c r="DC1341" s="4">
        <v>0</v>
      </c>
      <c r="DD1341" s="4">
        <v>24</v>
      </c>
      <c r="DE1341" s="64">
        <v>44</v>
      </c>
      <c r="DF1341" s="64">
        <v>30</v>
      </c>
      <c r="DG1341" s="64">
        <v>2</v>
      </c>
      <c r="DH1341" s="64">
        <v>50.74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s="4">
        <v>0.5</v>
      </c>
      <c r="DT1341" s="4">
        <v>2</v>
      </c>
      <c r="DU1341" s="4">
        <v>2</v>
      </c>
      <c r="EB1341" s="4" t="b">
        <v>1</v>
      </c>
      <c r="EC1341" s="4" t="s">
        <v>263</v>
      </c>
      <c r="EF1341" s="7">
        <v>46113</v>
      </c>
      <c r="EG1341" s="7">
        <v>46142</v>
      </c>
      <c r="EH1341" s="4" t="s">
        <v>173</v>
      </c>
      <c r="EI1341" s="4" t="b">
        <v>1</v>
      </c>
      <c r="EJ1341" s="4" t="s">
        <v>174</v>
      </c>
      <c r="EO1341" s="4">
        <f t="shared" si="85"/>
        <v>23.079452054794519</v>
      </c>
      <c r="EP1341" s="4">
        <f t="shared" si="86"/>
        <v>25</v>
      </c>
      <c r="EQ1341" s="9">
        <f t="shared" si="87"/>
        <v>3658068.0999999996</v>
      </c>
    </row>
    <row r="1342" spans="3:147">
      <c r="C1342" s="7">
        <v>46113</v>
      </c>
      <c r="D1342" s="4">
        <v>7620</v>
      </c>
      <c r="G1342" s="4" t="s">
        <v>176</v>
      </c>
      <c r="H1342" s="4" t="s">
        <v>177</v>
      </c>
      <c r="I1342" s="4">
        <v>5</v>
      </c>
      <c r="J1342" s="16">
        <v>37683</v>
      </c>
      <c r="L1342" s="4">
        <v>111809.333</v>
      </c>
      <c r="M1342" s="4">
        <v>117809.3</v>
      </c>
      <c r="N1342" s="4">
        <v>140389.416</v>
      </c>
      <c r="O1342" s="64">
        <v>22</v>
      </c>
      <c r="P1342" s="4">
        <v>8</v>
      </c>
      <c r="Q1342" s="4">
        <v>0</v>
      </c>
      <c r="R1342" s="4">
        <v>30</v>
      </c>
      <c r="S1342" s="4">
        <v>100</v>
      </c>
      <c r="T1342" s="4">
        <v>100</v>
      </c>
      <c r="U1342" s="11">
        <v>6095366</v>
      </c>
      <c r="V1342" s="11">
        <v>1775100</v>
      </c>
      <c r="W1342" s="11">
        <v>4320266</v>
      </c>
      <c r="X1342" s="11">
        <v>23</v>
      </c>
      <c r="Y1342" s="62">
        <v>3354279</v>
      </c>
      <c r="Z1342" s="11">
        <v>0</v>
      </c>
      <c r="AA1342" s="11">
        <v>0</v>
      </c>
      <c r="AB1342" s="11">
        <v>7500</v>
      </c>
      <c r="AC1342" s="11">
        <v>172500</v>
      </c>
      <c r="AD1342" s="11">
        <v>0</v>
      </c>
      <c r="AE1342" s="11">
        <v>0</v>
      </c>
      <c r="AF1342" s="11">
        <v>0</v>
      </c>
      <c r="AG1342" s="11">
        <v>180000</v>
      </c>
      <c r="AH1342" s="11">
        <v>0</v>
      </c>
      <c r="AI1342" s="11">
        <v>441784</v>
      </c>
      <c r="AJ1342" s="11">
        <v>0</v>
      </c>
      <c r="AK1342" s="11">
        <v>684398</v>
      </c>
      <c r="AL1342" s="9">
        <v>1126183</v>
      </c>
      <c r="AM1342" s="9">
        <v>710721</v>
      </c>
      <c r="AN1342" s="9">
        <v>0</v>
      </c>
      <c r="AO1342" s="9">
        <v>558890</v>
      </c>
      <c r="AP1342" s="11">
        <v>0</v>
      </c>
      <c r="AQ1342" s="11">
        <v>60000</v>
      </c>
      <c r="AR1342" s="11">
        <v>2455794</v>
      </c>
      <c r="AS1342" s="11">
        <v>0</v>
      </c>
      <c r="AT1342" s="11">
        <v>0</v>
      </c>
      <c r="AU1342" s="11">
        <v>0</v>
      </c>
      <c r="AV1342" s="11">
        <v>0</v>
      </c>
      <c r="AW1342" s="11">
        <v>0</v>
      </c>
      <c r="AX1342" s="11">
        <v>0</v>
      </c>
      <c r="AY1342" s="11">
        <v>0</v>
      </c>
      <c r="AZ1342" s="11">
        <v>0</v>
      </c>
      <c r="BA1342" s="11">
        <v>105293</v>
      </c>
      <c r="BB1342" s="11">
        <v>0</v>
      </c>
      <c r="BC1342" s="11">
        <v>0</v>
      </c>
      <c r="BD1342" s="11">
        <v>0</v>
      </c>
      <c r="BE1342" s="11">
        <v>0</v>
      </c>
      <c r="BF1342" s="11">
        <v>0</v>
      </c>
      <c r="BG1342" s="11">
        <v>0</v>
      </c>
      <c r="BH1342" s="11">
        <v>0</v>
      </c>
      <c r="BI1342" s="11">
        <v>0</v>
      </c>
      <c r="BJ1342" s="11">
        <v>0</v>
      </c>
      <c r="BK1342" s="11">
        <v>0</v>
      </c>
      <c r="BL1342" s="11">
        <v>0</v>
      </c>
      <c r="BM1342" s="11">
        <v>0</v>
      </c>
      <c r="BN1342" s="11">
        <v>0</v>
      </c>
      <c r="BO1342" s="11">
        <v>551590</v>
      </c>
      <c r="BP1342" s="11">
        <v>55150</v>
      </c>
      <c r="BQ1342" s="11">
        <v>256160</v>
      </c>
      <c r="BR1342" s="11">
        <v>285570</v>
      </c>
      <c r="BS1342" s="11">
        <v>54860</v>
      </c>
      <c r="BT1342" s="11">
        <v>10070</v>
      </c>
      <c r="BU1342" s="11">
        <v>39760</v>
      </c>
      <c r="BV1342" s="11">
        <v>11000</v>
      </c>
      <c r="BW1342" s="11">
        <v>0</v>
      </c>
      <c r="BX1342" s="11">
        <v>0</v>
      </c>
      <c r="BY1342" s="11">
        <v>0</v>
      </c>
      <c r="BZ1342" s="11">
        <v>0</v>
      </c>
      <c r="CA1342" s="11">
        <v>0</v>
      </c>
      <c r="CB1342" s="11">
        <v>0</v>
      </c>
      <c r="CC1342" s="11">
        <v>510940</v>
      </c>
      <c r="CD1342" s="11">
        <v>0</v>
      </c>
      <c r="CE1342" s="11">
        <v>0</v>
      </c>
      <c r="CF1342" s="11">
        <v>0</v>
      </c>
      <c r="CG1342" s="11">
        <v>0</v>
      </c>
      <c r="CH1342" s="11">
        <v>0</v>
      </c>
      <c r="CI1342" s="11">
        <v>210432.34400000001</v>
      </c>
      <c r="CJ1342" s="4">
        <v>30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12</v>
      </c>
      <c r="CV1342" s="4">
        <v>0</v>
      </c>
      <c r="CW1342" s="4">
        <v>0</v>
      </c>
      <c r="CX1342" s="4">
        <v>0</v>
      </c>
      <c r="CY1342" s="4">
        <v>0</v>
      </c>
      <c r="CZ1342" s="4">
        <v>0</v>
      </c>
      <c r="DA1342" s="4">
        <v>0</v>
      </c>
      <c r="DB1342" s="4">
        <v>20</v>
      </c>
      <c r="DC1342" s="4">
        <v>0</v>
      </c>
      <c r="DD1342" s="4">
        <v>26</v>
      </c>
      <c r="DE1342" s="64">
        <v>46</v>
      </c>
      <c r="DF1342" s="64">
        <v>27</v>
      </c>
      <c r="DG1342" s="64">
        <v>0</v>
      </c>
      <c r="DH1342" s="64">
        <v>53.08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s="4">
        <v>1.5</v>
      </c>
      <c r="DT1342" s="4">
        <v>2</v>
      </c>
      <c r="DU1342" s="4">
        <v>2</v>
      </c>
      <c r="EB1342" s="4" t="b">
        <v>1</v>
      </c>
      <c r="EC1342" s="4" t="s">
        <v>263</v>
      </c>
      <c r="EF1342" s="7">
        <v>46113</v>
      </c>
      <c r="EG1342" s="7">
        <v>46142</v>
      </c>
      <c r="EH1342" s="4" t="s">
        <v>173</v>
      </c>
      <c r="EI1342" s="4" t="b">
        <v>1</v>
      </c>
      <c r="EJ1342" s="4" t="s">
        <v>174</v>
      </c>
      <c r="EO1342" s="4">
        <f t="shared" si="85"/>
        <v>22.849315068493151</v>
      </c>
      <c r="EP1342" s="4">
        <f t="shared" si="86"/>
        <v>25</v>
      </c>
      <c r="EQ1342" s="9">
        <f t="shared" si="87"/>
        <v>3509735.4</v>
      </c>
    </row>
    <row r="1343" spans="3:147">
      <c r="C1343" s="7">
        <v>46113</v>
      </c>
      <c r="D1343" s="4">
        <v>7620</v>
      </c>
      <c r="G1343" s="4" t="s">
        <v>176</v>
      </c>
      <c r="H1343" s="4" t="s">
        <v>177</v>
      </c>
      <c r="I1343" s="4">
        <v>12</v>
      </c>
      <c r="J1343" s="16">
        <v>37914</v>
      </c>
      <c r="L1343" s="4">
        <v>116788.333</v>
      </c>
      <c r="M1343" s="4">
        <v>122288.3</v>
      </c>
      <c r="N1343" s="4">
        <v>145726.891</v>
      </c>
      <c r="O1343" s="64">
        <v>22</v>
      </c>
      <c r="P1343" s="4">
        <v>8</v>
      </c>
      <c r="Q1343" s="4">
        <v>0</v>
      </c>
      <c r="R1343" s="4">
        <v>30</v>
      </c>
      <c r="S1343" s="4">
        <v>100</v>
      </c>
      <c r="T1343" s="4">
        <v>100</v>
      </c>
      <c r="U1343" s="11">
        <v>6540125</v>
      </c>
      <c r="V1343" s="11">
        <v>1401316</v>
      </c>
      <c r="W1343" s="11">
        <v>5138809</v>
      </c>
      <c r="X1343" s="11">
        <v>22</v>
      </c>
      <c r="Y1343" s="62">
        <v>3503649</v>
      </c>
      <c r="Z1343" s="11">
        <v>0</v>
      </c>
      <c r="AA1343" s="11">
        <v>0</v>
      </c>
      <c r="AB1343" s="11">
        <v>0</v>
      </c>
      <c r="AC1343" s="11">
        <v>165000</v>
      </c>
      <c r="AD1343" s="11">
        <v>0</v>
      </c>
      <c r="AE1343" s="11">
        <v>0</v>
      </c>
      <c r="AF1343" s="11">
        <v>0</v>
      </c>
      <c r="AG1343" s="11">
        <v>165000</v>
      </c>
      <c r="AH1343" s="11">
        <v>0</v>
      </c>
      <c r="AI1343" s="11">
        <v>458581</v>
      </c>
      <c r="AJ1343" s="11">
        <v>0</v>
      </c>
      <c r="AK1343" s="11">
        <v>628447</v>
      </c>
      <c r="AL1343" s="9">
        <v>1087028</v>
      </c>
      <c r="AM1343" s="9">
        <v>929008</v>
      </c>
      <c r="AN1343" s="9">
        <v>72863</v>
      </c>
      <c r="AO1343" s="9">
        <v>543634</v>
      </c>
      <c r="AP1343" s="11">
        <v>0</v>
      </c>
      <c r="AQ1343" s="11">
        <v>55000</v>
      </c>
      <c r="AR1343" s="11">
        <v>2687533</v>
      </c>
      <c r="AS1343" s="11">
        <v>0</v>
      </c>
      <c r="AT1343" s="11">
        <v>0</v>
      </c>
      <c r="AU1343" s="11">
        <v>0</v>
      </c>
      <c r="AV1343" s="11">
        <v>0</v>
      </c>
      <c r="AW1343" s="11">
        <v>0</v>
      </c>
      <c r="AX1343" s="11">
        <v>0</v>
      </c>
      <c r="AY1343" s="11">
        <v>0</v>
      </c>
      <c r="AZ1343" s="11">
        <v>0</v>
      </c>
      <c r="BA1343" s="11">
        <v>163943</v>
      </c>
      <c r="BB1343" s="11">
        <v>0</v>
      </c>
      <c r="BC1343" s="11">
        <v>0</v>
      </c>
      <c r="BD1343" s="11">
        <v>20000</v>
      </c>
      <c r="BE1343" s="11">
        <v>0</v>
      </c>
      <c r="BF1343" s="11">
        <v>0</v>
      </c>
      <c r="BG1343" s="11">
        <v>0</v>
      </c>
      <c r="BH1343" s="11">
        <v>0</v>
      </c>
      <c r="BI1343" s="11">
        <v>0</v>
      </c>
      <c r="BJ1343" s="11">
        <v>0</v>
      </c>
      <c r="BK1343" s="11">
        <v>0</v>
      </c>
      <c r="BL1343" s="11">
        <v>0</v>
      </c>
      <c r="BM1343" s="11">
        <v>0</v>
      </c>
      <c r="BN1343" s="11">
        <v>0</v>
      </c>
      <c r="BO1343" s="11">
        <v>607870</v>
      </c>
      <c r="BP1343" s="11">
        <v>60780</v>
      </c>
      <c r="BQ1343" s="11">
        <v>277540</v>
      </c>
      <c r="BR1343" s="11">
        <v>274360</v>
      </c>
      <c r="BS1343" s="11">
        <v>58860</v>
      </c>
      <c r="BT1343" s="11">
        <v>10510</v>
      </c>
      <c r="BU1343" s="11">
        <v>41270</v>
      </c>
      <c r="BV1343" s="11">
        <v>0</v>
      </c>
      <c r="BW1343" s="11">
        <v>1000</v>
      </c>
      <c r="BX1343" s="11">
        <v>0</v>
      </c>
      <c r="BY1343" s="11">
        <v>0</v>
      </c>
      <c r="BZ1343" s="11">
        <v>0</v>
      </c>
      <c r="CA1343" s="11">
        <v>0</v>
      </c>
      <c r="CB1343" s="11">
        <v>0</v>
      </c>
      <c r="CC1343" s="11">
        <v>69126</v>
      </c>
      <c r="CD1343" s="11">
        <v>0</v>
      </c>
      <c r="CE1343" s="11">
        <v>0</v>
      </c>
      <c r="CF1343" s="11">
        <v>0</v>
      </c>
      <c r="CG1343" s="11">
        <v>0</v>
      </c>
      <c r="CH1343" s="11">
        <v>0</v>
      </c>
      <c r="CI1343" s="11">
        <v>217446.15599999999</v>
      </c>
      <c r="CJ1343" s="4">
        <v>30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11</v>
      </c>
      <c r="CV1343" s="4">
        <v>0</v>
      </c>
      <c r="CW1343" s="4">
        <v>0</v>
      </c>
      <c r="CX1343" s="4">
        <v>0</v>
      </c>
      <c r="CY1343" s="4">
        <v>0</v>
      </c>
      <c r="CZ1343" s="4">
        <v>0</v>
      </c>
      <c r="DA1343" s="4">
        <v>0</v>
      </c>
      <c r="DB1343" s="4">
        <v>20</v>
      </c>
      <c r="DC1343" s="4">
        <v>0</v>
      </c>
      <c r="DD1343" s="4">
        <v>23</v>
      </c>
      <c r="DE1343" s="64">
        <v>43</v>
      </c>
      <c r="DF1343" s="64">
        <v>34</v>
      </c>
      <c r="DG1343" s="64">
        <v>2</v>
      </c>
      <c r="DH1343" s="64">
        <v>49.74</v>
      </c>
      <c r="DI1343" s="4">
        <v>0</v>
      </c>
      <c r="DJ1343" s="4">
        <v>0</v>
      </c>
      <c r="DK1343" s="4">
        <v>0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s="4">
        <v>3</v>
      </c>
      <c r="DT1343" s="4">
        <v>2</v>
      </c>
      <c r="DU1343" s="4">
        <v>2</v>
      </c>
      <c r="EB1343" s="4" t="b">
        <v>1</v>
      </c>
      <c r="EC1343" s="4" t="s">
        <v>263</v>
      </c>
      <c r="EF1343" s="7">
        <v>46113</v>
      </c>
      <c r="EG1343" s="7">
        <v>46142</v>
      </c>
      <c r="EH1343" s="4" t="s">
        <v>173</v>
      </c>
      <c r="EI1343" s="4" t="b">
        <v>1</v>
      </c>
      <c r="EJ1343" s="4" t="s">
        <v>174</v>
      </c>
      <c r="EO1343" s="4">
        <f t="shared" si="85"/>
        <v>22.216438356164385</v>
      </c>
      <c r="EP1343" s="4">
        <f t="shared" si="86"/>
        <v>25</v>
      </c>
      <c r="EQ1343" s="9">
        <f t="shared" si="87"/>
        <v>3643172.2749999999</v>
      </c>
    </row>
    <row r="1344" spans="3:147">
      <c r="C1344" s="7">
        <v>46113</v>
      </c>
      <c r="D1344" s="4">
        <v>7620</v>
      </c>
      <c r="G1344" s="4" t="s">
        <v>176</v>
      </c>
      <c r="H1344" s="4" t="s">
        <v>177</v>
      </c>
      <c r="I1344" s="4">
        <v>5</v>
      </c>
      <c r="J1344" s="16">
        <v>37963</v>
      </c>
      <c r="L1344" s="4">
        <v>111809.333</v>
      </c>
      <c r="M1344" s="4">
        <v>118684.3</v>
      </c>
      <c r="N1344" s="4">
        <v>141432.12400000001</v>
      </c>
      <c r="O1344" s="64">
        <v>22</v>
      </c>
      <c r="P1344" s="4">
        <v>8</v>
      </c>
      <c r="Q1344" s="4">
        <v>0</v>
      </c>
      <c r="R1344" s="4">
        <v>30</v>
      </c>
      <c r="S1344" s="4">
        <v>100</v>
      </c>
      <c r="T1344" s="4">
        <v>100</v>
      </c>
      <c r="U1344" s="11">
        <v>6112621</v>
      </c>
      <c r="V1344" s="11">
        <v>1302621</v>
      </c>
      <c r="W1344" s="11">
        <v>4810000</v>
      </c>
      <c r="X1344" s="11">
        <v>22</v>
      </c>
      <c r="Y1344" s="62">
        <v>3354279</v>
      </c>
      <c r="Z1344" s="11">
        <v>0</v>
      </c>
      <c r="AA1344" s="11">
        <v>0</v>
      </c>
      <c r="AB1344" s="11">
        <v>41250</v>
      </c>
      <c r="AC1344" s="11">
        <v>165000</v>
      </c>
      <c r="AD1344" s="11">
        <v>0</v>
      </c>
      <c r="AE1344" s="11">
        <v>0</v>
      </c>
      <c r="AF1344" s="11">
        <v>0</v>
      </c>
      <c r="AG1344" s="11">
        <v>206250</v>
      </c>
      <c r="AH1344" s="11">
        <v>0</v>
      </c>
      <c r="AI1344" s="11">
        <v>445066</v>
      </c>
      <c r="AJ1344" s="11">
        <v>0</v>
      </c>
      <c r="AK1344" s="11">
        <v>609926</v>
      </c>
      <c r="AL1344" s="9">
        <v>1054992</v>
      </c>
      <c r="AM1344" s="9">
        <v>795555</v>
      </c>
      <c r="AN1344" s="9">
        <v>70716</v>
      </c>
      <c r="AO1344" s="9">
        <v>502791</v>
      </c>
      <c r="AP1344" s="11">
        <v>0</v>
      </c>
      <c r="AQ1344" s="11">
        <v>50000</v>
      </c>
      <c r="AR1344" s="11">
        <v>2474054</v>
      </c>
      <c r="AS1344" s="11">
        <v>0</v>
      </c>
      <c r="AT1344" s="11">
        <v>0</v>
      </c>
      <c r="AU1344" s="11">
        <v>0</v>
      </c>
      <c r="AV1344" s="11">
        <v>0</v>
      </c>
      <c r="AW1344" s="11">
        <v>0</v>
      </c>
      <c r="AX1344" s="11">
        <v>0</v>
      </c>
      <c r="AY1344" s="11">
        <v>0</v>
      </c>
      <c r="AZ1344" s="11">
        <v>0</v>
      </c>
      <c r="BA1344" s="11">
        <v>53038</v>
      </c>
      <c r="BB1344" s="11">
        <v>0</v>
      </c>
      <c r="BC1344" s="11">
        <v>0</v>
      </c>
      <c r="BD1344" s="11">
        <v>25000</v>
      </c>
      <c r="BE1344" s="11">
        <v>0</v>
      </c>
      <c r="BF1344" s="11">
        <v>0</v>
      </c>
      <c r="BG1344" s="11">
        <v>0</v>
      </c>
      <c r="BH1344" s="11">
        <v>0</v>
      </c>
      <c r="BI1344" s="11">
        <v>0</v>
      </c>
      <c r="BJ1344" s="11">
        <v>0</v>
      </c>
      <c r="BK1344" s="11">
        <v>0</v>
      </c>
      <c r="BL1344" s="11">
        <v>0</v>
      </c>
      <c r="BM1344" s="11">
        <v>0</v>
      </c>
      <c r="BN1344" s="11">
        <v>0</v>
      </c>
      <c r="BO1344" s="11">
        <v>525410</v>
      </c>
      <c r="BP1344" s="11">
        <v>52540</v>
      </c>
      <c r="BQ1344" s="11">
        <v>256640</v>
      </c>
      <c r="BR1344" s="11">
        <v>270550</v>
      </c>
      <c r="BS1344" s="11">
        <v>55010</v>
      </c>
      <c r="BT1344" s="11">
        <v>10070</v>
      </c>
      <c r="BU1344" s="11">
        <v>40050</v>
      </c>
      <c r="BV1344" s="11">
        <v>14000</v>
      </c>
      <c r="BW1344" s="11">
        <v>731</v>
      </c>
      <c r="BX1344" s="11">
        <v>0</v>
      </c>
      <c r="BY1344" s="11">
        <v>0</v>
      </c>
      <c r="BZ1344" s="11">
        <v>0</v>
      </c>
      <c r="CA1344" s="11">
        <v>0</v>
      </c>
      <c r="CB1344" s="11">
        <v>0</v>
      </c>
      <c r="CC1344" s="11">
        <v>77620</v>
      </c>
      <c r="CD1344" s="11">
        <v>0</v>
      </c>
      <c r="CE1344" s="11">
        <v>0</v>
      </c>
      <c r="CF1344" s="11">
        <v>0</v>
      </c>
      <c r="CG1344" s="11">
        <v>0</v>
      </c>
      <c r="CH1344" s="11">
        <v>0</v>
      </c>
      <c r="CI1344" s="11">
        <v>215324.5</v>
      </c>
      <c r="CJ1344" s="4">
        <v>30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0</v>
      </c>
      <c r="CQ1344" s="4">
        <v>0</v>
      </c>
      <c r="CR1344" s="4">
        <v>0</v>
      </c>
      <c r="CS1344" s="4">
        <v>0</v>
      </c>
      <c r="CT1344" s="4">
        <v>0</v>
      </c>
      <c r="CU1344" s="4">
        <v>10</v>
      </c>
      <c r="CV1344" s="4">
        <v>0</v>
      </c>
      <c r="CW1344" s="4">
        <v>0</v>
      </c>
      <c r="CX1344" s="4">
        <v>0</v>
      </c>
      <c r="CY1344" s="4">
        <v>0</v>
      </c>
      <c r="CZ1344" s="4">
        <v>0</v>
      </c>
      <c r="DA1344" s="4">
        <v>0</v>
      </c>
      <c r="DB1344" s="4">
        <v>20</v>
      </c>
      <c r="DC1344" s="4">
        <v>0</v>
      </c>
      <c r="DD1344" s="4">
        <v>23</v>
      </c>
      <c r="DE1344" s="64">
        <v>43</v>
      </c>
      <c r="DF1344" s="64">
        <v>30</v>
      </c>
      <c r="DG1344" s="64">
        <v>2</v>
      </c>
      <c r="DH1344" s="64">
        <v>47.4</v>
      </c>
      <c r="DI1344" s="4">
        <v>0</v>
      </c>
      <c r="DJ1344" s="4">
        <v>0</v>
      </c>
      <c r="DK1344" s="4">
        <v>0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s="4">
        <v>2</v>
      </c>
      <c r="DT1344" s="4">
        <v>2</v>
      </c>
      <c r="DU1344" s="4">
        <v>2</v>
      </c>
      <c r="EB1344" s="4" t="b">
        <v>1</v>
      </c>
      <c r="EC1344" s="4" t="s">
        <v>263</v>
      </c>
      <c r="EF1344" s="7">
        <v>46113</v>
      </c>
      <c r="EG1344" s="7">
        <v>46142</v>
      </c>
      <c r="EH1344" s="4" t="s">
        <v>173</v>
      </c>
      <c r="EI1344" s="4" t="b">
        <v>1</v>
      </c>
      <c r="EJ1344" s="4" t="s">
        <v>174</v>
      </c>
      <c r="EO1344" s="4">
        <f t="shared" si="85"/>
        <v>22.082191780821919</v>
      </c>
      <c r="EP1344" s="4">
        <f t="shared" si="86"/>
        <v>25</v>
      </c>
      <c r="EQ1344" s="9">
        <f t="shared" si="87"/>
        <v>3535803.1</v>
      </c>
    </row>
    <row r="1345" spans="3:147">
      <c r="C1345" s="7">
        <v>46113</v>
      </c>
      <c r="D1345" s="4">
        <v>7620</v>
      </c>
      <c r="G1345" s="4" t="s">
        <v>176</v>
      </c>
      <c r="H1345" s="4" t="s">
        <v>177</v>
      </c>
      <c r="I1345" s="4">
        <v>7</v>
      </c>
      <c r="J1345" s="16">
        <v>38126</v>
      </c>
      <c r="L1345" s="4">
        <v>113366.333</v>
      </c>
      <c r="M1345" s="4">
        <v>118866.3</v>
      </c>
      <c r="N1345" s="4">
        <v>141649.008</v>
      </c>
      <c r="O1345" s="64">
        <v>22</v>
      </c>
      <c r="P1345" s="4">
        <v>8</v>
      </c>
      <c r="Q1345" s="4">
        <v>0</v>
      </c>
      <c r="R1345" s="4">
        <v>30</v>
      </c>
      <c r="S1345" s="4">
        <v>100</v>
      </c>
      <c r="T1345" s="4">
        <v>100</v>
      </c>
      <c r="U1345" s="11">
        <v>5132928</v>
      </c>
      <c r="V1345" s="11">
        <v>1142928</v>
      </c>
      <c r="W1345" s="11">
        <v>3990000</v>
      </c>
      <c r="X1345" s="11">
        <v>21</v>
      </c>
      <c r="Y1345" s="62">
        <v>3400989</v>
      </c>
      <c r="Z1345" s="11">
        <v>0</v>
      </c>
      <c r="AA1345" s="11">
        <v>0</v>
      </c>
      <c r="AB1345" s="11">
        <v>7500</v>
      </c>
      <c r="AC1345" s="11">
        <v>157500</v>
      </c>
      <c r="AD1345" s="11">
        <v>0</v>
      </c>
      <c r="AE1345" s="11">
        <v>0</v>
      </c>
      <c r="AF1345" s="11">
        <v>0</v>
      </c>
      <c r="AG1345" s="11">
        <v>165000</v>
      </c>
      <c r="AH1345" s="11">
        <v>0</v>
      </c>
      <c r="AI1345" s="11">
        <v>445748</v>
      </c>
      <c r="AJ1345" s="11">
        <v>0</v>
      </c>
      <c r="AK1345" s="11">
        <v>159355</v>
      </c>
      <c r="AL1345" s="9">
        <v>605103</v>
      </c>
      <c r="AM1345" s="9">
        <v>584302</v>
      </c>
      <c r="AN1345" s="9">
        <v>0</v>
      </c>
      <c r="AO1345" s="9">
        <v>163179</v>
      </c>
      <c r="AP1345" s="11">
        <v>0</v>
      </c>
      <c r="AQ1345" s="11">
        <v>20000</v>
      </c>
      <c r="AR1345" s="11">
        <v>1372584</v>
      </c>
      <c r="AS1345" s="11">
        <v>0</v>
      </c>
      <c r="AT1345" s="11">
        <v>0</v>
      </c>
      <c r="AU1345" s="11">
        <v>0</v>
      </c>
      <c r="AV1345" s="11">
        <v>0</v>
      </c>
      <c r="AW1345" s="11">
        <v>0</v>
      </c>
      <c r="AX1345" s="11">
        <v>0</v>
      </c>
      <c r="AY1345" s="11">
        <v>0</v>
      </c>
      <c r="AZ1345" s="11">
        <v>0</v>
      </c>
      <c r="BA1345" s="11">
        <v>159355</v>
      </c>
      <c r="BB1345" s="11">
        <v>0</v>
      </c>
      <c r="BC1345" s="11">
        <v>0</v>
      </c>
      <c r="BD1345" s="11">
        <v>35000</v>
      </c>
      <c r="BE1345" s="11">
        <v>0</v>
      </c>
      <c r="BF1345" s="11">
        <v>0</v>
      </c>
      <c r="BG1345" s="11">
        <v>0</v>
      </c>
      <c r="BH1345" s="11">
        <v>0</v>
      </c>
      <c r="BI1345" s="11">
        <v>0</v>
      </c>
      <c r="BJ1345" s="11">
        <v>0</v>
      </c>
      <c r="BK1345" s="11">
        <v>0</v>
      </c>
      <c r="BL1345" s="11">
        <v>0</v>
      </c>
      <c r="BM1345" s="11">
        <v>0</v>
      </c>
      <c r="BN1345" s="11">
        <v>0</v>
      </c>
      <c r="BO1345" s="11">
        <v>346790</v>
      </c>
      <c r="BP1345" s="11">
        <v>34670</v>
      </c>
      <c r="BQ1345" s="11">
        <v>268470</v>
      </c>
      <c r="BR1345" s="11">
        <v>221510</v>
      </c>
      <c r="BS1345" s="11">
        <v>46200</v>
      </c>
      <c r="BT1345" s="11">
        <v>10210</v>
      </c>
      <c r="BU1345" s="11">
        <v>40110</v>
      </c>
      <c r="BV1345" s="11">
        <v>2000</v>
      </c>
      <c r="BW1345" s="11">
        <v>3508</v>
      </c>
      <c r="BX1345" s="11">
        <v>0</v>
      </c>
      <c r="BY1345" s="11">
        <v>0</v>
      </c>
      <c r="BZ1345" s="11">
        <v>0</v>
      </c>
      <c r="CA1345" s="11">
        <v>0</v>
      </c>
      <c r="CB1345" s="11">
        <v>0</v>
      </c>
      <c r="CC1345" s="11">
        <v>169460</v>
      </c>
      <c r="CD1345" s="11">
        <v>0</v>
      </c>
      <c r="CE1345" s="11">
        <v>0</v>
      </c>
      <c r="CF1345" s="11">
        <v>0</v>
      </c>
      <c r="CG1345" s="11">
        <v>0</v>
      </c>
      <c r="CH1345" s="11">
        <v>0</v>
      </c>
      <c r="CI1345" s="11">
        <v>204416.43299999999</v>
      </c>
      <c r="CJ1345" s="4">
        <v>30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0</v>
      </c>
      <c r="CR1345" s="4">
        <v>0</v>
      </c>
      <c r="CS1345" s="4">
        <v>0</v>
      </c>
      <c r="CT1345" s="4">
        <v>0</v>
      </c>
      <c r="CU1345" s="4">
        <v>4</v>
      </c>
      <c r="CV1345" s="4">
        <v>0</v>
      </c>
      <c r="CW1345" s="4">
        <v>0</v>
      </c>
      <c r="CX1345" s="4">
        <v>0</v>
      </c>
      <c r="CY1345" s="4">
        <v>0</v>
      </c>
      <c r="CZ1345" s="4">
        <v>0</v>
      </c>
      <c r="DA1345" s="4">
        <v>0</v>
      </c>
      <c r="DB1345" s="4">
        <v>20</v>
      </c>
      <c r="DC1345" s="4">
        <v>0</v>
      </c>
      <c r="DD1345" s="4">
        <v>6</v>
      </c>
      <c r="DE1345" s="64">
        <v>26</v>
      </c>
      <c r="DF1345" s="64">
        <v>22</v>
      </c>
      <c r="DG1345" s="64">
        <v>0</v>
      </c>
      <c r="DH1345" s="64">
        <v>15.36</v>
      </c>
      <c r="DI1345" s="4">
        <v>0</v>
      </c>
      <c r="DJ1345" s="4">
        <v>0</v>
      </c>
      <c r="DK1345" s="4">
        <v>0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s="4">
        <v>1</v>
      </c>
      <c r="DT1345" s="4">
        <v>2</v>
      </c>
      <c r="DU1345" s="4">
        <v>2</v>
      </c>
      <c r="EB1345" s="4" t="b">
        <v>1</v>
      </c>
      <c r="EC1345" s="4" t="s">
        <v>263</v>
      </c>
      <c r="EF1345" s="7">
        <v>46113</v>
      </c>
      <c r="EG1345" s="7">
        <v>46142</v>
      </c>
      <c r="EH1345" s="4" t="s">
        <v>173</v>
      </c>
      <c r="EI1345" s="4" t="b">
        <v>1</v>
      </c>
      <c r="EJ1345" s="4" t="s">
        <v>174</v>
      </c>
      <c r="EO1345" s="4">
        <f t="shared" si="85"/>
        <v>21.635616438356163</v>
      </c>
      <c r="EP1345" s="4">
        <f t="shared" si="86"/>
        <v>25</v>
      </c>
      <c r="EQ1345" s="9">
        <f t="shared" si="87"/>
        <v>3541225.2</v>
      </c>
    </row>
    <row r="1346" spans="3:147">
      <c r="C1346" s="7">
        <v>46113</v>
      </c>
      <c r="D1346" s="4">
        <v>7620</v>
      </c>
      <c r="G1346" s="4" t="s">
        <v>176</v>
      </c>
      <c r="H1346" s="4" t="s">
        <v>177</v>
      </c>
      <c r="I1346" s="4">
        <v>1</v>
      </c>
      <c r="J1346" s="16">
        <v>38544</v>
      </c>
      <c r="L1346" s="4">
        <v>108315.333</v>
      </c>
      <c r="M1346" s="4">
        <v>113565.3</v>
      </c>
      <c r="N1346" s="4">
        <v>135331.98300000001</v>
      </c>
      <c r="O1346" s="64">
        <v>22</v>
      </c>
      <c r="P1346" s="4">
        <v>8</v>
      </c>
      <c r="Q1346" s="4">
        <v>0</v>
      </c>
      <c r="R1346" s="4">
        <v>30</v>
      </c>
      <c r="S1346" s="4">
        <v>100</v>
      </c>
      <c r="T1346" s="4">
        <v>100</v>
      </c>
      <c r="U1346" s="11">
        <v>6071960</v>
      </c>
      <c r="V1346" s="11">
        <v>1598670</v>
      </c>
      <c r="W1346" s="11">
        <v>4473290</v>
      </c>
      <c r="X1346" s="11">
        <v>20</v>
      </c>
      <c r="Y1346" s="62">
        <v>3249459</v>
      </c>
      <c r="Z1346" s="11">
        <v>0</v>
      </c>
      <c r="AA1346" s="11">
        <v>0</v>
      </c>
      <c r="AB1346" s="11">
        <v>7500</v>
      </c>
      <c r="AC1346" s="11">
        <v>150000</v>
      </c>
      <c r="AD1346" s="11">
        <v>0</v>
      </c>
      <c r="AE1346" s="11">
        <v>0</v>
      </c>
      <c r="AF1346" s="11">
        <v>0</v>
      </c>
      <c r="AG1346" s="11">
        <v>157500</v>
      </c>
      <c r="AH1346" s="11">
        <v>0</v>
      </c>
      <c r="AI1346" s="11">
        <v>425869</v>
      </c>
      <c r="AJ1346" s="11">
        <v>0</v>
      </c>
      <c r="AK1346" s="11">
        <v>685118</v>
      </c>
      <c r="AL1346" s="9">
        <v>1110988</v>
      </c>
      <c r="AM1346" s="9">
        <v>761242</v>
      </c>
      <c r="AN1346" s="9">
        <v>67665</v>
      </c>
      <c r="AO1346" s="9">
        <v>579356</v>
      </c>
      <c r="AP1346" s="11">
        <v>0</v>
      </c>
      <c r="AQ1346" s="11">
        <v>60000</v>
      </c>
      <c r="AR1346" s="11">
        <v>2579251</v>
      </c>
      <c r="AS1346" s="11">
        <v>0</v>
      </c>
      <c r="AT1346" s="11">
        <v>0</v>
      </c>
      <c r="AU1346" s="11">
        <v>0</v>
      </c>
      <c r="AV1346" s="11">
        <v>0</v>
      </c>
      <c r="AW1346" s="11">
        <v>0</v>
      </c>
      <c r="AX1346" s="11">
        <v>0</v>
      </c>
      <c r="AY1346" s="11">
        <v>0</v>
      </c>
      <c r="AZ1346" s="11">
        <v>0</v>
      </c>
      <c r="BA1346" s="11">
        <v>50750</v>
      </c>
      <c r="BB1346" s="11">
        <v>0</v>
      </c>
      <c r="BC1346" s="11">
        <v>0</v>
      </c>
      <c r="BD1346" s="11">
        <v>35000</v>
      </c>
      <c r="BE1346" s="11">
        <v>0</v>
      </c>
      <c r="BF1346" s="11">
        <v>0</v>
      </c>
      <c r="BG1346" s="11">
        <v>0</v>
      </c>
      <c r="BH1346" s="11">
        <v>0</v>
      </c>
      <c r="BI1346" s="11">
        <v>0</v>
      </c>
      <c r="BJ1346" s="11">
        <v>0</v>
      </c>
      <c r="BK1346" s="11">
        <v>0</v>
      </c>
      <c r="BL1346" s="11">
        <v>0</v>
      </c>
      <c r="BM1346" s="11">
        <v>0</v>
      </c>
      <c r="BN1346" s="11">
        <v>0</v>
      </c>
      <c r="BO1346" s="11">
        <v>579800</v>
      </c>
      <c r="BP1346" s="11">
        <v>57980</v>
      </c>
      <c r="BQ1346" s="11">
        <v>241390</v>
      </c>
      <c r="BR1346" s="11">
        <v>260680</v>
      </c>
      <c r="BS1346" s="11">
        <v>54650</v>
      </c>
      <c r="BT1346" s="11">
        <v>9750</v>
      </c>
      <c r="BU1346" s="11">
        <v>38320</v>
      </c>
      <c r="BV1346" s="11">
        <v>0</v>
      </c>
      <c r="BW1346" s="11">
        <v>3000</v>
      </c>
      <c r="BX1346" s="11">
        <v>0</v>
      </c>
      <c r="BY1346" s="11">
        <v>0</v>
      </c>
      <c r="BZ1346" s="11">
        <v>0</v>
      </c>
      <c r="CA1346" s="11">
        <v>0</v>
      </c>
      <c r="CB1346" s="11">
        <v>0</v>
      </c>
      <c r="CC1346" s="11">
        <v>353100</v>
      </c>
      <c r="CD1346" s="11">
        <v>0</v>
      </c>
      <c r="CE1346" s="11">
        <v>0</v>
      </c>
      <c r="CF1346" s="11">
        <v>0</v>
      </c>
      <c r="CG1346" s="11">
        <v>0</v>
      </c>
      <c r="CH1346" s="11">
        <v>0</v>
      </c>
      <c r="CI1346" s="11">
        <v>179669.91099999999</v>
      </c>
      <c r="CJ1346" s="4">
        <v>30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0</v>
      </c>
      <c r="CR1346" s="4">
        <v>0</v>
      </c>
      <c r="CS1346" s="4">
        <v>0</v>
      </c>
      <c r="CT1346" s="4">
        <v>0</v>
      </c>
      <c r="CU1346" s="4">
        <v>12</v>
      </c>
      <c r="CV1346" s="4">
        <v>0</v>
      </c>
      <c r="CW1346" s="4">
        <v>0</v>
      </c>
      <c r="CX1346" s="4">
        <v>0</v>
      </c>
      <c r="CY1346" s="4">
        <v>0</v>
      </c>
      <c r="CZ1346" s="4">
        <v>0</v>
      </c>
      <c r="DA1346" s="4">
        <v>0</v>
      </c>
      <c r="DB1346" s="4">
        <v>20</v>
      </c>
      <c r="DC1346" s="4">
        <v>0</v>
      </c>
      <c r="DD1346" s="4">
        <v>27</v>
      </c>
      <c r="DE1346" s="64">
        <v>47</v>
      </c>
      <c r="DF1346" s="64">
        <v>30</v>
      </c>
      <c r="DG1346" s="64">
        <v>2</v>
      </c>
      <c r="DH1346" s="64">
        <v>57.08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0</v>
      </c>
      <c r="DO1346" s="4">
        <v>0</v>
      </c>
      <c r="DP1346" s="4">
        <v>0</v>
      </c>
      <c r="DQ1346" s="4">
        <v>0</v>
      </c>
      <c r="DR1346" s="4">
        <v>0</v>
      </c>
      <c r="DS1346" s="4">
        <v>1</v>
      </c>
      <c r="DT1346" s="4">
        <v>2</v>
      </c>
      <c r="DU1346" s="4">
        <v>2</v>
      </c>
      <c r="EB1346" s="4" t="b">
        <v>1</v>
      </c>
      <c r="EC1346" s="4" t="s">
        <v>263</v>
      </c>
      <c r="EF1346" s="7">
        <v>46113</v>
      </c>
      <c r="EG1346" s="7">
        <v>46142</v>
      </c>
      <c r="EH1346" s="4" t="s">
        <v>173</v>
      </c>
      <c r="EI1346" s="4" t="b">
        <v>1</v>
      </c>
      <c r="EJ1346" s="4" t="s">
        <v>174</v>
      </c>
      <c r="EO1346" s="4">
        <f t="shared" si="85"/>
        <v>20.490410958904111</v>
      </c>
      <c r="EP1346" s="4">
        <f t="shared" si="86"/>
        <v>24</v>
      </c>
      <c r="EQ1346" s="9">
        <f t="shared" si="87"/>
        <v>3247967.5920000002</v>
      </c>
    </row>
    <row r="1347" spans="3:147">
      <c r="C1347" s="7">
        <v>46113</v>
      </c>
      <c r="D1347" s="4">
        <v>7620</v>
      </c>
      <c r="G1347" s="4" t="s">
        <v>179</v>
      </c>
      <c r="H1347" s="4" t="s">
        <v>180</v>
      </c>
      <c r="I1347" s="4">
        <v>17</v>
      </c>
      <c r="J1347" s="16">
        <v>41640</v>
      </c>
      <c r="L1347" s="4">
        <v>104068.299</v>
      </c>
      <c r="M1347" s="4">
        <v>107443.26700000001</v>
      </c>
      <c r="N1347" s="4">
        <v>128036.55899999999</v>
      </c>
      <c r="O1347" s="64">
        <v>22</v>
      </c>
      <c r="P1347" s="4">
        <v>8</v>
      </c>
      <c r="Q1347" s="4">
        <v>0</v>
      </c>
      <c r="R1347" s="4">
        <v>30</v>
      </c>
      <c r="S1347" s="4">
        <v>100</v>
      </c>
      <c r="T1347" s="4">
        <v>100</v>
      </c>
      <c r="U1347" s="11">
        <v>6026354</v>
      </c>
      <c r="V1347" s="11">
        <v>1275354</v>
      </c>
      <c r="W1347" s="11">
        <v>4751000</v>
      </c>
      <c r="X1347" s="11">
        <v>12</v>
      </c>
      <c r="Y1347" s="62">
        <v>3122048</v>
      </c>
      <c r="Z1347" s="11">
        <v>0</v>
      </c>
      <c r="AA1347" s="11">
        <v>0</v>
      </c>
      <c r="AB1347" s="11">
        <v>11250</v>
      </c>
      <c r="AC1347" s="11">
        <v>90000</v>
      </c>
      <c r="AD1347" s="11">
        <v>0</v>
      </c>
      <c r="AE1347" s="11">
        <v>0</v>
      </c>
      <c r="AF1347" s="11">
        <v>0</v>
      </c>
      <c r="AG1347" s="11">
        <v>101250</v>
      </c>
      <c r="AH1347" s="11">
        <v>0</v>
      </c>
      <c r="AI1347" s="11">
        <v>402912</v>
      </c>
      <c r="AJ1347" s="11">
        <v>0</v>
      </c>
      <c r="AK1347" s="11">
        <v>792226</v>
      </c>
      <c r="AL1347" s="9">
        <v>1195138</v>
      </c>
      <c r="AM1347" s="9">
        <v>720205</v>
      </c>
      <c r="AN1347" s="9">
        <v>64018</v>
      </c>
      <c r="AO1347" s="9">
        <v>650681</v>
      </c>
      <c r="AP1347" s="11">
        <v>0</v>
      </c>
      <c r="AQ1347" s="11">
        <v>70000</v>
      </c>
      <c r="AR1347" s="11">
        <v>2700042</v>
      </c>
      <c r="AS1347" s="11">
        <v>0</v>
      </c>
      <c r="AT1347" s="11">
        <v>0</v>
      </c>
      <c r="AU1347" s="11">
        <v>0</v>
      </c>
      <c r="AV1347" s="11">
        <v>0</v>
      </c>
      <c r="AW1347" s="11">
        <v>0</v>
      </c>
      <c r="AX1347" s="11">
        <v>0</v>
      </c>
      <c r="AY1347" s="11">
        <v>0</v>
      </c>
      <c r="AZ1347" s="11">
        <v>0</v>
      </c>
      <c r="BA1347" s="11">
        <v>48014</v>
      </c>
      <c r="BB1347" s="11">
        <v>0</v>
      </c>
      <c r="BC1347" s="11">
        <v>0</v>
      </c>
      <c r="BD1347" s="11">
        <v>55000</v>
      </c>
      <c r="BE1347" s="11">
        <v>0</v>
      </c>
      <c r="BF1347" s="11">
        <v>0</v>
      </c>
      <c r="BG1347" s="11">
        <v>0</v>
      </c>
      <c r="BH1347" s="11">
        <v>0</v>
      </c>
      <c r="BI1347" s="11">
        <v>0</v>
      </c>
      <c r="BJ1347" s="11">
        <v>0</v>
      </c>
      <c r="BK1347" s="11">
        <v>0</v>
      </c>
      <c r="BL1347" s="11">
        <v>0</v>
      </c>
      <c r="BM1347" s="11">
        <v>0</v>
      </c>
      <c r="BN1347" s="11">
        <v>0</v>
      </c>
      <c r="BO1347" s="11">
        <v>401600</v>
      </c>
      <c r="BP1347" s="11">
        <v>40160</v>
      </c>
      <c r="BQ1347" s="11">
        <v>243480</v>
      </c>
      <c r="BR1347" s="11">
        <v>260270</v>
      </c>
      <c r="BS1347" s="11">
        <v>54240</v>
      </c>
      <c r="BT1347" s="11">
        <v>9370</v>
      </c>
      <c r="BU1347" s="11">
        <v>36260</v>
      </c>
      <c r="BV1347" s="11">
        <v>9000</v>
      </c>
      <c r="BW1347" s="11">
        <v>6234</v>
      </c>
      <c r="BX1347" s="11">
        <v>0</v>
      </c>
      <c r="BY1347" s="11">
        <v>0</v>
      </c>
      <c r="BZ1347" s="11">
        <v>0</v>
      </c>
      <c r="CA1347" s="11">
        <v>0</v>
      </c>
      <c r="CB1347" s="11">
        <v>0</v>
      </c>
      <c r="CC1347" s="11">
        <v>214740</v>
      </c>
      <c r="CD1347" s="11">
        <v>0</v>
      </c>
      <c r="CE1347" s="11">
        <v>0</v>
      </c>
      <c r="CF1347" s="11">
        <v>0</v>
      </c>
      <c r="CG1347" s="11">
        <v>0</v>
      </c>
      <c r="CH1347" s="11">
        <v>0</v>
      </c>
      <c r="CI1347" s="11">
        <v>184261.644</v>
      </c>
      <c r="CJ1347" s="4">
        <v>30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0</v>
      </c>
      <c r="CS1347" s="4">
        <v>0</v>
      </c>
      <c r="CT1347" s="4">
        <v>0</v>
      </c>
      <c r="CU1347" s="4">
        <v>14</v>
      </c>
      <c r="CV1347" s="4">
        <v>0</v>
      </c>
      <c r="CW1347" s="4">
        <v>0</v>
      </c>
      <c r="CX1347" s="4">
        <v>0</v>
      </c>
      <c r="CY1347" s="4">
        <v>0</v>
      </c>
      <c r="CZ1347" s="4">
        <v>0</v>
      </c>
      <c r="DA1347" s="4">
        <v>0</v>
      </c>
      <c r="DB1347" s="4">
        <v>20</v>
      </c>
      <c r="DC1347" s="4">
        <v>0</v>
      </c>
      <c r="DD1347" s="4">
        <v>33</v>
      </c>
      <c r="DE1347" s="64">
        <v>53</v>
      </c>
      <c r="DF1347" s="64">
        <v>30</v>
      </c>
      <c r="DG1347" s="64">
        <v>2</v>
      </c>
      <c r="DH1347" s="64">
        <v>67.760000000000005</v>
      </c>
      <c r="DI1347" s="4">
        <v>0</v>
      </c>
      <c r="DJ1347" s="4">
        <v>0</v>
      </c>
      <c r="DK1347" s="4">
        <v>0</v>
      </c>
      <c r="DL1347" s="4">
        <v>0</v>
      </c>
      <c r="DM1347" s="4">
        <v>0</v>
      </c>
      <c r="DN1347" s="4">
        <v>0</v>
      </c>
      <c r="DO1347" s="4">
        <v>0</v>
      </c>
      <c r="DP1347" s="4">
        <v>0</v>
      </c>
      <c r="DQ1347" s="4">
        <v>0</v>
      </c>
      <c r="DR1347" s="4">
        <v>0</v>
      </c>
      <c r="DS1347" s="4">
        <v>0</v>
      </c>
      <c r="DT1347" s="4">
        <v>2</v>
      </c>
      <c r="DU1347" s="4">
        <v>2</v>
      </c>
      <c r="EB1347" s="4" t="b">
        <v>1</v>
      </c>
      <c r="EC1347" s="4" t="s">
        <v>263</v>
      </c>
      <c r="EF1347" s="7">
        <v>46113</v>
      </c>
      <c r="EG1347" s="7">
        <v>46142</v>
      </c>
      <c r="EH1347" s="4" t="s">
        <v>173</v>
      </c>
      <c r="EI1347" s="4" t="b">
        <v>1</v>
      </c>
      <c r="EJ1347" s="4" t="s">
        <v>174</v>
      </c>
      <c r="EO1347" s="4">
        <f t="shared" si="85"/>
        <v>12.008219178082191</v>
      </c>
      <c r="EP1347" s="4">
        <f t="shared" si="86"/>
        <v>20</v>
      </c>
      <c r="EQ1347" s="9">
        <f t="shared" si="87"/>
        <v>2560731.1799999997</v>
      </c>
    </row>
    <row r="1348" spans="3:147">
      <c r="C1348" s="7">
        <v>46113</v>
      </c>
      <c r="D1348" s="4">
        <v>7620</v>
      </c>
      <c r="G1348" s="4" t="s">
        <v>179</v>
      </c>
      <c r="H1348" s="4" t="s">
        <v>180</v>
      </c>
      <c r="I1348" s="4">
        <v>17</v>
      </c>
      <c r="J1348" s="16">
        <v>41640</v>
      </c>
      <c r="L1348" s="4">
        <v>104068.299</v>
      </c>
      <c r="M1348" s="4">
        <v>107318.26700000001</v>
      </c>
      <c r="N1348" s="4">
        <v>127887.601</v>
      </c>
      <c r="O1348" s="64">
        <v>22</v>
      </c>
      <c r="P1348" s="4">
        <v>8</v>
      </c>
      <c r="Q1348" s="4">
        <v>0</v>
      </c>
      <c r="R1348" s="4">
        <v>30</v>
      </c>
      <c r="S1348" s="4">
        <v>100</v>
      </c>
      <c r="T1348" s="4">
        <v>100</v>
      </c>
      <c r="U1348" s="11">
        <v>5672570</v>
      </c>
      <c r="V1348" s="11">
        <v>1301570</v>
      </c>
      <c r="W1348" s="11">
        <v>4371000</v>
      </c>
      <c r="X1348" s="11">
        <v>12</v>
      </c>
      <c r="Y1348" s="62">
        <v>3122048</v>
      </c>
      <c r="Z1348" s="11">
        <v>0</v>
      </c>
      <c r="AA1348" s="11">
        <v>0</v>
      </c>
      <c r="AB1348" s="11">
        <v>7500</v>
      </c>
      <c r="AC1348" s="11">
        <v>90000</v>
      </c>
      <c r="AD1348" s="11">
        <v>0</v>
      </c>
      <c r="AE1348" s="11">
        <v>0</v>
      </c>
      <c r="AF1348" s="11">
        <v>0</v>
      </c>
      <c r="AG1348" s="11">
        <v>97500</v>
      </c>
      <c r="AH1348" s="11">
        <v>0</v>
      </c>
      <c r="AI1348" s="11">
        <v>402443</v>
      </c>
      <c r="AJ1348" s="11">
        <v>0</v>
      </c>
      <c r="AK1348" s="11">
        <v>623452</v>
      </c>
      <c r="AL1348" s="9">
        <v>1025895</v>
      </c>
      <c r="AM1348" s="9">
        <v>719367</v>
      </c>
      <c r="AN1348" s="9">
        <v>63943</v>
      </c>
      <c r="AO1348" s="9">
        <v>505859</v>
      </c>
      <c r="AP1348" s="11">
        <v>0</v>
      </c>
      <c r="AQ1348" s="11">
        <v>55000</v>
      </c>
      <c r="AR1348" s="11">
        <v>2370064</v>
      </c>
      <c r="AS1348" s="11">
        <v>0</v>
      </c>
      <c r="AT1348" s="11">
        <v>0</v>
      </c>
      <c r="AU1348" s="11">
        <v>0</v>
      </c>
      <c r="AV1348" s="11">
        <v>0</v>
      </c>
      <c r="AW1348" s="11">
        <v>0</v>
      </c>
      <c r="AX1348" s="11">
        <v>0</v>
      </c>
      <c r="AY1348" s="11">
        <v>0</v>
      </c>
      <c r="AZ1348" s="11">
        <v>0</v>
      </c>
      <c r="BA1348" s="11">
        <v>47958</v>
      </c>
      <c r="BB1348" s="11">
        <v>0</v>
      </c>
      <c r="BC1348" s="11">
        <v>0</v>
      </c>
      <c r="BD1348" s="11">
        <v>35000</v>
      </c>
      <c r="BE1348" s="11">
        <v>0</v>
      </c>
      <c r="BF1348" s="11">
        <v>0</v>
      </c>
      <c r="BG1348" s="11">
        <v>0</v>
      </c>
      <c r="BH1348" s="11">
        <v>0</v>
      </c>
      <c r="BI1348" s="11">
        <v>0</v>
      </c>
      <c r="BJ1348" s="11">
        <v>0</v>
      </c>
      <c r="BK1348" s="11">
        <v>0</v>
      </c>
      <c r="BL1348" s="11">
        <v>0</v>
      </c>
      <c r="BM1348" s="11">
        <v>0</v>
      </c>
      <c r="BN1348" s="11">
        <v>0</v>
      </c>
      <c r="BO1348" s="11">
        <v>433630</v>
      </c>
      <c r="BP1348" s="11">
        <v>43360</v>
      </c>
      <c r="BQ1348" s="11">
        <v>243860</v>
      </c>
      <c r="BR1348" s="11">
        <v>248010</v>
      </c>
      <c r="BS1348" s="11">
        <v>51050</v>
      </c>
      <c r="BT1348" s="11">
        <v>9370</v>
      </c>
      <c r="BU1348" s="11">
        <v>36210</v>
      </c>
      <c r="BV1348" s="11">
        <v>0</v>
      </c>
      <c r="BW1348" s="11">
        <v>380</v>
      </c>
      <c r="BX1348" s="11">
        <v>0</v>
      </c>
      <c r="BY1348" s="11">
        <v>0</v>
      </c>
      <c r="BZ1348" s="11">
        <v>0</v>
      </c>
      <c r="CA1348" s="11">
        <v>0</v>
      </c>
      <c r="CB1348" s="11">
        <v>0</v>
      </c>
      <c r="CC1348" s="11">
        <v>235700</v>
      </c>
      <c r="CD1348" s="11">
        <v>0</v>
      </c>
      <c r="CE1348" s="11">
        <v>0</v>
      </c>
      <c r="CF1348" s="11">
        <v>0</v>
      </c>
      <c r="CG1348" s="11">
        <v>0</v>
      </c>
      <c r="CH1348" s="11">
        <v>0</v>
      </c>
      <c r="CI1348" s="11">
        <v>194801.34400000001</v>
      </c>
      <c r="CJ1348" s="4">
        <v>30</v>
      </c>
      <c r="CK1348" s="4">
        <v>0</v>
      </c>
      <c r="CL1348" s="4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4">
        <v>11</v>
      </c>
      <c r="CV1348" s="4">
        <v>0</v>
      </c>
      <c r="CW1348" s="4">
        <v>0</v>
      </c>
      <c r="CX1348" s="4">
        <v>0</v>
      </c>
      <c r="CY1348" s="4">
        <v>0</v>
      </c>
      <c r="CZ1348" s="4">
        <v>0</v>
      </c>
      <c r="DA1348" s="4">
        <v>0</v>
      </c>
      <c r="DB1348" s="4">
        <v>20</v>
      </c>
      <c r="DC1348" s="4">
        <v>0</v>
      </c>
      <c r="DD1348" s="4">
        <v>26</v>
      </c>
      <c r="DE1348" s="64">
        <v>46</v>
      </c>
      <c r="DF1348" s="64">
        <v>30</v>
      </c>
      <c r="DG1348" s="64">
        <v>2</v>
      </c>
      <c r="DH1348" s="64">
        <v>52.74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0</v>
      </c>
      <c r="DO1348" s="4">
        <v>0</v>
      </c>
      <c r="DP1348" s="4">
        <v>0</v>
      </c>
      <c r="DQ1348" s="4">
        <v>0</v>
      </c>
      <c r="DR1348" s="4">
        <v>0</v>
      </c>
      <c r="DS1348" s="4">
        <v>0.5</v>
      </c>
      <c r="DT1348" s="4">
        <v>2</v>
      </c>
      <c r="DU1348" s="4">
        <v>2</v>
      </c>
      <c r="EB1348" s="4" t="b">
        <v>1</v>
      </c>
      <c r="EC1348" s="4" t="s">
        <v>263</v>
      </c>
      <c r="EF1348" s="7">
        <v>46113</v>
      </c>
      <c r="EG1348" s="7">
        <v>46142</v>
      </c>
      <c r="EH1348" s="4" t="s">
        <v>173</v>
      </c>
      <c r="EI1348" s="4" t="b">
        <v>1</v>
      </c>
      <c r="EJ1348" s="4" t="s">
        <v>174</v>
      </c>
      <c r="EO1348" s="4">
        <f t="shared" si="85"/>
        <v>12.008219178082191</v>
      </c>
      <c r="EP1348" s="4">
        <f t="shared" si="86"/>
        <v>20</v>
      </c>
      <c r="EQ1348" s="9">
        <f t="shared" si="87"/>
        <v>2557752.02</v>
      </c>
    </row>
    <row r="1349" spans="3:147">
      <c r="C1349" s="7">
        <v>46113</v>
      </c>
      <c r="D1349" s="4">
        <v>7620</v>
      </c>
      <c r="G1349" s="4" t="s">
        <v>179</v>
      </c>
      <c r="H1349" s="4" t="s">
        <v>180</v>
      </c>
      <c r="I1349" s="4">
        <v>14</v>
      </c>
      <c r="J1349" s="16">
        <v>41640</v>
      </c>
      <c r="L1349" s="4">
        <v>102118.299</v>
      </c>
      <c r="M1349" s="4">
        <v>105118.26700000001</v>
      </c>
      <c r="N1349" s="4">
        <v>125265.93399999999</v>
      </c>
      <c r="O1349" s="64">
        <v>22</v>
      </c>
      <c r="P1349" s="4">
        <v>8</v>
      </c>
      <c r="Q1349" s="4">
        <v>0</v>
      </c>
      <c r="R1349" s="4">
        <v>30</v>
      </c>
      <c r="S1349" s="4">
        <v>100</v>
      </c>
      <c r="T1349" s="4">
        <v>100</v>
      </c>
      <c r="U1349" s="11">
        <v>5857270</v>
      </c>
      <c r="V1349" s="11">
        <v>1276550</v>
      </c>
      <c r="W1349" s="11">
        <v>4580720</v>
      </c>
      <c r="X1349" s="11">
        <v>12</v>
      </c>
      <c r="Y1349" s="62">
        <v>3057166</v>
      </c>
      <c r="Z1349" s="11">
        <v>0</v>
      </c>
      <c r="AA1349" s="11">
        <v>0</v>
      </c>
      <c r="AB1349" s="11">
        <v>0</v>
      </c>
      <c r="AC1349" s="11">
        <v>90000</v>
      </c>
      <c r="AD1349" s="11">
        <v>0</v>
      </c>
      <c r="AE1349" s="11">
        <v>0</v>
      </c>
      <c r="AF1349" s="11">
        <v>0</v>
      </c>
      <c r="AG1349" s="11">
        <v>90000</v>
      </c>
      <c r="AH1349" s="11">
        <v>0</v>
      </c>
      <c r="AI1349" s="11">
        <v>394193</v>
      </c>
      <c r="AJ1349" s="11">
        <v>0</v>
      </c>
      <c r="AK1349" s="11">
        <v>775082</v>
      </c>
      <c r="AL1349" s="9">
        <v>1169276</v>
      </c>
      <c r="AM1349" s="9">
        <v>704620</v>
      </c>
      <c r="AN1349" s="9">
        <v>62632</v>
      </c>
      <c r="AO1349" s="9">
        <v>636601</v>
      </c>
      <c r="AP1349" s="11">
        <v>0</v>
      </c>
      <c r="AQ1349" s="11">
        <v>70000</v>
      </c>
      <c r="AR1349" s="11">
        <v>2643129</v>
      </c>
      <c r="AS1349" s="11">
        <v>0</v>
      </c>
      <c r="AT1349" s="11">
        <v>0</v>
      </c>
      <c r="AU1349" s="11">
        <v>0</v>
      </c>
      <c r="AV1349" s="11">
        <v>0</v>
      </c>
      <c r="AW1349" s="11">
        <v>0</v>
      </c>
      <c r="AX1349" s="11">
        <v>0</v>
      </c>
      <c r="AY1349" s="11">
        <v>0</v>
      </c>
      <c r="AZ1349" s="11">
        <v>0</v>
      </c>
      <c r="BA1349" s="11">
        <v>46975</v>
      </c>
      <c r="BB1349" s="11">
        <v>0</v>
      </c>
      <c r="BC1349" s="11">
        <v>0</v>
      </c>
      <c r="BD1349" s="11">
        <v>20000</v>
      </c>
      <c r="BE1349" s="11">
        <v>0</v>
      </c>
      <c r="BF1349" s="11">
        <v>0</v>
      </c>
      <c r="BG1349" s="11">
        <v>0</v>
      </c>
      <c r="BH1349" s="11">
        <v>0</v>
      </c>
      <c r="BI1349" s="11">
        <v>0</v>
      </c>
      <c r="BJ1349" s="11">
        <v>0</v>
      </c>
      <c r="BK1349" s="11">
        <v>0</v>
      </c>
      <c r="BL1349" s="11">
        <v>0</v>
      </c>
      <c r="BM1349" s="11">
        <v>0</v>
      </c>
      <c r="BN1349" s="11">
        <v>0</v>
      </c>
      <c r="BO1349" s="11">
        <v>452710</v>
      </c>
      <c r="BP1349" s="11">
        <v>45270</v>
      </c>
      <c r="BQ1349" s="11">
        <v>233030</v>
      </c>
      <c r="BR1349" s="11">
        <v>250940</v>
      </c>
      <c r="BS1349" s="11">
        <v>52720</v>
      </c>
      <c r="BT1349" s="11">
        <v>9180</v>
      </c>
      <c r="BU1349" s="11">
        <v>35410</v>
      </c>
      <c r="BV1349" s="11">
        <v>0</v>
      </c>
      <c r="BW1349" s="11">
        <v>20000</v>
      </c>
      <c r="BX1349" s="11">
        <v>0</v>
      </c>
      <c r="BY1349" s="11">
        <v>0</v>
      </c>
      <c r="BZ1349" s="11">
        <v>0</v>
      </c>
      <c r="CA1349" s="11">
        <v>0</v>
      </c>
      <c r="CB1349" s="11">
        <v>0</v>
      </c>
      <c r="CC1349" s="11">
        <v>177290</v>
      </c>
      <c r="CD1349" s="11">
        <v>0</v>
      </c>
      <c r="CE1349" s="11">
        <v>0</v>
      </c>
      <c r="CF1349" s="11">
        <v>0</v>
      </c>
      <c r="CG1349" s="11">
        <v>0</v>
      </c>
      <c r="CH1349" s="11">
        <v>0</v>
      </c>
      <c r="CI1349" s="11">
        <v>186810.83300000001</v>
      </c>
      <c r="CJ1349" s="4">
        <v>30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14</v>
      </c>
      <c r="CV1349" s="4">
        <v>0</v>
      </c>
      <c r="CW1349" s="4">
        <v>0</v>
      </c>
      <c r="CX1349" s="4">
        <v>0</v>
      </c>
      <c r="CY1349" s="4">
        <v>0</v>
      </c>
      <c r="CZ1349" s="4">
        <v>0</v>
      </c>
      <c r="DA1349" s="4">
        <v>0</v>
      </c>
      <c r="DB1349" s="4">
        <v>20</v>
      </c>
      <c r="DC1349" s="4">
        <v>0</v>
      </c>
      <c r="DD1349" s="4">
        <v>33</v>
      </c>
      <c r="DE1349" s="64">
        <v>53</v>
      </c>
      <c r="DF1349" s="64">
        <v>30</v>
      </c>
      <c r="DG1349" s="64">
        <v>2</v>
      </c>
      <c r="DH1349" s="64">
        <v>67.760000000000005</v>
      </c>
      <c r="DI1349" s="4">
        <v>0</v>
      </c>
      <c r="DJ1349" s="4">
        <v>0</v>
      </c>
      <c r="DK1349" s="4">
        <v>0</v>
      </c>
      <c r="DL1349" s="4">
        <v>0.5</v>
      </c>
      <c r="DM1349" s="4">
        <v>0</v>
      </c>
      <c r="DN1349" s="4">
        <v>0</v>
      </c>
      <c r="DO1349" s="4">
        <v>0</v>
      </c>
      <c r="DP1349" s="4">
        <v>0.5</v>
      </c>
      <c r="DQ1349" s="4">
        <v>0</v>
      </c>
      <c r="DR1349" s="4">
        <v>0</v>
      </c>
      <c r="DS1349" s="4">
        <v>0</v>
      </c>
      <c r="DT1349" s="4">
        <v>2</v>
      </c>
      <c r="DU1349" s="4">
        <v>2</v>
      </c>
      <c r="EB1349" s="4" t="b">
        <v>1</v>
      </c>
      <c r="EC1349" s="4" t="s">
        <v>263</v>
      </c>
      <c r="EF1349" s="7">
        <v>46113</v>
      </c>
      <c r="EG1349" s="7">
        <v>46142</v>
      </c>
      <c r="EH1349" s="4" t="s">
        <v>173</v>
      </c>
      <c r="EI1349" s="4" t="b">
        <v>1</v>
      </c>
      <c r="EJ1349" s="4" t="s">
        <v>174</v>
      </c>
      <c r="EO1349" s="4">
        <f t="shared" si="85"/>
        <v>12.008219178082191</v>
      </c>
      <c r="EP1349" s="4">
        <f t="shared" si="86"/>
        <v>20</v>
      </c>
      <c r="EQ1349" s="9">
        <f t="shared" si="87"/>
        <v>2505318.6799999997</v>
      </c>
    </row>
    <row r="1350" spans="3:147">
      <c r="C1350" s="7">
        <v>46143</v>
      </c>
      <c r="D1350" s="4">
        <v>7620</v>
      </c>
      <c r="G1350" s="4" t="s">
        <v>170</v>
      </c>
      <c r="H1350" s="4" t="s">
        <v>171</v>
      </c>
      <c r="I1350" s="4">
        <v>18</v>
      </c>
      <c r="J1350" s="16">
        <v>35723</v>
      </c>
      <c r="L1350" s="4">
        <v>140719.58900000001</v>
      </c>
      <c r="M1350" s="4">
        <v>147719.56700000001</v>
      </c>
      <c r="N1350" s="4">
        <v>176032.484</v>
      </c>
      <c r="O1350" s="64">
        <v>18</v>
      </c>
      <c r="P1350" s="4">
        <v>10</v>
      </c>
      <c r="Q1350" s="4">
        <v>3</v>
      </c>
      <c r="R1350" s="4">
        <v>31</v>
      </c>
      <c r="S1350" s="4">
        <v>100</v>
      </c>
      <c r="T1350" s="4">
        <v>100</v>
      </c>
      <c r="U1350" s="11">
        <v>7833275</v>
      </c>
      <c r="V1350" s="11">
        <v>1813275</v>
      </c>
      <c r="W1350" s="11">
        <v>6020000</v>
      </c>
      <c r="X1350" s="11">
        <v>28</v>
      </c>
      <c r="Y1350" s="62">
        <v>4362307</v>
      </c>
      <c r="Z1350" s="11">
        <v>0</v>
      </c>
      <c r="AA1350" s="11">
        <v>0</v>
      </c>
      <c r="AB1350" s="11">
        <v>0</v>
      </c>
      <c r="AC1350" s="11">
        <v>210000</v>
      </c>
      <c r="AD1350" s="11">
        <v>0</v>
      </c>
      <c r="AE1350" s="11">
        <v>0</v>
      </c>
      <c r="AF1350" s="11">
        <v>0</v>
      </c>
      <c r="AG1350" s="11">
        <v>210000</v>
      </c>
      <c r="AH1350" s="11">
        <v>0</v>
      </c>
      <c r="AI1350" s="11">
        <v>553948</v>
      </c>
      <c r="AJ1350" s="11">
        <v>0</v>
      </c>
      <c r="AK1350" s="11">
        <v>412576</v>
      </c>
      <c r="AL1350" s="9">
        <v>966524</v>
      </c>
      <c r="AM1350" s="9">
        <v>1518280</v>
      </c>
      <c r="AN1350" s="9">
        <v>88016</v>
      </c>
      <c r="AO1350" s="9">
        <v>555558</v>
      </c>
      <c r="AP1350" s="11">
        <v>0</v>
      </c>
      <c r="AQ1350" s="11">
        <v>60000</v>
      </c>
      <c r="AR1350" s="11">
        <v>3188378</v>
      </c>
      <c r="AS1350" s="11">
        <v>0</v>
      </c>
      <c r="AT1350" s="11">
        <v>0</v>
      </c>
      <c r="AU1350" s="11">
        <v>0</v>
      </c>
      <c r="AV1350" s="11">
        <v>0</v>
      </c>
      <c r="AW1350" s="11">
        <v>0</v>
      </c>
      <c r="AX1350" s="11">
        <v>0</v>
      </c>
      <c r="AY1350" s="11">
        <v>0</v>
      </c>
      <c r="AZ1350" s="11">
        <v>0</v>
      </c>
      <c r="BA1350" s="11">
        <v>17590</v>
      </c>
      <c r="BB1350" s="11">
        <v>0</v>
      </c>
      <c r="BC1350" s="11">
        <v>0</v>
      </c>
      <c r="BD1350" s="11">
        <v>55000</v>
      </c>
      <c r="BE1350" s="11">
        <v>0</v>
      </c>
      <c r="BF1350" s="11">
        <v>0</v>
      </c>
      <c r="BG1350" s="11">
        <v>0</v>
      </c>
      <c r="BH1350" s="11">
        <v>0</v>
      </c>
      <c r="BI1350" s="11">
        <v>0</v>
      </c>
      <c r="BJ1350" s="11">
        <v>0</v>
      </c>
      <c r="BK1350" s="11">
        <v>0</v>
      </c>
      <c r="BL1350" s="11">
        <v>0</v>
      </c>
      <c r="BM1350" s="11">
        <v>0</v>
      </c>
      <c r="BN1350" s="11">
        <v>0</v>
      </c>
      <c r="BO1350" s="11">
        <v>835030</v>
      </c>
      <c r="BP1350" s="11">
        <v>83500</v>
      </c>
      <c r="BQ1350" s="11">
        <v>302570</v>
      </c>
      <c r="BR1350" s="11">
        <v>348310</v>
      </c>
      <c r="BS1350" s="11">
        <v>70500</v>
      </c>
      <c r="BT1350" s="11">
        <v>13090</v>
      </c>
      <c r="BU1350" s="11">
        <v>51260</v>
      </c>
      <c r="BV1350" s="11">
        <v>12000</v>
      </c>
      <c r="BW1350" s="11">
        <v>7242</v>
      </c>
      <c r="BX1350" s="11">
        <v>0</v>
      </c>
      <c r="BY1350" s="11">
        <v>0</v>
      </c>
      <c r="BZ1350" s="11">
        <v>0</v>
      </c>
      <c r="CA1350" s="11">
        <v>0</v>
      </c>
      <c r="CB1350" s="11">
        <v>0</v>
      </c>
      <c r="CC1350" s="11">
        <v>89773</v>
      </c>
      <c r="CD1350" s="11">
        <v>0</v>
      </c>
      <c r="CE1350" s="11">
        <v>0</v>
      </c>
      <c r="CF1350" s="11">
        <v>0</v>
      </c>
      <c r="CG1350" s="11">
        <v>0</v>
      </c>
      <c r="CH1350" s="11">
        <v>0</v>
      </c>
      <c r="CI1350" s="11">
        <v>265153.011</v>
      </c>
      <c r="CJ1350" s="4">
        <v>31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12</v>
      </c>
      <c r="CV1350" s="4">
        <v>0</v>
      </c>
      <c r="CW1350" s="4">
        <v>0</v>
      </c>
      <c r="CX1350" s="4">
        <v>0</v>
      </c>
      <c r="CY1350" s="4">
        <v>0</v>
      </c>
      <c r="CZ1350" s="4">
        <v>0</v>
      </c>
      <c r="DA1350" s="4">
        <v>0</v>
      </c>
      <c r="DB1350" s="4">
        <v>20</v>
      </c>
      <c r="DC1350" s="4">
        <v>0</v>
      </c>
      <c r="DD1350" s="4">
        <v>12.5</v>
      </c>
      <c r="DE1350" s="64">
        <v>32.5</v>
      </c>
      <c r="DF1350" s="64">
        <v>46</v>
      </c>
      <c r="DG1350" s="64">
        <v>2</v>
      </c>
      <c r="DH1350" s="64">
        <v>42.08</v>
      </c>
      <c r="DI1350" s="4">
        <v>0</v>
      </c>
      <c r="DJ1350" s="4">
        <v>0</v>
      </c>
      <c r="DK1350" s="4">
        <v>0</v>
      </c>
      <c r="DL1350" s="4">
        <v>0</v>
      </c>
      <c r="DM1350" s="4">
        <v>0</v>
      </c>
      <c r="DN1350" s="4">
        <v>0</v>
      </c>
      <c r="DO1350" s="4">
        <v>0</v>
      </c>
      <c r="DP1350" s="4">
        <v>0</v>
      </c>
      <c r="DQ1350" s="4">
        <v>0</v>
      </c>
      <c r="DR1350" s="4">
        <v>0</v>
      </c>
      <c r="DS1350" s="4">
        <v>0</v>
      </c>
      <c r="DT1350" s="4">
        <v>2</v>
      </c>
      <c r="DU1350" s="4">
        <v>2</v>
      </c>
      <c r="EB1350" s="4" t="b">
        <v>1</v>
      </c>
      <c r="EC1350" s="4" t="s">
        <v>263</v>
      </c>
      <c r="EF1350" s="7">
        <v>46143</v>
      </c>
      <c r="EG1350" s="7">
        <v>46173</v>
      </c>
      <c r="EH1350" s="4" t="s">
        <v>173</v>
      </c>
      <c r="EI1350" s="4" t="b">
        <v>1</v>
      </c>
      <c r="EJ1350" s="4" t="s">
        <v>174</v>
      </c>
      <c r="EO1350" s="4">
        <f t="shared" si="85"/>
        <v>28.219178082191782</v>
      </c>
      <c r="EP1350" s="4">
        <f t="shared" si="86"/>
        <v>25</v>
      </c>
      <c r="EQ1350" s="9">
        <f t="shared" si="87"/>
        <v>4400812.0999999996</v>
      </c>
    </row>
    <row r="1351" spans="3:147">
      <c r="C1351" s="7">
        <v>46143</v>
      </c>
      <c r="D1351" s="4">
        <v>7620</v>
      </c>
      <c r="G1351" s="4" t="s">
        <v>170</v>
      </c>
      <c r="H1351" s="4" t="s">
        <v>171</v>
      </c>
      <c r="I1351" s="4">
        <v>3</v>
      </c>
      <c r="J1351" s="16">
        <v>35738</v>
      </c>
      <c r="L1351" s="4">
        <v>129126.58900000001</v>
      </c>
      <c r="M1351" s="4">
        <v>136126.56700000001</v>
      </c>
      <c r="N1351" s="4">
        <v>162217.492</v>
      </c>
      <c r="O1351" s="64">
        <v>18</v>
      </c>
      <c r="P1351" s="4">
        <v>10</v>
      </c>
      <c r="Q1351" s="4">
        <v>3</v>
      </c>
      <c r="R1351" s="4">
        <v>31</v>
      </c>
      <c r="S1351" s="4">
        <v>100</v>
      </c>
      <c r="T1351" s="4">
        <v>100</v>
      </c>
      <c r="U1351" s="11">
        <v>7631445</v>
      </c>
      <c r="V1351" s="11">
        <v>1627690</v>
      </c>
      <c r="W1351" s="11">
        <v>6003755</v>
      </c>
      <c r="X1351" s="11">
        <v>28</v>
      </c>
      <c r="Y1351" s="62">
        <v>4002924</v>
      </c>
      <c r="Z1351" s="11">
        <v>0</v>
      </c>
      <c r="AA1351" s="11">
        <v>0</v>
      </c>
      <c r="AB1351" s="11">
        <v>0</v>
      </c>
      <c r="AC1351" s="11">
        <v>210000</v>
      </c>
      <c r="AD1351" s="11">
        <v>0</v>
      </c>
      <c r="AE1351" s="11">
        <v>0</v>
      </c>
      <c r="AF1351" s="11">
        <v>0</v>
      </c>
      <c r="AG1351" s="11">
        <v>210000</v>
      </c>
      <c r="AH1351" s="11">
        <v>0</v>
      </c>
      <c r="AI1351" s="11">
        <v>510474</v>
      </c>
      <c r="AJ1351" s="11">
        <v>0</v>
      </c>
      <c r="AK1351" s="11">
        <v>562691</v>
      </c>
      <c r="AL1351" s="9">
        <v>1073166</v>
      </c>
      <c r="AM1351" s="9">
        <v>1581620</v>
      </c>
      <c r="AN1351" s="9">
        <v>81108</v>
      </c>
      <c r="AO1351" s="9">
        <v>556487</v>
      </c>
      <c r="AP1351" s="11">
        <v>0</v>
      </c>
      <c r="AQ1351" s="11">
        <v>55000</v>
      </c>
      <c r="AR1351" s="11">
        <v>3347381</v>
      </c>
      <c r="AS1351" s="11">
        <v>0</v>
      </c>
      <c r="AT1351" s="11">
        <v>0</v>
      </c>
      <c r="AU1351" s="11">
        <v>0</v>
      </c>
      <c r="AV1351" s="11">
        <v>0</v>
      </c>
      <c r="AW1351" s="11">
        <v>0</v>
      </c>
      <c r="AX1351" s="11">
        <v>0</v>
      </c>
      <c r="AY1351" s="11">
        <v>0</v>
      </c>
      <c r="AZ1351" s="11">
        <v>0</v>
      </c>
      <c r="BA1351" s="11">
        <v>16140</v>
      </c>
      <c r="BB1351" s="11">
        <v>0</v>
      </c>
      <c r="BC1351" s="11">
        <v>0</v>
      </c>
      <c r="BD1351" s="11">
        <v>55000</v>
      </c>
      <c r="BE1351" s="11">
        <v>0</v>
      </c>
      <c r="BF1351" s="11">
        <v>0</v>
      </c>
      <c r="BG1351" s="11">
        <v>0</v>
      </c>
      <c r="BH1351" s="11">
        <v>0</v>
      </c>
      <c r="BI1351" s="11">
        <v>0</v>
      </c>
      <c r="BJ1351" s="11">
        <v>0</v>
      </c>
      <c r="BK1351" s="11">
        <v>0</v>
      </c>
      <c r="BL1351" s="11">
        <v>0</v>
      </c>
      <c r="BM1351" s="11">
        <v>0</v>
      </c>
      <c r="BN1351" s="11">
        <v>0</v>
      </c>
      <c r="BO1351" s="11">
        <v>723640</v>
      </c>
      <c r="BP1351" s="11">
        <v>72360</v>
      </c>
      <c r="BQ1351" s="11">
        <v>283290</v>
      </c>
      <c r="BR1351" s="11">
        <v>331740</v>
      </c>
      <c r="BS1351" s="11">
        <v>68680</v>
      </c>
      <c r="BT1351" s="11">
        <v>12010</v>
      </c>
      <c r="BU1351" s="11">
        <v>47230</v>
      </c>
      <c r="BV1351" s="11">
        <v>11000</v>
      </c>
      <c r="BW1351" s="11">
        <v>0</v>
      </c>
      <c r="BX1351" s="11">
        <v>0</v>
      </c>
      <c r="BY1351" s="11">
        <v>0</v>
      </c>
      <c r="BZ1351" s="11">
        <v>0</v>
      </c>
      <c r="CA1351" s="11">
        <v>0</v>
      </c>
      <c r="CB1351" s="11">
        <v>0</v>
      </c>
      <c r="CC1351" s="11">
        <v>77740</v>
      </c>
      <c r="CD1351" s="11">
        <v>0</v>
      </c>
      <c r="CE1351" s="11">
        <v>0</v>
      </c>
      <c r="CF1351" s="11">
        <v>0</v>
      </c>
      <c r="CG1351" s="11">
        <v>0</v>
      </c>
      <c r="CH1351" s="11">
        <v>0</v>
      </c>
      <c r="CI1351" s="11">
        <v>246334.09</v>
      </c>
      <c r="CJ1351" s="4">
        <v>31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0</v>
      </c>
      <c r="CU1351" s="4">
        <v>11</v>
      </c>
      <c r="CV1351" s="4">
        <v>0</v>
      </c>
      <c r="CW1351" s="4">
        <v>0</v>
      </c>
      <c r="CX1351" s="4">
        <v>0</v>
      </c>
      <c r="CY1351" s="4">
        <v>0</v>
      </c>
      <c r="CZ1351" s="4">
        <v>0</v>
      </c>
      <c r="DA1351" s="4">
        <v>0</v>
      </c>
      <c r="DB1351" s="4">
        <v>20</v>
      </c>
      <c r="DC1351" s="4">
        <v>0</v>
      </c>
      <c r="DD1351" s="4">
        <v>18.5</v>
      </c>
      <c r="DE1351" s="64">
        <v>38.5</v>
      </c>
      <c r="DF1351" s="64">
        <v>52</v>
      </c>
      <c r="DG1351" s="64">
        <v>2</v>
      </c>
      <c r="DH1351" s="64">
        <v>45.74</v>
      </c>
      <c r="DI1351" s="4">
        <v>0</v>
      </c>
      <c r="DJ1351" s="4">
        <v>0</v>
      </c>
      <c r="DK1351" s="4">
        <v>0</v>
      </c>
      <c r="DL1351" s="4">
        <v>0</v>
      </c>
      <c r="DM1351" s="4">
        <v>0</v>
      </c>
      <c r="DN1351" s="4">
        <v>0</v>
      </c>
      <c r="DO1351" s="4">
        <v>0</v>
      </c>
      <c r="DP1351" s="4">
        <v>0</v>
      </c>
      <c r="DQ1351" s="4">
        <v>0</v>
      </c>
      <c r="DR1351" s="4">
        <v>0</v>
      </c>
      <c r="DS1351" s="4">
        <v>0</v>
      </c>
      <c r="DT1351" s="4">
        <v>2</v>
      </c>
      <c r="DU1351" s="4">
        <v>2</v>
      </c>
      <c r="EB1351" s="4" t="b">
        <v>1</v>
      </c>
      <c r="EC1351" s="4" t="s">
        <v>263</v>
      </c>
      <c r="EF1351" s="7">
        <v>46143</v>
      </c>
      <c r="EG1351" s="7">
        <v>46173</v>
      </c>
      <c r="EH1351" s="4" t="s">
        <v>173</v>
      </c>
      <c r="EI1351" s="4" t="b">
        <v>1</v>
      </c>
      <c r="EJ1351" s="4" t="s">
        <v>174</v>
      </c>
      <c r="EO1351" s="4">
        <f t="shared" si="85"/>
        <v>28.17808219178082</v>
      </c>
      <c r="EP1351" s="4">
        <f t="shared" si="86"/>
        <v>25</v>
      </c>
      <c r="EQ1351" s="9">
        <f t="shared" si="87"/>
        <v>4055437.3</v>
      </c>
    </row>
    <row r="1352" spans="3:147">
      <c r="C1352" s="7">
        <v>46143</v>
      </c>
      <c r="D1352" s="4">
        <v>7620</v>
      </c>
      <c r="G1352" s="4" t="s">
        <v>170</v>
      </c>
      <c r="H1352" s="4" t="s">
        <v>171</v>
      </c>
      <c r="I1352" s="4">
        <v>14</v>
      </c>
      <c r="J1352" s="16">
        <v>35416</v>
      </c>
      <c r="L1352" s="4">
        <v>138345.58900000001</v>
      </c>
      <c r="M1352" s="4">
        <v>145595.56700000001</v>
      </c>
      <c r="N1352" s="4">
        <v>173501.38399999999</v>
      </c>
      <c r="O1352" s="64">
        <v>4</v>
      </c>
      <c r="P1352" s="4">
        <v>4</v>
      </c>
      <c r="Q1352" s="4">
        <v>2</v>
      </c>
      <c r="R1352" s="4">
        <v>10</v>
      </c>
      <c r="S1352" s="4">
        <v>100</v>
      </c>
      <c r="T1352" s="4">
        <v>100</v>
      </c>
      <c r="U1352" s="11">
        <v>2155788</v>
      </c>
      <c r="V1352" s="11">
        <v>463530</v>
      </c>
      <c r="W1352" s="11">
        <v>1692258</v>
      </c>
      <c r="X1352" s="11">
        <v>29</v>
      </c>
      <c r="Y1352" s="62">
        <v>1383455</v>
      </c>
      <c r="Z1352" s="11">
        <v>0</v>
      </c>
      <c r="AA1352" s="11">
        <v>0</v>
      </c>
      <c r="AB1352" s="11">
        <v>0</v>
      </c>
      <c r="AC1352" s="11">
        <v>65250</v>
      </c>
      <c r="AD1352" s="11">
        <v>0</v>
      </c>
      <c r="AE1352" s="11">
        <v>0</v>
      </c>
      <c r="AF1352" s="11">
        <v>0</v>
      </c>
      <c r="AG1352" s="11">
        <v>65250</v>
      </c>
      <c r="AH1352" s="11">
        <v>0</v>
      </c>
      <c r="AI1352" s="11">
        <v>176079</v>
      </c>
      <c r="AJ1352" s="11">
        <v>0</v>
      </c>
      <c r="AK1352" s="11">
        <v>0</v>
      </c>
      <c r="AL1352" s="9">
        <v>176079</v>
      </c>
      <c r="AM1352" s="9">
        <v>520504</v>
      </c>
      <c r="AN1352" s="9">
        <v>0</v>
      </c>
      <c r="AO1352" s="9">
        <v>0</v>
      </c>
      <c r="AP1352" s="11">
        <v>0</v>
      </c>
      <c r="AQ1352" s="11">
        <v>0</v>
      </c>
      <c r="AR1352" s="11">
        <v>696583</v>
      </c>
      <c r="AS1352" s="11">
        <v>0</v>
      </c>
      <c r="AT1352" s="11">
        <v>0</v>
      </c>
      <c r="AU1352" s="11">
        <v>0</v>
      </c>
      <c r="AV1352" s="11">
        <v>0</v>
      </c>
      <c r="AW1352" s="11">
        <v>0</v>
      </c>
      <c r="AX1352" s="11">
        <v>0</v>
      </c>
      <c r="AY1352" s="11">
        <v>0</v>
      </c>
      <c r="AZ1352" s="11">
        <v>0</v>
      </c>
      <c r="BA1352" s="11">
        <v>0</v>
      </c>
      <c r="BB1352" s="11">
        <v>0</v>
      </c>
      <c r="BC1352" s="11">
        <v>0</v>
      </c>
      <c r="BD1352" s="11">
        <v>10500</v>
      </c>
      <c r="BE1352" s="11">
        <v>0</v>
      </c>
      <c r="BF1352" s="11">
        <v>0</v>
      </c>
      <c r="BG1352" s="11">
        <v>0</v>
      </c>
      <c r="BH1352" s="11">
        <v>0</v>
      </c>
      <c r="BI1352" s="11">
        <v>0</v>
      </c>
      <c r="BJ1352" s="11">
        <v>0</v>
      </c>
      <c r="BK1352" s="11">
        <v>0</v>
      </c>
      <c r="BL1352" s="11">
        <v>0</v>
      </c>
      <c r="BM1352" s="11">
        <v>0</v>
      </c>
      <c r="BN1352" s="11">
        <v>0</v>
      </c>
      <c r="BO1352" s="11">
        <v>0</v>
      </c>
      <c r="BP1352" s="11">
        <v>0</v>
      </c>
      <c r="BQ1352" s="11">
        <v>302570</v>
      </c>
      <c r="BR1352" s="11">
        <v>111170</v>
      </c>
      <c r="BS1352" s="11">
        <v>19400</v>
      </c>
      <c r="BT1352" s="11">
        <v>4150</v>
      </c>
      <c r="BU1352" s="11">
        <v>16240</v>
      </c>
      <c r="BV1352" s="11">
        <v>0</v>
      </c>
      <c r="BW1352" s="11">
        <v>10000</v>
      </c>
      <c r="BX1352" s="11">
        <v>0</v>
      </c>
      <c r="BY1352" s="11">
        <v>0</v>
      </c>
      <c r="BZ1352" s="11">
        <v>0</v>
      </c>
      <c r="CA1352" s="11">
        <v>0</v>
      </c>
      <c r="CB1352" s="11">
        <v>0</v>
      </c>
      <c r="CC1352" s="11">
        <v>0</v>
      </c>
      <c r="CD1352" s="11">
        <v>0</v>
      </c>
      <c r="CE1352" s="11">
        <v>0</v>
      </c>
      <c r="CF1352" s="11">
        <v>0</v>
      </c>
      <c r="CG1352" s="11">
        <v>0</v>
      </c>
      <c r="CH1352" s="11">
        <v>0</v>
      </c>
      <c r="CI1352" s="11">
        <v>261071.03400000001</v>
      </c>
      <c r="CJ1352" s="4">
        <v>31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21</v>
      </c>
      <c r="CY1352" s="4">
        <v>0</v>
      </c>
      <c r="CZ1352" s="4">
        <v>0</v>
      </c>
      <c r="DA1352" s="4">
        <v>0</v>
      </c>
      <c r="DB1352" s="4">
        <v>6.45</v>
      </c>
      <c r="DC1352" s="4">
        <v>0</v>
      </c>
      <c r="DD1352" s="4">
        <v>0</v>
      </c>
      <c r="DE1352" s="64">
        <v>6.45</v>
      </c>
      <c r="DF1352" s="64">
        <v>16</v>
      </c>
      <c r="DG1352" s="64">
        <v>0</v>
      </c>
      <c r="DH1352" s="64">
        <v>0</v>
      </c>
      <c r="DI1352" s="4">
        <v>0</v>
      </c>
      <c r="DJ1352" s="4">
        <v>0</v>
      </c>
      <c r="DK1352" s="4">
        <v>0</v>
      </c>
      <c r="DL1352" s="4">
        <v>0</v>
      </c>
      <c r="DM1352" s="4">
        <v>0</v>
      </c>
      <c r="DN1352" s="4">
        <v>0</v>
      </c>
      <c r="DO1352" s="4">
        <v>0</v>
      </c>
      <c r="DP1352" s="4">
        <v>0</v>
      </c>
      <c r="DQ1352" s="4">
        <v>0</v>
      </c>
      <c r="DR1352" s="4">
        <v>0</v>
      </c>
      <c r="DS1352" s="4">
        <v>0</v>
      </c>
      <c r="DT1352" s="4">
        <v>2</v>
      </c>
      <c r="DU1352" s="4">
        <v>2</v>
      </c>
      <c r="EB1352" s="4" t="b">
        <v>1</v>
      </c>
      <c r="EC1352" s="4" t="s">
        <v>263</v>
      </c>
      <c r="EF1352" s="7">
        <v>46143</v>
      </c>
      <c r="EG1352" s="7">
        <v>46173</v>
      </c>
      <c r="EH1352" s="4" t="s">
        <v>173</v>
      </c>
      <c r="EI1352" s="4" t="b">
        <v>1</v>
      </c>
      <c r="EJ1352" s="4" t="s">
        <v>174</v>
      </c>
      <c r="EO1352" s="4">
        <f t="shared" si="85"/>
        <v>29.06027397260274</v>
      </c>
      <c r="EP1352" s="4">
        <f t="shared" si="86"/>
        <v>25</v>
      </c>
      <c r="EQ1352" s="9">
        <f t="shared" si="87"/>
        <v>4337534.5999999996</v>
      </c>
    </row>
    <row r="1353" spans="3:147">
      <c r="C1353" s="7">
        <v>46143</v>
      </c>
      <c r="D1353" s="4">
        <v>7620</v>
      </c>
      <c r="G1353" s="4" t="s">
        <v>170</v>
      </c>
      <c r="H1353" s="4" t="s">
        <v>171</v>
      </c>
      <c r="I1353" s="4">
        <v>14</v>
      </c>
      <c r="J1353" s="16">
        <v>41640</v>
      </c>
      <c r="L1353" s="4">
        <v>138345.58900000001</v>
      </c>
      <c r="M1353" s="4">
        <v>141345.56700000001</v>
      </c>
      <c r="N1353" s="4">
        <v>168436.8</v>
      </c>
      <c r="O1353" s="64">
        <v>18</v>
      </c>
      <c r="P1353" s="4">
        <v>10</v>
      </c>
      <c r="Q1353" s="4">
        <v>3</v>
      </c>
      <c r="R1353" s="4">
        <v>31</v>
      </c>
      <c r="S1353" s="4">
        <v>100</v>
      </c>
      <c r="T1353" s="4">
        <v>100</v>
      </c>
      <c r="U1353" s="11">
        <v>7999706</v>
      </c>
      <c r="V1353" s="11">
        <v>1777960</v>
      </c>
      <c r="W1353" s="11">
        <v>6221746</v>
      </c>
      <c r="X1353" s="11">
        <v>12</v>
      </c>
      <c r="Y1353" s="62">
        <v>4288713</v>
      </c>
      <c r="Z1353" s="11">
        <v>0</v>
      </c>
      <c r="AA1353" s="11">
        <v>0</v>
      </c>
      <c r="AB1353" s="11">
        <v>0</v>
      </c>
      <c r="AC1353" s="11">
        <v>90000</v>
      </c>
      <c r="AD1353" s="11">
        <v>0</v>
      </c>
      <c r="AE1353" s="11">
        <v>0</v>
      </c>
      <c r="AF1353" s="11">
        <v>0</v>
      </c>
      <c r="AG1353" s="11">
        <v>90000</v>
      </c>
      <c r="AH1353" s="11">
        <v>0</v>
      </c>
      <c r="AI1353" s="11">
        <v>530045</v>
      </c>
      <c r="AJ1353" s="11">
        <v>0</v>
      </c>
      <c r="AK1353" s="11">
        <v>394773</v>
      </c>
      <c r="AL1353" s="9">
        <v>924819</v>
      </c>
      <c r="AM1353" s="9">
        <v>1958077</v>
      </c>
      <c r="AN1353" s="9">
        <v>84218</v>
      </c>
      <c r="AO1353" s="9">
        <v>531586</v>
      </c>
      <c r="AP1353" s="11">
        <v>0</v>
      </c>
      <c r="AQ1353" s="11">
        <v>60000</v>
      </c>
      <c r="AR1353" s="11">
        <v>3558700</v>
      </c>
      <c r="AS1353" s="11">
        <v>0</v>
      </c>
      <c r="AT1353" s="11">
        <v>0</v>
      </c>
      <c r="AU1353" s="11">
        <v>0</v>
      </c>
      <c r="AV1353" s="11">
        <v>0</v>
      </c>
      <c r="AW1353" s="11">
        <v>0</v>
      </c>
      <c r="AX1353" s="11">
        <v>0</v>
      </c>
      <c r="AY1353" s="11">
        <v>0</v>
      </c>
      <c r="AZ1353" s="11">
        <v>0</v>
      </c>
      <c r="BA1353" s="11">
        <v>17293</v>
      </c>
      <c r="BB1353" s="11">
        <v>0</v>
      </c>
      <c r="BC1353" s="11">
        <v>0</v>
      </c>
      <c r="BD1353" s="11">
        <v>45000</v>
      </c>
      <c r="BE1353" s="11">
        <v>0</v>
      </c>
      <c r="BF1353" s="11">
        <v>0</v>
      </c>
      <c r="BG1353" s="11">
        <v>0</v>
      </c>
      <c r="BH1353" s="11">
        <v>0</v>
      </c>
      <c r="BI1353" s="11">
        <v>0</v>
      </c>
      <c r="BJ1353" s="11">
        <v>0</v>
      </c>
      <c r="BK1353" s="11">
        <v>0</v>
      </c>
      <c r="BL1353" s="11">
        <v>0</v>
      </c>
      <c r="BM1353" s="11">
        <v>0</v>
      </c>
      <c r="BN1353" s="11">
        <v>0</v>
      </c>
      <c r="BO1353" s="11">
        <v>902980</v>
      </c>
      <c r="BP1353" s="11">
        <v>90290</v>
      </c>
      <c r="BQ1353" s="11">
        <v>302570</v>
      </c>
      <c r="BR1353" s="11">
        <v>348170</v>
      </c>
      <c r="BS1353" s="11">
        <v>72000</v>
      </c>
      <c r="BT1353" s="11">
        <v>12870</v>
      </c>
      <c r="BU1353" s="11">
        <v>49080</v>
      </c>
      <c r="BV1353" s="11">
        <v>0</v>
      </c>
      <c r="BW1353" s="11">
        <v>0</v>
      </c>
      <c r="BX1353" s="11">
        <v>0</v>
      </c>
      <c r="BY1353" s="11">
        <v>0</v>
      </c>
      <c r="BZ1353" s="11">
        <v>0</v>
      </c>
      <c r="CA1353" s="11">
        <v>0</v>
      </c>
      <c r="CB1353" s="11">
        <v>0</v>
      </c>
      <c r="CC1353" s="11">
        <v>0</v>
      </c>
      <c r="CD1353" s="11">
        <v>0</v>
      </c>
      <c r="CE1353" s="11">
        <v>0</v>
      </c>
      <c r="CF1353" s="11">
        <v>0</v>
      </c>
      <c r="CG1353" s="11">
        <v>0</v>
      </c>
      <c r="CH1353" s="11">
        <v>0</v>
      </c>
      <c r="CI1353" s="11">
        <v>255020.348</v>
      </c>
      <c r="CJ1353" s="4">
        <v>31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4">
        <v>12</v>
      </c>
      <c r="CV1353" s="4">
        <v>0</v>
      </c>
      <c r="CW1353" s="4">
        <v>0</v>
      </c>
      <c r="CX1353" s="4">
        <v>0</v>
      </c>
      <c r="CY1353" s="4">
        <v>0</v>
      </c>
      <c r="CZ1353" s="4">
        <v>0</v>
      </c>
      <c r="DA1353" s="4">
        <v>0</v>
      </c>
      <c r="DB1353" s="4">
        <v>20</v>
      </c>
      <c r="DC1353" s="4">
        <v>0</v>
      </c>
      <c r="DD1353" s="4">
        <v>12.5</v>
      </c>
      <c r="DE1353" s="64">
        <v>32.5</v>
      </c>
      <c r="DF1353" s="64">
        <v>62</v>
      </c>
      <c r="DG1353" s="64">
        <v>2</v>
      </c>
      <c r="DH1353" s="64">
        <v>42.08</v>
      </c>
      <c r="DI1353" s="4">
        <v>0</v>
      </c>
      <c r="DJ1353" s="4">
        <v>0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0</v>
      </c>
      <c r="DT1353" s="4">
        <v>2</v>
      </c>
      <c r="DU1353" s="4">
        <v>2</v>
      </c>
      <c r="EB1353" s="4" t="b">
        <v>1</v>
      </c>
      <c r="EC1353" s="4" t="s">
        <v>263</v>
      </c>
      <c r="EF1353" s="7">
        <v>46143</v>
      </c>
      <c r="EG1353" s="7">
        <v>46173</v>
      </c>
      <c r="EH1353" s="4" t="s">
        <v>173</v>
      </c>
      <c r="EI1353" s="4" t="b">
        <v>1</v>
      </c>
      <c r="EJ1353" s="4" t="s">
        <v>174</v>
      </c>
      <c r="EO1353" s="4">
        <f t="shared" si="85"/>
        <v>12.008219178082191</v>
      </c>
      <c r="EP1353" s="4">
        <f t="shared" si="86"/>
        <v>20</v>
      </c>
      <c r="EQ1353" s="9">
        <f t="shared" si="87"/>
        <v>3368736</v>
      </c>
    </row>
    <row r="1354" spans="3:147">
      <c r="C1354" s="7">
        <v>46143</v>
      </c>
      <c r="D1354" s="4">
        <v>7620</v>
      </c>
      <c r="G1354" s="4" t="s">
        <v>176</v>
      </c>
      <c r="H1354" s="4" t="s">
        <v>177</v>
      </c>
      <c r="I1354" s="4">
        <v>16</v>
      </c>
      <c r="J1354" s="16">
        <v>41640</v>
      </c>
      <c r="L1354" s="4">
        <v>118910.333</v>
      </c>
      <c r="M1354" s="4">
        <v>122160.3</v>
      </c>
      <c r="N1354" s="4">
        <v>145574.35800000001</v>
      </c>
      <c r="O1354" s="64">
        <v>18</v>
      </c>
      <c r="P1354" s="4">
        <v>10</v>
      </c>
      <c r="Q1354" s="4">
        <v>3</v>
      </c>
      <c r="R1354" s="4">
        <v>31</v>
      </c>
      <c r="S1354" s="4">
        <v>100</v>
      </c>
      <c r="T1354" s="4">
        <v>100</v>
      </c>
      <c r="U1354" s="11">
        <v>6486073</v>
      </c>
      <c r="V1354" s="11">
        <v>1336073</v>
      </c>
      <c r="W1354" s="11">
        <v>5150000</v>
      </c>
      <c r="X1354" s="11">
        <v>12</v>
      </c>
      <c r="Y1354" s="62">
        <v>3686220</v>
      </c>
      <c r="Z1354" s="11">
        <v>0</v>
      </c>
      <c r="AA1354" s="11">
        <v>0</v>
      </c>
      <c r="AB1354" s="11">
        <v>7500</v>
      </c>
      <c r="AC1354" s="11">
        <v>90000</v>
      </c>
      <c r="AD1354" s="11">
        <v>0</v>
      </c>
      <c r="AE1354" s="11">
        <v>0</v>
      </c>
      <c r="AF1354" s="11">
        <v>0</v>
      </c>
      <c r="AG1354" s="11">
        <v>97500</v>
      </c>
      <c r="AH1354" s="11">
        <v>0</v>
      </c>
      <c r="AI1354" s="11">
        <v>458101</v>
      </c>
      <c r="AJ1354" s="11">
        <v>0</v>
      </c>
      <c r="AK1354" s="11">
        <v>504961</v>
      </c>
      <c r="AL1354" s="9">
        <v>963062</v>
      </c>
      <c r="AM1354" s="9">
        <v>982626</v>
      </c>
      <c r="AN1354" s="9">
        <v>145574</v>
      </c>
      <c r="AO1354" s="9">
        <v>521228</v>
      </c>
      <c r="AP1354" s="11">
        <v>0</v>
      </c>
      <c r="AQ1354" s="11">
        <v>55000</v>
      </c>
      <c r="AR1354" s="11">
        <v>2667490</v>
      </c>
      <c r="AS1354" s="11">
        <v>0</v>
      </c>
      <c r="AT1354" s="11">
        <v>0</v>
      </c>
      <c r="AU1354" s="11">
        <v>0</v>
      </c>
      <c r="AV1354" s="11">
        <v>0</v>
      </c>
      <c r="AW1354" s="11">
        <v>0</v>
      </c>
      <c r="AX1354" s="11">
        <v>0</v>
      </c>
      <c r="AY1354" s="11">
        <v>0</v>
      </c>
      <c r="AZ1354" s="11">
        <v>0</v>
      </c>
      <c r="BA1354" s="11">
        <v>14863</v>
      </c>
      <c r="BB1354" s="11">
        <v>0</v>
      </c>
      <c r="BC1354" s="11">
        <v>0</v>
      </c>
      <c r="BD1354" s="11">
        <v>20000</v>
      </c>
      <c r="BE1354" s="11">
        <v>0</v>
      </c>
      <c r="BF1354" s="11">
        <v>0</v>
      </c>
      <c r="BG1354" s="11">
        <v>0</v>
      </c>
      <c r="BH1354" s="11">
        <v>0</v>
      </c>
      <c r="BI1354" s="11">
        <v>0</v>
      </c>
      <c r="BJ1354" s="11">
        <v>0</v>
      </c>
      <c r="BK1354" s="11">
        <v>0</v>
      </c>
      <c r="BL1354" s="11">
        <v>0</v>
      </c>
      <c r="BM1354" s="11">
        <v>0</v>
      </c>
      <c r="BN1354" s="11">
        <v>0</v>
      </c>
      <c r="BO1354" s="11">
        <v>606310</v>
      </c>
      <c r="BP1354" s="11">
        <v>60630</v>
      </c>
      <c r="BQ1354" s="11">
        <v>274360</v>
      </c>
      <c r="BR1354" s="11">
        <v>280590</v>
      </c>
      <c r="BS1354" s="11">
        <v>58370</v>
      </c>
      <c r="BT1354" s="11">
        <v>11060</v>
      </c>
      <c r="BU1354" s="11">
        <v>42410</v>
      </c>
      <c r="BV1354" s="11">
        <v>0</v>
      </c>
      <c r="BW1354" s="11">
        <v>2343</v>
      </c>
      <c r="BX1354" s="11">
        <v>0</v>
      </c>
      <c r="BY1354" s="11">
        <v>0</v>
      </c>
      <c r="BZ1354" s="11">
        <v>0</v>
      </c>
      <c r="CA1354" s="11">
        <v>0</v>
      </c>
      <c r="CB1354" s="11">
        <v>0</v>
      </c>
      <c r="CC1354" s="11">
        <v>0</v>
      </c>
      <c r="CD1354" s="11">
        <v>0</v>
      </c>
      <c r="CE1354" s="11">
        <v>0</v>
      </c>
      <c r="CF1354" s="11">
        <v>0</v>
      </c>
      <c r="CG1354" s="11">
        <v>0</v>
      </c>
      <c r="CH1354" s="11">
        <v>0</v>
      </c>
      <c r="CI1354" s="11">
        <v>221535.18</v>
      </c>
      <c r="CJ1354" s="4">
        <v>31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11</v>
      </c>
      <c r="CV1354" s="4">
        <v>0</v>
      </c>
      <c r="CW1354" s="4">
        <v>0</v>
      </c>
      <c r="CX1354" s="4">
        <v>0</v>
      </c>
      <c r="CY1354" s="4">
        <v>0</v>
      </c>
      <c r="CZ1354" s="4">
        <v>0</v>
      </c>
      <c r="DA1354" s="4">
        <v>0</v>
      </c>
      <c r="DB1354" s="4">
        <v>20</v>
      </c>
      <c r="DC1354" s="4">
        <v>0</v>
      </c>
      <c r="DD1354" s="4">
        <v>18.5</v>
      </c>
      <c r="DE1354" s="64">
        <v>38.5</v>
      </c>
      <c r="DF1354" s="64">
        <v>36</v>
      </c>
      <c r="DG1354" s="64">
        <v>4</v>
      </c>
      <c r="DH1354" s="64">
        <v>47.74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0</v>
      </c>
      <c r="DT1354" s="4">
        <v>2</v>
      </c>
      <c r="DU1354" s="4">
        <v>2</v>
      </c>
      <c r="EB1354" s="4" t="b">
        <v>1</v>
      </c>
      <c r="EC1354" s="4" t="s">
        <v>263</v>
      </c>
      <c r="EF1354" s="7">
        <v>46143</v>
      </c>
      <c r="EG1354" s="7">
        <v>46173</v>
      </c>
      <c r="EH1354" s="4" t="s">
        <v>173</v>
      </c>
      <c r="EI1354" s="4" t="b">
        <v>1</v>
      </c>
      <c r="EJ1354" s="4" t="s">
        <v>174</v>
      </c>
      <c r="EO1354" s="4">
        <f t="shared" ref="EO1354:EO1417" si="88">($EO$5-J1354)/365</f>
        <v>12.008219178082191</v>
      </c>
      <c r="EP1354" s="4">
        <f t="shared" ref="EP1354:EP1417" si="89">IF(EO1354&gt;=21,25,IF(EO1354&gt;=19,24,IF(EO1354&gt;=17,23,IF(EO1354&gt;=15,22,IF(EO1354&gt;=13,21,IF(EO1354&gt;=11,20,IF(EO1354&gt;=10,19,IF(EO1354&gt;=8,18))))))))</f>
        <v>20</v>
      </c>
      <c r="EQ1354" s="9">
        <f t="shared" ref="EQ1354:EQ1417" si="90">EP1354*N1354</f>
        <v>2911487.16</v>
      </c>
    </row>
    <row r="1355" spans="3:147">
      <c r="C1355" s="7">
        <v>46143</v>
      </c>
      <c r="D1355" s="4">
        <v>7620</v>
      </c>
      <c r="G1355" s="4" t="s">
        <v>176</v>
      </c>
      <c r="H1355" s="4" t="s">
        <v>177</v>
      </c>
      <c r="I1355" s="4">
        <v>15</v>
      </c>
      <c r="J1355" s="16">
        <v>36458</v>
      </c>
      <c r="L1355" s="4">
        <v>118421.333</v>
      </c>
      <c r="M1355" s="4">
        <v>124921.3</v>
      </c>
      <c r="N1355" s="4">
        <v>148864.549</v>
      </c>
      <c r="O1355" s="64">
        <v>18</v>
      </c>
      <c r="P1355" s="4">
        <v>10</v>
      </c>
      <c r="Q1355" s="4">
        <v>3</v>
      </c>
      <c r="R1355" s="4">
        <v>31</v>
      </c>
      <c r="S1355" s="4">
        <v>100</v>
      </c>
      <c r="T1355" s="4">
        <v>100</v>
      </c>
      <c r="U1355" s="11">
        <v>7098993</v>
      </c>
      <c r="V1355" s="11">
        <v>1468993</v>
      </c>
      <c r="W1355" s="11">
        <v>5630000</v>
      </c>
      <c r="X1355" s="11">
        <v>26</v>
      </c>
      <c r="Y1355" s="62">
        <v>3671061</v>
      </c>
      <c r="Z1355" s="11">
        <v>0</v>
      </c>
      <c r="AA1355" s="11">
        <v>0</v>
      </c>
      <c r="AB1355" s="11">
        <v>0</v>
      </c>
      <c r="AC1355" s="11">
        <v>195000</v>
      </c>
      <c r="AD1355" s="11">
        <v>0</v>
      </c>
      <c r="AE1355" s="11">
        <v>0</v>
      </c>
      <c r="AF1355" s="11">
        <v>0</v>
      </c>
      <c r="AG1355" s="11">
        <v>195000</v>
      </c>
      <c r="AH1355" s="11">
        <v>0</v>
      </c>
      <c r="AI1355" s="11">
        <v>468454</v>
      </c>
      <c r="AJ1355" s="11">
        <v>0</v>
      </c>
      <c r="AK1355" s="11">
        <v>516373</v>
      </c>
      <c r="AL1355" s="9">
        <v>984828</v>
      </c>
      <c r="AM1355" s="9">
        <v>1451429</v>
      </c>
      <c r="AN1355" s="9">
        <v>148864</v>
      </c>
      <c r="AO1355" s="9">
        <v>533009</v>
      </c>
      <c r="AP1355" s="11">
        <v>0</v>
      </c>
      <c r="AQ1355" s="11">
        <v>55000</v>
      </c>
      <c r="AR1355" s="11">
        <v>3173130</v>
      </c>
      <c r="AS1355" s="11">
        <v>0</v>
      </c>
      <c r="AT1355" s="11">
        <v>0</v>
      </c>
      <c r="AU1355" s="11">
        <v>0</v>
      </c>
      <c r="AV1355" s="11">
        <v>0</v>
      </c>
      <c r="AW1355" s="11">
        <v>0</v>
      </c>
      <c r="AX1355" s="11">
        <v>0</v>
      </c>
      <c r="AY1355" s="11">
        <v>0</v>
      </c>
      <c r="AZ1355" s="11">
        <v>0</v>
      </c>
      <c r="BA1355" s="11">
        <v>14802</v>
      </c>
      <c r="BB1355" s="11">
        <v>0</v>
      </c>
      <c r="BC1355" s="11">
        <v>0</v>
      </c>
      <c r="BD1355" s="11">
        <v>45000</v>
      </c>
      <c r="BE1355" s="11">
        <v>0</v>
      </c>
      <c r="BF1355" s="11">
        <v>0</v>
      </c>
      <c r="BG1355" s="11">
        <v>0</v>
      </c>
      <c r="BH1355" s="11">
        <v>0</v>
      </c>
      <c r="BI1355" s="11">
        <v>0</v>
      </c>
      <c r="BJ1355" s="11">
        <v>0</v>
      </c>
      <c r="BK1355" s="11">
        <v>0</v>
      </c>
      <c r="BL1355" s="11">
        <v>0</v>
      </c>
      <c r="BM1355" s="11">
        <v>0</v>
      </c>
      <c r="BN1355" s="11">
        <v>0</v>
      </c>
      <c r="BO1355" s="11">
        <v>669690</v>
      </c>
      <c r="BP1355" s="11">
        <v>66960</v>
      </c>
      <c r="BQ1355" s="11">
        <v>293930</v>
      </c>
      <c r="BR1355" s="11">
        <v>308900</v>
      </c>
      <c r="BS1355" s="11">
        <v>63890</v>
      </c>
      <c r="BT1355" s="11">
        <v>11020</v>
      </c>
      <c r="BU1355" s="11">
        <v>43340</v>
      </c>
      <c r="BV1355" s="11">
        <v>6000</v>
      </c>
      <c r="BW1355" s="11">
        <v>5263</v>
      </c>
      <c r="BX1355" s="11">
        <v>0</v>
      </c>
      <c r="BY1355" s="11">
        <v>0</v>
      </c>
      <c r="BZ1355" s="11">
        <v>0</v>
      </c>
      <c r="CA1355" s="11">
        <v>0</v>
      </c>
      <c r="CB1355" s="11">
        <v>0</v>
      </c>
      <c r="CC1355" s="11">
        <v>0</v>
      </c>
      <c r="CD1355" s="11">
        <v>0</v>
      </c>
      <c r="CE1355" s="11">
        <v>0</v>
      </c>
      <c r="CF1355" s="11">
        <v>0</v>
      </c>
      <c r="CG1355" s="11">
        <v>0</v>
      </c>
      <c r="CH1355" s="11">
        <v>0</v>
      </c>
      <c r="CI1355" s="11">
        <v>232178.61799999999</v>
      </c>
      <c r="CJ1355" s="4">
        <v>31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11</v>
      </c>
      <c r="CV1355" s="4">
        <v>0</v>
      </c>
      <c r="CW1355" s="4">
        <v>0</v>
      </c>
      <c r="CX1355" s="4">
        <v>0</v>
      </c>
      <c r="CY1355" s="4">
        <v>0</v>
      </c>
      <c r="CZ1355" s="4">
        <v>0</v>
      </c>
      <c r="DA1355" s="4">
        <v>0</v>
      </c>
      <c r="DB1355" s="4">
        <v>20</v>
      </c>
      <c r="DC1355" s="4">
        <v>0</v>
      </c>
      <c r="DD1355" s="4">
        <v>18.5</v>
      </c>
      <c r="DE1355" s="64">
        <v>38.5</v>
      </c>
      <c r="DF1355" s="64">
        <v>52</v>
      </c>
      <c r="DG1355" s="64">
        <v>4</v>
      </c>
      <c r="DH1355" s="64">
        <v>47.74</v>
      </c>
      <c r="DI1355" s="4">
        <v>0</v>
      </c>
      <c r="DJ1355" s="4">
        <v>0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2</v>
      </c>
      <c r="DU1355" s="4">
        <v>2</v>
      </c>
      <c r="EB1355" s="4" t="b">
        <v>1</v>
      </c>
      <c r="EC1355" s="4" t="s">
        <v>263</v>
      </c>
      <c r="EF1355" s="7">
        <v>46143</v>
      </c>
      <c r="EG1355" s="7">
        <v>46173</v>
      </c>
      <c r="EH1355" s="4" t="s">
        <v>173</v>
      </c>
      <c r="EI1355" s="4" t="b">
        <v>1</v>
      </c>
      <c r="EJ1355" s="4" t="s">
        <v>174</v>
      </c>
      <c r="EO1355" s="4">
        <f t="shared" si="88"/>
        <v>26.205479452054796</v>
      </c>
      <c r="EP1355" s="4">
        <f t="shared" si="89"/>
        <v>25</v>
      </c>
      <c r="EQ1355" s="9">
        <f t="shared" si="90"/>
        <v>3721613.7250000001</v>
      </c>
    </row>
    <row r="1356" spans="3:147">
      <c r="C1356" s="7">
        <v>46143</v>
      </c>
      <c r="D1356" s="4">
        <v>7620</v>
      </c>
      <c r="G1356" s="4" t="s">
        <v>176</v>
      </c>
      <c r="H1356" s="4" t="s">
        <v>177</v>
      </c>
      <c r="I1356" s="4">
        <v>15</v>
      </c>
      <c r="J1356" s="16">
        <v>37391</v>
      </c>
      <c r="L1356" s="4">
        <v>118421.333</v>
      </c>
      <c r="M1356" s="4">
        <v>124421.3</v>
      </c>
      <c r="N1356" s="4">
        <v>148268.71599999999</v>
      </c>
      <c r="O1356" s="64">
        <v>18</v>
      </c>
      <c r="P1356" s="4">
        <v>10</v>
      </c>
      <c r="Q1356" s="4">
        <v>3</v>
      </c>
      <c r="R1356" s="4">
        <v>31</v>
      </c>
      <c r="S1356" s="4">
        <v>100</v>
      </c>
      <c r="T1356" s="4">
        <v>100</v>
      </c>
      <c r="U1356" s="11">
        <v>6814109</v>
      </c>
      <c r="V1356" s="11">
        <v>1452290</v>
      </c>
      <c r="W1356" s="11">
        <v>5361819</v>
      </c>
      <c r="X1356" s="11">
        <v>24</v>
      </c>
      <c r="Y1356" s="62">
        <v>3671061</v>
      </c>
      <c r="Z1356" s="11">
        <v>0</v>
      </c>
      <c r="AA1356" s="11">
        <v>0</v>
      </c>
      <c r="AB1356" s="11">
        <v>0</v>
      </c>
      <c r="AC1356" s="11">
        <v>180000</v>
      </c>
      <c r="AD1356" s="11">
        <v>0</v>
      </c>
      <c r="AE1356" s="11">
        <v>0</v>
      </c>
      <c r="AF1356" s="11">
        <v>0</v>
      </c>
      <c r="AG1356" s="11">
        <v>180000</v>
      </c>
      <c r="AH1356" s="11">
        <v>0</v>
      </c>
      <c r="AI1356" s="11">
        <v>466579</v>
      </c>
      <c r="AJ1356" s="11">
        <v>0</v>
      </c>
      <c r="AK1356" s="11">
        <v>514307</v>
      </c>
      <c r="AL1356" s="9">
        <v>980886</v>
      </c>
      <c r="AM1356" s="9">
        <v>1223216</v>
      </c>
      <c r="AN1356" s="9">
        <v>148268</v>
      </c>
      <c r="AO1356" s="9">
        <v>530876</v>
      </c>
      <c r="AP1356" s="11">
        <v>0</v>
      </c>
      <c r="AQ1356" s="11">
        <v>55000</v>
      </c>
      <c r="AR1356" s="11">
        <v>2938246</v>
      </c>
      <c r="AS1356" s="11">
        <v>0</v>
      </c>
      <c r="AT1356" s="11">
        <v>0</v>
      </c>
      <c r="AU1356" s="11">
        <v>0</v>
      </c>
      <c r="AV1356" s="11">
        <v>0</v>
      </c>
      <c r="AW1356" s="11">
        <v>0</v>
      </c>
      <c r="AX1356" s="11">
        <v>0</v>
      </c>
      <c r="AY1356" s="11">
        <v>0</v>
      </c>
      <c r="AZ1356" s="11">
        <v>0</v>
      </c>
      <c r="BA1356" s="11">
        <v>14802</v>
      </c>
      <c r="BB1356" s="11">
        <v>0</v>
      </c>
      <c r="BC1356" s="11">
        <v>0</v>
      </c>
      <c r="BD1356" s="11">
        <v>10000</v>
      </c>
      <c r="BE1356" s="11">
        <v>0</v>
      </c>
      <c r="BF1356" s="11">
        <v>0</v>
      </c>
      <c r="BG1356" s="11">
        <v>0</v>
      </c>
      <c r="BH1356" s="11">
        <v>0</v>
      </c>
      <c r="BI1356" s="11">
        <v>0</v>
      </c>
      <c r="BJ1356" s="11">
        <v>0</v>
      </c>
      <c r="BK1356" s="11">
        <v>0</v>
      </c>
      <c r="BL1356" s="11">
        <v>0</v>
      </c>
      <c r="BM1356" s="11">
        <v>0</v>
      </c>
      <c r="BN1356" s="11">
        <v>0</v>
      </c>
      <c r="BO1356" s="11">
        <v>667840</v>
      </c>
      <c r="BP1356" s="11">
        <v>66780</v>
      </c>
      <c r="BQ1356" s="11">
        <v>287940</v>
      </c>
      <c r="BR1356" s="11">
        <v>297210</v>
      </c>
      <c r="BS1356" s="11">
        <v>61330</v>
      </c>
      <c r="BT1356" s="11">
        <v>11020</v>
      </c>
      <c r="BU1356" s="11">
        <v>43170</v>
      </c>
      <c r="BV1356" s="11">
        <v>12000</v>
      </c>
      <c r="BW1356" s="11">
        <v>5000</v>
      </c>
      <c r="BX1356" s="11">
        <v>0</v>
      </c>
      <c r="BY1356" s="11">
        <v>0</v>
      </c>
      <c r="BZ1356" s="11">
        <v>0</v>
      </c>
      <c r="CA1356" s="11">
        <v>0</v>
      </c>
      <c r="CB1356" s="11">
        <v>0</v>
      </c>
      <c r="CC1356" s="11">
        <v>0</v>
      </c>
      <c r="CD1356" s="11">
        <v>0</v>
      </c>
      <c r="CE1356" s="11">
        <v>0</v>
      </c>
      <c r="CF1356" s="11">
        <v>0</v>
      </c>
      <c r="CG1356" s="11">
        <v>0</v>
      </c>
      <c r="CH1356" s="11">
        <v>0</v>
      </c>
      <c r="CI1356" s="11">
        <v>225104.71900000001</v>
      </c>
      <c r="CJ1356" s="4">
        <v>31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11</v>
      </c>
      <c r="CV1356" s="4">
        <v>0</v>
      </c>
      <c r="CW1356" s="4">
        <v>0</v>
      </c>
      <c r="CX1356" s="4">
        <v>0</v>
      </c>
      <c r="CY1356" s="4">
        <v>0</v>
      </c>
      <c r="CZ1356" s="4">
        <v>0</v>
      </c>
      <c r="DA1356" s="4">
        <v>0</v>
      </c>
      <c r="DB1356" s="4">
        <v>20</v>
      </c>
      <c r="DC1356" s="4">
        <v>0</v>
      </c>
      <c r="DD1356" s="4">
        <v>18.5</v>
      </c>
      <c r="DE1356" s="64">
        <v>38.5</v>
      </c>
      <c r="DF1356" s="64">
        <v>44</v>
      </c>
      <c r="DG1356" s="64">
        <v>4</v>
      </c>
      <c r="DH1356" s="64">
        <v>47.74</v>
      </c>
      <c r="DI1356" s="4">
        <v>0</v>
      </c>
      <c r="DJ1356" s="4">
        <v>0</v>
      </c>
      <c r="DK1356" s="4">
        <v>0</v>
      </c>
      <c r="DL1356" s="4">
        <v>0</v>
      </c>
      <c r="DM1356" s="4">
        <v>0</v>
      </c>
      <c r="DN1356" s="4">
        <v>0</v>
      </c>
      <c r="DO1356" s="4">
        <v>0</v>
      </c>
      <c r="DP1356" s="4">
        <v>0</v>
      </c>
      <c r="DQ1356" s="4">
        <v>0</v>
      </c>
      <c r="DR1356" s="4">
        <v>0</v>
      </c>
      <c r="DS1356" s="4">
        <v>0</v>
      </c>
      <c r="DT1356" s="4">
        <v>2</v>
      </c>
      <c r="DU1356" s="4">
        <v>2</v>
      </c>
      <c r="EB1356" s="4" t="b">
        <v>1</v>
      </c>
      <c r="EC1356" s="4" t="s">
        <v>263</v>
      </c>
      <c r="EF1356" s="7">
        <v>46143</v>
      </c>
      <c r="EG1356" s="7">
        <v>46173</v>
      </c>
      <c r="EH1356" s="4" t="s">
        <v>173</v>
      </c>
      <c r="EI1356" s="4" t="b">
        <v>1</v>
      </c>
      <c r="EJ1356" s="4" t="s">
        <v>174</v>
      </c>
      <c r="EO1356" s="4">
        <f t="shared" si="88"/>
        <v>23.649315068493152</v>
      </c>
      <c r="EP1356" s="4">
        <f t="shared" si="89"/>
        <v>25</v>
      </c>
      <c r="EQ1356" s="9">
        <f t="shared" si="90"/>
        <v>3706717.8999999994</v>
      </c>
    </row>
    <row r="1357" spans="3:147">
      <c r="C1357" s="7">
        <v>46143</v>
      </c>
      <c r="D1357" s="4">
        <v>7620</v>
      </c>
      <c r="G1357" s="4" t="s">
        <v>176</v>
      </c>
      <c r="H1357" s="4" t="s">
        <v>177</v>
      </c>
      <c r="I1357" s="4">
        <v>12</v>
      </c>
      <c r="J1357" s="16">
        <v>37599</v>
      </c>
      <c r="L1357" s="4">
        <v>116788.333</v>
      </c>
      <c r="M1357" s="4">
        <v>122788.3</v>
      </c>
      <c r="N1357" s="4">
        <v>146322.72399999999</v>
      </c>
      <c r="O1357" s="64">
        <v>18</v>
      </c>
      <c r="P1357" s="4">
        <v>10</v>
      </c>
      <c r="Q1357" s="4">
        <v>3</v>
      </c>
      <c r="R1357" s="4">
        <v>31</v>
      </c>
      <c r="S1357" s="4">
        <v>100</v>
      </c>
      <c r="T1357" s="4">
        <v>100</v>
      </c>
      <c r="U1357" s="11">
        <v>6520897</v>
      </c>
      <c r="V1357" s="11">
        <v>1235897</v>
      </c>
      <c r="W1357" s="11">
        <v>5285000</v>
      </c>
      <c r="X1357" s="11">
        <v>23</v>
      </c>
      <c r="Y1357" s="62">
        <v>3620438</v>
      </c>
      <c r="Z1357" s="11">
        <v>0</v>
      </c>
      <c r="AA1357" s="11">
        <v>0</v>
      </c>
      <c r="AB1357" s="11">
        <v>7500</v>
      </c>
      <c r="AC1357" s="11">
        <v>172500</v>
      </c>
      <c r="AD1357" s="11">
        <v>0</v>
      </c>
      <c r="AE1357" s="11">
        <v>0</v>
      </c>
      <c r="AF1357" s="11">
        <v>0</v>
      </c>
      <c r="AG1357" s="11">
        <v>180000</v>
      </c>
      <c r="AH1357" s="11">
        <v>0</v>
      </c>
      <c r="AI1357" s="11">
        <v>460456</v>
      </c>
      <c r="AJ1357" s="11">
        <v>0</v>
      </c>
      <c r="AK1357" s="11">
        <v>329226</v>
      </c>
      <c r="AL1357" s="9">
        <v>789682</v>
      </c>
      <c r="AM1357" s="9">
        <v>1316904</v>
      </c>
      <c r="AN1357" s="9">
        <v>73161</v>
      </c>
      <c r="AO1357" s="9">
        <v>436114</v>
      </c>
      <c r="AP1357" s="11">
        <v>0</v>
      </c>
      <c r="AQ1357" s="11">
        <v>55000</v>
      </c>
      <c r="AR1357" s="11">
        <v>2670861</v>
      </c>
      <c r="AS1357" s="11">
        <v>0</v>
      </c>
      <c r="AT1357" s="11">
        <v>0</v>
      </c>
      <c r="AU1357" s="11">
        <v>0</v>
      </c>
      <c r="AV1357" s="11">
        <v>0</v>
      </c>
      <c r="AW1357" s="11">
        <v>0</v>
      </c>
      <c r="AX1357" s="11">
        <v>0</v>
      </c>
      <c r="AY1357" s="11">
        <v>0</v>
      </c>
      <c r="AZ1357" s="11">
        <v>0</v>
      </c>
      <c r="BA1357" s="11">
        <v>14598</v>
      </c>
      <c r="BB1357" s="11">
        <v>0</v>
      </c>
      <c r="BC1357" s="11">
        <v>0</v>
      </c>
      <c r="BD1357" s="11">
        <v>35000</v>
      </c>
      <c r="BE1357" s="11">
        <v>0</v>
      </c>
      <c r="BF1357" s="11">
        <v>0</v>
      </c>
      <c r="BG1357" s="11">
        <v>0</v>
      </c>
      <c r="BH1357" s="11">
        <v>0</v>
      </c>
      <c r="BI1357" s="11">
        <v>0</v>
      </c>
      <c r="BJ1357" s="11">
        <v>0</v>
      </c>
      <c r="BK1357" s="11">
        <v>0</v>
      </c>
      <c r="BL1357" s="11">
        <v>0</v>
      </c>
      <c r="BM1357" s="11">
        <v>0</v>
      </c>
      <c r="BN1357" s="11">
        <v>0</v>
      </c>
      <c r="BO1357" s="11">
        <v>512530</v>
      </c>
      <c r="BP1357" s="11">
        <v>51250</v>
      </c>
      <c r="BQ1357" s="11">
        <v>274590</v>
      </c>
      <c r="BR1357" s="11">
        <v>284970</v>
      </c>
      <c r="BS1357" s="11">
        <v>58690</v>
      </c>
      <c r="BT1357" s="11">
        <v>10870</v>
      </c>
      <c r="BU1357" s="11">
        <v>42600</v>
      </c>
      <c r="BV1357" s="11">
        <v>0</v>
      </c>
      <c r="BW1357" s="11">
        <v>397</v>
      </c>
      <c r="BX1357" s="11">
        <v>0</v>
      </c>
      <c r="BY1357" s="11">
        <v>0</v>
      </c>
      <c r="BZ1357" s="11">
        <v>0</v>
      </c>
      <c r="CA1357" s="11">
        <v>0</v>
      </c>
      <c r="CB1357" s="11">
        <v>0</v>
      </c>
      <c r="CC1357" s="11">
        <v>0</v>
      </c>
      <c r="CD1357" s="11">
        <v>0</v>
      </c>
      <c r="CE1357" s="11">
        <v>0</v>
      </c>
      <c r="CF1357" s="11">
        <v>0</v>
      </c>
      <c r="CG1357" s="11">
        <v>0</v>
      </c>
      <c r="CH1357" s="11">
        <v>0</v>
      </c>
      <c r="CI1357" s="11">
        <v>220109.88800000001</v>
      </c>
      <c r="CJ1357" s="4">
        <v>31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11</v>
      </c>
      <c r="CV1357" s="4">
        <v>0</v>
      </c>
      <c r="CW1357" s="4">
        <v>0</v>
      </c>
      <c r="CX1357" s="4">
        <v>0</v>
      </c>
      <c r="CY1357" s="4">
        <v>0</v>
      </c>
      <c r="CZ1357" s="4">
        <v>0</v>
      </c>
      <c r="DA1357" s="4">
        <v>0</v>
      </c>
      <c r="DB1357" s="4">
        <v>20</v>
      </c>
      <c r="DC1357" s="4">
        <v>0</v>
      </c>
      <c r="DD1357" s="4">
        <v>12</v>
      </c>
      <c r="DE1357" s="64">
        <v>32</v>
      </c>
      <c r="DF1357" s="64">
        <v>48</v>
      </c>
      <c r="DG1357" s="64">
        <v>2</v>
      </c>
      <c r="DH1357" s="64">
        <v>39.74</v>
      </c>
      <c r="DI1357" s="4">
        <v>0</v>
      </c>
      <c r="DJ1357" s="4">
        <v>0</v>
      </c>
      <c r="DK1357" s="4">
        <v>0</v>
      </c>
      <c r="DL1357" s="4">
        <v>0</v>
      </c>
      <c r="DM1357" s="4">
        <v>0</v>
      </c>
      <c r="DN1357" s="4">
        <v>0</v>
      </c>
      <c r="DO1357" s="4">
        <v>0</v>
      </c>
      <c r="DP1357" s="4">
        <v>0</v>
      </c>
      <c r="DQ1357" s="4">
        <v>0</v>
      </c>
      <c r="DR1357" s="4">
        <v>0</v>
      </c>
      <c r="DS1357" s="4">
        <v>1</v>
      </c>
      <c r="DT1357" s="4">
        <v>2</v>
      </c>
      <c r="DU1357" s="4">
        <v>2</v>
      </c>
      <c r="EB1357" s="4" t="b">
        <v>1</v>
      </c>
      <c r="EC1357" s="4" t="s">
        <v>263</v>
      </c>
      <c r="EF1357" s="7">
        <v>46143</v>
      </c>
      <c r="EG1357" s="7">
        <v>46173</v>
      </c>
      <c r="EH1357" s="4" t="s">
        <v>173</v>
      </c>
      <c r="EI1357" s="4" t="b">
        <v>1</v>
      </c>
      <c r="EJ1357" s="4" t="s">
        <v>174</v>
      </c>
      <c r="EO1357" s="4">
        <f t="shared" si="88"/>
        <v>23.079452054794519</v>
      </c>
      <c r="EP1357" s="4">
        <f t="shared" si="89"/>
        <v>25</v>
      </c>
      <c r="EQ1357" s="9">
        <f t="shared" si="90"/>
        <v>3658068.0999999996</v>
      </c>
    </row>
    <row r="1358" spans="3:147">
      <c r="C1358" s="7">
        <v>46143</v>
      </c>
      <c r="D1358" s="4">
        <v>7620</v>
      </c>
      <c r="G1358" s="4" t="s">
        <v>176</v>
      </c>
      <c r="H1358" s="4" t="s">
        <v>177</v>
      </c>
      <c r="I1358" s="4">
        <v>5</v>
      </c>
      <c r="J1358" s="16">
        <v>37683</v>
      </c>
      <c r="L1358" s="4">
        <v>111809.333</v>
      </c>
      <c r="M1358" s="4">
        <v>117809.3</v>
      </c>
      <c r="N1358" s="4">
        <v>140389.416</v>
      </c>
      <c r="O1358" s="64">
        <v>18</v>
      </c>
      <c r="P1358" s="4">
        <v>10</v>
      </c>
      <c r="Q1358" s="4">
        <v>3</v>
      </c>
      <c r="R1358" s="4">
        <v>31</v>
      </c>
      <c r="S1358" s="4">
        <v>100</v>
      </c>
      <c r="T1358" s="4">
        <v>100</v>
      </c>
      <c r="U1358" s="11">
        <v>5827571</v>
      </c>
      <c r="V1358" s="11">
        <v>1168480</v>
      </c>
      <c r="W1358" s="11">
        <v>4659091</v>
      </c>
      <c r="X1358" s="11">
        <v>23</v>
      </c>
      <c r="Y1358" s="62">
        <v>3466089</v>
      </c>
      <c r="Z1358" s="11">
        <v>0</v>
      </c>
      <c r="AA1358" s="11">
        <v>0</v>
      </c>
      <c r="AB1358" s="11">
        <v>7500</v>
      </c>
      <c r="AC1358" s="11">
        <v>172500</v>
      </c>
      <c r="AD1358" s="11">
        <v>0</v>
      </c>
      <c r="AE1358" s="11">
        <v>0</v>
      </c>
      <c r="AF1358" s="11">
        <v>0</v>
      </c>
      <c r="AG1358" s="11">
        <v>180000</v>
      </c>
      <c r="AH1358" s="11">
        <v>0</v>
      </c>
      <c r="AI1358" s="11">
        <v>441784</v>
      </c>
      <c r="AJ1358" s="11">
        <v>0</v>
      </c>
      <c r="AK1358" s="11">
        <v>329037</v>
      </c>
      <c r="AL1358" s="9">
        <v>770822</v>
      </c>
      <c r="AM1358" s="9">
        <v>973951</v>
      </c>
      <c r="AN1358" s="9">
        <v>0</v>
      </c>
      <c r="AO1358" s="9">
        <v>372733</v>
      </c>
      <c r="AP1358" s="11">
        <v>0</v>
      </c>
      <c r="AQ1358" s="11">
        <v>50000</v>
      </c>
      <c r="AR1358" s="11">
        <v>2167506</v>
      </c>
      <c r="AS1358" s="11">
        <v>0</v>
      </c>
      <c r="AT1358" s="11">
        <v>0</v>
      </c>
      <c r="AU1358" s="11">
        <v>0</v>
      </c>
      <c r="AV1358" s="11">
        <v>0</v>
      </c>
      <c r="AW1358" s="11">
        <v>0</v>
      </c>
      <c r="AX1358" s="11">
        <v>0</v>
      </c>
      <c r="AY1358" s="11">
        <v>0</v>
      </c>
      <c r="AZ1358" s="11">
        <v>0</v>
      </c>
      <c r="BA1358" s="11">
        <v>13976</v>
      </c>
      <c r="BB1358" s="11">
        <v>0</v>
      </c>
      <c r="BC1358" s="11">
        <v>0</v>
      </c>
      <c r="BD1358" s="11">
        <v>0</v>
      </c>
      <c r="BE1358" s="11">
        <v>0</v>
      </c>
      <c r="BF1358" s="11">
        <v>0</v>
      </c>
      <c r="BG1358" s="11">
        <v>0</v>
      </c>
      <c r="BH1358" s="11">
        <v>0</v>
      </c>
      <c r="BI1358" s="11">
        <v>0</v>
      </c>
      <c r="BJ1358" s="11">
        <v>0</v>
      </c>
      <c r="BK1358" s="11">
        <v>0</v>
      </c>
      <c r="BL1358" s="11">
        <v>0</v>
      </c>
      <c r="BM1358" s="11">
        <v>0</v>
      </c>
      <c r="BN1358" s="11">
        <v>0</v>
      </c>
      <c r="BO1358" s="11">
        <v>477200</v>
      </c>
      <c r="BP1358" s="11">
        <v>47720</v>
      </c>
      <c r="BQ1358" s="11">
        <v>256160</v>
      </c>
      <c r="BR1358" s="11">
        <v>274680</v>
      </c>
      <c r="BS1358" s="11">
        <v>52450</v>
      </c>
      <c r="BT1358" s="11">
        <v>10400</v>
      </c>
      <c r="BU1358" s="11">
        <v>40870</v>
      </c>
      <c r="BV1358" s="11">
        <v>9000</v>
      </c>
      <c r="BW1358" s="11">
        <v>0</v>
      </c>
      <c r="BX1358" s="11">
        <v>0</v>
      </c>
      <c r="BY1358" s="11">
        <v>0</v>
      </c>
      <c r="BZ1358" s="11">
        <v>0</v>
      </c>
      <c r="CA1358" s="11">
        <v>0</v>
      </c>
      <c r="CB1358" s="11">
        <v>0</v>
      </c>
      <c r="CC1358" s="11">
        <v>0</v>
      </c>
      <c r="CD1358" s="11">
        <v>0</v>
      </c>
      <c r="CE1358" s="11">
        <v>0</v>
      </c>
      <c r="CF1358" s="11">
        <v>0</v>
      </c>
      <c r="CG1358" s="11">
        <v>0</v>
      </c>
      <c r="CH1358" s="11">
        <v>0</v>
      </c>
      <c r="CI1358" s="11">
        <v>211893.55100000001</v>
      </c>
      <c r="CJ1358" s="4">
        <v>31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4">
        <v>10</v>
      </c>
      <c r="CV1358" s="4">
        <v>0</v>
      </c>
      <c r="CW1358" s="4">
        <v>0</v>
      </c>
      <c r="CX1358" s="4">
        <v>0</v>
      </c>
      <c r="CY1358" s="4">
        <v>0</v>
      </c>
      <c r="CZ1358" s="4">
        <v>0</v>
      </c>
      <c r="DA1358" s="4">
        <v>0</v>
      </c>
      <c r="DB1358" s="4">
        <v>20</v>
      </c>
      <c r="DC1358" s="4">
        <v>0</v>
      </c>
      <c r="DD1358" s="4">
        <v>12.5</v>
      </c>
      <c r="DE1358" s="64">
        <v>32.5</v>
      </c>
      <c r="DF1358" s="64">
        <v>37</v>
      </c>
      <c r="DG1358" s="64">
        <v>0</v>
      </c>
      <c r="DH1358" s="64">
        <v>35.4</v>
      </c>
      <c r="DI1358" s="4">
        <v>0</v>
      </c>
      <c r="DJ1358" s="4">
        <v>0</v>
      </c>
      <c r="DK1358" s="4">
        <v>0</v>
      </c>
      <c r="DL1358" s="4">
        <v>0</v>
      </c>
      <c r="DM1358" s="4">
        <v>0</v>
      </c>
      <c r="DN1358" s="4">
        <v>0</v>
      </c>
      <c r="DO1358" s="4">
        <v>0</v>
      </c>
      <c r="DP1358" s="4">
        <v>0</v>
      </c>
      <c r="DQ1358" s="4">
        <v>0</v>
      </c>
      <c r="DR1358" s="4">
        <v>0</v>
      </c>
      <c r="DS1358" s="4">
        <v>1</v>
      </c>
      <c r="DT1358" s="4">
        <v>2</v>
      </c>
      <c r="DU1358" s="4">
        <v>2</v>
      </c>
      <c r="EB1358" s="4" t="b">
        <v>1</v>
      </c>
      <c r="EC1358" s="4" t="s">
        <v>263</v>
      </c>
      <c r="EF1358" s="7">
        <v>46143</v>
      </c>
      <c r="EG1358" s="7">
        <v>46173</v>
      </c>
      <c r="EH1358" s="4" t="s">
        <v>173</v>
      </c>
      <c r="EI1358" s="4" t="b">
        <v>1</v>
      </c>
      <c r="EJ1358" s="4" t="s">
        <v>174</v>
      </c>
      <c r="EO1358" s="4">
        <f t="shared" si="88"/>
        <v>22.849315068493151</v>
      </c>
      <c r="EP1358" s="4">
        <f t="shared" si="89"/>
        <v>25</v>
      </c>
      <c r="EQ1358" s="9">
        <f t="shared" si="90"/>
        <v>3509735.4</v>
      </c>
    </row>
    <row r="1359" spans="3:147">
      <c r="C1359" s="7">
        <v>46143</v>
      </c>
      <c r="D1359" s="4">
        <v>7620</v>
      </c>
      <c r="G1359" s="4" t="s">
        <v>176</v>
      </c>
      <c r="H1359" s="4" t="s">
        <v>177</v>
      </c>
      <c r="I1359" s="4">
        <v>12</v>
      </c>
      <c r="J1359" s="16">
        <v>37914</v>
      </c>
      <c r="L1359" s="4">
        <v>116788.333</v>
      </c>
      <c r="M1359" s="4">
        <v>122288.3</v>
      </c>
      <c r="N1359" s="4">
        <v>145726.891</v>
      </c>
      <c r="O1359" s="64">
        <v>18</v>
      </c>
      <c r="P1359" s="4">
        <v>10</v>
      </c>
      <c r="Q1359" s="4">
        <v>3</v>
      </c>
      <c r="R1359" s="4">
        <v>31</v>
      </c>
      <c r="S1359" s="4">
        <v>100</v>
      </c>
      <c r="T1359" s="4">
        <v>100</v>
      </c>
      <c r="U1359" s="11">
        <v>5769939</v>
      </c>
      <c r="V1359" s="11">
        <v>1176856</v>
      </c>
      <c r="W1359" s="11">
        <v>4593083</v>
      </c>
      <c r="X1359" s="11">
        <v>22</v>
      </c>
      <c r="Y1359" s="62">
        <v>3620438</v>
      </c>
      <c r="Z1359" s="11">
        <v>0</v>
      </c>
      <c r="AA1359" s="11">
        <v>0</v>
      </c>
      <c r="AB1359" s="11">
        <v>0</v>
      </c>
      <c r="AC1359" s="11">
        <v>165000</v>
      </c>
      <c r="AD1359" s="11">
        <v>0</v>
      </c>
      <c r="AE1359" s="11">
        <v>0</v>
      </c>
      <c r="AF1359" s="11">
        <v>0</v>
      </c>
      <c r="AG1359" s="11">
        <v>165000</v>
      </c>
      <c r="AH1359" s="11">
        <v>0</v>
      </c>
      <c r="AI1359" s="11">
        <v>458581</v>
      </c>
      <c r="AJ1359" s="11">
        <v>0</v>
      </c>
      <c r="AK1359" s="11">
        <v>163942</v>
      </c>
      <c r="AL1359" s="9">
        <v>622523</v>
      </c>
      <c r="AM1359" s="9">
        <v>1092951</v>
      </c>
      <c r="AN1359" s="9">
        <v>0</v>
      </c>
      <c r="AO1359" s="9">
        <v>219027</v>
      </c>
      <c r="AP1359" s="11">
        <v>0</v>
      </c>
      <c r="AQ1359" s="11">
        <v>30000</v>
      </c>
      <c r="AR1359" s="11">
        <v>1964501</v>
      </c>
      <c r="AS1359" s="11">
        <v>0</v>
      </c>
      <c r="AT1359" s="11">
        <v>0</v>
      </c>
      <c r="AU1359" s="11">
        <v>0</v>
      </c>
      <c r="AV1359" s="11">
        <v>0</v>
      </c>
      <c r="AW1359" s="11">
        <v>0</v>
      </c>
      <c r="AX1359" s="11">
        <v>0</v>
      </c>
      <c r="AY1359" s="11">
        <v>0</v>
      </c>
      <c r="AZ1359" s="11">
        <v>0</v>
      </c>
      <c r="BA1359" s="11">
        <v>0</v>
      </c>
      <c r="BB1359" s="11">
        <v>0</v>
      </c>
      <c r="BC1359" s="11">
        <v>0</v>
      </c>
      <c r="BD1359" s="11">
        <v>20000</v>
      </c>
      <c r="BE1359" s="11">
        <v>0</v>
      </c>
      <c r="BF1359" s="11">
        <v>0</v>
      </c>
      <c r="BG1359" s="11">
        <v>0</v>
      </c>
      <c r="BH1359" s="11">
        <v>0</v>
      </c>
      <c r="BI1359" s="11">
        <v>0</v>
      </c>
      <c r="BJ1359" s="11">
        <v>0</v>
      </c>
      <c r="BK1359" s="11">
        <v>0</v>
      </c>
      <c r="BL1359" s="11">
        <v>0</v>
      </c>
      <c r="BM1359" s="11">
        <v>0</v>
      </c>
      <c r="BN1359" s="11">
        <v>0</v>
      </c>
      <c r="BO1359" s="11">
        <v>436210</v>
      </c>
      <c r="BP1359" s="11">
        <v>43620</v>
      </c>
      <c r="BQ1359" s="11">
        <v>277540</v>
      </c>
      <c r="BR1359" s="11">
        <v>244120</v>
      </c>
      <c r="BS1359" s="11">
        <v>51930</v>
      </c>
      <c r="BT1359" s="11">
        <v>10870</v>
      </c>
      <c r="BU1359" s="11">
        <v>42440</v>
      </c>
      <c r="BV1359" s="11">
        <v>0</v>
      </c>
      <c r="BW1359" s="11">
        <v>1000</v>
      </c>
      <c r="BX1359" s="11">
        <v>0</v>
      </c>
      <c r="BY1359" s="11">
        <v>0</v>
      </c>
      <c r="BZ1359" s="11">
        <v>0</v>
      </c>
      <c r="CA1359" s="11">
        <v>0</v>
      </c>
      <c r="CB1359" s="11">
        <v>0</v>
      </c>
      <c r="CC1359" s="11">
        <v>69126</v>
      </c>
      <c r="CD1359" s="11">
        <v>0</v>
      </c>
      <c r="CE1359" s="11">
        <v>0</v>
      </c>
      <c r="CF1359" s="11">
        <v>0</v>
      </c>
      <c r="CG1359" s="11">
        <v>0</v>
      </c>
      <c r="CH1359" s="11">
        <v>0</v>
      </c>
      <c r="CI1359" s="11">
        <v>215724.921</v>
      </c>
      <c r="CJ1359" s="4">
        <v>31</v>
      </c>
      <c r="CK1359" s="4">
        <v>0</v>
      </c>
      <c r="CL1359" s="4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  <c r="CS1359" s="4">
        <v>0</v>
      </c>
      <c r="CT1359" s="4">
        <v>0</v>
      </c>
      <c r="CU1359" s="4">
        <v>6</v>
      </c>
      <c r="CV1359" s="4">
        <v>0</v>
      </c>
      <c r="CW1359" s="4">
        <v>0</v>
      </c>
      <c r="CX1359" s="4">
        <v>0</v>
      </c>
      <c r="CY1359" s="4">
        <v>0</v>
      </c>
      <c r="CZ1359" s="4">
        <v>0</v>
      </c>
      <c r="DA1359" s="4">
        <v>0</v>
      </c>
      <c r="DB1359" s="4">
        <v>20</v>
      </c>
      <c r="DC1359" s="4">
        <v>0</v>
      </c>
      <c r="DD1359" s="4">
        <v>6</v>
      </c>
      <c r="DE1359" s="64">
        <v>26</v>
      </c>
      <c r="DF1359" s="64">
        <v>40</v>
      </c>
      <c r="DG1359" s="64">
        <v>0</v>
      </c>
      <c r="DH1359" s="64">
        <v>20.04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0</v>
      </c>
      <c r="DP1359" s="4">
        <v>0</v>
      </c>
      <c r="DQ1359" s="4">
        <v>0</v>
      </c>
      <c r="DR1359" s="4">
        <v>0</v>
      </c>
      <c r="DS1359" s="4">
        <v>2</v>
      </c>
      <c r="DT1359" s="4">
        <v>2</v>
      </c>
      <c r="DU1359" s="4">
        <v>2</v>
      </c>
      <c r="EB1359" s="4" t="b">
        <v>1</v>
      </c>
      <c r="EC1359" s="4" t="s">
        <v>263</v>
      </c>
      <c r="EF1359" s="7">
        <v>46143</v>
      </c>
      <c r="EG1359" s="7">
        <v>46173</v>
      </c>
      <c r="EH1359" s="4" t="s">
        <v>173</v>
      </c>
      <c r="EI1359" s="4" t="b">
        <v>1</v>
      </c>
      <c r="EJ1359" s="4" t="s">
        <v>174</v>
      </c>
      <c r="EO1359" s="4">
        <f t="shared" si="88"/>
        <v>22.216438356164385</v>
      </c>
      <c r="EP1359" s="4">
        <f t="shared" si="89"/>
        <v>25</v>
      </c>
      <c r="EQ1359" s="9">
        <f t="shared" si="90"/>
        <v>3643172.2749999999</v>
      </c>
    </row>
    <row r="1360" spans="3:147">
      <c r="C1360" s="7">
        <v>46143</v>
      </c>
      <c r="D1360" s="4">
        <v>7620</v>
      </c>
      <c r="G1360" s="4" t="s">
        <v>176</v>
      </c>
      <c r="H1360" s="4" t="s">
        <v>177</v>
      </c>
      <c r="I1360" s="4">
        <v>5</v>
      </c>
      <c r="J1360" s="16">
        <v>37963</v>
      </c>
      <c r="L1360" s="4">
        <v>111809.333</v>
      </c>
      <c r="M1360" s="4">
        <v>118684.3</v>
      </c>
      <c r="N1360" s="4">
        <v>141432.12400000001</v>
      </c>
      <c r="O1360" s="64">
        <v>18</v>
      </c>
      <c r="P1360" s="4">
        <v>10</v>
      </c>
      <c r="Q1360" s="4">
        <v>3</v>
      </c>
      <c r="R1360" s="4">
        <v>31</v>
      </c>
      <c r="S1360" s="4">
        <v>100</v>
      </c>
      <c r="T1360" s="4">
        <v>100</v>
      </c>
      <c r="U1360" s="11">
        <v>6003925</v>
      </c>
      <c r="V1360" s="11">
        <v>1268925</v>
      </c>
      <c r="W1360" s="11">
        <v>4735000</v>
      </c>
      <c r="X1360" s="11">
        <v>22</v>
      </c>
      <c r="Y1360" s="62">
        <v>3466089</v>
      </c>
      <c r="Z1360" s="11">
        <v>0</v>
      </c>
      <c r="AA1360" s="11">
        <v>0</v>
      </c>
      <c r="AB1360" s="11">
        <v>41250</v>
      </c>
      <c r="AC1360" s="11">
        <v>165000</v>
      </c>
      <c r="AD1360" s="11">
        <v>0</v>
      </c>
      <c r="AE1360" s="11">
        <v>0</v>
      </c>
      <c r="AF1360" s="11">
        <v>0</v>
      </c>
      <c r="AG1360" s="11">
        <v>206250</v>
      </c>
      <c r="AH1360" s="11">
        <v>0</v>
      </c>
      <c r="AI1360" s="11">
        <v>445066</v>
      </c>
      <c r="AJ1360" s="11">
        <v>0</v>
      </c>
      <c r="AK1360" s="11">
        <v>331481</v>
      </c>
      <c r="AL1360" s="9">
        <v>776547</v>
      </c>
      <c r="AM1360" s="9">
        <v>1060740</v>
      </c>
      <c r="AN1360" s="9">
        <v>0</v>
      </c>
      <c r="AO1360" s="9">
        <v>400323</v>
      </c>
      <c r="AP1360" s="11">
        <v>0</v>
      </c>
      <c r="AQ1360" s="11">
        <v>55000</v>
      </c>
      <c r="AR1360" s="11">
        <v>2292610</v>
      </c>
      <c r="AS1360" s="11">
        <v>0</v>
      </c>
      <c r="AT1360" s="11">
        <v>0</v>
      </c>
      <c r="AU1360" s="11">
        <v>0</v>
      </c>
      <c r="AV1360" s="11">
        <v>0</v>
      </c>
      <c r="AW1360" s="11">
        <v>0</v>
      </c>
      <c r="AX1360" s="11">
        <v>0</v>
      </c>
      <c r="AY1360" s="11">
        <v>0</v>
      </c>
      <c r="AZ1360" s="11">
        <v>0</v>
      </c>
      <c r="BA1360" s="11">
        <v>13976</v>
      </c>
      <c r="BB1360" s="11">
        <v>0</v>
      </c>
      <c r="BC1360" s="11">
        <v>0</v>
      </c>
      <c r="BD1360" s="11">
        <v>25000</v>
      </c>
      <c r="BE1360" s="11">
        <v>0</v>
      </c>
      <c r="BF1360" s="11">
        <v>0</v>
      </c>
      <c r="BG1360" s="11">
        <v>0</v>
      </c>
      <c r="BH1360" s="11">
        <v>0</v>
      </c>
      <c r="BI1360" s="11">
        <v>0</v>
      </c>
      <c r="BJ1360" s="11">
        <v>0</v>
      </c>
      <c r="BK1360" s="11">
        <v>0</v>
      </c>
      <c r="BL1360" s="11">
        <v>0</v>
      </c>
      <c r="BM1360" s="11">
        <v>0</v>
      </c>
      <c r="BN1360" s="11">
        <v>0</v>
      </c>
      <c r="BO1360" s="11">
        <v>500630</v>
      </c>
      <c r="BP1360" s="11">
        <v>50060</v>
      </c>
      <c r="BQ1360" s="11">
        <v>256640</v>
      </c>
      <c r="BR1360" s="11">
        <v>266130</v>
      </c>
      <c r="BS1360" s="11">
        <v>54040</v>
      </c>
      <c r="BT1360" s="11">
        <v>10400</v>
      </c>
      <c r="BU1360" s="11">
        <v>41170</v>
      </c>
      <c r="BV1360" s="11">
        <v>12000</v>
      </c>
      <c r="BW1360" s="11">
        <v>235</v>
      </c>
      <c r="BX1360" s="11">
        <v>0</v>
      </c>
      <c r="BY1360" s="11">
        <v>0</v>
      </c>
      <c r="BZ1360" s="11">
        <v>0</v>
      </c>
      <c r="CA1360" s="11">
        <v>0</v>
      </c>
      <c r="CB1360" s="11">
        <v>0</v>
      </c>
      <c r="CC1360" s="11">
        <v>77620</v>
      </c>
      <c r="CD1360" s="11">
        <v>0</v>
      </c>
      <c r="CE1360" s="11">
        <v>0</v>
      </c>
      <c r="CF1360" s="11">
        <v>0</v>
      </c>
      <c r="CG1360" s="11">
        <v>0</v>
      </c>
      <c r="CH1360" s="11">
        <v>0</v>
      </c>
      <c r="CI1360" s="11">
        <v>214659.12400000001</v>
      </c>
      <c r="CJ1360" s="4">
        <v>31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  <c r="CS1360" s="4">
        <v>0</v>
      </c>
      <c r="CT1360" s="4">
        <v>0</v>
      </c>
      <c r="CU1360" s="4">
        <v>11</v>
      </c>
      <c r="CV1360" s="4">
        <v>0</v>
      </c>
      <c r="CW1360" s="4">
        <v>0</v>
      </c>
      <c r="CX1360" s="4">
        <v>0</v>
      </c>
      <c r="CY1360" s="4">
        <v>0</v>
      </c>
      <c r="CZ1360" s="4">
        <v>0</v>
      </c>
      <c r="DA1360" s="4">
        <v>0</v>
      </c>
      <c r="DB1360" s="4">
        <v>20</v>
      </c>
      <c r="DC1360" s="4">
        <v>0</v>
      </c>
      <c r="DD1360" s="4">
        <v>12.5</v>
      </c>
      <c r="DE1360" s="64">
        <v>32.5</v>
      </c>
      <c r="DF1360" s="64">
        <v>40</v>
      </c>
      <c r="DG1360" s="64">
        <v>0</v>
      </c>
      <c r="DH1360" s="64">
        <v>37.74</v>
      </c>
      <c r="DI1360" s="4">
        <v>0</v>
      </c>
      <c r="DJ1360" s="4">
        <v>0</v>
      </c>
      <c r="DK1360" s="4">
        <v>0</v>
      </c>
      <c r="DL1360" s="4">
        <v>0</v>
      </c>
      <c r="DM1360" s="4">
        <v>0</v>
      </c>
      <c r="DN1360" s="4">
        <v>0</v>
      </c>
      <c r="DO1360" s="4">
        <v>0</v>
      </c>
      <c r="DP1360" s="4">
        <v>0</v>
      </c>
      <c r="DQ1360" s="4">
        <v>0</v>
      </c>
      <c r="DR1360" s="4">
        <v>0</v>
      </c>
      <c r="DS1360" s="4">
        <v>0</v>
      </c>
      <c r="DT1360" s="4">
        <v>2</v>
      </c>
      <c r="DU1360" s="4">
        <v>2</v>
      </c>
      <c r="EB1360" s="4" t="b">
        <v>1</v>
      </c>
      <c r="EC1360" s="4" t="s">
        <v>263</v>
      </c>
      <c r="EF1360" s="7">
        <v>46143</v>
      </c>
      <c r="EG1360" s="7">
        <v>46173</v>
      </c>
      <c r="EH1360" s="4" t="s">
        <v>173</v>
      </c>
      <c r="EI1360" s="4" t="b">
        <v>1</v>
      </c>
      <c r="EJ1360" s="4" t="s">
        <v>174</v>
      </c>
      <c r="EO1360" s="4">
        <f t="shared" si="88"/>
        <v>22.082191780821919</v>
      </c>
      <c r="EP1360" s="4">
        <f t="shared" si="89"/>
        <v>25</v>
      </c>
      <c r="EQ1360" s="9">
        <f t="shared" si="90"/>
        <v>3535803.1</v>
      </c>
    </row>
    <row r="1361" spans="3:147">
      <c r="C1361" s="7">
        <v>46143</v>
      </c>
      <c r="D1361" s="4">
        <v>7620</v>
      </c>
      <c r="G1361" s="4" t="s">
        <v>176</v>
      </c>
      <c r="H1361" s="4" t="s">
        <v>177</v>
      </c>
      <c r="I1361" s="4">
        <v>7</v>
      </c>
      <c r="J1361" s="16">
        <v>38126</v>
      </c>
      <c r="L1361" s="4">
        <v>113366.333</v>
      </c>
      <c r="M1361" s="4">
        <v>119116.3</v>
      </c>
      <c r="N1361" s="4">
        <v>141946.924</v>
      </c>
      <c r="O1361" s="64">
        <v>18</v>
      </c>
      <c r="P1361" s="4">
        <v>10</v>
      </c>
      <c r="Q1361" s="4">
        <v>3</v>
      </c>
      <c r="R1361" s="4">
        <v>31</v>
      </c>
      <c r="S1361" s="4">
        <v>100</v>
      </c>
      <c r="T1361" s="4">
        <v>100</v>
      </c>
      <c r="U1361" s="11">
        <v>5513464</v>
      </c>
      <c r="V1361" s="11">
        <v>1053464</v>
      </c>
      <c r="W1361" s="11">
        <v>4460000</v>
      </c>
      <c r="X1361" s="11">
        <v>22</v>
      </c>
      <c r="Y1361" s="62">
        <v>3514356</v>
      </c>
      <c r="Z1361" s="11">
        <v>0</v>
      </c>
      <c r="AA1361" s="11">
        <v>0</v>
      </c>
      <c r="AB1361" s="11">
        <v>7500</v>
      </c>
      <c r="AC1361" s="11">
        <v>165000</v>
      </c>
      <c r="AD1361" s="11">
        <v>0</v>
      </c>
      <c r="AE1361" s="11">
        <v>0</v>
      </c>
      <c r="AF1361" s="11">
        <v>0</v>
      </c>
      <c r="AG1361" s="11">
        <v>172500</v>
      </c>
      <c r="AH1361" s="11">
        <v>0</v>
      </c>
      <c r="AI1361" s="11">
        <v>446686</v>
      </c>
      <c r="AJ1361" s="11">
        <v>0</v>
      </c>
      <c r="AK1361" s="11">
        <v>0</v>
      </c>
      <c r="AL1361" s="9">
        <v>446686</v>
      </c>
      <c r="AM1361" s="9">
        <v>1277522</v>
      </c>
      <c r="AN1361" s="9">
        <v>0</v>
      </c>
      <c r="AO1361" s="9">
        <v>0</v>
      </c>
      <c r="AP1361" s="11">
        <v>0</v>
      </c>
      <c r="AQ1361" s="11">
        <v>0</v>
      </c>
      <c r="AR1361" s="11">
        <v>1724208</v>
      </c>
      <c r="AS1361" s="11">
        <v>0</v>
      </c>
      <c r="AT1361" s="11">
        <v>0</v>
      </c>
      <c r="AU1361" s="11">
        <v>0</v>
      </c>
      <c r="AV1361" s="11">
        <v>0</v>
      </c>
      <c r="AW1361" s="11">
        <v>0</v>
      </c>
      <c r="AX1361" s="11">
        <v>0</v>
      </c>
      <c r="AY1361" s="11">
        <v>0</v>
      </c>
      <c r="AZ1361" s="11">
        <v>0</v>
      </c>
      <c r="BA1361" s="11">
        <v>67400</v>
      </c>
      <c r="BB1361" s="11">
        <v>0</v>
      </c>
      <c r="BC1361" s="11">
        <v>0</v>
      </c>
      <c r="BD1361" s="11">
        <v>35000</v>
      </c>
      <c r="BE1361" s="11">
        <v>0</v>
      </c>
      <c r="BF1361" s="11">
        <v>0</v>
      </c>
      <c r="BG1361" s="11">
        <v>0</v>
      </c>
      <c r="BH1361" s="11">
        <v>0</v>
      </c>
      <c r="BI1361" s="11">
        <v>0</v>
      </c>
      <c r="BJ1361" s="11">
        <v>0</v>
      </c>
      <c r="BK1361" s="11">
        <v>0</v>
      </c>
      <c r="BL1361" s="11">
        <v>0</v>
      </c>
      <c r="BM1361" s="11">
        <v>0</v>
      </c>
      <c r="BN1361" s="11">
        <v>0</v>
      </c>
      <c r="BO1361" s="11">
        <v>401020</v>
      </c>
      <c r="BP1361" s="11">
        <v>40100</v>
      </c>
      <c r="BQ1361" s="11">
        <v>268470</v>
      </c>
      <c r="BR1361" s="11">
        <v>237010</v>
      </c>
      <c r="BS1361" s="11">
        <v>49620</v>
      </c>
      <c r="BT1361" s="11">
        <v>10550</v>
      </c>
      <c r="BU1361" s="11">
        <v>41330</v>
      </c>
      <c r="BV1361" s="11">
        <v>0</v>
      </c>
      <c r="BW1361" s="11">
        <v>5364</v>
      </c>
      <c r="BX1361" s="11">
        <v>0</v>
      </c>
      <c r="BY1361" s="11">
        <v>0</v>
      </c>
      <c r="BZ1361" s="11">
        <v>0</v>
      </c>
      <c r="CA1361" s="11">
        <v>0</v>
      </c>
      <c r="CB1361" s="11">
        <v>0</v>
      </c>
      <c r="CC1361" s="11">
        <v>0</v>
      </c>
      <c r="CD1361" s="11">
        <v>0</v>
      </c>
      <c r="CE1361" s="11">
        <v>0</v>
      </c>
      <c r="CF1361" s="11">
        <v>0</v>
      </c>
      <c r="CG1361" s="11">
        <v>0</v>
      </c>
      <c r="CH1361" s="11">
        <v>0</v>
      </c>
      <c r="CI1361" s="11">
        <v>198964.674</v>
      </c>
      <c r="CJ1361" s="4">
        <v>31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0</v>
      </c>
      <c r="CQ1361" s="4">
        <v>0</v>
      </c>
      <c r="CR1361" s="4">
        <v>0</v>
      </c>
      <c r="CS1361" s="4">
        <v>0</v>
      </c>
      <c r="CT1361" s="4">
        <v>0</v>
      </c>
      <c r="CU1361" s="4">
        <v>0</v>
      </c>
      <c r="CV1361" s="4">
        <v>0</v>
      </c>
      <c r="CW1361" s="4">
        <v>0</v>
      </c>
      <c r="CX1361" s="4">
        <v>0</v>
      </c>
      <c r="CY1361" s="4">
        <v>0</v>
      </c>
      <c r="CZ1361" s="4">
        <v>0</v>
      </c>
      <c r="DA1361" s="4">
        <v>0</v>
      </c>
      <c r="DB1361" s="4">
        <v>20</v>
      </c>
      <c r="DC1361" s="4">
        <v>0</v>
      </c>
      <c r="DD1361" s="4">
        <v>0</v>
      </c>
      <c r="DE1361" s="64">
        <v>20</v>
      </c>
      <c r="DF1361" s="64">
        <v>48</v>
      </c>
      <c r="DG1361" s="64">
        <v>0</v>
      </c>
      <c r="DH1361" s="64">
        <v>0</v>
      </c>
      <c r="DI1361" s="4">
        <v>0</v>
      </c>
      <c r="DJ1361" s="4">
        <v>0</v>
      </c>
      <c r="DK1361" s="4">
        <v>0</v>
      </c>
      <c r="DL1361" s="4">
        <v>0</v>
      </c>
      <c r="DM1361" s="4">
        <v>0</v>
      </c>
      <c r="DN1361" s="4">
        <v>0</v>
      </c>
      <c r="DO1361" s="4">
        <v>0</v>
      </c>
      <c r="DP1361" s="4">
        <v>0</v>
      </c>
      <c r="DQ1361" s="4">
        <v>0</v>
      </c>
      <c r="DR1361" s="4">
        <v>0</v>
      </c>
      <c r="DS1361" s="4">
        <v>1</v>
      </c>
      <c r="DT1361" s="4">
        <v>2</v>
      </c>
      <c r="DU1361" s="4">
        <v>2</v>
      </c>
      <c r="EB1361" s="4" t="b">
        <v>1</v>
      </c>
      <c r="EC1361" s="4" t="s">
        <v>263</v>
      </c>
      <c r="EF1361" s="7">
        <v>46143</v>
      </c>
      <c r="EG1361" s="7">
        <v>46173</v>
      </c>
      <c r="EH1361" s="4" t="s">
        <v>173</v>
      </c>
      <c r="EI1361" s="4" t="b">
        <v>1</v>
      </c>
      <c r="EJ1361" s="4" t="s">
        <v>174</v>
      </c>
      <c r="EO1361" s="4">
        <f t="shared" si="88"/>
        <v>21.635616438356163</v>
      </c>
      <c r="EP1361" s="4">
        <f t="shared" si="89"/>
        <v>25</v>
      </c>
      <c r="EQ1361" s="9">
        <f t="shared" si="90"/>
        <v>3548673.1</v>
      </c>
    </row>
    <row r="1362" spans="3:147">
      <c r="C1362" s="7">
        <v>46143</v>
      </c>
      <c r="D1362" s="4">
        <v>7620</v>
      </c>
      <c r="G1362" s="4" t="s">
        <v>176</v>
      </c>
      <c r="H1362" s="4" t="s">
        <v>177</v>
      </c>
      <c r="I1362" s="4">
        <v>1</v>
      </c>
      <c r="J1362" s="16">
        <v>38544</v>
      </c>
      <c r="L1362" s="4">
        <v>108315.333</v>
      </c>
      <c r="M1362" s="4">
        <v>113565.3</v>
      </c>
      <c r="N1362" s="4">
        <v>135331.98300000001</v>
      </c>
      <c r="O1362" s="64">
        <v>18</v>
      </c>
      <c r="P1362" s="4">
        <v>10</v>
      </c>
      <c r="Q1362" s="4">
        <v>3</v>
      </c>
      <c r="R1362" s="4">
        <v>31</v>
      </c>
      <c r="S1362" s="4">
        <v>100</v>
      </c>
      <c r="T1362" s="4">
        <v>100</v>
      </c>
      <c r="U1362" s="11">
        <v>5127279</v>
      </c>
      <c r="V1362" s="11">
        <v>995470</v>
      </c>
      <c r="W1362" s="11">
        <v>4131809</v>
      </c>
      <c r="X1362" s="11">
        <v>20</v>
      </c>
      <c r="Y1362" s="62">
        <v>3357775</v>
      </c>
      <c r="Z1362" s="11">
        <v>0</v>
      </c>
      <c r="AA1362" s="11">
        <v>0</v>
      </c>
      <c r="AB1362" s="11">
        <v>7500</v>
      </c>
      <c r="AC1362" s="11">
        <v>150000</v>
      </c>
      <c r="AD1362" s="11">
        <v>0</v>
      </c>
      <c r="AE1362" s="11">
        <v>0</v>
      </c>
      <c r="AF1362" s="11">
        <v>0</v>
      </c>
      <c r="AG1362" s="11">
        <v>157500</v>
      </c>
      <c r="AH1362" s="11">
        <v>0</v>
      </c>
      <c r="AI1362" s="11">
        <v>425869</v>
      </c>
      <c r="AJ1362" s="11">
        <v>0</v>
      </c>
      <c r="AK1362" s="11">
        <v>215685</v>
      </c>
      <c r="AL1362" s="9">
        <v>641555</v>
      </c>
      <c r="AM1362" s="9">
        <v>608993</v>
      </c>
      <c r="AN1362" s="9">
        <v>67665</v>
      </c>
      <c r="AO1362" s="9">
        <v>220252</v>
      </c>
      <c r="AP1362" s="11">
        <v>0</v>
      </c>
      <c r="AQ1362" s="11">
        <v>25000</v>
      </c>
      <c r="AR1362" s="11">
        <v>1563465</v>
      </c>
      <c r="AS1362" s="11">
        <v>0</v>
      </c>
      <c r="AT1362" s="11">
        <v>0</v>
      </c>
      <c r="AU1362" s="11">
        <v>0</v>
      </c>
      <c r="AV1362" s="11">
        <v>0</v>
      </c>
      <c r="AW1362" s="11">
        <v>0</v>
      </c>
      <c r="AX1362" s="11">
        <v>0</v>
      </c>
      <c r="AY1362" s="11">
        <v>0</v>
      </c>
      <c r="AZ1362" s="11">
        <v>0</v>
      </c>
      <c r="BA1362" s="11">
        <v>13539</v>
      </c>
      <c r="BB1362" s="11">
        <v>0</v>
      </c>
      <c r="BC1362" s="11">
        <v>0</v>
      </c>
      <c r="BD1362" s="11">
        <v>35000</v>
      </c>
      <c r="BE1362" s="11">
        <v>0</v>
      </c>
      <c r="BF1362" s="11">
        <v>0</v>
      </c>
      <c r="BG1362" s="11">
        <v>0</v>
      </c>
      <c r="BH1362" s="11">
        <v>0</v>
      </c>
      <c r="BI1362" s="11">
        <v>0</v>
      </c>
      <c r="BJ1362" s="11">
        <v>0</v>
      </c>
      <c r="BK1362" s="11">
        <v>0</v>
      </c>
      <c r="BL1362" s="11">
        <v>0</v>
      </c>
      <c r="BM1362" s="11">
        <v>0</v>
      </c>
      <c r="BN1362" s="11">
        <v>0</v>
      </c>
      <c r="BO1362" s="11">
        <v>393800</v>
      </c>
      <c r="BP1362" s="11">
        <v>39380</v>
      </c>
      <c r="BQ1362" s="11">
        <v>241390</v>
      </c>
      <c r="BR1362" s="11">
        <v>222260</v>
      </c>
      <c r="BS1362" s="11">
        <v>46150</v>
      </c>
      <c r="BT1362" s="11">
        <v>10080</v>
      </c>
      <c r="BU1362" s="11">
        <v>39410</v>
      </c>
      <c r="BV1362" s="11">
        <v>0</v>
      </c>
      <c r="BW1362" s="11">
        <v>3000</v>
      </c>
      <c r="BX1362" s="11">
        <v>0</v>
      </c>
      <c r="BY1362" s="11">
        <v>0</v>
      </c>
      <c r="BZ1362" s="11">
        <v>0</v>
      </c>
      <c r="CA1362" s="11">
        <v>0</v>
      </c>
      <c r="CB1362" s="11">
        <v>0</v>
      </c>
      <c r="CC1362" s="11">
        <v>0</v>
      </c>
      <c r="CD1362" s="11">
        <v>0</v>
      </c>
      <c r="CE1362" s="11">
        <v>0</v>
      </c>
      <c r="CF1362" s="11">
        <v>0</v>
      </c>
      <c r="CG1362" s="11">
        <v>0</v>
      </c>
      <c r="CH1362" s="11">
        <v>0</v>
      </c>
      <c r="CI1362" s="11">
        <v>197026.51699999999</v>
      </c>
      <c r="CJ1362" s="4">
        <v>31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4">
        <v>5</v>
      </c>
      <c r="CV1362" s="4">
        <v>0</v>
      </c>
      <c r="CW1362" s="4">
        <v>0</v>
      </c>
      <c r="CX1362" s="4">
        <v>0</v>
      </c>
      <c r="CY1362" s="4">
        <v>0</v>
      </c>
      <c r="CZ1362" s="4">
        <v>0</v>
      </c>
      <c r="DA1362" s="4">
        <v>0</v>
      </c>
      <c r="DB1362" s="4">
        <v>20</v>
      </c>
      <c r="DC1362" s="4">
        <v>0</v>
      </c>
      <c r="DD1362" s="4">
        <v>8.5</v>
      </c>
      <c r="DE1362" s="64">
        <v>28.5</v>
      </c>
      <c r="DF1362" s="64">
        <v>24</v>
      </c>
      <c r="DG1362" s="64">
        <v>2</v>
      </c>
      <c r="DH1362" s="64">
        <v>21.7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0</v>
      </c>
      <c r="DP1362" s="4">
        <v>0</v>
      </c>
      <c r="DQ1362" s="4">
        <v>0</v>
      </c>
      <c r="DR1362" s="4">
        <v>0</v>
      </c>
      <c r="DS1362" s="4">
        <v>0</v>
      </c>
      <c r="DT1362" s="4">
        <v>2</v>
      </c>
      <c r="DU1362" s="4">
        <v>2</v>
      </c>
      <c r="EB1362" s="4" t="b">
        <v>1</v>
      </c>
      <c r="EC1362" s="4" t="s">
        <v>263</v>
      </c>
      <c r="EF1362" s="7">
        <v>46143</v>
      </c>
      <c r="EG1362" s="7">
        <v>46173</v>
      </c>
      <c r="EH1362" s="4" t="s">
        <v>173</v>
      </c>
      <c r="EI1362" s="4" t="b">
        <v>1</v>
      </c>
      <c r="EJ1362" s="4" t="s">
        <v>174</v>
      </c>
      <c r="EO1362" s="4">
        <f t="shared" si="88"/>
        <v>20.490410958904111</v>
      </c>
      <c r="EP1362" s="4">
        <f t="shared" si="89"/>
        <v>24</v>
      </c>
      <c r="EQ1362" s="9">
        <f t="shared" si="90"/>
        <v>3247967.5920000002</v>
      </c>
    </row>
    <row r="1363" spans="3:147">
      <c r="C1363" s="7">
        <v>46143</v>
      </c>
      <c r="D1363" s="4">
        <v>7620</v>
      </c>
      <c r="G1363" s="4" t="s">
        <v>179</v>
      </c>
      <c r="H1363" s="4" t="s">
        <v>180</v>
      </c>
      <c r="I1363" s="4">
        <v>17</v>
      </c>
      <c r="J1363" s="16">
        <v>41640</v>
      </c>
      <c r="L1363" s="4">
        <v>104068.299</v>
      </c>
      <c r="M1363" s="4">
        <v>107443.26700000001</v>
      </c>
      <c r="N1363" s="4">
        <v>128036.55899999999</v>
      </c>
      <c r="O1363" s="64">
        <v>18</v>
      </c>
      <c r="P1363" s="4">
        <v>10</v>
      </c>
      <c r="Q1363" s="4">
        <v>3</v>
      </c>
      <c r="R1363" s="4">
        <v>31</v>
      </c>
      <c r="S1363" s="4">
        <v>100</v>
      </c>
      <c r="T1363" s="4">
        <v>100</v>
      </c>
      <c r="U1363" s="11">
        <v>6132240</v>
      </c>
      <c r="V1363" s="11">
        <v>1088240</v>
      </c>
      <c r="W1363" s="11">
        <v>5044000</v>
      </c>
      <c r="X1363" s="11">
        <v>12</v>
      </c>
      <c r="Y1363" s="62">
        <v>3226117</v>
      </c>
      <c r="Z1363" s="11">
        <v>0</v>
      </c>
      <c r="AA1363" s="11">
        <v>0</v>
      </c>
      <c r="AB1363" s="11">
        <v>11250</v>
      </c>
      <c r="AC1363" s="11">
        <v>90000</v>
      </c>
      <c r="AD1363" s="11">
        <v>0</v>
      </c>
      <c r="AE1363" s="11">
        <v>0</v>
      </c>
      <c r="AF1363" s="11">
        <v>0</v>
      </c>
      <c r="AG1363" s="11">
        <v>101250</v>
      </c>
      <c r="AH1363" s="11">
        <v>0</v>
      </c>
      <c r="AI1363" s="11">
        <v>402912</v>
      </c>
      <c r="AJ1363" s="11">
        <v>0</v>
      </c>
      <c r="AK1363" s="11">
        <v>444126</v>
      </c>
      <c r="AL1363" s="9">
        <v>847039</v>
      </c>
      <c r="AM1363" s="9">
        <v>1248356</v>
      </c>
      <c r="AN1363" s="9">
        <v>128036</v>
      </c>
      <c r="AO1363" s="9">
        <v>458434</v>
      </c>
      <c r="AP1363" s="11">
        <v>0</v>
      </c>
      <c r="AQ1363" s="11">
        <v>55000</v>
      </c>
      <c r="AR1363" s="11">
        <v>2736865</v>
      </c>
      <c r="AS1363" s="11">
        <v>0</v>
      </c>
      <c r="AT1363" s="11">
        <v>0</v>
      </c>
      <c r="AU1363" s="11">
        <v>0</v>
      </c>
      <c r="AV1363" s="11">
        <v>0</v>
      </c>
      <c r="AW1363" s="11">
        <v>0</v>
      </c>
      <c r="AX1363" s="11">
        <v>0</v>
      </c>
      <c r="AY1363" s="11">
        <v>0</v>
      </c>
      <c r="AZ1363" s="11">
        <v>0</v>
      </c>
      <c r="BA1363" s="11">
        <v>13008</v>
      </c>
      <c r="BB1363" s="11">
        <v>0</v>
      </c>
      <c r="BC1363" s="11">
        <v>0</v>
      </c>
      <c r="BD1363" s="11">
        <v>55000</v>
      </c>
      <c r="BE1363" s="11">
        <v>0</v>
      </c>
      <c r="BF1363" s="11">
        <v>0</v>
      </c>
      <c r="BG1363" s="11">
        <v>0</v>
      </c>
      <c r="BH1363" s="11">
        <v>0</v>
      </c>
      <c r="BI1363" s="11">
        <v>0</v>
      </c>
      <c r="BJ1363" s="11">
        <v>0</v>
      </c>
      <c r="BK1363" s="11">
        <v>0</v>
      </c>
      <c r="BL1363" s="11">
        <v>0</v>
      </c>
      <c r="BM1363" s="11">
        <v>0</v>
      </c>
      <c r="BN1363" s="11">
        <v>0</v>
      </c>
      <c r="BO1363" s="11">
        <v>416690</v>
      </c>
      <c r="BP1363" s="11">
        <v>41660</v>
      </c>
      <c r="BQ1363" s="11">
        <v>243480</v>
      </c>
      <c r="BR1363" s="11">
        <v>264580</v>
      </c>
      <c r="BS1363" s="11">
        <v>55190</v>
      </c>
      <c r="BT1363" s="11">
        <v>9680</v>
      </c>
      <c r="BU1363" s="11">
        <v>37300</v>
      </c>
      <c r="BV1363" s="11">
        <v>13000</v>
      </c>
      <c r="BW1363" s="11">
        <v>6660</v>
      </c>
      <c r="BX1363" s="11">
        <v>0</v>
      </c>
      <c r="BY1363" s="11">
        <v>0</v>
      </c>
      <c r="BZ1363" s="11">
        <v>0</v>
      </c>
      <c r="CA1363" s="11">
        <v>0</v>
      </c>
      <c r="CB1363" s="11">
        <v>0</v>
      </c>
      <c r="CC1363" s="11">
        <v>0</v>
      </c>
      <c r="CD1363" s="11">
        <v>0</v>
      </c>
      <c r="CE1363" s="11">
        <v>0</v>
      </c>
      <c r="CF1363" s="11">
        <v>0</v>
      </c>
      <c r="CG1363" s="11">
        <v>0</v>
      </c>
      <c r="CH1363" s="11">
        <v>0</v>
      </c>
      <c r="CI1363" s="11">
        <v>194060.87599999999</v>
      </c>
      <c r="CJ1363" s="4">
        <v>31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4">
        <v>11</v>
      </c>
      <c r="CV1363" s="4">
        <v>0</v>
      </c>
      <c r="CW1363" s="4">
        <v>0</v>
      </c>
      <c r="CX1363" s="4">
        <v>0</v>
      </c>
      <c r="CY1363" s="4">
        <v>0</v>
      </c>
      <c r="CZ1363" s="4">
        <v>0</v>
      </c>
      <c r="DA1363" s="4">
        <v>0</v>
      </c>
      <c r="DB1363" s="4">
        <v>20</v>
      </c>
      <c r="DC1363" s="4">
        <v>0</v>
      </c>
      <c r="DD1363" s="4">
        <v>18.5</v>
      </c>
      <c r="DE1363" s="64">
        <v>38.5</v>
      </c>
      <c r="DF1363" s="64">
        <v>52</v>
      </c>
      <c r="DG1363" s="64">
        <v>4</v>
      </c>
      <c r="DH1363" s="64">
        <v>47.74</v>
      </c>
      <c r="DI1363" s="4">
        <v>0</v>
      </c>
      <c r="DJ1363" s="4">
        <v>0</v>
      </c>
      <c r="DK1363" s="4">
        <v>0</v>
      </c>
      <c r="DL1363" s="4">
        <v>0</v>
      </c>
      <c r="DM1363" s="4">
        <v>0</v>
      </c>
      <c r="DN1363" s="4">
        <v>0</v>
      </c>
      <c r="DO1363" s="4">
        <v>0</v>
      </c>
      <c r="DP1363" s="4">
        <v>0</v>
      </c>
      <c r="DQ1363" s="4">
        <v>0</v>
      </c>
      <c r="DR1363" s="4">
        <v>0</v>
      </c>
      <c r="DS1363" s="4">
        <v>0</v>
      </c>
      <c r="DT1363" s="4">
        <v>2</v>
      </c>
      <c r="DU1363" s="4">
        <v>2</v>
      </c>
      <c r="EB1363" s="4" t="b">
        <v>1</v>
      </c>
      <c r="EC1363" s="4" t="s">
        <v>263</v>
      </c>
      <c r="EF1363" s="7">
        <v>46143</v>
      </c>
      <c r="EG1363" s="7">
        <v>46173</v>
      </c>
      <c r="EH1363" s="4" t="s">
        <v>173</v>
      </c>
      <c r="EI1363" s="4" t="b">
        <v>1</v>
      </c>
      <c r="EJ1363" s="4" t="s">
        <v>174</v>
      </c>
      <c r="EO1363" s="4">
        <f t="shared" si="88"/>
        <v>12.008219178082191</v>
      </c>
      <c r="EP1363" s="4">
        <f t="shared" si="89"/>
        <v>20</v>
      </c>
      <c r="EQ1363" s="9">
        <f t="shared" si="90"/>
        <v>2560731.1799999997</v>
      </c>
    </row>
    <row r="1364" spans="3:147">
      <c r="C1364" s="7">
        <v>46143</v>
      </c>
      <c r="D1364" s="4">
        <v>7620</v>
      </c>
      <c r="G1364" s="4" t="s">
        <v>179</v>
      </c>
      <c r="H1364" s="4" t="s">
        <v>180</v>
      </c>
      <c r="I1364" s="4">
        <v>17</v>
      </c>
      <c r="J1364" s="16">
        <v>41640</v>
      </c>
      <c r="L1364" s="4">
        <v>104068.299</v>
      </c>
      <c r="M1364" s="4">
        <v>107318.26700000001</v>
      </c>
      <c r="N1364" s="4">
        <v>127887.601</v>
      </c>
      <c r="O1364" s="64">
        <v>18</v>
      </c>
      <c r="P1364" s="4">
        <v>10</v>
      </c>
      <c r="Q1364" s="4">
        <v>3</v>
      </c>
      <c r="R1364" s="4">
        <v>31</v>
      </c>
      <c r="S1364" s="4">
        <v>100</v>
      </c>
      <c r="T1364" s="4">
        <v>100</v>
      </c>
      <c r="U1364" s="11">
        <v>6088054</v>
      </c>
      <c r="V1364" s="11">
        <v>1186054</v>
      </c>
      <c r="W1364" s="11">
        <v>4902000</v>
      </c>
      <c r="X1364" s="11">
        <v>12</v>
      </c>
      <c r="Y1364" s="62">
        <v>3226117</v>
      </c>
      <c r="Z1364" s="11">
        <v>0</v>
      </c>
      <c r="AA1364" s="11">
        <v>0</v>
      </c>
      <c r="AB1364" s="11">
        <v>7500</v>
      </c>
      <c r="AC1364" s="11">
        <v>90000</v>
      </c>
      <c r="AD1364" s="11">
        <v>0</v>
      </c>
      <c r="AE1364" s="11">
        <v>0</v>
      </c>
      <c r="AF1364" s="11">
        <v>0</v>
      </c>
      <c r="AG1364" s="11">
        <v>97500</v>
      </c>
      <c r="AH1364" s="11">
        <v>0</v>
      </c>
      <c r="AI1364" s="11">
        <v>402443</v>
      </c>
      <c r="AJ1364" s="11">
        <v>0</v>
      </c>
      <c r="AK1364" s="11">
        <v>299736</v>
      </c>
      <c r="AL1364" s="9">
        <v>702180</v>
      </c>
      <c r="AM1364" s="9">
        <v>1486693</v>
      </c>
      <c r="AN1364" s="9">
        <v>63943</v>
      </c>
      <c r="AO1364" s="9">
        <v>403613</v>
      </c>
      <c r="AP1364" s="11">
        <v>0</v>
      </c>
      <c r="AQ1364" s="11">
        <v>60000</v>
      </c>
      <c r="AR1364" s="11">
        <v>2716429</v>
      </c>
      <c r="AS1364" s="11">
        <v>0</v>
      </c>
      <c r="AT1364" s="11">
        <v>0</v>
      </c>
      <c r="AU1364" s="11">
        <v>0</v>
      </c>
      <c r="AV1364" s="11">
        <v>0</v>
      </c>
      <c r="AW1364" s="11">
        <v>0</v>
      </c>
      <c r="AX1364" s="11">
        <v>0</v>
      </c>
      <c r="AY1364" s="11">
        <v>0</v>
      </c>
      <c r="AZ1364" s="11">
        <v>0</v>
      </c>
      <c r="BA1364" s="11">
        <v>13008</v>
      </c>
      <c r="BB1364" s="11">
        <v>0</v>
      </c>
      <c r="BC1364" s="11">
        <v>0</v>
      </c>
      <c r="BD1364" s="11">
        <v>35000</v>
      </c>
      <c r="BE1364" s="11">
        <v>0</v>
      </c>
      <c r="BF1364" s="11">
        <v>0</v>
      </c>
      <c r="BG1364" s="11">
        <v>0</v>
      </c>
      <c r="BH1364" s="11">
        <v>0</v>
      </c>
      <c r="BI1364" s="11">
        <v>0</v>
      </c>
      <c r="BJ1364" s="11">
        <v>0</v>
      </c>
      <c r="BK1364" s="11">
        <v>0</v>
      </c>
      <c r="BL1364" s="11">
        <v>0</v>
      </c>
      <c r="BM1364" s="11">
        <v>0</v>
      </c>
      <c r="BN1364" s="11">
        <v>0</v>
      </c>
      <c r="BO1364" s="11">
        <v>522880</v>
      </c>
      <c r="BP1364" s="11">
        <v>52280</v>
      </c>
      <c r="BQ1364" s="11">
        <v>243860</v>
      </c>
      <c r="BR1364" s="11">
        <v>264910</v>
      </c>
      <c r="BS1364" s="11">
        <v>54790</v>
      </c>
      <c r="BT1364" s="11">
        <v>9680</v>
      </c>
      <c r="BU1364" s="11">
        <v>37260</v>
      </c>
      <c r="BV1364" s="11">
        <v>0</v>
      </c>
      <c r="BW1364" s="11">
        <v>394</v>
      </c>
      <c r="BX1364" s="11">
        <v>0</v>
      </c>
      <c r="BY1364" s="11">
        <v>0</v>
      </c>
      <c r="BZ1364" s="11">
        <v>0</v>
      </c>
      <c r="CA1364" s="11">
        <v>0</v>
      </c>
      <c r="CB1364" s="11">
        <v>0</v>
      </c>
      <c r="CC1364" s="11">
        <v>0</v>
      </c>
      <c r="CD1364" s="11">
        <v>0</v>
      </c>
      <c r="CE1364" s="11">
        <v>0</v>
      </c>
      <c r="CF1364" s="11">
        <v>0</v>
      </c>
      <c r="CG1364" s="11">
        <v>0</v>
      </c>
      <c r="CH1364" s="11">
        <v>0</v>
      </c>
      <c r="CI1364" s="11">
        <v>192273.29199999999</v>
      </c>
      <c r="CJ1364" s="4">
        <v>31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12</v>
      </c>
      <c r="CV1364" s="4">
        <v>0</v>
      </c>
      <c r="CW1364" s="4">
        <v>0</v>
      </c>
      <c r="CX1364" s="4">
        <v>0</v>
      </c>
      <c r="CY1364" s="4">
        <v>0</v>
      </c>
      <c r="CZ1364" s="4">
        <v>0</v>
      </c>
      <c r="DA1364" s="4">
        <v>0</v>
      </c>
      <c r="DB1364" s="4">
        <v>20</v>
      </c>
      <c r="DC1364" s="4">
        <v>0</v>
      </c>
      <c r="DD1364" s="4">
        <v>12.5</v>
      </c>
      <c r="DE1364" s="64">
        <v>32.5</v>
      </c>
      <c r="DF1364" s="64">
        <v>62</v>
      </c>
      <c r="DG1364" s="64">
        <v>2</v>
      </c>
      <c r="DH1364" s="64">
        <v>42.08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2</v>
      </c>
      <c r="DU1364" s="4">
        <v>2</v>
      </c>
      <c r="EB1364" s="4" t="b">
        <v>1</v>
      </c>
      <c r="EC1364" s="4" t="s">
        <v>263</v>
      </c>
      <c r="EF1364" s="7">
        <v>46143</v>
      </c>
      <c r="EG1364" s="7">
        <v>46173</v>
      </c>
      <c r="EH1364" s="4" t="s">
        <v>173</v>
      </c>
      <c r="EI1364" s="4" t="b">
        <v>1</v>
      </c>
      <c r="EJ1364" s="4" t="s">
        <v>174</v>
      </c>
      <c r="EO1364" s="4">
        <f t="shared" si="88"/>
        <v>12.008219178082191</v>
      </c>
      <c r="EP1364" s="4">
        <f t="shared" si="89"/>
        <v>20</v>
      </c>
      <c r="EQ1364" s="9">
        <f t="shared" si="90"/>
        <v>2557752.02</v>
      </c>
    </row>
    <row r="1365" spans="3:147">
      <c r="C1365" s="7">
        <v>46143</v>
      </c>
      <c r="D1365" s="4">
        <v>7620</v>
      </c>
      <c r="G1365" s="4" t="s">
        <v>179</v>
      </c>
      <c r="H1365" s="4" t="s">
        <v>180</v>
      </c>
      <c r="I1365" s="4">
        <v>14</v>
      </c>
      <c r="J1365" s="16">
        <v>41640</v>
      </c>
      <c r="L1365" s="4">
        <v>102118.299</v>
      </c>
      <c r="M1365" s="4">
        <v>105118.26700000001</v>
      </c>
      <c r="N1365" s="4">
        <v>125265.93399999999</v>
      </c>
      <c r="O1365" s="64">
        <v>18</v>
      </c>
      <c r="P1365" s="4">
        <v>10</v>
      </c>
      <c r="Q1365" s="4">
        <v>3</v>
      </c>
      <c r="R1365" s="4">
        <v>31</v>
      </c>
      <c r="S1365" s="4">
        <v>100</v>
      </c>
      <c r="T1365" s="4">
        <v>100</v>
      </c>
      <c r="U1365" s="11">
        <v>5779362</v>
      </c>
      <c r="V1365" s="11">
        <v>1071400</v>
      </c>
      <c r="W1365" s="11">
        <v>4707962</v>
      </c>
      <c r="X1365" s="11">
        <v>12</v>
      </c>
      <c r="Y1365" s="62">
        <v>3165667</v>
      </c>
      <c r="Z1365" s="11">
        <v>0</v>
      </c>
      <c r="AA1365" s="11">
        <v>0</v>
      </c>
      <c r="AB1365" s="11">
        <v>0</v>
      </c>
      <c r="AC1365" s="11">
        <v>90000</v>
      </c>
      <c r="AD1365" s="11">
        <v>0</v>
      </c>
      <c r="AE1365" s="11">
        <v>0</v>
      </c>
      <c r="AF1365" s="11">
        <v>0</v>
      </c>
      <c r="AG1365" s="11">
        <v>90000</v>
      </c>
      <c r="AH1365" s="11">
        <v>0</v>
      </c>
      <c r="AI1365" s="11">
        <v>394193</v>
      </c>
      <c r="AJ1365" s="11">
        <v>0</v>
      </c>
      <c r="AK1365" s="11">
        <v>434516</v>
      </c>
      <c r="AL1365" s="9">
        <v>828709</v>
      </c>
      <c r="AM1365" s="9">
        <v>1033443</v>
      </c>
      <c r="AN1365" s="9">
        <v>125265</v>
      </c>
      <c r="AO1365" s="9">
        <v>448514</v>
      </c>
      <c r="AP1365" s="11">
        <v>0</v>
      </c>
      <c r="AQ1365" s="11">
        <v>55000</v>
      </c>
      <c r="AR1365" s="11">
        <v>2490931</v>
      </c>
      <c r="AS1365" s="11">
        <v>0</v>
      </c>
      <c r="AT1365" s="11">
        <v>0</v>
      </c>
      <c r="AU1365" s="11">
        <v>0</v>
      </c>
      <c r="AV1365" s="11">
        <v>0</v>
      </c>
      <c r="AW1365" s="11">
        <v>0</v>
      </c>
      <c r="AX1365" s="11">
        <v>0</v>
      </c>
      <c r="AY1365" s="11">
        <v>0</v>
      </c>
      <c r="AZ1365" s="11">
        <v>0</v>
      </c>
      <c r="BA1365" s="11">
        <v>12764</v>
      </c>
      <c r="BB1365" s="11">
        <v>0</v>
      </c>
      <c r="BC1365" s="11">
        <v>0</v>
      </c>
      <c r="BD1365" s="11">
        <v>20000</v>
      </c>
      <c r="BE1365" s="11">
        <v>0</v>
      </c>
      <c r="BF1365" s="11">
        <v>0</v>
      </c>
      <c r="BG1365" s="11">
        <v>0</v>
      </c>
      <c r="BH1365" s="11">
        <v>0</v>
      </c>
      <c r="BI1365" s="11">
        <v>0</v>
      </c>
      <c r="BJ1365" s="11">
        <v>0</v>
      </c>
      <c r="BK1365" s="11">
        <v>0</v>
      </c>
      <c r="BL1365" s="11">
        <v>0</v>
      </c>
      <c r="BM1365" s="11">
        <v>0</v>
      </c>
      <c r="BN1365" s="11">
        <v>0</v>
      </c>
      <c r="BO1365" s="11">
        <v>429640</v>
      </c>
      <c r="BP1365" s="11">
        <v>42960</v>
      </c>
      <c r="BQ1365" s="11">
        <v>233030</v>
      </c>
      <c r="BR1365" s="11">
        <v>247770</v>
      </c>
      <c r="BS1365" s="11">
        <v>52010</v>
      </c>
      <c r="BT1365" s="11">
        <v>9500</v>
      </c>
      <c r="BU1365" s="11">
        <v>36490</v>
      </c>
      <c r="BV1365" s="11">
        <v>0</v>
      </c>
      <c r="BW1365" s="11">
        <v>20000</v>
      </c>
      <c r="BX1365" s="11">
        <v>0</v>
      </c>
      <c r="BY1365" s="11">
        <v>0</v>
      </c>
      <c r="BZ1365" s="11">
        <v>0</v>
      </c>
      <c r="CA1365" s="11">
        <v>0</v>
      </c>
      <c r="CB1365" s="11">
        <v>0</v>
      </c>
      <c r="CC1365" s="11">
        <v>0</v>
      </c>
      <c r="CD1365" s="11">
        <v>0</v>
      </c>
      <c r="CE1365" s="11">
        <v>0</v>
      </c>
      <c r="CF1365" s="11">
        <v>0</v>
      </c>
      <c r="CG1365" s="11">
        <v>0</v>
      </c>
      <c r="CH1365" s="11">
        <v>0</v>
      </c>
      <c r="CI1365" s="11">
        <v>192945.88800000001</v>
      </c>
      <c r="CJ1365" s="4">
        <v>31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0</v>
      </c>
      <c r="CS1365" s="4">
        <v>0</v>
      </c>
      <c r="CT1365" s="4">
        <v>0</v>
      </c>
      <c r="CU1365" s="4">
        <v>11</v>
      </c>
      <c r="CV1365" s="4">
        <v>0</v>
      </c>
      <c r="CW1365" s="4">
        <v>0</v>
      </c>
      <c r="CX1365" s="4">
        <v>0</v>
      </c>
      <c r="CY1365" s="4">
        <v>0</v>
      </c>
      <c r="CZ1365" s="4">
        <v>0</v>
      </c>
      <c r="DA1365" s="4">
        <v>0</v>
      </c>
      <c r="DB1365" s="4">
        <v>20</v>
      </c>
      <c r="DC1365" s="4">
        <v>0</v>
      </c>
      <c r="DD1365" s="4">
        <v>18.5</v>
      </c>
      <c r="DE1365" s="64">
        <v>38.5</v>
      </c>
      <c r="DF1365" s="64">
        <v>44</v>
      </c>
      <c r="DG1365" s="64">
        <v>4</v>
      </c>
      <c r="DH1365" s="64">
        <v>47.74</v>
      </c>
      <c r="DI1365" s="4">
        <v>0</v>
      </c>
      <c r="DJ1365" s="4">
        <v>0</v>
      </c>
      <c r="DK1365" s="4">
        <v>0</v>
      </c>
      <c r="DL1365" s="4">
        <v>0</v>
      </c>
      <c r="DM1365" s="4">
        <v>0</v>
      </c>
      <c r="DN1365" s="4">
        <v>0</v>
      </c>
      <c r="DO1365" s="4">
        <v>0</v>
      </c>
      <c r="DP1365" s="4">
        <v>0</v>
      </c>
      <c r="DQ1365" s="4">
        <v>0</v>
      </c>
      <c r="DR1365" s="4">
        <v>0</v>
      </c>
      <c r="DS1365" s="4">
        <v>0</v>
      </c>
      <c r="DT1365" s="4">
        <v>2</v>
      </c>
      <c r="DU1365" s="4">
        <v>2</v>
      </c>
      <c r="EB1365" s="4" t="b">
        <v>1</v>
      </c>
      <c r="EC1365" s="4" t="s">
        <v>263</v>
      </c>
      <c r="EF1365" s="7">
        <v>46143</v>
      </c>
      <c r="EG1365" s="7">
        <v>46173</v>
      </c>
      <c r="EH1365" s="4" t="s">
        <v>173</v>
      </c>
      <c r="EI1365" s="4" t="b">
        <v>1</v>
      </c>
      <c r="EJ1365" s="4" t="s">
        <v>174</v>
      </c>
      <c r="EO1365" s="4">
        <f t="shared" si="88"/>
        <v>12.008219178082191</v>
      </c>
      <c r="EP1365" s="4">
        <f t="shared" si="89"/>
        <v>20</v>
      </c>
      <c r="EQ1365" s="9">
        <f t="shared" si="90"/>
        <v>2505318.6799999997</v>
      </c>
    </row>
    <row r="1366" spans="3:147">
      <c r="C1366" s="7">
        <v>46174</v>
      </c>
      <c r="D1366" s="4">
        <v>7620</v>
      </c>
      <c r="G1366" s="4" t="s">
        <v>170</v>
      </c>
      <c r="H1366" s="4" t="s">
        <v>171</v>
      </c>
      <c r="I1366" s="4">
        <v>18</v>
      </c>
      <c r="J1366" s="16">
        <v>35723</v>
      </c>
      <c r="L1366" s="4">
        <v>143386.25599999999</v>
      </c>
      <c r="M1366" s="4">
        <v>150386.23300000001</v>
      </c>
      <c r="N1366" s="4">
        <v>179210.261</v>
      </c>
      <c r="O1366" s="64">
        <v>21</v>
      </c>
      <c r="P1366" s="4">
        <v>8</v>
      </c>
      <c r="Q1366" s="4">
        <v>1</v>
      </c>
      <c r="R1366" s="4">
        <v>30</v>
      </c>
      <c r="S1366" s="4">
        <v>100</v>
      </c>
      <c r="T1366" s="4">
        <v>100</v>
      </c>
      <c r="U1366" s="11">
        <v>8313598</v>
      </c>
      <c r="V1366" s="11">
        <v>1955598</v>
      </c>
      <c r="W1366" s="11">
        <v>6358000</v>
      </c>
      <c r="X1366" s="11">
        <v>28</v>
      </c>
      <c r="Y1366" s="62">
        <v>4301587</v>
      </c>
      <c r="Z1366" s="11">
        <v>0</v>
      </c>
      <c r="AA1366" s="11">
        <v>0</v>
      </c>
      <c r="AB1366" s="11">
        <v>0</v>
      </c>
      <c r="AC1366" s="11">
        <v>210000</v>
      </c>
      <c r="AD1366" s="11">
        <v>0</v>
      </c>
      <c r="AE1366" s="11">
        <v>0</v>
      </c>
      <c r="AF1366" s="11">
        <v>0</v>
      </c>
      <c r="AG1366" s="11">
        <v>210000</v>
      </c>
      <c r="AH1366" s="11">
        <v>0</v>
      </c>
      <c r="AI1366" s="11">
        <v>563948</v>
      </c>
      <c r="AJ1366" s="11">
        <v>0</v>
      </c>
      <c r="AK1366" s="11">
        <v>772844</v>
      </c>
      <c r="AL1366" s="9">
        <v>1336792</v>
      </c>
      <c r="AM1366" s="9">
        <v>537630</v>
      </c>
      <c r="AN1366" s="9">
        <v>0</v>
      </c>
      <c r="AO1366" s="9">
        <v>673113</v>
      </c>
      <c r="AP1366" s="11">
        <v>0</v>
      </c>
      <c r="AQ1366" s="11">
        <v>60000</v>
      </c>
      <c r="AR1366" s="11">
        <v>2607535</v>
      </c>
      <c r="AS1366" s="11">
        <v>0</v>
      </c>
      <c r="AT1366" s="11">
        <v>0</v>
      </c>
      <c r="AU1366" s="11">
        <v>0</v>
      </c>
      <c r="AV1366" s="11">
        <v>0</v>
      </c>
      <c r="AW1366" s="11">
        <v>0</v>
      </c>
      <c r="AX1366" s="11">
        <v>0</v>
      </c>
      <c r="AY1366" s="11">
        <v>0</v>
      </c>
      <c r="AZ1366" s="11">
        <v>0</v>
      </c>
      <c r="BA1366" s="11">
        <v>139476</v>
      </c>
      <c r="BB1366" s="11">
        <v>1000000</v>
      </c>
      <c r="BC1366" s="11">
        <v>0</v>
      </c>
      <c r="BD1366" s="11">
        <v>55000</v>
      </c>
      <c r="BE1366" s="11">
        <v>0</v>
      </c>
      <c r="BF1366" s="11">
        <v>0</v>
      </c>
      <c r="BG1366" s="11">
        <v>0</v>
      </c>
      <c r="BH1366" s="11">
        <v>0</v>
      </c>
      <c r="BI1366" s="11">
        <v>0</v>
      </c>
      <c r="BJ1366" s="11">
        <v>0</v>
      </c>
      <c r="BK1366" s="11">
        <v>0</v>
      </c>
      <c r="BL1366" s="11">
        <v>0</v>
      </c>
      <c r="BM1366" s="11">
        <v>0</v>
      </c>
      <c r="BN1366" s="11">
        <v>0</v>
      </c>
      <c r="BO1366" s="11">
        <v>944550</v>
      </c>
      <c r="BP1366" s="11">
        <v>94450</v>
      </c>
      <c r="BQ1366" s="11">
        <v>302570</v>
      </c>
      <c r="BR1366" s="11">
        <v>368060</v>
      </c>
      <c r="BS1366" s="11">
        <v>74820</v>
      </c>
      <c r="BT1366" s="11">
        <v>12910</v>
      </c>
      <c r="BU1366" s="11">
        <v>50750</v>
      </c>
      <c r="BV1366" s="11">
        <v>10000</v>
      </c>
      <c r="BW1366" s="11">
        <v>7714</v>
      </c>
      <c r="BX1366" s="11">
        <v>0</v>
      </c>
      <c r="BY1366" s="11">
        <v>0</v>
      </c>
      <c r="BZ1366" s="11">
        <v>0</v>
      </c>
      <c r="CA1366" s="11">
        <v>0</v>
      </c>
      <c r="CB1366" s="11">
        <v>0</v>
      </c>
      <c r="CC1366" s="11">
        <v>89774</v>
      </c>
      <c r="CD1366" s="11">
        <v>0</v>
      </c>
      <c r="CE1366" s="11">
        <v>0</v>
      </c>
      <c r="CF1366" s="11">
        <v>0</v>
      </c>
      <c r="CG1366" s="11">
        <v>0</v>
      </c>
      <c r="CH1366" s="11">
        <v>0</v>
      </c>
      <c r="CI1366" s="11">
        <v>274496.946</v>
      </c>
      <c r="CJ1366" s="4">
        <v>30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12</v>
      </c>
      <c r="CV1366" s="4">
        <v>0</v>
      </c>
      <c r="CW1366" s="4">
        <v>0</v>
      </c>
      <c r="CX1366" s="4">
        <v>0</v>
      </c>
      <c r="CY1366" s="4">
        <v>0</v>
      </c>
      <c r="CZ1366" s="4">
        <v>0</v>
      </c>
      <c r="DA1366" s="4">
        <v>0</v>
      </c>
      <c r="DB1366" s="4">
        <v>20</v>
      </c>
      <c r="DC1366" s="4">
        <v>0</v>
      </c>
      <c r="DD1366" s="4">
        <v>23</v>
      </c>
      <c r="DE1366" s="64">
        <v>43</v>
      </c>
      <c r="DF1366" s="64">
        <v>16</v>
      </c>
      <c r="DG1366" s="64">
        <v>0</v>
      </c>
      <c r="DH1366" s="64">
        <v>50.08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0</v>
      </c>
      <c r="DO1366" s="4">
        <v>0</v>
      </c>
      <c r="DP1366" s="4">
        <v>0</v>
      </c>
      <c r="DQ1366" s="4">
        <v>0</v>
      </c>
      <c r="DR1366" s="4">
        <v>0</v>
      </c>
      <c r="DS1366" s="4">
        <v>0.5</v>
      </c>
      <c r="DT1366" s="4">
        <v>2</v>
      </c>
      <c r="DU1366" s="4">
        <v>2</v>
      </c>
      <c r="EB1366" s="4" t="b">
        <v>1</v>
      </c>
      <c r="EC1366" s="4" t="s">
        <v>263</v>
      </c>
      <c r="EF1366" s="7">
        <v>46174</v>
      </c>
      <c r="EG1366" s="7">
        <v>46203</v>
      </c>
      <c r="EH1366" s="4" t="s">
        <v>173</v>
      </c>
      <c r="EI1366" s="4" t="b">
        <v>1</v>
      </c>
      <c r="EJ1366" s="4" t="s">
        <v>174</v>
      </c>
      <c r="EO1366" s="4">
        <f t="shared" si="88"/>
        <v>28.219178082191782</v>
      </c>
      <c r="EP1366" s="4">
        <f t="shared" si="89"/>
        <v>25</v>
      </c>
      <c r="EQ1366" s="9">
        <f t="shared" si="90"/>
        <v>4480256.5250000004</v>
      </c>
    </row>
    <row r="1367" spans="3:147">
      <c r="C1367" s="7">
        <v>46174</v>
      </c>
      <c r="D1367" s="4">
        <v>7620</v>
      </c>
      <c r="G1367" s="4" t="s">
        <v>170</v>
      </c>
      <c r="H1367" s="4" t="s">
        <v>171</v>
      </c>
      <c r="I1367" s="4">
        <v>3</v>
      </c>
      <c r="J1367" s="16">
        <v>35738</v>
      </c>
      <c r="L1367" s="4">
        <v>131793.25599999999</v>
      </c>
      <c r="M1367" s="4">
        <v>138793.23300000001</v>
      </c>
      <c r="N1367" s="4">
        <v>165395.26999999999</v>
      </c>
      <c r="O1367" s="64">
        <v>21</v>
      </c>
      <c r="P1367" s="4">
        <v>8</v>
      </c>
      <c r="Q1367" s="4">
        <v>1</v>
      </c>
      <c r="R1367" s="4">
        <v>30</v>
      </c>
      <c r="S1367" s="4">
        <v>100</v>
      </c>
      <c r="T1367" s="4">
        <v>100</v>
      </c>
      <c r="U1367" s="11">
        <v>7634967</v>
      </c>
      <c r="V1367" s="11">
        <v>1628450</v>
      </c>
      <c r="W1367" s="11">
        <v>6006517</v>
      </c>
      <c r="X1367" s="11">
        <v>28</v>
      </c>
      <c r="Y1367" s="62">
        <v>3953797</v>
      </c>
      <c r="Z1367" s="11">
        <v>0</v>
      </c>
      <c r="AA1367" s="11">
        <v>0</v>
      </c>
      <c r="AB1367" s="11">
        <v>0</v>
      </c>
      <c r="AC1367" s="11">
        <v>210000</v>
      </c>
      <c r="AD1367" s="11">
        <v>0</v>
      </c>
      <c r="AE1367" s="11">
        <v>0</v>
      </c>
      <c r="AF1367" s="11">
        <v>0</v>
      </c>
      <c r="AG1367" s="11">
        <v>210000</v>
      </c>
      <c r="AH1367" s="11">
        <v>0</v>
      </c>
      <c r="AI1367" s="11">
        <v>520474</v>
      </c>
      <c r="AJ1367" s="11">
        <v>0</v>
      </c>
      <c r="AK1367" s="11">
        <v>527197</v>
      </c>
      <c r="AL1367" s="9">
        <v>1047672</v>
      </c>
      <c r="AM1367" s="9">
        <v>682255</v>
      </c>
      <c r="AN1367" s="9">
        <v>0</v>
      </c>
      <c r="AO1367" s="9">
        <v>488743</v>
      </c>
      <c r="AP1367" s="11">
        <v>0</v>
      </c>
      <c r="AQ1367" s="11">
        <v>50000</v>
      </c>
      <c r="AR1367" s="11">
        <v>2268670</v>
      </c>
      <c r="AS1367" s="11">
        <v>0</v>
      </c>
      <c r="AT1367" s="11">
        <v>0</v>
      </c>
      <c r="AU1367" s="11">
        <v>0</v>
      </c>
      <c r="AV1367" s="11">
        <v>0</v>
      </c>
      <c r="AW1367" s="11">
        <v>0</v>
      </c>
      <c r="AX1367" s="11">
        <v>0</v>
      </c>
      <c r="AY1367" s="11">
        <v>0</v>
      </c>
      <c r="AZ1367" s="11">
        <v>0</v>
      </c>
      <c r="BA1367" s="11">
        <v>147500</v>
      </c>
      <c r="BB1367" s="11">
        <v>1000000</v>
      </c>
      <c r="BC1367" s="11">
        <v>0</v>
      </c>
      <c r="BD1367" s="11">
        <v>55000</v>
      </c>
      <c r="BE1367" s="11">
        <v>0</v>
      </c>
      <c r="BF1367" s="11">
        <v>0</v>
      </c>
      <c r="BG1367" s="11">
        <v>0</v>
      </c>
      <c r="BH1367" s="11">
        <v>0</v>
      </c>
      <c r="BI1367" s="11">
        <v>0</v>
      </c>
      <c r="BJ1367" s="11">
        <v>0</v>
      </c>
      <c r="BK1367" s="11">
        <v>0</v>
      </c>
      <c r="BL1367" s="11">
        <v>0</v>
      </c>
      <c r="BM1367" s="11">
        <v>0</v>
      </c>
      <c r="BN1367" s="11">
        <v>0</v>
      </c>
      <c r="BO1367" s="11">
        <v>724450</v>
      </c>
      <c r="BP1367" s="11">
        <v>72440</v>
      </c>
      <c r="BQ1367" s="11">
        <v>283290</v>
      </c>
      <c r="BR1367" s="11">
        <v>332110</v>
      </c>
      <c r="BS1367" s="11">
        <v>68710</v>
      </c>
      <c r="BT1367" s="11">
        <v>11870</v>
      </c>
      <c r="BU1367" s="11">
        <v>46840</v>
      </c>
      <c r="BV1367" s="11">
        <v>11000</v>
      </c>
      <c r="BW1367" s="11">
        <v>0</v>
      </c>
      <c r="BX1367" s="11">
        <v>0</v>
      </c>
      <c r="BY1367" s="11">
        <v>0</v>
      </c>
      <c r="BZ1367" s="11">
        <v>0</v>
      </c>
      <c r="CA1367" s="11">
        <v>0</v>
      </c>
      <c r="CB1367" s="11">
        <v>0</v>
      </c>
      <c r="CC1367" s="11">
        <v>77740</v>
      </c>
      <c r="CD1367" s="11">
        <v>0</v>
      </c>
      <c r="CE1367" s="11">
        <v>0</v>
      </c>
      <c r="CF1367" s="11">
        <v>0</v>
      </c>
      <c r="CG1367" s="11">
        <v>0</v>
      </c>
      <c r="CH1367" s="11">
        <v>0</v>
      </c>
      <c r="CI1367" s="11">
        <v>258052.63</v>
      </c>
      <c r="CJ1367" s="4">
        <v>30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  <c r="CS1367" s="4">
        <v>0</v>
      </c>
      <c r="CT1367" s="4">
        <v>0</v>
      </c>
      <c r="CU1367" s="4">
        <v>10</v>
      </c>
      <c r="CV1367" s="4">
        <v>0</v>
      </c>
      <c r="CW1367" s="4">
        <v>0</v>
      </c>
      <c r="CX1367" s="4">
        <v>0</v>
      </c>
      <c r="CY1367" s="4">
        <v>0</v>
      </c>
      <c r="CZ1367" s="4">
        <v>0</v>
      </c>
      <c r="DA1367" s="4">
        <v>0</v>
      </c>
      <c r="DB1367" s="4">
        <v>20</v>
      </c>
      <c r="DC1367" s="4">
        <v>0</v>
      </c>
      <c r="DD1367" s="4">
        <v>17</v>
      </c>
      <c r="DE1367" s="64">
        <v>37</v>
      </c>
      <c r="DF1367" s="64">
        <v>22</v>
      </c>
      <c r="DG1367" s="64">
        <v>0</v>
      </c>
      <c r="DH1367" s="64">
        <v>39.4</v>
      </c>
      <c r="DI1367" s="4">
        <v>0</v>
      </c>
      <c r="DJ1367" s="4">
        <v>0</v>
      </c>
      <c r="DK1367" s="4">
        <v>0</v>
      </c>
      <c r="DL1367" s="4">
        <v>0</v>
      </c>
      <c r="DM1367" s="4">
        <v>0</v>
      </c>
      <c r="DN1367" s="4">
        <v>0</v>
      </c>
      <c r="DO1367" s="4">
        <v>0</v>
      </c>
      <c r="DP1367" s="4">
        <v>0</v>
      </c>
      <c r="DQ1367" s="4">
        <v>0</v>
      </c>
      <c r="DR1367" s="4">
        <v>0</v>
      </c>
      <c r="DS1367" s="4">
        <v>0</v>
      </c>
      <c r="DT1367" s="4">
        <v>2</v>
      </c>
      <c r="DU1367" s="4">
        <v>2</v>
      </c>
      <c r="EB1367" s="4" t="b">
        <v>1</v>
      </c>
      <c r="EC1367" s="4" t="s">
        <v>263</v>
      </c>
      <c r="EF1367" s="7">
        <v>46174</v>
      </c>
      <c r="EG1367" s="7">
        <v>46203</v>
      </c>
      <c r="EH1367" s="4" t="s">
        <v>173</v>
      </c>
      <c r="EI1367" s="4" t="b">
        <v>1</v>
      </c>
      <c r="EJ1367" s="4" t="s">
        <v>174</v>
      </c>
      <c r="EO1367" s="4">
        <f t="shared" si="88"/>
        <v>28.17808219178082</v>
      </c>
      <c r="EP1367" s="4">
        <f t="shared" si="89"/>
        <v>25</v>
      </c>
      <c r="EQ1367" s="9">
        <f t="shared" si="90"/>
        <v>4134881.7499999995</v>
      </c>
    </row>
    <row r="1368" spans="3:147">
      <c r="C1368" s="7">
        <v>46174</v>
      </c>
      <c r="D1368" s="4">
        <v>7620</v>
      </c>
      <c r="G1368" s="4" t="s">
        <v>170</v>
      </c>
      <c r="H1368" s="4" t="s">
        <v>171</v>
      </c>
      <c r="I1368" s="4">
        <v>14</v>
      </c>
      <c r="J1368" s="16">
        <v>35416</v>
      </c>
      <c r="L1368" s="4">
        <v>141012.25599999999</v>
      </c>
      <c r="M1368" s="4">
        <v>148262.23300000001</v>
      </c>
      <c r="N1368" s="4">
        <v>176679.16099999999</v>
      </c>
      <c r="O1368" s="64">
        <v>2</v>
      </c>
      <c r="P1368" s="4">
        <v>0</v>
      </c>
      <c r="Q1368" s="4">
        <v>0</v>
      </c>
      <c r="R1368" s="4">
        <v>2</v>
      </c>
      <c r="S1368" s="4">
        <v>100</v>
      </c>
      <c r="T1368" s="4">
        <v>100</v>
      </c>
      <c r="U1368" s="11">
        <v>1375256</v>
      </c>
      <c r="V1368" s="11">
        <v>-142966</v>
      </c>
      <c r="W1368" s="11">
        <v>1518222</v>
      </c>
      <c r="X1368" s="11">
        <v>29</v>
      </c>
      <c r="Y1368" s="62">
        <v>282024</v>
      </c>
      <c r="Z1368" s="11">
        <v>0</v>
      </c>
      <c r="AA1368" s="11">
        <v>0</v>
      </c>
      <c r="AB1368" s="11">
        <v>0</v>
      </c>
      <c r="AC1368" s="11">
        <v>14500</v>
      </c>
      <c r="AD1368" s="11">
        <v>0</v>
      </c>
      <c r="AE1368" s="11">
        <v>0</v>
      </c>
      <c r="AF1368" s="11">
        <v>0</v>
      </c>
      <c r="AG1368" s="11">
        <v>14500</v>
      </c>
      <c r="AH1368" s="11">
        <v>0</v>
      </c>
      <c r="AI1368" s="11">
        <v>36972</v>
      </c>
      <c r="AJ1368" s="11">
        <v>0</v>
      </c>
      <c r="AK1368" s="11">
        <v>0</v>
      </c>
      <c r="AL1368" s="9">
        <v>36972</v>
      </c>
      <c r="AM1368" s="9">
        <v>0</v>
      </c>
      <c r="AN1368" s="9">
        <v>0</v>
      </c>
      <c r="AO1368" s="9">
        <v>0</v>
      </c>
      <c r="AP1368" s="11">
        <v>0</v>
      </c>
      <c r="AQ1368" s="11">
        <v>0</v>
      </c>
      <c r="AR1368" s="11">
        <v>36972</v>
      </c>
      <c r="AS1368" s="11">
        <v>0</v>
      </c>
      <c r="AT1368" s="11">
        <v>0</v>
      </c>
      <c r="AU1368" s="11">
        <v>0</v>
      </c>
      <c r="AV1368" s="11">
        <v>0</v>
      </c>
      <c r="AW1368" s="11">
        <v>0</v>
      </c>
      <c r="AX1368" s="11">
        <v>0</v>
      </c>
      <c r="AY1368" s="11">
        <v>0</v>
      </c>
      <c r="AZ1368" s="11">
        <v>0</v>
      </c>
      <c r="BA1368" s="11">
        <v>39427</v>
      </c>
      <c r="BB1368" s="11">
        <v>1000000</v>
      </c>
      <c r="BC1368" s="11">
        <v>0</v>
      </c>
      <c r="BD1368" s="11">
        <v>2333</v>
      </c>
      <c r="BE1368" s="11">
        <v>0</v>
      </c>
      <c r="BF1368" s="11">
        <v>0</v>
      </c>
      <c r="BG1368" s="11">
        <v>0</v>
      </c>
      <c r="BH1368" s="11">
        <v>0</v>
      </c>
      <c r="BI1368" s="11">
        <v>0</v>
      </c>
      <c r="BJ1368" s="11">
        <v>0</v>
      </c>
      <c r="BK1368" s="11">
        <v>0</v>
      </c>
      <c r="BL1368" s="11">
        <v>0</v>
      </c>
      <c r="BM1368" s="11">
        <v>0</v>
      </c>
      <c r="BN1368" s="11">
        <v>0</v>
      </c>
      <c r="BO1368" s="11">
        <v>0</v>
      </c>
      <c r="BP1368" s="11">
        <v>0</v>
      </c>
      <c r="BQ1368" s="11">
        <v>-302570</v>
      </c>
      <c r="BR1368" s="11">
        <v>79630</v>
      </c>
      <c r="BS1368" s="11">
        <v>12380</v>
      </c>
      <c r="BT1368" s="11">
        <v>850</v>
      </c>
      <c r="BU1368" s="11">
        <v>3330</v>
      </c>
      <c r="BV1368" s="11">
        <v>0</v>
      </c>
      <c r="BW1368" s="11">
        <v>10000</v>
      </c>
      <c r="BX1368" s="11">
        <v>0</v>
      </c>
      <c r="BY1368" s="11">
        <v>0</v>
      </c>
      <c r="BZ1368" s="11">
        <v>0</v>
      </c>
      <c r="CA1368" s="11">
        <v>53414</v>
      </c>
      <c r="CB1368" s="11">
        <v>0</v>
      </c>
      <c r="CC1368" s="11">
        <v>0</v>
      </c>
      <c r="CD1368" s="11">
        <v>0</v>
      </c>
      <c r="CE1368" s="11">
        <v>0</v>
      </c>
      <c r="CF1368" s="11">
        <v>0</v>
      </c>
      <c r="CG1368" s="11">
        <v>0</v>
      </c>
      <c r="CH1368" s="11">
        <v>0</v>
      </c>
      <c r="CI1368" s="11">
        <v>261071.03400000001</v>
      </c>
      <c r="CJ1368" s="4">
        <v>30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28</v>
      </c>
      <c r="CY1368" s="4">
        <v>0</v>
      </c>
      <c r="CZ1368" s="4">
        <v>0</v>
      </c>
      <c r="DA1368" s="4">
        <v>0</v>
      </c>
      <c r="DB1368" s="4">
        <v>1.33</v>
      </c>
      <c r="DC1368" s="4">
        <v>0</v>
      </c>
      <c r="DD1368" s="4">
        <v>0</v>
      </c>
      <c r="DE1368" s="64">
        <v>1.33</v>
      </c>
      <c r="DF1368" s="64">
        <v>0</v>
      </c>
      <c r="DG1368" s="64">
        <v>0</v>
      </c>
      <c r="DH1368" s="64">
        <v>0</v>
      </c>
      <c r="DI1368" s="4">
        <v>0</v>
      </c>
      <c r="DJ1368" s="4">
        <v>0</v>
      </c>
      <c r="DK1368" s="4">
        <v>0</v>
      </c>
      <c r="DL1368" s="4">
        <v>0</v>
      </c>
      <c r="DM1368" s="4">
        <v>0</v>
      </c>
      <c r="DN1368" s="4">
        <v>0</v>
      </c>
      <c r="DO1368" s="4">
        <v>0</v>
      </c>
      <c r="DP1368" s="4">
        <v>0</v>
      </c>
      <c r="DQ1368" s="4">
        <v>0</v>
      </c>
      <c r="DR1368" s="4">
        <v>0</v>
      </c>
      <c r="DS1368" s="4">
        <v>0</v>
      </c>
      <c r="DT1368" s="4">
        <v>2</v>
      </c>
      <c r="DU1368" s="4">
        <v>2</v>
      </c>
      <c r="EB1368" s="4" t="b">
        <v>1</v>
      </c>
      <c r="EC1368" s="4" t="s">
        <v>263</v>
      </c>
      <c r="EF1368" s="7">
        <v>46174</v>
      </c>
      <c r="EG1368" s="7">
        <v>46203</v>
      </c>
      <c r="EH1368" s="4" t="s">
        <v>173</v>
      </c>
      <c r="EI1368" s="4" t="b">
        <v>1</v>
      </c>
      <c r="EJ1368" s="4" t="s">
        <v>174</v>
      </c>
      <c r="EO1368" s="4">
        <f t="shared" si="88"/>
        <v>29.06027397260274</v>
      </c>
      <c r="EP1368" s="4">
        <f t="shared" si="89"/>
        <v>25</v>
      </c>
      <c r="EQ1368" s="9">
        <f t="shared" si="90"/>
        <v>4416979.0249999994</v>
      </c>
    </row>
    <row r="1369" spans="3:147">
      <c r="C1369" s="7">
        <v>46174</v>
      </c>
      <c r="D1369" s="4">
        <v>7620</v>
      </c>
      <c r="G1369" s="4" t="s">
        <v>170</v>
      </c>
      <c r="H1369" s="4" t="s">
        <v>171</v>
      </c>
      <c r="I1369" s="4">
        <v>14</v>
      </c>
      <c r="J1369" s="16">
        <v>41640</v>
      </c>
      <c r="L1369" s="4">
        <v>141012.25599999999</v>
      </c>
      <c r="M1369" s="4">
        <v>144012.23300000001</v>
      </c>
      <c r="N1369" s="4">
        <v>171614.57800000001</v>
      </c>
      <c r="O1369" s="64">
        <v>21</v>
      </c>
      <c r="P1369" s="4">
        <v>8</v>
      </c>
      <c r="Q1369" s="4">
        <v>1</v>
      </c>
      <c r="R1369" s="4">
        <v>30</v>
      </c>
      <c r="S1369" s="4">
        <v>100</v>
      </c>
      <c r="T1369" s="4">
        <v>100</v>
      </c>
      <c r="U1369" s="11">
        <v>7721397</v>
      </c>
      <c r="V1369" s="11">
        <v>1693900</v>
      </c>
      <c r="W1369" s="11">
        <v>6027497</v>
      </c>
      <c r="X1369" s="11">
        <v>12</v>
      </c>
      <c r="Y1369" s="62">
        <v>4230367</v>
      </c>
      <c r="Z1369" s="11">
        <v>0</v>
      </c>
      <c r="AA1369" s="11">
        <v>0</v>
      </c>
      <c r="AB1369" s="11">
        <v>0</v>
      </c>
      <c r="AC1369" s="11">
        <v>90000</v>
      </c>
      <c r="AD1369" s="11">
        <v>0</v>
      </c>
      <c r="AE1369" s="11">
        <v>0</v>
      </c>
      <c r="AF1369" s="11">
        <v>0</v>
      </c>
      <c r="AG1369" s="11">
        <v>90000</v>
      </c>
      <c r="AH1369" s="11">
        <v>0</v>
      </c>
      <c r="AI1369" s="11">
        <v>540045</v>
      </c>
      <c r="AJ1369" s="11">
        <v>0</v>
      </c>
      <c r="AK1369" s="11">
        <v>740087</v>
      </c>
      <c r="AL1369" s="9">
        <v>1280133</v>
      </c>
      <c r="AM1369" s="9">
        <v>257421</v>
      </c>
      <c r="AN1369" s="9">
        <v>0</v>
      </c>
      <c r="AO1369" s="9">
        <v>614465</v>
      </c>
      <c r="AP1369" s="11">
        <v>0</v>
      </c>
      <c r="AQ1369" s="11">
        <v>55000</v>
      </c>
      <c r="AR1369" s="11">
        <v>2207019</v>
      </c>
      <c r="AS1369" s="11">
        <v>0</v>
      </c>
      <c r="AT1369" s="11">
        <v>0</v>
      </c>
      <c r="AU1369" s="11">
        <v>0</v>
      </c>
      <c r="AV1369" s="11">
        <v>0</v>
      </c>
      <c r="AW1369" s="11">
        <v>0</v>
      </c>
      <c r="AX1369" s="11">
        <v>0</v>
      </c>
      <c r="AY1369" s="11">
        <v>0</v>
      </c>
      <c r="AZ1369" s="11">
        <v>0</v>
      </c>
      <c r="BA1369" s="11">
        <v>149011</v>
      </c>
      <c r="BB1369" s="11">
        <v>1000000</v>
      </c>
      <c r="BC1369" s="11">
        <v>0</v>
      </c>
      <c r="BD1369" s="11">
        <v>45000</v>
      </c>
      <c r="BE1369" s="11">
        <v>0</v>
      </c>
      <c r="BF1369" s="11">
        <v>0</v>
      </c>
      <c r="BG1369" s="11">
        <v>0</v>
      </c>
      <c r="BH1369" s="11">
        <v>0</v>
      </c>
      <c r="BI1369" s="11">
        <v>0</v>
      </c>
      <c r="BJ1369" s="11">
        <v>0</v>
      </c>
      <c r="BK1369" s="11">
        <v>0</v>
      </c>
      <c r="BL1369" s="11">
        <v>0</v>
      </c>
      <c r="BM1369" s="11">
        <v>0</v>
      </c>
      <c r="BN1369" s="11">
        <v>0</v>
      </c>
      <c r="BO1369" s="11">
        <v>839520</v>
      </c>
      <c r="BP1369" s="11">
        <v>83950</v>
      </c>
      <c r="BQ1369" s="11">
        <v>302570</v>
      </c>
      <c r="BR1369" s="11">
        <v>337070</v>
      </c>
      <c r="BS1369" s="11">
        <v>69490</v>
      </c>
      <c r="BT1369" s="11">
        <v>12700</v>
      </c>
      <c r="BU1369" s="11">
        <v>48600</v>
      </c>
      <c r="BV1369" s="11">
        <v>0</v>
      </c>
      <c r="BW1369" s="11">
        <v>0</v>
      </c>
      <c r="BX1369" s="11">
        <v>0</v>
      </c>
      <c r="BY1369" s="11">
        <v>0</v>
      </c>
      <c r="BZ1369" s="11">
        <v>0</v>
      </c>
      <c r="CA1369" s="11">
        <v>0</v>
      </c>
      <c r="CB1369" s="11">
        <v>0</v>
      </c>
      <c r="CC1369" s="11">
        <v>0</v>
      </c>
      <c r="CD1369" s="11">
        <v>0</v>
      </c>
      <c r="CE1369" s="11">
        <v>0</v>
      </c>
      <c r="CF1369" s="11">
        <v>0</v>
      </c>
      <c r="CG1369" s="11">
        <v>0</v>
      </c>
      <c r="CH1369" s="11">
        <v>0</v>
      </c>
      <c r="CI1369" s="11">
        <v>264213.533</v>
      </c>
      <c r="CJ1369" s="4">
        <v>30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4">
        <v>11</v>
      </c>
      <c r="CV1369" s="4">
        <v>0</v>
      </c>
      <c r="CW1369" s="4">
        <v>0</v>
      </c>
      <c r="CX1369" s="4">
        <v>0</v>
      </c>
      <c r="CY1369" s="4">
        <v>0</v>
      </c>
      <c r="CZ1369" s="4">
        <v>0</v>
      </c>
      <c r="DA1369" s="4">
        <v>0</v>
      </c>
      <c r="DB1369" s="4">
        <v>20</v>
      </c>
      <c r="DC1369" s="4">
        <v>0</v>
      </c>
      <c r="DD1369" s="4">
        <v>23</v>
      </c>
      <c r="DE1369" s="64">
        <v>43</v>
      </c>
      <c r="DF1369" s="64">
        <v>8</v>
      </c>
      <c r="DG1369" s="64">
        <v>0</v>
      </c>
      <c r="DH1369" s="64">
        <v>47.74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0</v>
      </c>
      <c r="DO1369" s="4">
        <v>0</v>
      </c>
      <c r="DP1369" s="4">
        <v>0</v>
      </c>
      <c r="DQ1369" s="4">
        <v>0</v>
      </c>
      <c r="DR1369" s="4">
        <v>0</v>
      </c>
      <c r="DS1369" s="4">
        <v>0</v>
      </c>
      <c r="DT1369" s="4">
        <v>2</v>
      </c>
      <c r="DU1369" s="4">
        <v>2</v>
      </c>
      <c r="EB1369" s="4" t="b">
        <v>1</v>
      </c>
      <c r="EC1369" s="4" t="s">
        <v>263</v>
      </c>
      <c r="EF1369" s="7">
        <v>46174</v>
      </c>
      <c r="EG1369" s="7">
        <v>46203</v>
      </c>
      <c r="EH1369" s="4" t="s">
        <v>173</v>
      </c>
      <c r="EI1369" s="4" t="b">
        <v>1</v>
      </c>
      <c r="EJ1369" s="4" t="s">
        <v>174</v>
      </c>
      <c r="EO1369" s="4">
        <f t="shared" si="88"/>
        <v>12.008219178082191</v>
      </c>
      <c r="EP1369" s="4">
        <f t="shared" si="89"/>
        <v>20</v>
      </c>
      <c r="EQ1369" s="9">
        <f t="shared" si="90"/>
        <v>3432291.56</v>
      </c>
    </row>
    <row r="1370" spans="3:147">
      <c r="C1370" s="7">
        <v>46174</v>
      </c>
      <c r="D1370" s="4">
        <v>7620</v>
      </c>
      <c r="G1370" s="4" t="s">
        <v>176</v>
      </c>
      <c r="H1370" s="4" t="s">
        <v>177</v>
      </c>
      <c r="I1370" s="4">
        <v>16</v>
      </c>
      <c r="J1370" s="16">
        <v>41640</v>
      </c>
      <c r="L1370" s="4">
        <v>121577</v>
      </c>
      <c r="M1370" s="4">
        <v>124827</v>
      </c>
      <c r="N1370" s="4">
        <v>148752.17499999999</v>
      </c>
      <c r="O1370" s="64">
        <v>21</v>
      </c>
      <c r="P1370" s="4">
        <v>8</v>
      </c>
      <c r="Q1370" s="4">
        <v>1</v>
      </c>
      <c r="R1370" s="4">
        <v>30</v>
      </c>
      <c r="S1370" s="4">
        <v>100</v>
      </c>
      <c r="T1370" s="4">
        <v>100</v>
      </c>
      <c r="U1370" s="11">
        <v>6939099</v>
      </c>
      <c r="V1370" s="11">
        <v>1479099</v>
      </c>
      <c r="W1370" s="11">
        <v>5460000</v>
      </c>
      <c r="X1370" s="11">
        <v>12</v>
      </c>
      <c r="Y1370" s="62">
        <v>3647310</v>
      </c>
      <c r="Z1370" s="11">
        <v>0</v>
      </c>
      <c r="AA1370" s="11">
        <v>0</v>
      </c>
      <c r="AB1370" s="11">
        <v>7500</v>
      </c>
      <c r="AC1370" s="11">
        <v>90000</v>
      </c>
      <c r="AD1370" s="11">
        <v>0</v>
      </c>
      <c r="AE1370" s="11">
        <v>0</v>
      </c>
      <c r="AF1370" s="11">
        <v>0</v>
      </c>
      <c r="AG1370" s="11">
        <v>97500</v>
      </c>
      <c r="AH1370" s="11">
        <v>0</v>
      </c>
      <c r="AI1370" s="11">
        <v>468101</v>
      </c>
      <c r="AJ1370" s="11">
        <v>0</v>
      </c>
      <c r="AK1370" s="11">
        <v>585711</v>
      </c>
      <c r="AL1370" s="9">
        <v>1053812</v>
      </c>
      <c r="AM1370" s="9">
        <v>446256</v>
      </c>
      <c r="AN1370" s="9">
        <v>0</v>
      </c>
      <c r="AO1370" s="9">
        <v>484188</v>
      </c>
      <c r="AP1370" s="11">
        <v>0</v>
      </c>
      <c r="AQ1370" s="11">
        <v>50000</v>
      </c>
      <c r="AR1370" s="11">
        <v>2034256</v>
      </c>
      <c r="AS1370" s="11">
        <v>0</v>
      </c>
      <c r="AT1370" s="11">
        <v>0</v>
      </c>
      <c r="AU1370" s="11">
        <v>0</v>
      </c>
      <c r="AV1370" s="11">
        <v>0</v>
      </c>
      <c r="AW1370" s="11">
        <v>0</v>
      </c>
      <c r="AX1370" s="11">
        <v>0</v>
      </c>
      <c r="AY1370" s="11">
        <v>0</v>
      </c>
      <c r="AZ1370" s="11">
        <v>0</v>
      </c>
      <c r="BA1370" s="11">
        <v>140033</v>
      </c>
      <c r="BB1370" s="11">
        <v>1000000</v>
      </c>
      <c r="BC1370" s="11">
        <v>0</v>
      </c>
      <c r="BD1370" s="11">
        <v>20000</v>
      </c>
      <c r="BE1370" s="11">
        <v>0</v>
      </c>
      <c r="BF1370" s="11">
        <v>0</v>
      </c>
      <c r="BG1370" s="11">
        <v>0</v>
      </c>
      <c r="BH1370" s="11">
        <v>0</v>
      </c>
      <c r="BI1370" s="11">
        <v>0</v>
      </c>
      <c r="BJ1370" s="11">
        <v>0</v>
      </c>
      <c r="BK1370" s="11">
        <v>0</v>
      </c>
      <c r="BL1370" s="11">
        <v>0</v>
      </c>
      <c r="BM1370" s="11">
        <v>0</v>
      </c>
      <c r="BN1370" s="11">
        <v>0</v>
      </c>
      <c r="BO1370" s="11">
        <v>709600</v>
      </c>
      <c r="BP1370" s="11">
        <v>70960</v>
      </c>
      <c r="BQ1370" s="11">
        <v>274360</v>
      </c>
      <c r="BR1370" s="11">
        <v>299240</v>
      </c>
      <c r="BS1370" s="11">
        <v>62450</v>
      </c>
      <c r="BT1370" s="11">
        <v>10950</v>
      </c>
      <c r="BU1370" s="11">
        <v>42120</v>
      </c>
      <c r="BV1370" s="11">
        <v>0</v>
      </c>
      <c r="BW1370" s="11">
        <v>9419</v>
      </c>
      <c r="BX1370" s="11">
        <v>0</v>
      </c>
      <c r="BY1370" s="11">
        <v>0</v>
      </c>
      <c r="BZ1370" s="11">
        <v>0</v>
      </c>
      <c r="CA1370" s="11">
        <v>0</v>
      </c>
      <c r="CB1370" s="11">
        <v>0</v>
      </c>
      <c r="CC1370" s="11">
        <v>0</v>
      </c>
      <c r="CD1370" s="11">
        <v>0</v>
      </c>
      <c r="CE1370" s="11">
        <v>0</v>
      </c>
      <c r="CF1370" s="11">
        <v>0</v>
      </c>
      <c r="CG1370" s="11">
        <v>0</v>
      </c>
      <c r="CH1370" s="11">
        <v>0</v>
      </c>
      <c r="CI1370" s="11">
        <v>228519.696</v>
      </c>
      <c r="CJ1370" s="4">
        <v>30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10</v>
      </c>
      <c r="CV1370" s="4">
        <v>0</v>
      </c>
      <c r="CW1370" s="4">
        <v>0</v>
      </c>
      <c r="CX1370" s="4">
        <v>0</v>
      </c>
      <c r="CY1370" s="4">
        <v>0</v>
      </c>
      <c r="CZ1370" s="4">
        <v>0</v>
      </c>
      <c r="DA1370" s="4">
        <v>0</v>
      </c>
      <c r="DB1370" s="4">
        <v>20</v>
      </c>
      <c r="DC1370" s="4">
        <v>0</v>
      </c>
      <c r="DD1370" s="4">
        <v>21</v>
      </c>
      <c r="DE1370" s="64">
        <v>41</v>
      </c>
      <c r="DF1370" s="64">
        <v>16</v>
      </c>
      <c r="DG1370" s="64">
        <v>0</v>
      </c>
      <c r="DH1370" s="64">
        <v>43.4</v>
      </c>
      <c r="DI1370" s="4">
        <v>0</v>
      </c>
      <c r="DJ1370" s="4">
        <v>0</v>
      </c>
      <c r="DK1370" s="4">
        <v>0</v>
      </c>
      <c r="DL1370" s="4">
        <v>0</v>
      </c>
      <c r="DM1370" s="4">
        <v>0</v>
      </c>
      <c r="DN1370" s="4">
        <v>0</v>
      </c>
      <c r="DO1370" s="4">
        <v>0</v>
      </c>
      <c r="DP1370" s="4">
        <v>0</v>
      </c>
      <c r="DQ1370" s="4">
        <v>0</v>
      </c>
      <c r="DR1370" s="4">
        <v>0</v>
      </c>
      <c r="DS1370" s="4">
        <v>0</v>
      </c>
      <c r="DT1370" s="4">
        <v>2</v>
      </c>
      <c r="DU1370" s="4">
        <v>2</v>
      </c>
      <c r="EB1370" s="4" t="b">
        <v>1</v>
      </c>
      <c r="EC1370" s="4" t="s">
        <v>263</v>
      </c>
      <c r="EF1370" s="7">
        <v>46174</v>
      </c>
      <c r="EG1370" s="7">
        <v>46203</v>
      </c>
      <c r="EH1370" s="4" t="s">
        <v>173</v>
      </c>
      <c r="EI1370" s="4" t="b">
        <v>1</v>
      </c>
      <c r="EJ1370" s="4" t="s">
        <v>174</v>
      </c>
      <c r="EO1370" s="4">
        <f t="shared" si="88"/>
        <v>12.008219178082191</v>
      </c>
      <c r="EP1370" s="4">
        <f t="shared" si="89"/>
        <v>20</v>
      </c>
      <c r="EQ1370" s="9">
        <f t="shared" si="90"/>
        <v>2975043.5</v>
      </c>
    </row>
    <row r="1371" spans="3:147">
      <c r="C1371" s="7">
        <v>46174</v>
      </c>
      <c r="D1371" s="4">
        <v>7620</v>
      </c>
      <c r="G1371" s="4" t="s">
        <v>176</v>
      </c>
      <c r="H1371" s="4" t="s">
        <v>177</v>
      </c>
      <c r="I1371" s="4">
        <v>15</v>
      </c>
      <c r="J1371" s="16">
        <v>36458</v>
      </c>
      <c r="L1371" s="4">
        <v>121088</v>
      </c>
      <c r="M1371" s="4">
        <v>127588</v>
      </c>
      <c r="N1371" s="4">
        <v>152042.367</v>
      </c>
      <c r="O1371" s="64">
        <v>21</v>
      </c>
      <c r="P1371" s="4">
        <v>8</v>
      </c>
      <c r="Q1371" s="4">
        <v>1</v>
      </c>
      <c r="R1371" s="4">
        <v>30</v>
      </c>
      <c r="S1371" s="4">
        <v>100</v>
      </c>
      <c r="T1371" s="4">
        <v>100</v>
      </c>
      <c r="U1371" s="11">
        <v>7328414</v>
      </c>
      <c r="V1371" s="11">
        <v>1548414</v>
      </c>
      <c r="W1371" s="11">
        <v>5780000</v>
      </c>
      <c r="X1371" s="11">
        <v>26</v>
      </c>
      <c r="Y1371" s="62">
        <v>3632640</v>
      </c>
      <c r="Z1371" s="11">
        <v>0</v>
      </c>
      <c r="AA1371" s="11">
        <v>0</v>
      </c>
      <c r="AB1371" s="11">
        <v>0</v>
      </c>
      <c r="AC1371" s="11">
        <v>195000</v>
      </c>
      <c r="AD1371" s="11">
        <v>0</v>
      </c>
      <c r="AE1371" s="11">
        <v>0</v>
      </c>
      <c r="AF1371" s="11">
        <v>0</v>
      </c>
      <c r="AG1371" s="11">
        <v>195000</v>
      </c>
      <c r="AH1371" s="11">
        <v>0</v>
      </c>
      <c r="AI1371" s="11">
        <v>478455</v>
      </c>
      <c r="AJ1371" s="11">
        <v>0</v>
      </c>
      <c r="AK1371" s="11">
        <v>598666</v>
      </c>
      <c r="AL1371" s="9">
        <v>1077121</v>
      </c>
      <c r="AM1371" s="9">
        <v>684190</v>
      </c>
      <c r="AN1371" s="9">
        <v>0</v>
      </c>
      <c r="AO1371" s="9">
        <v>494897</v>
      </c>
      <c r="AP1371" s="11">
        <v>0</v>
      </c>
      <c r="AQ1371" s="11">
        <v>50000</v>
      </c>
      <c r="AR1371" s="11">
        <v>2306208</v>
      </c>
      <c r="AS1371" s="11">
        <v>0</v>
      </c>
      <c r="AT1371" s="11">
        <v>0</v>
      </c>
      <c r="AU1371" s="11">
        <v>0</v>
      </c>
      <c r="AV1371" s="11">
        <v>0</v>
      </c>
      <c r="AW1371" s="11">
        <v>0</v>
      </c>
      <c r="AX1371" s="11">
        <v>0</v>
      </c>
      <c r="AY1371" s="11">
        <v>0</v>
      </c>
      <c r="AZ1371" s="11">
        <v>0</v>
      </c>
      <c r="BA1371" s="11">
        <v>149566</v>
      </c>
      <c r="BB1371" s="11">
        <v>1000000</v>
      </c>
      <c r="BC1371" s="11">
        <v>0</v>
      </c>
      <c r="BD1371" s="11">
        <v>45000</v>
      </c>
      <c r="BE1371" s="11">
        <v>0</v>
      </c>
      <c r="BF1371" s="11">
        <v>0</v>
      </c>
      <c r="BG1371" s="11">
        <v>0</v>
      </c>
      <c r="BH1371" s="11">
        <v>0</v>
      </c>
      <c r="BI1371" s="11">
        <v>0</v>
      </c>
      <c r="BJ1371" s="11">
        <v>0</v>
      </c>
      <c r="BK1371" s="11">
        <v>0</v>
      </c>
      <c r="BL1371" s="11">
        <v>0</v>
      </c>
      <c r="BM1371" s="11">
        <v>0</v>
      </c>
      <c r="BN1371" s="11">
        <v>0</v>
      </c>
      <c r="BO1371" s="11">
        <v>722000</v>
      </c>
      <c r="BP1371" s="11">
        <v>72200</v>
      </c>
      <c r="BQ1371" s="11">
        <v>293930</v>
      </c>
      <c r="BR1371" s="11">
        <v>318450</v>
      </c>
      <c r="BS1371" s="11">
        <v>65960</v>
      </c>
      <c r="BT1371" s="11">
        <v>10900</v>
      </c>
      <c r="BU1371" s="11">
        <v>43060</v>
      </c>
      <c r="BV1371" s="11">
        <v>12000</v>
      </c>
      <c r="BW1371" s="11">
        <v>9914</v>
      </c>
      <c r="BX1371" s="11">
        <v>0</v>
      </c>
      <c r="BY1371" s="11">
        <v>0</v>
      </c>
      <c r="BZ1371" s="11">
        <v>0</v>
      </c>
      <c r="CA1371" s="11">
        <v>0</v>
      </c>
      <c r="CB1371" s="11">
        <v>0</v>
      </c>
      <c r="CC1371" s="11">
        <v>0</v>
      </c>
      <c r="CD1371" s="11">
        <v>0</v>
      </c>
      <c r="CE1371" s="11">
        <v>0</v>
      </c>
      <c r="CF1371" s="11">
        <v>0</v>
      </c>
      <c r="CG1371" s="11">
        <v>0</v>
      </c>
      <c r="CH1371" s="11">
        <v>0</v>
      </c>
      <c r="CI1371" s="11">
        <v>243968.326</v>
      </c>
      <c r="CJ1371" s="4">
        <v>30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  <c r="CS1371" s="4">
        <v>0</v>
      </c>
      <c r="CT1371" s="4">
        <v>0</v>
      </c>
      <c r="CU1371" s="4">
        <v>10</v>
      </c>
      <c r="CV1371" s="4">
        <v>0</v>
      </c>
      <c r="CW1371" s="4">
        <v>0</v>
      </c>
      <c r="CX1371" s="4">
        <v>0</v>
      </c>
      <c r="CY1371" s="4">
        <v>0</v>
      </c>
      <c r="CZ1371" s="4">
        <v>0</v>
      </c>
      <c r="DA1371" s="4">
        <v>0</v>
      </c>
      <c r="DB1371" s="4">
        <v>20</v>
      </c>
      <c r="DC1371" s="4">
        <v>0</v>
      </c>
      <c r="DD1371" s="4">
        <v>21</v>
      </c>
      <c r="DE1371" s="64">
        <v>41</v>
      </c>
      <c r="DF1371" s="64">
        <v>24</v>
      </c>
      <c r="DG1371" s="64">
        <v>0</v>
      </c>
      <c r="DH1371" s="64">
        <v>43.4</v>
      </c>
      <c r="DI1371" s="4">
        <v>0</v>
      </c>
      <c r="DJ1371" s="4">
        <v>0</v>
      </c>
      <c r="DK1371" s="4">
        <v>0</v>
      </c>
      <c r="DL1371" s="4">
        <v>0</v>
      </c>
      <c r="DM1371" s="4">
        <v>0</v>
      </c>
      <c r="DN1371" s="4">
        <v>0</v>
      </c>
      <c r="DO1371" s="4">
        <v>0</v>
      </c>
      <c r="DP1371" s="4">
        <v>0</v>
      </c>
      <c r="DQ1371" s="4">
        <v>0</v>
      </c>
      <c r="DR1371" s="4">
        <v>0</v>
      </c>
      <c r="DS1371" s="4">
        <v>0</v>
      </c>
      <c r="DT1371" s="4">
        <v>2</v>
      </c>
      <c r="DU1371" s="4">
        <v>2</v>
      </c>
      <c r="EB1371" s="4" t="b">
        <v>1</v>
      </c>
      <c r="EC1371" s="4" t="s">
        <v>263</v>
      </c>
      <c r="EF1371" s="7">
        <v>46174</v>
      </c>
      <c r="EG1371" s="7">
        <v>46203</v>
      </c>
      <c r="EH1371" s="4" t="s">
        <v>173</v>
      </c>
      <c r="EI1371" s="4" t="b">
        <v>1</v>
      </c>
      <c r="EJ1371" s="4" t="s">
        <v>174</v>
      </c>
      <c r="EO1371" s="4">
        <f t="shared" si="88"/>
        <v>26.205479452054796</v>
      </c>
      <c r="EP1371" s="4">
        <f t="shared" si="89"/>
        <v>25</v>
      </c>
      <c r="EQ1371" s="9">
        <f t="shared" si="90"/>
        <v>3801059.1749999998</v>
      </c>
    </row>
    <row r="1372" spans="3:147">
      <c r="C1372" s="7">
        <v>46174</v>
      </c>
      <c r="D1372" s="4">
        <v>7620</v>
      </c>
      <c r="G1372" s="4" t="s">
        <v>176</v>
      </c>
      <c r="H1372" s="4" t="s">
        <v>177</v>
      </c>
      <c r="I1372" s="4">
        <v>15</v>
      </c>
      <c r="J1372" s="16">
        <v>37391</v>
      </c>
      <c r="L1372" s="4">
        <v>121088</v>
      </c>
      <c r="M1372" s="4">
        <v>127088</v>
      </c>
      <c r="N1372" s="4">
        <v>151446.533</v>
      </c>
      <c r="O1372" s="64">
        <v>21</v>
      </c>
      <c r="P1372" s="4">
        <v>8</v>
      </c>
      <c r="Q1372" s="4">
        <v>1</v>
      </c>
      <c r="R1372" s="4">
        <v>30</v>
      </c>
      <c r="S1372" s="4">
        <v>100</v>
      </c>
      <c r="T1372" s="4">
        <v>100</v>
      </c>
      <c r="U1372" s="11">
        <v>7264807</v>
      </c>
      <c r="V1372" s="11">
        <v>1586530</v>
      </c>
      <c r="W1372" s="11">
        <v>5678277</v>
      </c>
      <c r="X1372" s="11">
        <v>24</v>
      </c>
      <c r="Y1372" s="62">
        <v>3632640</v>
      </c>
      <c r="Z1372" s="11">
        <v>0</v>
      </c>
      <c r="AA1372" s="11">
        <v>0</v>
      </c>
      <c r="AB1372" s="11">
        <v>0</v>
      </c>
      <c r="AC1372" s="11">
        <v>180000</v>
      </c>
      <c r="AD1372" s="11">
        <v>0</v>
      </c>
      <c r="AE1372" s="11">
        <v>0</v>
      </c>
      <c r="AF1372" s="11">
        <v>0</v>
      </c>
      <c r="AG1372" s="11">
        <v>180000</v>
      </c>
      <c r="AH1372" s="11">
        <v>0</v>
      </c>
      <c r="AI1372" s="11">
        <v>476580</v>
      </c>
      <c r="AJ1372" s="11">
        <v>0</v>
      </c>
      <c r="AK1372" s="11">
        <v>596320</v>
      </c>
      <c r="AL1372" s="9">
        <v>1072900</v>
      </c>
      <c r="AM1372" s="9">
        <v>681509</v>
      </c>
      <c r="AN1372" s="9">
        <v>0</v>
      </c>
      <c r="AO1372" s="9">
        <v>492958</v>
      </c>
      <c r="AP1372" s="11">
        <v>0</v>
      </c>
      <c r="AQ1372" s="11">
        <v>50000</v>
      </c>
      <c r="AR1372" s="11">
        <v>2297367</v>
      </c>
      <c r="AS1372" s="11">
        <v>0</v>
      </c>
      <c r="AT1372" s="11">
        <v>0</v>
      </c>
      <c r="AU1372" s="11">
        <v>0</v>
      </c>
      <c r="AV1372" s="11">
        <v>0</v>
      </c>
      <c r="AW1372" s="11">
        <v>0</v>
      </c>
      <c r="AX1372" s="11">
        <v>0</v>
      </c>
      <c r="AY1372" s="11">
        <v>0</v>
      </c>
      <c r="AZ1372" s="11">
        <v>0</v>
      </c>
      <c r="BA1372" s="11">
        <v>144800</v>
      </c>
      <c r="BB1372" s="11">
        <v>1000000</v>
      </c>
      <c r="BC1372" s="11">
        <v>0</v>
      </c>
      <c r="BD1372" s="11">
        <v>10000</v>
      </c>
      <c r="BE1372" s="11">
        <v>0</v>
      </c>
      <c r="BF1372" s="11">
        <v>0</v>
      </c>
      <c r="BG1372" s="11">
        <v>0</v>
      </c>
      <c r="BH1372" s="11">
        <v>0</v>
      </c>
      <c r="BI1372" s="11">
        <v>0</v>
      </c>
      <c r="BJ1372" s="11">
        <v>0</v>
      </c>
      <c r="BK1372" s="11">
        <v>0</v>
      </c>
      <c r="BL1372" s="11">
        <v>0</v>
      </c>
      <c r="BM1372" s="11">
        <v>0</v>
      </c>
      <c r="BN1372" s="11">
        <v>0</v>
      </c>
      <c r="BO1372" s="11">
        <v>770600</v>
      </c>
      <c r="BP1372" s="11">
        <v>77060</v>
      </c>
      <c r="BQ1372" s="11">
        <v>287940</v>
      </c>
      <c r="BR1372" s="11">
        <v>315760</v>
      </c>
      <c r="BS1372" s="11">
        <v>65380</v>
      </c>
      <c r="BT1372" s="11">
        <v>10900</v>
      </c>
      <c r="BU1372" s="11">
        <v>42890</v>
      </c>
      <c r="BV1372" s="11">
        <v>11000</v>
      </c>
      <c r="BW1372" s="11">
        <v>5000</v>
      </c>
      <c r="BX1372" s="11">
        <v>0</v>
      </c>
      <c r="BY1372" s="11">
        <v>0</v>
      </c>
      <c r="BZ1372" s="11">
        <v>0</v>
      </c>
      <c r="CA1372" s="11">
        <v>0</v>
      </c>
      <c r="CB1372" s="11">
        <v>0</v>
      </c>
      <c r="CC1372" s="11">
        <v>0</v>
      </c>
      <c r="CD1372" s="11">
        <v>0</v>
      </c>
      <c r="CE1372" s="11">
        <v>0</v>
      </c>
      <c r="CF1372" s="11">
        <v>0</v>
      </c>
      <c r="CG1372" s="11">
        <v>0</v>
      </c>
      <c r="CH1372" s="11">
        <v>0</v>
      </c>
      <c r="CI1372" s="11">
        <v>237485.728</v>
      </c>
      <c r="CJ1372" s="4">
        <v>30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10</v>
      </c>
      <c r="CV1372" s="4">
        <v>0</v>
      </c>
      <c r="CW1372" s="4">
        <v>0</v>
      </c>
      <c r="CX1372" s="4">
        <v>0</v>
      </c>
      <c r="CY1372" s="4">
        <v>0</v>
      </c>
      <c r="CZ1372" s="4">
        <v>0</v>
      </c>
      <c r="DA1372" s="4">
        <v>0</v>
      </c>
      <c r="DB1372" s="4">
        <v>20</v>
      </c>
      <c r="DC1372" s="4">
        <v>0</v>
      </c>
      <c r="DD1372" s="4">
        <v>21</v>
      </c>
      <c r="DE1372" s="64">
        <v>41</v>
      </c>
      <c r="DF1372" s="64">
        <v>24</v>
      </c>
      <c r="DG1372" s="64">
        <v>0</v>
      </c>
      <c r="DH1372" s="64">
        <v>43.4</v>
      </c>
      <c r="DI1372" s="4">
        <v>0</v>
      </c>
      <c r="DJ1372" s="4">
        <v>0</v>
      </c>
      <c r="DK1372" s="4">
        <v>0</v>
      </c>
      <c r="DL1372" s="4">
        <v>0</v>
      </c>
      <c r="DM1372" s="4">
        <v>0</v>
      </c>
      <c r="DN1372" s="4">
        <v>0</v>
      </c>
      <c r="DO1372" s="4">
        <v>0</v>
      </c>
      <c r="DP1372" s="4">
        <v>0</v>
      </c>
      <c r="DQ1372" s="4">
        <v>0</v>
      </c>
      <c r="DR1372" s="4">
        <v>0</v>
      </c>
      <c r="DS1372" s="4">
        <v>0.5</v>
      </c>
      <c r="DT1372" s="4">
        <v>2</v>
      </c>
      <c r="DU1372" s="4">
        <v>2</v>
      </c>
      <c r="EB1372" s="4" t="b">
        <v>1</v>
      </c>
      <c r="EC1372" s="4" t="s">
        <v>263</v>
      </c>
      <c r="EF1372" s="7">
        <v>46174</v>
      </c>
      <c r="EG1372" s="7">
        <v>46203</v>
      </c>
      <c r="EH1372" s="4" t="s">
        <v>173</v>
      </c>
      <c r="EI1372" s="4" t="b">
        <v>1</v>
      </c>
      <c r="EJ1372" s="4" t="s">
        <v>174</v>
      </c>
      <c r="EO1372" s="4">
        <f t="shared" si="88"/>
        <v>23.649315068493152</v>
      </c>
      <c r="EP1372" s="4">
        <f t="shared" si="89"/>
        <v>25</v>
      </c>
      <c r="EQ1372" s="9">
        <f t="shared" si="90"/>
        <v>3786163.3249999997</v>
      </c>
    </row>
    <row r="1373" spans="3:147">
      <c r="C1373" s="7">
        <v>46174</v>
      </c>
      <c r="D1373" s="4">
        <v>7620</v>
      </c>
      <c r="G1373" s="4" t="s">
        <v>176</v>
      </c>
      <c r="H1373" s="4" t="s">
        <v>177</v>
      </c>
      <c r="I1373" s="4">
        <v>12</v>
      </c>
      <c r="J1373" s="16">
        <v>37599</v>
      </c>
      <c r="L1373" s="4">
        <v>119455</v>
      </c>
      <c r="M1373" s="4">
        <v>125455</v>
      </c>
      <c r="N1373" s="4">
        <v>149500.54199999999</v>
      </c>
      <c r="O1373" s="64">
        <v>21</v>
      </c>
      <c r="P1373" s="4">
        <v>8</v>
      </c>
      <c r="Q1373" s="4">
        <v>1</v>
      </c>
      <c r="R1373" s="4">
        <v>30</v>
      </c>
      <c r="S1373" s="4">
        <v>100</v>
      </c>
      <c r="T1373" s="4">
        <v>100</v>
      </c>
      <c r="U1373" s="11">
        <v>6904215</v>
      </c>
      <c r="V1373" s="11">
        <v>1351215</v>
      </c>
      <c r="W1373" s="11">
        <v>5553000</v>
      </c>
      <c r="X1373" s="11">
        <v>23</v>
      </c>
      <c r="Y1373" s="62">
        <v>3583650</v>
      </c>
      <c r="Z1373" s="11">
        <v>0</v>
      </c>
      <c r="AA1373" s="11">
        <v>0</v>
      </c>
      <c r="AB1373" s="11">
        <v>7500</v>
      </c>
      <c r="AC1373" s="11">
        <v>172500</v>
      </c>
      <c r="AD1373" s="11">
        <v>0</v>
      </c>
      <c r="AE1373" s="11">
        <v>0</v>
      </c>
      <c r="AF1373" s="11">
        <v>0</v>
      </c>
      <c r="AG1373" s="11">
        <v>180000</v>
      </c>
      <c r="AH1373" s="11">
        <v>0</v>
      </c>
      <c r="AI1373" s="11">
        <v>470456</v>
      </c>
      <c r="AJ1373" s="11">
        <v>0</v>
      </c>
      <c r="AK1373" s="11">
        <v>532595</v>
      </c>
      <c r="AL1373" s="9">
        <v>1003051</v>
      </c>
      <c r="AM1373" s="9">
        <v>448501</v>
      </c>
      <c r="AN1373" s="9">
        <v>0</v>
      </c>
      <c r="AO1373" s="9">
        <v>464199</v>
      </c>
      <c r="AP1373" s="11">
        <v>0</v>
      </c>
      <c r="AQ1373" s="11">
        <v>50000</v>
      </c>
      <c r="AR1373" s="11">
        <v>1965751</v>
      </c>
      <c r="AS1373" s="11">
        <v>0</v>
      </c>
      <c r="AT1373" s="11">
        <v>0</v>
      </c>
      <c r="AU1373" s="11">
        <v>0</v>
      </c>
      <c r="AV1373" s="11">
        <v>0</v>
      </c>
      <c r="AW1373" s="11">
        <v>0</v>
      </c>
      <c r="AX1373" s="11">
        <v>0</v>
      </c>
      <c r="AY1373" s="11">
        <v>0</v>
      </c>
      <c r="AZ1373" s="11">
        <v>0</v>
      </c>
      <c r="BA1373" s="11">
        <v>139814</v>
      </c>
      <c r="BB1373" s="11">
        <v>1000000</v>
      </c>
      <c r="BC1373" s="11">
        <v>0</v>
      </c>
      <c r="BD1373" s="11">
        <v>35000</v>
      </c>
      <c r="BE1373" s="11">
        <v>0</v>
      </c>
      <c r="BF1373" s="11">
        <v>0</v>
      </c>
      <c r="BG1373" s="11">
        <v>0</v>
      </c>
      <c r="BH1373" s="11">
        <v>0</v>
      </c>
      <c r="BI1373" s="11">
        <v>0</v>
      </c>
      <c r="BJ1373" s="11">
        <v>0</v>
      </c>
      <c r="BK1373" s="11">
        <v>0</v>
      </c>
      <c r="BL1373" s="11">
        <v>0</v>
      </c>
      <c r="BM1373" s="11">
        <v>0</v>
      </c>
      <c r="BN1373" s="11">
        <v>0</v>
      </c>
      <c r="BO1373" s="11">
        <v>599920</v>
      </c>
      <c r="BP1373" s="11">
        <v>59990</v>
      </c>
      <c r="BQ1373" s="11">
        <v>274590</v>
      </c>
      <c r="BR1373" s="11">
        <v>300780</v>
      </c>
      <c r="BS1373" s="11">
        <v>62140</v>
      </c>
      <c r="BT1373" s="11">
        <v>10750</v>
      </c>
      <c r="BU1373" s="11">
        <v>42340</v>
      </c>
      <c r="BV1373" s="11">
        <v>0</v>
      </c>
      <c r="BW1373" s="11">
        <v>705</v>
      </c>
      <c r="BX1373" s="11">
        <v>0</v>
      </c>
      <c r="BY1373" s="11">
        <v>0</v>
      </c>
      <c r="BZ1373" s="11">
        <v>0</v>
      </c>
      <c r="CA1373" s="11">
        <v>0</v>
      </c>
      <c r="CB1373" s="11">
        <v>0</v>
      </c>
      <c r="CC1373" s="11">
        <v>0</v>
      </c>
      <c r="CD1373" s="11">
        <v>0</v>
      </c>
      <c r="CE1373" s="11">
        <v>0</v>
      </c>
      <c r="CF1373" s="11">
        <v>0</v>
      </c>
      <c r="CG1373" s="11">
        <v>0</v>
      </c>
      <c r="CH1373" s="11">
        <v>0</v>
      </c>
      <c r="CI1373" s="11">
        <v>222339.25</v>
      </c>
      <c r="CJ1373" s="4">
        <v>30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10</v>
      </c>
      <c r="CV1373" s="4">
        <v>0</v>
      </c>
      <c r="CW1373" s="4">
        <v>0</v>
      </c>
      <c r="CX1373" s="4">
        <v>0</v>
      </c>
      <c r="CY1373" s="4">
        <v>0</v>
      </c>
      <c r="CZ1373" s="4">
        <v>0</v>
      </c>
      <c r="DA1373" s="4">
        <v>0</v>
      </c>
      <c r="DB1373" s="4">
        <v>20</v>
      </c>
      <c r="DC1373" s="4">
        <v>0</v>
      </c>
      <c r="DD1373" s="4">
        <v>19</v>
      </c>
      <c r="DE1373" s="64">
        <v>39</v>
      </c>
      <c r="DF1373" s="64">
        <v>16</v>
      </c>
      <c r="DG1373" s="64">
        <v>0</v>
      </c>
      <c r="DH1373" s="64">
        <v>41.4</v>
      </c>
      <c r="DI1373" s="4">
        <v>0</v>
      </c>
      <c r="DJ1373" s="4">
        <v>0</v>
      </c>
      <c r="DK1373" s="4">
        <v>0</v>
      </c>
      <c r="DL1373" s="4">
        <v>0</v>
      </c>
      <c r="DM1373" s="4">
        <v>0</v>
      </c>
      <c r="DN1373" s="4">
        <v>0</v>
      </c>
      <c r="DO1373" s="4">
        <v>0</v>
      </c>
      <c r="DP1373" s="4">
        <v>0</v>
      </c>
      <c r="DQ1373" s="4">
        <v>0</v>
      </c>
      <c r="DR1373" s="4">
        <v>0</v>
      </c>
      <c r="DS1373" s="4">
        <v>2</v>
      </c>
      <c r="DT1373" s="4">
        <v>2</v>
      </c>
      <c r="DU1373" s="4">
        <v>2</v>
      </c>
      <c r="EB1373" s="4" t="b">
        <v>1</v>
      </c>
      <c r="EC1373" s="4" t="s">
        <v>263</v>
      </c>
      <c r="EF1373" s="7">
        <v>46174</v>
      </c>
      <c r="EG1373" s="7">
        <v>46203</v>
      </c>
      <c r="EH1373" s="4" t="s">
        <v>173</v>
      </c>
      <c r="EI1373" s="4" t="b">
        <v>1</v>
      </c>
      <c r="EJ1373" s="4" t="s">
        <v>174</v>
      </c>
      <c r="EO1373" s="4">
        <f t="shared" si="88"/>
        <v>23.079452054794519</v>
      </c>
      <c r="EP1373" s="4">
        <f t="shared" si="89"/>
        <v>25</v>
      </c>
      <c r="EQ1373" s="9">
        <f t="shared" si="90"/>
        <v>3737513.55</v>
      </c>
    </row>
    <row r="1374" spans="3:147">
      <c r="C1374" s="7">
        <v>46174</v>
      </c>
      <c r="D1374" s="4">
        <v>7620</v>
      </c>
      <c r="G1374" s="4" t="s">
        <v>176</v>
      </c>
      <c r="H1374" s="4" t="s">
        <v>177</v>
      </c>
      <c r="I1374" s="4">
        <v>5</v>
      </c>
      <c r="J1374" s="16">
        <v>37683</v>
      </c>
      <c r="L1374" s="4">
        <v>114476</v>
      </c>
      <c r="M1374" s="4">
        <v>120476</v>
      </c>
      <c r="N1374" s="4">
        <v>143567.23300000001</v>
      </c>
      <c r="O1374" s="64">
        <v>21</v>
      </c>
      <c r="P1374" s="4">
        <v>8</v>
      </c>
      <c r="Q1374" s="4">
        <v>1</v>
      </c>
      <c r="R1374" s="4">
        <v>30</v>
      </c>
      <c r="S1374" s="4">
        <v>100</v>
      </c>
      <c r="T1374" s="4">
        <v>100</v>
      </c>
      <c r="U1374" s="11">
        <v>6846071</v>
      </c>
      <c r="V1374" s="11">
        <v>1488080</v>
      </c>
      <c r="W1374" s="11">
        <v>5357991</v>
      </c>
      <c r="X1374" s="11">
        <v>23</v>
      </c>
      <c r="Y1374" s="62">
        <v>3434280</v>
      </c>
      <c r="Z1374" s="11">
        <v>0</v>
      </c>
      <c r="AA1374" s="11">
        <v>0</v>
      </c>
      <c r="AB1374" s="11">
        <v>7500</v>
      </c>
      <c r="AC1374" s="11">
        <v>172500</v>
      </c>
      <c r="AD1374" s="11">
        <v>0</v>
      </c>
      <c r="AE1374" s="11">
        <v>0</v>
      </c>
      <c r="AF1374" s="11">
        <v>0</v>
      </c>
      <c r="AG1374" s="11">
        <v>180000</v>
      </c>
      <c r="AH1374" s="11">
        <v>0</v>
      </c>
      <c r="AI1374" s="11">
        <v>451785</v>
      </c>
      <c r="AJ1374" s="11">
        <v>0</v>
      </c>
      <c r="AK1374" s="11">
        <v>619133</v>
      </c>
      <c r="AL1374" s="9">
        <v>1070918</v>
      </c>
      <c r="AM1374" s="9">
        <v>430701</v>
      </c>
      <c r="AN1374" s="9">
        <v>0</v>
      </c>
      <c r="AO1374" s="9">
        <v>539238</v>
      </c>
      <c r="AP1374" s="11">
        <v>0</v>
      </c>
      <c r="AQ1374" s="11">
        <v>60000</v>
      </c>
      <c r="AR1374" s="11">
        <v>2100857</v>
      </c>
      <c r="AS1374" s="11">
        <v>0</v>
      </c>
      <c r="AT1374" s="11">
        <v>0</v>
      </c>
      <c r="AU1374" s="11">
        <v>0</v>
      </c>
      <c r="AV1374" s="11">
        <v>0</v>
      </c>
      <c r="AW1374" s="11">
        <v>0</v>
      </c>
      <c r="AX1374" s="11">
        <v>0</v>
      </c>
      <c r="AY1374" s="11">
        <v>0</v>
      </c>
      <c r="AZ1374" s="11">
        <v>0</v>
      </c>
      <c r="BA1374" s="11">
        <v>130934</v>
      </c>
      <c r="BB1374" s="11">
        <v>1000000</v>
      </c>
      <c r="BC1374" s="11">
        <v>0</v>
      </c>
      <c r="BD1374" s="11">
        <v>0</v>
      </c>
      <c r="BE1374" s="11">
        <v>0</v>
      </c>
      <c r="BF1374" s="11">
        <v>0</v>
      </c>
      <c r="BG1374" s="11">
        <v>0</v>
      </c>
      <c r="BH1374" s="11">
        <v>0</v>
      </c>
      <c r="BI1374" s="11">
        <v>0</v>
      </c>
      <c r="BJ1374" s="11">
        <v>0</v>
      </c>
      <c r="BK1374" s="11">
        <v>0</v>
      </c>
      <c r="BL1374" s="11">
        <v>0</v>
      </c>
      <c r="BM1374" s="11">
        <v>0</v>
      </c>
      <c r="BN1374" s="11">
        <v>0</v>
      </c>
      <c r="BO1374" s="11">
        <v>722750</v>
      </c>
      <c r="BP1374" s="11">
        <v>72270</v>
      </c>
      <c r="BQ1374" s="11">
        <v>256160</v>
      </c>
      <c r="BR1374" s="11">
        <v>316320</v>
      </c>
      <c r="BS1374" s="11">
        <v>61610</v>
      </c>
      <c r="BT1374" s="11">
        <v>10310</v>
      </c>
      <c r="BU1374" s="11">
        <v>40660</v>
      </c>
      <c r="BV1374" s="11">
        <v>8000</v>
      </c>
      <c r="BW1374" s="11">
        <v>0</v>
      </c>
      <c r="BX1374" s="11">
        <v>0</v>
      </c>
      <c r="BY1374" s="11">
        <v>0</v>
      </c>
      <c r="BZ1374" s="11">
        <v>0</v>
      </c>
      <c r="CA1374" s="11">
        <v>0</v>
      </c>
      <c r="CB1374" s="11">
        <v>0</v>
      </c>
      <c r="CC1374" s="11">
        <v>0</v>
      </c>
      <c r="CD1374" s="11">
        <v>0</v>
      </c>
      <c r="CE1374" s="11">
        <v>0</v>
      </c>
      <c r="CF1374" s="11">
        <v>0</v>
      </c>
      <c r="CG1374" s="11">
        <v>0</v>
      </c>
      <c r="CH1374" s="11">
        <v>0</v>
      </c>
      <c r="CI1374" s="11">
        <v>209639.011</v>
      </c>
      <c r="CJ1374" s="4">
        <v>30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0</v>
      </c>
      <c r="CU1374" s="4">
        <v>12</v>
      </c>
      <c r="CV1374" s="4">
        <v>0</v>
      </c>
      <c r="CW1374" s="4">
        <v>0</v>
      </c>
      <c r="CX1374" s="4">
        <v>0</v>
      </c>
      <c r="CY1374" s="4">
        <v>0</v>
      </c>
      <c r="CZ1374" s="4">
        <v>0</v>
      </c>
      <c r="DA1374" s="4">
        <v>0</v>
      </c>
      <c r="DB1374" s="4">
        <v>20</v>
      </c>
      <c r="DC1374" s="4">
        <v>0</v>
      </c>
      <c r="DD1374" s="4">
        <v>23</v>
      </c>
      <c r="DE1374" s="64">
        <v>43</v>
      </c>
      <c r="DF1374" s="64">
        <v>16</v>
      </c>
      <c r="DG1374" s="64">
        <v>0</v>
      </c>
      <c r="DH1374" s="64">
        <v>50.08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0</v>
      </c>
      <c r="DO1374" s="4">
        <v>0</v>
      </c>
      <c r="DP1374" s="4">
        <v>0</v>
      </c>
      <c r="DQ1374" s="4">
        <v>0</v>
      </c>
      <c r="DR1374" s="4">
        <v>0</v>
      </c>
      <c r="DS1374" s="4">
        <v>0.5</v>
      </c>
      <c r="DT1374" s="4">
        <v>2</v>
      </c>
      <c r="DU1374" s="4">
        <v>2</v>
      </c>
      <c r="EB1374" s="4" t="b">
        <v>1</v>
      </c>
      <c r="EC1374" s="4" t="s">
        <v>263</v>
      </c>
      <c r="EF1374" s="7">
        <v>46174</v>
      </c>
      <c r="EG1374" s="7">
        <v>46203</v>
      </c>
      <c r="EH1374" s="4" t="s">
        <v>173</v>
      </c>
      <c r="EI1374" s="4" t="b">
        <v>1</v>
      </c>
      <c r="EJ1374" s="4" t="s">
        <v>174</v>
      </c>
      <c r="EO1374" s="4">
        <f t="shared" si="88"/>
        <v>22.849315068493151</v>
      </c>
      <c r="EP1374" s="4">
        <f t="shared" si="89"/>
        <v>25</v>
      </c>
      <c r="EQ1374" s="9">
        <f t="shared" si="90"/>
        <v>3589180.8250000002</v>
      </c>
    </row>
    <row r="1375" spans="3:147">
      <c r="C1375" s="7">
        <v>46174</v>
      </c>
      <c r="D1375" s="4">
        <v>7620</v>
      </c>
      <c r="G1375" s="4" t="s">
        <v>176</v>
      </c>
      <c r="H1375" s="4" t="s">
        <v>177</v>
      </c>
      <c r="I1375" s="4">
        <v>12</v>
      </c>
      <c r="J1375" s="16">
        <v>37914</v>
      </c>
      <c r="L1375" s="4">
        <v>119455</v>
      </c>
      <c r="M1375" s="4">
        <v>124955</v>
      </c>
      <c r="N1375" s="4">
        <v>148904.70800000001</v>
      </c>
      <c r="O1375" s="64">
        <v>21</v>
      </c>
      <c r="P1375" s="4">
        <v>8</v>
      </c>
      <c r="Q1375" s="4">
        <v>1</v>
      </c>
      <c r="R1375" s="4">
        <v>30</v>
      </c>
      <c r="S1375" s="4">
        <v>100</v>
      </c>
      <c r="T1375" s="4">
        <v>100</v>
      </c>
      <c r="U1375" s="11">
        <v>7060236</v>
      </c>
      <c r="V1375" s="11">
        <v>1558198</v>
      </c>
      <c r="W1375" s="11">
        <v>5502038</v>
      </c>
      <c r="X1375" s="11">
        <v>22</v>
      </c>
      <c r="Y1375" s="62">
        <v>3583650</v>
      </c>
      <c r="Z1375" s="11">
        <v>0</v>
      </c>
      <c r="AA1375" s="11">
        <v>0</v>
      </c>
      <c r="AB1375" s="11">
        <v>0</v>
      </c>
      <c r="AC1375" s="11">
        <v>165000</v>
      </c>
      <c r="AD1375" s="11">
        <v>0</v>
      </c>
      <c r="AE1375" s="11">
        <v>0</v>
      </c>
      <c r="AF1375" s="11">
        <v>0</v>
      </c>
      <c r="AG1375" s="11">
        <v>165000</v>
      </c>
      <c r="AH1375" s="11">
        <v>0</v>
      </c>
      <c r="AI1375" s="11">
        <v>468581</v>
      </c>
      <c r="AJ1375" s="11">
        <v>0</v>
      </c>
      <c r="AK1375" s="11">
        <v>642151</v>
      </c>
      <c r="AL1375" s="9">
        <v>1110732</v>
      </c>
      <c r="AM1375" s="9">
        <v>446714</v>
      </c>
      <c r="AN1375" s="9">
        <v>0</v>
      </c>
      <c r="AO1375" s="9">
        <v>559286</v>
      </c>
      <c r="AP1375" s="11">
        <v>0</v>
      </c>
      <c r="AQ1375" s="11">
        <v>60000</v>
      </c>
      <c r="AR1375" s="11">
        <v>2176732</v>
      </c>
      <c r="AS1375" s="11">
        <v>0</v>
      </c>
      <c r="AT1375" s="11">
        <v>0</v>
      </c>
      <c r="AU1375" s="11">
        <v>0</v>
      </c>
      <c r="AV1375" s="11">
        <v>0</v>
      </c>
      <c r="AW1375" s="11">
        <v>0</v>
      </c>
      <c r="AX1375" s="11">
        <v>0</v>
      </c>
      <c r="AY1375" s="11">
        <v>0</v>
      </c>
      <c r="AZ1375" s="11">
        <v>0</v>
      </c>
      <c r="BA1375" s="11">
        <v>124854</v>
      </c>
      <c r="BB1375" s="11">
        <v>1000000</v>
      </c>
      <c r="BC1375" s="11">
        <v>0</v>
      </c>
      <c r="BD1375" s="11">
        <v>10000</v>
      </c>
      <c r="BE1375" s="11">
        <v>0</v>
      </c>
      <c r="BF1375" s="11">
        <v>0</v>
      </c>
      <c r="BG1375" s="11">
        <v>0</v>
      </c>
      <c r="BH1375" s="11">
        <v>0</v>
      </c>
      <c r="BI1375" s="11">
        <v>0</v>
      </c>
      <c r="BJ1375" s="11">
        <v>0</v>
      </c>
      <c r="BK1375" s="11">
        <v>0</v>
      </c>
      <c r="BL1375" s="11">
        <v>0</v>
      </c>
      <c r="BM1375" s="11">
        <v>0</v>
      </c>
      <c r="BN1375" s="11">
        <v>0</v>
      </c>
      <c r="BO1375" s="11">
        <v>726450</v>
      </c>
      <c r="BP1375" s="11">
        <v>72640</v>
      </c>
      <c r="BQ1375" s="11">
        <v>277540</v>
      </c>
      <c r="BR1375" s="11">
        <v>294980</v>
      </c>
      <c r="BS1375" s="11">
        <v>63540</v>
      </c>
      <c r="BT1375" s="11">
        <v>10750</v>
      </c>
      <c r="BU1375" s="11">
        <v>42170</v>
      </c>
      <c r="BV1375" s="11">
        <v>0</v>
      </c>
      <c r="BW1375" s="11">
        <v>1000</v>
      </c>
      <c r="BX1375" s="11">
        <v>0</v>
      </c>
      <c r="BY1375" s="11">
        <v>0</v>
      </c>
      <c r="BZ1375" s="11">
        <v>0</v>
      </c>
      <c r="CA1375" s="11">
        <v>0</v>
      </c>
      <c r="CB1375" s="11">
        <v>0</v>
      </c>
      <c r="CC1375" s="11">
        <v>69128</v>
      </c>
      <c r="CD1375" s="11">
        <v>0</v>
      </c>
      <c r="CE1375" s="11">
        <v>0</v>
      </c>
      <c r="CF1375" s="11">
        <v>0</v>
      </c>
      <c r="CG1375" s="11">
        <v>0</v>
      </c>
      <c r="CH1375" s="11">
        <v>0</v>
      </c>
      <c r="CI1375" s="11">
        <v>210899.511</v>
      </c>
      <c r="CJ1375" s="4">
        <v>30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4">
        <v>12</v>
      </c>
      <c r="CV1375" s="4">
        <v>0</v>
      </c>
      <c r="CW1375" s="4">
        <v>0</v>
      </c>
      <c r="CX1375" s="4">
        <v>0</v>
      </c>
      <c r="CY1375" s="4">
        <v>0</v>
      </c>
      <c r="CZ1375" s="4">
        <v>0</v>
      </c>
      <c r="DA1375" s="4">
        <v>0</v>
      </c>
      <c r="DB1375" s="4">
        <v>20</v>
      </c>
      <c r="DC1375" s="4">
        <v>0</v>
      </c>
      <c r="DD1375" s="4">
        <v>23</v>
      </c>
      <c r="DE1375" s="64">
        <v>43</v>
      </c>
      <c r="DF1375" s="64">
        <v>16</v>
      </c>
      <c r="DG1375" s="64">
        <v>0</v>
      </c>
      <c r="DH1375" s="64">
        <v>50.08</v>
      </c>
      <c r="DI1375" s="4">
        <v>0</v>
      </c>
      <c r="DJ1375" s="4">
        <v>0</v>
      </c>
      <c r="DK1375" s="4">
        <v>0</v>
      </c>
      <c r="DL1375" s="4">
        <v>0</v>
      </c>
      <c r="DM1375" s="4">
        <v>0</v>
      </c>
      <c r="DN1375" s="4">
        <v>0</v>
      </c>
      <c r="DO1375" s="4">
        <v>0</v>
      </c>
      <c r="DP1375" s="4">
        <v>0</v>
      </c>
      <c r="DQ1375" s="4">
        <v>0</v>
      </c>
      <c r="DR1375" s="4">
        <v>0</v>
      </c>
      <c r="DS1375" s="4">
        <v>0</v>
      </c>
      <c r="DT1375" s="4">
        <v>2</v>
      </c>
      <c r="DU1375" s="4">
        <v>2</v>
      </c>
      <c r="EB1375" s="4" t="b">
        <v>1</v>
      </c>
      <c r="EC1375" s="4" t="s">
        <v>263</v>
      </c>
      <c r="EF1375" s="7">
        <v>46174</v>
      </c>
      <c r="EG1375" s="7">
        <v>46203</v>
      </c>
      <c r="EH1375" s="4" t="s">
        <v>173</v>
      </c>
      <c r="EI1375" s="4" t="b">
        <v>1</v>
      </c>
      <c r="EJ1375" s="4" t="s">
        <v>174</v>
      </c>
      <c r="EO1375" s="4">
        <f t="shared" si="88"/>
        <v>22.216438356164385</v>
      </c>
      <c r="EP1375" s="4">
        <f t="shared" si="89"/>
        <v>25</v>
      </c>
      <c r="EQ1375" s="9">
        <f t="shared" si="90"/>
        <v>3722617.7</v>
      </c>
    </row>
    <row r="1376" spans="3:147">
      <c r="C1376" s="7">
        <v>46174</v>
      </c>
      <c r="D1376" s="4">
        <v>7620</v>
      </c>
      <c r="G1376" s="4" t="s">
        <v>176</v>
      </c>
      <c r="H1376" s="4" t="s">
        <v>177</v>
      </c>
      <c r="I1376" s="4">
        <v>5</v>
      </c>
      <c r="J1376" s="16">
        <v>37963</v>
      </c>
      <c r="L1376" s="4">
        <v>114476</v>
      </c>
      <c r="M1376" s="4">
        <v>121351</v>
      </c>
      <c r="N1376" s="4">
        <v>144609.94200000001</v>
      </c>
      <c r="O1376" s="64">
        <v>21</v>
      </c>
      <c r="P1376" s="4">
        <v>8</v>
      </c>
      <c r="Q1376" s="4">
        <v>1</v>
      </c>
      <c r="R1376" s="4">
        <v>30</v>
      </c>
      <c r="S1376" s="4">
        <v>100</v>
      </c>
      <c r="T1376" s="4">
        <v>100</v>
      </c>
      <c r="U1376" s="11">
        <v>6914488</v>
      </c>
      <c r="V1376" s="11">
        <v>1541488</v>
      </c>
      <c r="W1376" s="11">
        <v>5373000</v>
      </c>
      <c r="X1376" s="11">
        <v>22</v>
      </c>
      <c r="Y1376" s="62">
        <v>3434280</v>
      </c>
      <c r="Z1376" s="11">
        <v>0</v>
      </c>
      <c r="AA1376" s="11">
        <v>0</v>
      </c>
      <c r="AB1376" s="11">
        <v>41250</v>
      </c>
      <c r="AC1376" s="11">
        <v>165000</v>
      </c>
      <c r="AD1376" s="11">
        <v>0</v>
      </c>
      <c r="AE1376" s="11">
        <v>0</v>
      </c>
      <c r="AF1376" s="11">
        <v>0</v>
      </c>
      <c r="AG1376" s="11">
        <v>206250</v>
      </c>
      <c r="AH1376" s="11">
        <v>0</v>
      </c>
      <c r="AI1376" s="11">
        <v>455066</v>
      </c>
      <c r="AJ1376" s="11">
        <v>0</v>
      </c>
      <c r="AK1376" s="11">
        <v>623630</v>
      </c>
      <c r="AL1376" s="9">
        <v>1078696</v>
      </c>
      <c r="AM1376" s="9">
        <v>433829</v>
      </c>
      <c r="AN1376" s="9">
        <v>0</v>
      </c>
      <c r="AO1376" s="9">
        <v>543154</v>
      </c>
      <c r="AP1376" s="11">
        <v>0</v>
      </c>
      <c r="AQ1376" s="11">
        <v>60000</v>
      </c>
      <c r="AR1376" s="11">
        <v>2115679</v>
      </c>
      <c r="AS1376" s="11">
        <v>0</v>
      </c>
      <c r="AT1376" s="11">
        <v>0</v>
      </c>
      <c r="AU1376" s="11">
        <v>0</v>
      </c>
      <c r="AV1376" s="11">
        <v>0</v>
      </c>
      <c r="AW1376" s="11">
        <v>0</v>
      </c>
      <c r="AX1376" s="11">
        <v>0</v>
      </c>
      <c r="AY1376" s="11">
        <v>0</v>
      </c>
      <c r="AZ1376" s="11">
        <v>0</v>
      </c>
      <c r="BA1376" s="11">
        <v>133279</v>
      </c>
      <c r="BB1376" s="11">
        <v>1000000</v>
      </c>
      <c r="BC1376" s="11">
        <v>0</v>
      </c>
      <c r="BD1376" s="11">
        <v>25000</v>
      </c>
      <c r="BE1376" s="11">
        <v>0</v>
      </c>
      <c r="BF1376" s="11">
        <v>0</v>
      </c>
      <c r="BG1376" s="11">
        <v>0</v>
      </c>
      <c r="BH1376" s="11">
        <v>0</v>
      </c>
      <c r="BI1376" s="11">
        <v>0</v>
      </c>
      <c r="BJ1376" s="11">
        <v>0</v>
      </c>
      <c r="BK1376" s="11">
        <v>0</v>
      </c>
      <c r="BL1376" s="11">
        <v>0</v>
      </c>
      <c r="BM1376" s="11">
        <v>0</v>
      </c>
      <c r="BN1376" s="11">
        <v>0</v>
      </c>
      <c r="BO1376" s="11">
        <v>708240</v>
      </c>
      <c r="BP1376" s="11">
        <v>70820</v>
      </c>
      <c r="BQ1376" s="11">
        <v>256640</v>
      </c>
      <c r="BR1376" s="11">
        <v>303380</v>
      </c>
      <c r="BS1376" s="11">
        <v>62230</v>
      </c>
      <c r="BT1376" s="11">
        <v>10310</v>
      </c>
      <c r="BU1376" s="11">
        <v>40950</v>
      </c>
      <c r="BV1376" s="11">
        <v>11000</v>
      </c>
      <c r="BW1376" s="11">
        <v>298</v>
      </c>
      <c r="BX1376" s="11">
        <v>0</v>
      </c>
      <c r="BY1376" s="11">
        <v>0</v>
      </c>
      <c r="BZ1376" s="11">
        <v>0</v>
      </c>
      <c r="CA1376" s="11">
        <v>0</v>
      </c>
      <c r="CB1376" s="11">
        <v>0</v>
      </c>
      <c r="CC1376" s="11">
        <v>77620</v>
      </c>
      <c r="CD1376" s="11">
        <v>0</v>
      </c>
      <c r="CE1376" s="11">
        <v>0</v>
      </c>
      <c r="CF1376" s="11">
        <v>0</v>
      </c>
      <c r="CG1376" s="11">
        <v>0</v>
      </c>
      <c r="CH1376" s="11">
        <v>0</v>
      </c>
      <c r="CI1376" s="11">
        <v>213537.54300000001</v>
      </c>
      <c r="CJ1376" s="4">
        <v>30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12</v>
      </c>
      <c r="CV1376" s="4">
        <v>0</v>
      </c>
      <c r="CW1376" s="4">
        <v>0</v>
      </c>
      <c r="CX1376" s="4">
        <v>0</v>
      </c>
      <c r="CY1376" s="4">
        <v>0</v>
      </c>
      <c r="CZ1376" s="4">
        <v>0</v>
      </c>
      <c r="DA1376" s="4">
        <v>0</v>
      </c>
      <c r="DB1376" s="4">
        <v>20</v>
      </c>
      <c r="DC1376" s="4">
        <v>0</v>
      </c>
      <c r="DD1376" s="4">
        <v>23</v>
      </c>
      <c r="DE1376" s="64">
        <v>43</v>
      </c>
      <c r="DF1376" s="64">
        <v>16</v>
      </c>
      <c r="DG1376" s="64">
        <v>0</v>
      </c>
      <c r="DH1376" s="64">
        <v>50.08</v>
      </c>
      <c r="DI1376" s="4">
        <v>0</v>
      </c>
      <c r="DJ1376" s="4">
        <v>0</v>
      </c>
      <c r="DK1376" s="4">
        <v>0</v>
      </c>
      <c r="DL1376" s="4">
        <v>0</v>
      </c>
      <c r="DM1376" s="4">
        <v>0</v>
      </c>
      <c r="DN1376" s="4">
        <v>0</v>
      </c>
      <c r="DO1376" s="4">
        <v>0</v>
      </c>
      <c r="DP1376" s="4">
        <v>0</v>
      </c>
      <c r="DQ1376" s="4">
        <v>0</v>
      </c>
      <c r="DR1376" s="4">
        <v>0</v>
      </c>
      <c r="DS1376" s="4">
        <v>0</v>
      </c>
      <c r="DT1376" s="4">
        <v>2</v>
      </c>
      <c r="DU1376" s="4">
        <v>2</v>
      </c>
      <c r="EB1376" s="4" t="b">
        <v>1</v>
      </c>
      <c r="EC1376" s="4" t="s">
        <v>263</v>
      </c>
      <c r="EF1376" s="7">
        <v>46174</v>
      </c>
      <c r="EG1376" s="7">
        <v>46203</v>
      </c>
      <c r="EH1376" s="4" t="s">
        <v>173</v>
      </c>
      <c r="EI1376" s="4" t="b">
        <v>1</v>
      </c>
      <c r="EJ1376" s="4" t="s">
        <v>174</v>
      </c>
      <c r="EO1376" s="4">
        <f t="shared" si="88"/>
        <v>22.082191780821919</v>
      </c>
      <c r="EP1376" s="4">
        <f t="shared" si="89"/>
        <v>25</v>
      </c>
      <c r="EQ1376" s="9">
        <f t="shared" si="90"/>
        <v>3615248.5500000003</v>
      </c>
    </row>
    <row r="1377" spans="3:147">
      <c r="C1377" s="7">
        <v>46174</v>
      </c>
      <c r="D1377" s="4">
        <v>7620</v>
      </c>
      <c r="G1377" s="4" t="s">
        <v>176</v>
      </c>
      <c r="H1377" s="4" t="s">
        <v>177</v>
      </c>
      <c r="I1377" s="4">
        <v>7</v>
      </c>
      <c r="J1377" s="16">
        <v>38126</v>
      </c>
      <c r="L1377" s="4">
        <v>116033</v>
      </c>
      <c r="M1377" s="4">
        <v>121783</v>
      </c>
      <c r="N1377" s="4">
        <v>145124.742</v>
      </c>
      <c r="O1377" s="64">
        <v>21</v>
      </c>
      <c r="P1377" s="4">
        <v>8</v>
      </c>
      <c r="Q1377" s="4">
        <v>1</v>
      </c>
      <c r="R1377" s="4">
        <v>30</v>
      </c>
      <c r="S1377" s="4">
        <v>100</v>
      </c>
      <c r="T1377" s="4">
        <v>100</v>
      </c>
      <c r="U1377" s="11">
        <v>6195827</v>
      </c>
      <c r="V1377" s="11">
        <v>1225827</v>
      </c>
      <c r="W1377" s="11">
        <v>4970000</v>
      </c>
      <c r="X1377" s="11">
        <v>22</v>
      </c>
      <c r="Y1377" s="62">
        <v>3480990</v>
      </c>
      <c r="Z1377" s="11">
        <v>0</v>
      </c>
      <c r="AA1377" s="11">
        <v>0</v>
      </c>
      <c r="AB1377" s="11">
        <v>7500</v>
      </c>
      <c r="AC1377" s="11">
        <v>165000</v>
      </c>
      <c r="AD1377" s="11">
        <v>0</v>
      </c>
      <c r="AE1377" s="11">
        <v>0</v>
      </c>
      <c r="AF1377" s="11">
        <v>0</v>
      </c>
      <c r="AG1377" s="11">
        <v>172500</v>
      </c>
      <c r="AH1377" s="11">
        <v>0</v>
      </c>
      <c r="AI1377" s="11">
        <v>456686</v>
      </c>
      <c r="AJ1377" s="11">
        <v>0</v>
      </c>
      <c r="AK1377" s="11">
        <v>299319</v>
      </c>
      <c r="AL1377" s="9">
        <v>756006</v>
      </c>
      <c r="AM1377" s="9">
        <v>217687</v>
      </c>
      <c r="AN1377" s="9">
        <v>0</v>
      </c>
      <c r="AO1377" s="9">
        <v>236190</v>
      </c>
      <c r="AP1377" s="11">
        <v>0</v>
      </c>
      <c r="AQ1377" s="11">
        <v>25000</v>
      </c>
      <c r="AR1377" s="11">
        <v>1234883</v>
      </c>
      <c r="AS1377" s="11">
        <v>0</v>
      </c>
      <c r="AT1377" s="11">
        <v>0</v>
      </c>
      <c r="AU1377" s="11">
        <v>0</v>
      </c>
      <c r="AV1377" s="11">
        <v>0</v>
      </c>
      <c r="AW1377" s="11">
        <v>0</v>
      </c>
      <c r="AX1377" s="11">
        <v>0</v>
      </c>
      <c r="AY1377" s="11">
        <v>0</v>
      </c>
      <c r="AZ1377" s="11">
        <v>0</v>
      </c>
      <c r="BA1377" s="11">
        <v>272454</v>
      </c>
      <c r="BB1377" s="11">
        <v>1000000</v>
      </c>
      <c r="BC1377" s="11">
        <v>0</v>
      </c>
      <c r="BD1377" s="11">
        <v>35000</v>
      </c>
      <c r="BE1377" s="11">
        <v>0</v>
      </c>
      <c r="BF1377" s="11">
        <v>0</v>
      </c>
      <c r="BG1377" s="11">
        <v>0</v>
      </c>
      <c r="BH1377" s="11">
        <v>0</v>
      </c>
      <c r="BI1377" s="11">
        <v>0</v>
      </c>
      <c r="BJ1377" s="11">
        <v>0</v>
      </c>
      <c r="BK1377" s="11">
        <v>0</v>
      </c>
      <c r="BL1377" s="11">
        <v>0</v>
      </c>
      <c r="BM1377" s="11">
        <v>0</v>
      </c>
      <c r="BN1377" s="11">
        <v>0</v>
      </c>
      <c r="BO1377" s="11">
        <v>531550</v>
      </c>
      <c r="BP1377" s="11">
        <v>53150</v>
      </c>
      <c r="BQ1377" s="11">
        <v>268470</v>
      </c>
      <c r="BR1377" s="11">
        <v>264980</v>
      </c>
      <c r="BS1377" s="11">
        <v>55760</v>
      </c>
      <c r="BT1377" s="11">
        <v>10450</v>
      </c>
      <c r="BU1377" s="11">
        <v>41100</v>
      </c>
      <c r="BV1377" s="11">
        <v>0</v>
      </c>
      <c r="BW1377" s="11">
        <v>367</v>
      </c>
      <c r="BX1377" s="11">
        <v>0</v>
      </c>
      <c r="BY1377" s="11">
        <v>0</v>
      </c>
      <c r="BZ1377" s="11">
        <v>0</v>
      </c>
      <c r="CA1377" s="11">
        <v>0</v>
      </c>
      <c r="CB1377" s="11">
        <v>0</v>
      </c>
      <c r="CC1377" s="11">
        <v>0</v>
      </c>
      <c r="CD1377" s="11">
        <v>0</v>
      </c>
      <c r="CE1377" s="11">
        <v>0</v>
      </c>
      <c r="CF1377" s="11">
        <v>0</v>
      </c>
      <c r="CG1377" s="11">
        <v>0</v>
      </c>
      <c r="CH1377" s="11">
        <v>0</v>
      </c>
      <c r="CI1377" s="11">
        <v>196760.576</v>
      </c>
      <c r="CJ1377" s="4">
        <v>30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5</v>
      </c>
      <c r="CV1377" s="4">
        <v>0</v>
      </c>
      <c r="CW1377" s="4">
        <v>0</v>
      </c>
      <c r="CX1377" s="4">
        <v>0</v>
      </c>
      <c r="CY1377" s="4">
        <v>0</v>
      </c>
      <c r="CZ1377" s="4">
        <v>0</v>
      </c>
      <c r="DA1377" s="4">
        <v>0</v>
      </c>
      <c r="DB1377" s="4">
        <v>20</v>
      </c>
      <c r="DC1377" s="4">
        <v>0</v>
      </c>
      <c r="DD1377" s="4">
        <v>11</v>
      </c>
      <c r="DE1377" s="64">
        <v>31</v>
      </c>
      <c r="DF1377" s="64">
        <v>8</v>
      </c>
      <c r="DG1377" s="64">
        <v>0</v>
      </c>
      <c r="DH1377" s="64">
        <v>21.7</v>
      </c>
      <c r="DI1377" s="4">
        <v>0</v>
      </c>
      <c r="DJ1377" s="4">
        <v>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2</v>
      </c>
      <c r="DU1377" s="4">
        <v>2</v>
      </c>
      <c r="EB1377" s="4" t="b">
        <v>1</v>
      </c>
      <c r="EC1377" s="4" t="s">
        <v>263</v>
      </c>
      <c r="EF1377" s="7">
        <v>46174</v>
      </c>
      <c r="EG1377" s="7">
        <v>46203</v>
      </c>
      <c r="EH1377" s="4" t="s">
        <v>173</v>
      </c>
      <c r="EI1377" s="4" t="b">
        <v>1</v>
      </c>
      <c r="EJ1377" s="4" t="s">
        <v>174</v>
      </c>
      <c r="EO1377" s="4">
        <f t="shared" si="88"/>
        <v>21.635616438356163</v>
      </c>
      <c r="EP1377" s="4">
        <f t="shared" si="89"/>
        <v>25</v>
      </c>
      <c r="EQ1377" s="9">
        <f t="shared" si="90"/>
        <v>3628118.55</v>
      </c>
    </row>
    <row r="1378" spans="3:147">
      <c r="C1378" s="7">
        <v>46174</v>
      </c>
      <c r="D1378" s="4">
        <v>7620</v>
      </c>
      <c r="G1378" s="4" t="s">
        <v>176</v>
      </c>
      <c r="H1378" s="4" t="s">
        <v>177</v>
      </c>
      <c r="I1378" s="4">
        <v>1</v>
      </c>
      <c r="J1378" s="16">
        <v>38544</v>
      </c>
      <c r="L1378" s="4">
        <v>110982</v>
      </c>
      <c r="M1378" s="4">
        <v>116232</v>
      </c>
      <c r="N1378" s="4">
        <v>138509.79999999999</v>
      </c>
      <c r="O1378" s="64">
        <v>21</v>
      </c>
      <c r="P1378" s="4">
        <v>8</v>
      </c>
      <c r="Q1378" s="4">
        <v>1</v>
      </c>
      <c r="R1378" s="4">
        <v>30</v>
      </c>
      <c r="S1378" s="4">
        <v>100</v>
      </c>
      <c r="T1378" s="4">
        <v>100</v>
      </c>
      <c r="U1378" s="11">
        <v>6538719</v>
      </c>
      <c r="V1378" s="11">
        <v>1037420</v>
      </c>
      <c r="W1378" s="11">
        <v>5501299</v>
      </c>
      <c r="X1378" s="11">
        <v>20</v>
      </c>
      <c r="Y1378" s="62">
        <v>3329460</v>
      </c>
      <c r="Z1378" s="11">
        <v>0</v>
      </c>
      <c r="AA1378" s="11">
        <v>0</v>
      </c>
      <c r="AB1378" s="11">
        <v>7500</v>
      </c>
      <c r="AC1378" s="11">
        <v>150000</v>
      </c>
      <c r="AD1378" s="11">
        <v>0</v>
      </c>
      <c r="AE1378" s="11">
        <v>0</v>
      </c>
      <c r="AF1378" s="11">
        <v>0</v>
      </c>
      <c r="AG1378" s="11">
        <v>157500</v>
      </c>
      <c r="AH1378" s="11">
        <v>0</v>
      </c>
      <c r="AI1378" s="11">
        <v>435870</v>
      </c>
      <c r="AJ1378" s="11">
        <v>0</v>
      </c>
      <c r="AK1378" s="11">
        <v>545382</v>
      </c>
      <c r="AL1378" s="9">
        <v>981252</v>
      </c>
      <c r="AM1378" s="9">
        <v>415529</v>
      </c>
      <c r="AN1378" s="9">
        <v>0</v>
      </c>
      <c r="AO1378" s="9">
        <v>450849</v>
      </c>
      <c r="AP1378" s="11">
        <v>0</v>
      </c>
      <c r="AQ1378" s="11">
        <v>50000</v>
      </c>
      <c r="AR1378" s="11">
        <v>1897630</v>
      </c>
      <c r="AS1378" s="11">
        <v>0</v>
      </c>
      <c r="AT1378" s="11">
        <v>0</v>
      </c>
      <c r="AU1378" s="11">
        <v>0</v>
      </c>
      <c r="AV1378" s="11">
        <v>0</v>
      </c>
      <c r="AW1378" s="11">
        <v>0</v>
      </c>
      <c r="AX1378" s="11">
        <v>0</v>
      </c>
      <c r="AY1378" s="11">
        <v>0</v>
      </c>
      <c r="AZ1378" s="11">
        <v>0</v>
      </c>
      <c r="BA1378" s="11">
        <v>119129</v>
      </c>
      <c r="BB1378" s="11">
        <v>1000000</v>
      </c>
      <c r="BC1378" s="11">
        <v>1684210</v>
      </c>
      <c r="BD1378" s="11">
        <v>35000</v>
      </c>
      <c r="BE1378" s="11">
        <v>0</v>
      </c>
      <c r="BF1378" s="11">
        <v>0</v>
      </c>
      <c r="BG1378" s="11">
        <v>0</v>
      </c>
      <c r="BH1378" s="11">
        <v>0</v>
      </c>
      <c r="BI1378" s="11">
        <v>0</v>
      </c>
      <c r="BJ1378" s="11">
        <v>0</v>
      </c>
      <c r="BK1378" s="11">
        <v>0</v>
      </c>
      <c r="BL1378" s="11">
        <v>0</v>
      </c>
      <c r="BM1378" s="11">
        <v>0</v>
      </c>
      <c r="BN1378" s="11">
        <v>0</v>
      </c>
      <c r="BO1378" s="11">
        <v>368260</v>
      </c>
      <c r="BP1378" s="11">
        <v>36820</v>
      </c>
      <c r="BQ1378" s="11">
        <v>241390</v>
      </c>
      <c r="BR1378" s="11">
        <v>279890</v>
      </c>
      <c r="BS1378" s="11">
        <v>58850</v>
      </c>
      <c r="BT1378" s="11">
        <v>9990</v>
      </c>
      <c r="BU1378" s="11">
        <v>39220</v>
      </c>
      <c r="BV1378" s="11">
        <v>0</v>
      </c>
      <c r="BW1378" s="11">
        <v>3000</v>
      </c>
      <c r="BX1378" s="11">
        <v>0</v>
      </c>
      <c r="BY1378" s="11">
        <v>0</v>
      </c>
      <c r="BZ1378" s="11">
        <v>0</v>
      </c>
      <c r="CA1378" s="11">
        <v>0</v>
      </c>
      <c r="CB1378" s="11">
        <v>0</v>
      </c>
      <c r="CC1378" s="11">
        <v>0</v>
      </c>
      <c r="CD1378" s="11">
        <v>0</v>
      </c>
      <c r="CE1378" s="11">
        <v>0</v>
      </c>
      <c r="CF1378" s="11">
        <v>0</v>
      </c>
      <c r="CG1378" s="11">
        <v>0</v>
      </c>
      <c r="CH1378" s="11">
        <v>1684210</v>
      </c>
      <c r="CI1378" s="11">
        <v>193619.783</v>
      </c>
      <c r="CJ1378" s="4">
        <v>30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10</v>
      </c>
      <c r="CV1378" s="4">
        <v>0</v>
      </c>
      <c r="CW1378" s="4">
        <v>0</v>
      </c>
      <c r="CX1378" s="4">
        <v>0</v>
      </c>
      <c r="CY1378" s="4">
        <v>0</v>
      </c>
      <c r="CZ1378" s="4">
        <v>0</v>
      </c>
      <c r="DA1378" s="4">
        <v>0</v>
      </c>
      <c r="DB1378" s="4">
        <v>20</v>
      </c>
      <c r="DC1378" s="4">
        <v>0</v>
      </c>
      <c r="DD1378" s="4">
        <v>21</v>
      </c>
      <c r="DE1378" s="64">
        <v>41</v>
      </c>
      <c r="DF1378" s="64">
        <v>16</v>
      </c>
      <c r="DG1378" s="64">
        <v>0</v>
      </c>
      <c r="DH1378" s="64">
        <v>43.4</v>
      </c>
      <c r="DI1378" s="4">
        <v>0</v>
      </c>
      <c r="DJ1378" s="4">
        <v>0</v>
      </c>
      <c r="DK1378" s="4">
        <v>0</v>
      </c>
      <c r="DL1378" s="4">
        <v>0</v>
      </c>
      <c r="DM1378" s="4">
        <v>0</v>
      </c>
      <c r="DN1378" s="4">
        <v>0</v>
      </c>
      <c r="DO1378" s="4">
        <v>0</v>
      </c>
      <c r="DP1378" s="4">
        <v>0</v>
      </c>
      <c r="DQ1378" s="4">
        <v>0</v>
      </c>
      <c r="DR1378" s="4">
        <v>0</v>
      </c>
      <c r="DS1378" s="4">
        <v>2</v>
      </c>
      <c r="DT1378" s="4">
        <v>2</v>
      </c>
      <c r="DU1378" s="4">
        <v>2</v>
      </c>
      <c r="EB1378" s="4" t="b">
        <v>1</v>
      </c>
      <c r="EC1378" s="4" t="s">
        <v>263</v>
      </c>
      <c r="EF1378" s="7">
        <v>46174</v>
      </c>
      <c r="EG1378" s="7">
        <v>46203</v>
      </c>
      <c r="EH1378" s="4" t="s">
        <v>173</v>
      </c>
      <c r="EI1378" s="4" t="b">
        <v>1</v>
      </c>
      <c r="EJ1378" s="4" t="s">
        <v>174</v>
      </c>
      <c r="EO1378" s="4">
        <f t="shared" si="88"/>
        <v>20.490410958904111</v>
      </c>
      <c r="EP1378" s="4">
        <f t="shared" si="89"/>
        <v>24</v>
      </c>
      <c r="EQ1378" s="9">
        <f t="shared" si="90"/>
        <v>3324235.1999999997</v>
      </c>
    </row>
    <row r="1379" spans="3:147">
      <c r="C1379" s="7">
        <v>46174</v>
      </c>
      <c r="D1379" s="4">
        <v>7620</v>
      </c>
      <c r="G1379" s="4" t="s">
        <v>179</v>
      </c>
      <c r="H1379" s="4" t="s">
        <v>180</v>
      </c>
      <c r="I1379" s="4">
        <v>17</v>
      </c>
      <c r="J1379" s="16">
        <v>41640</v>
      </c>
      <c r="L1379" s="4">
        <v>106734.966</v>
      </c>
      <c r="M1379" s="4">
        <v>110109.933</v>
      </c>
      <c r="N1379" s="4">
        <v>131214.337</v>
      </c>
      <c r="O1379" s="64">
        <v>21</v>
      </c>
      <c r="P1379" s="4">
        <v>8</v>
      </c>
      <c r="Q1379" s="4">
        <v>1</v>
      </c>
      <c r="R1379" s="4">
        <v>30</v>
      </c>
      <c r="S1379" s="4">
        <v>100</v>
      </c>
      <c r="T1379" s="4">
        <v>100</v>
      </c>
      <c r="U1379" s="11">
        <v>6504998</v>
      </c>
      <c r="V1379" s="11">
        <v>1171998</v>
      </c>
      <c r="W1379" s="11">
        <v>5333000</v>
      </c>
      <c r="X1379" s="11">
        <v>12</v>
      </c>
      <c r="Y1379" s="62">
        <v>3202048</v>
      </c>
      <c r="Z1379" s="11">
        <v>0</v>
      </c>
      <c r="AA1379" s="11">
        <v>0</v>
      </c>
      <c r="AB1379" s="11">
        <v>11250</v>
      </c>
      <c r="AC1379" s="11">
        <v>90000</v>
      </c>
      <c r="AD1379" s="11">
        <v>0</v>
      </c>
      <c r="AE1379" s="11">
        <v>0</v>
      </c>
      <c r="AF1379" s="11">
        <v>0</v>
      </c>
      <c r="AG1379" s="11">
        <v>101250</v>
      </c>
      <c r="AH1379" s="11">
        <v>0</v>
      </c>
      <c r="AI1379" s="11">
        <v>412912</v>
      </c>
      <c r="AJ1379" s="11">
        <v>0</v>
      </c>
      <c r="AK1379" s="11">
        <v>516656</v>
      </c>
      <c r="AL1379" s="9">
        <v>929568</v>
      </c>
      <c r="AM1379" s="9">
        <v>590464</v>
      </c>
      <c r="AN1379" s="9">
        <v>0</v>
      </c>
      <c r="AO1379" s="9">
        <v>427102</v>
      </c>
      <c r="AP1379" s="11">
        <v>0</v>
      </c>
      <c r="AQ1379" s="11">
        <v>50000</v>
      </c>
      <c r="AR1379" s="11">
        <v>1997134</v>
      </c>
      <c r="AS1379" s="11">
        <v>0</v>
      </c>
      <c r="AT1379" s="11">
        <v>0</v>
      </c>
      <c r="AU1379" s="11">
        <v>0</v>
      </c>
      <c r="AV1379" s="11">
        <v>0</v>
      </c>
      <c r="AW1379" s="11">
        <v>0</v>
      </c>
      <c r="AX1379" s="11">
        <v>0</v>
      </c>
      <c r="AY1379" s="11">
        <v>0</v>
      </c>
      <c r="AZ1379" s="11">
        <v>0</v>
      </c>
      <c r="BA1379" s="11">
        <v>149566</v>
      </c>
      <c r="BB1379" s="11">
        <v>1000000</v>
      </c>
      <c r="BC1379" s="11">
        <v>0</v>
      </c>
      <c r="BD1379" s="11">
        <v>55000</v>
      </c>
      <c r="BE1379" s="11">
        <v>0</v>
      </c>
      <c r="BF1379" s="11">
        <v>0</v>
      </c>
      <c r="BG1379" s="11">
        <v>0</v>
      </c>
      <c r="BH1379" s="11">
        <v>0</v>
      </c>
      <c r="BI1379" s="11">
        <v>0</v>
      </c>
      <c r="BJ1379" s="11">
        <v>0</v>
      </c>
      <c r="BK1379" s="11">
        <v>0</v>
      </c>
      <c r="BL1379" s="11">
        <v>0</v>
      </c>
      <c r="BM1379" s="11">
        <v>0</v>
      </c>
      <c r="BN1379" s="11">
        <v>0</v>
      </c>
      <c r="BO1379" s="11">
        <v>477200</v>
      </c>
      <c r="BP1379" s="11">
        <v>47720</v>
      </c>
      <c r="BQ1379" s="11">
        <v>243480</v>
      </c>
      <c r="BR1379" s="11">
        <v>279960</v>
      </c>
      <c r="BS1379" s="11">
        <v>58540</v>
      </c>
      <c r="BT1379" s="11">
        <v>9610</v>
      </c>
      <c r="BU1379" s="11">
        <v>37160</v>
      </c>
      <c r="BV1379" s="11">
        <v>12000</v>
      </c>
      <c r="BW1379" s="11">
        <v>6328</v>
      </c>
      <c r="BX1379" s="11">
        <v>0</v>
      </c>
      <c r="BY1379" s="11">
        <v>0</v>
      </c>
      <c r="BZ1379" s="11">
        <v>0</v>
      </c>
      <c r="CA1379" s="11">
        <v>0</v>
      </c>
      <c r="CB1379" s="11">
        <v>0</v>
      </c>
      <c r="CC1379" s="11">
        <v>0</v>
      </c>
      <c r="CD1379" s="11">
        <v>0</v>
      </c>
      <c r="CE1379" s="11">
        <v>0</v>
      </c>
      <c r="CF1379" s="11">
        <v>0</v>
      </c>
      <c r="CG1379" s="11">
        <v>0</v>
      </c>
      <c r="CH1379" s="11">
        <v>0</v>
      </c>
      <c r="CI1379" s="11">
        <v>205753.109</v>
      </c>
      <c r="CJ1379" s="4">
        <v>30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4">
        <v>10</v>
      </c>
      <c r="CV1379" s="4">
        <v>0</v>
      </c>
      <c r="CW1379" s="4">
        <v>0</v>
      </c>
      <c r="CX1379" s="4">
        <v>0</v>
      </c>
      <c r="CY1379" s="4">
        <v>0</v>
      </c>
      <c r="CZ1379" s="4">
        <v>0</v>
      </c>
      <c r="DA1379" s="4">
        <v>0</v>
      </c>
      <c r="DB1379" s="4">
        <v>20</v>
      </c>
      <c r="DC1379" s="4">
        <v>0</v>
      </c>
      <c r="DD1379" s="4">
        <v>21</v>
      </c>
      <c r="DE1379" s="64">
        <v>41</v>
      </c>
      <c r="DF1379" s="64">
        <v>24</v>
      </c>
      <c r="DG1379" s="64">
        <v>0</v>
      </c>
      <c r="DH1379" s="64">
        <v>43.4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0</v>
      </c>
      <c r="DO1379" s="4">
        <v>0</v>
      </c>
      <c r="DP1379" s="4">
        <v>0</v>
      </c>
      <c r="DQ1379" s="4">
        <v>0</v>
      </c>
      <c r="DR1379" s="4">
        <v>0</v>
      </c>
      <c r="DS1379" s="4">
        <v>0</v>
      </c>
      <c r="DT1379" s="4">
        <v>2</v>
      </c>
      <c r="DU1379" s="4">
        <v>2</v>
      </c>
      <c r="EB1379" s="4" t="b">
        <v>1</v>
      </c>
      <c r="EC1379" s="4" t="s">
        <v>263</v>
      </c>
      <c r="EF1379" s="7">
        <v>46174</v>
      </c>
      <c r="EG1379" s="7">
        <v>46203</v>
      </c>
      <c r="EH1379" s="4" t="s">
        <v>173</v>
      </c>
      <c r="EI1379" s="4" t="b">
        <v>1</v>
      </c>
      <c r="EJ1379" s="4" t="s">
        <v>174</v>
      </c>
      <c r="EO1379" s="4">
        <f t="shared" si="88"/>
        <v>12.008219178082191</v>
      </c>
      <c r="EP1379" s="4">
        <f t="shared" si="89"/>
        <v>20</v>
      </c>
      <c r="EQ1379" s="9">
        <f t="shared" si="90"/>
        <v>2624286.7400000002</v>
      </c>
    </row>
    <row r="1380" spans="3:147">
      <c r="C1380" s="7">
        <v>46174</v>
      </c>
      <c r="D1380" s="4">
        <v>7620</v>
      </c>
      <c r="G1380" s="4" t="s">
        <v>179</v>
      </c>
      <c r="H1380" s="4" t="s">
        <v>180</v>
      </c>
      <c r="I1380" s="4">
        <v>17</v>
      </c>
      <c r="J1380" s="16">
        <v>41640</v>
      </c>
      <c r="L1380" s="4">
        <v>106734.966</v>
      </c>
      <c r="M1380" s="4">
        <v>109984.933</v>
      </c>
      <c r="N1380" s="4">
        <v>131065.379</v>
      </c>
      <c r="O1380" s="64">
        <v>21</v>
      </c>
      <c r="P1380" s="4">
        <v>8</v>
      </c>
      <c r="Q1380" s="4">
        <v>1</v>
      </c>
      <c r="R1380" s="4">
        <v>30</v>
      </c>
      <c r="S1380" s="4">
        <v>100</v>
      </c>
      <c r="T1380" s="4">
        <v>100</v>
      </c>
      <c r="U1380" s="11">
        <v>6406698</v>
      </c>
      <c r="V1380" s="11">
        <v>1281698</v>
      </c>
      <c r="W1380" s="11">
        <v>5125000</v>
      </c>
      <c r="X1380" s="11">
        <v>12</v>
      </c>
      <c r="Y1380" s="62">
        <v>3202048</v>
      </c>
      <c r="Z1380" s="11">
        <v>0</v>
      </c>
      <c r="AA1380" s="11">
        <v>0</v>
      </c>
      <c r="AB1380" s="11">
        <v>7500</v>
      </c>
      <c r="AC1380" s="11">
        <v>90000</v>
      </c>
      <c r="AD1380" s="11">
        <v>0</v>
      </c>
      <c r="AE1380" s="11">
        <v>0</v>
      </c>
      <c r="AF1380" s="11">
        <v>0</v>
      </c>
      <c r="AG1380" s="11">
        <v>97500</v>
      </c>
      <c r="AH1380" s="11">
        <v>0</v>
      </c>
      <c r="AI1380" s="11">
        <v>412443</v>
      </c>
      <c r="AJ1380" s="11">
        <v>0</v>
      </c>
      <c r="AK1380" s="11">
        <v>565219</v>
      </c>
      <c r="AL1380" s="9">
        <v>977662</v>
      </c>
      <c r="AM1380" s="9">
        <v>393196</v>
      </c>
      <c r="AN1380" s="9">
        <v>0</v>
      </c>
      <c r="AO1380" s="9">
        <v>492281</v>
      </c>
      <c r="AP1380" s="11">
        <v>0</v>
      </c>
      <c r="AQ1380" s="11">
        <v>60000</v>
      </c>
      <c r="AR1380" s="11">
        <v>1923139</v>
      </c>
      <c r="AS1380" s="11">
        <v>0</v>
      </c>
      <c r="AT1380" s="11">
        <v>0</v>
      </c>
      <c r="AU1380" s="11">
        <v>0</v>
      </c>
      <c r="AV1380" s="11">
        <v>0</v>
      </c>
      <c r="AW1380" s="11">
        <v>0</v>
      </c>
      <c r="AX1380" s="11">
        <v>0</v>
      </c>
      <c r="AY1380" s="11">
        <v>0</v>
      </c>
      <c r="AZ1380" s="11">
        <v>0</v>
      </c>
      <c r="BA1380" s="11">
        <v>149011</v>
      </c>
      <c r="BB1380" s="11">
        <v>1000000</v>
      </c>
      <c r="BC1380" s="11">
        <v>0</v>
      </c>
      <c r="BD1380" s="11">
        <v>35000</v>
      </c>
      <c r="BE1380" s="11">
        <v>0</v>
      </c>
      <c r="BF1380" s="11">
        <v>0</v>
      </c>
      <c r="BG1380" s="11">
        <v>0</v>
      </c>
      <c r="BH1380" s="11">
        <v>0</v>
      </c>
      <c r="BI1380" s="11">
        <v>0</v>
      </c>
      <c r="BJ1380" s="11">
        <v>0</v>
      </c>
      <c r="BK1380" s="11">
        <v>0</v>
      </c>
      <c r="BL1380" s="11">
        <v>0</v>
      </c>
      <c r="BM1380" s="11">
        <v>0</v>
      </c>
      <c r="BN1380" s="11">
        <v>0</v>
      </c>
      <c r="BO1380" s="11">
        <v>595530</v>
      </c>
      <c r="BP1380" s="11">
        <v>59550</v>
      </c>
      <c r="BQ1380" s="11">
        <v>243860</v>
      </c>
      <c r="BR1380" s="11">
        <v>278080</v>
      </c>
      <c r="BS1380" s="11">
        <v>57660</v>
      </c>
      <c r="BT1380" s="11">
        <v>9610</v>
      </c>
      <c r="BU1380" s="11">
        <v>37110</v>
      </c>
      <c r="BV1380" s="11">
        <v>0</v>
      </c>
      <c r="BW1380" s="11">
        <v>298</v>
      </c>
      <c r="BX1380" s="11">
        <v>0</v>
      </c>
      <c r="BY1380" s="11">
        <v>0</v>
      </c>
      <c r="BZ1380" s="11">
        <v>0</v>
      </c>
      <c r="CA1380" s="11">
        <v>0</v>
      </c>
      <c r="CB1380" s="11">
        <v>0</v>
      </c>
      <c r="CC1380" s="11">
        <v>0</v>
      </c>
      <c r="CD1380" s="11">
        <v>0</v>
      </c>
      <c r="CE1380" s="11">
        <v>0</v>
      </c>
      <c r="CF1380" s="11">
        <v>0</v>
      </c>
      <c r="CG1380" s="11">
        <v>0</v>
      </c>
      <c r="CH1380" s="11">
        <v>0</v>
      </c>
      <c r="CI1380" s="11">
        <v>198661.402</v>
      </c>
      <c r="CJ1380" s="4">
        <v>30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12</v>
      </c>
      <c r="CV1380" s="4">
        <v>0</v>
      </c>
      <c r="CW1380" s="4">
        <v>0</v>
      </c>
      <c r="CX1380" s="4">
        <v>0</v>
      </c>
      <c r="CY1380" s="4">
        <v>0</v>
      </c>
      <c r="CZ1380" s="4">
        <v>0</v>
      </c>
      <c r="DA1380" s="4">
        <v>0</v>
      </c>
      <c r="DB1380" s="4">
        <v>20</v>
      </c>
      <c r="DC1380" s="4">
        <v>0</v>
      </c>
      <c r="DD1380" s="4">
        <v>23</v>
      </c>
      <c r="DE1380" s="64">
        <v>43</v>
      </c>
      <c r="DF1380" s="64">
        <v>16</v>
      </c>
      <c r="DG1380" s="64">
        <v>0</v>
      </c>
      <c r="DH1380" s="64">
        <v>50.08</v>
      </c>
      <c r="DI1380" s="4">
        <v>0</v>
      </c>
      <c r="DJ1380" s="4">
        <v>0</v>
      </c>
      <c r="DK1380" s="4">
        <v>0</v>
      </c>
      <c r="DL1380" s="4">
        <v>0</v>
      </c>
      <c r="DM1380" s="4">
        <v>0</v>
      </c>
      <c r="DN1380" s="4">
        <v>0</v>
      </c>
      <c r="DO1380" s="4">
        <v>0</v>
      </c>
      <c r="DP1380" s="4">
        <v>0</v>
      </c>
      <c r="DQ1380" s="4">
        <v>0</v>
      </c>
      <c r="DR1380" s="4">
        <v>0</v>
      </c>
      <c r="DS1380" s="4">
        <v>0</v>
      </c>
      <c r="DT1380" s="4">
        <v>2</v>
      </c>
      <c r="DU1380" s="4">
        <v>2</v>
      </c>
      <c r="EB1380" s="4" t="b">
        <v>1</v>
      </c>
      <c r="EC1380" s="4" t="s">
        <v>263</v>
      </c>
      <c r="EF1380" s="7">
        <v>46174</v>
      </c>
      <c r="EG1380" s="7">
        <v>46203</v>
      </c>
      <c r="EH1380" s="4" t="s">
        <v>173</v>
      </c>
      <c r="EI1380" s="4" t="b">
        <v>1</v>
      </c>
      <c r="EJ1380" s="4" t="s">
        <v>174</v>
      </c>
      <c r="EO1380" s="4">
        <f t="shared" si="88"/>
        <v>12.008219178082191</v>
      </c>
      <c r="EP1380" s="4">
        <f t="shared" si="89"/>
        <v>20</v>
      </c>
      <c r="EQ1380" s="9">
        <f t="shared" si="90"/>
        <v>2621307.58</v>
      </c>
    </row>
    <row r="1381" spans="3:147">
      <c r="C1381" s="7">
        <v>46174</v>
      </c>
      <c r="D1381" s="4">
        <v>7620</v>
      </c>
      <c r="G1381" s="4" t="s">
        <v>179</v>
      </c>
      <c r="H1381" s="4" t="s">
        <v>180</v>
      </c>
      <c r="I1381" s="4">
        <v>14</v>
      </c>
      <c r="J1381" s="16">
        <v>41640</v>
      </c>
      <c r="L1381" s="4">
        <v>104784.966</v>
      </c>
      <c r="M1381" s="4">
        <v>107784.933</v>
      </c>
      <c r="N1381" s="4">
        <v>128443.712</v>
      </c>
      <c r="O1381" s="64">
        <v>21</v>
      </c>
      <c r="P1381" s="4">
        <v>8</v>
      </c>
      <c r="Q1381" s="4">
        <v>1</v>
      </c>
      <c r="R1381" s="4">
        <v>30</v>
      </c>
      <c r="S1381" s="4">
        <v>100</v>
      </c>
      <c r="T1381" s="4">
        <v>100</v>
      </c>
      <c r="U1381" s="11">
        <v>6161703</v>
      </c>
      <c r="V1381" s="11">
        <v>1191410</v>
      </c>
      <c r="W1381" s="11">
        <v>4970293</v>
      </c>
      <c r="X1381" s="11">
        <v>12</v>
      </c>
      <c r="Y1381" s="62">
        <v>3143548</v>
      </c>
      <c r="Z1381" s="11">
        <v>0</v>
      </c>
      <c r="AA1381" s="11">
        <v>0</v>
      </c>
      <c r="AB1381" s="11">
        <v>0</v>
      </c>
      <c r="AC1381" s="11">
        <v>90000</v>
      </c>
      <c r="AD1381" s="11">
        <v>0</v>
      </c>
      <c r="AE1381" s="11">
        <v>0</v>
      </c>
      <c r="AF1381" s="11">
        <v>0</v>
      </c>
      <c r="AG1381" s="11">
        <v>90000</v>
      </c>
      <c r="AH1381" s="11">
        <v>0</v>
      </c>
      <c r="AI1381" s="11">
        <v>404193</v>
      </c>
      <c r="AJ1381" s="11">
        <v>0</v>
      </c>
      <c r="AK1381" s="11">
        <v>505747</v>
      </c>
      <c r="AL1381" s="9">
        <v>909940</v>
      </c>
      <c r="AM1381" s="9">
        <v>385331</v>
      </c>
      <c r="AN1381" s="9">
        <v>0</v>
      </c>
      <c r="AO1381" s="9">
        <v>418084</v>
      </c>
      <c r="AP1381" s="11">
        <v>0</v>
      </c>
      <c r="AQ1381" s="11">
        <v>50000</v>
      </c>
      <c r="AR1381" s="11">
        <v>1763355</v>
      </c>
      <c r="AS1381" s="11">
        <v>0</v>
      </c>
      <c r="AT1381" s="11">
        <v>0</v>
      </c>
      <c r="AU1381" s="11">
        <v>0</v>
      </c>
      <c r="AV1381" s="11">
        <v>0</v>
      </c>
      <c r="AW1381" s="11">
        <v>0</v>
      </c>
      <c r="AX1381" s="11">
        <v>0</v>
      </c>
      <c r="AY1381" s="11">
        <v>0</v>
      </c>
      <c r="AZ1381" s="11">
        <v>0</v>
      </c>
      <c r="BA1381" s="11">
        <v>144800</v>
      </c>
      <c r="BB1381" s="11">
        <v>1000000</v>
      </c>
      <c r="BC1381" s="11">
        <v>0</v>
      </c>
      <c r="BD1381" s="11">
        <v>20000</v>
      </c>
      <c r="BE1381" s="11">
        <v>0</v>
      </c>
      <c r="BF1381" s="11">
        <v>0</v>
      </c>
      <c r="BG1381" s="11">
        <v>0</v>
      </c>
      <c r="BH1381" s="11">
        <v>0</v>
      </c>
      <c r="BI1381" s="11">
        <v>0</v>
      </c>
      <c r="BJ1381" s="11">
        <v>0</v>
      </c>
      <c r="BK1381" s="11">
        <v>0</v>
      </c>
      <c r="BL1381" s="11">
        <v>0</v>
      </c>
      <c r="BM1381" s="11">
        <v>0</v>
      </c>
      <c r="BN1381" s="11">
        <v>0</v>
      </c>
      <c r="BO1381" s="11">
        <v>521440</v>
      </c>
      <c r="BP1381" s="11">
        <v>52140</v>
      </c>
      <c r="BQ1381" s="11">
        <v>233030</v>
      </c>
      <c r="BR1381" s="11">
        <v>263540</v>
      </c>
      <c r="BS1381" s="11">
        <v>55460</v>
      </c>
      <c r="BT1381" s="11">
        <v>9430</v>
      </c>
      <c r="BU1381" s="11">
        <v>36370</v>
      </c>
      <c r="BV1381" s="11">
        <v>0</v>
      </c>
      <c r="BW1381" s="11">
        <v>20000</v>
      </c>
      <c r="BX1381" s="11">
        <v>0</v>
      </c>
      <c r="BY1381" s="11">
        <v>0</v>
      </c>
      <c r="BZ1381" s="11">
        <v>0</v>
      </c>
      <c r="CA1381" s="11">
        <v>0</v>
      </c>
      <c r="CB1381" s="11">
        <v>0</v>
      </c>
      <c r="CC1381" s="11">
        <v>0</v>
      </c>
      <c r="CD1381" s="11">
        <v>0</v>
      </c>
      <c r="CE1381" s="11">
        <v>0</v>
      </c>
      <c r="CF1381" s="11">
        <v>0</v>
      </c>
      <c r="CG1381" s="11">
        <v>0</v>
      </c>
      <c r="CH1381" s="11">
        <v>0</v>
      </c>
      <c r="CI1381" s="11">
        <v>201217.587</v>
      </c>
      <c r="CJ1381" s="4">
        <v>30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4">
        <v>10</v>
      </c>
      <c r="CV1381" s="4">
        <v>0</v>
      </c>
      <c r="CW1381" s="4">
        <v>0</v>
      </c>
      <c r="CX1381" s="4">
        <v>0</v>
      </c>
      <c r="CY1381" s="4">
        <v>0</v>
      </c>
      <c r="CZ1381" s="4">
        <v>0</v>
      </c>
      <c r="DA1381" s="4">
        <v>0</v>
      </c>
      <c r="DB1381" s="4">
        <v>20</v>
      </c>
      <c r="DC1381" s="4">
        <v>0</v>
      </c>
      <c r="DD1381" s="4">
        <v>21</v>
      </c>
      <c r="DE1381" s="64">
        <v>41</v>
      </c>
      <c r="DF1381" s="64">
        <v>16</v>
      </c>
      <c r="DG1381" s="64">
        <v>0</v>
      </c>
      <c r="DH1381" s="64">
        <v>43.4</v>
      </c>
      <c r="DI1381" s="4">
        <v>0</v>
      </c>
      <c r="DJ1381" s="4">
        <v>0</v>
      </c>
      <c r="DK1381" s="4">
        <v>0</v>
      </c>
      <c r="DL1381" s="4">
        <v>0</v>
      </c>
      <c r="DM1381" s="4">
        <v>0</v>
      </c>
      <c r="DN1381" s="4">
        <v>0</v>
      </c>
      <c r="DO1381" s="4">
        <v>0</v>
      </c>
      <c r="DP1381" s="4">
        <v>0</v>
      </c>
      <c r="DQ1381" s="4">
        <v>0</v>
      </c>
      <c r="DR1381" s="4">
        <v>0</v>
      </c>
      <c r="DS1381" s="4">
        <v>0</v>
      </c>
      <c r="DT1381" s="4">
        <v>2</v>
      </c>
      <c r="DU1381" s="4">
        <v>2</v>
      </c>
      <c r="EB1381" s="4" t="b">
        <v>1</v>
      </c>
      <c r="EC1381" s="4" t="s">
        <v>263</v>
      </c>
      <c r="EF1381" s="7">
        <v>46174</v>
      </c>
      <c r="EG1381" s="7">
        <v>46203</v>
      </c>
      <c r="EH1381" s="4" t="s">
        <v>173</v>
      </c>
      <c r="EI1381" s="4" t="b">
        <v>1</v>
      </c>
      <c r="EJ1381" s="4" t="s">
        <v>174</v>
      </c>
      <c r="EO1381" s="4">
        <f t="shared" si="88"/>
        <v>12.008219178082191</v>
      </c>
      <c r="EP1381" s="4">
        <f t="shared" si="89"/>
        <v>20</v>
      </c>
      <c r="EQ1381" s="9">
        <f t="shared" si="90"/>
        <v>2568874.2400000002</v>
      </c>
    </row>
    <row r="1382" spans="3:147">
      <c r="C1382" s="7">
        <v>46204</v>
      </c>
      <c r="D1382" s="4">
        <v>7620</v>
      </c>
      <c r="G1382" s="4" t="s">
        <v>170</v>
      </c>
      <c r="H1382" s="4" t="s">
        <v>171</v>
      </c>
      <c r="I1382" s="4">
        <v>18</v>
      </c>
      <c r="J1382" s="16">
        <v>35723</v>
      </c>
      <c r="L1382" s="4">
        <v>143386.25599999999</v>
      </c>
      <c r="M1382" s="4">
        <v>150386.23300000001</v>
      </c>
      <c r="N1382" s="4">
        <v>179210.261</v>
      </c>
      <c r="O1382" s="64">
        <v>22</v>
      </c>
      <c r="P1382" s="4">
        <v>8</v>
      </c>
      <c r="Q1382" s="4">
        <v>1</v>
      </c>
      <c r="R1382" s="4">
        <v>31</v>
      </c>
      <c r="S1382" s="4">
        <v>100</v>
      </c>
      <c r="T1382" s="4">
        <v>100</v>
      </c>
      <c r="U1382" s="11">
        <v>6074238</v>
      </c>
      <c r="V1382" s="11">
        <v>1200238</v>
      </c>
      <c r="W1382" s="11">
        <v>4874000</v>
      </c>
      <c r="X1382" s="11">
        <v>28</v>
      </c>
      <c r="Y1382" s="62">
        <v>4444973</v>
      </c>
      <c r="Z1382" s="11">
        <v>0</v>
      </c>
      <c r="AA1382" s="11">
        <v>0</v>
      </c>
      <c r="AB1382" s="11">
        <v>0</v>
      </c>
      <c r="AC1382" s="11">
        <v>210000</v>
      </c>
      <c r="AD1382" s="11">
        <v>0</v>
      </c>
      <c r="AE1382" s="11">
        <v>0</v>
      </c>
      <c r="AF1382" s="11">
        <v>0</v>
      </c>
      <c r="AG1382" s="11">
        <v>210000</v>
      </c>
      <c r="AH1382" s="11">
        <v>0</v>
      </c>
      <c r="AI1382" s="11">
        <v>563948</v>
      </c>
      <c r="AJ1382" s="11">
        <v>0</v>
      </c>
      <c r="AK1382" s="11">
        <v>67203</v>
      </c>
      <c r="AL1382" s="9">
        <v>631152</v>
      </c>
      <c r="AM1382" s="9">
        <v>268815</v>
      </c>
      <c r="AN1382" s="9">
        <v>0</v>
      </c>
      <c r="AO1382" s="9">
        <v>404298</v>
      </c>
      <c r="AP1382" s="11">
        <v>0</v>
      </c>
      <c r="AQ1382" s="11">
        <v>60000</v>
      </c>
      <c r="AR1382" s="11">
        <v>1364265</v>
      </c>
      <c r="AS1382" s="11">
        <v>0</v>
      </c>
      <c r="AT1382" s="11">
        <v>0</v>
      </c>
      <c r="AU1382" s="11">
        <v>0</v>
      </c>
      <c r="AV1382" s="11">
        <v>0</v>
      </c>
      <c r="AW1382" s="11">
        <v>0</v>
      </c>
      <c r="AX1382" s="11">
        <v>0</v>
      </c>
      <c r="AY1382" s="11">
        <v>0</v>
      </c>
      <c r="AZ1382" s="11">
        <v>0</v>
      </c>
      <c r="BA1382" s="11">
        <v>0</v>
      </c>
      <c r="BB1382" s="11">
        <v>0</v>
      </c>
      <c r="BC1382" s="11">
        <v>0</v>
      </c>
      <c r="BD1382" s="11">
        <v>55000</v>
      </c>
      <c r="BE1382" s="11">
        <v>0</v>
      </c>
      <c r="BF1382" s="11">
        <v>0</v>
      </c>
      <c r="BG1382" s="11">
        <v>0</v>
      </c>
      <c r="BH1382" s="11">
        <v>0</v>
      </c>
      <c r="BI1382" s="11">
        <v>0</v>
      </c>
      <c r="BJ1382" s="11">
        <v>0</v>
      </c>
      <c r="BK1382" s="11">
        <v>0</v>
      </c>
      <c r="BL1382" s="11">
        <v>0</v>
      </c>
      <c r="BM1382" s="11">
        <v>0</v>
      </c>
      <c r="BN1382" s="11">
        <v>0</v>
      </c>
      <c r="BO1382" s="11">
        <v>433410</v>
      </c>
      <c r="BP1382" s="11">
        <v>43340</v>
      </c>
      <c r="BQ1382" s="11">
        <v>313020</v>
      </c>
      <c r="BR1382" s="11">
        <v>276970</v>
      </c>
      <c r="BS1382" s="11">
        <v>54670</v>
      </c>
      <c r="BT1382" s="11">
        <v>13340</v>
      </c>
      <c r="BU1382" s="11">
        <v>52180</v>
      </c>
      <c r="BV1382" s="11">
        <v>6000</v>
      </c>
      <c r="BW1382" s="11">
        <v>7308</v>
      </c>
      <c r="BX1382" s="11">
        <v>0</v>
      </c>
      <c r="BY1382" s="11">
        <v>0</v>
      </c>
      <c r="BZ1382" s="11">
        <v>0</v>
      </c>
      <c r="CA1382" s="11">
        <v>0</v>
      </c>
      <c r="CB1382" s="11">
        <v>0</v>
      </c>
      <c r="CC1382" s="11">
        <v>0</v>
      </c>
      <c r="CD1382" s="11">
        <v>0</v>
      </c>
      <c r="CE1382" s="11">
        <v>0</v>
      </c>
      <c r="CF1382" s="11">
        <v>0</v>
      </c>
      <c r="CG1382" s="11">
        <v>0</v>
      </c>
      <c r="CH1382" s="11">
        <v>0</v>
      </c>
      <c r="CI1382" s="11">
        <v>275984.35200000001</v>
      </c>
      <c r="CJ1382" s="4">
        <v>31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12</v>
      </c>
      <c r="CV1382" s="4">
        <v>0</v>
      </c>
      <c r="CW1382" s="4">
        <v>0</v>
      </c>
      <c r="CX1382" s="4">
        <v>0</v>
      </c>
      <c r="CY1382" s="4">
        <v>0</v>
      </c>
      <c r="CZ1382" s="4">
        <v>0</v>
      </c>
      <c r="DA1382" s="4">
        <v>0</v>
      </c>
      <c r="DB1382" s="4">
        <v>20</v>
      </c>
      <c r="DC1382" s="4">
        <v>0</v>
      </c>
      <c r="DD1382" s="4">
        <v>2</v>
      </c>
      <c r="DE1382" s="64">
        <v>22</v>
      </c>
      <c r="DF1382" s="64">
        <v>8</v>
      </c>
      <c r="DG1382" s="64">
        <v>0</v>
      </c>
      <c r="DH1382" s="64">
        <v>30.08</v>
      </c>
      <c r="DI1382" s="4">
        <v>0</v>
      </c>
      <c r="DJ1382" s="4">
        <v>0</v>
      </c>
      <c r="DK1382" s="4">
        <v>0</v>
      </c>
      <c r="DL1382" s="4">
        <v>0</v>
      </c>
      <c r="DM1382" s="4">
        <v>0</v>
      </c>
      <c r="DN1382" s="4">
        <v>0</v>
      </c>
      <c r="DO1382" s="4">
        <v>0</v>
      </c>
      <c r="DP1382" s="4">
        <v>0</v>
      </c>
      <c r="DQ1382" s="4">
        <v>0</v>
      </c>
      <c r="DR1382" s="4">
        <v>0</v>
      </c>
      <c r="DS1382" s="4">
        <v>0</v>
      </c>
      <c r="DT1382" s="4">
        <v>2</v>
      </c>
      <c r="DU1382" s="4">
        <v>2</v>
      </c>
      <c r="EB1382" s="4" t="b">
        <v>1</v>
      </c>
      <c r="EC1382" s="4" t="s">
        <v>263</v>
      </c>
      <c r="EF1382" s="7">
        <v>46204</v>
      </c>
      <c r="EG1382" s="7">
        <v>46234</v>
      </c>
      <c r="EH1382" s="4" t="s">
        <v>173</v>
      </c>
      <c r="EI1382" s="4" t="b">
        <v>1</v>
      </c>
      <c r="EJ1382" s="4" t="s">
        <v>174</v>
      </c>
      <c r="EO1382" s="4">
        <f t="shared" si="88"/>
        <v>28.219178082191782</v>
      </c>
      <c r="EP1382" s="4">
        <f t="shared" si="89"/>
        <v>25</v>
      </c>
      <c r="EQ1382" s="9">
        <f t="shared" si="90"/>
        <v>4480256.5250000004</v>
      </c>
    </row>
    <row r="1383" spans="3:147">
      <c r="C1383" s="7">
        <v>46204</v>
      </c>
      <c r="D1383" s="4">
        <v>7620</v>
      </c>
      <c r="G1383" s="4" t="s">
        <v>170</v>
      </c>
      <c r="H1383" s="4" t="s">
        <v>171</v>
      </c>
      <c r="I1383" s="4">
        <v>3</v>
      </c>
      <c r="J1383" s="16">
        <v>35738</v>
      </c>
      <c r="L1383" s="4">
        <v>131793.25599999999</v>
      </c>
      <c r="M1383" s="4">
        <v>138793.23300000001</v>
      </c>
      <c r="N1383" s="4">
        <v>165395.26999999999</v>
      </c>
      <c r="O1383" s="64">
        <v>22</v>
      </c>
      <c r="P1383" s="4">
        <v>8</v>
      </c>
      <c r="Q1383" s="4">
        <v>1</v>
      </c>
      <c r="R1383" s="4">
        <v>31</v>
      </c>
      <c r="S1383" s="4">
        <v>100</v>
      </c>
      <c r="T1383" s="4">
        <v>100</v>
      </c>
      <c r="U1383" s="11">
        <v>5927614</v>
      </c>
      <c r="V1383" s="11">
        <v>1106090</v>
      </c>
      <c r="W1383" s="11">
        <v>4821524</v>
      </c>
      <c r="X1383" s="11">
        <v>28</v>
      </c>
      <c r="Y1383" s="62">
        <v>4085590</v>
      </c>
      <c r="Z1383" s="11">
        <v>0</v>
      </c>
      <c r="AA1383" s="11">
        <v>0</v>
      </c>
      <c r="AB1383" s="11">
        <v>0</v>
      </c>
      <c r="AC1383" s="11">
        <v>210000</v>
      </c>
      <c r="AD1383" s="11">
        <v>0</v>
      </c>
      <c r="AE1383" s="11">
        <v>0</v>
      </c>
      <c r="AF1383" s="11">
        <v>0</v>
      </c>
      <c r="AG1383" s="11">
        <v>210000</v>
      </c>
      <c r="AH1383" s="11">
        <v>0</v>
      </c>
      <c r="AI1383" s="11">
        <v>520474</v>
      </c>
      <c r="AJ1383" s="11">
        <v>0</v>
      </c>
      <c r="AK1383" s="11">
        <v>310116</v>
      </c>
      <c r="AL1383" s="9">
        <v>830590</v>
      </c>
      <c r="AM1383" s="9">
        <v>248092</v>
      </c>
      <c r="AN1383" s="9">
        <v>0</v>
      </c>
      <c r="AO1383" s="9">
        <v>443342</v>
      </c>
      <c r="AP1383" s="11">
        <v>0</v>
      </c>
      <c r="AQ1383" s="11">
        <v>55000</v>
      </c>
      <c r="AR1383" s="11">
        <v>1577024</v>
      </c>
      <c r="AS1383" s="11">
        <v>0</v>
      </c>
      <c r="AT1383" s="11">
        <v>0</v>
      </c>
      <c r="AU1383" s="11">
        <v>0</v>
      </c>
      <c r="AV1383" s="11">
        <v>0</v>
      </c>
      <c r="AW1383" s="11">
        <v>0</v>
      </c>
      <c r="AX1383" s="11">
        <v>0</v>
      </c>
      <c r="AY1383" s="11">
        <v>0</v>
      </c>
      <c r="AZ1383" s="11">
        <v>0</v>
      </c>
      <c r="BA1383" s="11">
        <v>0</v>
      </c>
      <c r="BB1383" s="11">
        <v>0</v>
      </c>
      <c r="BC1383" s="11">
        <v>0</v>
      </c>
      <c r="BD1383" s="11">
        <v>55000</v>
      </c>
      <c r="BE1383" s="11">
        <v>0</v>
      </c>
      <c r="BF1383" s="11">
        <v>0</v>
      </c>
      <c r="BG1383" s="11">
        <v>0</v>
      </c>
      <c r="BH1383" s="11">
        <v>0</v>
      </c>
      <c r="BI1383" s="11">
        <v>0</v>
      </c>
      <c r="BJ1383" s="11">
        <v>0</v>
      </c>
      <c r="BK1383" s="11">
        <v>0</v>
      </c>
      <c r="BL1383" s="11">
        <v>0</v>
      </c>
      <c r="BM1383" s="11">
        <v>0</v>
      </c>
      <c r="BN1383" s="11">
        <v>0</v>
      </c>
      <c r="BO1383" s="11">
        <v>368770</v>
      </c>
      <c r="BP1383" s="11">
        <v>36870</v>
      </c>
      <c r="BQ1383" s="11">
        <v>313020</v>
      </c>
      <c r="BR1383" s="11">
        <v>262660</v>
      </c>
      <c r="BS1383" s="11">
        <v>53350</v>
      </c>
      <c r="BT1383" s="11">
        <v>12260</v>
      </c>
      <c r="BU1383" s="11">
        <v>48160</v>
      </c>
      <c r="BV1383" s="11">
        <v>11000</v>
      </c>
      <c r="BW1383" s="11">
        <v>0</v>
      </c>
      <c r="BX1383" s="11">
        <v>0</v>
      </c>
      <c r="BY1383" s="11">
        <v>0</v>
      </c>
      <c r="BZ1383" s="11">
        <v>0</v>
      </c>
      <c r="CA1383" s="11">
        <v>0</v>
      </c>
      <c r="CB1383" s="11">
        <v>0</v>
      </c>
      <c r="CC1383" s="11">
        <v>0</v>
      </c>
      <c r="CD1383" s="11">
        <v>0</v>
      </c>
      <c r="CE1383" s="11">
        <v>0</v>
      </c>
      <c r="CF1383" s="11">
        <v>0</v>
      </c>
      <c r="CG1383" s="11">
        <v>0</v>
      </c>
      <c r="CH1383" s="11">
        <v>0</v>
      </c>
      <c r="CI1383" s="11">
        <v>256351.473</v>
      </c>
      <c r="CJ1383" s="4">
        <v>31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11</v>
      </c>
      <c r="CV1383" s="4">
        <v>0</v>
      </c>
      <c r="CW1383" s="4">
        <v>0</v>
      </c>
      <c r="CX1383" s="4">
        <v>0</v>
      </c>
      <c r="CY1383" s="4">
        <v>0</v>
      </c>
      <c r="CZ1383" s="4">
        <v>0</v>
      </c>
      <c r="DA1383" s="4">
        <v>0</v>
      </c>
      <c r="DB1383" s="4">
        <v>20</v>
      </c>
      <c r="DC1383" s="4">
        <v>0</v>
      </c>
      <c r="DD1383" s="4">
        <v>10</v>
      </c>
      <c r="DE1383" s="64">
        <v>30</v>
      </c>
      <c r="DF1383" s="64">
        <v>8</v>
      </c>
      <c r="DG1383" s="64">
        <v>0</v>
      </c>
      <c r="DH1383" s="64">
        <v>35.74</v>
      </c>
      <c r="DI1383" s="4">
        <v>0</v>
      </c>
      <c r="DJ1383" s="4">
        <v>0</v>
      </c>
      <c r="DK1383" s="4">
        <v>0</v>
      </c>
      <c r="DL1383" s="4">
        <v>0</v>
      </c>
      <c r="DM1383" s="4">
        <v>0</v>
      </c>
      <c r="DN1383" s="4">
        <v>0</v>
      </c>
      <c r="DO1383" s="4">
        <v>0</v>
      </c>
      <c r="DP1383" s="4">
        <v>0</v>
      </c>
      <c r="DQ1383" s="4">
        <v>0</v>
      </c>
      <c r="DR1383" s="4">
        <v>0</v>
      </c>
      <c r="DS1383" s="4">
        <v>1</v>
      </c>
      <c r="DT1383" s="4">
        <v>2</v>
      </c>
      <c r="DU1383" s="4">
        <v>2</v>
      </c>
      <c r="EB1383" s="4" t="b">
        <v>1</v>
      </c>
      <c r="EC1383" s="4" t="s">
        <v>263</v>
      </c>
      <c r="EF1383" s="7">
        <v>46204</v>
      </c>
      <c r="EG1383" s="7">
        <v>46234</v>
      </c>
      <c r="EH1383" s="4" t="s">
        <v>173</v>
      </c>
      <c r="EI1383" s="4" t="b">
        <v>1</v>
      </c>
      <c r="EJ1383" s="4" t="s">
        <v>174</v>
      </c>
      <c r="EO1383" s="4">
        <f t="shared" si="88"/>
        <v>28.17808219178082</v>
      </c>
      <c r="EP1383" s="4">
        <f t="shared" si="89"/>
        <v>25</v>
      </c>
      <c r="EQ1383" s="9">
        <f t="shared" si="90"/>
        <v>4134881.7499999995</v>
      </c>
    </row>
    <row r="1384" spans="3:147">
      <c r="C1384" s="7">
        <v>46204</v>
      </c>
      <c r="D1384" s="4">
        <v>7620</v>
      </c>
      <c r="G1384" s="4" t="s">
        <v>170</v>
      </c>
      <c r="H1384" s="4" t="s">
        <v>171</v>
      </c>
      <c r="I1384" s="4">
        <v>14</v>
      </c>
      <c r="J1384" s="16">
        <v>35416</v>
      </c>
      <c r="L1384" s="4">
        <v>141012.25599999999</v>
      </c>
      <c r="M1384" s="4">
        <v>148262.23300000001</v>
      </c>
      <c r="N1384" s="4">
        <v>176679.16099999999</v>
      </c>
      <c r="O1384" s="64">
        <v>22</v>
      </c>
      <c r="P1384" s="4">
        <v>8</v>
      </c>
      <c r="Q1384" s="4">
        <v>1</v>
      </c>
      <c r="R1384" s="4">
        <v>31</v>
      </c>
      <c r="S1384" s="4">
        <v>100</v>
      </c>
      <c r="T1384" s="4">
        <v>100</v>
      </c>
      <c r="U1384" s="11">
        <v>6569760</v>
      </c>
      <c r="V1384" s="11">
        <v>1445833</v>
      </c>
      <c r="W1384" s="11">
        <v>5123927</v>
      </c>
      <c r="X1384" s="11">
        <v>29</v>
      </c>
      <c r="Y1384" s="62">
        <v>4371379</v>
      </c>
      <c r="Z1384" s="11">
        <v>0</v>
      </c>
      <c r="AA1384" s="11">
        <v>0</v>
      </c>
      <c r="AB1384" s="11">
        <v>0</v>
      </c>
      <c r="AC1384" s="11">
        <v>217500</v>
      </c>
      <c r="AD1384" s="11">
        <v>0</v>
      </c>
      <c r="AE1384" s="11">
        <v>0</v>
      </c>
      <c r="AF1384" s="11">
        <v>0</v>
      </c>
      <c r="AG1384" s="11">
        <v>217500</v>
      </c>
      <c r="AH1384" s="11">
        <v>0</v>
      </c>
      <c r="AI1384" s="11">
        <v>555983</v>
      </c>
      <c r="AJ1384" s="11">
        <v>0</v>
      </c>
      <c r="AK1384" s="11">
        <v>331273</v>
      </c>
      <c r="AL1384" s="9">
        <v>887256</v>
      </c>
      <c r="AM1384" s="9">
        <v>530037</v>
      </c>
      <c r="AN1384" s="9">
        <v>0</v>
      </c>
      <c r="AO1384" s="9">
        <v>473588</v>
      </c>
      <c r="AP1384" s="11">
        <v>0</v>
      </c>
      <c r="AQ1384" s="11">
        <v>55000</v>
      </c>
      <c r="AR1384" s="11">
        <v>1945881</v>
      </c>
      <c r="AS1384" s="11">
        <v>0</v>
      </c>
      <c r="AT1384" s="11">
        <v>0</v>
      </c>
      <c r="AU1384" s="11">
        <v>0</v>
      </c>
      <c r="AV1384" s="11">
        <v>0</v>
      </c>
      <c r="AW1384" s="11">
        <v>0</v>
      </c>
      <c r="AX1384" s="11">
        <v>0</v>
      </c>
      <c r="AY1384" s="11">
        <v>0</v>
      </c>
      <c r="AZ1384" s="11">
        <v>0</v>
      </c>
      <c r="BA1384" s="11">
        <v>0</v>
      </c>
      <c r="BB1384" s="11">
        <v>0</v>
      </c>
      <c r="BC1384" s="11">
        <v>0</v>
      </c>
      <c r="BD1384" s="11">
        <v>35000</v>
      </c>
      <c r="BE1384" s="11">
        <v>0</v>
      </c>
      <c r="BF1384" s="11">
        <v>0</v>
      </c>
      <c r="BG1384" s="11">
        <v>0</v>
      </c>
      <c r="BH1384" s="11">
        <v>0</v>
      </c>
      <c r="BI1384" s="11">
        <v>0</v>
      </c>
      <c r="BJ1384" s="11">
        <v>0</v>
      </c>
      <c r="BK1384" s="11">
        <v>0</v>
      </c>
      <c r="BL1384" s="11">
        <v>0</v>
      </c>
      <c r="BM1384" s="11">
        <v>0</v>
      </c>
      <c r="BN1384" s="11">
        <v>0</v>
      </c>
      <c r="BO1384" s="11">
        <v>595280</v>
      </c>
      <c r="BP1384" s="11">
        <v>59520</v>
      </c>
      <c r="BQ1384" s="11">
        <v>313020</v>
      </c>
      <c r="BR1384" s="11">
        <v>290910</v>
      </c>
      <c r="BS1384" s="11">
        <v>59130</v>
      </c>
      <c r="BT1384" s="11">
        <v>13120</v>
      </c>
      <c r="BU1384" s="11">
        <v>51440</v>
      </c>
      <c r="BV1384" s="11">
        <v>0</v>
      </c>
      <c r="BW1384" s="11">
        <v>10000</v>
      </c>
      <c r="BX1384" s="11">
        <v>0</v>
      </c>
      <c r="BY1384" s="11">
        <v>0</v>
      </c>
      <c r="BZ1384" s="11">
        <v>0</v>
      </c>
      <c r="CA1384" s="11">
        <v>53413</v>
      </c>
      <c r="CB1384" s="11">
        <v>0</v>
      </c>
      <c r="CC1384" s="11">
        <v>0</v>
      </c>
      <c r="CD1384" s="11">
        <v>0</v>
      </c>
      <c r="CE1384" s="11">
        <v>0</v>
      </c>
      <c r="CF1384" s="11">
        <v>0</v>
      </c>
      <c r="CG1384" s="11">
        <v>0</v>
      </c>
      <c r="CH1384" s="11">
        <v>0</v>
      </c>
      <c r="CI1384" s="11">
        <v>261071.03400000001</v>
      </c>
      <c r="CJ1384" s="4">
        <v>31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4">
        <v>11</v>
      </c>
      <c r="CV1384" s="4">
        <v>0</v>
      </c>
      <c r="CW1384" s="4">
        <v>0</v>
      </c>
      <c r="CX1384" s="4">
        <v>0</v>
      </c>
      <c r="CY1384" s="4">
        <v>0</v>
      </c>
      <c r="CZ1384" s="4">
        <v>0</v>
      </c>
      <c r="DA1384" s="4">
        <v>0</v>
      </c>
      <c r="DB1384" s="4">
        <v>20</v>
      </c>
      <c r="DC1384" s="4">
        <v>0</v>
      </c>
      <c r="DD1384" s="4">
        <v>10</v>
      </c>
      <c r="DE1384" s="64">
        <v>30</v>
      </c>
      <c r="DF1384" s="64">
        <v>16</v>
      </c>
      <c r="DG1384" s="64">
        <v>0</v>
      </c>
      <c r="DH1384" s="64">
        <v>35.74</v>
      </c>
      <c r="DI1384" s="4">
        <v>0</v>
      </c>
      <c r="DJ1384" s="4">
        <v>0</v>
      </c>
      <c r="DK1384" s="4">
        <v>0</v>
      </c>
      <c r="DL1384" s="4">
        <v>0</v>
      </c>
      <c r="DM1384" s="4">
        <v>0</v>
      </c>
      <c r="DN1384" s="4">
        <v>0</v>
      </c>
      <c r="DO1384" s="4">
        <v>0</v>
      </c>
      <c r="DP1384" s="4">
        <v>0</v>
      </c>
      <c r="DQ1384" s="4">
        <v>0</v>
      </c>
      <c r="DR1384" s="4">
        <v>0</v>
      </c>
      <c r="DS1384" s="4">
        <v>0</v>
      </c>
      <c r="DT1384" s="4">
        <v>2</v>
      </c>
      <c r="DU1384" s="4">
        <v>2</v>
      </c>
      <c r="EB1384" s="4" t="b">
        <v>1</v>
      </c>
      <c r="EC1384" s="4" t="s">
        <v>263</v>
      </c>
      <c r="EF1384" s="7">
        <v>46204</v>
      </c>
      <c r="EG1384" s="7">
        <v>46234</v>
      </c>
      <c r="EH1384" s="4" t="s">
        <v>173</v>
      </c>
      <c r="EI1384" s="4" t="b">
        <v>1</v>
      </c>
      <c r="EJ1384" s="4" t="s">
        <v>174</v>
      </c>
      <c r="EO1384" s="4">
        <f t="shared" si="88"/>
        <v>29.06027397260274</v>
      </c>
      <c r="EP1384" s="4">
        <f t="shared" si="89"/>
        <v>25</v>
      </c>
      <c r="EQ1384" s="9">
        <f t="shared" si="90"/>
        <v>4416979.0249999994</v>
      </c>
    </row>
    <row r="1385" spans="3:147">
      <c r="C1385" s="7">
        <v>46204</v>
      </c>
      <c r="D1385" s="4">
        <v>7620</v>
      </c>
      <c r="G1385" s="4" t="s">
        <v>170</v>
      </c>
      <c r="H1385" s="4" t="s">
        <v>171</v>
      </c>
      <c r="I1385" s="4">
        <v>14</v>
      </c>
      <c r="J1385" s="16">
        <v>41640</v>
      </c>
      <c r="L1385" s="4">
        <v>141012.25599999999</v>
      </c>
      <c r="M1385" s="4">
        <v>144012.23300000001</v>
      </c>
      <c r="N1385" s="4">
        <v>171614.57800000001</v>
      </c>
      <c r="O1385" s="64">
        <v>22</v>
      </c>
      <c r="P1385" s="4">
        <v>8</v>
      </c>
      <c r="Q1385" s="4">
        <v>1</v>
      </c>
      <c r="R1385" s="4">
        <v>31</v>
      </c>
      <c r="S1385" s="4">
        <v>100</v>
      </c>
      <c r="T1385" s="4">
        <v>100</v>
      </c>
      <c r="U1385" s="11">
        <v>5745126</v>
      </c>
      <c r="V1385" s="11">
        <v>1115670</v>
      </c>
      <c r="W1385" s="11">
        <v>4629456</v>
      </c>
      <c r="X1385" s="11">
        <v>12</v>
      </c>
      <c r="Y1385" s="62">
        <v>4371379</v>
      </c>
      <c r="Z1385" s="11">
        <v>0</v>
      </c>
      <c r="AA1385" s="11">
        <v>0</v>
      </c>
      <c r="AB1385" s="11">
        <v>0</v>
      </c>
      <c r="AC1385" s="11">
        <v>90000</v>
      </c>
      <c r="AD1385" s="11">
        <v>0</v>
      </c>
      <c r="AE1385" s="11">
        <v>0</v>
      </c>
      <c r="AF1385" s="11">
        <v>0</v>
      </c>
      <c r="AG1385" s="11">
        <v>90000</v>
      </c>
      <c r="AH1385" s="11">
        <v>0</v>
      </c>
      <c r="AI1385" s="11">
        <v>540045</v>
      </c>
      <c r="AJ1385" s="11">
        <v>0</v>
      </c>
      <c r="AK1385" s="11">
        <v>64355</v>
      </c>
      <c r="AL1385" s="9">
        <v>604401</v>
      </c>
      <c r="AM1385" s="9">
        <v>257421</v>
      </c>
      <c r="AN1385" s="9">
        <v>0</v>
      </c>
      <c r="AO1385" s="9">
        <v>326925</v>
      </c>
      <c r="AP1385" s="11">
        <v>0</v>
      </c>
      <c r="AQ1385" s="11">
        <v>50000</v>
      </c>
      <c r="AR1385" s="11">
        <v>1238747</v>
      </c>
      <c r="AS1385" s="11">
        <v>0</v>
      </c>
      <c r="AT1385" s="11">
        <v>0</v>
      </c>
      <c r="AU1385" s="11">
        <v>0</v>
      </c>
      <c r="AV1385" s="11">
        <v>0</v>
      </c>
      <c r="AW1385" s="11">
        <v>0</v>
      </c>
      <c r="AX1385" s="11">
        <v>0</v>
      </c>
      <c r="AY1385" s="11">
        <v>0</v>
      </c>
      <c r="AZ1385" s="11">
        <v>0</v>
      </c>
      <c r="BA1385" s="11">
        <v>0</v>
      </c>
      <c r="BB1385" s="11">
        <v>0</v>
      </c>
      <c r="BC1385" s="11">
        <v>0</v>
      </c>
      <c r="BD1385" s="11">
        <v>45000</v>
      </c>
      <c r="BE1385" s="11">
        <v>0</v>
      </c>
      <c r="BF1385" s="11">
        <v>0</v>
      </c>
      <c r="BG1385" s="11">
        <v>0</v>
      </c>
      <c r="BH1385" s="11">
        <v>0</v>
      </c>
      <c r="BI1385" s="11">
        <v>0</v>
      </c>
      <c r="BJ1385" s="11">
        <v>0</v>
      </c>
      <c r="BK1385" s="11">
        <v>0</v>
      </c>
      <c r="BL1385" s="11">
        <v>0</v>
      </c>
      <c r="BM1385" s="11">
        <v>0</v>
      </c>
      <c r="BN1385" s="11">
        <v>0</v>
      </c>
      <c r="BO1385" s="11">
        <v>391930</v>
      </c>
      <c r="BP1385" s="11">
        <v>39190</v>
      </c>
      <c r="BQ1385" s="11">
        <v>313020</v>
      </c>
      <c r="BR1385" s="11">
        <v>256690</v>
      </c>
      <c r="BS1385" s="11">
        <v>51710</v>
      </c>
      <c r="BT1385" s="11">
        <v>13120</v>
      </c>
      <c r="BU1385" s="11">
        <v>50010</v>
      </c>
      <c r="BV1385" s="11">
        <v>0</v>
      </c>
      <c r="BW1385" s="11">
        <v>0</v>
      </c>
      <c r="BX1385" s="11">
        <v>0</v>
      </c>
      <c r="BY1385" s="11">
        <v>0</v>
      </c>
      <c r="BZ1385" s="11">
        <v>0</v>
      </c>
      <c r="CA1385" s="11">
        <v>0</v>
      </c>
      <c r="CB1385" s="11">
        <v>0</v>
      </c>
      <c r="CC1385" s="11">
        <v>0</v>
      </c>
      <c r="CD1385" s="11">
        <v>0</v>
      </c>
      <c r="CE1385" s="11">
        <v>0</v>
      </c>
      <c r="CF1385" s="11">
        <v>0</v>
      </c>
      <c r="CG1385" s="11">
        <v>0</v>
      </c>
      <c r="CH1385" s="11">
        <v>0</v>
      </c>
      <c r="CI1385" s="11">
        <v>262629.26400000002</v>
      </c>
      <c r="CJ1385" s="4">
        <v>31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10</v>
      </c>
      <c r="CV1385" s="4">
        <v>0</v>
      </c>
      <c r="CW1385" s="4">
        <v>0</v>
      </c>
      <c r="CX1385" s="4">
        <v>0</v>
      </c>
      <c r="CY1385" s="4">
        <v>0</v>
      </c>
      <c r="CZ1385" s="4">
        <v>0</v>
      </c>
      <c r="DA1385" s="4">
        <v>0</v>
      </c>
      <c r="DB1385" s="4">
        <v>20</v>
      </c>
      <c r="DC1385" s="4">
        <v>0</v>
      </c>
      <c r="DD1385" s="4">
        <v>2</v>
      </c>
      <c r="DE1385" s="64">
        <v>22</v>
      </c>
      <c r="DF1385" s="64">
        <v>8</v>
      </c>
      <c r="DG1385" s="64">
        <v>0</v>
      </c>
      <c r="DH1385" s="64">
        <v>25.4</v>
      </c>
      <c r="DI1385" s="4">
        <v>0</v>
      </c>
      <c r="DJ1385" s="4">
        <v>0</v>
      </c>
      <c r="DK1385" s="4">
        <v>0</v>
      </c>
      <c r="DL1385" s="4">
        <v>0</v>
      </c>
      <c r="DM1385" s="4">
        <v>0</v>
      </c>
      <c r="DN1385" s="4">
        <v>0</v>
      </c>
      <c r="DO1385" s="4">
        <v>0</v>
      </c>
      <c r="DP1385" s="4">
        <v>0</v>
      </c>
      <c r="DQ1385" s="4">
        <v>0</v>
      </c>
      <c r="DR1385" s="4">
        <v>0</v>
      </c>
      <c r="DS1385" s="4">
        <v>2</v>
      </c>
      <c r="DT1385" s="4">
        <v>2</v>
      </c>
      <c r="DU1385" s="4">
        <v>2</v>
      </c>
      <c r="EB1385" s="4" t="b">
        <v>1</v>
      </c>
      <c r="EC1385" s="4" t="s">
        <v>263</v>
      </c>
      <c r="EF1385" s="7">
        <v>46204</v>
      </c>
      <c r="EG1385" s="7">
        <v>46234</v>
      </c>
      <c r="EH1385" s="4" t="s">
        <v>173</v>
      </c>
      <c r="EI1385" s="4" t="b">
        <v>1</v>
      </c>
      <c r="EJ1385" s="4" t="s">
        <v>174</v>
      </c>
      <c r="EO1385" s="4">
        <f t="shared" si="88"/>
        <v>12.008219178082191</v>
      </c>
      <c r="EP1385" s="4">
        <f t="shared" si="89"/>
        <v>20</v>
      </c>
      <c r="EQ1385" s="9">
        <f t="shared" si="90"/>
        <v>3432291.56</v>
      </c>
    </row>
    <row r="1386" spans="3:147">
      <c r="C1386" s="7">
        <v>46204</v>
      </c>
      <c r="D1386" s="4">
        <v>7620</v>
      </c>
      <c r="G1386" s="4" t="s">
        <v>176</v>
      </c>
      <c r="H1386" s="4" t="s">
        <v>177</v>
      </c>
      <c r="I1386" s="4">
        <v>16</v>
      </c>
      <c r="J1386" s="16">
        <v>41640</v>
      </c>
      <c r="L1386" s="4">
        <v>121577</v>
      </c>
      <c r="M1386" s="4">
        <v>124827</v>
      </c>
      <c r="N1386" s="4">
        <v>148752.17499999999</v>
      </c>
      <c r="O1386" s="64">
        <v>22</v>
      </c>
      <c r="P1386" s="4">
        <v>8</v>
      </c>
      <c r="Q1386" s="4">
        <v>1</v>
      </c>
      <c r="R1386" s="4">
        <v>31</v>
      </c>
      <c r="S1386" s="4">
        <v>100</v>
      </c>
      <c r="T1386" s="4">
        <v>100</v>
      </c>
      <c r="U1386" s="11">
        <v>5533384</v>
      </c>
      <c r="V1386" s="11">
        <v>1093384</v>
      </c>
      <c r="W1386" s="11">
        <v>4440000</v>
      </c>
      <c r="X1386" s="11">
        <v>12</v>
      </c>
      <c r="Y1386" s="62">
        <v>3768887</v>
      </c>
      <c r="Z1386" s="11">
        <v>0</v>
      </c>
      <c r="AA1386" s="11">
        <v>0</v>
      </c>
      <c r="AB1386" s="11">
        <v>7500</v>
      </c>
      <c r="AC1386" s="11">
        <v>90000</v>
      </c>
      <c r="AD1386" s="11">
        <v>0</v>
      </c>
      <c r="AE1386" s="11">
        <v>0</v>
      </c>
      <c r="AF1386" s="11">
        <v>0</v>
      </c>
      <c r="AG1386" s="11">
        <v>97500</v>
      </c>
      <c r="AH1386" s="11">
        <v>0</v>
      </c>
      <c r="AI1386" s="11">
        <v>468101</v>
      </c>
      <c r="AJ1386" s="11">
        <v>0</v>
      </c>
      <c r="AK1386" s="11">
        <v>278910</v>
      </c>
      <c r="AL1386" s="9">
        <v>747011</v>
      </c>
      <c r="AM1386" s="9">
        <v>446256</v>
      </c>
      <c r="AN1386" s="9">
        <v>0</v>
      </c>
      <c r="AO1386" s="9">
        <v>398730</v>
      </c>
      <c r="AP1386" s="11">
        <v>0</v>
      </c>
      <c r="AQ1386" s="11">
        <v>55000</v>
      </c>
      <c r="AR1386" s="11">
        <v>1646997</v>
      </c>
      <c r="AS1386" s="11">
        <v>0</v>
      </c>
      <c r="AT1386" s="11">
        <v>0</v>
      </c>
      <c r="AU1386" s="11">
        <v>0</v>
      </c>
      <c r="AV1386" s="11">
        <v>0</v>
      </c>
      <c r="AW1386" s="11">
        <v>0</v>
      </c>
      <c r="AX1386" s="11">
        <v>0</v>
      </c>
      <c r="AY1386" s="11">
        <v>0</v>
      </c>
      <c r="AZ1386" s="11">
        <v>0</v>
      </c>
      <c r="BA1386" s="11">
        <v>0</v>
      </c>
      <c r="BB1386" s="11">
        <v>0</v>
      </c>
      <c r="BC1386" s="11">
        <v>0</v>
      </c>
      <c r="BD1386" s="11">
        <v>20000</v>
      </c>
      <c r="BE1386" s="11">
        <v>0</v>
      </c>
      <c r="BF1386" s="11">
        <v>0</v>
      </c>
      <c r="BG1386" s="11">
        <v>0</v>
      </c>
      <c r="BH1386" s="11">
        <v>0</v>
      </c>
      <c r="BI1386" s="11">
        <v>0</v>
      </c>
      <c r="BJ1386" s="11">
        <v>0</v>
      </c>
      <c r="BK1386" s="11">
        <v>0</v>
      </c>
      <c r="BL1386" s="11">
        <v>0</v>
      </c>
      <c r="BM1386" s="11">
        <v>0</v>
      </c>
      <c r="BN1386" s="11">
        <v>0</v>
      </c>
      <c r="BO1386" s="11">
        <v>405280</v>
      </c>
      <c r="BP1386" s="11">
        <v>40520</v>
      </c>
      <c r="BQ1386" s="11">
        <v>300670</v>
      </c>
      <c r="BR1386" s="11">
        <v>242060</v>
      </c>
      <c r="BS1386" s="11">
        <v>49800</v>
      </c>
      <c r="BT1386" s="11">
        <v>11310</v>
      </c>
      <c r="BU1386" s="11">
        <v>43340</v>
      </c>
      <c r="BV1386" s="11">
        <v>0</v>
      </c>
      <c r="BW1386" s="11">
        <v>404</v>
      </c>
      <c r="BX1386" s="11">
        <v>0</v>
      </c>
      <c r="BY1386" s="11">
        <v>0</v>
      </c>
      <c r="BZ1386" s="11">
        <v>0</v>
      </c>
      <c r="CA1386" s="11">
        <v>0</v>
      </c>
      <c r="CB1386" s="11">
        <v>0</v>
      </c>
      <c r="CC1386" s="11">
        <v>0</v>
      </c>
      <c r="CD1386" s="11">
        <v>0</v>
      </c>
      <c r="CE1386" s="11">
        <v>0</v>
      </c>
      <c r="CF1386" s="11">
        <v>0</v>
      </c>
      <c r="CG1386" s="11">
        <v>0</v>
      </c>
      <c r="CH1386" s="11">
        <v>0</v>
      </c>
      <c r="CI1386" s="11">
        <v>224608.758</v>
      </c>
      <c r="CJ1386" s="4">
        <v>31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0</v>
      </c>
      <c r="CU1386" s="4">
        <v>11</v>
      </c>
      <c r="CV1386" s="4">
        <v>0</v>
      </c>
      <c r="CW1386" s="4">
        <v>0</v>
      </c>
      <c r="CX1386" s="4">
        <v>0</v>
      </c>
      <c r="CY1386" s="4">
        <v>0</v>
      </c>
      <c r="CZ1386" s="4">
        <v>0</v>
      </c>
      <c r="DA1386" s="4">
        <v>0</v>
      </c>
      <c r="DB1386" s="4">
        <v>20</v>
      </c>
      <c r="DC1386" s="4">
        <v>0</v>
      </c>
      <c r="DD1386" s="4">
        <v>10</v>
      </c>
      <c r="DE1386" s="64">
        <v>30</v>
      </c>
      <c r="DF1386" s="64">
        <v>16</v>
      </c>
      <c r="DG1386" s="64">
        <v>0</v>
      </c>
      <c r="DH1386" s="64">
        <v>35.74</v>
      </c>
      <c r="DI1386" s="4">
        <v>0</v>
      </c>
      <c r="DJ1386" s="4">
        <v>0</v>
      </c>
      <c r="DK1386" s="4">
        <v>0</v>
      </c>
      <c r="DL1386" s="4">
        <v>0</v>
      </c>
      <c r="DM1386" s="4">
        <v>0</v>
      </c>
      <c r="DN1386" s="4">
        <v>0</v>
      </c>
      <c r="DO1386" s="4">
        <v>0</v>
      </c>
      <c r="DP1386" s="4">
        <v>0</v>
      </c>
      <c r="DQ1386" s="4">
        <v>0</v>
      </c>
      <c r="DR1386" s="4">
        <v>0</v>
      </c>
      <c r="DS1386" s="4">
        <v>1</v>
      </c>
      <c r="DT1386" s="4">
        <v>2</v>
      </c>
      <c r="DU1386" s="4">
        <v>2</v>
      </c>
      <c r="EB1386" s="4" t="b">
        <v>1</v>
      </c>
      <c r="EC1386" s="4" t="s">
        <v>263</v>
      </c>
      <c r="EF1386" s="7">
        <v>46204</v>
      </c>
      <c r="EG1386" s="7">
        <v>46234</v>
      </c>
      <c r="EH1386" s="4" t="s">
        <v>173</v>
      </c>
      <c r="EI1386" s="4" t="b">
        <v>1</v>
      </c>
      <c r="EJ1386" s="4" t="s">
        <v>174</v>
      </c>
      <c r="EO1386" s="4">
        <f t="shared" si="88"/>
        <v>12.008219178082191</v>
      </c>
      <c r="EP1386" s="4">
        <f t="shared" si="89"/>
        <v>20</v>
      </c>
      <c r="EQ1386" s="9">
        <f t="shared" si="90"/>
        <v>2975043.5</v>
      </c>
    </row>
    <row r="1387" spans="3:147">
      <c r="C1387" s="7">
        <v>46204</v>
      </c>
      <c r="D1387" s="4">
        <v>7620</v>
      </c>
      <c r="G1387" s="4" t="s">
        <v>176</v>
      </c>
      <c r="H1387" s="4" t="s">
        <v>177</v>
      </c>
      <c r="I1387" s="4">
        <v>15</v>
      </c>
      <c r="J1387" s="16">
        <v>36458</v>
      </c>
      <c r="L1387" s="4">
        <v>121088</v>
      </c>
      <c r="M1387" s="4">
        <v>127588</v>
      </c>
      <c r="N1387" s="4">
        <v>152042.367</v>
      </c>
      <c r="O1387" s="64">
        <v>22</v>
      </c>
      <c r="P1387" s="4">
        <v>8</v>
      </c>
      <c r="Q1387" s="4">
        <v>1</v>
      </c>
      <c r="R1387" s="4">
        <v>31</v>
      </c>
      <c r="S1387" s="4">
        <v>100</v>
      </c>
      <c r="T1387" s="4">
        <v>100</v>
      </c>
      <c r="U1387" s="11">
        <v>5675938</v>
      </c>
      <c r="V1387" s="11">
        <v>1085938</v>
      </c>
      <c r="W1387" s="11">
        <v>4590000</v>
      </c>
      <c r="X1387" s="11">
        <v>26</v>
      </c>
      <c r="Y1387" s="62">
        <v>3753728</v>
      </c>
      <c r="Z1387" s="11">
        <v>0</v>
      </c>
      <c r="AA1387" s="11">
        <v>0</v>
      </c>
      <c r="AB1387" s="11">
        <v>0</v>
      </c>
      <c r="AC1387" s="11">
        <v>195000</v>
      </c>
      <c r="AD1387" s="11">
        <v>0</v>
      </c>
      <c r="AE1387" s="11">
        <v>0</v>
      </c>
      <c r="AF1387" s="11">
        <v>0</v>
      </c>
      <c r="AG1387" s="11">
        <v>195000</v>
      </c>
      <c r="AH1387" s="11">
        <v>0</v>
      </c>
      <c r="AI1387" s="11">
        <v>478455</v>
      </c>
      <c r="AJ1387" s="11">
        <v>0</v>
      </c>
      <c r="AK1387" s="11">
        <v>285079</v>
      </c>
      <c r="AL1387" s="9">
        <v>763534</v>
      </c>
      <c r="AM1387" s="9">
        <v>456127</v>
      </c>
      <c r="AN1387" s="9">
        <v>0</v>
      </c>
      <c r="AO1387" s="9">
        <v>407549</v>
      </c>
      <c r="AP1387" s="11">
        <v>0</v>
      </c>
      <c r="AQ1387" s="11">
        <v>55000</v>
      </c>
      <c r="AR1387" s="11">
        <v>1682210</v>
      </c>
      <c r="AS1387" s="11">
        <v>0</v>
      </c>
      <c r="AT1387" s="11">
        <v>0</v>
      </c>
      <c r="AU1387" s="11">
        <v>0</v>
      </c>
      <c r="AV1387" s="11">
        <v>0</v>
      </c>
      <c r="AW1387" s="11">
        <v>0</v>
      </c>
      <c r="AX1387" s="11">
        <v>0</v>
      </c>
      <c r="AY1387" s="11">
        <v>0</v>
      </c>
      <c r="AZ1387" s="11">
        <v>0</v>
      </c>
      <c r="BA1387" s="11">
        <v>0</v>
      </c>
      <c r="BB1387" s="11">
        <v>0</v>
      </c>
      <c r="BC1387" s="11">
        <v>0</v>
      </c>
      <c r="BD1387" s="11">
        <v>45000</v>
      </c>
      <c r="BE1387" s="11">
        <v>0</v>
      </c>
      <c r="BF1387" s="11">
        <v>0</v>
      </c>
      <c r="BG1387" s="11">
        <v>0</v>
      </c>
      <c r="BH1387" s="11">
        <v>0</v>
      </c>
      <c r="BI1387" s="11">
        <v>0</v>
      </c>
      <c r="BJ1387" s="11">
        <v>0</v>
      </c>
      <c r="BK1387" s="11">
        <v>0</v>
      </c>
      <c r="BL1387" s="11">
        <v>0</v>
      </c>
      <c r="BM1387" s="11">
        <v>0</v>
      </c>
      <c r="BN1387" s="11">
        <v>0</v>
      </c>
      <c r="BO1387" s="11">
        <v>364330</v>
      </c>
      <c r="BP1387" s="11">
        <v>36430</v>
      </c>
      <c r="BQ1387" s="11">
        <v>306280</v>
      </c>
      <c r="BR1387" s="11">
        <v>251230</v>
      </c>
      <c r="BS1387" s="11">
        <v>51080</v>
      </c>
      <c r="BT1387" s="11">
        <v>11270</v>
      </c>
      <c r="BU1387" s="11">
        <v>44270</v>
      </c>
      <c r="BV1387" s="11">
        <v>12000</v>
      </c>
      <c r="BW1387" s="11">
        <v>9048</v>
      </c>
      <c r="BX1387" s="11">
        <v>0</v>
      </c>
      <c r="BY1387" s="11">
        <v>0</v>
      </c>
      <c r="BZ1387" s="11">
        <v>0</v>
      </c>
      <c r="CA1387" s="11">
        <v>0</v>
      </c>
      <c r="CB1387" s="11">
        <v>0</v>
      </c>
      <c r="CC1387" s="11">
        <v>0</v>
      </c>
      <c r="CD1387" s="11">
        <v>0</v>
      </c>
      <c r="CE1387" s="11">
        <v>0</v>
      </c>
      <c r="CF1387" s="11">
        <v>0</v>
      </c>
      <c r="CG1387" s="11">
        <v>0</v>
      </c>
      <c r="CH1387" s="11">
        <v>0</v>
      </c>
      <c r="CI1387" s="11">
        <v>242685.81299999999</v>
      </c>
      <c r="CJ1387" s="4">
        <v>31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11</v>
      </c>
      <c r="CV1387" s="4">
        <v>0</v>
      </c>
      <c r="CW1387" s="4">
        <v>0</v>
      </c>
      <c r="CX1387" s="4">
        <v>0</v>
      </c>
      <c r="CY1387" s="4">
        <v>0</v>
      </c>
      <c r="CZ1387" s="4">
        <v>0</v>
      </c>
      <c r="DA1387" s="4">
        <v>0</v>
      </c>
      <c r="DB1387" s="4">
        <v>20</v>
      </c>
      <c r="DC1387" s="4">
        <v>0</v>
      </c>
      <c r="DD1387" s="4">
        <v>10</v>
      </c>
      <c r="DE1387" s="64">
        <v>30</v>
      </c>
      <c r="DF1387" s="64">
        <v>16</v>
      </c>
      <c r="DG1387" s="64">
        <v>0</v>
      </c>
      <c r="DH1387" s="64">
        <v>35.74</v>
      </c>
      <c r="DI1387" s="4">
        <v>0</v>
      </c>
      <c r="DJ1387" s="4">
        <v>0</v>
      </c>
      <c r="DK1387" s="4">
        <v>0</v>
      </c>
      <c r="DL1387" s="4">
        <v>0</v>
      </c>
      <c r="DM1387" s="4">
        <v>0</v>
      </c>
      <c r="DN1387" s="4">
        <v>0</v>
      </c>
      <c r="DO1387" s="4">
        <v>0</v>
      </c>
      <c r="DP1387" s="4">
        <v>0</v>
      </c>
      <c r="DQ1387" s="4">
        <v>0</v>
      </c>
      <c r="DR1387" s="4">
        <v>0</v>
      </c>
      <c r="DS1387" s="4">
        <v>0</v>
      </c>
      <c r="DT1387" s="4">
        <v>2</v>
      </c>
      <c r="DU1387" s="4">
        <v>2</v>
      </c>
      <c r="EB1387" s="4" t="b">
        <v>1</v>
      </c>
      <c r="EC1387" s="4" t="s">
        <v>263</v>
      </c>
      <c r="EF1387" s="7">
        <v>46204</v>
      </c>
      <c r="EG1387" s="7">
        <v>46234</v>
      </c>
      <c r="EH1387" s="4" t="s">
        <v>173</v>
      </c>
      <c r="EI1387" s="4" t="b">
        <v>1</v>
      </c>
      <c r="EJ1387" s="4" t="s">
        <v>174</v>
      </c>
      <c r="EO1387" s="4">
        <f t="shared" si="88"/>
        <v>26.205479452054796</v>
      </c>
      <c r="EP1387" s="4">
        <f t="shared" si="89"/>
        <v>25</v>
      </c>
      <c r="EQ1387" s="9">
        <f t="shared" si="90"/>
        <v>3801059.1749999998</v>
      </c>
    </row>
    <row r="1388" spans="3:147">
      <c r="C1388" s="7">
        <v>46204</v>
      </c>
      <c r="D1388" s="4">
        <v>7620</v>
      </c>
      <c r="G1388" s="4" t="s">
        <v>176</v>
      </c>
      <c r="H1388" s="4" t="s">
        <v>177</v>
      </c>
      <c r="I1388" s="4">
        <v>15</v>
      </c>
      <c r="J1388" s="16">
        <v>37391</v>
      </c>
      <c r="L1388" s="4">
        <v>121088</v>
      </c>
      <c r="M1388" s="4">
        <v>127088</v>
      </c>
      <c r="N1388" s="4">
        <v>151446.533</v>
      </c>
      <c r="O1388" s="64">
        <v>22</v>
      </c>
      <c r="P1388" s="4">
        <v>8</v>
      </c>
      <c r="Q1388" s="4">
        <v>1</v>
      </c>
      <c r="R1388" s="4">
        <v>31</v>
      </c>
      <c r="S1388" s="4">
        <v>100</v>
      </c>
      <c r="T1388" s="4">
        <v>100</v>
      </c>
      <c r="U1388" s="11">
        <v>5619561</v>
      </c>
      <c r="V1388" s="11">
        <v>1136210</v>
      </c>
      <c r="W1388" s="11">
        <v>4483351</v>
      </c>
      <c r="X1388" s="11">
        <v>24</v>
      </c>
      <c r="Y1388" s="62">
        <v>3753728</v>
      </c>
      <c r="Z1388" s="11">
        <v>0</v>
      </c>
      <c r="AA1388" s="11">
        <v>0</v>
      </c>
      <c r="AB1388" s="11">
        <v>0</v>
      </c>
      <c r="AC1388" s="11">
        <v>180000</v>
      </c>
      <c r="AD1388" s="11">
        <v>0</v>
      </c>
      <c r="AE1388" s="11">
        <v>0</v>
      </c>
      <c r="AF1388" s="11">
        <v>0</v>
      </c>
      <c r="AG1388" s="11">
        <v>180000</v>
      </c>
      <c r="AH1388" s="11">
        <v>0</v>
      </c>
      <c r="AI1388" s="11">
        <v>476580</v>
      </c>
      <c r="AJ1388" s="11">
        <v>0</v>
      </c>
      <c r="AK1388" s="11">
        <v>283962</v>
      </c>
      <c r="AL1388" s="9">
        <v>760542</v>
      </c>
      <c r="AM1388" s="9">
        <v>454339</v>
      </c>
      <c r="AN1388" s="9">
        <v>0</v>
      </c>
      <c r="AO1388" s="9">
        <v>405952</v>
      </c>
      <c r="AP1388" s="11">
        <v>0</v>
      </c>
      <c r="AQ1388" s="11">
        <v>55000</v>
      </c>
      <c r="AR1388" s="11">
        <v>1675833</v>
      </c>
      <c r="AS1388" s="11">
        <v>0</v>
      </c>
      <c r="AT1388" s="11">
        <v>0</v>
      </c>
      <c r="AU1388" s="11">
        <v>0</v>
      </c>
      <c r="AV1388" s="11">
        <v>0</v>
      </c>
      <c r="AW1388" s="11">
        <v>0</v>
      </c>
      <c r="AX1388" s="11">
        <v>0</v>
      </c>
      <c r="AY1388" s="11">
        <v>0</v>
      </c>
      <c r="AZ1388" s="11">
        <v>0</v>
      </c>
      <c r="BA1388" s="11">
        <v>0</v>
      </c>
      <c r="BB1388" s="11">
        <v>0</v>
      </c>
      <c r="BC1388" s="11">
        <v>0</v>
      </c>
      <c r="BD1388" s="11">
        <v>10000</v>
      </c>
      <c r="BE1388" s="11">
        <v>0</v>
      </c>
      <c r="BF1388" s="11">
        <v>0</v>
      </c>
      <c r="BG1388" s="11">
        <v>0</v>
      </c>
      <c r="BH1388" s="11">
        <v>0</v>
      </c>
      <c r="BI1388" s="11">
        <v>0</v>
      </c>
      <c r="BJ1388" s="11">
        <v>0</v>
      </c>
      <c r="BK1388" s="11">
        <v>0</v>
      </c>
      <c r="BL1388" s="11">
        <v>0</v>
      </c>
      <c r="BM1388" s="11">
        <v>0</v>
      </c>
      <c r="BN1388" s="11">
        <v>0</v>
      </c>
      <c r="BO1388" s="11">
        <v>409450</v>
      </c>
      <c r="BP1388" s="11">
        <v>40940</v>
      </c>
      <c r="BQ1388" s="11">
        <v>313020</v>
      </c>
      <c r="BR1388" s="11">
        <v>248850</v>
      </c>
      <c r="BS1388" s="11">
        <v>50580</v>
      </c>
      <c r="BT1388" s="11">
        <v>11270</v>
      </c>
      <c r="BU1388" s="11">
        <v>44100</v>
      </c>
      <c r="BV1388" s="11">
        <v>13000</v>
      </c>
      <c r="BW1388" s="11">
        <v>5000</v>
      </c>
      <c r="BX1388" s="11">
        <v>0</v>
      </c>
      <c r="BY1388" s="11">
        <v>0</v>
      </c>
      <c r="BZ1388" s="11">
        <v>0</v>
      </c>
      <c r="CA1388" s="11">
        <v>0</v>
      </c>
      <c r="CB1388" s="11">
        <v>0</v>
      </c>
      <c r="CC1388" s="11">
        <v>0</v>
      </c>
      <c r="CD1388" s="11">
        <v>0</v>
      </c>
      <c r="CE1388" s="11">
        <v>0</v>
      </c>
      <c r="CF1388" s="11">
        <v>0</v>
      </c>
      <c r="CG1388" s="11">
        <v>0</v>
      </c>
      <c r="CH1388" s="11">
        <v>0</v>
      </c>
      <c r="CI1388" s="11">
        <v>236256.69200000001</v>
      </c>
      <c r="CJ1388" s="4">
        <v>31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11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20</v>
      </c>
      <c r="DC1388" s="4">
        <v>0</v>
      </c>
      <c r="DD1388" s="4">
        <v>10</v>
      </c>
      <c r="DE1388" s="64">
        <v>30</v>
      </c>
      <c r="DF1388" s="64">
        <v>16</v>
      </c>
      <c r="DG1388" s="64">
        <v>0</v>
      </c>
      <c r="DH1388" s="64">
        <v>35.74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2</v>
      </c>
      <c r="DU1388" s="4">
        <v>2</v>
      </c>
      <c r="EB1388" s="4" t="b">
        <v>1</v>
      </c>
      <c r="EC1388" s="4" t="s">
        <v>263</v>
      </c>
      <c r="EF1388" s="7">
        <v>46204</v>
      </c>
      <c r="EG1388" s="7">
        <v>46234</v>
      </c>
      <c r="EH1388" s="4" t="s">
        <v>173</v>
      </c>
      <c r="EI1388" s="4" t="b">
        <v>1</v>
      </c>
      <c r="EJ1388" s="4" t="s">
        <v>174</v>
      </c>
      <c r="EO1388" s="4">
        <f t="shared" si="88"/>
        <v>23.649315068493152</v>
      </c>
      <c r="EP1388" s="4">
        <f t="shared" si="89"/>
        <v>25</v>
      </c>
      <c r="EQ1388" s="9">
        <f t="shared" si="90"/>
        <v>3786163.3249999997</v>
      </c>
    </row>
    <row r="1389" spans="3:147">
      <c r="C1389" s="7">
        <v>46204</v>
      </c>
      <c r="D1389" s="4">
        <v>7620</v>
      </c>
      <c r="G1389" s="4" t="s">
        <v>176</v>
      </c>
      <c r="H1389" s="4" t="s">
        <v>177</v>
      </c>
      <c r="I1389" s="4">
        <v>12</v>
      </c>
      <c r="J1389" s="16">
        <v>37599</v>
      </c>
      <c r="L1389" s="4">
        <v>119455</v>
      </c>
      <c r="M1389" s="4">
        <v>125455</v>
      </c>
      <c r="N1389" s="4">
        <v>149500.54199999999</v>
      </c>
      <c r="O1389" s="64">
        <v>22</v>
      </c>
      <c r="P1389" s="4">
        <v>8</v>
      </c>
      <c r="Q1389" s="4">
        <v>1</v>
      </c>
      <c r="R1389" s="4">
        <v>31</v>
      </c>
      <c r="S1389" s="4">
        <v>100</v>
      </c>
      <c r="T1389" s="4">
        <v>100</v>
      </c>
      <c r="U1389" s="11">
        <v>5321634</v>
      </c>
      <c r="V1389" s="11">
        <v>969634</v>
      </c>
      <c r="W1389" s="11">
        <v>4352000</v>
      </c>
      <c r="X1389" s="11">
        <v>23</v>
      </c>
      <c r="Y1389" s="62">
        <v>3703105</v>
      </c>
      <c r="Z1389" s="11">
        <v>0</v>
      </c>
      <c r="AA1389" s="11">
        <v>0</v>
      </c>
      <c r="AB1389" s="11">
        <v>7500</v>
      </c>
      <c r="AC1389" s="11">
        <v>172500</v>
      </c>
      <c r="AD1389" s="11">
        <v>0</v>
      </c>
      <c r="AE1389" s="11">
        <v>0</v>
      </c>
      <c r="AF1389" s="11">
        <v>0</v>
      </c>
      <c r="AG1389" s="11">
        <v>180000</v>
      </c>
      <c r="AH1389" s="11">
        <v>0</v>
      </c>
      <c r="AI1389" s="11">
        <v>470456</v>
      </c>
      <c r="AJ1389" s="11">
        <v>0</v>
      </c>
      <c r="AK1389" s="11">
        <v>56062</v>
      </c>
      <c r="AL1389" s="9">
        <v>526518</v>
      </c>
      <c r="AM1389" s="9">
        <v>448501</v>
      </c>
      <c r="AN1389" s="9">
        <v>0</v>
      </c>
      <c r="AO1389" s="9">
        <v>363510</v>
      </c>
      <c r="AP1389" s="11">
        <v>0</v>
      </c>
      <c r="AQ1389" s="11">
        <v>65000</v>
      </c>
      <c r="AR1389" s="11">
        <v>1403529</v>
      </c>
      <c r="AS1389" s="11">
        <v>0</v>
      </c>
      <c r="AT1389" s="11">
        <v>0</v>
      </c>
      <c r="AU1389" s="11">
        <v>0</v>
      </c>
      <c r="AV1389" s="11">
        <v>0</v>
      </c>
      <c r="AW1389" s="11">
        <v>0</v>
      </c>
      <c r="AX1389" s="11">
        <v>0</v>
      </c>
      <c r="AY1389" s="11">
        <v>0</v>
      </c>
      <c r="AZ1389" s="11">
        <v>0</v>
      </c>
      <c r="BA1389" s="11">
        <v>0</v>
      </c>
      <c r="BB1389" s="11">
        <v>0</v>
      </c>
      <c r="BC1389" s="11">
        <v>0</v>
      </c>
      <c r="BD1389" s="11">
        <v>35000</v>
      </c>
      <c r="BE1389" s="11">
        <v>0</v>
      </c>
      <c r="BF1389" s="11">
        <v>0</v>
      </c>
      <c r="BG1389" s="11">
        <v>0</v>
      </c>
      <c r="BH1389" s="11">
        <v>0</v>
      </c>
      <c r="BI1389" s="11">
        <v>0</v>
      </c>
      <c r="BJ1389" s="11">
        <v>0</v>
      </c>
      <c r="BK1389" s="11">
        <v>0</v>
      </c>
      <c r="BL1389" s="11">
        <v>0</v>
      </c>
      <c r="BM1389" s="11">
        <v>0</v>
      </c>
      <c r="BN1389" s="11">
        <v>0</v>
      </c>
      <c r="BO1389" s="11">
        <v>295300</v>
      </c>
      <c r="BP1389" s="11">
        <v>29530</v>
      </c>
      <c r="BQ1389" s="11">
        <v>304900</v>
      </c>
      <c r="BR1389" s="11">
        <v>236410</v>
      </c>
      <c r="BS1389" s="11">
        <v>47890</v>
      </c>
      <c r="BT1389" s="11">
        <v>11110</v>
      </c>
      <c r="BU1389" s="11">
        <v>43530</v>
      </c>
      <c r="BV1389" s="11">
        <v>0</v>
      </c>
      <c r="BW1389" s="11">
        <v>964</v>
      </c>
      <c r="BX1389" s="11">
        <v>0</v>
      </c>
      <c r="BY1389" s="11">
        <v>0</v>
      </c>
      <c r="BZ1389" s="11">
        <v>0</v>
      </c>
      <c r="CA1389" s="11">
        <v>0</v>
      </c>
      <c r="CB1389" s="11">
        <v>0</v>
      </c>
      <c r="CC1389" s="11">
        <v>0</v>
      </c>
      <c r="CD1389" s="11">
        <v>0</v>
      </c>
      <c r="CE1389" s="11">
        <v>0</v>
      </c>
      <c r="CF1389" s="11">
        <v>0</v>
      </c>
      <c r="CG1389" s="11">
        <v>0</v>
      </c>
      <c r="CH1389" s="11">
        <v>0</v>
      </c>
      <c r="CI1389" s="11">
        <v>224034.34099999999</v>
      </c>
      <c r="CJ1389" s="4">
        <v>31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13</v>
      </c>
      <c r="CV1389" s="4">
        <v>0</v>
      </c>
      <c r="CW1389" s="4">
        <v>0</v>
      </c>
      <c r="CX1389" s="4">
        <v>0</v>
      </c>
      <c r="CY1389" s="4">
        <v>0</v>
      </c>
      <c r="CZ1389" s="4">
        <v>0</v>
      </c>
      <c r="DA1389" s="4">
        <v>0</v>
      </c>
      <c r="DB1389" s="4">
        <v>20</v>
      </c>
      <c r="DC1389" s="4">
        <v>0</v>
      </c>
      <c r="DD1389" s="4">
        <v>2</v>
      </c>
      <c r="DE1389" s="64">
        <v>22</v>
      </c>
      <c r="DF1389" s="64">
        <v>16</v>
      </c>
      <c r="DG1389" s="64">
        <v>0</v>
      </c>
      <c r="DH1389" s="64">
        <v>32.42</v>
      </c>
      <c r="DI1389" s="4">
        <v>0</v>
      </c>
      <c r="DJ1389" s="4">
        <v>0</v>
      </c>
      <c r="DK1389" s="4">
        <v>0</v>
      </c>
      <c r="DL1389" s="4">
        <v>0</v>
      </c>
      <c r="DM1389" s="4">
        <v>0</v>
      </c>
      <c r="DN1389" s="4">
        <v>0</v>
      </c>
      <c r="DO1389" s="4">
        <v>0</v>
      </c>
      <c r="DP1389" s="4">
        <v>0</v>
      </c>
      <c r="DQ1389" s="4">
        <v>0</v>
      </c>
      <c r="DR1389" s="4">
        <v>0</v>
      </c>
      <c r="DS1389" s="4">
        <v>0</v>
      </c>
      <c r="DT1389" s="4">
        <v>2</v>
      </c>
      <c r="DU1389" s="4">
        <v>2</v>
      </c>
      <c r="EB1389" s="4" t="b">
        <v>1</v>
      </c>
      <c r="EC1389" s="4" t="s">
        <v>263</v>
      </c>
      <c r="EF1389" s="7">
        <v>46204</v>
      </c>
      <c r="EG1389" s="7">
        <v>46234</v>
      </c>
      <c r="EH1389" s="4" t="s">
        <v>173</v>
      </c>
      <c r="EI1389" s="4" t="b">
        <v>1</v>
      </c>
      <c r="EJ1389" s="4" t="s">
        <v>174</v>
      </c>
      <c r="EO1389" s="4">
        <f t="shared" si="88"/>
        <v>23.079452054794519</v>
      </c>
      <c r="EP1389" s="4">
        <f t="shared" si="89"/>
        <v>25</v>
      </c>
      <c r="EQ1389" s="9">
        <f t="shared" si="90"/>
        <v>3737513.55</v>
      </c>
    </row>
    <row r="1390" spans="3:147">
      <c r="C1390" s="7">
        <v>46204</v>
      </c>
      <c r="D1390" s="4">
        <v>7620</v>
      </c>
      <c r="G1390" s="4" t="s">
        <v>176</v>
      </c>
      <c r="H1390" s="4" t="s">
        <v>177</v>
      </c>
      <c r="I1390" s="4">
        <v>5</v>
      </c>
      <c r="J1390" s="16">
        <v>37683</v>
      </c>
      <c r="L1390" s="4">
        <v>114476</v>
      </c>
      <c r="M1390" s="4">
        <v>120476</v>
      </c>
      <c r="N1390" s="4">
        <v>143567.23300000001</v>
      </c>
      <c r="O1390" s="64">
        <v>22</v>
      </c>
      <c r="P1390" s="4">
        <v>8</v>
      </c>
      <c r="Q1390" s="4">
        <v>1</v>
      </c>
      <c r="R1390" s="4">
        <v>31</v>
      </c>
      <c r="S1390" s="4">
        <v>100</v>
      </c>
      <c r="T1390" s="4">
        <v>100</v>
      </c>
      <c r="U1390" s="11">
        <v>4618265</v>
      </c>
      <c r="V1390" s="11">
        <v>947540</v>
      </c>
      <c r="W1390" s="11">
        <v>3670725</v>
      </c>
      <c r="X1390" s="11">
        <v>23</v>
      </c>
      <c r="Y1390" s="62">
        <v>3548756</v>
      </c>
      <c r="Z1390" s="11">
        <v>0</v>
      </c>
      <c r="AA1390" s="11">
        <v>0</v>
      </c>
      <c r="AB1390" s="11">
        <v>7500</v>
      </c>
      <c r="AC1390" s="11">
        <v>172500</v>
      </c>
      <c r="AD1390" s="11">
        <v>0</v>
      </c>
      <c r="AE1390" s="11">
        <v>0</v>
      </c>
      <c r="AF1390" s="11">
        <v>0</v>
      </c>
      <c r="AG1390" s="11">
        <v>180000</v>
      </c>
      <c r="AH1390" s="11">
        <v>0</v>
      </c>
      <c r="AI1390" s="11">
        <v>451785</v>
      </c>
      <c r="AJ1390" s="11">
        <v>0</v>
      </c>
      <c r="AK1390" s="11">
        <v>53837</v>
      </c>
      <c r="AL1390" s="9">
        <v>505622</v>
      </c>
      <c r="AM1390" s="9">
        <v>0</v>
      </c>
      <c r="AN1390" s="9">
        <v>0</v>
      </c>
      <c r="AO1390" s="9">
        <v>323887</v>
      </c>
      <c r="AP1390" s="11">
        <v>0</v>
      </c>
      <c r="AQ1390" s="11">
        <v>60000</v>
      </c>
      <c r="AR1390" s="11">
        <v>889509</v>
      </c>
      <c r="AS1390" s="11">
        <v>0</v>
      </c>
      <c r="AT1390" s="11">
        <v>0</v>
      </c>
      <c r="AU1390" s="11">
        <v>0</v>
      </c>
      <c r="AV1390" s="11">
        <v>0</v>
      </c>
      <c r="AW1390" s="11">
        <v>0</v>
      </c>
      <c r="AX1390" s="11">
        <v>0</v>
      </c>
      <c r="AY1390" s="11">
        <v>0</v>
      </c>
      <c r="AZ1390" s="11">
        <v>0</v>
      </c>
      <c r="BA1390" s="11">
        <v>0</v>
      </c>
      <c r="BB1390" s="11">
        <v>0</v>
      </c>
      <c r="BC1390" s="11">
        <v>0</v>
      </c>
      <c r="BD1390" s="11">
        <v>0</v>
      </c>
      <c r="BE1390" s="11">
        <v>0</v>
      </c>
      <c r="BF1390" s="11">
        <v>0</v>
      </c>
      <c r="BG1390" s="11">
        <v>0</v>
      </c>
      <c r="BH1390" s="11">
        <v>0</v>
      </c>
      <c r="BI1390" s="11">
        <v>0</v>
      </c>
      <c r="BJ1390" s="11">
        <v>0</v>
      </c>
      <c r="BK1390" s="11">
        <v>0</v>
      </c>
      <c r="BL1390" s="11">
        <v>0</v>
      </c>
      <c r="BM1390" s="11">
        <v>0</v>
      </c>
      <c r="BN1390" s="11">
        <v>0</v>
      </c>
      <c r="BO1390" s="11">
        <v>293050</v>
      </c>
      <c r="BP1390" s="11">
        <v>29300</v>
      </c>
      <c r="BQ1390" s="11">
        <v>304470</v>
      </c>
      <c r="BR1390" s="11">
        <v>225710</v>
      </c>
      <c r="BS1390" s="11">
        <v>41560</v>
      </c>
      <c r="BT1390" s="11">
        <v>10650</v>
      </c>
      <c r="BU1390" s="11">
        <v>41800</v>
      </c>
      <c r="BV1390" s="11">
        <v>1000</v>
      </c>
      <c r="BW1390" s="11">
        <v>0</v>
      </c>
      <c r="BX1390" s="11">
        <v>0</v>
      </c>
      <c r="BY1390" s="11">
        <v>0</v>
      </c>
      <c r="BZ1390" s="11">
        <v>0</v>
      </c>
      <c r="CA1390" s="11">
        <v>0</v>
      </c>
      <c r="CB1390" s="11">
        <v>0</v>
      </c>
      <c r="CC1390" s="11">
        <v>0</v>
      </c>
      <c r="CD1390" s="11">
        <v>0</v>
      </c>
      <c r="CE1390" s="11">
        <v>0</v>
      </c>
      <c r="CF1390" s="11">
        <v>0</v>
      </c>
      <c r="CG1390" s="11">
        <v>0</v>
      </c>
      <c r="CH1390" s="11">
        <v>0</v>
      </c>
      <c r="CI1390" s="11">
        <v>211243.12100000001</v>
      </c>
      <c r="CJ1390" s="4">
        <v>31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12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20</v>
      </c>
      <c r="DC1390" s="4">
        <v>0</v>
      </c>
      <c r="DD1390" s="4">
        <v>2</v>
      </c>
      <c r="DE1390" s="64">
        <v>22</v>
      </c>
      <c r="DF1390" s="64">
        <v>0</v>
      </c>
      <c r="DG1390" s="64">
        <v>0</v>
      </c>
      <c r="DH1390" s="64">
        <v>30.08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0.5</v>
      </c>
      <c r="DT1390" s="4">
        <v>2</v>
      </c>
      <c r="DU1390" s="4">
        <v>2</v>
      </c>
      <c r="EB1390" s="4" t="b">
        <v>1</v>
      </c>
      <c r="EC1390" s="4" t="s">
        <v>263</v>
      </c>
      <c r="EF1390" s="7">
        <v>46204</v>
      </c>
      <c r="EG1390" s="7">
        <v>46234</v>
      </c>
      <c r="EH1390" s="4" t="s">
        <v>173</v>
      </c>
      <c r="EI1390" s="4" t="b">
        <v>1</v>
      </c>
      <c r="EJ1390" s="4" t="s">
        <v>174</v>
      </c>
      <c r="EO1390" s="4">
        <f t="shared" si="88"/>
        <v>22.849315068493151</v>
      </c>
      <c r="EP1390" s="4">
        <f t="shared" si="89"/>
        <v>25</v>
      </c>
      <c r="EQ1390" s="9">
        <f t="shared" si="90"/>
        <v>3589180.8250000002</v>
      </c>
    </row>
    <row r="1391" spans="3:147">
      <c r="C1391" s="7">
        <v>46204</v>
      </c>
      <c r="D1391" s="4">
        <v>7620</v>
      </c>
      <c r="G1391" s="4" t="s">
        <v>176</v>
      </c>
      <c r="H1391" s="4" t="s">
        <v>177</v>
      </c>
      <c r="I1391" s="4">
        <v>12</v>
      </c>
      <c r="J1391" s="16">
        <v>37914</v>
      </c>
      <c r="L1391" s="4">
        <v>119455</v>
      </c>
      <c r="M1391" s="4">
        <v>124955</v>
      </c>
      <c r="N1391" s="4">
        <v>148904.70800000001</v>
      </c>
      <c r="O1391" s="64">
        <v>22</v>
      </c>
      <c r="P1391" s="4">
        <v>8</v>
      </c>
      <c r="Q1391" s="4">
        <v>1</v>
      </c>
      <c r="R1391" s="4">
        <v>31</v>
      </c>
      <c r="S1391" s="4">
        <v>100</v>
      </c>
      <c r="T1391" s="4">
        <v>100</v>
      </c>
      <c r="U1391" s="11">
        <v>5256336</v>
      </c>
      <c r="V1391" s="11">
        <v>1012530</v>
      </c>
      <c r="W1391" s="11">
        <v>4243806</v>
      </c>
      <c r="X1391" s="11">
        <v>22</v>
      </c>
      <c r="Y1391" s="62">
        <v>3703105</v>
      </c>
      <c r="Z1391" s="11">
        <v>0</v>
      </c>
      <c r="AA1391" s="11">
        <v>0</v>
      </c>
      <c r="AB1391" s="11">
        <v>0</v>
      </c>
      <c r="AC1391" s="11">
        <v>165000</v>
      </c>
      <c r="AD1391" s="11">
        <v>0</v>
      </c>
      <c r="AE1391" s="11">
        <v>0</v>
      </c>
      <c r="AF1391" s="11">
        <v>0</v>
      </c>
      <c r="AG1391" s="11">
        <v>165000</v>
      </c>
      <c r="AH1391" s="11">
        <v>0</v>
      </c>
      <c r="AI1391" s="11">
        <v>468581</v>
      </c>
      <c r="AJ1391" s="11">
        <v>0</v>
      </c>
      <c r="AK1391" s="11">
        <v>223357</v>
      </c>
      <c r="AL1391" s="9">
        <v>691938</v>
      </c>
      <c r="AM1391" s="9">
        <v>223357</v>
      </c>
      <c r="AN1391" s="9">
        <v>0</v>
      </c>
      <c r="AO1391" s="9">
        <v>402936</v>
      </c>
      <c r="AP1391" s="11">
        <v>0</v>
      </c>
      <c r="AQ1391" s="11">
        <v>60000</v>
      </c>
      <c r="AR1391" s="11">
        <v>1378231</v>
      </c>
      <c r="AS1391" s="11">
        <v>0</v>
      </c>
      <c r="AT1391" s="11">
        <v>0</v>
      </c>
      <c r="AU1391" s="11">
        <v>0</v>
      </c>
      <c r="AV1391" s="11">
        <v>0</v>
      </c>
      <c r="AW1391" s="11">
        <v>0</v>
      </c>
      <c r="AX1391" s="11">
        <v>0</v>
      </c>
      <c r="AY1391" s="11">
        <v>0</v>
      </c>
      <c r="AZ1391" s="11">
        <v>0</v>
      </c>
      <c r="BA1391" s="11">
        <v>0</v>
      </c>
      <c r="BB1391" s="11">
        <v>0</v>
      </c>
      <c r="BC1391" s="11">
        <v>0</v>
      </c>
      <c r="BD1391" s="11">
        <v>10000</v>
      </c>
      <c r="BE1391" s="11">
        <v>0</v>
      </c>
      <c r="BF1391" s="11">
        <v>0</v>
      </c>
      <c r="BG1391" s="11">
        <v>0</v>
      </c>
      <c r="BH1391" s="11">
        <v>0</v>
      </c>
      <c r="BI1391" s="11">
        <v>0</v>
      </c>
      <c r="BJ1391" s="11">
        <v>0</v>
      </c>
      <c r="BK1391" s="11">
        <v>0</v>
      </c>
      <c r="BL1391" s="11">
        <v>0</v>
      </c>
      <c r="BM1391" s="11">
        <v>0</v>
      </c>
      <c r="BN1391" s="11">
        <v>0</v>
      </c>
      <c r="BO1391" s="11">
        <v>361450</v>
      </c>
      <c r="BP1391" s="11">
        <v>36140</v>
      </c>
      <c r="BQ1391" s="11">
        <v>287990</v>
      </c>
      <c r="BR1391" s="11">
        <v>224170</v>
      </c>
      <c r="BS1391" s="11">
        <v>47310</v>
      </c>
      <c r="BT1391" s="11">
        <v>11110</v>
      </c>
      <c r="BU1391" s="11">
        <v>43360</v>
      </c>
      <c r="BV1391" s="11">
        <v>0</v>
      </c>
      <c r="BW1391" s="11">
        <v>1000</v>
      </c>
      <c r="BX1391" s="11">
        <v>0</v>
      </c>
      <c r="BY1391" s="11">
        <v>0</v>
      </c>
      <c r="BZ1391" s="11">
        <v>0</v>
      </c>
      <c r="CA1391" s="11">
        <v>0</v>
      </c>
      <c r="CB1391" s="11">
        <v>0</v>
      </c>
      <c r="CC1391" s="11">
        <v>0</v>
      </c>
      <c r="CD1391" s="11">
        <v>0</v>
      </c>
      <c r="CE1391" s="11">
        <v>0</v>
      </c>
      <c r="CF1391" s="11">
        <v>0</v>
      </c>
      <c r="CG1391" s="11">
        <v>0</v>
      </c>
      <c r="CH1391" s="11">
        <v>0</v>
      </c>
      <c r="CI1391" s="11">
        <v>217779.04399999999</v>
      </c>
      <c r="CJ1391" s="4">
        <v>31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12</v>
      </c>
      <c r="CV1391" s="4">
        <v>0</v>
      </c>
      <c r="CW1391" s="4">
        <v>0</v>
      </c>
      <c r="CX1391" s="4">
        <v>0</v>
      </c>
      <c r="CY1391" s="4">
        <v>0</v>
      </c>
      <c r="CZ1391" s="4">
        <v>0</v>
      </c>
      <c r="DA1391" s="4">
        <v>0</v>
      </c>
      <c r="DB1391" s="4">
        <v>20</v>
      </c>
      <c r="DC1391" s="4">
        <v>0</v>
      </c>
      <c r="DD1391" s="4">
        <v>8</v>
      </c>
      <c r="DE1391" s="64">
        <v>28</v>
      </c>
      <c r="DF1391" s="64">
        <v>8</v>
      </c>
      <c r="DG1391" s="64">
        <v>0</v>
      </c>
      <c r="DH1391" s="64">
        <v>36.08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0</v>
      </c>
      <c r="DO1391" s="4">
        <v>0</v>
      </c>
      <c r="DP1391" s="4">
        <v>0</v>
      </c>
      <c r="DQ1391" s="4">
        <v>0</v>
      </c>
      <c r="DR1391" s="4">
        <v>0</v>
      </c>
      <c r="DS1391" s="4">
        <v>0.5</v>
      </c>
      <c r="DT1391" s="4">
        <v>2</v>
      </c>
      <c r="DU1391" s="4">
        <v>2</v>
      </c>
      <c r="EB1391" s="4" t="b">
        <v>1</v>
      </c>
      <c r="EC1391" s="4" t="s">
        <v>263</v>
      </c>
      <c r="EF1391" s="7">
        <v>46204</v>
      </c>
      <c r="EG1391" s="7">
        <v>46234</v>
      </c>
      <c r="EH1391" s="4" t="s">
        <v>173</v>
      </c>
      <c r="EI1391" s="4" t="b">
        <v>1</v>
      </c>
      <c r="EJ1391" s="4" t="s">
        <v>174</v>
      </c>
      <c r="EO1391" s="4">
        <f t="shared" si="88"/>
        <v>22.216438356164385</v>
      </c>
      <c r="EP1391" s="4">
        <f t="shared" si="89"/>
        <v>25</v>
      </c>
      <c r="EQ1391" s="9">
        <f t="shared" si="90"/>
        <v>3722617.7</v>
      </c>
    </row>
    <row r="1392" spans="3:147">
      <c r="C1392" s="7">
        <v>46204</v>
      </c>
      <c r="D1392" s="4">
        <v>7620</v>
      </c>
      <c r="G1392" s="4" t="s">
        <v>176</v>
      </c>
      <c r="H1392" s="4" t="s">
        <v>177</v>
      </c>
      <c r="I1392" s="4">
        <v>5</v>
      </c>
      <c r="J1392" s="16">
        <v>37963</v>
      </c>
      <c r="L1392" s="4">
        <v>114476</v>
      </c>
      <c r="M1392" s="4">
        <v>121351</v>
      </c>
      <c r="N1392" s="4">
        <v>144609.94200000001</v>
      </c>
      <c r="O1392" s="64">
        <v>22</v>
      </c>
      <c r="P1392" s="4">
        <v>8</v>
      </c>
      <c r="Q1392" s="4">
        <v>1</v>
      </c>
      <c r="R1392" s="4">
        <v>31</v>
      </c>
      <c r="S1392" s="4">
        <v>100</v>
      </c>
      <c r="T1392" s="4">
        <v>100</v>
      </c>
      <c r="U1392" s="11">
        <v>5139748</v>
      </c>
      <c r="V1392" s="11">
        <v>1012748</v>
      </c>
      <c r="W1392" s="11">
        <v>4127000</v>
      </c>
      <c r="X1392" s="11">
        <v>22</v>
      </c>
      <c r="Y1392" s="62">
        <v>3548756</v>
      </c>
      <c r="Z1392" s="11">
        <v>0</v>
      </c>
      <c r="AA1392" s="11">
        <v>0</v>
      </c>
      <c r="AB1392" s="11">
        <v>41250</v>
      </c>
      <c r="AC1392" s="11">
        <v>165000</v>
      </c>
      <c r="AD1392" s="11">
        <v>0</v>
      </c>
      <c r="AE1392" s="11">
        <v>0</v>
      </c>
      <c r="AF1392" s="11">
        <v>0</v>
      </c>
      <c r="AG1392" s="11">
        <v>206250</v>
      </c>
      <c r="AH1392" s="11">
        <v>0</v>
      </c>
      <c r="AI1392" s="11">
        <v>455066</v>
      </c>
      <c r="AJ1392" s="11">
        <v>0</v>
      </c>
      <c r="AK1392" s="11">
        <v>54228</v>
      </c>
      <c r="AL1392" s="9">
        <v>509294</v>
      </c>
      <c r="AM1392" s="9">
        <v>433829</v>
      </c>
      <c r="AN1392" s="9">
        <v>0</v>
      </c>
      <c r="AO1392" s="9">
        <v>351619</v>
      </c>
      <c r="AP1392" s="11">
        <v>0</v>
      </c>
      <c r="AQ1392" s="11">
        <v>65000</v>
      </c>
      <c r="AR1392" s="11">
        <v>1359742</v>
      </c>
      <c r="AS1392" s="11">
        <v>0</v>
      </c>
      <c r="AT1392" s="11">
        <v>0</v>
      </c>
      <c r="AU1392" s="11">
        <v>0</v>
      </c>
      <c r="AV1392" s="11">
        <v>0</v>
      </c>
      <c r="AW1392" s="11">
        <v>0</v>
      </c>
      <c r="AX1392" s="11">
        <v>0</v>
      </c>
      <c r="AY1392" s="11">
        <v>0</v>
      </c>
      <c r="AZ1392" s="11">
        <v>0</v>
      </c>
      <c r="BA1392" s="11">
        <v>0</v>
      </c>
      <c r="BB1392" s="11">
        <v>0</v>
      </c>
      <c r="BC1392" s="11">
        <v>0</v>
      </c>
      <c r="BD1392" s="11">
        <v>25000</v>
      </c>
      <c r="BE1392" s="11">
        <v>0</v>
      </c>
      <c r="BF1392" s="11">
        <v>0</v>
      </c>
      <c r="BG1392" s="11">
        <v>0</v>
      </c>
      <c r="BH1392" s="11">
        <v>0</v>
      </c>
      <c r="BI1392" s="11">
        <v>0</v>
      </c>
      <c r="BJ1392" s="11">
        <v>0</v>
      </c>
      <c r="BK1392" s="11">
        <v>0</v>
      </c>
      <c r="BL1392" s="11">
        <v>0</v>
      </c>
      <c r="BM1392" s="11">
        <v>0</v>
      </c>
      <c r="BN1392" s="11">
        <v>0</v>
      </c>
      <c r="BO1392" s="11">
        <v>351610</v>
      </c>
      <c r="BP1392" s="11">
        <v>35160</v>
      </c>
      <c r="BQ1392" s="11">
        <v>284470</v>
      </c>
      <c r="BR1392" s="11">
        <v>231200</v>
      </c>
      <c r="BS1392" s="11">
        <v>46260</v>
      </c>
      <c r="BT1392" s="11">
        <v>10650</v>
      </c>
      <c r="BU1392" s="11">
        <v>42100</v>
      </c>
      <c r="BV1392" s="11">
        <v>11000</v>
      </c>
      <c r="BW1392" s="11">
        <v>298</v>
      </c>
      <c r="BX1392" s="11">
        <v>0</v>
      </c>
      <c r="BY1392" s="11">
        <v>0</v>
      </c>
      <c r="BZ1392" s="11">
        <v>0</v>
      </c>
      <c r="CA1392" s="11">
        <v>0</v>
      </c>
      <c r="CB1392" s="11">
        <v>0</v>
      </c>
      <c r="CC1392" s="11">
        <v>0</v>
      </c>
      <c r="CD1392" s="11">
        <v>0</v>
      </c>
      <c r="CE1392" s="11">
        <v>0</v>
      </c>
      <c r="CF1392" s="11">
        <v>0</v>
      </c>
      <c r="CG1392" s="11">
        <v>0</v>
      </c>
      <c r="CH1392" s="11">
        <v>0</v>
      </c>
      <c r="CI1392" s="11">
        <v>215205.17600000001</v>
      </c>
      <c r="CJ1392" s="4">
        <v>31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13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20</v>
      </c>
      <c r="DC1392" s="4">
        <v>0</v>
      </c>
      <c r="DD1392" s="4">
        <v>2</v>
      </c>
      <c r="DE1392" s="64">
        <v>22</v>
      </c>
      <c r="DF1392" s="64">
        <v>16</v>
      </c>
      <c r="DG1392" s="64">
        <v>0</v>
      </c>
      <c r="DH1392" s="64">
        <v>32.42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2</v>
      </c>
      <c r="DU1392" s="4">
        <v>2</v>
      </c>
      <c r="EB1392" s="4" t="b">
        <v>1</v>
      </c>
      <c r="EC1392" s="4" t="s">
        <v>263</v>
      </c>
      <c r="EF1392" s="7">
        <v>46204</v>
      </c>
      <c r="EG1392" s="7">
        <v>46234</v>
      </c>
      <c r="EH1392" s="4" t="s">
        <v>173</v>
      </c>
      <c r="EI1392" s="4" t="b">
        <v>1</v>
      </c>
      <c r="EJ1392" s="4" t="s">
        <v>174</v>
      </c>
      <c r="EO1392" s="4">
        <f t="shared" si="88"/>
        <v>22.082191780821919</v>
      </c>
      <c r="EP1392" s="4">
        <f t="shared" si="89"/>
        <v>25</v>
      </c>
      <c r="EQ1392" s="9">
        <f t="shared" si="90"/>
        <v>3615248.5500000003</v>
      </c>
    </row>
    <row r="1393" spans="3:147">
      <c r="C1393" s="7">
        <v>46204</v>
      </c>
      <c r="D1393" s="4">
        <v>7620</v>
      </c>
      <c r="G1393" s="4" t="s">
        <v>176</v>
      </c>
      <c r="H1393" s="4" t="s">
        <v>177</v>
      </c>
      <c r="I1393" s="4">
        <v>7</v>
      </c>
      <c r="J1393" s="16">
        <v>38126</v>
      </c>
      <c r="L1393" s="4">
        <v>116033</v>
      </c>
      <c r="M1393" s="4">
        <v>121783</v>
      </c>
      <c r="N1393" s="4">
        <v>145124.742</v>
      </c>
      <c r="O1393" s="64">
        <v>22</v>
      </c>
      <c r="P1393" s="4">
        <v>8</v>
      </c>
      <c r="Q1393" s="4">
        <v>1</v>
      </c>
      <c r="R1393" s="4">
        <v>31</v>
      </c>
      <c r="S1393" s="4">
        <v>100</v>
      </c>
      <c r="T1393" s="4">
        <v>100</v>
      </c>
      <c r="U1393" s="11">
        <v>5467119</v>
      </c>
      <c r="V1393" s="11">
        <v>1067119</v>
      </c>
      <c r="W1393" s="11">
        <v>4400000</v>
      </c>
      <c r="X1393" s="11">
        <v>22</v>
      </c>
      <c r="Y1393" s="62">
        <v>3597023</v>
      </c>
      <c r="Z1393" s="11">
        <v>0</v>
      </c>
      <c r="AA1393" s="11">
        <v>0</v>
      </c>
      <c r="AB1393" s="11">
        <v>7500</v>
      </c>
      <c r="AC1393" s="11">
        <v>165000</v>
      </c>
      <c r="AD1393" s="11">
        <v>0</v>
      </c>
      <c r="AE1393" s="11">
        <v>0</v>
      </c>
      <c r="AF1393" s="11">
        <v>0</v>
      </c>
      <c r="AG1393" s="11">
        <v>172500</v>
      </c>
      <c r="AH1393" s="11">
        <v>0</v>
      </c>
      <c r="AI1393" s="11">
        <v>456686</v>
      </c>
      <c r="AJ1393" s="11">
        <v>0</v>
      </c>
      <c r="AK1393" s="11">
        <v>272108</v>
      </c>
      <c r="AL1393" s="9">
        <v>728795</v>
      </c>
      <c r="AM1393" s="9">
        <v>435374</v>
      </c>
      <c r="AN1393" s="9">
        <v>0</v>
      </c>
      <c r="AO1393" s="9">
        <v>389006</v>
      </c>
      <c r="AP1393" s="11">
        <v>0</v>
      </c>
      <c r="AQ1393" s="11">
        <v>55000</v>
      </c>
      <c r="AR1393" s="11">
        <v>1608175</v>
      </c>
      <c r="AS1393" s="11">
        <v>0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0</v>
      </c>
      <c r="AZ1393" s="11">
        <v>0</v>
      </c>
      <c r="BA1393" s="11">
        <v>54421</v>
      </c>
      <c r="BB1393" s="11">
        <v>0</v>
      </c>
      <c r="BC1393" s="11">
        <v>0</v>
      </c>
      <c r="BD1393" s="11">
        <v>35000</v>
      </c>
      <c r="BE1393" s="11">
        <v>0</v>
      </c>
      <c r="BF1393" s="11">
        <v>0</v>
      </c>
      <c r="BG1393" s="11">
        <v>0</v>
      </c>
      <c r="BH1393" s="11">
        <v>0</v>
      </c>
      <c r="BI1393" s="11">
        <v>0</v>
      </c>
      <c r="BJ1393" s="11">
        <v>0</v>
      </c>
      <c r="BK1393" s="11">
        <v>0</v>
      </c>
      <c r="BL1393" s="11">
        <v>0</v>
      </c>
      <c r="BM1393" s="11">
        <v>0</v>
      </c>
      <c r="BN1393" s="11">
        <v>0</v>
      </c>
      <c r="BO1393" s="11">
        <v>389610</v>
      </c>
      <c r="BP1393" s="11">
        <v>38960</v>
      </c>
      <c r="BQ1393" s="11">
        <v>300530</v>
      </c>
      <c r="BR1393" s="11">
        <v>235350</v>
      </c>
      <c r="BS1393" s="11">
        <v>49200</v>
      </c>
      <c r="BT1393" s="11">
        <v>10800</v>
      </c>
      <c r="BU1393" s="11">
        <v>42260</v>
      </c>
      <c r="BV1393" s="11">
        <v>0</v>
      </c>
      <c r="BW1393" s="11">
        <v>409</v>
      </c>
      <c r="BX1393" s="11">
        <v>0</v>
      </c>
      <c r="BY1393" s="11">
        <v>0</v>
      </c>
      <c r="BZ1393" s="11">
        <v>0</v>
      </c>
      <c r="CA1393" s="11">
        <v>0</v>
      </c>
      <c r="CB1393" s="11">
        <v>0</v>
      </c>
      <c r="CC1393" s="11">
        <v>0</v>
      </c>
      <c r="CD1393" s="11">
        <v>0</v>
      </c>
      <c r="CE1393" s="11">
        <v>0</v>
      </c>
      <c r="CF1393" s="11">
        <v>0</v>
      </c>
      <c r="CG1393" s="11">
        <v>0</v>
      </c>
      <c r="CH1393" s="11">
        <v>0</v>
      </c>
      <c r="CI1393" s="11">
        <v>188777.35200000001</v>
      </c>
      <c r="CJ1393" s="4">
        <v>31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11</v>
      </c>
      <c r="CV1393" s="4">
        <v>0</v>
      </c>
      <c r="CW1393" s="4">
        <v>0</v>
      </c>
      <c r="CX1393" s="4">
        <v>0</v>
      </c>
      <c r="CY1393" s="4">
        <v>0</v>
      </c>
      <c r="CZ1393" s="4">
        <v>0</v>
      </c>
      <c r="DA1393" s="4">
        <v>0</v>
      </c>
      <c r="DB1393" s="4">
        <v>20</v>
      </c>
      <c r="DC1393" s="4">
        <v>0</v>
      </c>
      <c r="DD1393" s="4">
        <v>10</v>
      </c>
      <c r="DE1393" s="64">
        <v>30</v>
      </c>
      <c r="DF1393" s="64">
        <v>16</v>
      </c>
      <c r="DG1393" s="64">
        <v>0</v>
      </c>
      <c r="DH1393" s="64">
        <v>35.74</v>
      </c>
      <c r="DI1393" s="4">
        <v>0</v>
      </c>
      <c r="DJ1393" s="4">
        <v>0</v>
      </c>
      <c r="DK1393" s="4">
        <v>0</v>
      </c>
      <c r="DL1393" s="4">
        <v>0</v>
      </c>
      <c r="DM1393" s="4">
        <v>0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1</v>
      </c>
      <c r="DT1393" s="4">
        <v>2</v>
      </c>
      <c r="DU1393" s="4">
        <v>2</v>
      </c>
      <c r="EB1393" s="4" t="b">
        <v>1</v>
      </c>
      <c r="EC1393" s="4" t="s">
        <v>263</v>
      </c>
      <c r="EF1393" s="7">
        <v>46204</v>
      </c>
      <c r="EG1393" s="7">
        <v>46234</v>
      </c>
      <c r="EH1393" s="4" t="s">
        <v>173</v>
      </c>
      <c r="EI1393" s="4" t="b">
        <v>1</v>
      </c>
      <c r="EJ1393" s="4" t="s">
        <v>174</v>
      </c>
      <c r="EO1393" s="4">
        <f t="shared" si="88"/>
        <v>21.635616438356163</v>
      </c>
      <c r="EP1393" s="4">
        <f t="shared" si="89"/>
        <v>25</v>
      </c>
      <c r="EQ1393" s="9">
        <f t="shared" si="90"/>
        <v>3628118.55</v>
      </c>
    </row>
    <row r="1394" spans="3:147">
      <c r="C1394" s="7">
        <v>46204</v>
      </c>
      <c r="D1394" s="4">
        <v>7620</v>
      </c>
      <c r="G1394" s="4" t="s">
        <v>176</v>
      </c>
      <c r="H1394" s="4" t="s">
        <v>177</v>
      </c>
      <c r="I1394" s="4">
        <v>1</v>
      </c>
      <c r="J1394" s="16">
        <v>38544</v>
      </c>
      <c r="L1394" s="4">
        <v>110982</v>
      </c>
      <c r="M1394" s="4">
        <v>116482</v>
      </c>
      <c r="N1394" s="4">
        <v>138807.717</v>
      </c>
      <c r="O1394" s="64">
        <v>22</v>
      </c>
      <c r="P1394" s="4">
        <v>8</v>
      </c>
      <c r="Q1394" s="4">
        <v>1</v>
      </c>
      <c r="R1394" s="4">
        <v>31</v>
      </c>
      <c r="S1394" s="4">
        <v>100</v>
      </c>
      <c r="T1394" s="4">
        <v>100</v>
      </c>
      <c r="U1394" s="11">
        <v>4943437</v>
      </c>
      <c r="V1394" s="11">
        <v>992050</v>
      </c>
      <c r="W1394" s="11">
        <v>3951387</v>
      </c>
      <c r="X1394" s="11">
        <v>21</v>
      </c>
      <c r="Y1394" s="62">
        <v>3440442</v>
      </c>
      <c r="Z1394" s="11">
        <v>0</v>
      </c>
      <c r="AA1394" s="11">
        <v>0</v>
      </c>
      <c r="AB1394" s="11">
        <v>7500</v>
      </c>
      <c r="AC1394" s="11">
        <v>157500</v>
      </c>
      <c r="AD1394" s="11">
        <v>0</v>
      </c>
      <c r="AE1394" s="11">
        <v>0</v>
      </c>
      <c r="AF1394" s="11">
        <v>0</v>
      </c>
      <c r="AG1394" s="11">
        <v>165000</v>
      </c>
      <c r="AH1394" s="11">
        <v>0</v>
      </c>
      <c r="AI1394" s="11">
        <v>436807</v>
      </c>
      <c r="AJ1394" s="11">
        <v>0</v>
      </c>
      <c r="AK1394" s="11">
        <v>260264</v>
      </c>
      <c r="AL1394" s="9">
        <v>697071</v>
      </c>
      <c r="AM1394" s="9">
        <v>208211</v>
      </c>
      <c r="AN1394" s="9">
        <v>0</v>
      </c>
      <c r="AO1394" s="9">
        <v>347713</v>
      </c>
      <c r="AP1394" s="11">
        <v>0</v>
      </c>
      <c r="AQ1394" s="11">
        <v>50000</v>
      </c>
      <c r="AR1394" s="11">
        <v>1302995</v>
      </c>
      <c r="AS1394" s="11">
        <v>0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0</v>
      </c>
      <c r="AZ1394" s="11">
        <v>0</v>
      </c>
      <c r="BA1394" s="11">
        <v>0</v>
      </c>
      <c r="BB1394" s="11">
        <v>0</v>
      </c>
      <c r="BC1394" s="11">
        <v>0</v>
      </c>
      <c r="BD1394" s="11">
        <v>35000</v>
      </c>
      <c r="BE1394" s="11">
        <v>0</v>
      </c>
      <c r="BF1394" s="11">
        <v>0</v>
      </c>
      <c r="BG1394" s="11">
        <v>0</v>
      </c>
      <c r="BH1394" s="11">
        <v>0</v>
      </c>
      <c r="BI1394" s="11">
        <v>0</v>
      </c>
      <c r="BJ1394" s="11">
        <v>0</v>
      </c>
      <c r="BK1394" s="11">
        <v>0</v>
      </c>
      <c r="BL1394" s="11">
        <v>0</v>
      </c>
      <c r="BM1394" s="11">
        <v>0</v>
      </c>
      <c r="BN1394" s="11">
        <v>0</v>
      </c>
      <c r="BO1394" s="11">
        <v>361670</v>
      </c>
      <c r="BP1394" s="11">
        <v>36160</v>
      </c>
      <c r="BQ1394" s="11">
        <v>280960</v>
      </c>
      <c r="BR1394" s="11">
        <v>215020</v>
      </c>
      <c r="BS1394" s="11">
        <v>44490</v>
      </c>
      <c r="BT1394" s="11">
        <v>10330</v>
      </c>
      <c r="BU1394" s="11">
        <v>40420</v>
      </c>
      <c r="BV1394" s="11">
        <v>0</v>
      </c>
      <c r="BW1394" s="11">
        <v>3000</v>
      </c>
      <c r="BX1394" s="11">
        <v>0</v>
      </c>
      <c r="BY1394" s="11">
        <v>0</v>
      </c>
      <c r="BZ1394" s="11">
        <v>0</v>
      </c>
      <c r="CA1394" s="11">
        <v>0</v>
      </c>
      <c r="CB1394" s="11">
        <v>0</v>
      </c>
      <c r="CC1394" s="11">
        <v>0</v>
      </c>
      <c r="CD1394" s="11">
        <v>0</v>
      </c>
      <c r="CE1394" s="11">
        <v>0</v>
      </c>
      <c r="CF1394" s="11">
        <v>0</v>
      </c>
      <c r="CG1394" s="11">
        <v>0</v>
      </c>
      <c r="CH1394" s="11">
        <v>0</v>
      </c>
      <c r="CI1394" s="11">
        <v>177906.242</v>
      </c>
      <c r="CJ1394" s="4">
        <v>31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10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20</v>
      </c>
      <c r="DC1394" s="4">
        <v>0</v>
      </c>
      <c r="DD1394" s="4">
        <v>10</v>
      </c>
      <c r="DE1394" s="64">
        <v>30</v>
      </c>
      <c r="DF1394" s="64">
        <v>8</v>
      </c>
      <c r="DG1394" s="64">
        <v>0</v>
      </c>
      <c r="DH1394" s="64">
        <v>33.4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2</v>
      </c>
      <c r="DU1394" s="4">
        <v>2</v>
      </c>
      <c r="EB1394" s="4" t="b">
        <v>1</v>
      </c>
      <c r="EC1394" s="4" t="s">
        <v>263</v>
      </c>
      <c r="EF1394" s="7">
        <v>46204</v>
      </c>
      <c r="EG1394" s="7">
        <v>46234</v>
      </c>
      <c r="EH1394" s="4" t="s">
        <v>173</v>
      </c>
      <c r="EI1394" s="4" t="b">
        <v>1</v>
      </c>
      <c r="EJ1394" s="4" t="s">
        <v>174</v>
      </c>
      <c r="EO1394" s="4">
        <f t="shared" si="88"/>
        <v>20.490410958904111</v>
      </c>
      <c r="EP1394" s="4">
        <f t="shared" si="89"/>
        <v>24</v>
      </c>
      <c r="EQ1394" s="9">
        <f t="shared" si="90"/>
        <v>3331385.2080000001</v>
      </c>
    </row>
    <row r="1395" spans="3:147">
      <c r="C1395" s="7">
        <v>46204</v>
      </c>
      <c r="D1395" s="4">
        <v>7620</v>
      </c>
      <c r="G1395" s="4" t="s">
        <v>179</v>
      </c>
      <c r="H1395" s="4" t="s">
        <v>180</v>
      </c>
      <c r="I1395" s="4">
        <v>17</v>
      </c>
      <c r="J1395" s="16">
        <v>41640</v>
      </c>
      <c r="L1395" s="4">
        <v>106734.966</v>
      </c>
      <c r="M1395" s="4">
        <v>110109.933</v>
      </c>
      <c r="N1395" s="4">
        <v>131214.337</v>
      </c>
      <c r="O1395" s="64">
        <v>22</v>
      </c>
      <c r="P1395" s="4">
        <v>8</v>
      </c>
      <c r="Q1395" s="4">
        <v>1</v>
      </c>
      <c r="R1395" s="4">
        <v>31</v>
      </c>
      <c r="S1395" s="4">
        <v>100</v>
      </c>
      <c r="T1395" s="4">
        <v>100</v>
      </c>
      <c r="U1395" s="11">
        <v>4924335</v>
      </c>
      <c r="V1395" s="11">
        <v>845335</v>
      </c>
      <c r="W1395" s="11">
        <v>4079000</v>
      </c>
      <c r="X1395" s="11">
        <v>12</v>
      </c>
      <c r="Y1395" s="62">
        <v>3308783</v>
      </c>
      <c r="Z1395" s="11">
        <v>0</v>
      </c>
      <c r="AA1395" s="11">
        <v>0</v>
      </c>
      <c r="AB1395" s="11">
        <v>11250</v>
      </c>
      <c r="AC1395" s="11">
        <v>90000</v>
      </c>
      <c r="AD1395" s="11">
        <v>0</v>
      </c>
      <c r="AE1395" s="11">
        <v>0</v>
      </c>
      <c r="AF1395" s="11">
        <v>0</v>
      </c>
      <c r="AG1395" s="11">
        <v>101250</v>
      </c>
      <c r="AH1395" s="11">
        <v>0</v>
      </c>
      <c r="AI1395" s="11">
        <v>412912</v>
      </c>
      <c r="AJ1395" s="11">
        <v>0</v>
      </c>
      <c r="AK1395" s="11">
        <v>246026</v>
      </c>
      <c r="AL1395" s="9">
        <v>658939</v>
      </c>
      <c r="AM1395" s="9">
        <v>393643</v>
      </c>
      <c r="AN1395" s="9">
        <v>0</v>
      </c>
      <c r="AO1395" s="9">
        <v>351720</v>
      </c>
      <c r="AP1395" s="11">
        <v>0</v>
      </c>
      <c r="AQ1395" s="11">
        <v>55000</v>
      </c>
      <c r="AR1395" s="11">
        <v>1459302</v>
      </c>
      <c r="AS1395" s="11">
        <v>0</v>
      </c>
      <c r="AT1395" s="11">
        <v>0</v>
      </c>
      <c r="AU1395" s="11">
        <v>0</v>
      </c>
      <c r="AV1395" s="11">
        <v>0</v>
      </c>
      <c r="AW1395" s="11">
        <v>0</v>
      </c>
      <c r="AX1395" s="11">
        <v>0</v>
      </c>
      <c r="AY1395" s="11">
        <v>0</v>
      </c>
      <c r="AZ1395" s="11">
        <v>0</v>
      </c>
      <c r="BA1395" s="11">
        <v>0</v>
      </c>
      <c r="BB1395" s="11">
        <v>0</v>
      </c>
      <c r="BC1395" s="11">
        <v>0</v>
      </c>
      <c r="BD1395" s="11">
        <v>55000</v>
      </c>
      <c r="BE1395" s="11">
        <v>0</v>
      </c>
      <c r="BF1395" s="11">
        <v>0</v>
      </c>
      <c r="BG1395" s="11">
        <v>0</v>
      </c>
      <c r="BH1395" s="11">
        <v>0</v>
      </c>
      <c r="BI1395" s="11">
        <v>0</v>
      </c>
      <c r="BJ1395" s="11">
        <v>0</v>
      </c>
      <c r="BK1395" s="11">
        <v>0</v>
      </c>
      <c r="BL1395" s="11">
        <v>0</v>
      </c>
      <c r="BM1395" s="11">
        <v>0</v>
      </c>
      <c r="BN1395" s="11">
        <v>0</v>
      </c>
      <c r="BO1395" s="11">
        <v>227650</v>
      </c>
      <c r="BP1395" s="11">
        <v>22760</v>
      </c>
      <c r="BQ1395" s="11">
        <v>267370</v>
      </c>
      <c r="BR1395" s="11">
        <v>215670</v>
      </c>
      <c r="BS1395" s="11">
        <v>44320</v>
      </c>
      <c r="BT1395" s="11">
        <v>9930</v>
      </c>
      <c r="BU1395" s="11">
        <v>38220</v>
      </c>
      <c r="BV1395" s="11">
        <v>13000</v>
      </c>
      <c r="BW1395" s="11">
        <v>6415</v>
      </c>
      <c r="BX1395" s="11">
        <v>0</v>
      </c>
      <c r="BY1395" s="11">
        <v>0</v>
      </c>
      <c r="BZ1395" s="11">
        <v>0</v>
      </c>
      <c r="CA1395" s="11">
        <v>0</v>
      </c>
      <c r="CB1395" s="11">
        <v>0</v>
      </c>
      <c r="CC1395" s="11">
        <v>0</v>
      </c>
      <c r="CD1395" s="11">
        <v>0</v>
      </c>
      <c r="CE1395" s="11">
        <v>0</v>
      </c>
      <c r="CF1395" s="11">
        <v>0</v>
      </c>
      <c r="CG1395" s="11">
        <v>0</v>
      </c>
      <c r="CH1395" s="11">
        <v>0</v>
      </c>
      <c r="CI1395" s="11">
        <v>207394.64799999999</v>
      </c>
      <c r="CJ1395" s="4">
        <v>31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11</v>
      </c>
      <c r="CV1395" s="4">
        <v>0</v>
      </c>
      <c r="CW1395" s="4">
        <v>0</v>
      </c>
      <c r="CX1395" s="4">
        <v>0</v>
      </c>
      <c r="CY1395" s="4">
        <v>0</v>
      </c>
      <c r="CZ1395" s="4">
        <v>0</v>
      </c>
      <c r="DA1395" s="4">
        <v>0</v>
      </c>
      <c r="DB1395" s="4">
        <v>20</v>
      </c>
      <c r="DC1395" s="4">
        <v>0</v>
      </c>
      <c r="DD1395" s="4">
        <v>10</v>
      </c>
      <c r="DE1395" s="64">
        <v>30</v>
      </c>
      <c r="DF1395" s="64">
        <v>16</v>
      </c>
      <c r="DG1395" s="64">
        <v>0</v>
      </c>
      <c r="DH1395" s="64">
        <v>35.74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0</v>
      </c>
      <c r="DO1395" s="4">
        <v>0</v>
      </c>
      <c r="DP1395" s="4">
        <v>0</v>
      </c>
      <c r="DQ1395" s="4">
        <v>0</v>
      </c>
      <c r="DR1395" s="4">
        <v>0</v>
      </c>
      <c r="DS1395" s="4">
        <v>0</v>
      </c>
      <c r="DT1395" s="4">
        <v>2</v>
      </c>
      <c r="DU1395" s="4">
        <v>2</v>
      </c>
      <c r="EB1395" s="4" t="b">
        <v>1</v>
      </c>
      <c r="EC1395" s="4" t="s">
        <v>263</v>
      </c>
      <c r="EF1395" s="7">
        <v>46204</v>
      </c>
      <c r="EG1395" s="7">
        <v>46234</v>
      </c>
      <c r="EH1395" s="4" t="s">
        <v>173</v>
      </c>
      <c r="EI1395" s="4" t="b">
        <v>1</v>
      </c>
      <c r="EJ1395" s="4" t="s">
        <v>174</v>
      </c>
      <c r="EO1395" s="4">
        <f t="shared" si="88"/>
        <v>12.008219178082191</v>
      </c>
      <c r="EP1395" s="4">
        <f t="shared" si="89"/>
        <v>20</v>
      </c>
      <c r="EQ1395" s="9">
        <f t="shared" si="90"/>
        <v>2624286.7400000002</v>
      </c>
    </row>
    <row r="1396" spans="3:147">
      <c r="C1396" s="7">
        <v>46204</v>
      </c>
      <c r="D1396" s="4">
        <v>7620</v>
      </c>
      <c r="G1396" s="4" t="s">
        <v>179</v>
      </c>
      <c r="H1396" s="4" t="s">
        <v>180</v>
      </c>
      <c r="I1396" s="4">
        <v>17</v>
      </c>
      <c r="J1396" s="16">
        <v>41640</v>
      </c>
      <c r="L1396" s="4">
        <v>106734.966</v>
      </c>
      <c r="M1396" s="4">
        <v>109984.933</v>
      </c>
      <c r="N1396" s="4">
        <v>131065.379</v>
      </c>
      <c r="O1396" s="64">
        <v>22</v>
      </c>
      <c r="P1396" s="4">
        <v>8</v>
      </c>
      <c r="Q1396" s="4">
        <v>1</v>
      </c>
      <c r="R1396" s="4">
        <v>31</v>
      </c>
      <c r="S1396" s="4">
        <v>100</v>
      </c>
      <c r="T1396" s="4">
        <v>100</v>
      </c>
      <c r="U1396" s="11">
        <v>4679757</v>
      </c>
      <c r="V1396" s="11">
        <v>899757</v>
      </c>
      <c r="W1396" s="11">
        <v>3780000</v>
      </c>
      <c r="X1396" s="11">
        <v>12</v>
      </c>
      <c r="Y1396" s="62">
        <v>3308783</v>
      </c>
      <c r="Z1396" s="11">
        <v>0</v>
      </c>
      <c r="AA1396" s="11">
        <v>0</v>
      </c>
      <c r="AB1396" s="11">
        <v>7500</v>
      </c>
      <c r="AC1396" s="11">
        <v>90000</v>
      </c>
      <c r="AD1396" s="11">
        <v>0</v>
      </c>
      <c r="AE1396" s="11">
        <v>0</v>
      </c>
      <c r="AF1396" s="11">
        <v>0</v>
      </c>
      <c r="AG1396" s="11">
        <v>97500</v>
      </c>
      <c r="AH1396" s="11">
        <v>0</v>
      </c>
      <c r="AI1396" s="11">
        <v>412443</v>
      </c>
      <c r="AJ1396" s="11">
        <v>0</v>
      </c>
      <c r="AK1396" s="11">
        <v>49149</v>
      </c>
      <c r="AL1396" s="9">
        <v>461593</v>
      </c>
      <c r="AM1396" s="9">
        <v>393196</v>
      </c>
      <c r="AN1396" s="9">
        <v>0</v>
      </c>
      <c r="AO1396" s="9">
        <v>318685</v>
      </c>
      <c r="AP1396" s="11">
        <v>0</v>
      </c>
      <c r="AQ1396" s="11">
        <v>65000</v>
      </c>
      <c r="AR1396" s="11">
        <v>1238474</v>
      </c>
      <c r="AS1396" s="11">
        <v>0</v>
      </c>
      <c r="AT1396" s="11">
        <v>0</v>
      </c>
      <c r="AU1396" s="11">
        <v>0</v>
      </c>
      <c r="AV1396" s="11">
        <v>0</v>
      </c>
      <c r="AW1396" s="11">
        <v>0</v>
      </c>
      <c r="AX1396" s="11">
        <v>0</v>
      </c>
      <c r="AY1396" s="11">
        <v>0</v>
      </c>
      <c r="AZ1396" s="11">
        <v>0</v>
      </c>
      <c r="BA1396" s="11">
        <v>0</v>
      </c>
      <c r="BB1396" s="11">
        <v>0</v>
      </c>
      <c r="BC1396" s="11">
        <v>0</v>
      </c>
      <c r="BD1396" s="11">
        <v>35000</v>
      </c>
      <c r="BE1396" s="11">
        <v>0</v>
      </c>
      <c r="BF1396" s="11">
        <v>0</v>
      </c>
      <c r="BG1396" s="11">
        <v>0</v>
      </c>
      <c r="BH1396" s="11">
        <v>0</v>
      </c>
      <c r="BI1396" s="11">
        <v>0</v>
      </c>
      <c r="BJ1396" s="11">
        <v>0</v>
      </c>
      <c r="BK1396" s="11">
        <v>0</v>
      </c>
      <c r="BL1396" s="11">
        <v>0</v>
      </c>
      <c r="BM1396" s="11">
        <v>0</v>
      </c>
      <c r="BN1396" s="11">
        <v>0</v>
      </c>
      <c r="BO1396" s="11">
        <v>285670</v>
      </c>
      <c r="BP1396" s="11">
        <v>28560</v>
      </c>
      <c r="BQ1396" s="11">
        <v>287130</v>
      </c>
      <c r="BR1396" s="11">
        <v>207840</v>
      </c>
      <c r="BS1396" s="11">
        <v>42120</v>
      </c>
      <c r="BT1396" s="11">
        <v>9930</v>
      </c>
      <c r="BU1396" s="11">
        <v>38180</v>
      </c>
      <c r="BV1396" s="11">
        <v>0</v>
      </c>
      <c r="BW1396" s="11">
        <v>327</v>
      </c>
      <c r="BX1396" s="11">
        <v>0</v>
      </c>
      <c r="BY1396" s="11">
        <v>0</v>
      </c>
      <c r="BZ1396" s="11">
        <v>0</v>
      </c>
      <c r="CA1396" s="11">
        <v>0</v>
      </c>
      <c r="CB1396" s="11">
        <v>0</v>
      </c>
      <c r="CC1396" s="11">
        <v>0</v>
      </c>
      <c r="CD1396" s="11">
        <v>0</v>
      </c>
      <c r="CE1396" s="11">
        <v>0</v>
      </c>
      <c r="CF1396" s="11">
        <v>0</v>
      </c>
      <c r="CG1396" s="11">
        <v>0</v>
      </c>
      <c r="CH1396" s="11">
        <v>0</v>
      </c>
      <c r="CI1396" s="11">
        <v>202757.549</v>
      </c>
      <c r="CJ1396" s="4">
        <v>31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13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20</v>
      </c>
      <c r="DC1396" s="4">
        <v>0</v>
      </c>
      <c r="DD1396" s="4">
        <v>2</v>
      </c>
      <c r="DE1396" s="64">
        <v>22</v>
      </c>
      <c r="DF1396" s="64">
        <v>16</v>
      </c>
      <c r="DG1396" s="64">
        <v>0</v>
      </c>
      <c r="DH1396" s="64">
        <v>32.42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2</v>
      </c>
      <c r="DU1396" s="4">
        <v>2</v>
      </c>
      <c r="EB1396" s="4" t="b">
        <v>1</v>
      </c>
      <c r="EC1396" s="4" t="s">
        <v>263</v>
      </c>
      <c r="EF1396" s="7">
        <v>46204</v>
      </c>
      <c r="EG1396" s="7">
        <v>46234</v>
      </c>
      <c r="EH1396" s="4" t="s">
        <v>173</v>
      </c>
      <c r="EI1396" s="4" t="b">
        <v>1</v>
      </c>
      <c r="EJ1396" s="4" t="s">
        <v>174</v>
      </c>
      <c r="EO1396" s="4">
        <f t="shared" si="88"/>
        <v>12.008219178082191</v>
      </c>
      <c r="EP1396" s="4">
        <f t="shared" si="89"/>
        <v>20</v>
      </c>
      <c r="EQ1396" s="9">
        <f t="shared" si="90"/>
        <v>2621307.58</v>
      </c>
    </row>
    <row r="1397" spans="3:147">
      <c r="C1397" s="7">
        <v>46204</v>
      </c>
      <c r="D1397" s="4">
        <v>7620</v>
      </c>
      <c r="G1397" s="4" t="s">
        <v>179</v>
      </c>
      <c r="H1397" s="4" t="s">
        <v>180</v>
      </c>
      <c r="I1397" s="4">
        <v>14</v>
      </c>
      <c r="J1397" s="16">
        <v>41640</v>
      </c>
      <c r="L1397" s="4">
        <v>104784.966</v>
      </c>
      <c r="M1397" s="4">
        <v>107784.933</v>
      </c>
      <c r="N1397" s="4">
        <v>128443.712</v>
      </c>
      <c r="O1397" s="64">
        <v>22</v>
      </c>
      <c r="P1397" s="4">
        <v>8</v>
      </c>
      <c r="Q1397" s="4">
        <v>1</v>
      </c>
      <c r="R1397" s="4">
        <v>31</v>
      </c>
      <c r="S1397" s="4">
        <v>100</v>
      </c>
      <c r="T1397" s="4">
        <v>100</v>
      </c>
      <c r="U1397" s="11">
        <v>4567774</v>
      </c>
      <c r="V1397" s="11">
        <v>850940</v>
      </c>
      <c r="W1397" s="11">
        <v>3716834</v>
      </c>
      <c r="X1397" s="11">
        <v>12</v>
      </c>
      <c r="Y1397" s="62">
        <v>3248333</v>
      </c>
      <c r="Z1397" s="11">
        <v>0</v>
      </c>
      <c r="AA1397" s="11">
        <v>0</v>
      </c>
      <c r="AB1397" s="11">
        <v>0</v>
      </c>
      <c r="AC1397" s="11">
        <v>90000</v>
      </c>
      <c r="AD1397" s="11">
        <v>0</v>
      </c>
      <c r="AE1397" s="11">
        <v>0</v>
      </c>
      <c r="AF1397" s="11">
        <v>0</v>
      </c>
      <c r="AG1397" s="11">
        <v>90000</v>
      </c>
      <c r="AH1397" s="11">
        <v>0</v>
      </c>
      <c r="AI1397" s="11">
        <v>404193</v>
      </c>
      <c r="AJ1397" s="11">
        <v>0</v>
      </c>
      <c r="AK1397" s="11">
        <v>240831</v>
      </c>
      <c r="AL1397" s="9">
        <v>645025</v>
      </c>
      <c r="AM1397" s="9">
        <v>192665</v>
      </c>
      <c r="AN1397" s="9">
        <v>0</v>
      </c>
      <c r="AO1397" s="9">
        <v>321751</v>
      </c>
      <c r="AP1397" s="11">
        <v>0</v>
      </c>
      <c r="AQ1397" s="11">
        <v>50000</v>
      </c>
      <c r="AR1397" s="11">
        <v>1209441</v>
      </c>
      <c r="AS1397" s="11">
        <v>0</v>
      </c>
      <c r="AT1397" s="11">
        <v>0</v>
      </c>
      <c r="AU1397" s="11">
        <v>0</v>
      </c>
      <c r="AV1397" s="11">
        <v>0</v>
      </c>
      <c r="AW1397" s="11">
        <v>0</v>
      </c>
      <c r="AX1397" s="11">
        <v>0</v>
      </c>
      <c r="AY1397" s="11">
        <v>0</v>
      </c>
      <c r="AZ1397" s="11">
        <v>0</v>
      </c>
      <c r="BA1397" s="11">
        <v>0</v>
      </c>
      <c r="BB1397" s="11">
        <v>0</v>
      </c>
      <c r="BC1397" s="11">
        <v>0</v>
      </c>
      <c r="BD1397" s="11">
        <v>20000</v>
      </c>
      <c r="BE1397" s="11">
        <v>0</v>
      </c>
      <c r="BF1397" s="11">
        <v>0</v>
      </c>
      <c r="BG1397" s="11">
        <v>0</v>
      </c>
      <c r="BH1397" s="11">
        <v>0</v>
      </c>
      <c r="BI1397" s="11">
        <v>0</v>
      </c>
      <c r="BJ1397" s="11">
        <v>0</v>
      </c>
      <c r="BK1397" s="11">
        <v>0</v>
      </c>
      <c r="BL1397" s="11">
        <v>0</v>
      </c>
      <c r="BM1397" s="11">
        <v>0</v>
      </c>
      <c r="BN1397" s="11">
        <v>0</v>
      </c>
      <c r="BO1397" s="11">
        <v>251920</v>
      </c>
      <c r="BP1397" s="11">
        <v>25190</v>
      </c>
      <c r="BQ1397" s="11">
        <v>266850</v>
      </c>
      <c r="BR1397" s="11">
        <v>198700</v>
      </c>
      <c r="BS1397" s="11">
        <v>41110</v>
      </c>
      <c r="BT1397" s="11">
        <v>9750</v>
      </c>
      <c r="BU1397" s="11">
        <v>37420</v>
      </c>
      <c r="BV1397" s="11">
        <v>0</v>
      </c>
      <c r="BW1397" s="11">
        <v>20000</v>
      </c>
      <c r="BX1397" s="11">
        <v>0</v>
      </c>
      <c r="BY1397" s="11">
        <v>0</v>
      </c>
      <c r="BZ1397" s="11">
        <v>0</v>
      </c>
      <c r="CA1397" s="11">
        <v>0</v>
      </c>
      <c r="CB1397" s="11">
        <v>0</v>
      </c>
      <c r="CC1397" s="11">
        <v>0</v>
      </c>
      <c r="CD1397" s="11">
        <v>0</v>
      </c>
      <c r="CE1397" s="11">
        <v>0</v>
      </c>
      <c r="CF1397" s="11">
        <v>0</v>
      </c>
      <c r="CG1397" s="11">
        <v>0</v>
      </c>
      <c r="CH1397" s="11">
        <v>0</v>
      </c>
      <c r="CI1397" s="11">
        <v>198351.34099999999</v>
      </c>
      <c r="CJ1397" s="4">
        <v>31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4">
        <v>10</v>
      </c>
      <c r="CV1397" s="4">
        <v>0</v>
      </c>
      <c r="CW1397" s="4">
        <v>0</v>
      </c>
      <c r="CX1397" s="4">
        <v>0</v>
      </c>
      <c r="CY1397" s="4">
        <v>0</v>
      </c>
      <c r="CZ1397" s="4">
        <v>0</v>
      </c>
      <c r="DA1397" s="4">
        <v>0</v>
      </c>
      <c r="DB1397" s="4">
        <v>20</v>
      </c>
      <c r="DC1397" s="4">
        <v>0</v>
      </c>
      <c r="DD1397" s="4">
        <v>10</v>
      </c>
      <c r="DE1397" s="64">
        <v>30</v>
      </c>
      <c r="DF1397" s="64">
        <v>8</v>
      </c>
      <c r="DG1397" s="64">
        <v>0</v>
      </c>
      <c r="DH1397" s="64">
        <v>33.4</v>
      </c>
      <c r="DI1397" s="4">
        <v>0</v>
      </c>
      <c r="DJ1397" s="4">
        <v>0</v>
      </c>
      <c r="DK1397" s="4">
        <v>0</v>
      </c>
      <c r="DL1397" s="4">
        <v>0</v>
      </c>
      <c r="DM1397" s="4">
        <v>0</v>
      </c>
      <c r="DN1397" s="4">
        <v>0</v>
      </c>
      <c r="DO1397" s="4">
        <v>0</v>
      </c>
      <c r="DP1397" s="4">
        <v>0</v>
      </c>
      <c r="DQ1397" s="4">
        <v>0</v>
      </c>
      <c r="DR1397" s="4">
        <v>0</v>
      </c>
      <c r="DS1397" s="4">
        <v>0</v>
      </c>
      <c r="DT1397" s="4">
        <v>2</v>
      </c>
      <c r="DU1397" s="4">
        <v>2</v>
      </c>
      <c r="EB1397" s="4" t="b">
        <v>1</v>
      </c>
      <c r="EC1397" s="4" t="s">
        <v>263</v>
      </c>
      <c r="EF1397" s="7">
        <v>46204</v>
      </c>
      <c r="EG1397" s="7">
        <v>46234</v>
      </c>
      <c r="EH1397" s="4" t="s">
        <v>173</v>
      </c>
      <c r="EI1397" s="4" t="b">
        <v>1</v>
      </c>
      <c r="EJ1397" s="4" t="s">
        <v>174</v>
      </c>
      <c r="EO1397" s="4">
        <f t="shared" si="88"/>
        <v>12.008219178082191</v>
      </c>
      <c r="EP1397" s="4">
        <f t="shared" si="89"/>
        <v>20</v>
      </c>
      <c r="EQ1397" s="9">
        <f t="shared" si="90"/>
        <v>2568874.2400000002</v>
      </c>
    </row>
    <row r="1398" spans="3:147">
      <c r="C1398" s="7">
        <v>46235</v>
      </c>
      <c r="D1398" s="4">
        <v>7620</v>
      </c>
      <c r="G1398" s="4" t="s">
        <v>170</v>
      </c>
      <c r="H1398" s="4" t="s">
        <v>171</v>
      </c>
      <c r="I1398" s="4">
        <v>18</v>
      </c>
      <c r="J1398" s="16">
        <v>35723</v>
      </c>
      <c r="L1398" s="4">
        <v>143386.25599999999</v>
      </c>
      <c r="M1398" s="4">
        <v>150386.23300000001</v>
      </c>
      <c r="N1398" s="4">
        <v>179210.261</v>
      </c>
      <c r="O1398" s="64">
        <v>15</v>
      </c>
      <c r="P1398" s="4">
        <v>10</v>
      </c>
      <c r="Q1398" s="4">
        <v>6</v>
      </c>
      <c r="R1398" s="4">
        <v>31</v>
      </c>
      <c r="S1398" s="4">
        <v>100</v>
      </c>
      <c r="T1398" s="4">
        <v>100</v>
      </c>
      <c r="U1398" s="11">
        <v>5929651</v>
      </c>
      <c r="V1398" s="11">
        <v>1170651</v>
      </c>
      <c r="W1398" s="11">
        <v>4759000</v>
      </c>
      <c r="X1398" s="11">
        <v>28</v>
      </c>
      <c r="Y1398" s="62">
        <v>4444973</v>
      </c>
      <c r="Z1398" s="11">
        <v>0</v>
      </c>
      <c r="AA1398" s="11">
        <v>0</v>
      </c>
      <c r="AB1398" s="11">
        <v>0</v>
      </c>
      <c r="AC1398" s="11">
        <v>210000</v>
      </c>
      <c r="AD1398" s="11">
        <v>0</v>
      </c>
      <c r="AE1398" s="11">
        <v>0</v>
      </c>
      <c r="AF1398" s="11">
        <v>0</v>
      </c>
      <c r="AG1398" s="11">
        <v>210000</v>
      </c>
      <c r="AH1398" s="11">
        <v>0</v>
      </c>
      <c r="AI1398" s="11">
        <v>563948</v>
      </c>
      <c r="AJ1398" s="11">
        <v>0</v>
      </c>
      <c r="AK1398" s="11">
        <v>0</v>
      </c>
      <c r="AL1398" s="9">
        <v>563948</v>
      </c>
      <c r="AM1398" s="9">
        <v>268815</v>
      </c>
      <c r="AN1398" s="9">
        <v>0</v>
      </c>
      <c r="AO1398" s="9">
        <v>314514</v>
      </c>
      <c r="AP1398" s="11">
        <v>0</v>
      </c>
      <c r="AQ1398" s="11">
        <v>50000</v>
      </c>
      <c r="AR1398" s="11">
        <v>1197277</v>
      </c>
      <c r="AS1398" s="11">
        <v>0</v>
      </c>
      <c r="AT1398" s="11">
        <v>0</v>
      </c>
      <c r="AU1398" s="11">
        <v>0</v>
      </c>
      <c r="AV1398" s="11">
        <v>0</v>
      </c>
      <c r="AW1398" s="11">
        <v>0</v>
      </c>
      <c r="AX1398" s="11">
        <v>0</v>
      </c>
      <c r="AY1398" s="11">
        <v>0</v>
      </c>
      <c r="AZ1398" s="11">
        <v>0</v>
      </c>
      <c r="BA1398" s="11">
        <v>22401</v>
      </c>
      <c r="BB1398" s="11">
        <v>0</v>
      </c>
      <c r="BC1398" s="11">
        <v>0</v>
      </c>
      <c r="BD1398" s="11">
        <v>55000</v>
      </c>
      <c r="BE1398" s="11">
        <v>0</v>
      </c>
      <c r="BF1398" s="11">
        <v>0</v>
      </c>
      <c r="BG1398" s="11">
        <v>0</v>
      </c>
      <c r="BH1398" s="11">
        <v>0</v>
      </c>
      <c r="BI1398" s="11">
        <v>0</v>
      </c>
      <c r="BJ1398" s="11">
        <v>0</v>
      </c>
      <c r="BK1398" s="11">
        <v>0</v>
      </c>
      <c r="BL1398" s="11">
        <v>0</v>
      </c>
      <c r="BM1398" s="11">
        <v>0</v>
      </c>
      <c r="BN1398" s="11">
        <v>0</v>
      </c>
      <c r="BO1398" s="11">
        <v>412810</v>
      </c>
      <c r="BP1398" s="11">
        <v>41280</v>
      </c>
      <c r="BQ1398" s="11">
        <v>313020</v>
      </c>
      <c r="BR1398" s="11">
        <v>271100</v>
      </c>
      <c r="BS1398" s="11">
        <v>53370</v>
      </c>
      <c r="BT1398" s="11">
        <v>13340</v>
      </c>
      <c r="BU1398" s="11">
        <v>52180</v>
      </c>
      <c r="BV1398" s="11">
        <v>6000</v>
      </c>
      <c r="BW1398" s="11">
        <v>7551</v>
      </c>
      <c r="BX1398" s="11">
        <v>0</v>
      </c>
      <c r="BY1398" s="11">
        <v>0</v>
      </c>
      <c r="BZ1398" s="11">
        <v>0</v>
      </c>
      <c r="CA1398" s="11">
        <v>0</v>
      </c>
      <c r="CB1398" s="11">
        <v>0</v>
      </c>
      <c r="CC1398" s="11">
        <v>0</v>
      </c>
      <c r="CD1398" s="11">
        <v>0</v>
      </c>
      <c r="CE1398" s="11">
        <v>0</v>
      </c>
      <c r="CF1398" s="11">
        <v>0</v>
      </c>
      <c r="CG1398" s="11">
        <v>0</v>
      </c>
      <c r="CH1398" s="11">
        <v>0</v>
      </c>
      <c r="CI1398" s="11">
        <v>251151.772</v>
      </c>
      <c r="CJ1398" s="4">
        <v>31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10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20</v>
      </c>
      <c r="DC1398" s="4">
        <v>0</v>
      </c>
      <c r="DD1398" s="4">
        <v>0</v>
      </c>
      <c r="DE1398" s="64">
        <v>20</v>
      </c>
      <c r="DF1398" s="64">
        <v>8</v>
      </c>
      <c r="DG1398" s="64">
        <v>0</v>
      </c>
      <c r="DH1398" s="64">
        <v>23.4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2</v>
      </c>
      <c r="DU1398" s="4">
        <v>2</v>
      </c>
      <c r="EB1398" s="4" t="b">
        <v>1</v>
      </c>
      <c r="EC1398" s="4" t="s">
        <v>263</v>
      </c>
      <c r="EF1398" s="7">
        <v>46235</v>
      </c>
      <c r="EG1398" s="7">
        <v>46265</v>
      </c>
      <c r="EH1398" s="4" t="s">
        <v>173</v>
      </c>
      <c r="EI1398" s="4" t="b">
        <v>1</v>
      </c>
      <c r="EJ1398" s="4" t="s">
        <v>174</v>
      </c>
      <c r="EO1398" s="4">
        <f t="shared" si="88"/>
        <v>28.219178082191782</v>
      </c>
      <c r="EP1398" s="4">
        <f t="shared" si="89"/>
        <v>25</v>
      </c>
      <c r="EQ1398" s="9">
        <f t="shared" si="90"/>
        <v>4480256.5250000004</v>
      </c>
    </row>
    <row r="1399" spans="3:147">
      <c r="C1399" s="7">
        <v>46235</v>
      </c>
      <c r="D1399" s="4">
        <v>7620</v>
      </c>
      <c r="G1399" s="4" t="s">
        <v>170</v>
      </c>
      <c r="H1399" s="4" t="s">
        <v>171</v>
      </c>
      <c r="I1399" s="4">
        <v>3</v>
      </c>
      <c r="J1399" s="16">
        <v>35738</v>
      </c>
      <c r="L1399" s="4">
        <v>131793.25599999999</v>
      </c>
      <c r="M1399" s="4">
        <v>138793.23300000001</v>
      </c>
      <c r="N1399" s="4">
        <v>165395.26999999999</v>
      </c>
      <c r="O1399" s="64">
        <v>15</v>
      </c>
      <c r="P1399" s="4">
        <v>10</v>
      </c>
      <c r="Q1399" s="4">
        <v>6</v>
      </c>
      <c r="R1399" s="4">
        <v>31</v>
      </c>
      <c r="S1399" s="4">
        <v>100</v>
      </c>
      <c r="T1399" s="4">
        <v>100</v>
      </c>
      <c r="U1399" s="11">
        <v>5061872</v>
      </c>
      <c r="V1399" s="11">
        <v>910720</v>
      </c>
      <c r="W1399" s="11">
        <v>4151152</v>
      </c>
      <c r="X1399" s="11">
        <v>28</v>
      </c>
      <c r="Y1399" s="62">
        <v>4085590</v>
      </c>
      <c r="Z1399" s="11">
        <v>0</v>
      </c>
      <c r="AA1399" s="11">
        <v>0</v>
      </c>
      <c r="AB1399" s="11">
        <v>0</v>
      </c>
      <c r="AC1399" s="11">
        <v>210000</v>
      </c>
      <c r="AD1399" s="11">
        <v>0</v>
      </c>
      <c r="AE1399" s="11">
        <v>0</v>
      </c>
      <c r="AF1399" s="11">
        <v>0</v>
      </c>
      <c r="AG1399" s="11">
        <v>210000</v>
      </c>
      <c r="AH1399" s="11">
        <v>0</v>
      </c>
      <c r="AI1399" s="11">
        <v>520474</v>
      </c>
      <c r="AJ1399" s="11">
        <v>0</v>
      </c>
      <c r="AK1399" s="11">
        <v>0</v>
      </c>
      <c r="AL1399" s="9">
        <v>520474</v>
      </c>
      <c r="AM1399" s="9">
        <v>0</v>
      </c>
      <c r="AN1399" s="9">
        <v>0</v>
      </c>
      <c r="AO1399" s="9">
        <v>145134</v>
      </c>
      <c r="AP1399" s="11">
        <v>0</v>
      </c>
      <c r="AQ1399" s="11">
        <v>25000</v>
      </c>
      <c r="AR1399" s="11">
        <v>690608</v>
      </c>
      <c r="AS1399" s="11">
        <v>0</v>
      </c>
      <c r="AT1399" s="11">
        <v>0</v>
      </c>
      <c r="AU1399" s="11">
        <v>0</v>
      </c>
      <c r="AV1399" s="11">
        <v>0</v>
      </c>
      <c r="AW1399" s="11">
        <v>0</v>
      </c>
      <c r="AX1399" s="11">
        <v>0</v>
      </c>
      <c r="AY1399" s="11">
        <v>0</v>
      </c>
      <c r="AZ1399" s="11">
        <v>0</v>
      </c>
      <c r="BA1399" s="11">
        <v>20674</v>
      </c>
      <c r="BB1399" s="11">
        <v>0</v>
      </c>
      <c r="BC1399" s="11">
        <v>0</v>
      </c>
      <c r="BD1399" s="11">
        <v>55000</v>
      </c>
      <c r="BE1399" s="11">
        <v>0</v>
      </c>
      <c r="BF1399" s="11">
        <v>0</v>
      </c>
      <c r="BG1399" s="11">
        <v>0</v>
      </c>
      <c r="BH1399" s="11">
        <v>0</v>
      </c>
      <c r="BI1399" s="11">
        <v>0</v>
      </c>
      <c r="BJ1399" s="11">
        <v>0</v>
      </c>
      <c r="BK1399" s="11">
        <v>0</v>
      </c>
      <c r="BL1399" s="11">
        <v>0</v>
      </c>
      <c r="BM1399" s="11">
        <v>0</v>
      </c>
      <c r="BN1399" s="11">
        <v>0</v>
      </c>
      <c r="BO1399" s="11">
        <v>232070</v>
      </c>
      <c r="BP1399" s="11">
        <v>23200</v>
      </c>
      <c r="BQ1399" s="11">
        <v>313020</v>
      </c>
      <c r="BR1399" s="11">
        <v>227450</v>
      </c>
      <c r="BS1399" s="11">
        <v>45560</v>
      </c>
      <c r="BT1399" s="11">
        <v>12260</v>
      </c>
      <c r="BU1399" s="11">
        <v>48160</v>
      </c>
      <c r="BV1399" s="11">
        <v>9000</v>
      </c>
      <c r="BW1399" s="11">
        <v>0</v>
      </c>
      <c r="BX1399" s="11">
        <v>0</v>
      </c>
      <c r="BY1399" s="11">
        <v>0</v>
      </c>
      <c r="BZ1399" s="11">
        <v>0</v>
      </c>
      <c r="CA1399" s="11">
        <v>0</v>
      </c>
      <c r="CB1399" s="11">
        <v>0</v>
      </c>
      <c r="CC1399" s="11">
        <v>0</v>
      </c>
      <c r="CD1399" s="11">
        <v>0</v>
      </c>
      <c r="CE1399" s="11">
        <v>0</v>
      </c>
      <c r="CF1399" s="11">
        <v>0</v>
      </c>
      <c r="CG1399" s="11">
        <v>0</v>
      </c>
      <c r="CH1399" s="11">
        <v>0</v>
      </c>
      <c r="CI1399" s="11">
        <v>237800.109</v>
      </c>
      <c r="CJ1399" s="4">
        <v>31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  <c r="CS1399" s="4">
        <v>0</v>
      </c>
      <c r="CT1399" s="4">
        <v>0</v>
      </c>
      <c r="CU1399" s="4">
        <v>5</v>
      </c>
      <c r="CV1399" s="4">
        <v>0</v>
      </c>
      <c r="CW1399" s="4">
        <v>0</v>
      </c>
      <c r="CX1399" s="4">
        <v>0</v>
      </c>
      <c r="CY1399" s="4">
        <v>0</v>
      </c>
      <c r="CZ1399" s="4">
        <v>0</v>
      </c>
      <c r="DA1399" s="4">
        <v>0</v>
      </c>
      <c r="DB1399" s="4">
        <v>20</v>
      </c>
      <c r="DC1399" s="4">
        <v>0</v>
      </c>
      <c r="DD1399" s="4">
        <v>0</v>
      </c>
      <c r="DE1399" s="64">
        <v>20</v>
      </c>
      <c r="DF1399" s="64">
        <v>0</v>
      </c>
      <c r="DG1399" s="64">
        <v>0</v>
      </c>
      <c r="DH1399" s="64">
        <v>11.7</v>
      </c>
      <c r="DI1399" s="4">
        <v>0</v>
      </c>
      <c r="DJ1399" s="4">
        <v>0</v>
      </c>
      <c r="DK1399" s="4">
        <v>0</v>
      </c>
      <c r="DL1399" s="4">
        <v>0</v>
      </c>
      <c r="DM1399" s="4">
        <v>0</v>
      </c>
      <c r="DN1399" s="4">
        <v>0</v>
      </c>
      <c r="DO1399" s="4">
        <v>0</v>
      </c>
      <c r="DP1399" s="4">
        <v>0</v>
      </c>
      <c r="DQ1399" s="4">
        <v>0</v>
      </c>
      <c r="DR1399" s="4">
        <v>0</v>
      </c>
      <c r="DS1399" s="4">
        <v>0</v>
      </c>
      <c r="DT1399" s="4">
        <v>2</v>
      </c>
      <c r="DU1399" s="4">
        <v>2</v>
      </c>
      <c r="EB1399" s="4" t="b">
        <v>1</v>
      </c>
      <c r="EC1399" s="4" t="s">
        <v>263</v>
      </c>
      <c r="EF1399" s="7">
        <v>46235</v>
      </c>
      <c r="EG1399" s="7">
        <v>46265</v>
      </c>
      <c r="EH1399" s="4" t="s">
        <v>173</v>
      </c>
      <c r="EI1399" s="4" t="b">
        <v>1</v>
      </c>
      <c r="EJ1399" s="4" t="s">
        <v>174</v>
      </c>
      <c r="EO1399" s="4">
        <f t="shared" si="88"/>
        <v>28.17808219178082</v>
      </c>
      <c r="EP1399" s="4">
        <f t="shared" si="89"/>
        <v>25</v>
      </c>
      <c r="EQ1399" s="9">
        <f t="shared" si="90"/>
        <v>4134881.7499999995</v>
      </c>
    </row>
    <row r="1400" spans="3:147">
      <c r="C1400" s="7">
        <v>46235</v>
      </c>
      <c r="D1400" s="4">
        <v>7620</v>
      </c>
      <c r="G1400" s="4" t="s">
        <v>170</v>
      </c>
      <c r="H1400" s="4" t="s">
        <v>171</v>
      </c>
      <c r="I1400" s="4">
        <v>14</v>
      </c>
      <c r="J1400" s="16">
        <v>35416</v>
      </c>
      <c r="L1400" s="4">
        <v>141012.25599999999</v>
      </c>
      <c r="M1400" s="4">
        <v>148262.23300000001</v>
      </c>
      <c r="N1400" s="4">
        <v>176679.16099999999</v>
      </c>
      <c r="O1400" s="64">
        <v>15</v>
      </c>
      <c r="P1400" s="4">
        <v>10</v>
      </c>
      <c r="Q1400" s="4">
        <v>6</v>
      </c>
      <c r="R1400" s="4">
        <v>31</v>
      </c>
      <c r="S1400" s="4">
        <v>100</v>
      </c>
      <c r="T1400" s="4">
        <v>100</v>
      </c>
      <c r="U1400" s="11">
        <v>5237954</v>
      </c>
      <c r="V1400" s="11">
        <v>1099413</v>
      </c>
      <c r="W1400" s="11">
        <v>4138541</v>
      </c>
      <c r="X1400" s="11">
        <v>29</v>
      </c>
      <c r="Y1400" s="62">
        <v>4371379</v>
      </c>
      <c r="Z1400" s="11">
        <v>0</v>
      </c>
      <c r="AA1400" s="11">
        <v>0</v>
      </c>
      <c r="AB1400" s="11">
        <v>0</v>
      </c>
      <c r="AC1400" s="11">
        <v>217500</v>
      </c>
      <c r="AD1400" s="11">
        <v>0</v>
      </c>
      <c r="AE1400" s="11">
        <v>0</v>
      </c>
      <c r="AF1400" s="11">
        <v>0</v>
      </c>
      <c r="AG1400" s="11">
        <v>217500</v>
      </c>
      <c r="AH1400" s="11">
        <v>0</v>
      </c>
      <c r="AI1400" s="11">
        <v>555983</v>
      </c>
      <c r="AJ1400" s="11">
        <v>0</v>
      </c>
      <c r="AK1400" s="11">
        <v>0</v>
      </c>
      <c r="AL1400" s="9">
        <v>555983</v>
      </c>
      <c r="AM1400" s="9">
        <v>0</v>
      </c>
      <c r="AN1400" s="9">
        <v>0</v>
      </c>
      <c r="AO1400" s="9">
        <v>31007</v>
      </c>
      <c r="AP1400" s="11">
        <v>0</v>
      </c>
      <c r="AQ1400" s="11">
        <v>5000</v>
      </c>
      <c r="AR1400" s="11">
        <v>591990</v>
      </c>
      <c r="AS1400" s="11">
        <v>0</v>
      </c>
      <c r="AT1400" s="11">
        <v>0</v>
      </c>
      <c r="AU1400" s="11">
        <v>0</v>
      </c>
      <c r="AV1400" s="11">
        <v>0</v>
      </c>
      <c r="AW1400" s="11">
        <v>0</v>
      </c>
      <c r="AX1400" s="11">
        <v>0</v>
      </c>
      <c r="AY1400" s="11">
        <v>0</v>
      </c>
      <c r="AZ1400" s="11">
        <v>0</v>
      </c>
      <c r="BA1400" s="11">
        <v>22085</v>
      </c>
      <c r="BB1400" s="11">
        <v>0</v>
      </c>
      <c r="BC1400" s="11">
        <v>0</v>
      </c>
      <c r="BD1400" s="11">
        <v>35000</v>
      </c>
      <c r="BE1400" s="11">
        <v>0</v>
      </c>
      <c r="BF1400" s="11">
        <v>0</v>
      </c>
      <c r="BG1400" s="11">
        <v>0</v>
      </c>
      <c r="BH1400" s="11">
        <v>0</v>
      </c>
      <c r="BI1400" s="11">
        <v>0</v>
      </c>
      <c r="BJ1400" s="11">
        <v>0</v>
      </c>
      <c r="BK1400" s="11">
        <v>0</v>
      </c>
      <c r="BL1400" s="11">
        <v>0</v>
      </c>
      <c r="BM1400" s="11">
        <v>0</v>
      </c>
      <c r="BN1400" s="11">
        <v>0</v>
      </c>
      <c r="BO1400" s="11">
        <v>340490</v>
      </c>
      <c r="BP1400" s="11">
        <v>34040</v>
      </c>
      <c r="BQ1400" s="11">
        <v>313020</v>
      </c>
      <c r="BR1400" s="11">
        <v>236750</v>
      </c>
      <c r="BS1400" s="11">
        <v>47140</v>
      </c>
      <c r="BT1400" s="11">
        <v>13120</v>
      </c>
      <c r="BU1400" s="11">
        <v>51440</v>
      </c>
      <c r="BV1400" s="11">
        <v>0</v>
      </c>
      <c r="BW1400" s="11">
        <v>10000</v>
      </c>
      <c r="BX1400" s="11">
        <v>0</v>
      </c>
      <c r="BY1400" s="11">
        <v>0</v>
      </c>
      <c r="BZ1400" s="11">
        <v>0</v>
      </c>
      <c r="CA1400" s="11">
        <v>53413</v>
      </c>
      <c r="CB1400" s="11">
        <v>0</v>
      </c>
      <c r="CC1400" s="11">
        <v>0</v>
      </c>
      <c r="CD1400" s="11">
        <v>0</v>
      </c>
      <c r="CE1400" s="11">
        <v>0</v>
      </c>
      <c r="CF1400" s="11">
        <v>0</v>
      </c>
      <c r="CG1400" s="11">
        <v>0</v>
      </c>
      <c r="CH1400" s="11">
        <v>0</v>
      </c>
      <c r="CI1400" s="11">
        <v>254935.511</v>
      </c>
      <c r="CJ1400" s="4">
        <v>31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1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20</v>
      </c>
      <c r="DC1400" s="4">
        <v>0</v>
      </c>
      <c r="DD1400" s="4">
        <v>0</v>
      </c>
      <c r="DE1400" s="64">
        <v>20</v>
      </c>
      <c r="DF1400" s="64">
        <v>0</v>
      </c>
      <c r="DG1400" s="64">
        <v>0</v>
      </c>
      <c r="DH1400" s="64">
        <v>2.34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2</v>
      </c>
      <c r="DU1400" s="4">
        <v>2</v>
      </c>
      <c r="EB1400" s="4" t="b">
        <v>1</v>
      </c>
      <c r="EC1400" s="4" t="s">
        <v>263</v>
      </c>
      <c r="EF1400" s="7">
        <v>46235</v>
      </c>
      <c r="EG1400" s="7">
        <v>46265</v>
      </c>
      <c r="EH1400" s="4" t="s">
        <v>173</v>
      </c>
      <c r="EI1400" s="4" t="b">
        <v>1</v>
      </c>
      <c r="EJ1400" s="4" t="s">
        <v>174</v>
      </c>
      <c r="EO1400" s="4">
        <f t="shared" si="88"/>
        <v>29.06027397260274</v>
      </c>
      <c r="EP1400" s="4">
        <f t="shared" si="89"/>
        <v>25</v>
      </c>
      <c r="EQ1400" s="9">
        <f t="shared" si="90"/>
        <v>4416979.0249999994</v>
      </c>
    </row>
    <row r="1401" spans="3:147">
      <c r="C1401" s="7">
        <v>46235</v>
      </c>
      <c r="D1401" s="4">
        <v>7620</v>
      </c>
      <c r="G1401" s="4" t="s">
        <v>170</v>
      </c>
      <c r="H1401" s="4" t="s">
        <v>171</v>
      </c>
      <c r="I1401" s="4">
        <v>14</v>
      </c>
      <c r="J1401" s="16">
        <v>41640</v>
      </c>
      <c r="L1401" s="4">
        <v>141012.25599999999</v>
      </c>
      <c r="M1401" s="4">
        <v>144012.23300000001</v>
      </c>
      <c r="N1401" s="4">
        <v>171614.57800000001</v>
      </c>
      <c r="O1401" s="64">
        <v>15</v>
      </c>
      <c r="P1401" s="4">
        <v>10</v>
      </c>
      <c r="Q1401" s="4">
        <v>6</v>
      </c>
      <c r="R1401" s="4">
        <v>31</v>
      </c>
      <c r="S1401" s="4">
        <v>100</v>
      </c>
      <c r="T1401" s="4">
        <v>100</v>
      </c>
      <c r="U1401" s="11">
        <v>5676480</v>
      </c>
      <c r="V1401" s="11">
        <v>1101490</v>
      </c>
      <c r="W1401" s="11">
        <v>4574990</v>
      </c>
      <c r="X1401" s="11">
        <v>12</v>
      </c>
      <c r="Y1401" s="62">
        <v>4371379</v>
      </c>
      <c r="Z1401" s="11">
        <v>0</v>
      </c>
      <c r="AA1401" s="11">
        <v>0</v>
      </c>
      <c r="AB1401" s="11">
        <v>0</v>
      </c>
      <c r="AC1401" s="11">
        <v>90000</v>
      </c>
      <c r="AD1401" s="11">
        <v>0</v>
      </c>
      <c r="AE1401" s="11">
        <v>0</v>
      </c>
      <c r="AF1401" s="11">
        <v>0</v>
      </c>
      <c r="AG1401" s="11">
        <v>90000</v>
      </c>
      <c r="AH1401" s="11">
        <v>0</v>
      </c>
      <c r="AI1401" s="11">
        <v>540045</v>
      </c>
      <c r="AJ1401" s="11">
        <v>0</v>
      </c>
      <c r="AK1401" s="11">
        <v>0</v>
      </c>
      <c r="AL1401" s="9">
        <v>540045</v>
      </c>
      <c r="AM1401" s="9">
        <v>257421</v>
      </c>
      <c r="AN1401" s="9">
        <v>0</v>
      </c>
      <c r="AO1401" s="9">
        <v>301183</v>
      </c>
      <c r="AP1401" s="11">
        <v>0</v>
      </c>
      <c r="AQ1401" s="11">
        <v>50000</v>
      </c>
      <c r="AR1401" s="11">
        <v>1148649</v>
      </c>
      <c r="AS1401" s="11">
        <v>0</v>
      </c>
      <c r="AT1401" s="11">
        <v>0</v>
      </c>
      <c r="AU1401" s="11">
        <v>0</v>
      </c>
      <c r="AV1401" s="11">
        <v>0</v>
      </c>
      <c r="AW1401" s="11">
        <v>0</v>
      </c>
      <c r="AX1401" s="11">
        <v>0</v>
      </c>
      <c r="AY1401" s="11">
        <v>0</v>
      </c>
      <c r="AZ1401" s="11">
        <v>0</v>
      </c>
      <c r="BA1401" s="11">
        <v>21452</v>
      </c>
      <c r="BB1401" s="11">
        <v>0</v>
      </c>
      <c r="BC1401" s="11">
        <v>0</v>
      </c>
      <c r="BD1401" s="11">
        <v>45000</v>
      </c>
      <c r="BE1401" s="11">
        <v>0</v>
      </c>
      <c r="BF1401" s="11">
        <v>0</v>
      </c>
      <c r="BG1401" s="11">
        <v>0</v>
      </c>
      <c r="BH1401" s="11">
        <v>0</v>
      </c>
      <c r="BI1401" s="11">
        <v>0</v>
      </c>
      <c r="BJ1401" s="11">
        <v>0</v>
      </c>
      <c r="BK1401" s="11">
        <v>0</v>
      </c>
      <c r="BL1401" s="11">
        <v>0</v>
      </c>
      <c r="BM1401" s="11">
        <v>0</v>
      </c>
      <c r="BN1401" s="11">
        <v>0</v>
      </c>
      <c r="BO1401" s="11">
        <v>382150</v>
      </c>
      <c r="BP1401" s="11">
        <v>38210</v>
      </c>
      <c r="BQ1401" s="11">
        <v>313020</v>
      </c>
      <c r="BR1401" s="11">
        <v>253890</v>
      </c>
      <c r="BS1401" s="11">
        <v>51090</v>
      </c>
      <c r="BT1401" s="11">
        <v>13120</v>
      </c>
      <c r="BU1401" s="11">
        <v>50010</v>
      </c>
      <c r="BV1401" s="11">
        <v>0</v>
      </c>
      <c r="BW1401" s="11">
        <v>0</v>
      </c>
      <c r="BX1401" s="11">
        <v>0</v>
      </c>
      <c r="BY1401" s="11">
        <v>0</v>
      </c>
      <c r="BZ1401" s="11">
        <v>0</v>
      </c>
      <c r="CA1401" s="11">
        <v>0</v>
      </c>
      <c r="CB1401" s="11">
        <v>0</v>
      </c>
      <c r="CC1401" s="11">
        <v>0</v>
      </c>
      <c r="CD1401" s="11">
        <v>0</v>
      </c>
      <c r="CE1401" s="11">
        <v>0</v>
      </c>
      <c r="CF1401" s="11">
        <v>0</v>
      </c>
      <c r="CG1401" s="11">
        <v>0</v>
      </c>
      <c r="CH1401" s="11">
        <v>0</v>
      </c>
      <c r="CI1401" s="11">
        <v>241330.29300000001</v>
      </c>
      <c r="CJ1401" s="4">
        <v>31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10</v>
      </c>
      <c r="CV1401" s="4">
        <v>0</v>
      </c>
      <c r="CW1401" s="4">
        <v>0</v>
      </c>
      <c r="CX1401" s="4">
        <v>0</v>
      </c>
      <c r="CY1401" s="4">
        <v>0</v>
      </c>
      <c r="CZ1401" s="4">
        <v>0</v>
      </c>
      <c r="DA1401" s="4">
        <v>0</v>
      </c>
      <c r="DB1401" s="4">
        <v>20</v>
      </c>
      <c r="DC1401" s="4">
        <v>0</v>
      </c>
      <c r="DD1401" s="4">
        <v>0</v>
      </c>
      <c r="DE1401" s="64">
        <v>20</v>
      </c>
      <c r="DF1401" s="64">
        <v>8</v>
      </c>
      <c r="DG1401" s="64">
        <v>0</v>
      </c>
      <c r="DH1401" s="64">
        <v>23.4</v>
      </c>
      <c r="DI1401" s="4">
        <v>0</v>
      </c>
      <c r="DJ1401" s="4">
        <v>0</v>
      </c>
      <c r="DK1401" s="4">
        <v>0</v>
      </c>
      <c r="DL1401" s="4">
        <v>0</v>
      </c>
      <c r="DM1401" s="4">
        <v>0</v>
      </c>
      <c r="DN1401" s="4">
        <v>0</v>
      </c>
      <c r="DO1401" s="4">
        <v>0</v>
      </c>
      <c r="DP1401" s="4">
        <v>0</v>
      </c>
      <c r="DQ1401" s="4">
        <v>0</v>
      </c>
      <c r="DR1401" s="4">
        <v>0</v>
      </c>
      <c r="DS1401" s="4">
        <v>0</v>
      </c>
      <c r="DT1401" s="4">
        <v>2</v>
      </c>
      <c r="DU1401" s="4">
        <v>2</v>
      </c>
      <c r="EB1401" s="4" t="b">
        <v>1</v>
      </c>
      <c r="EC1401" s="4" t="s">
        <v>263</v>
      </c>
      <c r="EF1401" s="7">
        <v>46235</v>
      </c>
      <c r="EG1401" s="7">
        <v>46265</v>
      </c>
      <c r="EH1401" s="4" t="s">
        <v>173</v>
      </c>
      <c r="EI1401" s="4" t="b">
        <v>1</v>
      </c>
      <c r="EJ1401" s="4" t="s">
        <v>174</v>
      </c>
      <c r="EO1401" s="4">
        <f t="shared" si="88"/>
        <v>12.008219178082191</v>
      </c>
      <c r="EP1401" s="4">
        <f t="shared" si="89"/>
        <v>20</v>
      </c>
      <c r="EQ1401" s="9">
        <f t="shared" si="90"/>
        <v>3432291.56</v>
      </c>
    </row>
    <row r="1402" spans="3:147">
      <c r="C1402" s="7">
        <v>46235</v>
      </c>
      <c r="D1402" s="4">
        <v>7620</v>
      </c>
      <c r="G1402" s="4" t="s">
        <v>176</v>
      </c>
      <c r="H1402" s="4" t="s">
        <v>177</v>
      </c>
      <c r="I1402" s="4">
        <v>16</v>
      </c>
      <c r="J1402" s="16">
        <v>41640</v>
      </c>
      <c r="L1402" s="4">
        <v>121577</v>
      </c>
      <c r="M1402" s="4">
        <v>124827</v>
      </c>
      <c r="N1402" s="4">
        <v>148752.17499999999</v>
      </c>
      <c r="O1402" s="64">
        <v>15</v>
      </c>
      <c r="P1402" s="4">
        <v>10</v>
      </c>
      <c r="Q1402" s="4">
        <v>6</v>
      </c>
      <c r="R1402" s="4">
        <v>31</v>
      </c>
      <c r="S1402" s="4">
        <v>100</v>
      </c>
      <c r="T1402" s="4">
        <v>100</v>
      </c>
      <c r="U1402" s="11">
        <v>4528612</v>
      </c>
      <c r="V1402" s="11">
        <v>888612</v>
      </c>
      <c r="W1402" s="11">
        <v>3640000</v>
      </c>
      <c r="X1402" s="11">
        <v>12</v>
      </c>
      <c r="Y1402" s="62">
        <v>3768887</v>
      </c>
      <c r="Z1402" s="11">
        <v>0</v>
      </c>
      <c r="AA1402" s="11">
        <v>0</v>
      </c>
      <c r="AB1402" s="11">
        <v>7500</v>
      </c>
      <c r="AC1402" s="11">
        <v>90000</v>
      </c>
      <c r="AD1402" s="11">
        <v>0</v>
      </c>
      <c r="AE1402" s="11">
        <v>0</v>
      </c>
      <c r="AF1402" s="11">
        <v>0</v>
      </c>
      <c r="AG1402" s="11">
        <v>97500</v>
      </c>
      <c r="AH1402" s="11">
        <v>0</v>
      </c>
      <c r="AI1402" s="11">
        <v>468101</v>
      </c>
      <c r="AJ1402" s="11">
        <v>0</v>
      </c>
      <c r="AK1402" s="11">
        <v>0</v>
      </c>
      <c r="AL1402" s="9">
        <v>468101</v>
      </c>
      <c r="AM1402" s="9">
        <v>0</v>
      </c>
      <c r="AN1402" s="9">
        <v>0</v>
      </c>
      <c r="AO1402" s="9">
        <v>130530</v>
      </c>
      <c r="AP1402" s="11">
        <v>0</v>
      </c>
      <c r="AQ1402" s="11">
        <v>25000</v>
      </c>
      <c r="AR1402" s="11">
        <v>623631</v>
      </c>
      <c r="AS1402" s="11">
        <v>0</v>
      </c>
      <c r="AT1402" s="11">
        <v>0</v>
      </c>
      <c r="AU1402" s="11">
        <v>0</v>
      </c>
      <c r="AV1402" s="11">
        <v>0</v>
      </c>
      <c r="AW1402" s="11">
        <v>0</v>
      </c>
      <c r="AX1402" s="11">
        <v>0</v>
      </c>
      <c r="AY1402" s="11">
        <v>0</v>
      </c>
      <c r="AZ1402" s="11">
        <v>0</v>
      </c>
      <c r="BA1402" s="11">
        <v>18594</v>
      </c>
      <c r="BB1402" s="11">
        <v>0</v>
      </c>
      <c r="BC1402" s="11">
        <v>0</v>
      </c>
      <c r="BD1402" s="11">
        <v>20000</v>
      </c>
      <c r="BE1402" s="11">
        <v>0</v>
      </c>
      <c r="BF1402" s="11">
        <v>0</v>
      </c>
      <c r="BG1402" s="11">
        <v>0</v>
      </c>
      <c r="BH1402" s="11">
        <v>0</v>
      </c>
      <c r="BI1402" s="11">
        <v>0</v>
      </c>
      <c r="BJ1402" s="11">
        <v>0</v>
      </c>
      <c r="BK1402" s="11">
        <v>0</v>
      </c>
      <c r="BL1402" s="11">
        <v>0</v>
      </c>
      <c r="BM1402" s="11">
        <v>0</v>
      </c>
      <c r="BN1402" s="11">
        <v>0</v>
      </c>
      <c r="BO1402" s="11">
        <v>262100</v>
      </c>
      <c r="BP1402" s="11">
        <v>26210</v>
      </c>
      <c r="BQ1402" s="11">
        <v>300670</v>
      </c>
      <c r="BR1402" s="11">
        <v>201190</v>
      </c>
      <c r="BS1402" s="11">
        <v>40760</v>
      </c>
      <c r="BT1402" s="11">
        <v>11310</v>
      </c>
      <c r="BU1402" s="11">
        <v>43340</v>
      </c>
      <c r="BV1402" s="11">
        <v>0</v>
      </c>
      <c r="BW1402" s="11">
        <v>3032</v>
      </c>
      <c r="BX1402" s="11">
        <v>0</v>
      </c>
      <c r="BY1402" s="11">
        <v>0</v>
      </c>
      <c r="BZ1402" s="11">
        <v>0</v>
      </c>
      <c r="CA1402" s="11">
        <v>0</v>
      </c>
      <c r="CB1402" s="11">
        <v>0</v>
      </c>
      <c r="CC1402" s="11">
        <v>0</v>
      </c>
      <c r="CD1402" s="11">
        <v>0</v>
      </c>
      <c r="CE1402" s="11">
        <v>0</v>
      </c>
      <c r="CF1402" s="11">
        <v>0</v>
      </c>
      <c r="CG1402" s="11">
        <v>0</v>
      </c>
      <c r="CH1402" s="11">
        <v>0</v>
      </c>
      <c r="CI1402" s="11">
        <v>210882.098</v>
      </c>
      <c r="CJ1402" s="4">
        <v>31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5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20</v>
      </c>
      <c r="DC1402" s="4">
        <v>0</v>
      </c>
      <c r="DD1402" s="4">
        <v>0</v>
      </c>
      <c r="DE1402" s="64">
        <v>20</v>
      </c>
      <c r="DF1402" s="64">
        <v>0</v>
      </c>
      <c r="DG1402" s="64">
        <v>0</v>
      </c>
      <c r="DH1402" s="64">
        <v>11.7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2</v>
      </c>
      <c r="DU1402" s="4">
        <v>2</v>
      </c>
      <c r="EB1402" s="4" t="b">
        <v>1</v>
      </c>
      <c r="EC1402" s="4" t="s">
        <v>263</v>
      </c>
      <c r="EF1402" s="7">
        <v>46235</v>
      </c>
      <c r="EG1402" s="7">
        <v>46265</v>
      </c>
      <c r="EH1402" s="4" t="s">
        <v>173</v>
      </c>
      <c r="EI1402" s="4" t="b">
        <v>1</v>
      </c>
      <c r="EJ1402" s="4" t="s">
        <v>174</v>
      </c>
      <c r="EO1402" s="4">
        <f t="shared" si="88"/>
        <v>12.008219178082191</v>
      </c>
      <c r="EP1402" s="4">
        <f t="shared" si="89"/>
        <v>20</v>
      </c>
      <c r="EQ1402" s="9">
        <f t="shared" si="90"/>
        <v>2975043.5</v>
      </c>
    </row>
    <row r="1403" spans="3:147">
      <c r="C1403" s="7">
        <v>46235</v>
      </c>
      <c r="D1403" s="4">
        <v>7620</v>
      </c>
      <c r="G1403" s="4" t="s">
        <v>176</v>
      </c>
      <c r="H1403" s="4" t="s">
        <v>177</v>
      </c>
      <c r="I1403" s="4">
        <v>15</v>
      </c>
      <c r="J1403" s="16">
        <v>36458</v>
      </c>
      <c r="L1403" s="4">
        <v>121088</v>
      </c>
      <c r="M1403" s="4">
        <v>127588</v>
      </c>
      <c r="N1403" s="4">
        <v>152042.367</v>
      </c>
      <c r="O1403" s="64">
        <v>15</v>
      </c>
      <c r="P1403" s="4">
        <v>10</v>
      </c>
      <c r="Q1403" s="4">
        <v>6</v>
      </c>
      <c r="R1403" s="4">
        <v>31</v>
      </c>
      <c r="S1403" s="4">
        <v>100</v>
      </c>
      <c r="T1403" s="4">
        <v>100</v>
      </c>
      <c r="U1403" s="11">
        <v>4729426</v>
      </c>
      <c r="V1403" s="11">
        <v>879426</v>
      </c>
      <c r="W1403" s="11">
        <v>3850000</v>
      </c>
      <c r="X1403" s="11">
        <v>26</v>
      </c>
      <c r="Y1403" s="62">
        <v>3753728</v>
      </c>
      <c r="Z1403" s="11">
        <v>0</v>
      </c>
      <c r="AA1403" s="11">
        <v>0</v>
      </c>
      <c r="AB1403" s="11">
        <v>0</v>
      </c>
      <c r="AC1403" s="11">
        <v>195000</v>
      </c>
      <c r="AD1403" s="11">
        <v>0</v>
      </c>
      <c r="AE1403" s="11">
        <v>0</v>
      </c>
      <c r="AF1403" s="11">
        <v>0</v>
      </c>
      <c r="AG1403" s="11">
        <v>195000</v>
      </c>
      <c r="AH1403" s="11">
        <v>0</v>
      </c>
      <c r="AI1403" s="11">
        <v>478455</v>
      </c>
      <c r="AJ1403" s="11">
        <v>0</v>
      </c>
      <c r="AK1403" s="11">
        <v>57015</v>
      </c>
      <c r="AL1403" s="9">
        <v>535470</v>
      </c>
      <c r="AM1403" s="9">
        <v>0</v>
      </c>
      <c r="AN1403" s="9">
        <v>0</v>
      </c>
      <c r="AO1403" s="9">
        <v>156223</v>
      </c>
      <c r="AP1403" s="11">
        <v>0</v>
      </c>
      <c r="AQ1403" s="11">
        <v>25000</v>
      </c>
      <c r="AR1403" s="11">
        <v>716693</v>
      </c>
      <c r="AS1403" s="11">
        <v>0</v>
      </c>
      <c r="AT1403" s="11">
        <v>0</v>
      </c>
      <c r="AU1403" s="11">
        <v>0</v>
      </c>
      <c r="AV1403" s="11">
        <v>0</v>
      </c>
      <c r="AW1403" s="11">
        <v>0</v>
      </c>
      <c r="AX1403" s="11">
        <v>0</v>
      </c>
      <c r="AY1403" s="11">
        <v>0</v>
      </c>
      <c r="AZ1403" s="11">
        <v>0</v>
      </c>
      <c r="BA1403" s="11">
        <v>19005</v>
      </c>
      <c r="BB1403" s="11">
        <v>0</v>
      </c>
      <c r="BC1403" s="11">
        <v>0</v>
      </c>
      <c r="BD1403" s="11">
        <v>45000</v>
      </c>
      <c r="BE1403" s="11">
        <v>0</v>
      </c>
      <c r="BF1403" s="11">
        <v>0</v>
      </c>
      <c r="BG1403" s="11">
        <v>0</v>
      </c>
      <c r="BH1403" s="11">
        <v>0</v>
      </c>
      <c r="BI1403" s="11">
        <v>0</v>
      </c>
      <c r="BJ1403" s="11">
        <v>0</v>
      </c>
      <c r="BK1403" s="11">
        <v>0</v>
      </c>
      <c r="BL1403" s="11">
        <v>0</v>
      </c>
      <c r="BM1403" s="11">
        <v>0</v>
      </c>
      <c r="BN1403" s="11">
        <v>0</v>
      </c>
      <c r="BO1403" s="11">
        <v>229460</v>
      </c>
      <c r="BP1403" s="11">
        <v>22940</v>
      </c>
      <c r="BQ1403" s="11">
        <v>306280</v>
      </c>
      <c r="BR1403" s="11">
        <v>212740</v>
      </c>
      <c r="BS1403" s="11">
        <v>42560</v>
      </c>
      <c r="BT1403" s="11">
        <v>11270</v>
      </c>
      <c r="BU1403" s="11">
        <v>44270</v>
      </c>
      <c r="BV1403" s="11">
        <v>9000</v>
      </c>
      <c r="BW1403" s="11">
        <v>906</v>
      </c>
      <c r="BX1403" s="11">
        <v>0</v>
      </c>
      <c r="BY1403" s="11">
        <v>0</v>
      </c>
      <c r="BZ1403" s="11">
        <v>0</v>
      </c>
      <c r="CA1403" s="11">
        <v>0</v>
      </c>
      <c r="CB1403" s="11">
        <v>0</v>
      </c>
      <c r="CC1403" s="11">
        <v>0</v>
      </c>
      <c r="CD1403" s="11">
        <v>0</v>
      </c>
      <c r="CE1403" s="11">
        <v>0</v>
      </c>
      <c r="CF1403" s="11">
        <v>0</v>
      </c>
      <c r="CG1403" s="11">
        <v>0</v>
      </c>
      <c r="CH1403" s="11">
        <v>0</v>
      </c>
      <c r="CI1403" s="11">
        <v>226040.152</v>
      </c>
      <c r="CJ1403" s="4">
        <v>31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5</v>
      </c>
      <c r="CV1403" s="4">
        <v>0</v>
      </c>
      <c r="CW1403" s="4">
        <v>0</v>
      </c>
      <c r="CX1403" s="4">
        <v>0</v>
      </c>
      <c r="CY1403" s="4">
        <v>0</v>
      </c>
      <c r="CZ1403" s="4">
        <v>0</v>
      </c>
      <c r="DA1403" s="4">
        <v>0</v>
      </c>
      <c r="DB1403" s="4">
        <v>20</v>
      </c>
      <c r="DC1403" s="4">
        <v>0</v>
      </c>
      <c r="DD1403" s="4">
        <v>2</v>
      </c>
      <c r="DE1403" s="64">
        <v>22</v>
      </c>
      <c r="DF1403" s="64">
        <v>0</v>
      </c>
      <c r="DG1403" s="64">
        <v>0</v>
      </c>
      <c r="DH1403" s="64">
        <v>13.7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0</v>
      </c>
      <c r="DO1403" s="4">
        <v>0</v>
      </c>
      <c r="DP1403" s="4">
        <v>0</v>
      </c>
      <c r="DQ1403" s="4">
        <v>0</v>
      </c>
      <c r="DR1403" s="4">
        <v>0</v>
      </c>
      <c r="DS1403" s="4">
        <v>0</v>
      </c>
      <c r="DT1403" s="4">
        <v>2</v>
      </c>
      <c r="DU1403" s="4">
        <v>2</v>
      </c>
      <c r="EB1403" s="4" t="b">
        <v>1</v>
      </c>
      <c r="EC1403" s="4" t="s">
        <v>263</v>
      </c>
      <c r="EF1403" s="7">
        <v>46235</v>
      </c>
      <c r="EG1403" s="7">
        <v>46265</v>
      </c>
      <c r="EH1403" s="4" t="s">
        <v>173</v>
      </c>
      <c r="EI1403" s="4" t="b">
        <v>1</v>
      </c>
      <c r="EJ1403" s="4" t="s">
        <v>174</v>
      </c>
      <c r="EO1403" s="4">
        <f t="shared" si="88"/>
        <v>26.205479452054796</v>
      </c>
      <c r="EP1403" s="4">
        <f t="shared" si="89"/>
        <v>25</v>
      </c>
      <c r="EQ1403" s="9">
        <f t="shared" si="90"/>
        <v>3801059.1749999998</v>
      </c>
    </row>
    <row r="1404" spans="3:147">
      <c r="C1404" s="7">
        <v>46235</v>
      </c>
      <c r="D1404" s="4">
        <v>7620</v>
      </c>
      <c r="G1404" s="4" t="s">
        <v>176</v>
      </c>
      <c r="H1404" s="4" t="s">
        <v>177</v>
      </c>
      <c r="I1404" s="4">
        <v>15</v>
      </c>
      <c r="J1404" s="16">
        <v>37391</v>
      </c>
      <c r="L1404" s="4">
        <v>121088</v>
      </c>
      <c r="M1404" s="4">
        <v>127088</v>
      </c>
      <c r="N1404" s="4">
        <v>151446.533</v>
      </c>
      <c r="O1404" s="64">
        <v>15</v>
      </c>
      <c r="P1404" s="4">
        <v>10</v>
      </c>
      <c r="Q1404" s="4">
        <v>6</v>
      </c>
      <c r="R1404" s="4">
        <v>31</v>
      </c>
      <c r="S1404" s="4">
        <v>100</v>
      </c>
      <c r="T1404" s="4">
        <v>100</v>
      </c>
      <c r="U1404" s="11">
        <v>4597133</v>
      </c>
      <c r="V1404" s="11">
        <v>922150</v>
      </c>
      <c r="W1404" s="11">
        <v>3674983</v>
      </c>
      <c r="X1404" s="11">
        <v>24</v>
      </c>
      <c r="Y1404" s="62">
        <v>3753728</v>
      </c>
      <c r="Z1404" s="11">
        <v>0</v>
      </c>
      <c r="AA1404" s="11">
        <v>0</v>
      </c>
      <c r="AB1404" s="11">
        <v>0</v>
      </c>
      <c r="AC1404" s="11">
        <v>180000</v>
      </c>
      <c r="AD1404" s="11">
        <v>0</v>
      </c>
      <c r="AE1404" s="11">
        <v>0</v>
      </c>
      <c r="AF1404" s="11">
        <v>0</v>
      </c>
      <c r="AG1404" s="11">
        <v>180000</v>
      </c>
      <c r="AH1404" s="11">
        <v>0</v>
      </c>
      <c r="AI1404" s="11">
        <v>476580</v>
      </c>
      <c r="AJ1404" s="11">
        <v>0</v>
      </c>
      <c r="AK1404" s="11">
        <v>0</v>
      </c>
      <c r="AL1404" s="9">
        <v>476580</v>
      </c>
      <c r="AM1404" s="9">
        <v>0</v>
      </c>
      <c r="AN1404" s="9">
        <v>0</v>
      </c>
      <c r="AO1404" s="9">
        <v>132894</v>
      </c>
      <c r="AP1404" s="11">
        <v>0</v>
      </c>
      <c r="AQ1404" s="11">
        <v>25000</v>
      </c>
      <c r="AR1404" s="11">
        <v>634474</v>
      </c>
      <c r="AS1404" s="11">
        <v>0</v>
      </c>
      <c r="AT1404" s="11">
        <v>0</v>
      </c>
      <c r="AU1404" s="11">
        <v>0</v>
      </c>
      <c r="AV1404" s="11">
        <v>0</v>
      </c>
      <c r="AW1404" s="11">
        <v>0</v>
      </c>
      <c r="AX1404" s="11">
        <v>0</v>
      </c>
      <c r="AY1404" s="11">
        <v>0</v>
      </c>
      <c r="AZ1404" s="11">
        <v>0</v>
      </c>
      <c r="BA1404" s="11">
        <v>18931</v>
      </c>
      <c r="BB1404" s="11">
        <v>0</v>
      </c>
      <c r="BC1404" s="11">
        <v>0</v>
      </c>
      <c r="BD1404" s="11">
        <v>10000</v>
      </c>
      <c r="BE1404" s="11">
        <v>0</v>
      </c>
      <c r="BF1404" s="11">
        <v>0</v>
      </c>
      <c r="BG1404" s="11">
        <v>0</v>
      </c>
      <c r="BH1404" s="11">
        <v>0</v>
      </c>
      <c r="BI1404" s="11">
        <v>0</v>
      </c>
      <c r="BJ1404" s="11">
        <v>0</v>
      </c>
      <c r="BK1404" s="11">
        <v>0</v>
      </c>
      <c r="BL1404" s="11">
        <v>0</v>
      </c>
      <c r="BM1404" s="11">
        <v>0</v>
      </c>
      <c r="BN1404" s="11">
        <v>0</v>
      </c>
      <c r="BO1404" s="11">
        <v>263760</v>
      </c>
      <c r="BP1404" s="11">
        <v>26370</v>
      </c>
      <c r="BQ1404" s="11">
        <v>313020</v>
      </c>
      <c r="BR1404" s="11">
        <v>207260</v>
      </c>
      <c r="BS1404" s="11">
        <v>41370</v>
      </c>
      <c r="BT1404" s="11">
        <v>11270</v>
      </c>
      <c r="BU1404" s="11">
        <v>44100</v>
      </c>
      <c r="BV1404" s="11">
        <v>10000</v>
      </c>
      <c r="BW1404" s="11">
        <v>5000</v>
      </c>
      <c r="BX1404" s="11">
        <v>0</v>
      </c>
      <c r="BY1404" s="11">
        <v>0</v>
      </c>
      <c r="BZ1404" s="11">
        <v>0</v>
      </c>
      <c r="CA1404" s="11">
        <v>0</v>
      </c>
      <c r="CB1404" s="11">
        <v>0</v>
      </c>
      <c r="CC1404" s="11">
        <v>0</v>
      </c>
      <c r="CD1404" s="11">
        <v>0</v>
      </c>
      <c r="CE1404" s="11">
        <v>0</v>
      </c>
      <c r="CF1404" s="11">
        <v>0</v>
      </c>
      <c r="CG1404" s="11">
        <v>0</v>
      </c>
      <c r="CH1404" s="11">
        <v>0</v>
      </c>
      <c r="CI1404" s="11">
        <v>222657.435</v>
      </c>
      <c r="CJ1404" s="4">
        <v>31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5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20</v>
      </c>
      <c r="DC1404" s="4">
        <v>0</v>
      </c>
      <c r="DD1404" s="4">
        <v>0</v>
      </c>
      <c r="DE1404" s="64">
        <v>20</v>
      </c>
      <c r="DF1404" s="64">
        <v>0</v>
      </c>
      <c r="DG1404" s="64">
        <v>0</v>
      </c>
      <c r="DH1404" s="64">
        <v>11.7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2</v>
      </c>
      <c r="DU1404" s="4">
        <v>2</v>
      </c>
      <c r="EB1404" s="4" t="b">
        <v>1</v>
      </c>
      <c r="EC1404" s="4" t="s">
        <v>263</v>
      </c>
      <c r="EF1404" s="7">
        <v>46235</v>
      </c>
      <c r="EG1404" s="7">
        <v>46265</v>
      </c>
      <c r="EH1404" s="4" t="s">
        <v>173</v>
      </c>
      <c r="EI1404" s="4" t="b">
        <v>1</v>
      </c>
      <c r="EJ1404" s="4" t="s">
        <v>174</v>
      </c>
      <c r="EO1404" s="4">
        <f t="shared" si="88"/>
        <v>23.649315068493152</v>
      </c>
      <c r="EP1404" s="4">
        <f t="shared" si="89"/>
        <v>25</v>
      </c>
      <c r="EQ1404" s="9">
        <f t="shared" si="90"/>
        <v>3786163.3249999997</v>
      </c>
    </row>
    <row r="1405" spans="3:147">
      <c r="C1405" s="7">
        <v>46235</v>
      </c>
      <c r="D1405" s="4">
        <v>7620</v>
      </c>
      <c r="G1405" s="4" t="s">
        <v>176</v>
      </c>
      <c r="H1405" s="4" t="s">
        <v>177</v>
      </c>
      <c r="I1405" s="4">
        <v>12</v>
      </c>
      <c r="J1405" s="16">
        <v>37599</v>
      </c>
      <c r="L1405" s="4">
        <v>119455</v>
      </c>
      <c r="M1405" s="4">
        <v>125455</v>
      </c>
      <c r="N1405" s="4">
        <v>149500.54199999999</v>
      </c>
      <c r="O1405" s="64">
        <v>15</v>
      </c>
      <c r="P1405" s="4">
        <v>10</v>
      </c>
      <c r="Q1405" s="4">
        <v>6</v>
      </c>
      <c r="R1405" s="4">
        <v>31</v>
      </c>
      <c r="S1405" s="4">
        <v>100</v>
      </c>
      <c r="T1405" s="4">
        <v>100</v>
      </c>
      <c r="U1405" s="11">
        <v>4657147</v>
      </c>
      <c r="V1405" s="11">
        <v>832147</v>
      </c>
      <c r="W1405" s="11">
        <v>3825000</v>
      </c>
      <c r="X1405" s="11">
        <v>23</v>
      </c>
      <c r="Y1405" s="62">
        <v>3703105</v>
      </c>
      <c r="Z1405" s="11">
        <v>0</v>
      </c>
      <c r="AA1405" s="11">
        <v>0</v>
      </c>
      <c r="AB1405" s="11">
        <v>7500</v>
      </c>
      <c r="AC1405" s="11">
        <v>172500</v>
      </c>
      <c r="AD1405" s="11">
        <v>0</v>
      </c>
      <c r="AE1405" s="11">
        <v>0</v>
      </c>
      <c r="AF1405" s="11">
        <v>0</v>
      </c>
      <c r="AG1405" s="11">
        <v>180000</v>
      </c>
      <c r="AH1405" s="11">
        <v>0</v>
      </c>
      <c r="AI1405" s="11">
        <v>470456</v>
      </c>
      <c r="AJ1405" s="11">
        <v>0</v>
      </c>
      <c r="AK1405" s="11">
        <v>0</v>
      </c>
      <c r="AL1405" s="9">
        <v>470456</v>
      </c>
      <c r="AM1405" s="9">
        <v>0</v>
      </c>
      <c r="AN1405" s="9">
        <v>0</v>
      </c>
      <c r="AO1405" s="9">
        <v>209898</v>
      </c>
      <c r="AP1405" s="11">
        <v>0</v>
      </c>
      <c r="AQ1405" s="11">
        <v>40000</v>
      </c>
      <c r="AR1405" s="11">
        <v>720354</v>
      </c>
      <c r="AS1405" s="11">
        <v>0</v>
      </c>
      <c r="AT1405" s="11">
        <v>0</v>
      </c>
      <c r="AU1405" s="11">
        <v>0</v>
      </c>
      <c r="AV1405" s="11">
        <v>0</v>
      </c>
      <c r="AW1405" s="11">
        <v>0</v>
      </c>
      <c r="AX1405" s="11">
        <v>0</v>
      </c>
      <c r="AY1405" s="11">
        <v>0</v>
      </c>
      <c r="AZ1405" s="11">
        <v>0</v>
      </c>
      <c r="BA1405" s="11">
        <v>18688</v>
      </c>
      <c r="BB1405" s="11">
        <v>0</v>
      </c>
      <c r="BC1405" s="11">
        <v>0</v>
      </c>
      <c r="BD1405" s="11">
        <v>35000</v>
      </c>
      <c r="BE1405" s="11">
        <v>0</v>
      </c>
      <c r="BF1405" s="11">
        <v>0</v>
      </c>
      <c r="BG1405" s="11">
        <v>0</v>
      </c>
      <c r="BH1405" s="11">
        <v>0</v>
      </c>
      <c r="BI1405" s="11">
        <v>0</v>
      </c>
      <c r="BJ1405" s="11">
        <v>0</v>
      </c>
      <c r="BK1405" s="11">
        <v>0</v>
      </c>
      <c r="BL1405" s="11">
        <v>0</v>
      </c>
      <c r="BM1405" s="11">
        <v>0</v>
      </c>
      <c r="BN1405" s="11">
        <v>0</v>
      </c>
      <c r="BO1405" s="11">
        <v>200610</v>
      </c>
      <c r="BP1405" s="11">
        <v>20060</v>
      </c>
      <c r="BQ1405" s="11">
        <v>304900</v>
      </c>
      <c r="BR1405" s="11">
        <v>209380</v>
      </c>
      <c r="BS1405" s="11">
        <v>41910</v>
      </c>
      <c r="BT1405" s="11">
        <v>11110</v>
      </c>
      <c r="BU1405" s="11">
        <v>43530</v>
      </c>
      <c r="BV1405" s="11">
        <v>0</v>
      </c>
      <c r="BW1405" s="11">
        <v>647</v>
      </c>
      <c r="BX1405" s="11">
        <v>0</v>
      </c>
      <c r="BY1405" s="11">
        <v>0</v>
      </c>
      <c r="BZ1405" s="11">
        <v>0</v>
      </c>
      <c r="CA1405" s="11">
        <v>0</v>
      </c>
      <c r="CB1405" s="11">
        <v>0</v>
      </c>
      <c r="CC1405" s="11">
        <v>0</v>
      </c>
      <c r="CD1405" s="11">
        <v>0</v>
      </c>
      <c r="CE1405" s="11">
        <v>0</v>
      </c>
      <c r="CF1405" s="11">
        <v>0</v>
      </c>
      <c r="CG1405" s="11">
        <v>0</v>
      </c>
      <c r="CH1405" s="11">
        <v>0</v>
      </c>
      <c r="CI1405" s="11">
        <v>209990.95699999999</v>
      </c>
      <c r="CJ1405" s="4">
        <v>31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8</v>
      </c>
      <c r="CV1405" s="4">
        <v>0</v>
      </c>
      <c r="CW1405" s="4">
        <v>0</v>
      </c>
      <c r="CX1405" s="4">
        <v>0</v>
      </c>
      <c r="CY1405" s="4">
        <v>0</v>
      </c>
      <c r="CZ1405" s="4">
        <v>0</v>
      </c>
      <c r="DA1405" s="4">
        <v>0</v>
      </c>
      <c r="DB1405" s="4">
        <v>20</v>
      </c>
      <c r="DC1405" s="4">
        <v>0</v>
      </c>
      <c r="DD1405" s="4">
        <v>0</v>
      </c>
      <c r="DE1405" s="64">
        <v>20</v>
      </c>
      <c r="DF1405" s="64">
        <v>0</v>
      </c>
      <c r="DG1405" s="64">
        <v>0</v>
      </c>
      <c r="DH1405" s="64">
        <v>18.72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0</v>
      </c>
      <c r="DO1405" s="4">
        <v>0</v>
      </c>
      <c r="DP1405" s="4">
        <v>0</v>
      </c>
      <c r="DQ1405" s="4">
        <v>0</v>
      </c>
      <c r="DR1405" s="4">
        <v>0</v>
      </c>
      <c r="DS1405" s="4">
        <v>2</v>
      </c>
      <c r="DT1405" s="4">
        <v>2</v>
      </c>
      <c r="DU1405" s="4">
        <v>2</v>
      </c>
      <c r="EB1405" s="4" t="b">
        <v>1</v>
      </c>
      <c r="EC1405" s="4" t="s">
        <v>263</v>
      </c>
      <c r="EF1405" s="7">
        <v>46235</v>
      </c>
      <c r="EG1405" s="7">
        <v>46265</v>
      </c>
      <c r="EH1405" s="4" t="s">
        <v>173</v>
      </c>
      <c r="EI1405" s="4" t="b">
        <v>1</v>
      </c>
      <c r="EJ1405" s="4" t="s">
        <v>174</v>
      </c>
      <c r="EO1405" s="4">
        <f t="shared" si="88"/>
        <v>23.079452054794519</v>
      </c>
      <c r="EP1405" s="4">
        <f t="shared" si="89"/>
        <v>25</v>
      </c>
      <c r="EQ1405" s="9">
        <f t="shared" si="90"/>
        <v>3737513.55</v>
      </c>
    </row>
    <row r="1406" spans="3:147">
      <c r="C1406" s="7">
        <v>46235</v>
      </c>
      <c r="D1406" s="4">
        <v>7620</v>
      </c>
      <c r="G1406" s="4" t="s">
        <v>176</v>
      </c>
      <c r="H1406" s="4" t="s">
        <v>177</v>
      </c>
      <c r="I1406" s="4">
        <v>5</v>
      </c>
      <c r="J1406" s="16">
        <v>37683</v>
      </c>
      <c r="L1406" s="4">
        <v>114476</v>
      </c>
      <c r="M1406" s="4">
        <v>120476</v>
      </c>
      <c r="N1406" s="4">
        <v>143567.23300000001</v>
      </c>
      <c r="O1406" s="64">
        <v>15</v>
      </c>
      <c r="P1406" s="4">
        <v>10</v>
      </c>
      <c r="Q1406" s="4">
        <v>6</v>
      </c>
      <c r="R1406" s="4">
        <v>31</v>
      </c>
      <c r="S1406" s="4">
        <v>100</v>
      </c>
      <c r="T1406" s="4">
        <v>100</v>
      </c>
      <c r="U1406" s="11">
        <v>4500447</v>
      </c>
      <c r="V1406" s="11">
        <v>924210</v>
      </c>
      <c r="W1406" s="11">
        <v>3576237</v>
      </c>
      <c r="X1406" s="11">
        <v>23</v>
      </c>
      <c r="Y1406" s="62">
        <v>3548756</v>
      </c>
      <c r="Z1406" s="11">
        <v>0</v>
      </c>
      <c r="AA1406" s="11">
        <v>0</v>
      </c>
      <c r="AB1406" s="11">
        <v>7500</v>
      </c>
      <c r="AC1406" s="11">
        <v>172500</v>
      </c>
      <c r="AD1406" s="11">
        <v>0</v>
      </c>
      <c r="AE1406" s="11">
        <v>0</v>
      </c>
      <c r="AF1406" s="11">
        <v>0</v>
      </c>
      <c r="AG1406" s="11">
        <v>180000</v>
      </c>
      <c r="AH1406" s="11">
        <v>0</v>
      </c>
      <c r="AI1406" s="11">
        <v>451785</v>
      </c>
      <c r="AJ1406" s="11">
        <v>0</v>
      </c>
      <c r="AK1406" s="11">
        <v>0</v>
      </c>
      <c r="AL1406" s="9">
        <v>451785</v>
      </c>
      <c r="AM1406" s="9">
        <v>0</v>
      </c>
      <c r="AN1406" s="9">
        <v>0</v>
      </c>
      <c r="AO1406" s="9">
        <v>251960</v>
      </c>
      <c r="AP1406" s="11">
        <v>0</v>
      </c>
      <c r="AQ1406" s="11">
        <v>50000</v>
      </c>
      <c r="AR1406" s="11">
        <v>753745</v>
      </c>
      <c r="AS1406" s="11">
        <v>0</v>
      </c>
      <c r="AT1406" s="11">
        <v>0</v>
      </c>
      <c r="AU1406" s="11">
        <v>0</v>
      </c>
      <c r="AV1406" s="11">
        <v>0</v>
      </c>
      <c r="AW1406" s="11">
        <v>0</v>
      </c>
      <c r="AX1406" s="11">
        <v>0</v>
      </c>
      <c r="AY1406" s="11">
        <v>0</v>
      </c>
      <c r="AZ1406" s="11">
        <v>0</v>
      </c>
      <c r="BA1406" s="11">
        <v>17946</v>
      </c>
      <c r="BB1406" s="11">
        <v>0</v>
      </c>
      <c r="BC1406" s="11">
        <v>0</v>
      </c>
      <c r="BD1406" s="11">
        <v>0</v>
      </c>
      <c r="BE1406" s="11">
        <v>0</v>
      </c>
      <c r="BF1406" s="11">
        <v>0</v>
      </c>
      <c r="BG1406" s="11">
        <v>0</v>
      </c>
      <c r="BH1406" s="11">
        <v>0</v>
      </c>
      <c r="BI1406" s="11">
        <v>0</v>
      </c>
      <c r="BJ1406" s="11">
        <v>0</v>
      </c>
      <c r="BK1406" s="11">
        <v>0</v>
      </c>
      <c r="BL1406" s="11">
        <v>0</v>
      </c>
      <c r="BM1406" s="11">
        <v>0</v>
      </c>
      <c r="BN1406" s="11">
        <v>0</v>
      </c>
      <c r="BO1406" s="11">
        <v>276260</v>
      </c>
      <c r="BP1406" s="11">
        <v>27620</v>
      </c>
      <c r="BQ1406" s="11">
        <v>304470</v>
      </c>
      <c r="BR1406" s="11">
        <v>220910</v>
      </c>
      <c r="BS1406" s="11">
        <v>40500</v>
      </c>
      <c r="BT1406" s="11">
        <v>10650</v>
      </c>
      <c r="BU1406" s="11">
        <v>41800</v>
      </c>
      <c r="BV1406" s="11">
        <v>2000</v>
      </c>
      <c r="BW1406" s="11">
        <v>0</v>
      </c>
      <c r="BX1406" s="11">
        <v>0</v>
      </c>
      <c r="BY1406" s="11">
        <v>0</v>
      </c>
      <c r="BZ1406" s="11">
        <v>0</v>
      </c>
      <c r="CA1406" s="11">
        <v>0</v>
      </c>
      <c r="CB1406" s="11">
        <v>0</v>
      </c>
      <c r="CC1406" s="11">
        <v>0</v>
      </c>
      <c r="CD1406" s="11">
        <v>0</v>
      </c>
      <c r="CE1406" s="11">
        <v>0</v>
      </c>
      <c r="CF1406" s="11">
        <v>0</v>
      </c>
      <c r="CG1406" s="11">
        <v>0</v>
      </c>
      <c r="CH1406" s="11">
        <v>0</v>
      </c>
      <c r="CI1406" s="11">
        <v>192998.45699999999</v>
      </c>
      <c r="CJ1406" s="4">
        <v>31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10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20</v>
      </c>
      <c r="DC1406" s="4">
        <v>0</v>
      </c>
      <c r="DD1406" s="4">
        <v>0</v>
      </c>
      <c r="DE1406" s="64">
        <v>20</v>
      </c>
      <c r="DF1406" s="64">
        <v>0</v>
      </c>
      <c r="DG1406" s="64">
        <v>0</v>
      </c>
      <c r="DH1406" s="64">
        <v>23.4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1</v>
      </c>
      <c r="DT1406" s="4">
        <v>2</v>
      </c>
      <c r="DU1406" s="4">
        <v>2</v>
      </c>
      <c r="EB1406" s="4" t="b">
        <v>1</v>
      </c>
      <c r="EC1406" s="4" t="s">
        <v>263</v>
      </c>
      <c r="EF1406" s="7">
        <v>46235</v>
      </c>
      <c r="EG1406" s="7">
        <v>46265</v>
      </c>
      <c r="EH1406" s="4" t="s">
        <v>173</v>
      </c>
      <c r="EI1406" s="4" t="b">
        <v>1</v>
      </c>
      <c r="EJ1406" s="4" t="s">
        <v>174</v>
      </c>
      <c r="EO1406" s="4">
        <f t="shared" si="88"/>
        <v>22.849315068493151</v>
      </c>
      <c r="EP1406" s="4">
        <f t="shared" si="89"/>
        <v>25</v>
      </c>
      <c r="EQ1406" s="9">
        <f t="shared" si="90"/>
        <v>3589180.8250000002</v>
      </c>
    </row>
    <row r="1407" spans="3:147">
      <c r="C1407" s="7">
        <v>46235</v>
      </c>
      <c r="D1407" s="4">
        <v>7620</v>
      </c>
      <c r="G1407" s="4" t="s">
        <v>176</v>
      </c>
      <c r="H1407" s="4" t="s">
        <v>177</v>
      </c>
      <c r="I1407" s="4">
        <v>12</v>
      </c>
      <c r="J1407" s="16">
        <v>37914</v>
      </c>
      <c r="L1407" s="4">
        <v>119455</v>
      </c>
      <c r="M1407" s="4">
        <v>124955</v>
      </c>
      <c r="N1407" s="4">
        <v>148904.70800000001</v>
      </c>
      <c r="O1407" s="64">
        <v>15</v>
      </c>
      <c r="P1407" s="4">
        <v>10</v>
      </c>
      <c r="Q1407" s="4">
        <v>6</v>
      </c>
      <c r="R1407" s="4">
        <v>31</v>
      </c>
      <c r="S1407" s="4">
        <v>100</v>
      </c>
      <c r="T1407" s="4">
        <v>100</v>
      </c>
      <c r="U1407" s="11">
        <v>4676626</v>
      </c>
      <c r="V1407" s="11">
        <v>893680</v>
      </c>
      <c r="W1407" s="11">
        <v>3782946</v>
      </c>
      <c r="X1407" s="11">
        <v>22</v>
      </c>
      <c r="Y1407" s="62">
        <v>3703105</v>
      </c>
      <c r="Z1407" s="11">
        <v>0</v>
      </c>
      <c r="AA1407" s="11">
        <v>0</v>
      </c>
      <c r="AB1407" s="11">
        <v>0</v>
      </c>
      <c r="AC1407" s="11">
        <v>165000</v>
      </c>
      <c r="AD1407" s="11">
        <v>0</v>
      </c>
      <c r="AE1407" s="11">
        <v>0</v>
      </c>
      <c r="AF1407" s="11">
        <v>0</v>
      </c>
      <c r="AG1407" s="11">
        <v>165000</v>
      </c>
      <c r="AH1407" s="11">
        <v>0</v>
      </c>
      <c r="AI1407" s="11">
        <v>468581</v>
      </c>
      <c r="AJ1407" s="11">
        <v>0</v>
      </c>
      <c r="AK1407" s="11">
        <v>0</v>
      </c>
      <c r="AL1407" s="9">
        <v>468581</v>
      </c>
      <c r="AM1407" s="9">
        <v>0</v>
      </c>
      <c r="AN1407" s="9">
        <v>0</v>
      </c>
      <c r="AO1407" s="9">
        <v>261327</v>
      </c>
      <c r="AP1407" s="11">
        <v>0</v>
      </c>
      <c r="AQ1407" s="11">
        <v>50000</v>
      </c>
      <c r="AR1407" s="11">
        <v>779908</v>
      </c>
      <c r="AS1407" s="11">
        <v>0</v>
      </c>
      <c r="AT1407" s="11">
        <v>0</v>
      </c>
      <c r="AU1407" s="11">
        <v>0</v>
      </c>
      <c r="AV1407" s="11">
        <v>0</v>
      </c>
      <c r="AW1407" s="11">
        <v>0</v>
      </c>
      <c r="AX1407" s="11">
        <v>0</v>
      </c>
      <c r="AY1407" s="11">
        <v>0</v>
      </c>
      <c r="AZ1407" s="11">
        <v>0</v>
      </c>
      <c r="BA1407" s="11">
        <v>18613</v>
      </c>
      <c r="BB1407" s="11">
        <v>0</v>
      </c>
      <c r="BC1407" s="11">
        <v>0</v>
      </c>
      <c r="BD1407" s="11">
        <v>10000</v>
      </c>
      <c r="BE1407" s="11">
        <v>0</v>
      </c>
      <c r="BF1407" s="11">
        <v>0</v>
      </c>
      <c r="BG1407" s="11">
        <v>0</v>
      </c>
      <c r="BH1407" s="11">
        <v>0</v>
      </c>
      <c r="BI1407" s="11">
        <v>0</v>
      </c>
      <c r="BJ1407" s="11">
        <v>0</v>
      </c>
      <c r="BK1407" s="11">
        <v>0</v>
      </c>
      <c r="BL1407" s="11">
        <v>0</v>
      </c>
      <c r="BM1407" s="11">
        <v>0</v>
      </c>
      <c r="BN1407" s="11">
        <v>0</v>
      </c>
      <c r="BO1407" s="11">
        <v>278840</v>
      </c>
      <c r="BP1407" s="11">
        <v>27880</v>
      </c>
      <c r="BQ1407" s="11">
        <v>287990</v>
      </c>
      <c r="BR1407" s="11">
        <v>201410</v>
      </c>
      <c r="BS1407" s="11">
        <v>42090</v>
      </c>
      <c r="BT1407" s="11">
        <v>11110</v>
      </c>
      <c r="BU1407" s="11">
        <v>43360</v>
      </c>
      <c r="BV1407" s="11">
        <v>0</v>
      </c>
      <c r="BW1407" s="11">
        <v>1000</v>
      </c>
      <c r="BX1407" s="11">
        <v>0</v>
      </c>
      <c r="BY1407" s="11">
        <v>0</v>
      </c>
      <c r="BZ1407" s="11">
        <v>0</v>
      </c>
      <c r="CA1407" s="11">
        <v>0</v>
      </c>
      <c r="CB1407" s="11">
        <v>0</v>
      </c>
      <c r="CC1407" s="11">
        <v>0</v>
      </c>
      <c r="CD1407" s="11">
        <v>0</v>
      </c>
      <c r="CE1407" s="11">
        <v>0</v>
      </c>
      <c r="CF1407" s="11">
        <v>0</v>
      </c>
      <c r="CG1407" s="11">
        <v>0</v>
      </c>
      <c r="CH1407" s="11">
        <v>0</v>
      </c>
      <c r="CI1407" s="11">
        <v>201673.25</v>
      </c>
      <c r="CJ1407" s="4">
        <v>31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10</v>
      </c>
      <c r="CV1407" s="4">
        <v>0</v>
      </c>
      <c r="CW1407" s="4">
        <v>0</v>
      </c>
      <c r="CX1407" s="4">
        <v>0</v>
      </c>
      <c r="CY1407" s="4">
        <v>0</v>
      </c>
      <c r="CZ1407" s="4">
        <v>0</v>
      </c>
      <c r="DA1407" s="4">
        <v>0</v>
      </c>
      <c r="DB1407" s="4">
        <v>20</v>
      </c>
      <c r="DC1407" s="4">
        <v>0</v>
      </c>
      <c r="DD1407" s="4">
        <v>0</v>
      </c>
      <c r="DE1407" s="64">
        <v>20</v>
      </c>
      <c r="DF1407" s="64">
        <v>0</v>
      </c>
      <c r="DG1407" s="64">
        <v>0</v>
      </c>
      <c r="DH1407" s="64">
        <v>23.4</v>
      </c>
      <c r="DI1407" s="4">
        <v>0</v>
      </c>
      <c r="DJ1407" s="4">
        <v>0</v>
      </c>
      <c r="DK1407" s="4">
        <v>0</v>
      </c>
      <c r="DL1407" s="4">
        <v>0</v>
      </c>
      <c r="DM1407" s="4">
        <v>0</v>
      </c>
      <c r="DN1407" s="4">
        <v>0</v>
      </c>
      <c r="DO1407" s="4">
        <v>0</v>
      </c>
      <c r="DP1407" s="4">
        <v>0</v>
      </c>
      <c r="DQ1407" s="4">
        <v>0</v>
      </c>
      <c r="DR1407" s="4">
        <v>0</v>
      </c>
      <c r="DS1407" s="4">
        <v>0</v>
      </c>
      <c r="DT1407" s="4">
        <v>2</v>
      </c>
      <c r="DU1407" s="4">
        <v>2</v>
      </c>
      <c r="EB1407" s="4" t="b">
        <v>1</v>
      </c>
      <c r="EC1407" s="4" t="s">
        <v>263</v>
      </c>
      <c r="EF1407" s="7">
        <v>46235</v>
      </c>
      <c r="EG1407" s="7">
        <v>46265</v>
      </c>
      <c r="EH1407" s="4" t="s">
        <v>173</v>
      </c>
      <c r="EI1407" s="4" t="b">
        <v>1</v>
      </c>
      <c r="EJ1407" s="4" t="s">
        <v>174</v>
      </c>
      <c r="EO1407" s="4">
        <f t="shared" si="88"/>
        <v>22.216438356164385</v>
      </c>
      <c r="EP1407" s="4">
        <f t="shared" si="89"/>
        <v>25</v>
      </c>
      <c r="EQ1407" s="9">
        <f t="shared" si="90"/>
        <v>3722617.7</v>
      </c>
    </row>
    <row r="1408" spans="3:147">
      <c r="C1408" s="7">
        <v>46235</v>
      </c>
      <c r="D1408" s="4">
        <v>7620</v>
      </c>
      <c r="G1408" s="4" t="s">
        <v>176</v>
      </c>
      <c r="H1408" s="4" t="s">
        <v>177</v>
      </c>
      <c r="I1408" s="4">
        <v>5</v>
      </c>
      <c r="J1408" s="16">
        <v>37963</v>
      </c>
      <c r="L1408" s="4">
        <v>114476</v>
      </c>
      <c r="M1408" s="4">
        <v>121351</v>
      </c>
      <c r="N1408" s="4">
        <v>144609.94200000001</v>
      </c>
      <c r="O1408" s="64">
        <v>15</v>
      </c>
      <c r="P1408" s="4">
        <v>10</v>
      </c>
      <c r="Q1408" s="4">
        <v>6</v>
      </c>
      <c r="R1408" s="4">
        <v>31</v>
      </c>
      <c r="S1408" s="4">
        <v>100</v>
      </c>
      <c r="T1408" s="4">
        <v>100</v>
      </c>
      <c r="U1408" s="11">
        <v>4556938</v>
      </c>
      <c r="V1408" s="11">
        <v>886938</v>
      </c>
      <c r="W1408" s="11">
        <v>3670000</v>
      </c>
      <c r="X1408" s="11">
        <v>22</v>
      </c>
      <c r="Y1408" s="62">
        <v>3548756</v>
      </c>
      <c r="Z1408" s="11">
        <v>0</v>
      </c>
      <c r="AA1408" s="11">
        <v>0</v>
      </c>
      <c r="AB1408" s="11">
        <v>41250</v>
      </c>
      <c r="AC1408" s="11">
        <v>165000</v>
      </c>
      <c r="AD1408" s="11">
        <v>0</v>
      </c>
      <c r="AE1408" s="11">
        <v>0</v>
      </c>
      <c r="AF1408" s="11">
        <v>0</v>
      </c>
      <c r="AG1408" s="11">
        <v>206250</v>
      </c>
      <c r="AH1408" s="11">
        <v>0</v>
      </c>
      <c r="AI1408" s="11">
        <v>455066</v>
      </c>
      <c r="AJ1408" s="11">
        <v>0</v>
      </c>
      <c r="AK1408" s="11">
        <v>0</v>
      </c>
      <c r="AL1408" s="9">
        <v>455066</v>
      </c>
      <c r="AM1408" s="9">
        <v>0</v>
      </c>
      <c r="AN1408" s="9">
        <v>0</v>
      </c>
      <c r="AO1408" s="9">
        <v>253790</v>
      </c>
      <c r="AP1408" s="11">
        <v>0</v>
      </c>
      <c r="AQ1408" s="11">
        <v>50000</v>
      </c>
      <c r="AR1408" s="11">
        <v>758856</v>
      </c>
      <c r="AS1408" s="11">
        <v>0</v>
      </c>
      <c r="AT1408" s="11">
        <v>0</v>
      </c>
      <c r="AU1408" s="11">
        <v>0</v>
      </c>
      <c r="AV1408" s="11">
        <v>0</v>
      </c>
      <c r="AW1408" s="11">
        <v>0</v>
      </c>
      <c r="AX1408" s="11">
        <v>0</v>
      </c>
      <c r="AY1408" s="11">
        <v>0</v>
      </c>
      <c r="AZ1408" s="11">
        <v>0</v>
      </c>
      <c r="BA1408" s="11">
        <v>18076</v>
      </c>
      <c r="BB1408" s="11">
        <v>0</v>
      </c>
      <c r="BC1408" s="11">
        <v>0</v>
      </c>
      <c r="BD1408" s="11">
        <v>25000</v>
      </c>
      <c r="BE1408" s="11">
        <v>0</v>
      </c>
      <c r="BF1408" s="11">
        <v>0</v>
      </c>
      <c r="BG1408" s="11">
        <v>0</v>
      </c>
      <c r="BH1408" s="11">
        <v>0</v>
      </c>
      <c r="BI1408" s="11">
        <v>0</v>
      </c>
      <c r="BJ1408" s="11">
        <v>0</v>
      </c>
      <c r="BK1408" s="11">
        <v>0</v>
      </c>
      <c r="BL1408" s="11">
        <v>0</v>
      </c>
      <c r="BM1408" s="11">
        <v>0</v>
      </c>
      <c r="BN1408" s="11">
        <v>0</v>
      </c>
      <c r="BO1408" s="11">
        <v>268560</v>
      </c>
      <c r="BP1408" s="11">
        <v>26850</v>
      </c>
      <c r="BQ1408" s="11">
        <v>284470</v>
      </c>
      <c r="BR1408" s="11">
        <v>207490</v>
      </c>
      <c r="BS1408" s="11">
        <v>41010</v>
      </c>
      <c r="BT1408" s="11">
        <v>10650</v>
      </c>
      <c r="BU1408" s="11">
        <v>42100</v>
      </c>
      <c r="BV1408" s="11">
        <v>5000</v>
      </c>
      <c r="BW1408" s="11">
        <v>808</v>
      </c>
      <c r="BX1408" s="11">
        <v>0</v>
      </c>
      <c r="BY1408" s="11">
        <v>0</v>
      </c>
      <c r="BZ1408" s="11">
        <v>0</v>
      </c>
      <c r="CA1408" s="11">
        <v>0</v>
      </c>
      <c r="CB1408" s="11">
        <v>0</v>
      </c>
      <c r="CC1408" s="11">
        <v>0</v>
      </c>
      <c r="CD1408" s="11">
        <v>0</v>
      </c>
      <c r="CE1408" s="11">
        <v>0</v>
      </c>
      <c r="CF1408" s="11">
        <v>0</v>
      </c>
      <c r="CG1408" s="11">
        <v>0</v>
      </c>
      <c r="CH1408" s="11">
        <v>0</v>
      </c>
      <c r="CI1408" s="11">
        <v>202411.141</v>
      </c>
      <c r="CJ1408" s="4">
        <v>31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10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20</v>
      </c>
      <c r="DC1408" s="4">
        <v>0</v>
      </c>
      <c r="DD1408" s="4">
        <v>0</v>
      </c>
      <c r="DE1408" s="64">
        <v>20</v>
      </c>
      <c r="DF1408" s="64">
        <v>0</v>
      </c>
      <c r="DG1408" s="64">
        <v>0</v>
      </c>
      <c r="DH1408" s="64">
        <v>23.4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2</v>
      </c>
      <c r="DU1408" s="4">
        <v>2</v>
      </c>
      <c r="EB1408" s="4" t="b">
        <v>1</v>
      </c>
      <c r="EC1408" s="4" t="s">
        <v>263</v>
      </c>
      <c r="EF1408" s="7">
        <v>46235</v>
      </c>
      <c r="EG1408" s="7">
        <v>46265</v>
      </c>
      <c r="EH1408" s="4" t="s">
        <v>173</v>
      </c>
      <c r="EI1408" s="4" t="b">
        <v>1</v>
      </c>
      <c r="EJ1408" s="4" t="s">
        <v>174</v>
      </c>
      <c r="EO1408" s="4">
        <f t="shared" si="88"/>
        <v>22.082191780821919</v>
      </c>
      <c r="EP1408" s="4">
        <f t="shared" si="89"/>
        <v>25</v>
      </c>
      <c r="EQ1408" s="9">
        <f t="shared" si="90"/>
        <v>3615248.5500000003</v>
      </c>
    </row>
    <row r="1409" spans="3:147">
      <c r="C1409" s="7">
        <v>46235</v>
      </c>
      <c r="D1409" s="4">
        <v>7620</v>
      </c>
      <c r="G1409" s="4" t="s">
        <v>176</v>
      </c>
      <c r="H1409" s="4" t="s">
        <v>177</v>
      </c>
      <c r="I1409" s="4">
        <v>7</v>
      </c>
      <c r="J1409" s="16">
        <v>38126</v>
      </c>
      <c r="L1409" s="4">
        <v>116033</v>
      </c>
      <c r="M1409" s="4">
        <v>121783</v>
      </c>
      <c r="N1409" s="4">
        <v>145124.742</v>
      </c>
      <c r="O1409" s="64">
        <v>15</v>
      </c>
      <c r="P1409" s="4">
        <v>10</v>
      </c>
      <c r="Q1409" s="4">
        <v>6</v>
      </c>
      <c r="R1409" s="4">
        <v>31</v>
      </c>
      <c r="S1409" s="4">
        <v>100</v>
      </c>
      <c r="T1409" s="4">
        <v>100</v>
      </c>
      <c r="U1409" s="11">
        <v>4485950</v>
      </c>
      <c r="V1409" s="11">
        <v>865950</v>
      </c>
      <c r="W1409" s="11">
        <v>3620000</v>
      </c>
      <c r="X1409" s="11">
        <v>22</v>
      </c>
      <c r="Y1409" s="62">
        <v>3597023</v>
      </c>
      <c r="Z1409" s="11">
        <v>0</v>
      </c>
      <c r="AA1409" s="11">
        <v>0</v>
      </c>
      <c r="AB1409" s="11">
        <v>7500</v>
      </c>
      <c r="AC1409" s="11">
        <v>165000</v>
      </c>
      <c r="AD1409" s="11">
        <v>0</v>
      </c>
      <c r="AE1409" s="11">
        <v>0</v>
      </c>
      <c r="AF1409" s="11">
        <v>0</v>
      </c>
      <c r="AG1409" s="11">
        <v>172500</v>
      </c>
      <c r="AH1409" s="11">
        <v>0</v>
      </c>
      <c r="AI1409" s="11">
        <v>456686</v>
      </c>
      <c r="AJ1409" s="11">
        <v>0</v>
      </c>
      <c r="AK1409" s="11">
        <v>0</v>
      </c>
      <c r="AL1409" s="9">
        <v>456686</v>
      </c>
      <c r="AM1409" s="9">
        <v>0</v>
      </c>
      <c r="AN1409" s="9">
        <v>0</v>
      </c>
      <c r="AO1409" s="9">
        <v>127346</v>
      </c>
      <c r="AP1409" s="11">
        <v>0</v>
      </c>
      <c r="AQ1409" s="11">
        <v>25000</v>
      </c>
      <c r="AR1409" s="11">
        <v>609032</v>
      </c>
      <c r="AS1409" s="11">
        <v>0</v>
      </c>
      <c r="AT1409" s="11">
        <v>0</v>
      </c>
      <c r="AU1409" s="11">
        <v>0</v>
      </c>
      <c r="AV1409" s="11">
        <v>0</v>
      </c>
      <c r="AW1409" s="11">
        <v>0</v>
      </c>
      <c r="AX1409" s="11">
        <v>0</v>
      </c>
      <c r="AY1409" s="11">
        <v>0</v>
      </c>
      <c r="AZ1409" s="11">
        <v>0</v>
      </c>
      <c r="BA1409" s="11">
        <v>72395</v>
      </c>
      <c r="BB1409" s="11">
        <v>0</v>
      </c>
      <c r="BC1409" s="11">
        <v>0</v>
      </c>
      <c r="BD1409" s="11">
        <v>35000</v>
      </c>
      <c r="BE1409" s="11">
        <v>0</v>
      </c>
      <c r="BF1409" s="11">
        <v>0</v>
      </c>
      <c r="BG1409" s="11">
        <v>0</v>
      </c>
      <c r="BH1409" s="11">
        <v>0</v>
      </c>
      <c r="BI1409" s="11">
        <v>0</v>
      </c>
      <c r="BJ1409" s="11">
        <v>0</v>
      </c>
      <c r="BK1409" s="11">
        <v>0</v>
      </c>
      <c r="BL1409" s="11">
        <v>0</v>
      </c>
      <c r="BM1409" s="11">
        <v>0</v>
      </c>
      <c r="BN1409" s="11">
        <v>0</v>
      </c>
      <c r="BO1409" s="11">
        <v>249790</v>
      </c>
      <c r="BP1409" s="11">
        <v>24970</v>
      </c>
      <c r="BQ1409" s="11">
        <v>300530</v>
      </c>
      <c r="BR1409" s="11">
        <v>195430</v>
      </c>
      <c r="BS1409" s="11">
        <v>40370</v>
      </c>
      <c r="BT1409" s="11">
        <v>10800</v>
      </c>
      <c r="BU1409" s="11">
        <v>42260</v>
      </c>
      <c r="BV1409" s="11">
        <v>1000</v>
      </c>
      <c r="BW1409" s="11">
        <v>800</v>
      </c>
      <c r="BX1409" s="11">
        <v>0</v>
      </c>
      <c r="BY1409" s="11">
        <v>0</v>
      </c>
      <c r="BZ1409" s="11">
        <v>0</v>
      </c>
      <c r="CA1409" s="11">
        <v>0</v>
      </c>
      <c r="CB1409" s="11">
        <v>0</v>
      </c>
      <c r="CC1409" s="11">
        <v>0</v>
      </c>
      <c r="CD1409" s="11">
        <v>0</v>
      </c>
      <c r="CE1409" s="11">
        <v>0</v>
      </c>
      <c r="CF1409" s="11">
        <v>0</v>
      </c>
      <c r="CG1409" s="11">
        <v>0</v>
      </c>
      <c r="CH1409" s="11">
        <v>0</v>
      </c>
      <c r="CI1409" s="11">
        <v>190473.29300000001</v>
      </c>
      <c r="CJ1409" s="4">
        <v>31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5</v>
      </c>
      <c r="CV1409" s="4">
        <v>0</v>
      </c>
      <c r="CW1409" s="4">
        <v>0</v>
      </c>
      <c r="CX1409" s="4">
        <v>0</v>
      </c>
      <c r="CY1409" s="4">
        <v>0</v>
      </c>
      <c r="CZ1409" s="4">
        <v>0</v>
      </c>
      <c r="DA1409" s="4">
        <v>0</v>
      </c>
      <c r="DB1409" s="4">
        <v>20</v>
      </c>
      <c r="DC1409" s="4">
        <v>0</v>
      </c>
      <c r="DD1409" s="4">
        <v>0</v>
      </c>
      <c r="DE1409" s="64">
        <v>20</v>
      </c>
      <c r="DF1409" s="64">
        <v>0</v>
      </c>
      <c r="DG1409" s="64">
        <v>0</v>
      </c>
      <c r="DH1409" s="64">
        <v>11.7</v>
      </c>
      <c r="DI1409" s="4">
        <v>0</v>
      </c>
      <c r="DJ1409" s="4">
        <v>0</v>
      </c>
      <c r="DK1409" s="4">
        <v>0</v>
      </c>
      <c r="DL1409" s="4">
        <v>0</v>
      </c>
      <c r="DM1409" s="4">
        <v>0</v>
      </c>
      <c r="DN1409" s="4">
        <v>0</v>
      </c>
      <c r="DO1409" s="4">
        <v>0</v>
      </c>
      <c r="DP1409" s="4">
        <v>0</v>
      </c>
      <c r="DQ1409" s="4">
        <v>0</v>
      </c>
      <c r="DR1409" s="4">
        <v>0</v>
      </c>
      <c r="DS1409" s="4">
        <v>0.5</v>
      </c>
      <c r="DT1409" s="4">
        <v>2</v>
      </c>
      <c r="DU1409" s="4">
        <v>2</v>
      </c>
      <c r="EB1409" s="4" t="b">
        <v>1</v>
      </c>
      <c r="EC1409" s="4" t="s">
        <v>263</v>
      </c>
      <c r="EF1409" s="7">
        <v>46235</v>
      </c>
      <c r="EG1409" s="7">
        <v>46265</v>
      </c>
      <c r="EH1409" s="4" t="s">
        <v>173</v>
      </c>
      <c r="EI1409" s="4" t="b">
        <v>1</v>
      </c>
      <c r="EJ1409" s="4" t="s">
        <v>174</v>
      </c>
      <c r="EO1409" s="4">
        <f t="shared" si="88"/>
        <v>21.635616438356163</v>
      </c>
      <c r="EP1409" s="4">
        <f t="shared" si="89"/>
        <v>25</v>
      </c>
      <c r="EQ1409" s="9">
        <f t="shared" si="90"/>
        <v>3628118.55</v>
      </c>
    </row>
    <row r="1410" spans="3:147">
      <c r="C1410" s="7">
        <v>46235</v>
      </c>
      <c r="D1410" s="4">
        <v>7620</v>
      </c>
      <c r="G1410" s="4" t="s">
        <v>176</v>
      </c>
      <c r="H1410" s="4" t="s">
        <v>177</v>
      </c>
      <c r="I1410" s="4">
        <v>1</v>
      </c>
      <c r="J1410" s="16">
        <v>38544</v>
      </c>
      <c r="L1410" s="4">
        <v>110982</v>
      </c>
      <c r="M1410" s="4">
        <v>116482</v>
      </c>
      <c r="N1410" s="4">
        <v>138807.717</v>
      </c>
      <c r="O1410" s="64">
        <v>15</v>
      </c>
      <c r="P1410" s="4">
        <v>10</v>
      </c>
      <c r="Q1410" s="4">
        <v>6</v>
      </c>
      <c r="R1410" s="4">
        <v>31</v>
      </c>
      <c r="S1410" s="4">
        <v>100</v>
      </c>
      <c r="T1410" s="4">
        <v>100</v>
      </c>
      <c r="U1410" s="11">
        <v>4314277</v>
      </c>
      <c r="V1410" s="11">
        <v>862180</v>
      </c>
      <c r="W1410" s="11">
        <v>3452097</v>
      </c>
      <c r="X1410" s="11">
        <v>21</v>
      </c>
      <c r="Y1410" s="62">
        <v>3440442</v>
      </c>
      <c r="Z1410" s="11">
        <v>0</v>
      </c>
      <c r="AA1410" s="11">
        <v>0</v>
      </c>
      <c r="AB1410" s="11">
        <v>7500</v>
      </c>
      <c r="AC1410" s="11">
        <v>157500</v>
      </c>
      <c r="AD1410" s="11">
        <v>0</v>
      </c>
      <c r="AE1410" s="11">
        <v>0</v>
      </c>
      <c r="AF1410" s="11">
        <v>0</v>
      </c>
      <c r="AG1410" s="11">
        <v>165000</v>
      </c>
      <c r="AH1410" s="11">
        <v>0</v>
      </c>
      <c r="AI1410" s="11">
        <v>436807</v>
      </c>
      <c r="AJ1410" s="11">
        <v>0</v>
      </c>
      <c r="AK1410" s="11">
        <v>52052</v>
      </c>
      <c r="AL1410" s="9">
        <v>488860</v>
      </c>
      <c r="AM1410" s="9">
        <v>0</v>
      </c>
      <c r="AN1410" s="9">
        <v>0</v>
      </c>
      <c r="AO1410" s="9">
        <v>142624</v>
      </c>
      <c r="AP1410" s="11">
        <v>0</v>
      </c>
      <c r="AQ1410" s="11">
        <v>25000</v>
      </c>
      <c r="AR1410" s="11">
        <v>656484</v>
      </c>
      <c r="AS1410" s="11">
        <v>0</v>
      </c>
      <c r="AT1410" s="11">
        <v>0</v>
      </c>
      <c r="AU1410" s="11">
        <v>0</v>
      </c>
      <c r="AV1410" s="11">
        <v>0</v>
      </c>
      <c r="AW1410" s="11">
        <v>0</v>
      </c>
      <c r="AX1410" s="11">
        <v>0</v>
      </c>
      <c r="AY1410" s="11">
        <v>0</v>
      </c>
      <c r="AZ1410" s="11">
        <v>0</v>
      </c>
      <c r="BA1410" s="11">
        <v>17351</v>
      </c>
      <c r="BB1410" s="11">
        <v>0</v>
      </c>
      <c r="BC1410" s="11">
        <v>0</v>
      </c>
      <c r="BD1410" s="11">
        <v>35000</v>
      </c>
      <c r="BE1410" s="11">
        <v>0</v>
      </c>
      <c r="BF1410" s="11">
        <v>0</v>
      </c>
      <c r="BG1410" s="11">
        <v>0</v>
      </c>
      <c r="BH1410" s="11">
        <v>0</v>
      </c>
      <c r="BI1410" s="11">
        <v>0</v>
      </c>
      <c r="BJ1410" s="11">
        <v>0</v>
      </c>
      <c r="BK1410" s="11">
        <v>0</v>
      </c>
      <c r="BL1410" s="11">
        <v>0</v>
      </c>
      <c r="BM1410" s="11">
        <v>0</v>
      </c>
      <c r="BN1410" s="11">
        <v>0</v>
      </c>
      <c r="BO1410" s="11">
        <v>272010</v>
      </c>
      <c r="BP1410" s="11">
        <v>27200</v>
      </c>
      <c r="BQ1410" s="11">
        <v>280960</v>
      </c>
      <c r="BR1410" s="11">
        <v>189430</v>
      </c>
      <c r="BS1410" s="11">
        <v>38830</v>
      </c>
      <c r="BT1410" s="11">
        <v>10330</v>
      </c>
      <c r="BU1410" s="11">
        <v>40420</v>
      </c>
      <c r="BV1410" s="11">
        <v>0</v>
      </c>
      <c r="BW1410" s="11">
        <v>3000</v>
      </c>
      <c r="BX1410" s="11">
        <v>0</v>
      </c>
      <c r="BY1410" s="11">
        <v>0</v>
      </c>
      <c r="BZ1410" s="11">
        <v>0</v>
      </c>
      <c r="CA1410" s="11">
        <v>0</v>
      </c>
      <c r="CB1410" s="11">
        <v>0</v>
      </c>
      <c r="CC1410" s="11">
        <v>0</v>
      </c>
      <c r="CD1410" s="11">
        <v>0</v>
      </c>
      <c r="CE1410" s="11">
        <v>0</v>
      </c>
      <c r="CF1410" s="11">
        <v>0</v>
      </c>
      <c r="CG1410" s="11">
        <v>0</v>
      </c>
      <c r="CH1410" s="11">
        <v>0</v>
      </c>
      <c r="CI1410" s="11">
        <v>163808.685</v>
      </c>
      <c r="CJ1410" s="4">
        <v>31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5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20</v>
      </c>
      <c r="DC1410" s="4">
        <v>0</v>
      </c>
      <c r="DD1410" s="4">
        <v>2</v>
      </c>
      <c r="DE1410" s="64">
        <v>22</v>
      </c>
      <c r="DF1410" s="64">
        <v>0</v>
      </c>
      <c r="DG1410" s="64">
        <v>0</v>
      </c>
      <c r="DH1410" s="64">
        <v>13.7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2</v>
      </c>
      <c r="DT1410" s="4">
        <v>2</v>
      </c>
      <c r="DU1410" s="4">
        <v>2</v>
      </c>
      <c r="EB1410" s="4" t="b">
        <v>1</v>
      </c>
      <c r="EC1410" s="4" t="s">
        <v>263</v>
      </c>
      <c r="EF1410" s="7">
        <v>46235</v>
      </c>
      <c r="EG1410" s="7">
        <v>46265</v>
      </c>
      <c r="EH1410" s="4" t="s">
        <v>173</v>
      </c>
      <c r="EI1410" s="4" t="b">
        <v>1</v>
      </c>
      <c r="EJ1410" s="4" t="s">
        <v>174</v>
      </c>
      <c r="EO1410" s="4">
        <f t="shared" si="88"/>
        <v>20.490410958904111</v>
      </c>
      <c r="EP1410" s="4">
        <f t="shared" si="89"/>
        <v>24</v>
      </c>
      <c r="EQ1410" s="9">
        <f t="shared" si="90"/>
        <v>3331385.2080000001</v>
      </c>
    </row>
    <row r="1411" spans="3:147">
      <c r="C1411" s="7">
        <v>46235</v>
      </c>
      <c r="D1411" s="4">
        <v>7620</v>
      </c>
      <c r="G1411" s="4" t="s">
        <v>179</v>
      </c>
      <c r="H1411" s="4" t="s">
        <v>180</v>
      </c>
      <c r="I1411" s="4">
        <v>17</v>
      </c>
      <c r="J1411" s="16">
        <v>41640</v>
      </c>
      <c r="L1411" s="4">
        <v>106734.966</v>
      </c>
      <c r="M1411" s="4">
        <v>110109.933</v>
      </c>
      <c r="N1411" s="4">
        <v>131214.337</v>
      </c>
      <c r="O1411" s="64">
        <v>15</v>
      </c>
      <c r="P1411" s="4">
        <v>10</v>
      </c>
      <c r="Q1411" s="4">
        <v>6</v>
      </c>
      <c r="R1411" s="4">
        <v>31</v>
      </c>
      <c r="S1411" s="4">
        <v>100</v>
      </c>
      <c r="T1411" s="4">
        <v>100</v>
      </c>
      <c r="U1411" s="11">
        <v>4034487</v>
      </c>
      <c r="V1411" s="11">
        <v>658487</v>
      </c>
      <c r="W1411" s="11">
        <v>3376000</v>
      </c>
      <c r="X1411" s="11">
        <v>12</v>
      </c>
      <c r="Y1411" s="62">
        <v>3308783</v>
      </c>
      <c r="Z1411" s="11">
        <v>0</v>
      </c>
      <c r="AA1411" s="11">
        <v>0</v>
      </c>
      <c r="AB1411" s="11">
        <v>11250</v>
      </c>
      <c r="AC1411" s="11">
        <v>90000</v>
      </c>
      <c r="AD1411" s="11">
        <v>0</v>
      </c>
      <c r="AE1411" s="11">
        <v>0</v>
      </c>
      <c r="AF1411" s="11">
        <v>0</v>
      </c>
      <c r="AG1411" s="11">
        <v>101250</v>
      </c>
      <c r="AH1411" s="11">
        <v>0</v>
      </c>
      <c r="AI1411" s="11">
        <v>412912</v>
      </c>
      <c r="AJ1411" s="11">
        <v>0</v>
      </c>
      <c r="AK1411" s="11">
        <v>0</v>
      </c>
      <c r="AL1411" s="9">
        <v>412912</v>
      </c>
      <c r="AM1411" s="9">
        <v>0</v>
      </c>
      <c r="AN1411" s="9">
        <v>0</v>
      </c>
      <c r="AO1411" s="9">
        <v>115140</v>
      </c>
      <c r="AP1411" s="11">
        <v>0</v>
      </c>
      <c r="AQ1411" s="11">
        <v>25000</v>
      </c>
      <c r="AR1411" s="11">
        <v>553052</v>
      </c>
      <c r="AS1411" s="11">
        <v>0</v>
      </c>
      <c r="AT1411" s="11">
        <v>0</v>
      </c>
      <c r="AU1411" s="11">
        <v>0</v>
      </c>
      <c r="AV1411" s="11">
        <v>0</v>
      </c>
      <c r="AW1411" s="11">
        <v>0</v>
      </c>
      <c r="AX1411" s="11">
        <v>0</v>
      </c>
      <c r="AY1411" s="11">
        <v>0</v>
      </c>
      <c r="AZ1411" s="11">
        <v>0</v>
      </c>
      <c r="BA1411" s="11">
        <v>16402</v>
      </c>
      <c r="BB1411" s="11">
        <v>0</v>
      </c>
      <c r="BC1411" s="11">
        <v>0</v>
      </c>
      <c r="BD1411" s="11">
        <v>55000</v>
      </c>
      <c r="BE1411" s="11">
        <v>0</v>
      </c>
      <c r="BF1411" s="11">
        <v>0</v>
      </c>
      <c r="BG1411" s="11">
        <v>0</v>
      </c>
      <c r="BH1411" s="11">
        <v>0</v>
      </c>
      <c r="BI1411" s="11">
        <v>0</v>
      </c>
      <c r="BJ1411" s="11">
        <v>0</v>
      </c>
      <c r="BK1411" s="11">
        <v>0</v>
      </c>
      <c r="BL1411" s="11">
        <v>0</v>
      </c>
      <c r="BM1411" s="11">
        <v>0</v>
      </c>
      <c r="BN1411" s="11">
        <v>0</v>
      </c>
      <c r="BO1411" s="11">
        <v>100850</v>
      </c>
      <c r="BP1411" s="11">
        <v>10080</v>
      </c>
      <c r="BQ1411" s="11">
        <v>267370</v>
      </c>
      <c r="BR1411" s="11">
        <v>179480</v>
      </c>
      <c r="BS1411" s="11">
        <v>36310</v>
      </c>
      <c r="BT1411" s="11">
        <v>9930</v>
      </c>
      <c r="BU1411" s="11">
        <v>38220</v>
      </c>
      <c r="BV1411" s="11">
        <v>10000</v>
      </c>
      <c r="BW1411" s="11">
        <v>6247</v>
      </c>
      <c r="BX1411" s="11">
        <v>0</v>
      </c>
      <c r="BY1411" s="11">
        <v>0</v>
      </c>
      <c r="BZ1411" s="11">
        <v>0</v>
      </c>
      <c r="CA1411" s="11">
        <v>0</v>
      </c>
      <c r="CB1411" s="11">
        <v>0</v>
      </c>
      <c r="CC1411" s="11">
        <v>0</v>
      </c>
      <c r="CD1411" s="11">
        <v>0</v>
      </c>
      <c r="CE1411" s="11">
        <v>0</v>
      </c>
      <c r="CF1411" s="11">
        <v>0</v>
      </c>
      <c r="CG1411" s="11">
        <v>0</v>
      </c>
      <c r="CH1411" s="11">
        <v>0</v>
      </c>
      <c r="CI1411" s="11">
        <v>193270.228</v>
      </c>
      <c r="CJ1411" s="4">
        <v>31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5</v>
      </c>
      <c r="CV1411" s="4">
        <v>0</v>
      </c>
      <c r="CW1411" s="4">
        <v>0</v>
      </c>
      <c r="CX1411" s="4">
        <v>0</v>
      </c>
      <c r="CY1411" s="4">
        <v>0</v>
      </c>
      <c r="CZ1411" s="4">
        <v>0</v>
      </c>
      <c r="DA1411" s="4">
        <v>0</v>
      </c>
      <c r="DB1411" s="4">
        <v>20</v>
      </c>
      <c r="DC1411" s="4">
        <v>0</v>
      </c>
      <c r="DD1411" s="4">
        <v>0</v>
      </c>
      <c r="DE1411" s="64">
        <v>20</v>
      </c>
      <c r="DF1411" s="64">
        <v>0</v>
      </c>
      <c r="DG1411" s="64">
        <v>0</v>
      </c>
      <c r="DH1411" s="64">
        <v>11.7</v>
      </c>
      <c r="DI1411" s="4">
        <v>0</v>
      </c>
      <c r="DJ1411" s="4">
        <v>0</v>
      </c>
      <c r="DK1411" s="4">
        <v>0</v>
      </c>
      <c r="DL1411" s="4">
        <v>0</v>
      </c>
      <c r="DM1411" s="4">
        <v>0</v>
      </c>
      <c r="DN1411" s="4">
        <v>0</v>
      </c>
      <c r="DO1411" s="4">
        <v>0</v>
      </c>
      <c r="DP1411" s="4">
        <v>0</v>
      </c>
      <c r="DQ1411" s="4">
        <v>0</v>
      </c>
      <c r="DR1411" s="4">
        <v>0</v>
      </c>
      <c r="DS1411" s="4">
        <v>0</v>
      </c>
      <c r="DT1411" s="4">
        <v>2</v>
      </c>
      <c r="DU1411" s="4">
        <v>2</v>
      </c>
      <c r="EB1411" s="4" t="b">
        <v>1</v>
      </c>
      <c r="EC1411" s="4" t="s">
        <v>263</v>
      </c>
      <c r="EF1411" s="7">
        <v>46235</v>
      </c>
      <c r="EG1411" s="7">
        <v>46265</v>
      </c>
      <c r="EH1411" s="4" t="s">
        <v>173</v>
      </c>
      <c r="EI1411" s="4" t="b">
        <v>1</v>
      </c>
      <c r="EJ1411" s="4" t="s">
        <v>174</v>
      </c>
      <c r="EO1411" s="4">
        <f t="shared" si="88"/>
        <v>12.008219178082191</v>
      </c>
      <c r="EP1411" s="4">
        <f t="shared" si="89"/>
        <v>20</v>
      </c>
      <c r="EQ1411" s="9">
        <f t="shared" si="90"/>
        <v>2624286.7400000002</v>
      </c>
    </row>
    <row r="1412" spans="3:147">
      <c r="C1412" s="7">
        <v>46235</v>
      </c>
      <c r="D1412" s="4">
        <v>7620</v>
      </c>
      <c r="G1412" s="4" t="s">
        <v>179</v>
      </c>
      <c r="H1412" s="4" t="s">
        <v>180</v>
      </c>
      <c r="I1412" s="4">
        <v>17</v>
      </c>
      <c r="J1412" s="16">
        <v>41640</v>
      </c>
      <c r="L1412" s="4">
        <v>106734.966</v>
      </c>
      <c r="M1412" s="4">
        <v>109984.933</v>
      </c>
      <c r="N1412" s="4">
        <v>131065.379</v>
      </c>
      <c r="O1412" s="64">
        <v>15</v>
      </c>
      <c r="P1412" s="4">
        <v>10</v>
      </c>
      <c r="Q1412" s="4">
        <v>6</v>
      </c>
      <c r="R1412" s="4">
        <v>31</v>
      </c>
      <c r="S1412" s="4">
        <v>100</v>
      </c>
      <c r="T1412" s="4">
        <v>100</v>
      </c>
      <c r="U1412" s="11">
        <v>4346726</v>
      </c>
      <c r="V1412" s="11">
        <v>830726</v>
      </c>
      <c r="W1412" s="11">
        <v>3516000</v>
      </c>
      <c r="X1412" s="11">
        <v>12</v>
      </c>
      <c r="Y1412" s="62">
        <v>3308783</v>
      </c>
      <c r="Z1412" s="11">
        <v>0</v>
      </c>
      <c r="AA1412" s="11">
        <v>0</v>
      </c>
      <c r="AB1412" s="11">
        <v>7500</v>
      </c>
      <c r="AC1412" s="11">
        <v>90000</v>
      </c>
      <c r="AD1412" s="11">
        <v>0</v>
      </c>
      <c r="AE1412" s="11">
        <v>0</v>
      </c>
      <c r="AF1412" s="11">
        <v>0</v>
      </c>
      <c r="AG1412" s="11">
        <v>97500</v>
      </c>
      <c r="AH1412" s="11">
        <v>0</v>
      </c>
      <c r="AI1412" s="11">
        <v>412443</v>
      </c>
      <c r="AJ1412" s="11">
        <v>0</v>
      </c>
      <c r="AK1412" s="11">
        <v>0</v>
      </c>
      <c r="AL1412" s="9">
        <v>412443</v>
      </c>
      <c r="AM1412" s="9">
        <v>196598</v>
      </c>
      <c r="AN1412" s="9">
        <v>0</v>
      </c>
      <c r="AO1412" s="9">
        <v>230019</v>
      </c>
      <c r="AP1412" s="11">
        <v>0</v>
      </c>
      <c r="AQ1412" s="11">
        <v>50000</v>
      </c>
      <c r="AR1412" s="11">
        <v>889060</v>
      </c>
      <c r="AS1412" s="11">
        <v>0</v>
      </c>
      <c r="AT1412" s="11">
        <v>0</v>
      </c>
      <c r="AU1412" s="11">
        <v>0</v>
      </c>
      <c r="AV1412" s="11">
        <v>0</v>
      </c>
      <c r="AW1412" s="11">
        <v>0</v>
      </c>
      <c r="AX1412" s="11">
        <v>0</v>
      </c>
      <c r="AY1412" s="11">
        <v>0</v>
      </c>
      <c r="AZ1412" s="11">
        <v>0</v>
      </c>
      <c r="BA1412" s="11">
        <v>16383</v>
      </c>
      <c r="BB1412" s="11">
        <v>0</v>
      </c>
      <c r="BC1412" s="11">
        <v>0</v>
      </c>
      <c r="BD1412" s="11">
        <v>35000</v>
      </c>
      <c r="BE1412" s="11">
        <v>0</v>
      </c>
      <c r="BF1412" s="11">
        <v>0</v>
      </c>
      <c r="BG1412" s="11">
        <v>0</v>
      </c>
      <c r="BH1412" s="11">
        <v>0</v>
      </c>
      <c r="BI1412" s="11">
        <v>0</v>
      </c>
      <c r="BJ1412" s="11">
        <v>0</v>
      </c>
      <c r="BK1412" s="11">
        <v>0</v>
      </c>
      <c r="BL1412" s="11">
        <v>0</v>
      </c>
      <c r="BM1412" s="11">
        <v>0</v>
      </c>
      <c r="BN1412" s="11">
        <v>0</v>
      </c>
      <c r="BO1412" s="11">
        <v>238210</v>
      </c>
      <c r="BP1412" s="11">
        <v>23820</v>
      </c>
      <c r="BQ1412" s="11">
        <v>287130</v>
      </c>
      <c r="BR1412" s="11">
        <v>194300</v>
      </c>
      <c r="BS1412" s="11">
        <v>39120</v>
      </c>
      <c r="BT1412" s="11">
        <v>9930</v>
      </c>
      <c r="BU1412" s="11">
        <v>38180</v>
      </c>
      <c r="BV1412" s="11">
        <v>0</v>
      </c>
      <c r="BW1412" s="11">
        <v>36</v>
      </c>
      <c r="BX1412" s="11">
        <v>0</v>
      </c>
      <c r="BY1412" s="11">
        <v>0</v>
      </c>
      <c r="BZ1412" s="11">
        <v>0</v>
      </c>
      <c r="CA1412" s="11">
        <v>0</v>
      </c>
      <c r="CB1412" s="11">
        <v>0</v>
      </c>
      <c r="CC1412" s="11">
        <v>0</v>
      </c>
      <c r="CD1412" s="11">
        <v>0</v>
      </c>
      <c r="CE1412" s="11">
        <v>0</v>
      </c>
      <c r="CF1412" s="11">
        <v>0</v>
      </c>
      <c r="CG1412" s="11">
        <v>0</v>
      </c>
      <c r="CH1412" s="11">
        <v>0</v>
      </c>
      <c r="CI1412" s="11">
        <v>189872</v>
      </c>
      <c r="CJ1412" s="4">
        <v>31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10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20</v>
      </c>
      <c r="DC1412" s="4">
        <v>0</v>
      </c>
      <c r="DD1412" s="4">
        <v>0</v>
      </c>
      <c r="DE1412" s="64">
        <v>20</v>
      </c>
      <c r="DF1412" s="64">
        <v>8</v>
      </c>
      <c r="DG1412" s="64">
        <v>0</v>
      </c>
      <c r="DH1412" s="64">
        <v>23.4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0.5</v>
      </c>
      <c r="DT1412" s="4">
        <v>2</v>
      </c>
      <c r="DU1412" s="4">
        <v>2</v>
      </c>
      <c r="EB1412" s="4" t="b">
        <v>1</v>
      </c>
      <c r="EC1412" s="4" t="s">
        <v>263</v>
      </c>
      <c r="EF1412" s="7">
        <v>46235</v>
      </c>
      <c r="EG1412" s="7">
        <v>46265</v>
      </c>
      <c r="EH1412" s="4" t="s">
        <v>173</v>
      </c>
      <c r="EI1412" s="4" t="b">
        <v>1</v>
      </c>
      <c r="EJ1412" s="4" t="s">
        <v>174</v>
      </c>
      <c r="EO1412" s="4">
        <f t="shared" si="88"/>
        <v>12.008219178082191</v>
      </c>
      <c r="EP1412" s="4">
        <f t="shared" si="89"/>
        <v>20</v>
      </c>
      <c r="EQ1412" s="9">
        <f t="shared" si="90"/>
        <v>2621307.58</v>
      </c>
    </row>
    <row r="1413" spans="3:147">
      <c r="C1413" s="7">
        <v>46235</v>
      </c>
      <c r="D1413" s="4">
        <v>7620</v>
      </c>
      <c r="G1413" s="4" t="s">
        <v>179</v>
      </c>
      <c r="H1413" s="4" t="s">
        <v>180</v>
      </c>
      <c r="I1413" s="4">
        <v>14</v>
      </c>
      <c r="J1413" s="16">
        <v>41640</v>
      </c>
      <c r="L1413" s="4">
        <v>104784.966</v>
      </c>
      <c r="M1413" s="4">
        <v>107784.933</v>
      </c>
      <c r="N1413" s="4">
        <v>128443.712</v>
      </c>
      <c r="O1413" s="64">
        <v>15</v>
      </c>
      <c r="P1413" s="4">
        <v>10</v>
      </c>
      <c r="Q1413" s="4">
        <v>6</v>
      </c>
      <c r="R1413" s="4">
        <v>31</v>
      </c>
      <c r="S1413" s="4">
        <v>100</v>
      </c>
      <c r="T1413" s="4">
        <v>100</v>
      </c>
      <c r="U1413" s="11">
        <v>3983722</v>
      </c>
      <c r="V1413" s="11">
        <v>730370</v>
      </c>
      <c r="W1413" s="11">
        <v>3253352</v>
      </c>
      <c r="X1413" s="11">
        <v>12</v>
      </c>
      <c r="Y1413" s="62">
        <v>3248333</v>
      </c>
      <c r="Z1413" s="11">
        <v>0</v>
      </c>
      <c r="AA1413" s="11">
        <v>0</v>
      </c>
      <c r="AB1413" s="11">
        <v>0</v>
      </c>
      <c r="AC1413" s="11">
        <v>90000</v>
      </c>
      <c r="AD1413" s="11">
        <v>0</v>
      </c>
      <c r="AE1413" s="11">
        <v>0</v>
      </c>
      <c r="AF1413" s="11">
        <v>0</v>
      </c>
      <c r="AG1413" s="11">
        <v>90000</v>
      </c>
      <c r="AH1413" s="11">
        <v>0</v>
      </c>
      <c r="AI1413" s="11">
        <v>404193</v>
      </c>
      <c r="AJ1413" s="11">
        <v>0</v>
      </c>
      <c r="AK1413" s="11">
        <v>48166</v>
      </c>
      <c r="AL1413" s="9">
        <v>452359</v>
      </c>
      <c r="AM1413" s="9">
        <v>0</v>
      </c>
      <c r="AN1413" s="9">
        <v>0</v>
      </c>
      <c r="AO1413" s="9">
        <v>131975</v>
      </c>
      <c r="AP1413" s="11">
        <v>0</v>
      </c>
      <c r="AQ1413" s="11">
        <v>25000</v>
      </c>
      <c r="AR1413" s="11">
        <v>609334</v>
      </c>
      <c r="AS1413" s="11">
        <v>0</v>
      </c>
      <c r="AT1413" s="11">
        <v>0</v>
      </c>
      <c r="AU1413" s="11">
        <v>0</v>
      </c>
      <c r="AV1413" s="11">
        <v>0</v>
      </c>
      <c r="AW1413" s="11">
        <v>0</v>
      </c>
      <c r="AX1413" s="11">
        <v>0</v>
      </c>
      <c r="AY1413" s="11">
        <v>0</v>
      </c>
      <c r="AZ1413" s="11">
        <v>0</v>
      </c>
      <c r="BA1413" s="11">
        <v>16055</v>
      </c>
      <c r="BB1413" s="11">
        <v>0</v>
      </c>
      <c r="BC1413" s="11">
        <v>0</v>
      </c>
      <c r="BD1413" s="11">
        <v>20000</v>
      </c>
      <c r="BE1413" s="11">
        <v>0</v>
      </c>
      <c r="BF1413" s="11">
        <v>0</v>
      </c>
      <c r="BG1413" s="11">
        <v>0</v>
      </c>
      <c r="BH1413" s="11">
        <v>0</v>
      </c>
      <c r="BI1413" s="11">
        <v>0</v>
      </c>
      <c r="BJ1413" s="11">
        <v>0</v>
      </c>
      <c r="BK1413" s="11">
        <v>0</v>
      </c>
      <c r="BL1413" s="11">
        <v>0</v>
      </c>
      <c r="BM1413" s="11">
        <v>0</v>
      </c>
      <c r="BN1413" s="11">
        <v>0</v>
      </c>
      <c r="BO1413" s="11">
        <v>168690</v>
      </c>
      <c r="BP1413" s="11">
        <v>16860</v>
      </c>
      <c r="BQ1413" s="11">
        <v>266850</v>
      </c>
      <c r="BR1413" s="11">
        <v>174950</v>
      </c>
      <c r="BS1413" s="11">
        <v>35850</v>
      </c>
      <c r="BT1413" s="11">
        <v>9750</v>
      </c>
      <c r="BU1413" s="11">
        <v>37420</v>
      </c>
      <c r="BV1413" s="11">
        <v>0</v>
      </c>
      <c r="BW1413" s="11">
        <v>20000</v>
      </c>
      <c r="BX1413" s="11">
        <v>0</v>
      </c>
      <c r="BY1413" s="11">
        <v>0</v>
      </c>
      <c r="BZ1413" s="11">
        <v>0</v>
      </c>
      <c r="CA1413" s="11">
        <v>0</v>
      </c>
      <c r="CB1413" s="11">
        <v>0</v>
      </c>
      <c r="CC1413" s="11">
        <v>0</v>
      </c>
      <c r="CD1413" s="11">
        <v>0</v>
      </c>
      <c r="CE1413" s="11">
        <v>0</v>
      </c>
      <c r="CF1413" s="11">
        <v>0</v>
      </c>
      <c r="CG1413" s="11">
        <v>0</v>
      </c>
      <c r="CH1413" s="11">
        <v>0</v>
      </c>
      <c r="CI1413" s="11">
        <v>182284.554</v>
      </c>
      <c r="CJ1413" s="4">
        <v>31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5</v>
      </c>
      <c r="CV1413" s="4">
        <v>0</v>
      </c>
      <c r="CW1413" s="4">
        <v>0</v>
      </c>
      <c r="CX1413" s="4">
        <v>0</v>
      </c>
      <c r="CY1413" s="4">
        <v>0</v>
      </c>
      <c r="CZ1413" s="4">
        <v>0</v>
      </c>
      <c r="DA1413" s="4">
        <v>0</v>
      </c>
      <c r="DB1413" s="4">
        <v>20</v>
      </c>
      <c r="DC1413" s="4">
        <v>0</v>
      </c>
      <c r="DD1413" s="4">
        <v>2</v>
      </c>
      <c r="DE1413" s="64">
        <v>22</v>
      </c>
      <c r="DF1413" s="64">
        <v>0</v>
      </c>
      <c r="DG1413" s="64">
        <v>0</v>
      </c>
      <c r="DH1413" s="64">
        <v>13.7</v>
      </c>
      <c r="DI1413" s="4">
        <v>0</v>
      </c>
      <c r="DJ1413" s="4">
        <v>0</v>
      </c>
      <c r="DK1413" s="4">
        <v>0</v>
      </c>
      <c r="DL1413" s="4">
        <v>0</v>
      </c>
      <c r="DM1413" s="4">
        <v>0</v>
      </c>
      <c r="DN1413" s="4">
        <v>0</v>
      </c>
      <c r="DO1413" s="4">
        <v>0</v>
      </c>
      <c r="DP1413" s="4">
        <v>0</v>
      </c>
      <c r="DQ1413" s="4">
        <v>0</v>
      </c>
      <c r="DR1413" s="4">
        <v>0</v>
      </c>
      <c r="DS1413" s="4">
        <v>0</v>
      </c>
      <c r="DT1413" s="4">
        <v>2</v>
      </c>
      <c r="DU1413" s="4">
        <v>2</v>
      </c>
      <c r="EB1413" s="4" t="b">
        <v>1</v>
      </c>
      <c r="EC1413" s="4" t="s">
        <v>263</v>
      </c>
      <c r="EF1413" s="7">
        <v>46235</v>
      </c>
      <c r="EG1413" s="7">
        <v>46265</v>
      </c>
      <c r="EH1413" s="4" t="s">
        <v>173</v>
      </c>
      <c r="EI1413" s="4" t="b">
        <v>1</v>
      </c>
      <c r="EJ1413" s="4" t="s">
        <v>174</v>
      </c>
      <c r="EO1413" s="4">
        <f t="shared" si="88"/>
        <v>12.008219178082191</v>
      </c>
      <c r="EP1413" s="4">
        <f t="shared" si="89"/>
        <v>20</v>
      </c>
      <c r="EQ1413" s="9">
        <f t="shared" si="90"/>
        <v>2568874.2400000002</v>
      </c>
    </row>
    <row r="1414" spans="3:147">
      <c r="C1414" s="7">
        <v>46023</v>
      </c>
      <c r="D1414" s="4">
        <v>7630</v>
      </c>
      <c r="G1414" s="4" t="s">
        <v>170</v>
      </c>
      <c r="H1414" s="4" t="s">
        <v>171</v>
      </c>
      <c r="I1414" s="4">
        <v>21</v>
      </c>
      <c r="J1414" s="16">
        <v>35339</v>
      </c>
      <c r="L1414" s="4">
        <v>142177.58900000001</v>
      </c>
      <c r="M1414" s="4">
        <v>149427.56700000001</v>
      </c>
      <c r="N1414" s="4">
        <v>178067.85</v>
      </c>
      <c r="O1414" s="64">
        <v>20</v>
      </c>
      <c r="P1414" s="4">
        <v>9</v>
      </c>
      <c r="Q1414" s="4">
        <v>2</v>
      </c>
      <c r="R1414" s="4">
        <v>31</v>
      </c>
      <c r="S1414" s="4">
        <v>100</v>
      </c>
      <c r="T1414" s="4">
        <v>100</v>
      </c>
      <c r="U1414" s="11">
        <v>8135600</v>
      </c>
      <c r="V1414" s="11">
        <v>1739100</v>
      </c>
      <c r="W1414" s="11">
        <v>6396500</v>
      </c>
      <c r="X1414" s="11">
        <v>29</v>
      </c>
      <c r="Y1414" s="62">
        <v>4407505</v>
      </c>
      <c r="Z1414" s="11">
        <v>0</v>
      </c>
      <c r="AA1414" s="11">
        <v>0</v>
      </c>
      <c r="AB1414" s="11">
        <v>0</v>
      </c>
      <c r="AC1414" s="11">
        <v>217500</v>
      </c>
      <c r="AD1414" s="11">
        <v>0</v>
      </c>
      <c r="AE1414" s="11">
        <v>0</v>
      </c>
      <c r="AF1414" s="11">
        <v>0</v>
      </c>
      <c r="AG1414" s="11">
        <v>217500</v>
      </c>
      <c r="AH1414" s="11">
        <v>0</v>
      </c>
      <c r="AI1414" s="11">
        <v>560353</v>
      </c>
      <c r="AJ1414" s="11">
        <v>0</v>
      </c>
      <c r="AK1414" s="11">
        <v>600978</v>
      </c>
      <c r="AL1414" s="9">
        <v>1161332</v>
      </c>
      <c r="AM1414" s="9">
        <v>1602610</v>
      </c>
      <c r="AN1414" s="9">
        <v>0</v>
      </c>
      <c r="AO1414" s="9">
        <v>646653</v>
      </c>
      <c r="AP1414" s="11">
        <v>0</v>
      </c>
      <c r="AQ1414" s="11">
        <v>65000</v>
      </c>
      <c r="AR1414" s="11">
        <v>3475595</v>
      </c>
      <c r="AS1414" s="11">
        <v>0</v>
      </c>
      <c r="AT1414" s="11">
        <v>0</v>
      </c>
      <c r="AU1414" s="11">
        <v>0</v>
      </c>
      <c r="AV1414" s="11">
        <v>0</v>
      </c>
      <c r="AW1414" s="11">
        <v>0</v>
      </c>
      <c r="AX1414" s="11">
        <v>0</v>
      </c>
      <c r="AY1414" s="11">
        <v>0</v>
      </c>
      <c r="AZ1414" s="11">
        <v>0</v>
      </c>
      <c r="BA1414" s="11">
        <v>0</v>
      </c>
      <c r="BB1414" s="11">
        <v>0</v>
      </c>
      <c r="BC1414" s="11">
        <v>0</v>
      </c>
      <c r="BD1414" s="11">
        <v>35000</v>
      </c>
      <c r="BE1414" s="11">
        <v>0</v>
      </c>
      <c r="BF1414" s="11">
        <v>0</v>
      </c>
      <c r="BG1414" s="11">
        <v>0</v>
      </c>
      <c r="BH1414" s="11">
        <v>0</v>
      </c>
      <c r="BI1414" s="11">
        <v>0</v>
      </c>
      <c r="BJ1414" s="11">
        <v>0</v>
      </c>
      <c r="BK1414" s="11">
        <v>0</v>
      </c>
      <c r="BL1414" s="11">
        <v>0</v>
      </c>
      <c r="BM1414" s="11">
        <v>0</v>
      </c>
      <c r="BN1414" s="11">
        <v>0</v>
      </c>
      <c r="BO1414" s="11">
        <v>844800</v>
      </c>
      <c r="BP1414" s="11">
        <v>84480</v>
      </c>
      <c r="BQ1414" s="11">
        <v>302570</v>
      </c>
      <c r="BR1414" s="11">
        <v>355040</v>
      </c>
      <c r="BS1414" s="11">
        <v>73220</v>
      </c>
      <c r="BT1414" s="11">
        <v>13230</v>
      </c>
      <c r="BU1414" s="11">
        <v>51850</v>
      </c>
      <c r="BV1414" s="11">
        <v>11000</v>
      </c>
      <c r="BW1414" s="11">
        <v>2910</v>
      </c>
      <c r="BX1414" s="11">
        <v>0</v>
      </c>
      <c r="BY1414" s="11">
        <v>0</v>
      </c>
      <c r="BZ1414" s="11">
        <v>0</v>
      </c>
      <c r="CA1414" s="11">
        <v>0</v>
      </c>
      <c r="CB1414" s="11">
        <v>0</v>
      </c>
      <c r="CC1414" s="11">
        <v>0</v>
      </c>
      <c r="CD1414" s="11">
        <v>0</v>
      </c>
      <c r="CE1414" s="11">
        <v>0</v>
      </c>
      <c r="CF1414" s="11">
        <v>0</v>
      </c>
      <c r="CG1414" s="11">
        <v>0</v>
      </c>
      <c r="CH1414" s="11">
        <v>0</v>
      </c>
      <c r="CI1414" s="11">
        <v>263762.04300000001</v>
      </c>
      <c r="CJ1414" s="4">
        <v>31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13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20</v>
      </c>
      <c r="DC1414" s="4">
        <v>0</v>
      </c>
      <c r="DD1414" s="4">
        <v>18</v>
      </c>
      <c r="DE1414" s="64">
        <v>38</v>
      </c>
      <c r="DF1414" s="64">
        <v>48</v>
      </c>
      <c r="DG1414" s="64">
        <v>0</v>
      </c>
      <c r="DH1414" s="64">
        <v>48.42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2</v>
      </c>
      <c r="DU1414" s="4">
        <v>2</v>
      </c>
      <c r="EB1414" s="4" t="b">
        <v>1</v>
      </c>
      <c r="EC1414" s="4" t="s">
        <v>264</v>
      </c>
      <c r="EF1414" s="7">
        <v>46023</v>
      </c>
      <c r="EG1414" s="7">
        <v>46053</v>
      </c>
      <c r="EH1414" s="4" t="s">
        <v>173</v>
      </c>
      <c r="EI1414" s="4" t="b">
        <v>1</v>
      </c>
      <c r="EJ1414" s="4" t="s">
        <v>174</v>
      </c>
      <c r="EO1414" s="4">
        <f t="shared" si="88"/>
        <v>29.271232876712329</v>
      </c>
      <c r="EP1414" s="4">
        <f t="shared" si="89"/>
        <v>25</v>
      </c>
      <c r="EQ1414" s="9">
        <f t="shared" si="90"/>
        <v>4451696.25</v>
      </c>
    </row>
    <row r="1415" spans="3:147">
      <c r="C1415" s="7">
        <v>46023</v>
      </c>
      <c r="D1415" s="4">
        <v>7630</v>
      </c>
      <c r="G1415" s="4" t="s">
        <v>176</v>
      </c>
      <c r="H1415" s="4" t="s">
        <v>177</v>
      </c>
      <c r="I1415" s="4">
        <v>5</v>
      </c>
      <c r="J1415" s="16">
        <v>38119</v>
      </c>
      <c r="L1415" s="4">
        <v>111809.333</v>
      </c>
      <c r="M1415" s="4">
        <v>117309.3</v>
      </c>
      <c r="N1415" s="4">
        <v>139793.58300000001</v>
      </c>
      <c r="O1415" s="64">
        <v>20</v>
      </c>
      <c r="P1415" s="4">
        <v>9</v>
      </c>
      <c r="Q1415" s="4">
        <v>2</v>
      </c>
      <c r="R1415" s="4">
        <v>31</v>
      </c>
      <c r="S1415" s="4">
        <v>100</v>
      </c>
      <c r="T1415" s="4">
        <v>100</v>
      </c>
      <c r="U1415" s="11">
        <v>5889652</v>
      </c>
      <c r="V1415" s="11">
        <v>1064652</v>
      </c>
      <c r="W1415" s="11">
        <v>4825000</v>
      </c>
      <c r="X1415" s="11">
        <v>21</v>
      </c>
      <c r="Y1415" s="62">
        <v>3466089</v>
      </c>
      <c r="Z1415" s="11">
        <v>0</v>
      </c>
      <c r="AA1415" s="11">
        <v>0</v>
      </c>
      <c r="AB1415" s="11">
        <v>7500</v>
      </c>
      <c r="AC1415" s="11">
        <v>157500</v>
      </c>
      <c r="AD1415" s="11">
        <v>0</v>
      </c>
      <c r="AE1415" s="11">
        <v>0</v>
      </c>
      <c r="AF1415" s="11">
        <v>0</v>
      </c>
      <c r="AG1415" s="11">
        <v>165000</v>
      </c>
      <c r="AH1415" s="11">
        <v>0</v>
      </c>
      <c r="AI1415" s="11">
        <v>439909</v>
      </c>
      <c r="AJ1415" s="11">
        <v>0</v>
      </c>
      <c r="AK1415" s="11">
        <v>419380</v>
      </c>
      <c r="AL1415" s="9">
        <v>859290</v>
      </c>
      <c r="AM1415" s="9">
        <v>838761</v>
      </c>
      <c r="AN1415" s="9">
        <v>0</v>
      </c>
      <c r="AO1415" s="9">
        <v>413090</v>
      </c>
      <c r="AP1415" s="11">
        <v>0</v>
      </c>
      <c r="AQ1415" s="11">
        <v>50000</v>
      </c>
      <c r="AR1415" s="11">
        <v>2161141</v>
      </c>
      <c r="AS1415" s="11">
        <v>0</v>
      </c>
      <c r="AT1415" s="11">
        <v>0</v>
      </c>
      <c r="AU1415" s="11">
        <v>0</v>
      </c>
      <c r="AV1415" s="11">
        <v>0</v>
      </c>
      <c r="AW1415" s="11">
        <v>0</v>
      </c>
      <c r="AX1415" s="11">
        <v>0</v>
      </c>
      <c r="AY1415" s="11">
        <v>0</v>
      </c>
      <c r="AZ1415" s="11">
        <v>0</v>
      </c>
      <c r="BA1415" s="11">
        <v>52422</v>
      </c>
      <c r="BB1415" s="11">
        <v>0</v>
      </c>
      <c r="BC1415" s="11">
        <v>0</v>
      </c>
      <c r="BD1415" s="11">
        <v>45000</v>
      </c>
      <c r="BE1415" s="11">
        <v>0</v>
      </c>
      <c r="BF1415" s="11">
        <v>0</v>
      </c>
      <c r="BG1415" s="11">
        <v>0</v>
      </c>
      <c r="BH1415" s="11">
        <v>0</v>
      </c>
      <c r="BI1415" s="11">
        <v>0</v>
      </c>
      <c r="BJ1415" s="11">
        <v>0</v>
      </c>
      <c r="BK1415" s="11">
        <v>0</v>
      </c>
      <c r="BL1415" s="11">
        <v>0</v>
      </c>
      <c r="BM1415" s="11">
        <v>0</v>
      </c>
      <c r="BN1415" s="11">
        <v>0</v>
      </c>
      <c r="BO1415" s="11">
        <v>388660</v>
      </c>
      <c r="BP1415" s="11">
        <v>38860</v>
      </c>
      <c r="BQ1415" s="11">
        <v>283240</v>
      </c>
      <c r="BR1415" s="11">
        <v>249080</v>
      </c>
      <c r="BS1415" s="11">
        <v>53010</v>
      </c>
      <c r="BT1415" s="11">
        <v>10400</v>
      </c>
      <c r="BU1415" s="11">
        <v>40700</v>
      </c>
      <c r="BV1415" s="11">
        <v>0</v>
      </c>
      <c r="BW1415" s="11">
        <v>702</v>
      </c>
      <c r="BX1415" s="11">
        <v>0</v>
      </c>
      <c r="BY1415" s="11">
        <v>0</v>
      </c>
      <c r="BZ1415" s="11">
        <v>0</v>
      </c>
      <c r="CA1415" s="11">
        <v>0</v>
      </c>
      <c r="CB1415" s="11">
        <v>0</v>
      </c>
      <c r="CC1415" s="11">
        <v>0</v>
      </c>
      <c r="CD1415" s="11">
        <v>0</v>
      </c>
      <c r="CE1415" s="11">
        <v>0</v>
      </c>
      <c r="CF1415" s="11">
        <v>0</v>
      </c>
      <c r="CG1415" s="11">
        <v>0</v>
      </c>
      <c r="CH1415" s="11">
        <v>0</v>
      </c>
      <c r="CI1415" s="11">
        <v>207953.837</v>
      </c>
      <c r="CJ1415" s="4">
        <v>31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10</v>
      </c>
      <c r="CV1415" s="4">
        <v>0</v>
      </c>
      <c r="CW1415" s="4">
        <v>0</v>
      </c>
      <c r="CX1415" s="4">
        <v>0</v>
      </c>
      <c r="CY1415" s="4">
        <v>0</v>
      </c>
      <c r="CZ1415" s="4">
        <v>0</v>
      </c>
      <c r="DA1415" s="4">
        <v>0</v>
      </c>
      <c r="DB1415" s="4">
        <v>20</v>
      </c>
      <c r="DC1415" s="4">
        <v>0</v>
      </c>
      <c r="DD1415" s="4">
        <v>16</v>
      </c>
      <c r="DE1415" s="64">
        <v>36</v>
      </c>
      <c r="DF1415" s="64">
        <v>32</v>
      </c>
      <c r="DG1415" s="64">
        <v>0</v>
      </c>
      <c r="DH1415" s="64">
        <v>39.4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1</v>
      </c>
      <c r="DT1415" s="4">
        <v>2</v>
      </c>
      <c r="DU1415" s="4">
        <v>2</v>
      </c>
      <c r="EB1415" s="4" t="b">
        <v>1</v>
      </c>
      <c r="EC1415" s="4" t="s">
        <v>264</v>
      </c>
      <c r="EF1415" s="7">
        <v>46023</v>
      </c>
      <c r="EG1415" s="7">
        <v>46053</v>
      </c>
      <c r="EH1415" s="4" t="s">
        <v>173</v>
      </c>
      <c r="EI1415" s="4" t="b">
        <v>1</v>
      </c>
      <c r="EJ1415" s="4" t="s">
        <v>174</v>
      </c>
      <c r="EO1415" s="4">
        <f t="shared" si="88"/>
        <v>21.654794520547945</v>
      </c>
      <c r="EP1415" s="4">
        <f t="shared" si="89"/>
        <v>25</v>
      </c>
      <c r="EQ1415" s="9">
        <f t="shared" si="90"/>
        <v>3494839.5750000002</v>
      </c>
    </row>
    <row r="1416" spans="3:147">
      <c r="C1416" s="7">
        <v>46023</v>
      </c>
      <c r="D1416" s="4">
        <v>7630</v>
      </c>
      <c r="G1416" s="4" t="s">
        <v>176</v>
      </c>
      <c r="H1416" s="4" t="s">
        <v>177</v>
      </c>
      <c r="I1416" s="4">
        <v>16</v>
      </c>
      <c r="J1416" s="16">
        <v>38274</v>
      </c>
      <c r="L1416" s="4">
        <v>118910.333</v>
      </c>
      <c r="M1416" s="4">
        <v>124410.3</v>
      </c>
      <c r="N1416" s="4">
        <v>148255.60800000001</v>
      </c>
      <c r="O1416" s="64">
        <v>20</v>
      </c>
      <c r="P1416" s="4">
        <v>9</v>
      </c>
      <c r="Q1416" s="4">
        <v>2</v>
      </c>
      <c r="R1416" s="4">
        <v>31</v>
      </c>
      <c r="S1416" s="4">
        <v>100</v>
      </c>
      <c r="T1416" s="4">
        <v>100</v>
      </c>
      <c r="U1416" s="11">
        <v>6123661</v>
      </c>
      <c r="V1416" s="11">
        <v>1277590</v>
      </c>
      <c r="W1416" s="11">
        <v>4846071</v>
      </c>
      <c r="X1416" s="11">
        <v>21</v>
      </c>
      <c r="Y1416" s="62">
        <v>3686220</v>
      </c>
      <c r="Z1416" s="11">
        <v>0</v>
      </c>
      <c r="AA1416" s="11">
        <v>0</v>
      </c>
      <c r="AB1416" s="11">
        <v>7500</v>
      </c>
      <c r="AC1416" s="11">
        <v>157500</v>
      </c>
      <c r="AD1416" s="11">
        <v>0</v>
      </c>
      <c r="AE1416" s="11">
        <v>0</v>
      </c>
      <c r="AF1416" s="11">
        <v>0</v>
      </c>
      <c r="AG1416" s="11">
        <v>165000</v>
      </c>
      <c r="AH1416" s="11">
        <v>0</v>
      </c>
      <c r="AI1416" s="11">
        <v>466538</v>
      </c>
      <c r="AJ1416" s="11">
        <v>0</v>
      </c>
      <c r="AK1416" s="11">
        <v>500362</v>
      </c>
      <c r="AL1416" s="9">
        <v>966901</v>
      </c>
      <c r="AM1416" s="9">
        <v>667150</v>
      </c>
      <c r="AN1416" s="9">
        <v>0</v>
      </c>
      <c r="AO1416" s="9">
        <v>538390</v>
      </c>
      <c r="AP1416" s="11">
        <v>0</v>
      </c>
      <c r="AQ1416" s="11">
        <v>65000</v>
      </c>
      <c r="AR1416" s="11">
        <v>2237441</v>
      </c>
      <c r="AS1416" s="11">
        <v>0</v>
      </c>
      <c r="AT1416" s="11">
        <v>0</v>
      </c>
      <c r="AU1416" s="11">
        <v>0</v>
      </c>
      <c r="AV1416" s="11">
        <v>0</v>
      </c>
      <c r="AW1416" s="11">
        <v>0</v>
      </c>
      <c r="AX1416" s="11">
        <v>0</v>
      </c>
      <c r="AY1416" s="11">
        <v>0</v>
      </c>
      <c r="AZ1416" s="11">
        <v>0</v>
      </c>
      <c r="BA1416" s="11">
        <v>0</v>
      </c>
      <c r="BB1416" s="11">
        <v>0</v>
      </c>
      <c r="BC1416" s="11">
        <v>0</v>
      </c>
      <c r="BD1416" s="11">
        <v>35000</v>
      </c>
      <c r="BE1416" s="11">
        <v>0</v>
      </c>
      <c r="BF1416" s="11">
        <v>0</v>
      </c>
      <c r="BG1416" s="11">
        <v>0</v>
      </c>
      <c r="BH1416" s="11">
        <v>0</v>
      </c>
      <c r="BI1416" s="11">
        <v>0</v>
      </c>
      <c r="BJ1416" s="11">
        <v>0</v>
      </c>
      <c r="BK1416" s="11">
        <v>0</v>
      </c>
      <c r="BL1416" s="11">
        <v>0</v>
      </c>
      <c r="BM1416" s="11">
        <v>0</v>
      </c>
      <c r="BN1416" s="11">
        <v>0</v>
      </c>
      <c r="BO1416" s="11">
        <v>547910</v>
      </c>
      <c r="BP1416" s="11">
        <v>54790</v>
      </c>
      <c r="BQ1416" s="11">
        <v>298390</v>
      </c>
      <c r="BR1416" s="11">
        <v>267160</v>
      </c>
      <c r="BS1416" s="11">
        <v>55110</v>
      </c>
      <c r="BT1416" s="11">
        <v>11060</v>
      </c>
      <c r="BU1416" s="11">
        <v>43170</v>
      </c>
      <c r="BV1416" s="11">
        <v>0</v>
      </c>
      <c r="BW1416" s="11">
        <v>0</v>
      </c>
      <c r="BX1416" s="11">
        <v>0</v>
      </c>
      <c r="BY1416" s="11">
        <v>0</v>
      </c>
      <c r="BZ1416" s="11">
        <v>0</v>
      </c>
      <c r="CA1416" s="11">
        <v>0</v>
      </c>
      <c r="CB1416" s="11">
        <v>0</v>
      </c>
      <c r="CC1416" s="11">
        <v>0</v>
      </c>
      <c r="CD1416" s="11">
        <v>0</v>
      </c>
      <c r="CE1416" s="11">
        <v>0</v>
      </c>
      <c r="CF1416" s="11">
        <v>0</v>
      </c>
      <c r="CG1416" s="11">
        <v>0</v>
      </c>
      <c r="CH1416" s="11">
        <v>0</v>
      </c>
      <c r="CI1416" s="11">
        <v>211663.217</v>
      </c>
      <c r="CJ1416" s="4">
        <v>31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13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20</v>
      </c>
      <c r="DC1416" s="4">
        <v>0</v>
      </c>
      <c r="DD1416" s="4">
        <v>18</v>
      </c>
      <c r="DE1416" s="64">
        <v>38</v>
      </c>
      <c r="DF1416" s="64">
        <v>24</v>
      </c>
      <c r="DG1416" s="64">
        <v>0</v>
      </c>
      <c r="DH1416" s="64">
        <v>48.42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2</v>
      </c>
      <c r="DU1416" s="4">
        <v>2</v>
      </c>
      <c r="EB1416" s="4" t="b">
        <v>1</v>
      </c>
      <c r="EC1416" s="4" t="s">
        <v>264</v>
      </c>
      <c r="EF1416" s="7">
        <v>46023</v>
      </c>
      <c r="EG1416" s="7">
        <v>46053</v>
      </c>
      <c r="EH1416" s="4" t="s">
        <v>173</v>
      </c>
      <c r="EI1416" s="4" t="b">
        <v>1</v>
      </c>
      <c r="EJ1416" s="4" t="s">
        <v>174</v>
      </c>
      <c r="EO1416" s="4">
        <f t="shared" si="88"/>
        <v>21.230136986301371</v>
      </c>
      <c r="EP1416" s="4">
        <f t="shared" si="89"/>
        <v>25</v>
      </c>
      <c r="EQ1416" s="9">
        <f t="shared" si="90"/>
        <v>3706390.2</v>
      </c>
    </row>
    <row r="1417" spans="3:147">
      <c r="C1417" s="7">
        <v>46023</v>
      </c>
      <c r="D1417" s="4">
        <v>7630</v>
      </c>
      <c r="G1417" s="4" t="s">
        <v>179</v>
      </c>
      <c r="H1417" s="4" t="s">
        <v>180</v>
      </c>
      <c r="I1417" s="4">
        <v>9</v>
      </c>
      <c r="J1417" s="16">
        <v>41821</v>
      </c>
      <c r="L1417" s="4">
        <v>98578.298999999999</v>
      </c>
      <c r="M1417" s="4">
        <v>101578.26700000001</v>
      </c>
      <c r="N1417" s="4">
        <v>121047.43399999999</v>
      </c>
      <c r="O1417" s="64">
        <v>20</v>
      </c>
      <c r="P1417" s="4">
        <v>9</v>
      </c>
      <c r="Q1417" s="4">
        <v>2</v>
      </c>
      <c r="R1417" s="4">
        <v>31</v>
      </c>
      <c r="S1417" s="4">
        <v>100</v>
      </c>
      <c r="T1417" s="4">
        <v>100</v>
      </c>
      <c r="U1417" s="11">
        <v>5194475</v>
      </c>
      <c r="V1417" s="11">
        <v>985380</v>
      </c>
      <c r="W1417" s="11">
        <v>4209095</v>
      </c>
      <c r="X1417" s="11">
        <v>11</v>
      </c>
      <c r="Y1417" s="62">
        <v>3055927</v>
      </c>
      <c r="Z1417" s="11">
        <v>0</v>
      </c>
      <c r="AA1417" s="11">
        <v>0</v>
      </c>
      <c r="AB1417" s="11">
        <v>7500</v>
      </c>
      <c r="AC1417" s="11">
        <v>82500</v>
      </c>
      <c r="AD1417" s="11">
        <v>0</v>
      </c>
      <c r="AE1417" s="11">
        <v>0</v>
      </c>
      <c r="AF1417" s="11">
        <v>0</v>
      </c>
      <c r="AG1417" s="11">
        <v>90000</v>
      </c>
      <c r="AH1417" s="11">
        <v>0</v>
      </c>
      <c r="AI1417" s="11">
        <v>380918</v>
      </c>
      <c r="AJ1417" s="11">
        <v>0</v>
      </c>
      <c r="AK1417" s="11">
        <v>317749</v>
      </c>
      <c r="AL1417" s="9">
        <v>698668</v>
      </c>
      <c r="AM1417" s="9">
        <v>907855</v>
      </c>
      <c r="AN1417" s="9">
        <v>0</v>
      </c>
      <c r="AO1417" s="9">
        <v>382025</v>
      </c>
      <c r="AP1417" s="11">
        <v>0</v>
      </c>
      <c r="AQ1417" s="11">
        <v>60000</v>
      </c>
      <c r="AR1417" s="11">
        <v>2048548</v>
      </c>
      <c r="AS1417" s="11">
        <v>0</v>
      </c>
      <c r="AT1417" s="11">
        <v>0</v>
      </c>
      <c r="AU1417" s="11">
        <v>0</v>
      </c>
      <c r="AV1417" s="11">
        <v>0</v>
      </c>
      <c r="AW1417" s="11">
        <v>0</v>
      </c>
      <c r="AX1417" s="11">
        <v>0</v>
      </c>
      <c r="AY1417" s="11">
        <v>0</v>
      </c>
      <c r="AZ1417" s="11">
        <v>0</v>
      </c>
      <c r="BA1417" s="11">
        <v>0</v>
      </c>
      <c r="BB1417" s="11">
        <v>0</v>
      </c>
      <c r="BC1417" s="11">
        <v>0</v>
      </c>
      <c r="BD1417" s="11">
        <v>0</v>
      </c>
      <c r="BE1417" s="11">
        <v>0</v>
      </c>
      <c r="BF1417" s="11">
        <v>0</v>
      </c>
      <c r="BG1417" s="11">
        <v>0</v>
      </c>
      <c r="BH1417" s="11">
        <v>0</v>
      </c>
      <c r="BI1417" s="11">
        <v>0</v>
      </c>
      <c r="BJ1417" s="11">
        <v>0</v>
      </c>
      <c r="BK1417" s="11">
        <v>0</v>
      </c>
      <c r="BL1417" s="11">
        <v>0</v>
      </c>
      <c r="BM1417" s="11">
        <v>0</v>
      </c>
      <c r="BN1417" s="11">
        <v>0</v>
      </c>
      <c r="BO1417" s="11">
        <v>405980</v>
      </c>
      <c r="BP1417" s="11">
        <v>40590</v>
      </c>
      <c r="BQ1417" s="11">
        <v>224050</v>
      </c>
      <c r="BR1417" s="11">
        <v>223580</v>
      </c>
      <c r="BS1417" s="11">
        <v>46750</v>
      </c>
      <c r="BT1417" s="11">
        <v>9170</v>
      </c>
      <c r="BU1417" s="11">
        <v>35260</v>
      </c>
      <c r="BV1417" s="11">
        <v>0</v>
      </c>
      <c r="BW1417" s="11">
        <v>0</v>
      </c>
      <c r="BX1417" s="11">
        <v>0</v>
      </c>
      <c r="BY1417" s="11">
        <v>0</v>
      </c>
      <c r="BZ1417" s="11">
        <v>0</v>
      </c>
      <c r="CA1417" s="11">
        <v>0</v>
      </c>
      <c r="CB1417" s="11">
        <v>0</v>
      </c>
      <c r="CC1417" s="11">
        <v>0</v>
      </c>
      <c r="CD1417" s="11">
        <v>0</v>
      </c>
      <c r="CE1417" s="11">
        <v>0</v>
      </c>
      <c r="CF1417" s="11">
        <v>0</v>
      </c>
      <c r="CG1417" s="11">
        <v>0</v>
      </c>
      <c r="CH1417" s="11">
        <v>0</v>
      </c>
      <c r="CI1417" s="11">
        <v>173367.587</v>
      </c>
      <c r="CJ1417" s="4">
        <v>31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12</v>
      </c>
      <c r="CV1417" s="4">
        <v>0</v>
      </c>
      <c r="CW1417" s="4">
        <v>0</v>
      </c>
      <c r="CX1417" s="4">
        <v>0</v>
      </c>
      <c r="CY1417" s="4">
        <v>0</v>
      </c>
      <c r="CZ1417" s="4">
        <v>0</v>
      </c>
      <c r="DA1417" s="4">
        <v>0</v>
      </c>
      <c r="DB1417" s="4">
        <v>20</v>
      </c>
      <c r="DC1417" s="4">
        <v>0</v>
      </c>
      <c r="DD1417" s="4">
        <v>14</v>
      </c>
      <c r="DE1417" s="64">
        <v>34</v>
      </c>
      <c r="DF1417" s="64">
        <v>40</v>
      </c>
      <c r="DG1417" s="64">
        <v>0</v>
      </c>
      <c r="DH1417" s="64">
        <v>42.08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0</v>
      </c>
      <c r="DO1417" s="4">
        <v>0</v>
      </c>
      <c r="DP1417" s="4">
        <v>0</v>
      </c>
      <c r="DQ1417" s="4">
        <v>0</v>
      </c>
      <c r="DR1417" s="4">
        <v>0</v>
      </c>
      <c r="DS1417" s="4">
        <v>2</v>
      </c>
      <c r="DT1417" s="4">
        <v>2</v>
      </c>
      <c r="DU1417" s="4">
        <v>2</v>
      </c>
      <c r="EB1417" s="4" t="b">
        <v>1</v>
      </c>
      <c r="EC1417" s="4" t="s">
        <v>264</v>
      </c>
      <c r="EF1417" s="7">
        <v>46023</v>
      </c>
      <c r="EG1417" s="7">
        <v>46053</v>
      </c>
      <c r="EH1417" s="4" t="s">
        <v>173</v>
      </c>
      <c r="EI1417" s="4" t="b">
        <v>1</v>
      </c>
      <c r="EJ1417" s="4" t="s">
        <v>174</v>
      </c>
      <c r="EO1417" s="4">
        <f t="shared" si="88"/>
        <v>11.512328767123288</v>
      </c>
      <c r="EP1417" s="4">
        <f t="shared" si="89"/>
        <v>20</v>
      </c>
      <c r="EQ1417" s="9">
        <f t="shared" si="90"/>
        <v>2420948.6799999997</v>
      </c>
    </row>
    <row r="1418" spans="3:147">
      <c r="C1418" s="7">
        <v>46054</v>
      </c>
      <c r="D1418" s="4">
        <v>7630</v>
      </c>
      <c r="G1418" s="4" t="s">
        <v>170</v>
      </c>
      <c r="H1418" s="4" t="s">
        <v>171</v>
      </c>
      <c r="I1418" s="4">
        <v>21</v>
      </c>
      <c r="J1418" s="16">
        <v>35339</v>
      </c>
      <c r="L1418" s="4">
        <v>142177.58900000001</v>
      </c>
      <c r="M1418" s="4">
        <v>149427.56700000001</v>
      </c>
      <c r="N1418" s="4">
        <v>178067.85</v>
      </c>
      <c r="O1418" s="64">
        <v>16</v>
      </c>
      <c r="P1418" s="4">
        <v>8</v>
      </c>
      <c r="Q1418" s="4">
        <v>4</v>
      </c>
      <c r="R1418" s="4">
        <v>28</v>
      </c>
      <c r="S1418" s="4">
        <v>100</v>
      </c>
      <c r="T1418" s="4">
        <v>100</v>
      </c>
      <c r="U1418" s="11">
        <v>7232098</v>
      </c>
      <c r="V1418" s="11">
        <v>1459070</v>
      </c>
      <c r="W1418" s="11">
        <v>5773028</v>
      </c>
      <c r="X1418" s="11">
        <v>29</v>
      </c>
      <c r="Y1418" s="62">
        <v>3980972</v>
      </c>
      <c r="Z1418" s="11">
        <v>0</v>
      </c>
      <c r="AA1418" s="11">
        <v>0</v>
      </c>
      <c r="AB1418" s="11">
        <v>0</v>
      </c>
      <c r="AC1418" s="11">
        <v>217500</v>
      </c>
      <c r="AD1418" s="11">
        <v>0</v>
      </c>
      <c r="AE1418" s="11">
        <v>0</v>
      </c>
      <c r="AF1418" s="11">
        <v>0</v>
      </c>
      <c r="AG1418" s="11">
        <v>217500</v>
      </c>
      <c r="AH1418" s="11">
        <v>0</v>
      </c>
      <c r="AI1418" s="11">
        <v>560353</v>
      </c>
      <c r="AJ1418" s="11">
        <v>0</v>
      </c>
      <c r="AK1418" s="11">
        <v>667754</v>
      </c>
      <c r="AL1418" s="9">
        <v>1228107</v>
      </c>
      <c r="AM1418" s="9">
        <v>1068407</v>
      </c>
      <c r="AN1418" s="9">
        <v>0</v>
      </c>
      <c r="AO1418" s="9">
        <v>642112</v>
      </c>
      <c r="AP1418" s="11">
        <v>0</v>
      </c>
      <c r="AQ1418" s="11">
        <v>60000</v>
      </c>
      <c r="AR1418" s="11">
        <v>2998626</v>
      </c>
      <c r="AS1418" s="11">
        <v>0</v>
      </c>
      <c r="AT1418" s="11">
        <v>0</v>
      </c>
      <c r="AU1418" s="11">
        <v>0</v>
      </c>
      <c r="AV1418" s="11">
        <v>0</v>
      </c>
      <c r="AW1418" s="11">
        <v>0</v>
      </c>
      <c r="AX1418" s="11">
        <v>0</v>
      </c>
      <c r="AY1418" s="11">
        <v>0</v>
      </c>
      <c r="AZ1418" s="11">
        <v>0</v>
      </c>
      <c r="BA1418" s="11">
        <v>0</v>
      </c>
      <c r="BB1418" s="11">
        <v>0</v>
      </c>
      <c r="BC1418" s="11">
        <v>0</v>
      </c>
      <c r="BD1418" s="11">
        <v>35000</v>
      </c>
      <c r="BE1418" s="11">
        <v>0</v>
      </c>
      <c r="BF1418" s="11">
        <v>0</v>
      </c>
      <c r="BG1418" s="11">
        <v>0</v>
      </c>
      <c r="BH1418" s="11">
        <v>0</v>
      </c>
      <c r="BI1418" s="11">
        <v>0</v>
      </c>
      <c r="BJ1418" s="11">
        <v>0</v>
      </c>
      <c r="BK1418" s="11">
        <v>0</v>
      </c>
      <c r="BL1418" s="11">
        <v>0</v>
      </c>
      <c r="BM1418" s="11">
        <v>0</v>
      </c>
      <c r="BN1418" s="11">
        <v>0</v>
      </c>
      <c r="BO1418" s="11">
        <v>638800</v>
      </c>
      <c r="BP1418" s="11">
        <v>63880</v>
      </c>
      <c r="BQ1418" s="11">
        <v>302570</v>
      </c>
      <c r="BR1418" s="11">
        <v>318290</v>
      </c>
      <c r="BS1418" s="11">
        <v>65090</v>
      </c>
      <c r="BT1418" s="11">
        <v>11950</v>
      </c>
      <c r="BU1418" s="11">
        <v>47580</v>
      </c>
      <c r="BV1418" s="11">
        <v>8000</v>
      </c>
      <c r="BW1418" s="11">
        <v>2910</v>
      </c>
      <c r="BX1418" s="11">
        <v>0</v>
      </c>
      <c r="BY1418" s="11">
        <v>0</v>
      </c>
      <c r="BZ1418" s="11">
        <v>0</v>
      </c>
      <c r="CA1418" s="11">
        <v>0</v>
      </c>
      <c r="CB1418" s="11">
        <v>0</v>
      </c>
      <c r="CC1418" s="11">
        <v>0</v>
      </c>
      <c r="CD1418" s="11">
        <v>0</v>
      </c>
      <c r="CE1418" s="11">
        <v>0</v>
      </c>
      <c r="CF1418" s="11">
        <v>0</v>
      </c>
      <c r="CG1418" s="11">
        <v>0</v>
      </c>
      <c r="CH1418" s="11">
        <v>0</v>
      </c>
      <c r="CI1418" s="11">
        <v>271611.728</v>
      </c>
      <c r="CJ1418" s="4">
        <v>28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12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20</v>
      </c>
      <c r="DC1418" s="4">
        <v>0</v>
      </c>
      <c r="DD1418" s="4">
        <v>20</v>
      </c>
      <c r="DE1418" s="64">
        <v>40</v>
      </c>
      <c r="DF1418" s="64">
        <v>32</v>
      </c>
      <c r="DG1418" s="64">
        <v>0</v>
      </c>
      <c r="DH1418" s="64">
        <v>48.08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2</v>
      </c>
      <c r="DU1418" s="4">
        <v>2</v>
      </c>
      <c r="EB1418" s="4" t="b">
        <v>1</v>
      </c>
      <c r="EC1418" s="4" t="s">
        <v>264</v>
      </c>
      <c r="EF1418" s="7">
        <v>46054</v>
      </c>
      <c r="EG1418" s="7">
        <v>46081</v>
      </c>
      <c r="EH1418" s="4" t="s">
        <v>173</v>
      </c>
      <c r="EI1418" s="4" t="b">
        <v>1</v>
      </c>
      <c r="EJ1418" s="4" t="s">
        <v>174</v>
      </c>
      <c r="EO1418" s="4">
        <f t="shared" ref="EO1418:EO1481" si="91">($EO$5-J1418)/365</f>
        <v>29.271232876712329</v>
      </c>
      <c r="EP1418" s="4">
        <f t="shared" ref="EP1418:EP1481" si="92">IF(EO1418&gt;=21,25,IF(EO1418&gt;=19,24,IF(EO1418&gt;=17,23,IF(EO1418&gt;=15,22,IF(EO1418&gt;=13,21,IF(EO1418&gt;=11,20,IF(EO1418&gt;=10,19,IF(EO1418&gt;=8,18))))))))</f>
        <v>25</v>
      </c>
      <c r="EQ1418" s="9">
        <f t="shared" ref="EQ1418:EQ1481" si="93">EP1418*N1418</f>
        <v>4451696.25</v>
      </c>
    </row>
    <row r="1419" spans="3:147">
      <c r="C1419" s="7">
        <v>46054</v>
      </c>
      <c r="D1419" s="4">
        <v>7630</v>
      </c>
      <c r="G1419" s="4" t="s">
        <v>176</v>
      </c>
      <c r="H1419" s="4" t="s">
        <v>177</v>
      </c>
      <c r="I1419" s="4">
        <v>5</v>
      </c>
      <c r="J1419" s="16">
        <v>38119</v>
      </c>
      <c r="L1419" s="4">
        <v>111809.333</v>
      </c>
      <c r="M1419" s="4">
        <v>117309.3</v>
      </c>
      <c r="N1419" s="4">
        <v>139793.58300000001</v>
      </c>
      <c r="O1419" s="64">
        <v>16</v>
      </c>
      <c r="P1419" s="4">
        <v>8</v>
      </c>
      <c r="Q1419" s="4">
        <v>4</v>
      </c>
      <c r="R1419" s="4">
        <v>28</v>
      </c>
      <c r="S1419" s="4">
        <v>100</v>
      </c>
      <c r="T1419" s="4">
        <v>100</v>
      </c>
      <c r="U1419" s="11">
        <v>4932832</v>
      </c>
      <c r="V1419" s="11">
        <v>848832</v>
      </c>
      <c r="W1419" s="11">
        <v>4084000</v>
      </c>
      <c r="X1419" s="11">
        <v>21</v>
      </c>
      <c r="Y1419" s="62">
        <v>3130661</v>
      </c>
      <c r="Z1419" s="11">
        <v>0</v>
      </c>
      <c r="AA1419" s="11">
        <v>0</v>
      </c>
      <c r="AB1419" s="11">
        <v>7500</v>
      </c>
      <c r="AC1419" s="11">
        <v>157500</v>
      </c>
      <c r="AD1419" s="11">
        <v>0</v>
      </c>
      <c r="AE1419" s="11">
        <v>0</v>
      </c>
      <c r="AF1419" s="11">
        <v>0</v>
      </c>
      <c r="AG1419" s="11">
        <v>165000</v>
      </c>
      <c r="AH1419" s="11">
        <v>0</v>
      </c>
      <c r="AI1419" s="11">
        <v>439909</v>
      </c>
      <c r="AJ1419" s="11">
        <v>0</v>
      </c>
      <c r="AK1419" s="11">
        <v>209690</v>
      </c>
      <c r="AL1419" s="9">
        <v>649600</v>
      </c>
      <c r="AM1419" s="9">
        <v>629071</v>
      </c>
      <c r="AN1419" s="9">
        <v>0</v>
      </c>
      <c r="AO1419" s="9">
        <v>231078</v>
      </c>
      <c r="AP1419" s="11">
        <v>0</v>
      </c>
      <c r="AQ1419" s="11">
        <v>30000</v>
      </c>
      <c r="AR1419" s="11">
        <v>1539749</v>
      </c>
      <c r="AS1419" s="11">
        <v>0</v>
      </c>
      <c r="AT1419" s="11">
        <v>0</v>
      </c>
      <c r="AU1419" s="11">
        <v>0</v>
      </c>
      <c r="AV1419" s="11">
        <v>0</v>
      </c>
      <c r="AW1419" s="11">
        <v>0</v>
      </c>
      <c r="AX1419" s="11">
        <v>0</v>
      </c>
      <c r="AY1419" s="11">
        <v>0</v>
      </c>
      <c r="AZ1419" s="11">
        <v>0</v>
      </c>
      <c r="BA1419" s="11">
        <v>52422</v>
      </c>
      <c r="BB1419" s="11">
        <v>0</v>
      </c>
      <c r="BC1419" s="11">
        <v>0</v>
      </c>
      <c r="BD1419" s="11">
        <v>45000</v>
      </c>
      <c r="BE1419" s="11">
        <v>0</v>
      </c>
      <c r="BF1419" s="11">
        <v>0</v>
      </c>
      <c r="BG1419" s="11">
        <v>0</v>
      </c>
      <c r="BH1419" s="11">
        <v>0</v>
      </c>
      <c r="BI1419" s="11">
        <v>0</v>
      </c>
      <c r="BJ1419" s="11">
        <v>0</v>
      </c>
      <c r="BK1419" s="11">
        <v>0</v>
      </c>
      <c r="BL1419" s="11">
        <v>0</v>
      </c>
      <c r="BM1419" s="11">
        <v>0</v>
      </c>
      <c r="BN1419" s="11">
        <v>0</v>
      </c>
      <c r="BO1419" s="11">
        <v>238980</v>
      </c>
      <c r="BP1419" s="11">
        <v>23890</v>
      </c>
      <c r="BQ1419" s="11">
        <v>283240</v>
      </c>
      <c r="BR1419" s="11">
        <v>210180</v>
      </c>
      <c r="BS1419" s="11">
        <v>44400</v>
      </c>
      <c r="BT1419" s="11">
        <v>9400</v>
      </c>
      <c r="BU1419" s="11">
        <v>37350</v>
      </c>
      <c r="BV1419" s="11">
        <v>1000</v>
      </c>
      <c r="BW1419" s="11">
        <v>392</v>
      </c>
      <c r="BX1419" s="11">
        <v>0</v>
      </c>
      <c r="BY1419" s="11">
        <v>0</v>
      </c>
      <c r="BZ1419" s="11">
        <v>0</v>
      </c>
      <c r="CA1419" s="11">
        <v>0</v>
      </c>
      <c r="CB1419" s="11">
        <v>0</v>
      </c>
      <c r="CC1419" s="11">
        <v>0</v>
      </c>
      <c r="CD1419" s="11">
        <v>0</v>
      </c>
      <c r="CE1419" s="11">
        <v>0</v>
      </c>
      <c r="CF1419" s="11">
        <v>0</v>
      </c>
      <c r="CG1419" s="11">
        <v>0</v>
      </c>
      <c r="CH1419" s="11">
        <v>0</v>
      </c>
      <c r="CI1419" s="11">
        <v>202133.804</v>
      </c>
      <c r="CJ1419" s="4">
        <v>28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6</v>
      </c>
      <c r="CV1419" s="4">
        <v>0</v>
      </c>
      <c r="CW1419" s="4">
        <v>0</v>
      </c>
      <c r="CX1419" s="4">
        <v>0</v>
      </c>
      <c r="CY1419" s="4">
        <v>0</v>
      </c>
      <c r="CZ1419" s="4">
        <v>0</v>
      </c>
      <c r="DA1419" s="4">
        <v>0</v>
      </c>
      <c r="DB1419" s="4">
        <v>20</v>
      </c>
      <c r="DC1419" s="4">
        <v>0</v>
      </c>
      <c r="DD1419" s="4">
        <v>8</v>
      </c>
      <c r="DE1419" s="64">
        <v>28</v>
      </c>
      <c r="DF1419" s="64">
        <v>24</v>
      </c>
      <c r="DG1419" s="64">
        <v>0</v>
      </c>
      <c r="DH1419" s="64">
        <v>22.04</v>
      </c>
      <c r="DI1419" s="4">
        <v>0</v>
      </c>
      <c r="DJ1419" s="4">
        <v>0</v>
      </c>
      <c r="DK1419" s="4">
        <v>0</v>
      </c>
      <c r="DL1419" s="4">
        <v>0</v>
      </c>
      <c r="DM1419" s="4">
        <v>0</v>
      </c>
      <c r="DN1419" s="4">
        <v>0</v>
      </c>
      <c r="DO1419" s="4">
        <v>0</v>
      </c>
      <c r="DP1419" s="4">
        <v>0</v>
      </c>
      <c r="DQ1419" s="4">
        <v>0</v>
      </c>
      <c r="DR1419" s="4">
        <v>0</v>
      </c>
      <c r="DS1419" s="4">
        <v>1</v>
      </c>
      <c r="DT1419" s="4">
        <v>2</v>
      </c>
      <c r="DU1419" s="4">
        <v>2</v>
      </c>
      <c r="EB1419" s="4" t="b">
        <v>1</v>
      </c>
      <c r="EC1419" s="4" t="s">
        <v>264</v>
      </c>
      <c r="EF1419" s="7">
        <v>46054</v>
      </c>
      <c r="EG1419" s="7">
        <v>46081</v>
      </c>
      <c r="EH1419" s="4" t="s">
        <v>173</v>
      </c>
      <c r="EI1419" s="4" t="b">
        <v>1</v>
      </c>
      <c r="EJ1419" s="4" t="s">
        <v>174</v>
      </c>
      <c r="EO1419" s="4">
        <f t="shared" si="91"/>
        <v>21.654794520547945</v>
      </c>
      <c r="EP1419" s="4">
        <f t="shared" si="92"/>
        <v>25</v>
      </c>
      <c r="EQ1419" s="9">
        <f t="shared" si="93"/>
        <v>3494839.5750000002</v>
      </c>
    </row>
    <row r="1420" spans="3:147">
      <c r="C1420" s="7">
        <v>46054</v>
      </c>
      <c r="D1420" s="4">
        <v>7630</v>
      </c>
      <c r="G1420" s="4" t="s">
        <v>176</v>
      </c>
      <c r="H1420" s="4" t="s">
        <v>177</v>
      </c>
      <c r="I1420" s="4">
        <v>16</v>
      </c>
      <c r="J1420" s="16">
        <v>38274</v>
      </c>
      <c r="L1420" s="4">
        <v>118910.333</v>
      </c>
      <c r="M1420" s="4">
        <v>124410.3</v>
      </c>
      <c r="N1420" s="4">
        <v>148255.60800000001</v>
      </c>
      <c r="O1420" s="64">
        <v>16</v>
      </c>
      <c r="P1420" s="4">
        <v>8</v>
      </c>
      <c r="Q1420" s="4">
        <v>4</v>
      </c>
      <c r="R1420" s="4">
        <v>28</v>
      </c>
      <c r="S1420" s="4">
        <v>100</v>
      </c>
      <c r="T1420" s="4">
        <v>100</v>
      </c>
      <c r="U1420" s="11">
        <v>5673873</v>
      </c>
      <c r="V1420" s="11">
        <v>1136740</v>
      </c>
      <c r="W1420" s="11">
        <v>4537133</v>
      </c>
      <c r="X1420" s="11">
        <v>21</v>
      </c>
      <c r="Y1420" s="62">
        <v>3329489</v>
      </c>
      <c r="Z1420" s="11">
        <v>0</v>
      </c>
      <c r="AA1420" s="11">
        <v>0</v>
      </c>
      <c r="AB1420" s="11">
        <v>7500</v>
      </c>
      <c r="AC1420" s="11">
        <v>157500</v>
      </c>
      <c r="AD1420" s="11">
        <v>0</v>
      </c>
      <c r="AE1420" s="11">
        <v>0</v>
      </c>
      <c r="AF1420" s="11">
        <v>0</v>
      </c>
      <c r="AG1420" s="11">
        <v>165000</v>
      </c>
      <c r="AH1420" s="11">
        <v>0</v>
      </c>
      <c r="AI1420" s="11">
        <v>466538</v>
      </c>
      <c r="AJ1420" s="11">
        <v>0</v>
      </c>
      <c r="AK1420" s="11">
        <v>500362</v>
      </c>
      <c r="AL1420" s="9">
        <v>966901</v>
      </c>
      <c r="AM1420" s="9">
        <v>667150</v>
      </c>
      <c r="AN1420" s="9">
        <v>0</v>
      </c>
      <c r="AO1420" s="9">
        <v>460333</v>
      </c>
      <c r="AP1420" s="11">
        <v>0</v>
      </c>
      <c r="AQ1420" s="11">
        <v>50000</v>
      </c>
      <c r="AR1420" s="11">
        <v>2144384</v>
      </c>
      <c r="AS1420" s="11">
        <v>0</v>
      </c>
      <c r="AT1420" s="11">
        <v>0</v>
      </c>
      <c r="AU1420" s="11">
        <v>0</v>
      </c>
      <c r="AV1420" s="11">
        <v>0</v>
      </c>
      <c r="AW1420" s="11">
        <v>0</v>
      </c>
      <c r="AX1420" s="11">
        <v>0</v>
      </c>
      <c r="AY1420" s="11">
        <v>0</v>
      </c>
      <c r="AZ1420" s="11">
        <v>0</v>
      </c>
      <c r="BA1420" s="11">
        <v>0</v>
      </c>
      <c r="BB1420" s="11">
        <v>0</v>
      </c>
      <c r="BC1420" s="11">
        <v>0</v>
      </c>
      <c r="BD1420" s="11">
        <v>35000</v>
      </c>
      <c r="BE1420" s="11">
        <v>0</v>
      </c>
      <c r="BF1420" s="11">
        <v>0</v>
      </c>
      <c r="BG1420" s="11">
        <v>0</v>
      </c>
      <c r="BH1420" s="11">
        <v>0</v>
      </c>
      <c r="BI1420" s="11">
        <v>0</v>
      </c>
      <c r="BJ1420" s="11">
        <v>0</v>
      </c>
      <c r="BK1420" s="11">
        <v>0</v>
      </c>
      <c r="BL1420" s="11">
        <v>0</v>
      </c>
      <c r="BM1420" s="11">
        <v>0</v>
      </c>
      <c r="BN1420" s="11">
        <v>0</v>
      </c>
      <c r="BO1420" s="11">
        <v>444390</v>
      </c>
      <c r="BP1420" s="11">
        <v>44430</v>
      </c>
      <c r="BQ1420" s="11">
        <v>298390</v>
      </c>
      <c r="BR1420" s="11">
        <v>248870</v>
      </c>
      <c r="BS1420" s="11">
        <v>51060</v>
      </c>
      <c r="BT1420" s="11">
        <v>9990</v>
      </c>
      <c r="BU1420" s="11">
        <v>39610</v>
      </c>
      <c r="BV1420" s="11">
        <v>0</v>
      </c>
      <c r="BW1420" s="11">
        <v>0</v>
      </c>
      <c r="BX1420" s="11">
        <v>0</v>
      </c>
      <c r="BY1420" s="11">
        <v>0</v>
      </c>
      <c r="BZ1420" s="11">
        <v>0</v>
      </c>
      <c r="CA1420" s="11">
        <v>0</v>
      </c>
      <c r="CB1420" s="11">
        <v>0</v>
      </c>
      <c r="CC1420" s="11">
        <v>0</v>
      </c>
      <c r="CD1420" s="11">
        <v>0</v>
      </c>
      <c r="CE1420" s="11">
        <v>0</v>
      </c>
      <c r="CF1420" s="11">
        <v>0</v>
      </c>
      <c r="CG1420" s="11">
        <v>0</v>
      </c>
      <c r="CH1420" s="11">
        <v>0</v>
      </c>
      <c r="CI1420" s="11">
        <v>213389.70699999999</v>
      </c>
      <c r="CJ1420" s="4">
        <v>28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10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20</v>
      </c>
      <c r="DC1420" s="4">
        <v>0</v>
      </c>
      <c r="DD1420" s="4">
        <v>18</v>
      </c>
      <c r="DE1420" s="64">
        <v>38</v>
      </c>
      <c r="DF1420" s="64">
        <v>24</v>
      </c>
      <c r="DG1420" s="64">
        <v>0</v>
      </c>
      <c r="DH1420" s="64">
        <v>41.4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1</v>
      </c>
      <c r="DT1420" s="4">
        <v>2</v>
      </c>
      <c r="DU1420" s="4">
        <v>2</v>
      </c>
      <c r="EB1420" s="4" t="b">
        <v>1</v>
      </c>
      <c r="EC1420" s="4" t="s">
        <v>264</v>
      </c>
      <c r="EF1420" s="7">
        <v>46054</v>
      </c>
      <c r="EG1420" s="7">
        <v>46081</v>
      </c>
      <c r="EH1420" s="4" t="s">
        <v>173</v>
      </c>
      <c r="EI1420" s="4" t="b">
        <v>1</v>
      </c>
      <c r="EJ1420" s="4" t="s">
        <v>174</v>
      </c>
      <c r="EO1420" s="4">
        <f t="shared" si="91"/>
        <v>21.230136986301371</v>
      </c>
      <c r="EP1420" s="4">
        <f t="shared" si="92"/>
        <v>25</v>
      </c>
      <c r="EQ1420" s="9">
        <f t="shared" si="93"/>
        <v>3706390.2</v>
      </c>
    </row>
    <row r="1421" spans="3:147">
      <c r="C1421" s="7">
        <v>46054</v>
      </c>
      <c r="D1421" s="4">
        <v>7630</v>
      </c>
      <c r="G1421" s="4" t="s">
        <v>179</v>
      </c>
      <c r="H1421" s="4" t="s">
        <v>180</v>
      </c>
      <c r="I1421" s="4">
        <v>9</v>
      </c>
      <c r="J1421" s="16">
        <v>41821</v>
      </c>
      <c r="L1421" s="4">
        <v>98578.298999999999</v>
      </c>
      <c r="M1421" s="4">
        <v>101578.26700000001</v>
      </c>
      <c r="N1421" s="4">
        <v>121047.43399999999</v>
      </c>
      <c r="O1421" s="64">
        <v>16</v>
      </c>
      <c r="P1421" s="4">
        <v>8</v>
      </c>
      <c r="Q1421" s="4">
        <v>4</v>
      </c>
      <c r="R1421" s="4">
        <v>28</v>
      </c>
      <c r="S1421" s="4">
        <v>100</v>
      </c>
      <c r="T1421" s="4">
        <v>100</v>
      </c>
      <c r="U1421" s="11">
        <v>4907819</v>
      </c>
      <c r="V1421" s="11">
        <v>941370</v>
      </c>
      <c r="W1421" s="11">
        <v>3966449</v>
      </c>
      <c r="X1421" s="11">
        <v>11</v>
      </c>
      <c r="Y1421" s="62">
        <v>2760192</v>
      </c>
      <c r="Z1421" s="11">
        <v>0</v>
      </c>
      <c r="AA1421" s="11">
        <v>0</v>
      </c>
      <c r="AB1421" s="11">
        <v>7500</v>
      </c>
      <c r="AC1421" s="11">
        <v>82500</v>
      </c>
      <c r="AD1421" s="11">
        <v>0</v>
      </c>
      <c r="AE1421" s="11">
        <v>0</v>
      </c>
      <c r="AF1421" s="11">
        <v>0</v>
      </c>
      <c r="AG1421" s="11">
        <v>90000</v>
      </c>
      <c r="AH1421" s="11">
        <v>0</v>
      </c>
      <c r="AI1421" s="11">
        <v>380918</v>
      </c>
      <c r="AJ1421" s="11">
        <v>0</v>
      </c>
      <c r="AK1421" s="11">
        <v>453927</v>
      </c>
      <c r="AL1421" s="9">
        <v>834846</v>
      </c>
      <c r="AM1421" s="9">
        <v>726284</v>
      </c>
      <c r="AN1421" s="9">
        <v>0</v>
      </c>
      <c r="AO1421" s="9">
        <v>436497</v>
      </c>
      <c r="AP1421" s="11">
        <v>0</v>
      </c>
      <c r="AQ1421" s="11">
        <v>60000</v>
      </c>
      <c r="AR1421" s="11">
        <v>2057627</v>
      </c>
      <c r="AS1421" s="11">
        <v>0</v>
      </c>
      <c r="AT1421" s="11">
        <v>0</v>
      </c>
      <c r="AU1421" s="11">
        <v>0</v>
      </c>
      <c r="AV1421" s="11">
        <v>0</v>
      </c>
      <c r="AW1421" s="11">
        <v>0</v>
      </c>
      <c r="AX1421" s="11">
        <v>0</v>
      </c>
      <c r="AY1421" s="11">
        <v>0</v>
      </c>
      <c r="AZ1421" s="11">
        <v>0</v>
      </c>
      <c r="BA1421" s="11">
        <v>0</v>
      </c>
      <c r="BB1421" s="11">
        <v>0</v>
      </c>
      <c r="BC1421" s="11">
        <v>0</v>
      </c>
      <c r="BD1421" s="11">
        <v>0</v>
      </c>
      <c r="BE1421" s="11">
        <v>0</v>
      </c>
      <c r="BF1421" s="11">
        <v>0</v>
      </c>
      <c r="BG1421" s="11">
        <v>0</v>
      </c>
      <c r="BH1421" s="11">
        <v>0</v>
      </c>
      <c r="BI1421" s="11">
        <v>0</v>
      </c>
      <c r="BJ1421" s="11">
        <v>0</v>
      </c>
      <c r="BK1421" s="11">
        <v>0</v>
      </c>
      <c r="BL1421" s="11">
        <v>0</v>
      </c>
      <c r="BM1421" s="11">
        <v>0</v>
      </c>
      <c r="BN1421" s="11">
        <v>0</v>
      </c>
      <c r="BO1421" s="11">
        <v>365130</v>
      </c>
      <c r="BP1421" s="11">
        <v>36510</v>
      </c>
      <c r="BQ1421" s="11">
        <v>224050</v>
      </c>
      <c r="BR1421" s="11">
        <v>211920</v>
      </c>
      <c r="BS1421" s="11">
        <v>44170</v>
      </c>
      <c r="BT1421" s="11">
        <v>8280</v>
      </c>
      <c r="BU1421" s="11">
        <v>32310</v>
      </c>
      <c r="BV1421" s="11">
        <v>0</v>
      </c>
      <c r="BW1421" s="11">
        <v>0</v>
      </c>
      <c r="BX1421" s="11">
        <v>0</v>
      </c>
      <c r="BY1421" s="11">
        <v>0</v>
      </c>
      <c r="BZ1421" s="11">
        <v>0</v>
      </c>
      <c r="CA1421" s="11">
        <v>0</v>
      </c>
      <c r="CB1421" s="11">
        <v>0</v>
      </c>
      <c r="CC1421" s="11">
        <v>19000</v>
      </c>
      <c r="CD1421" s="11">
        <v>0</v>
      </c>
      <c r="CE1421" s="11">
        <v>0</v>
      </c>
      <c r="CF1421" s="11">
        <v>0</v>
      </c>
      <c r="CG1421" s="11">
        <v>0</v>
      </c>
      <c r="CH1421" s="11">
        <v>0</v>
      </c>
      <c r="CI1421" s="11">
        <v>177462.674</v>
      </c>
      <c r="CJ1421" s="4">
        <v>28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12</v>
      </c>
      <c r="CV1421" s="4">
        <v>0</v>
      </c>
      <c r="CW1421" s="4">
        <v>0</v>
      </c>
      <c r="CX1421" s="4">
        <v>0</v>
      </c>
      <c r="CY1421" s="4">
        <v>0</v>
      </c>
      <c r="CZ1421" s="4">
        <v>0</v>
      </c>
      <c r="DA1421" s="4">
        <v>0</v>
      </c>
      <c r="DB1421" s="4">
        <v>20</v>
      </c>
      <c r="DC1421" s="4">
        <v>0</v>
      </c>
      <c r="DD1421" s="4">
        <v>20</v>
      </c>
      <c r="DE1421" s="64">
        <v>40</v>
      </c>
      <c r="DF1421" s="64">
        <v>32</v>
      </c>
      <c r="DG1421" s="64">
        <v>0</v>
      </c>
      <c r="DH1421" s="64">
        <v>48.08</v>
      </c>
      <c r="DI1421" s="4">
        <v>0</v>
      </c>
      <c r="DJ1421" s="4">
        <v>0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2</v>
      </c>
      <c r="DU1421" s="4">
        <v>2</v>
      </c>
      <c r="EB1421" s="4" t="b">
        <v>1</v>
      </c>
      <c r="EC1421" s="4" t="s">
        <v>264</v>
      </c>
      <c r="EF1421" s="7">
        <v>46054</v>
      </c>
      <c r="EG1421" s="7">
        <v>46081</v>
      </c>
      <c r="EH1421" s="4" t="s">
        <v>173</v>
      </c>
      <c r="EI1421" s="4" t="b">
        <v>1</v>
      </c>
      <c r="EJ1421" s="4" t="s">
        <v>174</v>
      </c>
      <c r="EO1421" s="4">
        <f t="shared" si="91"/>
        <v>11.512328767123288</v>
      </c>
      <c r="EP1421" s="4">
        <f t="shared" si="92"/>
        <v>20</v>
      </c>
      <c r="EQ1421" s="9">
        <f t="shared" si="93"/>
        <v>2420948.6799999997</v>
      </c>
    </row>
    <row r="1422" spans="3:147">
      <c r="C1422" s="7">
        <v>46082</v>
      </c>
      <c r="D1422" s="4">
        <v>7630</v>
      </c>
      <c r="G1422" s="4" t="s">
        <v>170</v>
      </c>
      <c r="H1422" s="4" t="s">
        <v>171</v>
      </c>
      <c r="I1422" s="4">
        <v>21</v>
      </c>
      <c r="J1422" s="16">
        <v>35339</v>
      </c>
      <c r="L1422" s="4">
        <v>142177.58900000001</v>
      </c>
      <c r="M1422" s="4">
        <v>149427.56700000001</v>
      </c>
      <c r="N1422" s="4">
        <v>178067.85</v>
      </c>
      <c r="O1422" s="64">
        <v>21</v>
      </c>
      <c r="P1422" s="4">
        <v>9</v>
      </c>
      <c r="Q1422" s="4">
        <v>1</v>
      </c>
      <c r="R1422" s="4">
        <v>31</v>
      </c>
      <c r="S1422" s="4">
        <v>100</v>
      </c>
      <c r="T1422" s="4">
        <v>100</v>
      </c>
      <c r="U1422" s="11">
        <v>9528895</v>
      </c>
      <c r="V1422" s="11">
        <v>2170210</v>
      </c>
      <c r="W1422" s="11">
        <v>7358685</v>
      </c>
      <c r="X1422" s="11">
        <v>29</v>
      </c>
      <c r="Y1422" s="62">
        <v>4407505</v>
      </c>
      <c r="Z1422" s="11">
        <v>0</v>
      </c>
      <c r="AA1422" s="11">
        <v>0</v>
      </c>
      <c r="AB1422" s="11">
        <v>0</v>
      </c>
      <c r="AC1422" s="11">
        <v>217500</v>
      </c>
      <c r="AD1422" s="11">
        <v>0</v>
      </c>
      <c r="AE1422" s="11">
        <v>0</v>
      </c>
      <c r="AF1422" s="11">
        <v>0</v>
      </c>
      <c r="AG1422" s="11">
        <v>217500</v>
      </c>
      <c r="AH1422" s="11">
        <v>0</v>
      </c>
      <c r="AI1422" s="11">
        <v>560353</v>
      </c>
      <c r="AJ1422" s="11">
        <v>0</v>
      </c>
      <c r="AK1422" s="11">
        <v>600978</v>
      </c>
      <c r="AL1422" s="9">
        <v>1161332</v>
      </c>
      <c r="AM1422" s="9">
        <v>1068407</v>
      </c>
      <c r="AN1422" s="9">
        <v>0</v>
      </c>
      <c r="AO1422" s="9">
        <v>584151</v>
      </c>
      <c r="AP1422" s="11">
        <v>0</v>
      </c>
      <c r="AQ1422" s="11">
        <v>55000</v>
      </c>
      <c r="AR1422" s="11">
        <v>2868890</v>
      </c>
      <c r="AS1422" s="11">
        <v>2000000</v>
      </c>
      <c r="AT1422" s="11">
        <v>0</v>
      </c>
      <c r="AU1422" s="11">
        <v>0</v>
      </c>
      <c r="AV1422" s="11">
        <v>0</v>
      </c>
      <c r="AW1422" s="11">
        <v>0</v>
      </c>
      <c r="AX1422" s="11">
        <v>0</v>
      </c>
      <c r="AY1422" s="11">
        <v>0</v>
      </c>
      <c r="AZ1422" s="11">
        <v>0</v>
      </c>
      <c r="BA1422" s="11">
        <v>0</v>
      </c>
      <c r="BB1422" s="11">
        <v>0</v>
      </c>
      <c r="BC1422" s="11">
        <v>0</v>
      </c>
      <c r="BD1422" s="11">
        <v>35000</v>
      </c>
      <c r="BE1422" s="11">
        <v>0</v>
      </c>
      <c r="BF1422" s="11">
        <v>0</v>
      </c>
      <c r="BG1422" s="11">
        <v>0</v>
      </c>
      <c r="BH1422" s="11">
        <v>0</v>
      </c>
      <c r="BI1422" s="11">
        <v>0</v>
      </c>
      <c r="BJ1422" s="11">
        <v>0</v>
      </c>
      <c r="BK1422" s="11">
        <v>0</v>
      </c>
      <c r="BL1422" s="11">
        <v>0</v>
      </c>
      <c r="BM1422" s="11">
        <v>0</v>
      </c>
      <c r="BN1422" s="11">
        <v>0</v>
      </c>
      <c r="BO1422" s="11">
        <v>1171080</v>
      </c>
      <c r="BP1422" s="11">
        <v>117100</v>
      </c>
      <c r="BQ1422" s="11">
        <v>302570</v>
      </c>
      <c r="BR1422" s="11">
        <v>411710</v>
      </c>
      <c r="BS1422" s="11">
        <v>85760</v>
      </c>
      <c r="BT1422" s="11">
        <v>13230</v>
      </c>
      <c r="BU1422" s="11">
        <v>51850</v>
      </c>
      <c r="BV1422" s="11">
        <v>14000</v>
      </c>
      <c r="BW1422" s="11">
        <v>2910</v>
      </c>
      <c r="BX1422" s="11">
        <v>0</v>
      </c>
      <c r="BY1422" s="11">
        <v>0</v>
      </c>
      <c r="BZ1422" s="11">
        <v>0</v>
      </c>
      <c r="CA1422" s="11">
        <v>0</v>
      </c>
      <c r="CB1422" s="11">
        <v>0</v>
      </c>
      <c r="CC1422" s="11">
        <v>0</v>
      </c>
      <c r="CD1422" s="11">
        <v>0</v>
      </c>
      <c r="CE1422" s="11">
        <v>0</v>
      </c>
      <c r="CF1422" s="11">
        <v>0</v>
      </c>
      <c r="CG1422" s="11">
        <v>0</v>
      </c>
      <c r="CH1422" s="11">
        <v>0</v>
      </c>
      <c r="CI1422" s="11">
        <v>281602.26699999999</v>
      </c>
      <c r="CJ1422" s="4">
        <v>31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11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20</v>
      </c>
      <c r="DC1422" s="4">
        <v>0</v>
      </c>
      <c r="DD1422" s="4">
        <v>18</v>
      </c>
      <c r="DE1422" s="64">
        <v>38</v>
      </c>
      <c r="DF1422" s="64">
        <v>32</v>
      </c>
      <c r="DG1422" s="64">
        <v>0</v>
      </c>
      <c r="DH1422" s="64">
        <v>43.74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2</v>
      </c>
      <c r="DU1422" s="4">
        <v>2</v>
      </c>
      <c r="EB1422" s="4" t="b">
        <v>1</v>
      </c>
      <c r="EC1422" s="4" t="s">
        <v>264</v>
      </c>
      <c r="EF1422" s="7">
        <v>46082</v>
      </c>
      <c r="EG1422" s="7">
        <v>46112</v>
      </c>
      <c r="EH1422" s="4" t="s">
        <v>173</v>
      </c>
      <c r="EI1422" s="4" t="b">
        <v>1</v>
      </c>
      <c r="EJ1422" s="4" t="s">
        <v>174</v>
      </c>
      <c r="EO1422" s="4">
        <f t="shared" si="91"/>
        <v>29.271232876712329</v>
      </c>
      <c r="EP1422" s="4">
        <f t="shared" si="92"/>
        <v>25</v>
      </c>
      <c r="EQ1422" s="9">
        <f t="shared" si="93"/>
        <v>4451696.25</v>
      </c>
    </row>
    <row r="1423" spans="3:147">
      <c r="C1423" s="7">
        <v>46082</v>
      </c>
      <c r="D1423" s="4">
        <v>7630</v>
      </c>
      <c r="G1423" s="4" t="s">
        <v>176</v>
      </c>
      <c r="H1423" s="4" t="s">
        <v>177</v>
      </c>
      <c r="I1423" s="4">
        <v>5</v>
      </c>
      <c r="J1423" s="16">
        <v>38119</v>
      </c>
      <c r="L1423" s="4">
        <v>111809.333</v>
      </c>
      <c r="M1423" s="4">
        <v>117309.3</v>
      </c>
      <c r="N1423" s="4">
        <v>139793.58300000001</v>
      </c>
      <c r="O1423" s="64">
        <v>21</v>
      </c>
      <c r="P1423" s="4">
        <v>9</v>
      </c>
      <c r="Q1423" s="4">
        <v>1</v>
      </c>
      <c r="R1423" s="4">
        <v>31</v>
      </c>
      <c r="S1423" s="4">
        <v>100</v>
      </c>
      <c r="T1423" s="4">
        <v>100</v>
      </c>
      <c r="U1423" s="11">
        <v>5704429</v>
      </c>
      <c r="V1423" s="11">
        <v>1011429</v>
      </c>
      <c r="W1423" s="11">
        <v>4693000</v>
      </c>
      <c r="X1423" s="11">
        <v>21</v>
      </c>
      <c r="Y1423" s="62">
        <v>3452113</v>
      </c>
      <c r="Z1423" s="11">
        <v>0</v>
      </c>
      <c r="AA1423" s="11">
        <v>0</v>
      </c>
      <c r="AB1423" s="11">
        <v>7500</v>
      </c>
      <c r="AC1423" s="11">
        <v>157500</v>
      </c>
      <c r="AD1423" s="11">
        <v>0</v>
      </c>
      <c r="AE1423" s="11">
        <v>0</v>
      </c>
      <c r="AF1423" s="11">
        <v>0</v>
      </c>
      <c r="AG1423" s="11">
        <v>165000</v>
      </c>
      <c r="AH1423" s="11">
        <v>0</v>
      </c>
      <c r="AI1423" s="11">
        <v>439909</v>
      </c>
      <c r="AJ1423" s="11">
        <v>0</v>
      </c>
      <c r="AK1423" s="11">
        <v>419380</v>
      </c>
      <c r="AL1423" s="9">
        <v>859290</v>
      </c>
      <c r="AM1423" s="9">
        <v>629071</v>
      </c>
      <c r="AN1423" s="9">
        <v>69896</v>
      </c>
      <c r="AO1423" s="9">
        <v>434059</v>
      </c>
      <c r="AP1423" s="11">
        <v>0</v>
      </c>
      <c r="AQ1423" s="11">
        <v>50000</v>
      </c>
      <c r="AR1423" s="11">
        <v>2042316</v>
      </c>
      <c r="AS1423" s="11">
        <v>0</v>
      </c>
      <c r="AT1423" s="11">
        <v>0</v>
      </c>
      <c r="AU1423" s="11">
        <v>0</v>
      </c>
      <c r="AV1423" s="11">
        <v>0</v>
      </c>
      <c r="AW1423" s="11">
        <v>0</v>
      </c>
      <c r="AX1423" s="11">
        <v>0</v>
      </c>
      <c r="AY1423" s="11">
        <v>0</v>
      </c>
      <c r="AZ1423" s="11">
        <v>0</v>
      </c>
      <c r="BA1423" s="11">
        <v>0</v>
      </c>
      <c r="BB1423" s="11">
        <v>0</v>
      </c>
      <c r="BC1423" s="11">
        <v>0</v>
      </c>
      <c r="BD1423" s="11">
        <v>45000</v>
      </c>
      <c r="BE1423" s="11">
        <v>0</v>
      </c>
      <c r="BF1423" s="11">
        <v>0</v>
      </c>
      <c r="BG1423" s="11">
        <v>0</v>
      </c>
      <c r="BH1423" s="11">
        <v>0</v>
      </c>
      <c r="BI1423" s="11">
        <v>0</v>
      </c>
      <c r="BJ1423" s="11">
        <v>0</v>
      </c>
      <c r="BK1423" s="11">
        <v>0</v>
      </c>
      <c r="BL1423" s="11">
        <v>0</v>
      </c>
      <c r="BM1423" s="11">
        <v>0</v>
      </c>
      <c r="BN1423" s="11">
        <v>0</v>
      </c>
      <c r="BO1423" s="11">
        <v>348930</v>
      </c>
      <c r="BP1423" s="11">
        <v>34890</v>
      </c>
      <c r="BQ1423" s="11">
        <v>283240</v>
      </c>
      <c r="BR1423" s="11">
        <v>241550</v>
      </c>
      <c r="BS1423" s="11">
        <v>51340</v>
      </c>
      <c r="BT1423" s="11">
        <v>10360</v>
      </c>
      <c r="BU1423" s="11">
        <v>40570</v>
      </c>
      <c r="BV1423" s="11">
        <v>0</v>
      </c>
      <c r="BW1423" s="11">
        <v>549</v>
      </c>
      <c r="BX1423" s="11">
        <v>0</v>
      </c>
      <c r="BY1423" s="11">
        <v>0</v>
      </c>
      <c r="BZ1423" s="11">
        <v>0</v>
      </c>
      <c r="CA1423" s="11">
        <v>0</v>
      </c>
      <c r="CB1423" s="11">
        <v>0</v>
      </c>
      <c r="CC1423" s="11">
        <v>0</v>
      </c>
      <c r="CD1423" s="11">
        <v>0</v>
      </c>
      <c r="CE1423" s="11">
        <v>0</v>
      </c>
      <c r="CF1423" s="11">
        <v>0</v>
      </c>
      <c r="CG1423" s="11">
        <v>0</v>
      </c>
      <c r="CH1423" s="11">
        <v>0</v>
      </c>
      <c r="CI1423" s="11">
        <v>202648.75599999999</v>
      </c>
      <c r="CJ1423" s="4">
        <v>31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10</v>
      </c>
      <c r="CV1423" s="4">
        <v>0</v>
      </c>
      <c r="CW1423" s="4">
        <v>0</v>
      </c>
      <c r="CX1423" s="4">
        <v>0</v>
      </c>
      <c r="CY1423" s="4">
        <v>0</v>
      </c>
      <c r="CZ1423" s="4">
        <v>0</v>
      </c>
      <c r="DA1423" s="4">
        <v>0</v>
      </c>
      <c r="DB1423" s="4">
        <v>20</v>
      </c>
      <c r="DC1423" s="4">
        <v>0</v>
      </c>
      <c r="DD1423" s="4">
        <v>16</v>
      </c>
      <c r="DE1423" s="64">
        <v>36</v>
      </c>
      <c r="DF1423" s="64">
        <v>24</v>
      </c>
      <c r="DG1423" s="64">
        <v>2</v>
      </c>
      <c r="DH1423" s="64">
        <v>41.4</v>
      </c>
      <c r="DI1423" s="4">
        <v>0</v>
      </c>
      <c r="DJ1423" s="4">
        <v>0</v>
      </c>
      <c r="DK1423" s="4">
        <v>0</v>
      </c>
      <c r="DL1423" s="4">
        <v>0</v>
      </c>
      <c r="DM1423" s="4">
        <v>0</v>
      </c>
      <c r="DN1423" s="4">
        <v>1</v>
      </c>
      <c r="DO1423" s="4">
        <v>0</v>
      </c>
      <c r="DP1423" s="4">
        <v>1</v>
      </c>
      <c r="DQ1423" s="4">
        <v>0</v>
      </c>
      <c r="DR1423" s="4">
        <v>0</v>
      </c>
      <c r="DS1423" s="4">
        <v>0.5</v>
      </c>
      <c r="DT1423" s="4">
        <v>2</v>
      </c>
      <c r="DU1423" s="4">
        <v>2</v>
      </c>
      <c r="EB1423" s="4" t="b">
        <v>1</v>
      </c>
      <c r="EC1423" s="4" t="s">
        <v>264</v>
      </c>
      <c r="EF1423" s="7">
        <v>46082</v>
      </c>
      <c r="EG1423" s="7">
        <v>46112</v>
      </c>
      <c r="EH1423" s="4" t="s">
        <v>173</v>
      </c>
      <c r="EI1423" s="4" t="b">
        <v>1</v>
      </c>
      <c r="EJ1423" s="4" t="s">
        <v>174</v>
      </c>
      <c r="EO1423" s="4">
        <f t="shared" si="91"/>
        <v>21.654794520547945</v>
      </c>
      <c r="EP1423" s="4">
        <f t="shared" si="92"/>
        <v>25</v>
      </c>
      <c r="EQ1423" s="9">
        <f t="shared" si="93"/>
        <v>3494839.5750000002</v>
      </c>
    </row>
    <row r="1424" spans="3:147">
      <c r="C1424" s="7">
        <v>46082</v>
      </c>
      <c r="D1424" s="4">
        <v>7630</v>
      </c>
      <c r="G1424" s="4" t="s">
        <v>176</v>
      </c>
      <c r="H1424" s="4" t="s">
        <v>177</v>
      </c>
      <c r="I1424" s="4">
        <v>16</v>
      </c>
      <c r="J1424" s="16">
        <v>38274</v>
      </c>
      <c r="L1424" s="4">
        <v>118910.333</v>
      </c>
      <c r="M1424" s="4">
        <v>124410.3</v>
      </c>
      <c r="N1424" s="4">
        <v>148255.60800000001</v>
      </c>
      <c r="O1424" s="64">
        <v>21</v>
      </c>
      <c r="P1424" s="4">
        <v>9</v>
      </c>
      <c r="Q1424" s="4">
        <v>1</v>
      </c>
      <c r="R1424" s="4">
        <v>31</v>
      </c>
      <c r="S1424" s="4">
        <v>100</v>
      </c>
      <c r="T1424" s="4">
        <v>100</v>
      </c>
      <c r="U1424" s="11">
        <v>6061623</v>
      </c>
      <c r="V1424" s="11">
        <v>1258950</v>
      </c>
      <c r="W1424" s="11">
        <v>4802673</v>
      </c>
      <c r="X1424" s="11">
        <v>21</v>
      </c>
      <c r="Y1424" s="62">
        <v>3686220</v>
      </c>
      <c r="Z1424" s="11">
        <v>0</v>
      </c>
      <c r="AA1424" s="11">
        <v>0</v>
      </c>
      <c r="AB1424" s="11">
        <v>7500</v>
      </c>
      <c r="AC1424" s="11">
        <v>157500</v>
      </c>
      <c r="AD1424" s="11">
        <v>0</v>
      </c>
      <c r="AE1424" s="11">
        <v>0</v>
      </c>
      <c r="AF1424" s="11">
        <v>0</v>
      </c>
      <c r="AG1424" s="11">
        <v>165000</v>
      </c>
      <c r="AH1424" s="11">
        <v>0</v>
      </c>
      <c r="AI1424" s="11">
        <v>466538</v>
      </c>
      <c r="AJ1424" s="11">
        <v>0</v>
      </c>
      <c r="AK1424" s="11">
        <v>500362</v>
      </c>
      <c r="AL1424" s="9">
        <v>966901</v>
      </c>
      <c r="AM1424" s="9">
        <v>667150</v>
      </c>
      <c r="AN1424" s="9">
        <v>0</v>
      </c>
      <c r="AO1424" s="9">
        <v>486352</v>
      </c>
      <c r="AP1424" s="11">
        <v>0</v>
      </c>
      <c r="AQ1424" s="11">
        <v>55000</v>
      </c>
      <c r="AR1424" s="11">
        <v>2175403</v>
      </c>
      <c r="AS1424" s="11">
        <v>0</v>
      </c>
      <c r="AT1424" s="11">
        <v>0</v>
      </c>
      <c r="AU1424" s="11">
        <v>0</v>
      </c>
      <c r="AV1424" s="11">
        <v>0</v>
      </c>
      <c r="AW1424" s="11">
        <v>0</v>
      </c>
      <c r="AX1424" s="11">
        <v>0</v>
      </c>
      <c r="AY1424" s="11">
        <v>0</v>
      </c>
      <c r="AZ1424" s="11">
        <v>0</v>
      </c>
      <c r="BA1424" s="11">
        <v>0</v>
      </c>
      <c r="BB1424" s="11">
        <v>0</v>
      </c>
      <c r="BC1424" s="11">
        <v>0</v>
      </c>
      <c r="BD1424" s="11">
        <v>35000</v>
      </c>
      <c r="BE1424" s="11">
        <v>0</v>
      </c>
      <c r="BF1424" s="11">
        <v>0</v>
      </c>
      <c r="BG1424" s="11">
        <v>0</v>
      </c>
      <c r="BH1424" s="11">
        <v>0</v>
      </c>
      <c r="BI1424" s="11">
        <v>0</v>
      </c>
      <c r="BJ1424" s="11">
        <v>0</v>
      </c>
      <c r="BK1424" s="11">
        <v>0</v>
      </c>
      <c r="BL1424" s="11">
        <v>0</v>
      </c>
      <c r="BM1424" s="11">
        <v>0</v>
      </c>
      <c r="BN1424" s="11">
        <v>0</v>
      </c>
      <c r="BO1424" s="11">
        <v>533770</v>
      </c>
      <c r="BP1424" s="11">
        <v>53370</v>
      </c>
      <c r="BQ1424" s="11">
        <v>298390</v>
      </c>
      <c r="BR1424" s="11">
        <v>264640</v>
      </c>
      <c r="BS1424" s="11">
        <v>54550</v>
      </c>
      <c r="BT1424" s="11">
        <v>11060</v>
      </c>
      <c r="BU1424" s="11">
        <v>43170</v>
      </c>
      <c r="BV1424" s="11">
        <v>0</v>
      </c>
      <c r="BW1424" s="11">
        <v>0</v>
      </c>
      <c r="BX1424" s="11">
        <v>0</v>
      </c>
      <c r="BY1424" s="11">
        <v>0</v>
      </c>
      <c r="BZ1424" s="11">
        <v>0</v>
      </c>
      <c r="CA1424" s="11">
        <v>0</v>
      </c>
      <c r="CB1424" s="11">
        <v>0</v>
      </c>
      <c r="CC1424" s="11">
        <v>0</v>
      </c>
      <c r="CD1424" s="11">
        <v>0</v>
      </c>
      <c r="CE1424" s="11">
        <v>0</v>
      </c>
      <c r="CF1424" s="11">
        <v>0</v>
      </c>
      <c r="CG1424" s="11">
        <v>0</v>
      </c>
      <c r="CH1424" s="11">
        <v>0</v>
      </c>
      <c r="CI1424" s="11">
        <v>219789.3</v>
      </c>
      <c r="CJ1424" s="4">
        <v>31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11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20</v>
      </c>
      <c r="DC1424" s="4">
        <v>0</v>
      </c>
      <c r="DD1424" s="4">
        <v>18</v>
      </c>
      <c r="DE1424" s="64">
        <v>38</v>
      </c>
      <c r="DF1424" s="64">
        <v>24</v>
      </c>
      <c r="DG1424" s="64">
        <v>0</v>
      </c>
      <c r="DH1424" s="64">
        <v>43.74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0.5</v>
      </c>
      <c r="DT1424" s="4">
        <v>2</v>
      </c>
      <c r="DU1424" s="4">
        <v>2</v>
      </c>
      <c r="EB1424" s="4" t="b">
        <v>1</v>
      </c>
      <c r="EC1424" s="4" t="s">
        <v>264</v>
      </c>
      <c r="EF1424" s="7">
        <v>46082</v>
      </c>
      <c r="EG1424" s="7">
        <v>46112</v>
      </c>
      <c r="EH1424" s="4" t="s">
        <v>173</v>
      </c>
      <c r="EI1424" s="4" t="b">
        <v>1</v>
      </c>
      <c r="EJ1424" s="4" t="s">
        <v>174</v>
      </c>
      <c r="EO1424" s="4">
        <f t="shared" si="91"/>
        <v>21.230136986301371</v>
      </c>
      <c r="EP1424" s="4">
        <f t="shared" si="92"/>
        <v>25</v>
      </c>
      <c r="EQ1424" s="9">
        <f t="shared" si="93"/>
        <v>3706390.2</v>
      </c>
    </row>
    <row r="1425" spans="3:147">
      <c r="C1425" s="7">
        <v>46082</v>
      </c>
      <c r="D1425" s="4">
        <v>7630</v>
      </c>
      <c r="G1425" s="4" t="s">
        <v>179</v>
      </c>
      <c r="H1425" s="4" t="s">
        <v>180</v>
      </c>
      <c r="I1425" s="4">
        <v>9</v>
      </c>
      <c r="J1425" s="16">
        <v>41821</v>
      </c>
      <c r="L1425" s="4">
        <v>98578.298999999999</v>
      </c>
      <c r="M1425" s="4">
        <v>101578.26700000001</v>
      </c>
      <c r="N1425" s="4">
        <v>121047.43399999999</v>
      </c>
      <c r="O1425" s="64">
        <v>21</v>
      </c>
      <c r="P1425" s="4">
        <v>9</v>
      </c>
      <c r="Q1425" s="4">
        <v>1</v>
      </c>
      <c r="R1425" s="4">
        <v>31</v>
      </c>
      <c r="S1425" s="4">
        <v>100</v>
      </c>
      <c r="T1425" s="4">
        <v>100</v>
      </c>
      <c r="U1425" s="11">
        <v>5204546</v>
      </c>
      <c r="V1425" s="11">
        <v>987460</v>
      </c>
      <c r="W1425" s="11">
        <v>4217086</v>
      </c>
      <c r="X1425" s="11">
        <v>11</v>
      </c>
      <c r="Y1425" s="62">
        <v>3055927</v>
      </c>
      <c r="Z1425" s="11">
        <v>0</v>
      </c>
      <c r="AA1425" s="11">
        <v>0</v>
      </c>
      <c r="AB1425" s="11">
        <v>7500</v>
      </c>
      <c r="AC1425" s="11">
        <v>82500</v>
      </c>
      <c r="AD1425" s="11">
        <v>0</v>
      </c>
      <c r="AE1425" s="11">
        <v>0</v>
      </c>
      <c r="AF1425" s="11">
        <v>0</v>
      </c>
      <c r="AG1425" s="11">
        <v>90000</v>
      </c>
      <c r="AH1425" s="11">
        <v>0</v>
      </c>
      <c r="AI1425" s="11">
        <v>380918</v>
      </c>
      <c r="AJ1425" s="11">
        <v>0</v>
      </c>
      <c r="AK1425" s="11">
        <v>499320</v>
      </c>
      <c r="AL1425" s="9">
        <v>880239</v>
      </c>
      <c r="AM1425" s="9">
        <v>726284</v>
      </c>
      <c r="AN1425" s="9">
        <v>0</v>
      </c>
      <c r="AO1425" s="9">
        <v>397096</v>
      </c>
      <c r="AP1425" s="11">
        <v>0</v>
      </c>
      <c r="AQ1425" s="11">
        <v>55000</v>
      </c>
      <c r="AR1425" s="11">
        <v>2058619</v>
      </c>
      <c r="AS1425" s="11">
        <v>0</v>
      </c>
      <c r="AT1425" s="11">
        <v>0</v>
      </c>
      <c r="AU1425" s="11">
        <v>0</v>
      </c>
      <c r="AV1425" s="11">
        <v>0</v>
      </c>
      <c r="AW1425" s="11">
        <v>0</v>
      </c>
      <c r="AX1425" s="11">
        <v>0</v>
      </c>
      <c r="AY1425" s="11">
        <v>0</v>
      </c>
      <c r="AZ1425" s="11">
        <v>0</v>
      </c>
      <c r="BA1425" s="11">
        <v>0</v>
      </c>
      <c r="BB1425" s="11">
        <v>0</v>
      </c>
      <c r="BC1425" s="11">
        <v>0</v>
      </c>
      <c r="BD1425" s="11">
        <v>0</v>
      </c>
      <c r="BE1425" s="11">
        <v>0</v>
      </c>
      <c r="BF1425" s="11">
        <v>0</v>
      </c>
      <c r="BG1425" s="11">
        <v>0</v>
      </c>
      <c r="BH1425" s="11">
        <v>0</v>
      </c>
      <c r="BI1425" s="11">
        <v>0</v>
      </c>
      <c r="BJ1425" s="11">
        <v>0</v>
      </c>
      <c r="BK1425" s="11">
        <v>0</v>
      </c>
      <c r="BL1425" s="11">
        <v>0</v>
      </c>
      <c r="BM1425" s="11">
        <v>0</v>
      </c>
      <c r="BN1425" s="11">
        <v>0</v>
      </c>
      <c r="BO1425" s="11">
        <v>407410</v>
      </c>
      <c r="BP1425" s="11">
        <v>40740</v>
      </c>
      <c r="BQ1425" s="11">
        <v>224050</v>
      </c>
      <c r="BR1425" s="11">
        <v>223990</v>
      </c>
      <c r="BS1425" s="11">
        <v>46840</v>
      </c>
      <c r="BT1425" s="11">
        <v>9170</v>
      </c>
      <c r="BU1425" s="11">
        <v>35260</v>
      </c>
      <c r="BV1425" s="11">
        <v>0</v>
      </c>
      <c r="BW1425" s="11">
        <v>0</v>
      </c>
      <c r="BX1425" s="11">
        <v>0</v>
      </c>
      <c r="BY1425" s="11">
        <v>0</v>
      </c>
      <c r="BZ1425" s="11">
        <v>0</v>
      </c>
      <c r="CA1425" s="11">
        <v>0</v>
      </c>
      <c r="CB1425" s="11">
        <v>0</v>
      </c>
      <c r="CC1425" s="11">
        <v>0</v>
      </c>
      <c r="CD1425" s="11">
        <v>0</v>
      </c>
      <c r="CE1425" s="11">
        <v>0</v>
      </c>
      <c r="CF1425" s="11">
        <v>0</v>
      </c>
      <c r="CG1425" s="11">
        <v>0</v>
      </c>
      <c r="CH1425" s="11">
        <v>0</v>
      </c>
      <c r="CI1425" s="11">
        <v>185396.21100000001</v>
      </c>
      <c r="CJ1425" s="4">
        <v>31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11</v>
      </c>
      <c r="CV1425" s="4">
        <v>0</v>
      </c>
      <c r="CW1425" s="4">
        <v>0</v>
      </c>
      <c r="CX1425" s="4">
        <v>0</v>
      </c>
      <c r="CY1425" s="4">
        <v>0</v>
      </c>
      <c r="CZ1425" s="4">
        <v>0</v>
      </c>
      <c r="DA1425" s="4">
        <v>0</v>
      </c>
      <c r="DB1425" s="4">
        <v>20</v>
      </c>
      <c r="DC1425" s="4">
        <v>0</v>
      </c>
      <c r="DD1425" s="4">
        <v>22</v>
      </c>
      <c r="DE1425" s="64">
        <v>42</v>
      </c>
      <c r="DF1425" s="64">
        <v>32</v>
      </c>
      <c r="DG1425" s="64">
        <v>0</v>
      </c>
      <c r="DH1425" s="64">
        <v>43.74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0</v>
      </c>
      <c r="DQ1425" s="4">
        <v>0</v>
      </c>
      <c r="DR1425" s="4">
        <v>0</v>
      </c>
      <c r="DS1425" s="4">
        <v>0</v>
      </c>
      <c r="DT1425" s="4">
        <v>2</v>
      </c>
      <c r="DU1425" s="4">
        <v>2</v>
      </c>
      <c r="EB1425" s="4" t="b">
        <v>1</v>
      </c>
      <c r="EC1425" s="4" t="s">
        <v>264</v>
      </c>
      <c r="EF1425" s="7">
        <v>46082</v>
      </c>
      <c r="EG1425" s="7">
        <v>46112</v>
      </c>
      <c r="EH1425" s="4" t="s">
        <v>173</v>
      </c>
      <c r="EI1425" s="4" t="b">
        <v>1</v>
      </c>
      <c r="EJ1425" s="4" t="s">
        <v>174</v>
      </c>
      <c r="EO1425" s="4">
        <f t="shared" si="91"/>
        <v>11.512328767123288</v>
      </c>
      <c r="EP1425" s="4">
        <f t="shared" si="92"/>
        <v>20</v>
      </c>
      <c r="EQ1425" s="9">
        <f t="shared" si="93"/>
        <v>2420948.6799999997</v>
      </c>
    </row>
    <row r="1426" spans="3:147">
      <c r="C1426" s="7">
        <v>46113</v>
      </c>
      <c r="D1426" s="4">
        <v>7630</v>
      </c>
      <c r="G1426" s="4" t="s">
        <v>170</v>
      </c>
      <c r="H1426" s="4" t="s">
        <v>171</v>
      </c>
      <c r="I1426" s="4">
        <v>21</v>
      </c>
      <c r="J1426" s="16">
        <v>35339</v>
      </c>
      <c r="L1426" s="4">
        <v>142177.58900000001</v>
      </c>
      <c r="M1426" s="4">
        <v>149427.56700000001</v>
      </c>
      <c r="N1426" s="4">
        <v>178067.85</v>
      </c>
      <c r="O1426" s="64">
        <v>22</v>
      </c>
      <c r="P1426" s="4">
        <v>8</v>
      </c>
      <c r="Q1426" s="4">
        <v>0</v>
      </c>
      <c r="R1426" s="4">
        <v>30</v>
      </c>
      <c r="S1426" s="4">
        <v>100</v>
      </c>
      <c r="T1426" s="4">
        <v>100</v>
      </c>
      <c r="U1426" s="11">
        <v>8166401</v>
      </c>
      <c r="V1426" s="11">
        <v>1931630</v>
      </c>
      <c r="W1426" s="11">
        <v>6234771</v>
      </c>
      <c r="X1426" s="11">
        <v>29</v>
      </c>
      <c r="Y1426" s="62">
        <v>4265327</v>
      </c>
      <c r="Z1426" s="11">
        <v>0</v>
      </c>
      <c r="AA1426" s="11">
        <v>0</v>
      </c>
      <c r="AB1426" s="11">
        <v>0</v>
      </c>
      <c r="AC1426" s="11">
        <v>217500</v>
      </c>
      <c r="AD1426" s="11">
        <v>0</v>
      </c>
      <c r="AE1426" s="11">
        <v>0</v>
      </c>
      <c r="AF1426" s="11">
        <v>0</v>
      </c>
      <c r="AG1426" s="11">
        <v>217500</v>
      </c>
      <c r="AH1426" s="11">
        <v>0</v>
      </c>
      <c r="AI1426" s="11">
        <v>560353</v>
      </c>
      <c r="AJ1426" s="11">
        <v>0</v>
      </c>
      <c r="AK1426" s="11">
        <v>868080</v>
      </c>
      <c r="AL1426" s="9">
        <v>1428434</v>
      </c>
      <c r="AM1426" s="9">
        <v>1135182</v>
      </c>
      <c r="AN1426" s="9">
        <v>89033</v>
      </c>
      <c r="AO1426" s="9">
        <v>735598</v>
      </c>
      <c r="AP1426" s="11">
        <v>0</v>
      </c>
      <c r="AQ1426" s="11">
        <v>60000</v>
      </c>
      <c r="AR1426" s="11">
        <v>3448247</v>
      </c>
      <c r="AS1426" s="11">
        <v>0</v>
      </c>
      <c r="AT1426" s="11">
        <v>0</v>
      </c>
      <c r="AU1426" s="11">
        <v>0</v>
      </c>
      <c r="AV1426" s="11">
        <v>0</v>
      </c>
      <c r="AW1426" s="11">
        <v>0</v>
      </c>
      <c r="AX1426" s="11">
        <v>0</v>
      </c>
      <c r="AY1426" s="11">
        <v>0</v>
      </c>
      <c r="AZ1426" s="11">
        <v>0</v>
      </c>
      <c r="BA1426" s="11">
        <v>200327</v>
      </c>
      <c r="BB1426" s="11">
        <v>0</v>
      </c>
      <c r="BC1426" s="11">
        <v>0</v>
      </c>
      <c r="BD1426" s="11">
        <v>35000</v>
      </c>
      <c r="BE1426" s="11">
        <v>0</v>
      </c>
      <c r="BF1426" s="11">
        <v>0</v>
      </c>
      <c r="BG1426" s="11">
        <v>0</v>
      </c>
      <c r="BH1426" s="11">
        <v>0</v>
      </c>
      <c r="BI1426" s="11">
        <v>0</v>
      </c>
      <c r="BJ1426" s="11">
        <v>0</v>
      </c>
      <c r="BK1426" s="11">
        <v>0</v>
      </c>
      <c r="BL1426" s="11">
        <v>0</v>
      </c>
      <c r="BM1426" s="11">
        <v>0</v>
      </c>
      <c r="BN1426" s="11">
        <v>0</v>
      </c>
      <c r="BO1426" s="11">
        <v>851820</v>
      </c>
      <c r="BP1426" s="11">
        <v>85180</v>
      </c>
      <c r="BQ1426" s="11">
        <v>302570</v>
      </c>
      <c r="BR1426" s="11">
        <v>356300</v>
      </c>
      <c r="BS1426" s="11">
        <v>73500</v>
      </c>
      <c r="BT1426" s="11">
        <v>12800</v>
      </c>
      <c r="BU1426" s="11">
        <v>50430</v>
      </c>
      <c r="BV1426" s="11">
        <v>14000</v>
      </c>
      <c r="BW1426" s="11">
        <v>2910</v>
      </c>
      <c r="BX1426" s="11">
        <v>0</v>
      </c>
      <c r="BY1426" s="11">
        <v>0</v>
      </c>
      <c r="BZ1426" s="11">
        <v>0</v>
      </c>
      <c r="CA1426" s="11">
        <v>0</v>
      </c>
      <c r="CB1426" s="11">
        <v>0</v>
      </c>
      <c r="CC1426" s="11">
        <v>182120</v>
      </c>
      <c r="CD1426" s="11">
        <v>0</v>
      </c>
      <c r="CE1426" s="11">
        <v>0</v>
      </c>
      <c r="CF1426" s="11">
        <v>0</v>
      </c>
      <c r="CG1426" s="11">
        <v>0</v>
      </c>
      <c r="CH1426" s="11">
        <v>0</v>
      </c>
      <c r="CI1426" s="11">
        <v>273341.72200000001</v>
      </c>
      <c r="CJ1426" s="4">
        <v>30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12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20</v>
      </c>
      <c r="DC1426" s="4">
        <v>0</v>
      </c>
      <c r="DD1426" s="4">
        <v>26</v>
      </c>
      <c r="DE1426" s="64">
        <v>46</v>
      </c>
      <c r="DF1426" s="64">
        <v>34</v>
      </c>
      <c r="DG1426" s="64">
        <v>2</v>
      </c>
      <c r="DH1426" s="64">
        <v>55.08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2</v>
      </c>
      <c r="DU1426" s="4">
        <v>2</v>
      </c>
      <c r="EB1426" s="4" t="b">
        <v>1</v>
      </c>
      <c r="EC1426" s="4" t="s">
        <v>264</v>
      </c>
      <c r="EF1426" s="7">
        <v>46113</v>
      </c>
      <c r="EG1426" s="7">
        <v>46142</v>
      </c>
      <c r="EH1426" s="4" t="s">
        <v>173</v>
      </c>
      <c r="EI1426" s="4" t="b">
        <v>1</v>
      </c>
      <c r="EJ1426" s="4" t="s">
        <v>174</v>
      </c>
      <c r="EO1426" s="4">
        <f t="shared" si="91"/>
        <v>29.271232876712329</v>
      </c>
      <c r="EP1426" s="4">
        <f t="shared" si="92"/>
        <v>25</v>
      </c>
      <c r="EQ1426" s="9">
        <f t="shared" si="93"/>
        <v>4451696.25</v>
      </c>
    </row>
    <row r="1427" spans="3:147">
      <c r="C1427" s="7">
        <v>46113</v>
      </c>
      <c r="D1427" s="4">
        <v>7630</v>
      </c>
      <c r="G1427" s="4" t="s">
        <v>176</v>
      </c>
      <c r="H1427" s="4" t="s">
        <v>177</v>
      </c>
      <c r="I1427" s="4">
        <v>5</v>
      </c>
      <c r="J1427" s="16">
        <v>38119</v>
      </c>
      <c r="L1427" s="4">
        <v>111809.333</v>
      </c>
      <c r="M1427" s="4">
        <v>117309.3</v>
      </c>
      <c r="N1427" s="4">
        <v>139793.58300000001</v>
      </c>
      <c r="O1427" s="64">
        <v>22</v>
      </c>
      <c r="P1427" s="4">
        <v>8</v>
      </c>
      <c r="Q1427" s="4">
        <v>0</v>
      </c>
      <c r="R1427" s="4">
        <v>30</v>
      </c>
      <c r="S1427" s="4">
        <v>100</v>
      </c>
      <c r="T1427" s="4">
        <v>100</v>
      </c>
      <c r="U1427" s="11">
        <v>6455324</v>
      </c>
      <c r="V1427" s="11">
        <v>1220324</v>
      </c>
      <c r="W1427" s="11">
        <v>5235000</v>
      </c>
      <c r="X1427" s="11">
        <v>21</v>
      </c>
      <c r="Y1427" s="62">
        <v>3354279</v>
      </c>
      <c r="Z1427" s="11">
        <v>0</v>
      </c>
      <c r="AA1427" s="11">
        <v>0</v>
      </c>
      <c r="AB1427" s="11">
        <v>7500</v>
      </c>
      <c r="AC1427" s="11">
        <v>157500</v>
      </c>
      <c r="AD1427" s="11">
        <v>0</v>
      </c>
      <c r="AE1427" s="11">
        <v>0</v>
      </c>
      <c r="AF1427" s="11">
        <v>0</v>
      </c>
      <c r="AG1427" s="11">
        <v>165000</v>
      </c>
      <c r="AH1427" s="11">
        <v>0</v>
      </c>
      <c r="AI1427" s="11">
        <v>439909</v>
      </c>
      <c r="AJ1427" s="11">
        <v>0</v>
      </c>
      <c r="AK1427" s="11">
        <v>812550</v>
      </c>
      <c r="AL1427" s="9">
        <v>1252460</v>
      </c>
      <c r="AM1427" s="9">
        <v>838761</v>
      </c>
      <c r="AN1427" s="9">
        <v>69896</v>
      </c>
      <c r="AO1427" s="9">
        <v>664928</v>
      </c>
      <c r="AP1427" s="11">
        <v>0</v>
      </c>
      <c r="AQ1427" s="11">
        <v>65000</v>
      </c>
      <c r="AR1427" s="11">
        <v>2891045</v>
      </c>
      <c r="AS1427" s="11">
        <v>0</v>
      </c>
      <c r="AT1427" s="11">
        <v>0</v>
      </c>
      <c r="AU1427" s="11">
        <v>0</v>
      </c>
      <c r="AV1427" s="11">
        <v>0</v>
      </c>
      <c r="AW1427" s="11">
        <v>0</v>
      </c>
      <c r="AX1427" s="11">
        <v>0</v>
      </c>
      <c r="AY1427" s="11">
        <v>0</v>
      </c>
      <c r="AZ1427" s="11">
        <v>0</v>
      </c>
      <c r="BA1427" s="11">
        <v>0</v>
      </c>
      <c r="BB1427" s="11">
        <v>0</v>
      </c>
      <c r="BC1427" s="11">
        <v>0</v>
      </c>
      <c r="BD1427" s="11">
        <v>45000</v>
      </c>
      <c r="BE1427" s="11">
        <v>0</v>
      </c>
      <c r="BF1427" s="11">
        <v>0</v>
      </c>
      <c r="BG1427" s="11">
        <v>0</v>
      </c>
      <c r="BH1427" s="11">
        <v>0</v>
      </c>
      <c r="BI1427" s="11">
        <v>0</v>
      </c>
      <c r="BJ1427" s="11">
        <v>0</v>
      </c>
      <c r="BK1427" s="11">
        <v>0</v>
      </c>
      <c r="BL1427" s="11">
        <v>0</v>
      </c>
      <c r="BM1427" s="11">
        <v>0</v>
      </c>
      <c r="BN1427" s="11">
        <v>0</v>
      </c>
      <c r="BO1427" s="11">
        <v>476330</v>
      </c>
      <c r="BP1427" s="11">
        <v>47630</v>
      </c>
      <c r="BQ1427" s="11">
        <v>283240</v>
      </c>
      <c r="BR1427" s="11">
        <v>272100</v>
      </c>
      <c r="BS1427" s="11">
        <v>58100</v>
      </c>
      <c r="BT1427" s="11">
        <v>10070</v>
      </c>
      <c r="BU1427" s="11">
        <v>39590</v>
      </c>
      <c r="BV1427" s="11">
        <v>3000</v>
      </c>
      <c r="BW1427" s="11">
        <v>751</v>
      </c>
      <c r="BX1427" s="11">
        <v>0</v>
      </c>
      <c r="BY1427" s="11">
        <v>0</v>
      </c>
      <c r="BZ1427" s="11">
        <v>0</v>
      </c>
      <c r="CA1427" s="11">
        <v>0</v>
      </c>
      <c r="CB1427" s="11">
        <v>0</v>
      </c>
      <c r="CC1427" s="11">
        <v>29513</v>
      </c>
      <c r="CD1427" s="11">
        <v>0</v>
      </c>
      <c r="CE1427" s="11">
        <v>0</v>
      </c>
      <c r="CF1427" s="11">
        <v>0</v>
      </c>
      <c r="CG1427" s="11">
        <v>0</v>
      </c>
      <c r="CH1427" s="11">
        <v>0</v>
      </c>
      <c r="CI1427" s="11">
        <v>195195.23300000001</v>
      </c>
      <c r="CJ1427" s="4">
        <v>30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13</v>
      </c>
      <c r="CV1427" s="4">
        <v>0</v>
      </c>
      <c r="CW1427" s="4">
        <v>0</v>
      </c>
      <c r="CX1427" s="4">
        <v>0</v>
      </c>
      <c r="CY1427" s="4">
        <v>0</v>
      </c>
      <c r="CZ1427" s="4">
        <v>0</v>
      </c>
      <c r="DA1427" s="4">
        <v>0</v>
      </c>
      <c r="DB1427" s="4">
        <v>20</v>
      </c>
      <c r="DC1427" s="4">
        <v>0</v>
      </c>
      <c r="DD1427" s="4">
        <v>31</v>
      </c>
      <c r="DE1427" s="64">
        <v>51</v>
      </c>
      <c r="DF1427" s="64">
        <v>32</v>
      </c>
      <c r="DG1427" s="64">
        <v>2</v>
      </c>
      <c r="DH1427" s="64">
        <v>63.42</v>
      </c>
      <c r="DI1427" s="4">
        <v>0</v>
      </c>
      <c r="DJ1427" s="4">
        <v>0</v>
      </c>
      <c r="DK1427" s="4">
        <v>0</v>
      </c>
      <c r="DL1427" s="4">
        <v>0</v>
      </c>
      <c r="DM1427" s="4">
        <v>0</v>
      </c>
      <c r="DN1427" s="4">
        <v>0</v>
      </c>
      <c r="DO1427" s="4">
        <v>0</v>
      </c>
      <c r="DP1427" s="4">
        <v>0</v>
      </c>
      <c r="DQ1427" s="4">
        <v>0</v>
      </c>
      <c r="DR1427" s="4">
        <v>0</v>
      </c>
      <c r="DS1427" s="4">
        <v>2.5</v>
      </c>
      <c r="DT1427" s="4">
        <v>2</v>
      </c>
      <c r="DU1427" s="4">
        <v>2</v>
      </c>
      <c r="EB1427" s="4" t="b">
        <v>1</v>
      </c>
      <c r="EC1427" s="4" t="s">
        <v>264</v>
      </c>
      <c r="EF1427" s="7">
        <v>46113</v>
      </c>
      <c r="EG1427" s="7">
        <v>46142</v>
      </c>
      <c r="EH1427" s="4" t="s">
        <v>173</v>
      </c>
      <c r="EI1427" s="4" t="b">
        <v>1</v>
      </c>
      <c r="EJ1427" s="4" t="s">
        <v>174</v>
      </c>
      <c r="EO1427" s="4">
        <f t="shared" si="91"/>
        <v>21.654794520547945</v>
      </c>
      <c r="EP1427" s="4">
        <f t="shared" si="92"/>
        <v>25</v>
      </c>
      <c r="EQ1427" s="9">
        <f t="shared" si="93"/>
        <v>3494839.5750000002</v>
      </c>
    </row>
    <row r="1428" spans="3:147">
      <c r="C1428" s="7">
        <v>46113</v>
      </c>
      <c r="D1428" s="4">
        <v>7630</v>
      </c>
      <c r="G1428" s="4" t="s">
        <v>176</v>
      </c>
      <c r="H1428" s="4" t="s">
        <v>177</v>
      </c>
      <c r="I1428" s="4">
        <v>16</v>
      </c>
      <c r="J1428" s="16">
        <v>38274</v>
      </c>
      <c r="L1428" s="4">
        <v>118910.333</v>
      </c>
      <c r="M1428" s="4">
        <v>124410.3</v>
      </c>
      <c r="N1428" s="4">
        <v>148255.60800000001</v>
      </c>
      <c r="O1428" s="64">
        <v>22</v>
      </c>
      <c r="P1428" s="4">
        <v>8</v>
      </c>
      <c r="Q1428" s="4">
        <v>0</v>
      </c>
      <c r="R1428" s="4">
        <v>30</v>
      </c>
      <c r="S1428" s="4">
        <v>100</v>
      </c>
      <c r="T1428" s="4">
        <v>100</v>
      </c>
      <c r="U1428" s="11">
        <v>6592696</v>
      </c>
      <c r="V1428" s="11">
        <v>1493606</v>
      </c>
      <c r="W1428" s="11">
        <v>5099090</v>
      </c>
      <c r="X1428" s="11">
        <v>21</v>
      </c>
      <c r="Y1428" s="62">
        <v>3567309</v>
      </c>
      <c r="Z1428" s="11">
        <v>0</v>
      </c>
      <c r="AA1428" s="11">
        <v>0</v>
      </c>
      <c r="AB1428" s="11">
        <v>7500</v>
      </c>
      <c r="AC1428" s="11">
        <v>157500</v>
      </c>
      <c r="AD1428" s="11">
        <v>0</v>
      </c>
      <c r="AE1428" s="11">
        <v>0</v>
      </c>
      <c r="AF1428" s="11">
        <v>0</v>
      </c>
      <c r="AG1428" s="11">
        <v>165000</v>
      </c>
      <c r="AH1428" s="11">
        <v>0</v>
      </c>
      <c r="AI1428" s="11">
        <v>466538</v>
      </c>
      <c r="AJ1428" s="11">
        <v>0</v>
      </c>
      <c r="AK1428" s="11">
        <v>722746</v>
      </c>
      <c r="AL1428" s="9">
        <v>1189284</v>
      </c>
      <c r="AM1428" s="9">
        <v>778341</v>
      </c>
      <c r="AN1428" s="9">
        <v>74127</v>
      </c>
      <c r="AO1428" s="9">
        <v>612443</v>
      </c>
      <c r="AP1428" s="11">
        <v>0</v>
      </c>
      <c r="AQ1428" s="11">
        <v>60000</v>
      </c>
      <c r="AR1428" s="11">
        <v>2714195</v>
      </c>
      <c r="AS1428" s="11">
        <v>0</v>
      </c>
      <c r="AT1428" s="11">
        <v>0</v>
      </c>
      <c r="AU1428" s="11">
        <v>0</v>
      </c>
      <c r="AV1428" s="11">
        <v>0</v>
      </c>
      <c r="AW1428" s="11">
        <v>0</v>
      </c>
      <c r="AX1428" s="11">
        <v>0</v>
      </c>
      <c r="AY1428" s="11">
        <v>0</v>
      </c>
      <c r="AZ1428" s="11">
        <v>0</v>
      </c>
      <c r="BA1428" s="11">
        <v>111192</v>
      </c>
      <c r="BB1428" s="11">
        <v>0</v>
      </c>
      <c r="BC1428" s="11">
        <v>0</v>
      </c>
      <c r="BD1428" s="11">
        <v>35000</v>
      </c>
      <c r="BE1428" s="11">
        <v>0</v>
      </c>
      <c r="BF1428" s="11">
        <v>0</v>
      </c>
      <c r="BG1428" s="11">
        <v>0</v>
      </c>
      <c r="BH1428" s="11">
        <v>0</v>
      </c>
      <c r="BI1428" s="11">
        <v>0</v>
      </c>
      <c r="BJ1428" s="11">
        <v>0</v>
      </c>
      <c r="BK1428" s="11">
        <v>0</v>
      </c>
      <c r="BL1428" s="11">
        <v>0</v>
      </c>
      <c r="BM1428" s="11">
        <v>0</v>
      </c>
      <c r="BN1428" s="11">
        <v>0</v>
      </c>
      <c r="BO1428" s="11">
        <v>654850</v>
      </c>
      <c r="BP1428" s="11">
        <v>65480</v>
      </c>
      <c r="BQ1428" s="11">
        <v>298390</v>
      </c>
      <c r="BR1428" s="11">
        <v>286240</v>
      </c>
      <c r="BS1428" s="11">
        <v>59330</v>
      </c>
      <c r="BT1428" s="11">
        <v>10710</v>
      </c>
      <c r="BU1428" s="11">
        <v>41980</v>
      </c>
      <c r="BV1428" s="11">
        <v>1000</v>
      </c>
      <c r="BW1428" s="11">
        <v>0</v>
      </c>
      <c r="BX1428" s="11">
        <v>0</v>
      </c>
      <c r="BY1428" s="11">
        <v>0</v>
      </c>
      <c r="BZ1428" s="11">
        <v>0</v>
      </c>
      <c r="CA1428" s="11">
        <v>0</v>
      </c>
      <c r="CB1428" s="11">
        <v>0</v>
      </c>
      <c r="CC1428" s="11">
        <v>75626</v>
      </c>
      <c r="CD1428" s="11">
        <v>0</v>
      </c>
      <c r="CE1428" s="11">
        <v>0</v>
      </c>
      <c r="CF1428" s="11">
        <v>0</v>
      </c>
      <c r="CG1428" s="11">
        <v>0</v>
      </c>
      <c r="CH1428" s="11">
        <v>0</v>
      </c>
      <c r="CI1428" s="11">
        <v>214004.77799999999</v>
      </c>
      <c r="CJ1428" s="4">
        <v>30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12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20</v>
      </c>
      <c r="DC1428" s="4">
        <v>0</v>
      </c>
      <c r="DD1428" s="4">
        <v>26</v>
      </c>
      <c r="DE1428" s="64">
        <v>46</v>
      </c>
      <c r="DF1428" s="64">
        <v>28</v>
      </c>
      <c r="DG1428" s="64">
        <v>2</v>
      </c>
      <c r="DH1428" s="64">
        <v>55.08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1.5</v>
      </c>
      <c r="DT1428" s="4">
        <v>2</v>
      </c>
      <c r="DU1428" s="4">
        <v>2</v>
      </c>
      <c r="EB1428" s="4" t="b">
        <v>1</v>
      </c>
      <c r="EC1428" s="4" t="s">
        <v>264</v>
      </c>
      <c r="EF1428" s="7">
        <v>46113</v>
      </c>
      <c r="EG1428" s="7">
        <v>46142</v>
      </c>
      <c r="EH1428" s="4" t="s">
        <v>173</v>
      </c>
      <c r="EI1428" s="4" t="b">
        <v>1</v>
      </c>
      <c r="EJ1428" s="4" t="s">
        <v>174</v>
      </c>
      <c r="EO1428" s="4">
        <f t="shared" si="91"/>
        <v>21.230136986301371</v>
      </c>
      <c r="EP1428" s="4">
        <f t="shared" si="92"/>
        <v>25</v>
      </c>
      <c r="EQ1428" s="9">
        <f t="shared" si="93"/>
        <v>3706390.2</v>
      </c>
    </row>
    <row r="1429" spans="3:147">
      <c r="C1429" s="7">
        <v>46113</v>
      </c>
      <c r="D1429" s="4">
        <v>7630</v>
      </c>
      <c r="G1429" s="4" t="s">
        <v>179</v>
      </c>
      <c r="H1429" s="4" t="s">
        <v>180</v>
      </c>
      <c r="I1429" s="4">
        <v>9</v>
      </c>
      <c r="J1429" s="16">
        <v>41821</v>
      </c>
      <c r="L1429" s="4">
        <v>98578.298999999999</v>
      </c>
      <c r="M1429" s="4">
        <v>101578.26700000001</v>
      </c>
      <c r="N1429" s="4">
        <v>121047.43399999999</v>
      </c>
      <c r="O1429" s="64">
        <v>22</v>
      </c>
      <c r="P1429" s="4">
        <v>8</v>
      </c>
      <c r="Q1429" s="4">
        <v>0</v>
      </c>
      <c r="R1429" s="4">
        <v>30</v>
      </c>
      <c r="S1429" s="4">
        <v>100</v>
      </c>
      <c r="T1429" s="4">
        <v>100</v>
      </c>
      <c r="U1429" s="11">
        <v>4880987</v>
      </c>
      <c r="V1429" s="11">
        <v>1108990</v>
      </c>
      <c r="W1429" s="11">
        <v>3771997</v>
      </c>
      <c r="X1429" s="11">
        <v>11</v>
      </c>
      <c r="Y1429" s="62">
        <v>2957348</v>
      </c>
      <c r="Z1429" s="11">
        <v>0</v>
      </c>
      <c r="AA1429" s="11">
        <v>0</v>
      </c>
      <c r="AB1429" s="11">
        <v>7500</v>
      </c>
      <c r="AC1429" s="11">
        <v>82500</v>
      </c>
      <c r="AD1429" s="11">
        <v>0</v>
      </c>
      <c r="AE1429" s="11">
        <v>0</v>
      </c>
      <c r="AF1429" s="11">
        <v>0</v>
      </c>
      <c r="AG1429" s="11">
        <v>90000</v>
      </c>
      <c r="AH1429" s="11">
        <v>0</v>
      </c>
      <c r="AI1429" s="11">
        <v>380918</v>
      </c>
      <c r="AJ1429" s="11">
        <v>0</v>
      </c>
      <c r="AK1429" s="11">
        <v>499320</v>
      </c>
      <c r="AL1429" s="9">
        <v>880239</v>
      </c>
      <c r="AM1429" s="9">
        <v>453927</v>
      </c>
      <c r="AN1429" s="9">
        <v>0</v>
      </c>
      <c r="AO1429" s="9">
        <v>363687</v>
      </c>
      <c r="AP1429" s="11">
        <v>0</v>
      </c>
      <c r="AQ1429" s="11">
        <v>45000</v>
      </c>
      <c r="AR1429" s="11">
        <v>1742853</v>
      </c>
      <c r="AS1429" s="11">
        <v>0</v>
      </c>
      <c r="AT1429" s="11">
        <v>0</v>
      </c>
      <c r="AU1429" s="11">
        <v>0</v>
      </c>
      <c r="AV1429" s="11">
        <v>0</v>
      </c>
      <c r="AW1429" s="11">
        <v>0</v>
      </c>
      <c r="AX1429" s="11">
        <v>0</v>
      </c>
      <c r="AY1429" s="11">
        <v>0</v>
      </c>
      <c r="AZ1429" s="11">
        <v>0</v>
      </c>
      <c r="BA1429" s="11">
        <v>90786</v>
      </c>
      <c r="BB1429" s="11">
        <v>0</v>
      </c>
      <c r="BC1429" s="11">
        <v>0</v>
      </c>
      <c r="BD1429" s="11">
        <v>0</v>
      </c>
      <c r="BE1429" s="11">
        <v>0</v>
      </c>
      <c r="BF1429" s="11">
        <v>0</v>
      </c>
      <c r="BG1429" s="11">
        <v>0</v>
      </c>
      <c r="BH1429" s="11">
        <v>0</v>
      </c>
      <c r="BI1429" s="11">
        <v>0</v>
      </c>
      <c r="BJ1429" s="11">
        <v>0</v>
      </c>
      <c r="BK1429" s="11">
        <v>0</v>
      </c>
      <c r="BL1429" s="11">
        <v>0</v>
      </c>
      <c r="BM1429" s="11">
        <v>0</v>
      </c>
      <c r="BN1429" s="11">
        <v>0</v>
      </c>
      <c r="BO1429" s="11">
        <v>361300</v>
      </c>
      <c r="BP1429" s="11">
        <v>36130</v>
      </c>
      <c r="BQ1429" s="11">
        <v>224050</v>
      </c>
      <c r="BR1429" s="11">
        <v>210830</v>
      </c>
      <c r="BS1429" s="11">
        <v>43930</v>
      </c>
      <c r="BT1429" s="11">
        <v>8880</v>
      </c>
      <c r="BU1429" s="11">
        <v>34280</v>
      </c>
      <c r="BV1429" s="11">
        <v>0</v>
      </c>
      <c r="BW1429" s="11">
        <v>0</v>
      </c>
      <c r="BX1429" s="11">
        <v>0</v>
      </c>
      <c r="BY1429" s="11">
        <v>0</v>
      </c>
      <c r="BZ1429" s="11">
        <v>0</v>
      </c>
      <c r="CA1429" s="11">
        <v>0</v>
      </c>
      <c r="CB1429" s="11">
        <v>0</v>
      </c>
      <c r="CC1429" s="11">
        <v>189590</v>
      </c>
      <c r="CD1429" s="11">
        <v>0</v>
      </c>
      <c r="CE1429" s="11">
        <v>0</v>
      </c>
      <c r="CF1429" s="11">
        <v>0</v>
      </c>
      <c r="CG1429" s="11">
        <v>0</v>
      </c>
      <c r="CH1429" s="11">
        <v>0</v>
      </c>
      <c r="CI1429" s="11">
        <v>182395.9</v>
      </c>
      <c r="CJ1429" s="4">
        <v>30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4">
        <v>9</v>
      </c>
      <c r="CV1429" s="4">
        <v>0</v>
      </c>
      <c r="CW1429" s="4">
        <v>0</v>
      </c>
      <c r="CX1429" s="4">
        <v>0</v>
      </c>
      <c r="CY1429" s="4">
        <v>0</v>
      </c>
      <c r="CZ1429" s="4">
        <v>0</v>
      </c>
      <c r="DA1429" s="4">
        <v>0</v>
      </c>
      <c r="DB1429" s="4">
        <v>20</v>
      </c>
      <c r="DC1429" s="4">
        <v>0</v>
      </c>
      <c r="DD1429" s="4">
        <v>22</v>
      </c>
      <c r="DE1429" s="64">
        <v>42</v>
      </c>
      <c r="DF1429" s="64">
        <v>20</v>
      </c>
      <c r="DG1429" s="64">
        <v>0</v>
      </c>
      <c r="DH1429" s="64">
        <v>40.06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0</v>
      </c>
      <c r="DO1429" s="4">
        <v>0</v>
      </c>
      <c r="DP1429" s="4">
        <v>0</v>
      </c>
      <c r="DQ1429" s="4">
        <v>0</v>
      </c>
      <c r="DR1429" s="4">
        <v>0</v>
      </c>
      <c r="DS1429" s="4">
        <v>6</v>
      </c>
      <c r="DT1429" s="4">
        <v>2</v>
      </c>
      <c r="DU1429" s="4">
        <v>2</v>
      </c>
      <c r="EB1429" s="4" t="b">
        <v>1</v>
      </c>
      <c r="EC1429" s="4" t="s">
        <v>264</v>
      </c>
      <c r="EF1429" s="7">
        <v>46113</v>
      </c>
      <c r="EG1429" s="7">
        <v>46142</v>
      </c>
      <c r="EH1429" s="4" t="s">
        <v>173</v>
      </c>
      <c r="EI1429" s="4" t="b">
        <v>1</v>
      </c>
      <c r="EJ1429" s="4" t="s">
        <v>174</v>
      </c>
      <c r="EO1429" s="4">
        <f t="shared" si="91"/>
        <v>11.512328767123288</v>
      </c>
      <c r="EP1429" s="4">
        <f t="shared" si="92"/>
        <v>20</v>
      </c>
      <c r="EQ1429" s="9">
        <f t="shared" si="93"/>
        <v>2420948.6799999997</v>
      </c>
    </row>
    <row r="1430" spans="3:147">
      <c r="C1430" s="7">
        <v>46143</v>
      </c>
      <c r="D1430" s="4">
        <v>7630</v>
      </c>
      <c r="G1430" s="4" t="s">
        <v>170</v>
      </c>
      <c r="H1430" s="4" t="s">
        <v>171</v>
      </c>
      <c r="I1430" s="4">
        <v>21</v>
      </c>
      <c r="J1430" s="16">
        <v>35339</v>
      </c>
      <c r="L1430" s="4">
        <v>142177.58900000001</v>
      </c>
      <c r="M1430" s="4">
        <v>149427.56700000001</v>
      </c>
      <c r="N1430" s="4">
        <v>178067.85</v>
      </c>
      <c r="O1430" s="64">
        <v>18</v>
      </c>
      <c r="P1430" s="4">
        <v>10</v>
      </c>
      <c r="Q1430" s="4">
        <v>3</v>
      </c>
      <c r="R1430" s="4">
        <v>31</v>
      </c>
      <c r="S1430" s="4">
        <v>100</v>
      </c>
      <c r="T1430" s="4">
        <v>100</v>
      </c>
      <c r="U1430" s="11">
        <v>7969101</v>
      </c>
      <c r="V1430" s="11">
        <v>1690060</v>
      </c>
      <c r="W1430" s="11">
        <v>6279041</v>
      </c>
      <c r="X1430" s="11">
        <v>29</v>
      </c>
      <c r="Y1430" s="62">
        <v>4407505</v>
      </c>
      <c r="Z1430" s="11">
        <v>0</v>
      </c>
      <c r="AA1430" s="11">
        <v>0</v>
      </c>
      <c r="AB1430" s="11">
        <v>0</v>
      </c>
      <c r="AC1430" s="11">
        <v>217500</v>
      </c>
      <c r="AD1430" s="11">
        <v>0</v>
      </c>
      <c r="AE1430" s="11">
        <v>0</v>
      </c>
      <c r="AF1430" s="11">
        <v>0</v>
      </c>
      <c r="AG1430" s="11">
        <v>217500</v>
      </c>
      <c r="AH1430" s="11">
        <v>0</v>
      </c>
      <c r="AI1430" s="11">
        <v>560353</v>
      </c>
      <c r="AJ1430" s="11">
        <v>0</v>
      </c>
      <c r="AK1430" s="11">
        <v>417346</v>
      </c>
      <c r="AL1430" s="9">
        <v>977699</v>
      </c>
      <c r="AM1430" s="9">
        <v>1602610</v>
      </c>
      <c r="AN1430" s="9">
        <v>89033</v>
      </c>
      <c r="AO1430" s="9">
        <v>561982</v>
      </c>
      <c r="AP1430" s="11">
        <v>0</v>
      </c>
      <c r="AQ1430" s="11">
        <v>60000</v>
      </c>
      <c r="AR1430" s="11">
        <v>3291324</v>
      </c>
      <c r="AS1430" s="11">
        <v>0</v>
      </c>
      <c r="AT1430" s="11">
        <v>0</v>
      </c>
      <c r="AU1430" s="11">
        <v>0</v>
      </c>
      <c r="AV1430" s="11">
        <v>0</v>
      </c>
      <c r="AW1430" s="11">
        <v>0</v>
      </c>
      <c r="AX1430" s="11">
        <v>0</v>
      </c>
      <c r="AY1430" s="11">
        <v>0</v>
      </c>
      <c r="AZ1430" s="11">
        <v>0</v>
      </c>
      <c r="BA1430" s="11">
        <v>17772</v>
      </c>
      <c r="BB1430" s="11">
        <v>0</v>
      </c>
      <c r="BC1430" s="11">
        <v>0</v>
      </c>
      <c r="BD1430" s="11">
        <v>35000</v>
      </c>
      <c r="BE1430" s="11">
        <v>0</v>
      </c>
      <c r="BF1430" s="11">
        <v>0</v>
      </c>
      <c r="BG1430" s="11">
        <v>0</v>
      </c>
      <c r="BH1430" s="11">
        <v>0</v>
      </c>
      <c r="BI1430" s="11">
        <v>0</v>
      </c>
      <c r="BJ1430" s="11">
        <v>0</v>
      </c>
      <c r="BK1430" s="11">
        <v>0</v>
      </c>
      <c r="BL1430" s="11">
        <v>0</v>
      </c>
      <c r="BM1430" s="11">
        <v>0</v>
      </c>
      <c r="BN1430" s="11">
        <v>0</v>
      </c>
      <c r="BO1430" s="11">
        <v>806830</v>
      </c>
      <c r="BP1430" s="11">
        <v>80680</v>
      </c>
      <c r="BQ1430" s="11">
        <v>302570</v>
      </c>
      <c r="BR1430" s="11">
        <v>348270</v>
      </c>
      <c r="BS1430" s="11">
        <v>71720</v>
      </c>
      <c r="BT1430" s="11">
        <v>13230</v>
      </c>
      <c r="BU1430" s="11">
        <v>51850</v>
      </c>
      <c r="BV1430" s="11">
        <v>12000</v>
      </c>
      <c r="BW1430" s="11">
        <v>2910</v>
      </c>
      <c r="BX1430" s="11">
        <v>0</v>
      </c>
      <c r="BY1430" s="11">
        <v>0</v>
      </c>
      <c r="BZ1430" s="11">
        <v>0</v>
      </c>
      <c r="CA1430" s="11">
        <v>0</v>
      </c>
      <c r="CB1430" s="11">
        <v>0</v>
      </c>
      <c r="CC1430" s="11">
        <v>0</v>
      </c>
      <c r="CD1430" s="11">
        <v>0</v>
      </c>
      <c r="CE1430" s="11">
        <v>0</v>
      </c>
      <c r="CF1430" s="11">
        <v>0</v>
      </c>
      <c r="CG1430" s="11">
        <v>0</v>
      </c>
      <c r="CH1430" s="11">
        <v>0</v>
      </c>
      <c r="CI1430" s="11">
        <v>276759.05599999998</v>
      </c>
      <c r="CJ1430" s="4">
        <v>31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12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20</v>
      </c>
      <c r="DC1430" s="4">
        <v>0</v>
      </c>
      <c r="DD1430" s="4">
        <v>12.5</v>
      </c>
      <c r="DE1430" s="64">
        <v>32.5</v>
      </c>
      <c r="DF1430" s="64">
        <v>48</v>
      </c>
      <c r="DG1430" s="64">
        <v>2</v>
      </c>
      <c r="DH1430" s="64">
        <v>42.08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2</v>
      </c>
      <c r="DU1430" s="4">
        <v>2</v>
      </c>
      <c r="EB1430" s="4" t="b">
        <v>1</v>
      </c>
      <c r="EC1430" s="4" t="s">
        <v>264</v>
      </c>
      <c r="EF1430" s="7">
        <v>46143</v>
      </c>
      <c r="EG1430" s="7">
        <v>46173</v>
      </c>
      <c r="EH1430" s="4" t="s">
        <v>173</v>
      </c>
      <c r="EI1430" s="4" t="b">
        <v>1</v>
      </c>
      <c r="EJ1430" s="4" t="s">
        <v>174</v>
      </c>
      <c r="EO1430" s="4">
        <f t="shared" si="91"/>
        <v>29.271232876712329</v>
      </c>
      <c r="EP1430" s="4">
        <f t="shared" si="92"/>
        <v>25</v>
      </c>
      <c r="EQ1430" s="9">
        <f t="shared" si="93"/>
        <v>4451696.25</v>
      </c>
    </row>
    <row r="1431" spans="3:147">
      <c r="C1431" s="7">
        <v>46143</v>
      </c>
      <c r="D1431" s="4">
        <v>7630</v>
      </c>
      <c r="G1431" s="4" t="s">
        <v>176</v>
      </c>
      <c r="H1431" s="4" t="s">
        <v>177</v>
      </c>
      <c r="I1431" s="4">
        <v>5</v>
      </c>
      <c r="J1431" s="16">
        <v>38119</v>
      </c>
      <c r="L1431" s="4">
        <v>111809.333</v>
      </c>
      <c r="M1431" s="4">
        <v>117559.3</v>
      </c>
      <c r="N1431" s="4">
        <v>140091.49900000001</v>
      </c>
      <c r="O1431" s="64">
        <v>18</v>
      </c>
      <c r="P1431" s="4">
        <v>10</v>
      </c>
      <c r="Q1431" s="4">
        <v>3</v>
      </c>
      <c r="R1431" s="4">
        <v>31</v>
      </c>
      <c r="S1431" s="4">
        <v>100</v>
      </c>
      <c r="T1431" s="4">
        <v>100</v>
      </c>
      <c r="U1431" s="11">
        <v>6516197</v>
      </c>
      <c r="V1431" s="11">
        <v>1239197</v>
      </c>
      <c r="W1431" s="11">
        <v>5277000</v>
      </c>
      <c r="X1431" s="11">
        <v>22</v>
      </c>
      <c r="Y1431" s="62">
        <v>3466089</v>
      </c>
      <c r="Z1431" s="11">
        <v>0</v>
      </c>
      <c r="AA1431" s="11">
        <v>0</v>
      </c>
      <c r="AB1431" s="11">
        <v>7500</v>
      </c>
      <c r="AC1431" s="11">
        <v>165000</v>
      </c>
      <c r="AD1431" s="11">
        <v>0</v>
      </c>
      <c r="AE1431" s="11">
        <v>0</v>
      </c>
      <c r="AF1431" s="11">
        <v>0</v>
      </c>
      <c r="AG1431" s="11">
        <v>172500</v>
      </c>
      <c r="AH1431" s="11">
        <v>0</v>
      </c>
      <c r="AI1431" s="11">
        <v>440847</v>
      </c>
      <c r="AJ1431" s="11">
        <v>0</v>
      </c>
      <c r="AK1431" s="11">
        <v>472808</v>
      </c>
      <c r="AL1431" s="9">
        <v>913656</v>
      </c>
      <c r="AM1431" s="9">
        <v>1155754</v>
      </c>
      <c r="AN1431" s="9">
        <v>140091</v>
      </c>
      <c r="AO1431" s="9">
        <v>501597</v>
      </c>
      <c r="AP1431" s="11">
        <v>0</v>
      </c>
      <c r="AQ1431" s="11">
        <v>55000</v>
      </c>
      <c r="AR1431" s="11">
        <v>2766098</v>
      </c>
      <c r="AS1431" s="11">
        <v>0</v>
      </c>
      <c r="AT1431" s="11">
        <v>0</v>
      </c>
      <c r="AU1431" s="11">
        <v>0</v>
      </c>
      <c r="AV1431" s="11">
        <v>0</v>
      </c>
      <c r="AW1431" s="11">
        <v>0</v>
      </c>
      <c r="AX1431" s="11">
        <v>0</v>
      </c>
      <c r="AY1431" s="11">
        <v>0</v>
      </c>
      <c r="AZ1431" s="11">
        <v>0</v>
      </c>
      <c r="BA1431" s="11">
        <v>66510</v>
      </c>
      <c r="BB1431" s="11">
        <v>0</v>
      </c>
      <c r="BC1431" s="11">
        <v>0</v>
      </c>
      <c r="BD1431" s="11">
        <v>45000</v>
      </c>
      <c r="BE1431" s="11">
        <v>0</v>
      </c>
      <c r="BF1431" s="11">
        <v>0</v>
      </c>
      <c r="BG1431" s="11">
        <v>0</v>
      </c>
      <c r="BH1431" s="11">
        <v>0</v>
      </c>
      <c r="BI1431" s="11">
        <v>0</v>
      </c>
      <c r="BJ1431" s="11">
        <v>0</v>
      </c>
      <c r="BK1431" s="11">
        <v>0</v>
      </c>
      <c r="BL1431" s="11">
        <v>0</v>
      </c>
      <c r="BM1431" s="11">
        <v>0</v>
      </c>
      <c r="BN1431" s="11">
        <v>0</v>
      </c>
      <c r="BO1431" s="11">
        <v>490210</v>
      </c>
      <c r="BP1431" s="11">
        <v>49020</v>
      </c>
      <c r="BQ1431" s="11">
        <v>283240</v>
      </c>
      <c r="BR1431" s="11">
        <v>274600</v>
      </c>
      <c r="BS1431" s="11">
        <v>58650</v>
      </c>
      <c r="BT1431" s="11">
        <v>10400</v>
      </c>
      <c r="BU1431" s="11">
        <v>40790</v>
      </c>
      <c r="BV1431" s="11">
        <v>2000</v>
      </c>
      <c r="BW1431" s="11">
        <v>774</v>
      </c>
      <c r="BX1431" s="11">
        <v>0</v>
      </c>
      <c r="BY1431" s="11">
        <v>0</v>
      </c>
      <c r="BZ1431" s="11">
        <v>0</v>
      </c>
      <c r="CA1431" s="11">
        <v>0</v>
      </c>
      <c r="CB1431" s="11">
        <v>0</v>
      </c>
      <c r="CC1431" s="11">
        <v>29513</v>
      </c>
      <c r="CD1431" s="11">
        <v>0</v>
      </c>
      <c r="CE1431" s="11">
        <v>0</v>
      </c>
      <c r="CF1431" s="11">
        <v>0</v>
      </c>
      <c r="CG1431" s="11">
        <v>0</v>
      </c>
      <c r="CH1431" s="11">
        <v>0</v>
      </c>
      <c r="CI1431" s="11">
        <v>203744.30300000001</v>
      </c>
      <c r="CJ1431" s="4">
        <v>31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11</v>
      </c>
      <c r="CV1431" s="4">
        <v>0</v>
      </c>
      <c r="CW1431" s="4">
        <v>0</v>
      </c>
      <c r="CX1431" s="4">
        <v>0</v>
      </c>
      <c r="CY1431" s="4">
        <v>0</v>
      </c>
      <c r="CZ1431" s="4">
        <v>0</v>
      </c>
      <c r="DA1431" s="4">
        <v>0</v>
      </c>
      <c r="DB1431" s="4">
        <v>20</v>
      </c>
      <c r="DC1431" s="4">
        <v>0</v>
      </c>
      <c r="DD1431" s="4">
        <v>18</v>
      </c>
      <c r="DE1431" s="64">
        <v>38</v>
      </c>
      <c r="DF1431" s="64">
        <v>44</v>
      </c>
      <c r="DG1431" s="64">
        <v>4</v>
      </c>
      <c r="DH1431" s="64">
        <v>47.74</v>
      </c>
      <c r="DI1431" s="4">
        <v>0</v>
      </c>
      <c r="DJ1431" s="4">
        <v>0</v>
      </c>
      <c r="DK1431" s="4">
        <v>0</v>
      </c>
      <c r="DL1431" s="4">
        <v>0</v>
      </c>
      <c r="DM1431" s="4">
        <v>0</v>
      </c>
      <c r="DN1431" s="4">
        <v>0</v>
      </c>
      <c r="DO1431" s="4">
        <v>0</v>
      </c>
      <c r="DP1431" s="4">
        <v>0</v>
      </c>
      <c r="DQ1431" s="4">
        <v>0</v>
      </c>
      <c r="DR1431" s="4">
        <v>0</v>
      </c>
      <c r="DS1431" s="4">
        <v>0</v>
      </c>
      <c r="DT1431" s="4">
        <v>2</v>
      </c>
      <c r="DU1431" s="4">
        <v>2</v>
      </c>
      <c r="EB1431" s="4" t="b">
        <v>1</v>
      </c>
      <c r="EC1431" s="4" t="s">
        <v>264</v>
      </c>
      <c r="EF1431" s="7">
        <v>46143</v>
      </c>
      <c r="EG1431" s="7">
        <v>46173</v>
      </c>
      <c r="EH1431" s="4" t="s">
        <v>173</v>
      </c>
      <c r="EI1431" s="4" t="b">
        <v>1</v>
      </c>
      <c r="EJ1431" s="4" t="s">
        <v>174</v>
      </c>
      <c r="EO1431" s="4">
        <f t="shared" si="91"/>
        <v>21.654794520547945</v>
      </c>
      <c r="EP1431" s="4">
        <f t="shared" si="92"/>
        <v>25</v>
      </c>
      <c r="EQ1431" s="9">
        <f t="shared" si="93"/>
        <v>3502287.4750000001</v>
      </c>
    </row>
    <row r="1432" spans="3:147">
      <c r="C1432" s="7">
        <v>46143</v>
      </c>
      <c r="D1432" s="4">
        <v>7630</v>
      </c>
      <c r="G1432" s="4" t="s">
        <v>176</v>
      </c>
      <c r="H1432" s="4" t="s">
        <v>177</v>
      </c>
      <c r="I1432" s="4">
        <v>16</v>
      </c>
      <c r="J1432" s="16">
        <v>38274</v>
      </c>
      <c r="L1432" s="4">
        <v>118910.333</v>
      </c>
      <c r="M1432" s="4">
        <v>124410.3</v>
      </c>
      <c r="N1432" s="4">
        <v>148255.60800000001</v>
      </c>
      <c r="O1432" s="64">
        <v>18</v>
      </c>
      <c r="P1432" s="4">
        <v>10</v>
      </c>
      <c r="Q1432" s="4">
        <v>3</v>
      </c>
      <c r="R1432" s="4">
        <v>31</v>
      </c>
      <c r="S1432" s="4">
        <v>100</v>
      </c>
      <c r="T1432" s="4">
        <v>100</v>
      </c>
      <c r="U1432" s="11">
        <v>6818204</v>
      </c>
      <c r="V1432" s="11">
        <v>1561906</v>
      </c>
      <c r="W1432" s="11">
        <v>5256298</v>
      </c>
      <c r="X1432" s="11">
        <v>21</v>
      </c>
      <c r="Y1432" s="62">
        <v>3686220</v>
      </c>
      <c r="Z1432" s="11">
        <v>0</v>
      </c>
      <c r="AA1432" s="11">
        <v>0</v>
      </c>
      <c r="AB1432" s="11">
        <v>7500</v>
      </c>
      <c r="AC1432" s="11">
        <v>157500</v>
      </c>
      <c r="AD1432" s="11">
        <v>0</v>
      </c>
      <c r="AE1432" s="11">
        <v>0</v>
      </c>
      <c r="AF1432" s="11">
        <v>0</v>
      </c>
      <c r="AG1432" s="11">
        <v>165000</v>
      </c>
      <c r="AH1432" s="11">
        <v>0</v>
      </c>
      <c r="AI1432" s="11">
        <v>466538</v>
      </c>
      <c r="AJ1432" s="11">
        <v>0</v>
      </c>
      <c r="AK1432" s="11">
        <v>347474</v>
      </c>
      <c r="AL1432" s="9">
        <v>814012</v>
      </c>
      <c r="AM1432" s="9">
        <v>1501088</v>
      </c>
      <c r="AN1432" s="9">
        <v>74127</v>
      </c>
      <c r="AO1432" s="9">
        <v>467894</v>
      </c>
      <c r="AP1432" s="11">
        <v>0</v>
      </c>
      <c r="AQ1432" s="11">
        <v>60000</v>
      </c>
      <c r="AR1432" s="11">
        <v>2917121</v>
      </c>
      <c r="AS1432" s="11">
        <v>0</v>
      </c>
      <c r="AT1432" s="11">
        <v>0</v>
      </c>
      <c r="AU1432" s="11">
        <v>0</v>
      </c>
      <c r="AV1432" s="11">
        <v>0</v>
      </c>
      <c r="AW1432" s="11">
        <v>0</v>
      </c>
      <c r="AX1432" s="11">
        <v>0</v>
      </c>
      <c r="AY1432" s="11">
        <v>0</v>
      </c>
      <c r="AZ1432" s="11">
        <v>0</v>
      </c>
      <c r="BA1432" s="11">
        <v>14863</v>
      </c>
      <c r="BB1432" s="11">
        <v>0</v>
      </c>
      <c r="BC1432" s="11">
        <v>0</v>
      </c>
      <c r="BD1432" s="11">
        <v>35000</v>
      </c>
      <c r="BE1432" s="11">
        <v>0</v>
      </c>
      <c r="BF1432" s="11">
        <v>0</v>
      </c>
      <c r="BG1432" s="11">
        <v>0</v>
      </c>
      <c r="BH1432" s="11">
        <v>0</v>
      </c>
      <c r="BI1432" s="11">
        <v>0</v>
      </c>
      <c r="BJ1432" s="11">
        <v>0</v>
      </c>
      <c r="BK1432" s="11">
        <v>0</v>
      </c>
      <c r="BL1432" s="11">
        <v>0</v>
      </c>
      <c r="BM1432" s="11">
        <v>0</v>
      </c>
      <c r="BN1432" s="11">
        <v>0</v>
      </c>
      <c r="BO1432" s="11">
        <v>706270</v>
      </c>
      <c r="BP1432" s="11">
        <v>70620</v>
      </c>
      <c r="BQ1432" s="11">
        <v>298390</v>
      </c>
      <c r="BR1432" s="11">
        <v>295410</v>
      </c>
      <c r="BS1432" s="11">
        <v>61360</v>
      </c>
      <c r="BT1432" s="11">
        <v>11060</v>
      </c>
      <c r="BU1432" s="11">
        <v>43170</v>
      </c>
      <c r="BV1432" s="11">
        <v>0</v>
      </c>
      <c r="BW1432" s="11">
        <v>0</v>
      </c>
      <c r="BX1432" s="11">
        <v>0</v>
      </c>
      <c r="BY1432" s="11">
        <v>0</v>
      </c>
      <c r="BZ1432" s="11">
        <v>0</v>
      </c>
      <c r="CA1432" s="11">
        <v>0</v>
      </c>
      <c r="CB1432" s="11">
        <v>0</v>
      </c>
      <c r="CC1432" s="11">
        <v>75626</v>
      </c>
      <c r="CD1432" s="11">
        <v>0</v>
      </c>
      <c r="CE1432" s="11">
        <v>0</v>
      </c>
      <c r="CF1432" s="11">
        <v>0</v>
      </c>
      <c r="CG1432" s="11">
        <v>0</v>
      </c>
      <c r="CH1432" s="11">
        <v>0</v>
      </c>
      <c r="CI1432" s="11">
        <v>221679.38200000001</v>
      </c>
      <c r="CJ1432" s="4">
        <v>31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12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20</v>
      </c>
      <c r="DC1432" s="4">
        <v>0</v>
      </c>
      <c r="DD1432" s="4">
        <v>12.5</v>
      </c>
      <c r="DE1432" s="64">
        <v>32.5</v>
      </c>
      <c r="DF1432" s="64">
        <v>54</v>
      </c>
      <c r="DG1432" s="64">
        <v>2</v>
      </c>
      <c r="DH1432" s="64">
        <v>42.08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2</v>
      </c>
      <c r="DU1432" s="4">
        <v>2</v>
      </c>
      <c r="EB1432" s="4" t="b">
        <v>1</v>
      </c>
      <c r="EC1432" s="4" t="s">
        <v>264</v>
      </c>
      <c r="EF1432" s="7">
        <v>46143</v>
      </c>
      <c r="EG1432" s="7">
        <v>46173</v>
      </c>
      <c r="EH1432" s="4" t="s">
        <v>173</v>
      </c>
      <c r="EI1432" s="4" t="b">
        <v>1</v>
      </c>
      <c r="EJ1432" s="4" t="s">
        <v>174</v>
      </c>
      <c r="EO1432" s="4">
        <f t="shared" si="91"/>
        <v>21.230136986301371</v>
      </c>
      <c r="EP1432" s="4">
        <f t="shared" si="92"/>
        <v>25</v>
      </c>
      <c r="EQ1432" s="9">
        <f t="shared" si="93"/>
        <v>3706390.2</v>
      </c>
    </row>
    <row r="1433" spans="3:147">
      <c r="C1433" s="7">
        <v>46143</v>
      </c>
      <c r="D1433" s="4">
        <v>7630</v>
      </c>
      <c r="G1433" s="4" t="s">
        <v>179</v>
      </c>
      <c r="H1433" s="4" t="s">
        <v>180</v>
      </c>
      <c r="I1433" s="4">
        <v>9</v>
      </c>
      <c r="J1433" s="16">
        <v>41821</v>
      </c>
      <c r="L1433" s="4">
        <v>98578.298999999999</v>
      </c>
      <c r="M1433" s="4">
        <v>101578.26700000001</v>
      </c>
      <c r="N1433" s="4">
        <v>121047.43399999999</v>
      </c>
      <c r="O1433" s="64">
        <v>18</v>
      </c>
      <c r="P1433" s="4">
        <v>10</v>
      </c>
      <c r="Q1433" s="4">
        <v>3</v>
      </c>
      <c r="R1433" s="4">
        <v>31</v>
      </c>
      <c r="S1433" s="4">
        <v>100</v>
      </c>
      <c r="T1433" s="4">
        <v>100</v>
      </c>
      <c r="U1433" s="11">
        <v>5954601</v>
      </c>
      <c r="V1433" s="11">
        <v>1189490</v>
      </c>
      <c r="W1433" s="11">
        <v>4765111</v>
      </c>
      <c r="X1433" s="11">
        <v>11</v>
      </c>
      <c r="Y1433" s="62">
        <v>3055927</v>
      </c>
      <c r="Z1433" s="11">
        <v>0</v>
      </c>
      <c r="AA1433" s="11">
        <v>0</v>
      </c>
      <c r="AB1433" s="11">
        <v>7500</v>
      </c>
      <c r="AC1433" s="11">
        <v>82500</v>
      </c>
      <c r="AD1433" s="11">
        <v>0</v>
      </c>
      <c r="AE1433" s="11">
        <v>0</v>
      </c>
      <c r="AF1433" s="11">
        <v>0</v>
      </c>
      <c r="AG1433" s="11">
        <v>90000</v>
      </c>
      <c r="AH1433" s="11">
        <v>0</v>
      </c>
      <c r="AI1433" s="11">
        <v>380918</v>
      </c>
      <c r="AJ1433" s="11">
        <v>0</v>
      </c>
      <c r="AK1433" s="11">
        <v>510668</v>
      </c>
      <c r="AL1433" s="9">
        <v>891587</v>
      </c>
      <c r="AM1433" s="9">
        <v>1180212</v>
      </c>
      <c r="AN1433" s="9">
        <v>60523</v>
      </c>
      <c r="AO1433" s="9">
        <v>579030</v>
      </c>
      <c r="AP1433" s="11">
        <v>0</v>
      </c>
      <c r="AQ1433" s="11">
        <v>85000</v>
      </c>
      <c r="AR1433" s="11">
        <v>2796352</v>
      </c>
      <c r="AS1433" s="11">
        <v>0</v>
      </c>
      <c r="AT1433" s="11">
        <v>0</v>
      </c>
      <c r="AU1433" s="11">
        <v>0</v>
      </c>
      <c r="AV1433" s="11">
        <v>0</v>
      </c>
      <c r="AW1433" s="11">
        <v>0</v>
      </c>
      <c r="AX1433" s="11">
        <v>0</v>
      </c>
      <c r="AY1433" s="11">
        <v>0</v>
      </c>
      <c r="AZ1433" s="11">
        <v>0</v>
      </c>
      <c r="BA1433" s="11">
        <v>12322</v>
      </c>
      <c r="BB1433" s="11">
        <v>0</v>
      </c>
      <c r="BC1433" s="11">
        <v>0</v>
      </c>
      <c r="BD1433" s="11">
        <v>0</v>
      </c>
      <c r="BE1433" s="11">
        <v>0</v>
      </c>
      <c r="BF1433" s="11">
        <v>0</v>
      </c>
      <c r="BG1433" s="11">
        <v>0</v>
      </c>
      <c r="BH1433" s="11">
        <v>0</v>
      </c>
      <c r="BI1433" s="11">
        <v>0</v>
      </c>
      <c r="BJ1433" s="11">
        <v>0</v>
      </c>
      <c r="BK1433" s="11">
        <v>0</v>
      </c>
      <c r="BL1433" s="11">
        <v>0</v>
      </c>
      <c r="BM1433" s="11">
        <v>0</v>
      </c>
      <c r="BN1433" s="11">
        <v>0</v>
      </c>
      <c r="BO1433" s="11">
        <v>557210</v>
      </c>
      <c r="BP1433" s="11">
        <v>55720</v>
      </c>
      <c r="BQ1433" s="11">
        <v>224050</v>
      </c>
      <c r="BR1433" s="11">
        <v>254490</v>
      </c>
      <c r="BS1433" s="11">
        <v>53590</v>
      </c>
      <c r="BT1433" s="11">
        <v>9170</v>
      </c>
      <c r="BU1433" s="11">
        <v>35260</v>
      </c>
      <c r="BV1433" s="11">
        <v>0</v>
      </c>
      <c r="BW1433" s="11">
        <v>0</v>
      </c>
      <c r="BX1433" s="11">
        <v>0</v>
      </c>
      <c r="BY1433" s="11">
        <v>0</v>
      </c>
      <c r="BZ1433" s="11">
        <v>0</v>
      </c>
      <c r="CA1433" s="11">
        <v>0</v>
      </c>
      <c r="CB1433" s="11">
        <v>0</v>
      </c>
      <c r="CC1433" s="11">
        <v>0</v>
      </c>
      <c r="CD1433" s="11">
        <v>0</v>
      </c>
      <c r="CE1433" s="11">
        <v>0</v>
      </c>
      <c r="CF1433" s="11">
        <v>0</v>
      </c>
      <c r="CG1433" s="11">
        <v>0</v>
      </c>
      <c r="CH1433" s="11">
        <v>0</v>
      </c>
      <c r="CI1433" s="11">
        <v>180922.95499999999</v>
      </c>
      <c r="CJ1433" s="4">
        <v>31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17</v>
      </c>
      <c r="CV1433" s="4">
        <v>0</v>
      </c>
      <c r="CW1433" s="4">
        <v>0</v>
      </c>
      <c r="CX1433" s="4">
        <v>0</v>
      </c>
      <c r="CY1433" s="4">
        <v>0</v>
      </c>
      <c r="CZ1433" s="4">
        <v>0</v>
      </c>
      <c r="DA1433" s="4">
        <v>0</v>
      </c>
      <c r="DB1433" s="4">
        <v>20</v>
      </c>
      <c r="DC1433" s="4">
        <v>0</v>
      </c>
      <c r="DD1433" s="4">
        <v>22.5</v>
      </c>
      <c r="DE1433" s="64">
        <v>42.5</v>
      </c>
      <c r="DF1433" s="64">
        <v>52</v>
      </c>
      <c r="DG1433" s="64">
        <v>2</v>
      </c>
      <c r="DH1433" s="64">
        <v>63.78</v>
      </c>
      <c r="DI1433" s="4">
        <v>0</v>
      </c>
      <c r="DJ1433" s="4">
        <v>0</v>
      </c>
      <c r="DK1433" s="4">
        <v>0</v>
      </c>
      <c r="DL1433" s="4">
        <v>0</v>
      </c>
      <c r="DM1433" s="4">
        <v>0</v>
      </c>
      <c r="DN1433" s="4">
        <v>0</v>
      </c>
      <c r="DO1433" s="4">
        <v>0</v>
      </c>
      <c r="DP1433" s="4">
        <v>0</v>
      </c>
      <c r="DQ1433" s="4">
        <v>0</v>
      </c>
      <c r="DR1433" s="4">
        <v>0</v>
      </c>
      <c r="DS1433" s="4">
        <v>0</v>
      </c>
      <c r="DT1433" s="4">
        <v>2</v>
      </c>
      <c r="DU1433" s="4">
        <v>2</v>
      </c>
      <c r="EB1433" s="4" t="b">
        <v>1</v>
      </c>
      <c r="EC1433" s="4" t="s">
        <v>264</v>
      </c>
      <c r="EF1433" s="7">
        <v>46143</v>
      </c>
      <c r="EG1433" s="7">
        <v>46173</v>
      </c>
      <c r="EH1433" s="4" t="s">
        <v>173</v>
      </c>
      <c r="EI1433" s="4" t="b">
        <v>1</v>
      </c>
      <c r="EJ1433" s="4" t="s">
        <v>174</v>
      </c>
      <c r="EO1433" s="4">
        <f t="shared" si="91"/>
        <v>11.512328767123288</v>
      </c>
      <c r="EP1433" s="4">
        <f t="shared" si="92"/>
        <v>20</v>
      </c>
      <c r="EQ1433" s="9">
        <f t="shared" si="93"/>
        <v>2420948.6799999997</v>
      </c>
    </row>
    <row r="1434" spans="3:147">
      <c r="C1434" s="7">
        <v>46174</v>
      </c>
      <c r="D1434" s="4">
        <v>7630</v>
      </c>
      <c r="G1434" s="4" t="s">
        <v>170</v>
      </c>
      <c r="H1434" s="4" t="s">
        <v>171</v>
      </c>
      <c r="I1434" s="4">
        <v>21</v>
      </c>
      <c r="J1434" s="16">
        <v>35339</v>
      </c>
      <c r="L1434" s="4">
        <v>144844.25599999999</v>
      </c>
      <c r="M1434" s="4">
        <v>152094.23300000001</v>
      </c>
      <c r="N1434" s="4">
        <v>181245.628</v>
      </c>
      <c r="O1434" s="64">
        <v>21</v>
      </c>
      <c r="P1434" s="4">
        <v>8</v>
      </c>
      <c r="Q1434" s="4">
        <v>1</v>
      </c>
      <c r="R1434" s="4">
        <v>30</v>
      </c>
      <c r="S1434" s="4">
        <v>100</v>
      </c>
      <c r="T1434" s="4">
        <v>100</v>
      </c>
      <c r="U1434" s="11">
        <v>8374965</v>
      </c>
      <c r="V1434" s="11">
        <v>1810850</v>
      </c>
      <c r="W1434" s="11">
        <v>6564115</v>
      </c>
      <c r="X1434" s="11">
        <v>29</v>
      </c>
      <c r="Y1434" s="62">
        <v>4345327</v>
      </c>
      <c r="Z1434" s="11">
        <v>0</v>
      </c>
      <c r="AA1434" s="11">
        <v>0</v>
      </c>
      <c r="AB1434" s="11">
        <v>0</v>
      </c>
      <c r="AC1434" s="11">
        <v>217500</v>
      </c>
      <c r="AD1434" s="11">
        <v>0</v>
      </c>
      <c r="AE1434" s="11">
        <v>0</v>
      </c>
      <c r="AF1434" s="11">
        <v>0</v>
      </c>
      <c r="AG1434" s="11">
        <v>217500</v>
      </c>
      <c r="AH1434" s="11">
        <v>0</v>
      </c>
      <c r="AI1434" s="11">
        <v>570353</v>
      </c>
      <c r="AJ1434" s="11">
        <v>0</v>
      </c>
      <c r="AK1434" s="11">
        <v>781621</v>
      </c>
      <c r="AL1434" s="9">
        <v>1351975</v>
      </c>
      <c r="AM1434" s="9">
        <v>543736</v>
      </c>
      <c r="AN1434" s="9">
        <v>0</v>
      </c>
      <c r="AO1434" s="9">
        <v>680758</v>
      </c>
      <c r="AP1434" s="11">
        <v>0</v>
      </c>
      <c r="AQ1434" s="11">
        <v>60000</v>
      </c>
      <c r="AR1434" s="11">
        <v>2636469</v>
      </c>
      <c r="AS1434" s="11">
        <v>0</v>
      </c>
      <c r="AT1434" s="11">
        <v>0</v>
      </c>
      <c r="AU1434" s="11">
        <v>0</v>
      </c>
      <c r="AV1434" s="11">
        <v>0</v>
      </c>
      <c r="AW1434" s="11">
        <v>0</v>
      </c>
      <c r="AX1434" s="11">
        <v>0</v>
      </c>
      <c r="AY1434" s="11">
        <v>0</v>
      </c>
      <c r="AZ1434" s="11">
        <v>0</v>
      </c>
      <c r="BA1434" s="11">
        <v>140669</v>
      </c>
      <c r="BB1434" s="11">
        <v>1000000</v>
      </c>
      <c r="BC1434" s="11">
        <v>0</v>
      </c>
      <c r="BD1434" s="11">
        <v>35000</v>
      </c>
      <c r="BE1434" s="11">
        <v>0</v>
      </c>
      <c r="BF1434" s="11">
        <v>0</v>
      </c>
      <c r="BG1434" s="11">
        <v>0</v>
      </c>
      <c r="BH1434" s="11">
        <v>0</v>
      </c>
      <c r="BI1434" s="11">
        <v>0</v>
      </c>
      <c r="BJ1434" s="11">
        <v>0</v>
      </c>
      <c r="BK1434" s="11">
        <v>0</v>
      </c>
      <c r="BL1434" s="11">
        <v>0</v>
      </c>
      <c r="BM1434" s="11">
        <v>0</v>
      </c>
      <c r="BN1434" s="11">
        <v>0</v>
      </c>
      <c r="BO1434" s="11">
        <v>899670</v>
      </c>
      <c r="BP1434" s="11">
        <v>89960</v>
      </c>
      <c r="BQ1434" s="11">
        <v>302570</v>
      </c>
      <c r="BR1434" s="11">
        <v>365000</v>
      </c>
      <c r="BS1434" s="11">
        <v>75370</v>
      </c>
      <c r="BT1434" s="11">
        <v>13040</v>
      </c>
      <c r="BU1434" s="11">
        <v>51330</v>
      </c>
      <c r="BV1434" s="11">
        <v>11000</v>
      </c>
      <c r="BW1434" s="11">
        <v>2910</v>
      </c>
      <c r="BX1434" s="11">
        <v>0</v>
      </c>
      <c r="BY1434" s="11">
        <v>0</v>
      </c>
      <c r="BZ1434" s="11">
        <v>0</v>
      </c>
      <c r="CA1434" s="11">
        <v>0</v>
      </c>
      <c r="CB1434" s="11">
        <v>0</v>
      </c>
      <c r="CC1434" s="11">
        <v>0</v>
      </c>
      <c r="CD1434" s="11">
        <v>0</v>
      </c>
      <c r="CE1434" s="11">
        <v>0</v>
      </c>
      <c r="CF1434" s="11">
        <v>0</v>
      </c>
      <c r="CG1434" s="11">
        <v>0</v>
      </c>
      <c r="CH1434" s="11">
        <v>0</v>
      </c>
      <c r="CI1434" s="11">
        <v>277391.196</v>
      </c>
      <c r="CJ1434" s="4">
        <v>30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12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20</v>
      </c>
      <c r="DC1434" s="4">
        <v>0</v>
      </c>
      <c r="DD1434" s="4">
        <v>23</v>
      </c>
      <c r="DE1434" s="64">
        <v>43</v>
      </c>
      <c r="DF1434" s="64">
        <v>16</v>
      </c>
      <c r="DG1434" s="64">
        <v>0</v>
      </c>
      <c r="DH1434" s="64">
        <v>50.08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2</v>
      </c>
      <c r="DU1434" s="4">
        <v>2</v>
      </c>
      <c r="EB1434" s="4" t="b">
        <v>1</v>
      </c>
      <c r="EC1434" s="4" t="s">
        <v>264</v>
      </c>
      <c r="EF1434" s="7">
        <v>46174</v>
      </c>
      <c r="EG1434" s="7">
        <v>46203</v>
      </c>
      <c r="EH1434" s="4" t="s">
        <v>173</v>
      </c>
      <c r="EI1434" s="4" t="b">
        <v>1</v>
      </c>
      <c r="EJ1434" s="4" t="s">
        <v>174</v>
      </c>
      <c r="EO1434" s="4">
        <f t="shared" si="91"/>
        <v>29.271232876712329</v>
      </c>
      <c r="EP1434" s="4">
        <f t="shared" si="92"/>
        <v>25</v>
      </c>
      <c r="EQ1434" s="9">
        <f t="shared" si="93"/>
        <v>4531140.7</v>
      </c>
    </row>
    <row r="1435" spans="3:147">
      <c r="C1435" s="7">
        <v>46174</v>
      </c>
      <c r="D1435" s="4">
        <v>7630</v>
      </c>
      <c r="G1435" s="4" t="s">
        <v>176</v>
      </c>
      <c r="H1435" s="4" t="s">
        <v>177</v>
      </c>
      <c r="I1435" s="4">
        <v>5</v>
      </c>
      <c r="J1435" s="16">
        <v>38119</v>
      </c>
      <c r="L1435" s="4">
        <v>114476</v>
      </c>
      <c r="M1435" s="4">
        <v>120226</v>
      </c>
      <c r="N1435" s="4">
        <v>143269.31700000001</v>
      </c>
      <c r="O1435" s="64">
        <v>21</v>
      </c>
      <c r="P1435" s="4">
        <v>8</v>
      </c>
      <c r="Q1435" s="4">
        <v>1</v>
      </c>
      <c r="R1435" s="4">
        <v>30</v>
      </c>
      <c r="S1435" s="4">
        <v>100</v>
      </c>
      <c r="T1435" s="4">
        <v>100</v>
      </c>
      <c r="U1435" s="11">
        <v>6597412</v>
      </c>
      <c r="V1435" s="11">
        <v>1266412</v>
      </c>
      <c r="W1435" s="11">
        <v>5331000</v>
      </c>
      <c r="X1435" s="11">
        <v>22</v>
      </c>
      <c r="Y1435" s="62">
        <v>3434280</v>
      </c>
      <c r="Z1435" s="11">
        <v>0</v>
      </c>
      <c r="AA1435" s="11">
        <v>0</v>
      </c>
      <c r="AB1435" s="11">
        <v>7500</v>
      </c>
      <c r="AC1435" s="11">
        <v>165000</v>
      </c>
      <c r="AD1435" s="11">
        <v>0</v>
      </c>
      <c r="AE1435" s="11">
        <v>0</v>
      </c>
      <c r="AF1435" s="11">
        <v>0</v>
      </c>
      <c r="AG1435" s="11">
        <v>172500</v>
      </c>
      <c r="AH1435" s="11">
        <v>0</v>
      </c>
      <c r="AI1435" s="11">
        <v>450847</v>
      </c>
      <c r="AJ1435" s="11">
        <v>0</v>
      </c>
      <c r="AK1435" s="11">
        <v>564122</v>
      </c>
      <c r="AL1435" s="9">
        <v>1014970</v>
      </c>
      <c r="AM1435" s="9">
        <v>214903</v>
      </c>
      <c r="AN1435" s="9">
        <v>0</v>
      </c>
      <c r="AO1435" s="9">
        <v>466341</v>
      </c>
      <c r="AP1435" s="11">
        <v>0</v>
      </c>
      <c r="AQ1435" s="11">
        <v>50000</v>
      </c>
      <c r="AR1435" s="11">
        <v>1746214</v>
      </c>
      <c r="AS1435" s="11">
        <v>0</v>
      </c>
      <c r="AT1435" s="11">
        <v>0</v>
      </c>
      <c r="AU1435" s="11">
        <v>0</v>
      </c>
      <c r="AV1435" s="11">
        <v>0</v>
      </c>
      <c r="AW1435" s="11">
        <v>0</v>
      </c>
      <c r="AX1435" s="11">
        <v>0</v>
      </c>
      <c r="AY1435" s="11">
        <v>0</v>
      </c>
      <c r="AZ1435" s="11">
        <v>0</v>
      </c>
      <c r="BA1435" s="11">
        <v>199418</v>
      </c>
      <c r="BB1435" s="11">
        <v>1000000</v>
      </c>
      <c r="BC1435" s="11">
        <v>0</v>
      </c>
      <c r="BD1435" s="11">
        <v>45000</v>
      </c>
      <c r="BE1435" s="11">
        <v>0</v>
      </c>
      <c r="BF1435" s="11">
        <v>0</v>
      </c>
      <c r="BG1435" s="11">
        <v>0</v>
      </c>
      <c r="BH1435" s="11">
        <v>0</v>
      </c>
      <c r="BI1435" s="11">
        <v>0</v>
      </c>
      <c r="BJ1435" s="11">
        <v>0</v>
      </c>
      <c r="BK1435" s="11">
        <v>0</v>
      </c>
      <c r="BL1435" s="11">
        <v>0</v>
      </c>
      <c r="BM1435" s="11">
        <v>0</v>
      </c>
      <c r="BN1435" s="11">
        <v>0</v>
      </c>
      <c r="BO1435" s="11">
        <v>508730</v>
      </c>
      <c r="BP1435" s="11">
        <v>50870</v>
      </c>
      <c r="BQ1435" s="11">
        <v>283240</v>
      </c>
      <c r="BR1435" s="11">
        <v>278120</v>
      </c>
      <c r="BS1435" s="11">
        <v>59380</v>
      </c>
      <c r="BT1435" s="11">
        <v>10310</v>
      </c>
      <c r="BU1435" s="11">
        <v>40570</v>
      </c>
      <c r="BV1435" s="11">
        <v>5000</v>
      </c>
      <c r="BW1435" s="11">
        <v>678</v>
      </c>
      <c r="BX1435" s="11">
        <v>0</v>
      </c>
      <c r="BY1435" s="11">
        <v>0</v>
      </c>
      <c r="BZ1435" s="11">
        <v>0</v>
      </c>
      <c r="CA1435" s="11">
        <v>0</v>
      </c>
      <c r="CB1435" s="11">
        <v>0</v>
      </c>
      <c r="CC1435" s="11">
        <v>29514</v>
      </c>
      <c r="CD1435" s="11">
        <v>0</v>
      </c>
      <c r="CE1435" s="11">
        <v>0</v>
      </c>
      <c r="CF1435" s="11">
        <v>0</v>
      </c>
      <c r="CG1435" s="11">
        <v>0</v>
      </c>
      <c r="CH1435" s="11">
        <v>0</v>
      </c>
      <c r="CI1435" s="11">
        <v>216000.489</v>
      </c>
      <c r="CJ1435" s="4">
        <v>30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10</v>
      </c>
      <c r="CV1435" s="4">
        <v>0</v>
      </c>
      <c r="CW1435" s="4">
        <v>0</v>
      </c>
      <c r="CX1435" s="4">
        <v>0</v>
      </c>
      <c r="CY1435" s="4">
        <v>0</v>
      </c>
      <c r="CZ1435" s="4">
        <v>0</v>
      </c>
      <c r="DA1435" s="4">
        <v>0</v>
      </c>
      <c r="DB1435" s="4">
        <v>20</v>
      </c>
      <c r="DC1435" s="4">
        <v>0</v>
      </c>
      <c r="DD1435" s="4">
        <v>21</v>
      </c>
      <c r="DE1435" s="64">
        <v>41</v>
      </c>
      <c r="DF1435" s="64">
        <v>8</v>
      </c>
      <c r="DG1435" s="64">
        <v>0</v>
      </c>
      <c r="DH1435" s="64">
        <v>43.4</v>
      </c>
      <c r="DI1435" s="4">
        <v>0</v>
      </c>
      <c r="DJ1435" s="4">
        <v>0</v>
      </c>
      <c r="DK1435" s="4">
        <v>0</v>
      </c>
      <c r="DL1435" s="4">
        <v>0</v>
      </c>
      <c r="DM1435" s="4">
        <v>0</v>
      </c>
      <c r="DN1435" s="4">
        <v>0</v>
      </c>
      <c r="DO1435" s="4">
        <v>0</v>
      </c>
      <c r="DP1435" s="4">
        <v>0</v>
      </c>
      <c r="DQ1435" s="4">
        <v>0</v>
      </c>
      <c r="DR1435" s="4">
        <v>0</v>
      </c>
      <c r="DS1435" s="4">
        <v>1</v>
      </c>
      <c r="DT1435" s="4">
        <v>2</v>
      </c>
      <c r="DU1435" s="4">
        <v>2</v>
      </c>
      <c r="EB1435" s="4" t="b">
        <v>1</v>
      </c>
      <c r="EC1435" s="4" t="s">
        <v>264</v>
      </c>
      <c r="EF1435" s="7">
        <v>46174</v>
      </c>
      <c r="EG1435" s="7">
        <v>46203</v>
      </c>
      <c r="EH1435" s="4" t="s">
        <v>173</v>
      </c>
      <c r="EI1435" s="4" t="b">
        <v>1</v>
      </c>
      <c r="EJ1435" s="4" t="s">
        <v>174</v>
      </c>
      <c r="EO1435" s="4">
        <f t="shared" si="91"/>
        <v>21.654794520547945</v>
      </c>
      <c r="EP1435" s="4">
        <f t="shared" si="92"/>
        <v>25</v>
      </c>
      <c r="EQ1435" s="9">
        <f t="shared" si="93"/>
        <v>3581732.9250000003</v>
      </c>
    </row>
    <row r="1436" spans="3:147">
      <c r="C1436" s="7">
        <v>46174</v>
      </c>
      <c r="D1436" s="4">
        <v>7630</v>
      </c>
      <c r="G1436" s="4" t="s">
        <v>176</v>
      </c>
      <c r="H1436" s="4" t="s">
        <v>177</v>
      </c>
      <c r="I1436" s="4">
        <v>16</v>
      </c>
      <c r="J1436" s="16">
        <v>38274</v>
      </c>
      <c r="L1436" s="4">
        <v>121577</v>
      </c>
      <c r="M1436" s="4">
        <v>127077</v>
      </c>
      <c r="N1436" s="4">
        <v>151433.42499999999</v>
      </c>
      <c r="O1436" s="64">
        <v>21</v>
      </c>
      <c r="P1436" s="4">
        <v>8</v>
      </c>
      <c r="Q1436" s="4">
        <v>1</v>
      </c>
      <c r="R1436" s="4">
        <v>30</v>
      </c>
      <c r="S1436" s="4">
        <v>100</v>
      </c>
      <c r="T1436" s="4">
        <v>100</v>
      </c>
      <c r="U1436" s="11">
        <v>7204233</v>
      </c>
      <c r="V1436" s="11">
        <v>1677718</v>
      </c>
      <c r="W1436" s="11">
        <v>5526515</v>
      </c>
      <c r="X1436" s="11">
        <v>21</v>
      </c>
      <c r="Y1436" s="62">
        <v>3647310</v>
      </c>
      <c r="Z1436" s="11">
        <v>0</v>
      </c>
      <c r="AA1436" s="11">
        <v>0</v>
      </c>
      <c r="AB1436" s="11">
        <v>7500</v>
      </c>
      <c r="AC1436" s="11">
        <v>157500</v>
      </c>
      <c r="AD1436" s="11">
        <v>0</v>
      </c>
      <c r="AE1436" s="11">
        <v>0</v>
      </c>
      <c r="AF1436" s="11">
        <v>0</v>
      </c>
      <c r="AG1436" s="11">
        <v>165000</v>
      </c>
      <c r="AH1436" s="11">
        <v>0</v>
      </c>
      <c r="AI1436" s="11">
        <v>476538</v>
      </c>
      <c r="AJ1436" s="11">
        <v>0</v>
      </c>
      <c r="AK1436" s="11">
        <v>653056</v>
      </c>
      <c r="AL1436" s="9">
        <v>1129595</v>
      </c>
      <c r="AM1436" s="9">
        <v>454300</v>
      </c>
      <c r="AN1436" s="9">
        <v>0</v>
      </c>
      <c r="AO1436" s="9">
        <v>568783</v>
      </c>
      <c r="AP1436" s="11">
        <v>0</v>
      </c>
      <c r="AQ1436" s="11">
        <v>60000</v>
      </c>
      <c r="AR1436" s="11">
        <v>2212678</v>
      </c>
      <c r="AS1436" s="11">
        <v>0</v>
      </c>
      <c r="AT1436" s="11">
        <v>0</v>
      </c>
      <c r="AU1436" s="11">
        <v>0</v>
      </c>
      <c r="AV1436" s="11">
        <v>0</v>
      </c>
      <c r="AW1436" s="11">
        <v>0</v>
      </c>
      <c r="AX1436" s="11">
        <v>0</v>
      </c>
      <c r="AY1436" s="11">
        <v>0</v>
      </c>
      <c r="AZ1436" s="11">
        <v>0</v>
      </c>
      <c r="BA1436" s="11">
        <v>144245</v>
      </c>
      <c r="BB1436" s="11">
        <v>1000000</v>
      </c>
      <c r="BC1436" s="11">
        <v>0</v>
      </c>
      <c r="BD1436" s="11">
        <v>35000</v>
      </c>
      <c r="BE1436" s="11">
        <v>0</v>
      </c>
      <c r="BF1436" s="11">
        <v>0</v>
      </c>
      <c r="BG1436" s="11">
        <v>0</v>
      </c>
      <c r="BH1436" s="11">
        <v>0</v>
      </c>
      <c r="BI1436" s="11">
        <v>0</v>
      </c>
      <c r="BJ1436" s="11">
        <v>0</v>
      </c>
      <c r="BK1436" s="11">
        <v>0</v>
      </c>
      <c r="BL1436" s="11">
        <v>0</v>
      </c>
      <c r="BM1436" s="11">
        <v>0</v>
      </c>
      <c r="BN1436" s="11">
        <v>0</v>
      </c>
      <c r="BO1436" s="11">
        <v>794280</v>
      </c>
      <c r="BP1436" s="11">
        <v>79420</v>
      </c>
      <c r="BQ1436" s="11">
        <v>298390</v>
      </c>
      <c r="BR1436" s="11">
        <v>311330</v>
      </c>
      <c r="BS1436" s="11">
        <v>64840</v>
      </c>
      <c r="BT1436" s="11">
        <v>10950</v>
      </c>
      <c r="BU1436" s="11">
        <v>42880</v>
      </c>
      <c r="BV1436" s="11">
        <v>0</v>
      </c>
      <c r="BW1436" s="11">
        <v>0</v>
      </c>
      <c r="BX1436" s="11">
        <v>0</v>
      </c>
      <c r="BY1436" s="11">
        <v>0</v>
      </c>
      <c r="BZ1436" s="11">
        <v>0</v>
      </c>
      <c r="CA1436" s="11">
        <v>0</v>
      </c>
      <c r="CB1436" s="11">
        <v>0</v>
      </c>
      <c r="CC1436" s="11">
        <v>75628</v>
      </c>
      <c r="CD1436" s="11">
        <v>0</v>
      </c>
      <c r="CE1436" s="11">
        <v>0</v>
      </c>
      <c r="CF1436" s="11">
        <v>0</v>
      </c>
      <c r="CG1436" s="11">
        <v>0</v>
      </c>
      <c r="CH1436" s="11">
        <v>0</v>
      </c>
      <c r="CI1436" s="11">
        <v>228573.946</v>
      </c>
      <c r="CJ1436" s="4">
        <v>30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12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20</v>
      </c>
      <c r="DC1436" s="4">
        <v>0</v>
      </c>
      <c r="DD1436" s="4">
        <v>23</v>
      </c>
      <c r="DE1436" s="64">
        <v>43</v>
      </c>
      <c r="DF1436" s="64">
        <v>16</v>
      </c>
      <c r="DG1436" s="64">
        <v>0</v>
      </c>
      <c r="DH1436" s="64">
        <v>50.08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2</v>
      </c>
      <c r="DU1436" s="4">
        <v>2</v>
      </c>
      <c r="EB1436" s="4" t="b">
        <v>1</v>
      </c>
      <c r="EC1436" s="4" t="s">
        <v>264</v>
      </c>
      <c r="EF1436" s="7">
        <v>46174</v>
      </c>
      <c r="EG1436" s="7">
        <v>46203</v>
      </c>
      <c r="EH1436" s="4" t="s">
        <v>173</v>
      </c>
      <c r="EI1436" s="4" t="b">
        <v>1</v>
      </c>
      <c r="EJ1436" s="4" t="s">
        <v>174</v>
      </c>
      <c r="EO1436" s="4">
        <f t="shared" si="91"/>
        <v>21.230136986301371</v>
      </c>
      <c r="EP1436" s="4">
        <f t="shared" si="92"/>
        <v>25</v>
      </c>
      <c r="EQ1436" s="9">
        <f t="shared" si="93"/>
        <v>3785835.6249999995</v>
      </c>
    </row>
    <row r="1437" spans="3:147">
      <c r="C1437" s="7">
        <v>46174</v>
      </c>
      <c r="D1437" s="4">
        <v>7630</v>
      </c>
      <c r="G1437" s="4" t="s">
        <v>179</v>
      </c>
      <c r="H1437" s="4" t="s">
        <v>180</v>
      </c>
      <c r="I1437" s="4">
        <v>9</v>
      </c>
      <c r="J1437" s="16">
        <v>41821</v>
      </c>
      <c r="L1437" s="4">
        <v>101244.966</v>
      </c>
      <c r="M1437" s="4">
        <v>104494.933</v>
      </c>
      <c r="N1437" s="4">
        <v>124523.129</v>
      </c>
      <c r="O1437" s="64">
        <v>21</v>
      </c>
      <c r="P1437" s="4">
        <v>8</v>
      </c>
      <c r="Q1437" s="4">
        <v>1</v>
      </c>
      <c r="R1437" s="4">
        <v>30</v>
      </c>
      <c r="S1437" s="4">
        <v>100</v>
      </c>
      <c r="T1437" s="4">
        <v>100</v>
      </c>
      <c r="U1437" s="11">
        <v>6119169</v>
      </c>
      <c r="V1437" s="11">
        <v>1239130</v>
      </c>
      <c r="W1437" s="11">
        <v>4880039</v>
      </c>
      <c r="X1437" s="11">
        <v>12</v>
      </c>
      <c r="Y1437" s="62">
        <v>3037348</v>
      </c>
      <c r="Z1437" s="11">
        <v>0</v>
      </c>
      <c r="AA1437" s="11">
        <v>0</v>
      </c>
      <c r="AB1437" s="11">
        <v>7500</v>
      </c>
      <c r="AC1437" s="11">
        <v>90000</v>
      </c>
      <c r="AD1437" s="11">
        <v>0</v>
      </c>
      <c r="AE1437" s="11">
        <v>0</v>
      </c>
      <c r="AF1437" s="11">
        <v>0</v>
      </c>
      <c r="AG1437" s="11">
        <v>97500</v>
      </c>
      <c r="AH1437" s="11">
        <v>0</v>
      </c>
      <c r="AI1437" s="11">
        <v>391855</v>
      </c>
      <c r="AJ1437" s="11">
        <v>0</v>
      </c>
      <c r="AK1437" s="11">
        <v>537005</v>
      </c>
      <c r="AL1437" s="9">
        <v>928861</v>
      </c>
      <c r="AM1437" s="9">
        <v>373569</v>
      </c>
      <c r="AN1437" s="9">
        <v>0</v>
      </c>
      <c r="AO1437" s="9">
        <v>467708</v>
      </c>
      <c r="AP1437" s="11">
        <v>0</v>
      </c>
      <c r="AQ1437" s="11">
        <v>60000</v>
      </c>
      <c r="AR1437" s="11">
        <v>1830138</v>
      </c>
      <c r="AS1437" s="11">
        <v>0</v>
      </c>
      <c r="AT1437" s="11">
        <v>0</v>
      </c>
      <c r="AU1437" s="11">
        <v>0</v>
      </c>
      <c r="AV1437" s="11">
        <v>0</v>
      </c>
      <c r="AW1437" s="11">
        <v>0</v>
      </c>
      <c r="AX1437" s="11">
        <v>0</v>
      </c>
      <c r="AY1437" s="11">
        <v>0</v>
      </c>
      <c r="AZ1437" s="11">
        <v>0</v>
      </c>
      <c r="BA1437" s="11">
        <v>154183</v>
      </c>
      <c r="BB1437" s="11">
        <v>1000000</v>
      </c>
      <c r="BC1437" s="11">
        <v>0</v>
      </c>
      <c r="BD1437" s="11">
        <v>0</v>
      </c>
      <c r="BE1437" s="11">
        <v>0</v>
      </c>
      <c r="BF1437" s="11">
        <v>0</v>
      </c>
      <c r="BG1437" s="11">
        <v>0</v>
      </c>
      <c r="BH1437" s="11">
        <v>0</v>
      </c>
      <c r="BI1437" s="11">
        <v>0</v>
      </c>
      <c r="BJ1437" s="11">
        <v>0</v>
      </c>
      <c r="BK1437" s="11">
        <v>0</v>
      </c>
      <c r="BL1437" s="11">
        <v>0</v>
      </c>
      <c r="BM1437" s="11">
        <v>0</v>
      </c>
      <c r="BN1437" s="11">
        <v>0</v>
      </c>
      <c r="BO1437" s="11">
        <v>594730</v>
      </c>
      <c r="BP1437" s="11">
        <v>59470</v>
      </c>
      <c r="BQ1437" s="11">
        <v>224050</v>
      </c>
      <c r="BR1437" s="11">
        <v>261430</v>
      </c>
      <c r="BS1437" s="11">
        <v>55070</v>
      </c>
      <c r="BT1437" s="11">
        <v>9120</v>
      </c>
      <c r="BU1437" s="11">
        <v>35260</v>
      </c>
      <c r="BV1437" s="11">
        <v>0</v>
      </c>
      <c r="BW1437" s="11">
        <v>0</v>
      </c>
      <c r="BX1437" s="11">
        <v>0</v>
      </c>
      <c r="BY1437" s="11">
        <v>0</v>
      </c>
      <c r="BZ1437" s="11">
        <v>0</v>
      </c>
      <c r="CA1437" s="11">
        <v>0</v>
      </c>
      <c r="CB1437" s="11">
        <v>0</v>
      </c>
      <c r="CC1437" s="11">
        <v>0</v>
      </c>
      <c r="CD1437" s="11">
        <v>0</v>
      </c>
      <c r="CE1437" s="11">
        <v>0</v>
      </c>
      <c r="CF1437" s="11">
        <v>0</v>
      </c>
      <c r="CG1437" s="11">
        <v>0</v>
      </c>
      <c r="CH1437" s="11">
        <v>0</v>
      </c>
      <c r="CI1437" s="11">
        <v>188182.728</v>
      </c>
      <c r="CJ1437" s="4">
        <v>30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12</v>
      </c>
      <c r="CV1437" s="4">
        <v>0</v>
      </c>
      <c r="CW1437" s="4">
        <v>0</v>
      </c>
      <c r="CX1437" s="4">
        <v>0</v>
      </c>
      <c r="CY1437" s="4">
        <v>0</v>
      </c>
      <c r="CZ1437" s="4">
        <v>0</v>
      </c>
      <c r="DA1437" s="4">
        <v>0</v>
      </c>
      <c r="DB1437" s="4">
        <v>20</v>
      </c>
      <c r="DC1437" s="4">
        <v>0</v>
      </c>
      <c r="DD1437" s="4">
        <v>23</v>
      </c>
      <c r="DE1437" s="64">
        <v>43</v>
      </c>
      <c r="DF1437" s="64">
        <v>16</v>
      </c>
      <c r="DG1437" s="64">
        <v>0</v>
      </c>
      <c r="DH1437" s="64">
        <v>50.08</v>
      </c>
      <c r="DI1437" s="4">
        <v>0</v>
      </c>
      <c r="DJ1437" s="4">
        <v>0</v>
      </c>
      <c r="DK1437" s="4">
        <v>0</v>
      </c>
      <c r="DL1437" s="4">
        <v>0</v>
      </c>
      <c r="DM1437" s="4">
        <v>0</v>
      </c>
      <c r="DN1437" s="4">
        <v>0</v>
      </c>
      <c r="DO1437" s="4">
        <v>0</v>
      </c>
      <c r="DP1437" s="4">
        <v>0</v>
      </c>
      <c r="DQ1437" s="4">
        <v>0</v>
      </c>
      <c r="DR1437" s="4">
        <v>0</v>
      </c>
      <c r="DS1437" s="4">
        <v>0</v>
      </c>
      <c r="DT1437" s="4">
        <v>2</v>
      </c>
      <c r="DU1437" s="4">
        <v>2</v>
      </c>
      <c r="EB1437" s="4" t="b">
        <v>1</v>
      </c>
      <c r="EC1437" s="4" t="s">
        <v>264</v>
      </c>
      <c r="EF1437" s="7">
        <v>46174</v>
      </c>
      <c r="EG1437" s="7">
        <v>46203</v>
      </c>
      <c r="EH1437" s="4" t="s">
        <v>173</v>
      </c>
      <c r="EI1437" s="4" t="b">
        <v>1</v>
      </c>
      <c r="EJ1437" s="4" t="s">
        <v>174</v>
      </c>
      <c r="EO1437" s="4">
        <f t="shared" si="91"/>
        <v>11.512328767123288</v>
      </c>
      <c r="EP1437" s="4">
        <f t="shared" si="92"/>
        <v>20</v>
      </c>
      <c r="EQ1437" s="9">
        <f t="shared" si="93"/>
        <v>2490462.58</v>
      </c>
    </row>
    <row r="1438" spans="3:147">
      <c r="C1438" s="7">
        <v>46204</v>
      </c>
      <c r="D1438" s="4">
        <v>7630</v>
      </c>
      <c r="G1438" s="4" t="s">
        <v>170</v>
      </c>
      <c r="H1438" s="4" t="s">
        <v>171</v>
      </c>
      <c r="I1438" s="4">
        <v>21</v>
      </c>
      <c r="J1438" s="16">
        <v>35339</v>
      </c>
      <c r="L1438" s="4">
        <v>144844.25599999999</v>
      </c>
      <c r="M1438" s="4">
        <v>152094.23300000001</v>
      </c>
      <c r="N1438" s="4">
        <v>181245.628</v>
      </c>
      <c r="O1438" s="64">
        <v>22</v>
      </c>
      <c r="P1438" s="4">
        <v>8</v>
      </c>
      <c r="Q1438" s="4">
        <v>1</v>
      </c>
      <c r="R1438" s="4">
        <v>31</v>
      </c>
      <c r="S1438" s="4">
        <v>100</v>
      </c>
      <c r="T1438" s="4">
        <v>100</v>
      </c>
      <c r="U1438" s="11">
        <v>6715887</v>
      </c>
      <c r="V1438" s="11">
        <v>1320580</v>
      </c>
      <c r="W1438" s="11">
        <v>5395307</v>
      </c>
      <c r="X1438" s="11">
        <v>29</v>
      </c>
      <c r="Y1438" s="62">
        <v>4490171</v>
      </c>
      <c r="Z1438" s="11">
        <v>0</v>
      </c>
      <c r="AA1438" s="11">
        <v>0</v>
      </c>
      <c r="AB1438" s="11">
        <v>0</v>
      </c>
      <c r="AC1438" s="11">
        <v>217500</v>
      </c>
      <c r="AD1438" s="11">
        <v>0</v>
      </c>
      <c r="AE1438" s="11">
        <v>0</v>
      </c>
      <c r="AF1438" s="11">
        <v>0</v>
      </c>
      <c r="AG1438" s="11">
        <v>217500</v>
      </c>
      <c r="AH1438" s="11">
        <v>0</v>
      </c>
      <c r="AI1438" s="11">
        <v>570353</v>
      </c>
      <c r="AJ1438" s="11">
        <v>0</v>
      </c>
      <c r="AK1438" s="11">
        <v>271868</v>
      </c>
      <c r="AL1438" s="9">
        <v>842221</v>
      </c>
      <c r="AM1438" s="9">
        <v>543736</v>
      </c>
      <c r="AN1438" s="9">
        <v>0</v>
      </c>
      <c r="AO1438" s="9">
        <v>522259</v>
      </c>
      <c r="AP1438" s="11">
        <v>0</v>
      </c>
      <c r="AQ1438" s="11">
        <v>65000</v>
      </c>
      <c r="AR1438" s="11">
        <v>1973216</v>
      </c>
      <c r="AS1438" s="11">
        <v>0</v>
      </c>
      <c r="AT1438" s="11">
        <v>0</v>
      </c>
      <c r="AU1438" s="11">
        <v>0</v>
      </c>
      <c r="AV1438" s="11">
        <v>0</v>
      </c>
      <c r="AW1438" s="11">
        <v>0</v>
      </c>
      <c r="AX1438" s="11">
        <v>0</v>
      </c>
      <c r="AY1438" s="11">
        <v>0</v>
      </c>
      <c r="AZ1438" s="11">
        <v>0</v>
      </c>
      <c r="BA1438" s="11">
        <v>0</v>
      </c>
      <c r="BB1438" s="11">
        <v>0</v>
      </c>
      <c r="BC1438" s="11">
        <v>0</v>
      </c>
      <c r="BD1438" s="11">
        <v>35000</v>
      </c>
      <c r="BE1438" s="11">
        <v>0</v>
      </c>
      <c r="BF1438" s="11">
        <v>0</v>
      </c>
      <c r="BG1438" s="11">
        <v>0</v>
      </c>
      <c r="BH1438" s="11">
        <v>0</v>
      </c>
      <c r="BI1438" s="11">
        <v>0</v>
      </c>
      <c r="BJ1438" s="11">
        <v>0</v>
      </c>
      <c r="BK1438" s="11">
        <v>0</v>
      </c>
      <c r="BL1438" s="11">
        <v>0</v>
      </c>
      <c r="BM1438" s="11">
        <v>0</v>
      </c>
      <c r="BN1438" s="11">
        <v>0</v>
      </c>
      <c r="BO1438" s="11">
        <v>518590</v>
      </c>
      <c r="BP1438" s="11">
        <v>51850</v>
      </c>
      <c r="BQ1438" s="11">
        <v>313020</v>
      </c>
      <c r="BR1438" s="11">
        <v>297520</v>
      </c>
      <c r="BS1438" s="11">
        <v>60440</v>
      </c>
      <c r="BT1438" s="11">
        <v>13470</v>
      </c>
      <c r="BU1438" s="11">
        <v>52780</v>
      </c>
      <c r="BV1438" s="11">
        <v>10000</v>
      </c>
      <c r="BW1438" s="11">
        <v>2910</v>
      </c>
      <c r="BX1438" s="11">
        <v>0</v>
      </c>
      <c r="BY1438" s="11">
        <v>0</v>
      </c>
      <c r="BZ1438" s="11">
        <v>0</v>
      </c>
      <c r="CA1438" s="11">
        <v>0</v>
      </c>
      <c r="CB1438" s="11">
        <v>0</v>
      </c>
      <c r="CC1438" s="11">
        <v>0</v>
      </c>
      <c r="CD1438" s="11">
        <v>0</v>
      </c>
      <c r="CE1438" s="11">
        <v>0</v>
      </c>
      <c r="CF1438" s="11">
        <v>0</v>
      </c>
      <c r="CG1438" s="11">
        <v>0</v>
      </c>
      <c r="CH1438" s="11">
        <v>0</v>
      </c>
      <c r="CI1438" s="11">
        <v>278866.17599999998</v>
      </c>
      <c r="CJ1438" s="4">
        <v>31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13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20</v>
      </c>
      <c r="DC1438" s="4">
        <v>0</v>
      </c>
      <c r="DD1438" s="4">
        <v>8</v>
      </c>
      <c r="DE1438" s="64">
        <v>28</v>
      </c>
      <c r="DF1438" s="64">
        <v>16</v>
      </c>
      <c r="DG1438" s="64">
        <v>0</v>
      </c>
      <c r="DH1438" s="64">
        <v>38.42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1</v>
      </c>
      <c r="DT1438" s="4">
        <v>2</v>
      </c>
      <c r="DU1438" s="4">
        <v>2</v>
      </c>
      <c r="EB1438" s="4" t="b">
        <v>1</v>
      </c>
      <c r="EC1438" s="4" t="s">
        <v>264</v>
      </c>
      <c r="EF1438" s="7">
        <v>46204</v>
      </c>
      <c r="EG1438" s="7">
        <v>46234</v>
      </c>
      <c r="EH1438" s="4" t="s">
        <v>173</v>
      </c>
      <c r="EI1438" s="4" t="b">
        <v>1</v>
      </c>
      <c r="EJ1438" s="4" t="s">
        <v>174</v>
      </c>
      <c r="EO1438" s="4">
        <f t="shared" si="91"/>
        <v>29.271232876712329</v>
      </c>
      <c r="EP1438" s="4">
        <f t="shared" si="92"/>
        <v>25</v>
      </c>
      <c r="EQ1438" s="9">
        <f t="shared" si="93"/>
        <v>4531140.7</v>
      </c>
    </row>
    <row r="1439" spans="3:147">
      <c r="C1439" s="7">
        <v>46204</v>
      </c>
      <c r="D1439" s="4">
        <v>7630</v>
      </c>
      <c r="G1439" s="4" t="s">
        <v>176</v>
      </c>
      <c r="H1439" s="4" t="s">
        <v>177</v>
      </c>
      <c r="I1439" s="4">
        <v>5</v>
      </c>
      <c r="J1439" s="16">
        <v>38119</v>
      </c>
      <c r="L1439" s="4">
        <v>114476</v>
      </c>
      <c r="M1439" s="4">
        <v>120226</v>
      </c>
      <c r="N1439" s="4">
        <v>143269.31700000001</v>
      </c>
      <c r="O1439" s="64">
        <v>22</v>
      </c>
      <c r="P1439" s="4">
        <v>8</v>
      </c>
      <c r="Q1439" s="4">
        <v>1</v>
      </c>
      <c r="R1439" s="4">
        <v>31</v>
      </c>
      <c r="S1439" s="4">
        <v>100</v>
      </c>
      <c r="T1439" s="4">
        <v>100</v>
      </c>
      <c r="U1439" s="11">
        <v>5354573</v>
      </c>
      <c r="V1439" s="11">
        <v>941573</v>
      </c>
      <c r="W1439" s="11">
        <v>4413000</v>
      </c>
      <c r="X1439" s="11">
        <v>22</v>
      </c>
      <c r="Y1439" s="62">
        <v>3548756</v>
      </c>
      <c r="Z1439" s="11">
        <v>0</v>
      </c>
      <c r="AA1439" s="11">
        <v>0</v>
      </c>
      <c r="AB1439" s="11">
        <v>7500</v>
      </c>
      <c r="AC1439" s="11">
        <v>165000</v>
      </c>
      <c r="AD1439" s="11">
        <v>0</v>
      </c>
      <c r="AE1439" s="11">
        <v>0</v>
      </c>
      <c r="AF1439" s="11">
        <v>0</v>
      </c>
      <c r="AG1439" s="11">
        <v>172500</v>
      </c>
      <c r="AH1439" s="11">
        <v>0</v>
      </c>
      <c r="AI1439" s="11">
        <v>450847</v>
      </c>
      <c r="AJ1439" s="11">
        <v>0</v>
      </c>
      <c r="AK1439" s="11">
        <v>268629</v>
      </c>
      <c r="AL1439" s="9">
        <v>719477</v>
      </c>
      <c r="AM1439" s="9">
        <v>429807</v>
      </c>
      <c r="AN1439" s="9">
        <v>0</v>
      </c>
      <c r="AO1439" s="9">
        <v>384033</v>
      </c>
      <c r="AP1439" s="11">
        <v>0</v>
      </c>
      <c r="AQ1439" s="11">
        <v>55000</v>
      </c>
      <c r="AR1439" s="11">
        <v>1588317</v>
      </c>
      <c r="AS1439" s="11">
        <v>0</v>
      </c>
      <c r="AT1439" s="11">
        <v>0</v>
      </c>
      <c r="AU1439" s="11">
        <v>0</v>
      </c>
      <c r="AV1439" s="11">
        <v>0</v>
      </c>
      <c r="AW1439" s="11">
        <v>0</v>
      </c>
      <c r="AX1439" s="11">
        <v>0</v>
      </c>
      <c r="AY1439" s="11">
        <v>0</v>
      </c>
      <c r="AZ1439" s="11">
        <v>0</v>
      </c>
      <c r="BA1439" s="11">
        <v>0</v>
      </c>
      <c r="BB1439" s="11">
        <v>0</v>
      </c>
      <c r="BC1439" s="11">
        <v>0</v>
      </c>
      <c r="BD1439" s="11">
        <v>45000</v>
      </c>
      <c r="BE1439" s="11">
        <v>0</v>
      </c>
      <c r="BF1439" s="11">
        <v>0</v>
      </c>
      <c r="BG1439" s="11">
        <v>0</v>
      </c>
      <c r="BH1439" s="11">
        <v>0</v>
      </c>
      <c r="BI1439" s="11">
        <v>0</v>
      </c>
      <c r="BJ1439" s="11">
        <v>0</v>
      </c>
      <c r="BK1439" s="11">
        <v>0</v>
      </c>
      <c r="BL1439" s="11">
        <v>0</v>
      </c>
      <c r="BM1439" s="11">
        <v>0</v>
      </c>
      <c r="BN1439" s="11">
        <v>0</v>
      </c>
      <c r="BO1439" s="11">
        <v>299310</v>
      </c>
      <c r="BP1439" s="11">
        <v>29930</v>
      </c>
      <c r="BQ1439" s="11">
        <v>281720</v>
      </c>
      <c r="BR1439" s="11">
        <v>227560</v>
      </c>
      <c r="BS1439" s="11">
        <v>48190</v>
      </c>
      <c r="BT1439" s="11">
        <v>10650</v>
      </c>
      <c r="BU1439" s="11">
        <v>41720</v>
      </c>
      <c r="BV1439" s="11">
        <v>2000</v>
      </c>
      <c r="BW1439" s="11">
        <v>493</v>
      </c>
      <c r="BX1439" s="11">
        <v>0</v>
      </c>
      <c r="BY1439" s="11">
        <v>0</v>
      </c>
      <c r="BZ1439" s="11">
        <v>0</v>
      </c>
      <c r="CA1439" s="11">
        <v>0</v>
      </c>
      <c r="CB1439" s="11">
        <v>0</v>
      </c>
      <c r="CC1439" s="11">
        <v>0</v>
      </c>
      <c r="CD1439" s="11">
        <v>0</v>
      </c>
      <c r="CE1439" s="11">
        <v>0</v>
      </c>
      <c r="CF1439" s="11">
        <v>0</v>
      </c>
      <c r="CG1439" s="11">
        <v>0</v>
      </c>
      <c r="CH1439" s="11">
        <v>0</v>
      </c>
      <c r="CI1439" s="11">
        <v>217305.18700000001</v>
      </c>
      <c r="CJ1439" s="4">
        <v>31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11</v>
      </c>
      <c r="CV1439" s="4">
        <v>0</v>
      </c>
      <c r="CW1439" s="4">
        <v>0</v>
      </c>
      <c r="CX1439" s="4">
        <v>0</v>
      </c>
      <c r="CY1439" s="4">
        <v>0</v>
      </c>
      <c r="CZ1439" s="4">
        <v>0</v>
      </c>
      <c r="DA1439" s="4">
        <v>0</v>
      </c>
      <c r="DB1439" s="4">
        <v>20</v>
      </c>
      <c r="DC1439" s="4">
        <v>0</v>
      </c>
      <c r="DD1439" s="4">
        <v>10</v>
      </c>
      <c r="DE1439" s="64">
        <v>30</v>
      </c>
      <c r="DF1439" s="64">
        <v>16</v>
      </c>
      <c r="DG1439" s="64">
        <v>0</v>
      </c>
      <c r="DH1439" s="64">
        <v>35.74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0</v>
      </c>
      <c r="DO1439" s="4">
        <v>0</v>
      </c>
      <c r="DP1439" s="4">
        <v>0</v>
      </c>
      <c r="DQ1439" s="4">
        <v>0</v>
      </c>
      <c r="DR1439" s="4">
        <v>0</v>
      </c>
      <c r="DS1439" s="4">
        <v>0</v>
      </c>
      <c r="DT1439" s="4">
        <v>2</v>
      </c>
      <c r="DU1439" s="4">
        <v>2</v>
      </c>
      <c r="EB1439" s="4" t="b">
        <v>1</v>
      </c>
      <c r="EC1439" s="4" t="s">
        <v>264</v>
      </c>
      <c r="EF1439" s="7">
        <v>46204</v>
      </c>
      <c r="EG1439" s="7">
        <v>46234</v>
      </c>
      <c r="EH1439" s="4" t="s">
        <v>173</v>
      </c>
      <c r="EI1439" s="4" t="b">
        <v>1</v>
      </c>
      <c r="EJ1439" s="4" t="s">
        <v>174</v>
      </c>
      <c r="EO1439" s="4">
        <f t="shared" si="91"/>
        <v>21.654794520547945</v>
      </c>
      <c r="EP1439" s="4">
        <f t="shared" si="92"/>
        <v>25</v>
      </c>
      <c r="EQ1439" s="9">
        <f t="shared" si="93"/>
        <v>3581732.9250000003</v>
      </c>
    </row>
    <row r="1440" spans="3:147">
      <c r="C1440" s="7">
        <v>46204</v>
      </c>
      <c r="D1440" s="4">
        <v>7630</v>
      </c>
      <c r="G1440" s="4" t="s">
        <v>176</v>
      </c>
      <c r="H1440" s="4" t="s">
        <v>177</v>
      </c>
      <c r="I1440" s="4">
        <v>16</v>
      </c>
      <c r="J1440" s="16">
        <v>38274</v>
      </c>
      <c r="L1440" s="4">
        <v>121577</v>
      </c>
      <c r="M1440" s="4">
        <v>127077</v>
      </c>
      <c r="N1440" s="4">
        <v>151433.42499999999</v>
      </c>
      <c r="O1440" s="64">
        <v>22</v>
      </c>
      <c r="P1440" s="4">
        <v>8</v>
      </c>
      <c r="Q1440" s="4">
        <v>1</v>
      </c>
      <c r="R1440" s="4">
        <v>31</v>
      </c>
      <c r="S1440" s="4">
        <v>100</v>
      </c>
      <c r="T1440" s="4">
        <v>100</v>
      </c>
      <c r="U1440" s="11">
        <v>5628230</v>
      </c>
      <c r="V1440" s="11">
        <v>1146560</v>
      </c>
      <c r="W1440" s="11">
        <v>4481670</v>
      </c>
      <c r="X1440" s="11">
        <v>21</v>
      </c>
      <c r="Y1440" s="62">
        <v>3768887</v>
      </c>
      <c r="Z1440" s="11">
        <v>0</v>
      </c>
      <c r="AA1440" s="11">
        <v>0</v>
      </c>
      <c r="AB1440" s="11">
        <v>7500</v>
      </c>
      <c r="AC1440" s="11">
        <v>157500</v>
      </c>
      <c r="AD1440" s="11">
        <v>0</v>
      </c>
      <c r="AE1440" s="11">
        <v>0</v>
      </c>
      <c r="AF1440" s="11">
        <v>0</v>
      </c>
      <c r="AG1440" s="11">
        <v>165000</v>
      </c>
      <c r="AH1440" s="11">
        <v>0</v>
      </c>
      <c r="AI1440" s="11">
        <v>476538</v>
      </c>
      <c r="AJ1440" s="11">
        <v>0</v>
      </c>
      <c r="AK1440" s="11">
        <v>227150</v>
      </c>
      <c r="AL1440" s="9">
        <v>703688</v>
      </c>
      <c r="AM1440" s="9">
        <v>454300</v>
      </c>
      <c r="AN1440" s="9">
        <v>0</v>
      </c>
      <c r="AO1440" s="9">
        <v>436355</v>
      </c>
      <c r="AP1440" s="11">
        <v>0</v>
      </c>
      <c r="AQ1440" s="11">
        <v>65000</v>
      </c>
      <c r="AR1440" s="11">
        <v>1659343</v>
      </c>
      <c r="AS1440" s="11">
        <v>0</v>
      </c>
      <c r="AT1440" s="11">
        <v>0</v>
      </c>
      <c r="AU1440" s="11">
        <v>0</v>
      </c>
      <c r="AV1440" s="11">
        <v>0</v>
      </c>
      <c r="AW1440" s="11">
        <v>0</v>
      </c>
      <c r="AX1440" s="11">
        <v>0</v>
      </c>
      <c r="AY1440" s="11">
        <v>0</v>
      </c>
      <c r="AZ1440" s="11">
        <v>0</v>
      </c>
      <c r="BA1440" s="11">
        <v>0</v>
      </c>
      <c r="BB1440" s="11">
        <v>0</v>
      </c>
      <c r="BC1440" s="11">
        <v>0</v>
      </c>
      <c r="BD1440" s="11">
        <v>35000</v>
      </c>
      <c r="BE1440" s="11">
        <v>0</v>
      </c>
      <c r="BF1440" s="11">
        <v>0</v>
      </c>
      <c r="BG1440" s="11">
        <v>0</v>
      </c>
      <c r="BH1440" s="11">
        <v>0</v>
      </c>
      <c r="BI1440" s="11">
        <v>0</v>
      </c>
      <c r="BJ1440" s="11">
        <v>0</v>
      </c>
      <c r="BK1440" s="11">
        <v>0</v>
      </c>
      <c r="BL1440" s="11">
        <v>0</v>
      </c>
      <c r="BM1440" s="11">
        <v>0</v>
      </c>
      <c r="BN1440" s="11">
        <v>0</v>
      </c>
      <c r="BO1440" s="11">
        <v>435690</v>
      </c>
      <c r="BP1440" s="11">
        <v>43560</v>
      </c>
      <c r="BQ1440" s="11">
        <v>313020</v>
      </c>
      <c r="BR1440" s="11">
        <v>247230</v>
      </c>
      <c r="BS1440" s="11">
        <v>50650</v>
      </c>
      <c r="BT1440" s="11">
        <v>11310</v>
      </c>
      <c r="BU1440" s="11">
        <v>44100</v>
      </c>
      <c r="BV1440" s="11">
        <v>1000</v>
      </c>
      <c r="BW1440" s="11">
        <v>0</v>
      </c>
      <c r="BX1440" s="11">
        <v>0</v>
      </c>
      <c r="BY1440" s="11">
        <v>0</v>
      </c>
      <c r="BZ1440" s="11">
        <v>0</v>
      </c>
      <c r="CA1440" s="11">
        <v>0</v>
      </c>
      <c r="CB1440" s="11">
        <v>0</v>
      </c>
      <c r="CC1440" s="11">
        <v>0</v>
      </c>
      <c r="CD1440" s="11">
        <v>0</v>
      </c>
      <c r="CE1440" s="11">
        <v>0</v>
      </c>
      <c r="CF1440" s="11">
        <v>0</v>
      </c>
      <c r="CG1440" s="11">
        <v>0</v>
      </c>
      <c r="CH1440" s="11">
        <v>0</v>
      </c>
      <c r="CI1440" s="11">
        <v>232771.15400000001</v>
      </c>
      <c r="CJ1440" s="4">
        <v>31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13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20</v>
      </c>
      <c r="DC1440" s="4">
        <v>0</v>
      </c>
      <c r="DD1440" s="4">
        <v>8</v>
      </c>
      <c r="DE1440" s="64">
        <v>28</v>
      </c>
      <c r="DF1440" s="64">
        <v>16</v>
      </c>
      <c r="DG1440" s="64">
        <v>0</v>
      </c>
      <c r="DH1440" s="64">
        <v>38.42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1</v>
      </c>
      <c r="DT1440" s="4">
        <v>2</v>
      </c>
      <c r="DU1440" s="4">
        <v>2</v>
      </c>
      <c r="EB1440" s="4" t="b">
        <v>1</v>
      </c>
      <c r="EC1440" s="4" t="s">
        <v>264</v>
      </c>
      <c r="EF1440" s="7">
        <v>46204</v>
      </c>
      <c r="EG1440" s="7">
        <v>46234</v>
      </c>
      <c r="EH1440" s="4" t="s">
        <v>173</v>
      </c>
      <c r="EI1440" s="4" t="b">
        <v>1</v>
      </c>
      <c r="EJ1440" s="4" t="s">
        <v>174</v>
      </c>
      <c r="EO1440" s="4">
        <f t="shared" si="91"/>
        <v>21.230136986301371</v>
      </c>
      <c r="EP1440" s="4">
        <f t="shared" si="92"/>
        <v>25</v>
      </c>
      <c r="EQ1440" s="9">
        <f t="shared" si="93"/>
        <v>3785835.6249999995</v>
      </c>
    </row>
    <row r="1441" spans="3:147">
      <c r="C1441" s="7">
        <v>46204</v>
      </c>
      <c r="D1441" s="4">
        <v>7630</v>
      </c>
      <c r="G1441" s="4" t="s">
        <v>179</v>
      </c>
      <c r="H1441" s="4" t="s">
        <v>180</v>
      </c>
      <c r="I1441" s="4">
        <v>9</v>
      </c>
      <c r="J1441" s="16">
        <v>41821</v>
      </c>
      <c r="L1441" s="4">
        <v>101244.966</v>
      </c>
      <c r="M1441" s="4">
        <v>104494.933</v>
      </c>
      <c r="N1441" s="4">
        <v>124523.129</v>
      </c>
      <c r="O1441" s="64">
        <v>22</v>
      </c>
      <c r="P1441" s="4">
        <v>8</v>
      </c>
      <c r="Q1441" s="4">
        <v>1</v>
      </c>
      <c r="R1441" s="4">
        <v>31</v>
      </c>
      <c r="S1441" s="4">
        <v>100</v>
      </c>
      <c r="T1441" s="4">
        <v>100</v>
      </c>
      <c r="U1441" s="11">
        <v>4612115</v>
      </c>
      <c r="V1441" s="11">
        <v>883920</v>
      </c>
      <c r="W1441" s="11">
        <v>3728195</v>
      </c>
      <c r="X1441" s="11">
        <v>12</v>
      </c>
      <c r="Y1441" s="62">
        <v>3138593</v>
      </c>
      <c r="Z1441" s="11">
        <v>0</v>
      </c>
      <c r="AA1441" s="11">
        <v>0</v>
      </c>
      <c r="AB1441" s="11">
        <v>7500</v>
      </c>
      <c r="AC1441" s="11">
        <v>90000</v>
      </c>
      <c r="AD1441" s="11">
        <v>0</v>
      </c>
      <c r="AE1441" s="11">
        <v>0</v>
      </c>
      <c r="AF1441" s="11">
        <v>0</v>
      </c>
      <c r="AG1441" s="11">
        <v>97500</v>
      </c>
      <c r="AH1441" s="11">
        <v>0</v>
      </c>
      <c r="AI1441" s="11">
        <v>391855</v>
      </c>
      <c r="AJ1441" s="11">
        <v>0</v>
      </c>
      <c r="AK1441" s="11">
        <v>186784</v>
      </c>
      <c r="AL1441" s="9">
        <v>578640</v>
      </c>
      <c r="AM1441" s="9">
        <v>373569</v>
      </c>
      <c r="AN1441" s="9">
        <v>0</v>
      </c>
      <c r="AO1441" s="9">
        <v>358813</v>
      </c>
      <c r="AP1441" s="11">
        <v>0</v>
      </c>
      <c r="AQ1441" s="11">
        <v>65000</v>
      </c>
      <c r="AR1441" s="11">
        <v>1376022</v>
      </c>
      <c r="AS1441" s="11">
        <v>0</v>
      </c>
      <c r="AT1441" s="11">
        <v>0</v>
      </c>
      <c r="AU1441" s="11">
        <v>0</v>
      </c>
      <c r="AV1441" s="11">
        <v>0</v>
      </c>
      <c r="AW1441" s="11">
        <v>0</v>
      </c>
      <c r="AX1441" s="11">
        <v>0</v>
      </c>
      <c r="AY1441" s="11">
        <v>0</v>
      </c>
      <c r="AZ1441" s="11">
        <v>0</v>
      </c>
      <c r="BA1441" s="11">
        <v>0</v>
      </c>
      <c r="BB1441" s="11">
        <v>0</v>
      </c>
      <c r="BC1441" s="11">
        <v>0</v>
      </c>
      <c r="BD1441" s="11">
        <v>0</v>
      </c>
      <c r="BE1441" s="11">
        <v>0</v>
      </c>
      <c r="BF1441" s="11">
        <v>0</v>
      </c>
      <c r="BG1441" s="11">
        <v>0</v>
      </c>
      <c r="BH1441" s="11">
        <v>0</v>
      </c>
      <c r="BI1441" s="11">
        <v>0</v>
      </c>
      <c r="BJ1441" s="11">
        <v>0</v>
      </c>
      <c r="BK1441" s="11">
        <v>0</v>
      </c>
      <c r="BL1441" s="11">
        <v>0</v>
      </c>
      <c r="BM1441" s="11">
        <v>0</v>
      </c>
      <c r="BN1441" s="11">
        <v>0</v>
      </c>
      <c r="BO1441" s="11">
        <v>319890</v>
      </c>
      <c r="BP1441" s="11">
        <v>31980</v>
      </c>
      <c r="BQ1441" s="11">
        <v>244720</v>
      </c>
      <c r="BR1441" s="11">
        <v>200130</v>
      </c>
      <c r="BS1441" s="11">
        <v>41510</v>
      </c>
      <c r="BT1441" s="11">
        <v>9420</v>
      </c>
      <c r="BU1441" s="11">
        <v>36270</v>
      </c>
      <c r="BV1441" s="11">
        <v>0</v>
      </c>
      <c r="BW1441" s="11">
        <v>0</v>
      </c>
      <c r="BX1441" s="11">
        <v>0</v>
      </c>
      <c r="BY1441" s="11">
        <v>0</v>
      </c>
      <c r="BZ1441" s="11">
        <v>0</v>
      </c>
      <c r="CA1441" s="11">
        <v>0</v>
      </c>
      <c r="CB1441" s="11">
        <v>0</v>
      </c>
      <c r="CC1441" s="11">
        <v>0</v>
      </c>
      <c r="CD1441" s="11">
        <v>0</v>
      </c>
      <c r="CE1441" s="11">
        <v>0</v>
      </c>
      <c r="CF1441" s="11">
        <v>0</v>
      </c>
      <c r="CG1441" s="11">
        <v>0</v>
      </c>
      <c r="CH1441" s="11">
        <v>0</v>
      </c>
      <c r="CI1441" s="11">
        <v>189429.07699999999</v>
      </c>
      <c r="CJ1441" s="4">
        <v>31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13</v>
      </c>
      <c r="CV1441" s="4">
        <v>0</v>
      </c>
      <c r="CW1441" s="4">
        <v>0</v>
      </c>
      <c r="CX1441" s="4">
        <v>0</v>
      </c>
      <c r="CY1441" s="4">
        <v>0</v>
      </c>
      <c r="CZ1441" s="4">
        <v>0</v>
      </c>
      <c r="DA1441" s="4">
        <v>0</v>
      </c>
      <c r="DB1441" s="4">
        <v>20</v>
      </c>
      <c r="DC1441" s="4">
        <v>0</v>
      </c>
      <c r="DD1441" s="4">
        <v>8</v>
      </c>
      <c r="DE1441" s="64">
        <v>28</v>
      </c>
      <c r="DF1441" s="64">
        <v>16</v>
      </c>
      <c r="DG1441" s="64">
        <v>0</v>
      </c>
      <c r="DH1441" s="64">
        <v>38.42</v>
      </c>
      <c r="DI1441" s="4">
        <v>0</v>
      </c>
      <c r="DJ1441" s="4">
        <v>0</v>
      </c>
      <c r="DK1441" s="4">
        <v>0</v>
      </c>
      <c r="DL1441" s="4">
        <v>0</v>
      </c>
      <c r="DM1441" s="4">
        <v>0</v>
      </c>
      <c r="DN1441" s="4">
        <v>0</v>
      </c>
      <c r="DO1441" s="4">
        <v>0</v>
      </c>
      <c r="DP1441" s="4">
        <v>0</v>
      </c>
      <c r="DQ1441" s="4">
        <v>0</v>
      </c>
      <c r="DR1441" s="4">
        <v>0</v>
      </c>
      <c r="DS1441" s="4">
        <v>0</v>
      </c>
      <c r="DT1441" s="4">
        <v>2</v>
      </c>
      <c r="DU1441" s="4">
        <v>2</v>
      </c>
      <c r="EB1441" s="4" t="b">
        <v>1</v>
      </c>
      <c r="EC1441" s="4" t="s">
        <v>264</v>
      </c>
      <c r="EF1441" s="7">
        <v>46204</v>
      </c>
      <c r="EG1441" s="7">
        <v>46234</v>
      </c>
      <c r="EH1441" s="4" t="s">
        <v>173</v>
      </c>
      <c r="EI1441" s="4" t="b">
        <v>1</v>
      </c>
      <c r="EJ1441" s="4" t="s">
        <v>174</v>
      </c>
      <c r="EO1441" s="4">
        <f t="shared" si="91"/>
        <v>11.512328767123288</v>
      </c>
      <c r="EP1441" s="4">
        <f t="shared" si="92"/>
        <v>20</v>
      </c>
      <c r="EQ1441" s="9">
        <f t="shared" si="93"/>
        <v>2490462.58</v>
      </c>
    </row>
    <row r="1442" spans="3:147">
      <c r="C1442" s="7">
        <v>46235</v>
      </c>
      <c r="D1442" s="4">
        <v>7630</v>
      </c>
      <c r="G1442" s="4" t="s">
        <v>170</v>
      </c>
      <c r="H1442" s="4" t="s">
        <v>171</v>
      </c>
      <c r="I1442" s="4">
        <v>21</v>
      </c>
      <c r="J1442" s="16">
        <v>35339</v>
      </c>
      <c r="L1442" s="4">
        <v>144844.25599999999</v>
      </c>
      <c r="M1442" s="4">
        <v>152094.23300000001</v>
      </c>
      <c r="N1442" s="4">
        <v>181245.628</v>
      </c>
      <c r="O1442" s="64">
        <v>15</v>
      </c>
      <c r="P1442" s="4">
        <v>10</v>
      </c>
      <c r="Q1442" s="4">
        <v>6</v>
      </c>
      <c r="R1442" s="4">
        <v>31</v>
      </c>
      <c r="S1442" s="4">
        <v>100</v>
      </c>
      <c r="T1442" s="4">
        <v>100</v>
      </c>
      <c r="U1442" s="11">
        <v>5703766</v>
      </c>
      <c r="V1442" s="11">
        <v>1066790</v>
      </c>
      <c r="W1442" s="11">
        <v>4636976</v>
      </c>
      <c r="X1442" s="11">
        <v>29</v>
      </c>
      <c r="Y1442" s="62">
        <v>4490171</v>
      </c>
      <c r="Z1442" s="11">
        <v>0</v>
      </c>
      <c r="AA1442" s="11">
        <v>0</v>
      </c>
      <c r="AB1442" s="11">
        <v>0</v>
      </c>
      <c r="AC1442" s="11">
        <v>217500</v>
      </c>
      <c r="AD1442" s="11">
        <v>0</v>
      </c>
      <c r="AE1442" s="11">
        <v>0</v>
      </c>
      <c r="AF1442" s="11">
        <v>0</v>
      </c>
      <c r="AG1442" s="11">
        <v>217500</v>
      </c>
      <c r="AH1442" s="11">
        <v>0</v>
      </c>
      <c r="AI1442" s="11">
        <v>570353</v>
      </c>
      <c r="AJ1442" s="11">
        <v>0</v>
      </c>
      <c r="AK1442" s="11">
        <v>0</v>
      </c>
      <c r="AL1442" s="9">
        <v>570353</v>
      </c>
      <c r="AM1442" s="9">
        <v>0</v>
      </c>
      <c r="AN1442" s="9">
        <v>0</v>
      </c>
      <c r="AO1442" s="9">
        <v>318086</v>
      </c>
      <c r="AP1442" s="11">
        <v>0</v>
      </c>
      <c r="AQ1442" s="11">
        <v>50000</v>
      </c>
      <c r="AR1442" s="11">
        <v>938439</v>
      </c>
      <c r="AS1442" s="11">
        <v>0</v>
      </c>
      <c r="AT1442" s="11">
        <v>0</v>
      </c>
      <c r="AU1442" s="11">
        <v>0</v>
      </c>
      <c r="AV1442" s="11">
        <v>0</v>
      </c>
      <c r="AW1442" s="11">
        <v>0</v>
      </c>
      <c r="AX1442" s="11">
        <v>0</v>
      </c>
      <c r="AY1442" s="11">
        <v>0</v>
      </c>
      <c r="AZ1442" s="11">
        <v>0</v>
      </c>
      <c r="BA1442" s="11">
        <v>22656</v>
      </c>
      <c r="BB1442" s="11">
        <v>0</v>
      </c>
      <c r="BC1442" s="11">
        <v>0</v>
      </c>
      <c r="BD1442" s="11">
        <v>35000</v>
      </c>
      <c r="BE1442" s="11">
        <v>0</v>
      </c>
      <c r="BF1442" s="11">
        <v>0</v>
      </c>
      <c r="BG1442" s="11">
        <v>0</v>
      </c>
      <c r="BH1442" s="11">
        <v>0</v>
      </c>
      <c r="BI1442" s="11">
        <v>0</v>
      </c>
      <c r="BJ1442" s="11">
        <v>0</v>
      </c>
      <c r="BK1442" s="11">
        <v>0</v>
      </c>
      <c r="BL1442" s="11">
        <v>0</v>
      </c>
      <c r="BM1442" s="11">
        <v>0</v>
      </c>
      <c r="BN1442" s="11">
        <v>0</v>
      </c>
      <c r="BO1442" s="11">
        <v>338120</v>
      </c>
      <c r="BP1442" s="11">
        <v>33810</v>
      </c>
      <c r="BQ1442" s="11">
        <v>313020</v>
      </c>
      <c r="BR1442" s="11">
        <v>256350</v>
      </c>
      <c r="BS1442" s="11">
        <v>51330</v>
      </c>
      <c r="BT1442" s="11">
        <v>13470</v>
      </c>
      <c r="BU1442" s="11">
        <v>52780</v>
      </c>
      <c r="BV1442" s="11">
        <v>5000</v>
      </c>
      <c r="BW1442" s="11">
        <v>2910</v>
      </c>
      <c r="BX1442" s="11">
        <v>0</v>
      </c>
      <c r="BY1442" s="11">
        <v>0</v>
      </c>
      <c r="BZ1442" s="11">
        <v>0</v>
      </c>
      <c r="CA1442" s="11">
        <v>0</v>
      </c>
      <c r="CB1442" s="11">
        <v>0</v>
      </c>
      <c r="CC1442" s="11">
        <v>0</v>
      </c>
      <c r="CD1442" s="11">
        <v>0</v>
      </c>
      <c r="CE1442" s="11">
        <v>0</v>
      </c>
      <c r="CF1442" s="11">
        <v>0</v>
      </c>
      <c r="CG1442" s="11">
        <v>0</v>
      </c>
      <c r="CH1442" s="11">
        <v>0</v>
      </c>
      <c r="CI1442" s="11">
        <v>260185.54300000001</v>
      </c>
      <c r="CJ1442" s="4">
        <v>31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10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20</v>
      </c>
      <c r="DC1442" s="4">
        <v>0</v>
      </c>
      <c r="DD1442" s="4">
        <v>0</v>
      </c>
      <c r="DE1442" s="64">
        <v>20</v>
      </c>
      <c r="DF1442" s="64">
        <v>0</v>
      </c>
      <c r="DG1442" s="64">
        <v>0</v>
      </c>
      <c r="DH1442" s="64">
        <v>23.4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2</v>
      </c>
      <c r="DU1442" s="4">
        <v>2</v>
      </c>
      <c r="EB1442" s="4" t="b">
        <v>1</v>
      </c>
      <c r="EC1442" s="4" t="s">
        <v>264</v>
      </c>
      <c r="EF1442" s="7">
        <v>46235</v>
      </c>
      <c r="EG1442" s="7">
        <v>46265</v>
      </c>
      <c r="EH1442" s="4" t="s">
        <v>173</v>
      </c>
      <c r="EI1442" s="4" t="b">
        <v>1</v>
      </c>
      <c r="EJ1442" s="4" t="s">
        <v>174</v>
      </c>
      <c r="EO1442" s="4">
        <f t="shared" si="91"/>
        <v>29.271232876712329</v>
      </c>
      <c r="EP1442" s="4">
        <f t="shared" si="92"/>
        <v>25</v>
      </c>
      <c r="EQ1442" s="9">
        <f t="shared" si="93"/>
        <v>4531140.7</v>
      </c>
    </row>
    <row r="1443" spans="3:147">
      <c r="C1443" s="7">
        <v>46235</v>
      </c>
      <c r="D1443" s="4">
        <v>7630</v>
      </c>
      <c r="G1443" s="4" t="s">
        <v>176</v>
      </c>
      <c r="H1443" s="4" t="s">
        <v>177</v>
      </c>
      <c r="I1443" s="4">
        <v>5</v>
      </c>
      <c r="J1443" s="16">
        <v>38119</v>
      </c>
      <c r="L1443" s="4">
        <v>114476</v>
      </c>
      <c r="M1443" s="4">
        <v>120226</v>
      </c>
      <c r="N1443" s="4">
        <v>143269.31700000001</v>
      </c>
      <c r="O1443" s="64">
        <v>15</v>
      </c>
      <c r="P1443" s="4">
        <v>10</v>
      </c>
      <c r="Q1443" s="4">
        <v>6</v>
      </c>
      <c r="R1443" s="4">
        <v>31</v>
      </c>
      <c r="S1443" s="4">
        <v>100</v>
      </c>
      <c r="T1443" s="4">
        <v>100</v>
      </c>
      <c r="U1443" s="11">
        <v>4486462</v>
      </c>
      <c r="V1443" s="11">
        <v>761462</v>
      </c>
      <c r="W1443" s="11">
        <v>3725000</v>
      </c>
      <c r="X1443" s="11">
        <v>22</v>
      </c>
      <c r="Y1443" s="62">
        <v>3548756</v>
      </c>
      <c r="Z1443" s="11">
        <v>0</v>
      </c>
      <c r="AA1443" s="11">
        <v>0</v>
      </c>
      <c r="AB1443" s="11">
        <v>7500</v>
      </c>
      <c r="AC1443" s="11">
        <v>165000</v>
      </c>
      <c r="AD1443" s="11">
        <v>0</v>
      </c>
      <c r="AE1443" s="11">
        <v>0</v>
      </c>
      <c r="AF1443" s="11">
        <v>0</v>
      </c>
      <c r="AG1443" s="11">
        <v>172500</v>
      </c>
      <c r="AH1443" s="11">
        <v>0</v>
      </c>
      <c r="AI1443" s="11">
        <v>450847</v>
      </c>
      <c r="AJ1443" s="11">
        <v>0</v>
      </c>
      <c r="AK1443" s="11">
        <v>53725</v>
      </c>
      <c r="AL1443" s="9">
        <v>504573</v>
      </c>
      <c r="AM1443" s="9">
        <v>0</v>
      </c>
      <c r="AN1443" s="9">
        <v>0</v>
      </c>
      <c r="AO1443" s="9">
        <v>122065</v>
      </c>
      <c r="AP1443" s="11">
        <v>0</v>
      </c>
      <c r="AQ1443" s="11">
        <v>20000</v>
      </c>
      <c r="AR1443" s="11">
        <v>646638</v>
      </c>
      <c r="AS1443" s="11">
        <v>0</v>
      </c>
      <c r="AT1443" s="11">
        <v>0</v>
      </c>
      <c r="AU1443" s="11">
        <v>0</v>
      </c>
      <c r="AV1443" s="11">
        <v>0</v>
      </c>
      <c r="AW1443" s="11">
        <v>0</v>
      </c>
      <c r="AX1443" s="11">
        <v>0</v>
      </c>
      <c r="AY1443" s="11">
        <v>0</v>
      </c>
      <c r="AZ1443" s="11">
        <v>0</v>
      </c>
      <c r="BA1443" s="11">
        <v>73568</v>
      </c>
      <c r="BB1443" s="11">
        <v>0</v>
      </c>
      <c r="BC1443" s="11">
        <v>0</v>
      </c>
      <c r="BD1443" s="11">
        <v>45000</v>
      </c>
      <c r="BE1443" s="11">
        <v>0</v>
      </c>
      <c r="BF1443" s="11">
        <v>0</v>
      </c>
      <c r="BG1443" s="11">
        <v>0</v>
      </c>
      <c r="BH1443" s="11">
        <v>0</v>
      </c>
      <c r="BI1443" s="11">
        <v>0</v>
      </c>
      <c r="BJ1443" s="11">
        <v>0</v>
      </c>
      <c r="BK1443" s="11">
        <v>0</v>
      </c>
      <c r="BL1443" s="11">
        <v>0</v>
      </c>
      <c r="BM1443" s="11">
        <v>0</v>
      </c>
      <c r="BN1443" s="11">
        <v>0</v>
      </c>
      <c r="BO1443" s="11">
        <v>175600</v>
      </c>
      <c r="BP1443" s="11">
        <v>17560</v>
      </c>
      <c r="BQ1443" s="11">
        <v>281720</v>
      </c>
      <c r="BR1443" s="11">
        <v>192250</v>
      </c>
      <c r="BS1443" s="11">
        <v>40380</v>
      </c>
      <c r="BT1443" s="11">
        <v>10650</v>
      </c>
      <c r="BU1443" s="11">
        <v>41720</v>
      </c>
      <c r="BV1443" s="11">
        <v>1000</v>
      </c>
      <c r="BW1443" s="11">
        <v>582</v>
      </c>
      <c r="BX1443" s="11">
        <v>0</v>
      </c>
      <c r="BY1443" s="11">
        <v>0</v>
      </c>
      <c r="BZ1443" s="11">
        <v>0</v>
      </c>
      <c r="CA1443" s="11">
        <v>0</v>
      </c>
      <c r="CB1443" s="11">
        <v>0</v>
      </c>
      <c r="CC1443" s="11">
        <v>0</v>
      </c>
      <c r="CD1443" s="11">
        <v>0</v>
      </c>
      <c r="CE1443" s="11">
        <v>0</v>
      </c>
      <c r="CF1443" s="11">
        <v>0</v>
      </c>
      <c r="CG1443" s="11">
        <v>0</v>
      </c>
      <c r="CH1443" s="11">
        <v>0</v>
      </c>
      <c r="CI1443" s="11">
        <v>203084.402</v>
      </c>
      <c r="CJ1443" s="4">
        <v>31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4</v>
      </c>
      <c r="CV1443" s="4">
        <v>0</v>
      </c>
      <c r="CW1443" s="4">
        <v>0</v>
      </c>
      <c r="CX1443" s="4">
        <v>0</v>
      </c>
      <c r="CY1443" s="4">
        <v>0</v>
      </c>
      <c r="CZ1443" s="4">
        <v>0</v>
      </c>
      <c r="DA1443" s="4">
        <v>0</v>
      </c>
      <c r="DB1443" s="4">
        <v>20</v>
      </c>
      <c r="DC1443" s="4">
        <v>0</v>
      </c>
      <c r="DD1443" s="4">
        <v>2</v>
      </c>
      <c r="DE1443" s="64">
        <v>22</v>
      </c>
      <c r="DF1443" s="64">
        <v>0</v>
      </c>
      <c r="DG1443" s="64">
        <v>0</v>
      </c>
      <c r="DH1443" s="64">
        <v>11.36</v>
      </c>
      <c r="DI1443" s="4">
        <v>0</v>
      </c>
      <c r="DJ1443" s="4">
        <v>0</v>
      </c>
      <c r="DK1443" s="4">
        <v>0</v>
      </c>
      <c r="DL1443" s="4">
        <v>0</v>
      </c>
      <c r="DM1443" s="4">
        <v>0</v>
      </c>
      <c r="DN1443" s="4">
        <v>0</v>
      </c>
      <c r="DO1443" s="4">
        <v>0</v>
      </c>
      <c r="DP1443" s="4">
        <v>0</v>
      </c>
      <c r="DQ1443" s="4">
        <v>0</v>
      </c>
      <c r="DR1443" s="4">
        <v>0</v>
      </c>
      <c r="DS1443" s="4">
        <v>3</v>
      </c>
      <c r="DT1443" s="4">
        <v>2</v>
      </c>
      <c r="DU1443" s="4">
        <v>2</v>
      </c>
      <c r="EB1443" s="4" t="b">
        <v>1</v>
      </c>
      <c r="EC1443" s="4" t="s">
        <v>264</v>
      </c>
      <c r="EF1443" s="7">
        <v>46235</v>
      </c>
      <c r="EG1443" s="7">
        <v>46265</v>
      </c>
      <c r="EH1443" s="4" t="s">
        <v>173</v>
      </c>
      <c r="EI1443" s="4" t="b">
        <v>1</v>
      </c>
      <c r="EJ1443" s="4" t="s">
        <v>174</v>
      </c>
      <c r="EO1443" s="4">
        <f t="shared" si="91"/>
        <v>21.654794520547945</v>
      </c>
      <c r="EP1443" s="4">
        <f t="shared" si="92"/>
        <v>25</v>
      </c>
      <c r="EQ1443" s="9">
        <f t="shared" si="93"/>
        <v>3581732.9250000003</v>
      </c>
    </row>
    <row r="1444" spans="3:147">
      <c r="C1444" s="7">
        <v>46235</v>
      </c>
      <c r="D1444" s="4">
        <v>7630</v>
      </c>
      <c r="G1444" s="4" t="s">
        <v>176</v>
      </c>
      <c r="H1444" s="4" t="s">
        <v>177</v>
      </c>
      <c r="I1444" s="4">
        <v>16</v>
      </c>
      <c r="J1444" s="16">
        <v>38274</v>
      </c>
      <c r="L1444" s="4">
        <v>121577</v>
      </c>
      <c r="M1444" s="4">
        <v>127077</v>
      </c>
      <c r="N1444" s="4">
        <v>151433.42499999999</v>
      </c>
      <c r="O1444" s="64">
        <v>15</v>
      </c>
      <c r="P1444" s="4">
        <v>10</v>
      </c>
      <c r="Q1444" s="4">
        <v>6</v>
      </c>
      <c r="R1444" s="4">
        <v>31</v>
      </c>
      <c r="S1444" s="4">
        <v>100</v>
      </c>
      <c r="T1444" s="4">
        <v>100</v>
      </c>
      <c r="U1444" s="11">
        <v>4780119</v>
      </c>
      <c r="V1444" s="11">
        <v>970490</v>
      </c>
      <c r="W1444" s="11">
        <v>3809629</v>
      </c>
      <c r="X1444" s="11">
        <v>21</v>
      </c>
      <c r="Y1444" s="62">
        <v>3768887</v>
      </c>
      <c r="Z1444" s="11">
        <v>0</v>
      </c>
      <c r="AA1444" s="11">
        <v>0</v>
      </c>
      <c r="AB1444" s="11">
        <v>7500</v>
      </c>
      <c r="AC1444" s="11">
        <v>157500</v>
      </c>
      <c r="AD1444" s="11">
        <v>0</v>
      </c>
      <c r="AE1444" s="11">
        <v>0</v>
      </c>
      <c r="AF1444" s="11">
        <v>0</v>
      </c>
      <c r="AG1444" s="11">
        <v>165000</v>
      </c>
      <c r="AH1444" s="11">
        <v>0</v>
      </c>
      <c r="AI1444" s="11">
        <v>476538</v>
      </c>
      <c r="AJ1444" s="11">
        <v>0</v>
      </c>
      <c r="AK1444" s="11">
        <v>0</v>
      </c>
      <c r="AL1444" s="9">
        <v>476538</v>
      </c>
      <c r="AM1444" s="9">
        <v>0</v>
      </c>
      <c r="AN1444" s="9">
        <v>0</v>
      </c>
      <c r="AO1444" s="9">
        <v>265765</v>
      </c>
      <c r="AP1444" s="11">
        <v>0</v>
      </c>
      <c r="AQ1444" s="11">
        <v>50000</v>
      </c>
      <c r="AR1444" s="11">
        <v>792303</v>
      </c>
      <c r="AS1444" s="11">
        <v>0</v>
      </c>
      <c r="AT1444" s="11">
        <v>0</v>
      </c>
      <c r="AU1444" s="11">
        <v>0</v>
      </c>
      <c r="AV1444" s="11">
        <v>0</v>
      </c>
      <c r="AW1444" s="11">
        <v>0</v>
      </c>
      <c r="AX1444" s="11">
        <v>0</v>
      </c>
      <c r="AY1444" s="11">
        <v>0</v>
      </c>
      <c r="AZ1444" s="11">
        <v>0</v>
      </c>
      <c r="BA1444" s="11">
        <v>18929</v>
      </c>
      <c r="BB1444" s="11">
        <v>0</v>
      </c>
      <c r="BC1444" s="11">
        <v>0</v>
      </c>
      <c r="BD1444" s="11">
        <v>35000</v>
      </c>
      <c r="BE1444" s="11">
        <v>0</v>
      </c>
      <c r="BF1444" s="11">
        <v>0</v>
      </c>
      <c r="BG1444" s="11">
        <v>0</v>
      </c>
      <c r="BH1444" s="11">
        <v>0</v>
      </c>
      <c r="BI1444" s="11">
        <v>0</v>
      </c>
      <c r="BJ1444" s="11">
        <v>0</v>
      </c>
      <c r="BK1444" s="11">
        <v>0</v>
      </c>
      <c r="BL1444" s="11">
        <v>0</v>
      </c>
      <c r="BM1444" s="11">
        <v>0</v>
      </c>
      <c r="BN1444" s="11">
        <v>0</v>
      </c>
      <c r="BO1444" s="11">
        <v>314830</v>
      </c>
      <c r="BP1444" s="11">
        <v>31480</v>
      </c>
      <c r="BQ1444" s="11">
        <v>313020</v>
      </c>
      <c r="BR1444" s="11">
        <v>212730</v>
      </c>
      <c r="BS1444" s="11">
        <v>43020</v>
      </c>
      <c r="BT1444" s="11">
        <v>11310</v>
      </c>
      <c r="BU1444" s="11">
        <v>44100</v>
      </c>
      <c r="BV1444" s="11">
        <v>0</v>
      </c>
      <c r="BW1444" s="11">
        <v>0</v>
      </c>
      <c r="BX1444" s="11">
        <v>0</v>
      </c>
      <c r="BY1444" s="11">
        <v>0</v>
      </c>
      <c r="BZ1444" s="11">
        <v>0</v>
      </c>
      <c r="CA1444" s="11">
        <v>0</v>
      </c>
      <c r="CB1444" s="11">
        <v>0</v>
      </c>
      <c r="CC1444" s="11">
        <v>0</v>
      </c>
      <c r="CD1444" s="11">
        <v>0</v>
      </c>
      <c r="CE1444" s="11">
        <v>0</v>
      </c>
      <c r="CF1444" s="11">
        <v>0</v>
      </c>
      <c r="CG1444" s="11">
        <v>0</v>
      </c>
      <c r="CH1444" s="11">
        <v>0</v>
      </c>
      <c r="CI1444" s="11">
        <v>219874.685</v>
      </c>
      <c r="CJ1444" s="4">
        <v>31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10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20</v>
      </c>
      <c r="DC1444" s="4">
        <v>0</v>
      </c>
      <c r="DD1444" s="4">
        <v>0</v>
      </c>
      <c r="DE1444" s="64">
        <v>20</v>
      </c>
      <c r="DF1444" s="64">
        <v>0</v>
      </c>
      <c r="DG1444" s="64">
        <v>0</v>
      </c>
      <c r="DH1444" s="64">
        <v>23.4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2</v>
      </c>
      <c r="DU1444" s="4">
        <v>2</v>
      </c>
      <c r="EB1444" s="4" t="b">
        <v>1</v>
      </c>
      <c r="EC1444" s="4" t="s">
        <v>264</v>
      </c>
      <c r="EF1444" s="7">
        <v>46235</v>
      </c>
      <c r="EG1444" s="7">
        <v>46265</v>
      </c>
      <c r="EH1444" s="4" t="s">
        <v>173</v>
      </c>
      <c r="EI1444" s="4" t="b">
        <v>1</v>
      </c>
      <c r="EJ1444" s="4" t="s">
        <v>174</v>
      </c>
      <c r="EO1444" s="4">
        <f t="shared" si="91"/>
        <v>21.230136986301371</v>
      </c>
      <c r="EP1444" s="4">
        <f t="shared" si="92"/>
        <v>25</v>
      </c>
      <c r="EQ1444" s="9">
        <f t="shared" si="93"/>
        <v>3785835.6249999995</v>
      </c>
    </row>
    <row r="1445" spans="3:147">
      <c r="C1445" s="7">
        <v>46235</v>
      </c>
      <c r="D1445" s="4">
        <v>7630</v>
      </c>
      <c r="G1445" s="4" t="s">
        <v>179</v>
      </c>
      <c r="H1445" s="4" t="s">
        <v>180</v>
      </c>
      <c r="I1445" s="4">
        <v>9</v>
      </c>
      <c r="J1445" s="16">
        <v>41821</v>
      </c>
      <c r="L1445" s="4">
        <v>101244.966</v>
      </c>
      <c r="M1445" s="4">
        <v>104494.933</v>
      </c>
      <c r="N1445" s="4">
        <v>124523.129</v>
      </c>
      <c r="O1445" s="64">
        <v>15</v>
      </c>
      <c r="P1445" s="4">
        <v>10</v>
      </c>
      <c r="Q1445" s="4">
        <v>6</v>
      </c>
      <c r="R1445" s="4">
        <v>31</v>
      </c>
      <c r="S1445" s="4">
        <v>100</v>
      </c>
      <c r="T1445" s="4">
        <v>100</v>
      </c>
      <c r="U1445" s="11">
        <v>3912051</v>
      </c>
      <c r="V1445" s="11">
        <v>739410</v>
      </c>
      <c r="W1445" s="11">
        <v>3172641</v>
      </c>
      <c r="X1445" s="11">
        <v>12</v>
      </c>
      <c r="Y1445" s="62">
        <v>3138593</v>
      </c>
      <c r="Z1445" s="11">
        <v>0</v>
      </c>
      <c r="AA1445" s="11">
        <v>0</v>
      </c>
      <c r="AB1445" s="11">
        <v>7500</v>
      </c>
      <c r="AC1445" s="11">
        <v>90000</v>
      </c>
      <c r="AD1445" s="11">
        <v>0</v>
      </c>
      <c r="AE1445" s="11">
        <v>0</v>
      </c>
      <c r="AF1445" s="11">
        <v>0</v>
      </c>
      <c r="AG1445" s="11">
        <v>97500</v>
      </c>
      <c r="AH1445" s="11">
        <v>0</v>
      </c>
      <c r="AI1445" s="11">
        <v>391855</v>
      </c>
      <c r="AJ1445" s="11">
        <v>0</v>
      </c>
      <c r="AK1445" s="11">
        <v>0</v>
      </c>
      <c r="AL1445" s="9">
        <v>391855</v>
      </c>
      <c r="AM1445" s="9">
        <v>0</v>
      </c>
      <c r="AN1445" s="9">
        <v>0</v>
      </c>
      <c r="AO1445" s="9">
        <v>218538</v>
      </c>
      <c r="AP1445" s="11">
        <v>0</v>
      </c>
      <c r="AQ1445" s="11">
        <v>50000</v>
      </c>
      <c r="AR1445" s="11">
        <v>660393</v>
      </c>
      <c r="AS1445" s="11">
        <v>0</v>
      </c>
      <c r="AT1445" s="11">
        <v>0</v>
      </c>
      <c r="AU1445" s="11">
        <v>0</v>
      </c>
      <c r="AV1445" s="11">
        <v>0</v>
      </c>
      <c r="AW1445" s="11">
        <v>0</v>
      </c>
      <c r="AX1445" s="11">
        <v>0</v>
      </c>
      <c r="AY1445" s="11">
        <v>0</v>
      </c>
      <c r="AZ1445" s="11">
        <v>0</v>
      </c>
      <c r="BA1445" s="11">
        <v>15565</v>
      </c>
      <c r="BB1445" s="11">
        <v>0</v>
      </c>
      <c r="BC1445" s="11">
        <v>0</v>
      </c>
      <c r="BD1445" s="11">
        <v>0</v>
      </c>
      <c r="BE1445" s="11">
        <v>0</v>
      </c>
      <c r="BF1445" s="11">
        <v>0</v>
      </c>
      <c r="BG1445" s="11">
        <v>0</v>
      </c>
      <c r="BH1445" s="11">
        <v>0</v>
      </c>
      <c r="BI1445" s="11">
        <v>0</v>
      </c>
      <c r="BJ1445" s="11">
        <v>0</v>
      </c>
      <c r="BK1445" s="11">
        <v>0</v>
      </c>
      <c r="BL1445" s="11">
        <v>0</v>
      </c>
      <c r="BM1445" s="11">
        <v>0</v>
      </c>
      <c r="BN1445" s="11">
        <v>0</v>
      </c>
      <c r="BO1445" s="11">
        <v>220130</v>
      </c>
      <c r="BP1445" s="11">
        <v>22010</v>
      </c>
      <c r="BQ1445" s="11">
        <v>244720</v>
      </c>
      <c r="BR1445" s="11">
        <v>171650</v>
      </c>
      <c r="BS1445" s="11">
        <v>35210</v>
      </c>
      <c r="BT1445" s="11">
        <v>9420</v>
      </c>
      <c r="BU1445" s="11">
        <v>36270</v>
      </c>
      <c r="BV1445" s="11">
        <v>0</v>
      </c>
      <c r="BW1445" s="11">
        <v>0</v>
      </c>
      <c r="BX1445" s="11">
        <v>0</v>
      </c>
      <c r="BY1445" s="11">
        <v>0</v>
      </c>
      <c r="BZ1445" s="11">
        <v>0</v>
      </c>
      <c r="CA1445" s="11">
        <v>0</v>
      </c>
      <c r="CB1445" s="11">
        <v>0</v>
      </c>
      <c r="CC1445" s="11">
        <v>0</v>
      </c>
      <c r="CD1445" s="11">
        <v>0</v>
      </c>
      <c r="CE1445" s="11">
        <v>0</v>
      </c>
      <c r="CF1445" s="11">
        <v>0</v>
      </c>
      <c r="CG1445" s="11">
        <v>0</v>
      </c>
      <c r="CH1445" s="11">
        <v>0</v>
      </c>
      <c r="CI1445" s="11">
        <v>184562.891</v>
      </c>
      <c r="CJ1445" s="4">
        <v>31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10</v>
      </c>
      <c r="CV1445" s="4">
        <v>0</v>
      </c>
      <c r="CW1445" s="4">
        <v>0</v>
      </c>
      <c r="CX1445" s="4">
        <v>0</v>
      </c>
      <c r="CY1445" s="4">
        <v>0</v>
      </c>
      <c r="CZ1445" s="4">
        <v>0</v>
      </c>
      <c r="DA1445" s="4">
        <v>0</v>
      </c>
      <c r="DB1445" s="4">
        <v>20</v>
      </c>
      <c r="DC1445" s="4">
        <v>0</v>
      </c>
      <c r="DD1445" s="4">
        <v>0</v>
      </c>
      <c r="DE1445" s="64">
        <v>20</v>
      </c>
      <c r="DF1445" s="64">
        <v>0</v>
      </c>
      <c r="DG1445" s="64">
        <v>0</v>
      </c>
      <c r="DH1445" s="64">
        <v>23.4</v>
      </c>
      <c r="DI1445" s="4">
        <v>0</v>
      </c>
      <c r="DJ1445" s="4">
        <v>0</v>
      </c>
      <c r="DK1445" s="4">
        <v>0</v>
      </c>
      <c r="DL1445" s="4">
        <v>0</v>
      </c>
      <c r="DM1445" s="4">
        <v>0</v>
      </c>
      <c r="DN1445" s="4">
        <v>0</v>
      </c>
      <c r="DO1445" s="4">
        <v>0</v>
      </c>
      <c r="DP1445" s="4">
        <v>0</v>
      </c>
      <c r="DQ1445" s="4">
        <v>0</v>
      </c>
      <c r="DR1445" s="4">
        <v>0</v>
      </c>
      <c r="DS1445" s="4">
        <v>0</v>
      </c>
      <c r="DT1445" s="4">
        <v>2</v>
      </c>
      <c r="DU1445" s="4">
        <v>2</v>
      </c>
      <c r="EB1445" s="4" t="b">
        <v>1</v>
      </c>
      <c r="EC1445" s="4" t="s">
        <v>264</v>
      </c>
      <c r="EF1445" s="7">
        <v>46235</v>
      </c>
      <c r="EG1445" s="7">
        <v>46265</v>
      </c>
      <c r="EH1445" s="4" t="s">
        <v>173</v>
      </c>
      <c r="EI1445" s="4" t="b">
        <v>1</v>
      </c>
      <c r="EJ1445" s="4" t="s">
        <v>174</v>
      </c>
      <c r="EO1445" s="4">
        <f t="shared" si="91"/>
        <v>11.512328767123288</v>
      </c>
      <c r="EP1445" s="4">
        <f t="shared" si="92"/>
        <v>20</v>
      </c>
      <c r="EQ1445" s="9">
        <f t="shared" si="93"/>
        <v>2490462.58</v>
      </c>
    </row>
    <row r="1446" spans="3:147">
      <c r="C1446" s="7">
        <v>46023</v>
      </c>
      <c r="D1446" s="4">
        <v>7710</v>
      </c>
      <c r="G1446" s="4" t="s">
        <v>176</v>
      </c>
      <c r="H1446" s="4" t="s">
        <v>177</v>
      </c>
      <c r="I1446" s="4">
        <v>18</v>
      </c>
      <c r="J1446" s="16">
        <v>36701</v>
      </c>
      <c r="L1446" s="4">
        <v>119807.333</v>
      </c>
      <c r="M1446" s="4">
        <v>126682.3</v>
      </c>
      <c r="N1446" s="4">
        <v>150963.07399999999</v>
      </c>
      <c r="O1446" s="64">
        <v>20</v>
      </c>
      <c r="P1446" s="4">
        <v>9</v>
      </c>
      <c r="Q1446" s="4">
        <v>2</v>
      </c>
      <c r="R1446" s="4">
        <v>31</v>
      </c>
      <c r="S1446" s="4">
        <v>100</v>
      </c>
      <c r="T1446" s="4">
        <v>100</v>
      </c>
      <c r="U1446" s="11">
        <v>7138713</v>
      </c>
      <c r="V1446" s="11">
        <v>1493713</v>
      </c>
      <c r="W1446" s="11">
        <v>5645000</v>
      </c>
      <c r="X1446" s="11">
        <v>25</v>
      </c>
      <c r="Y1446" s="62">
        <v>3714027</v>
      </c>
      <c r="Z1446" s="11">
        <v>0</v>
      </c>
      <c r="AA1446" s="11">
        <v>0</v>
      </c>
      <c r="AB1446" s="11">
        <v>18750</v>
      </c>
      <c r="AC1446" s="11">
        <v>187500</v>
      </c>
      <c r="AD1446" s="11">
        <v>0</v>
      </c>
      <c r="AE1446" s="11">
        <v>0</v>
      </c>
      <c r="AF1446" s="11">
        <v>0</v>
      </c>
      <c r="AG1446" s="11">
        <v>206250</v>
      </c>
      <c r="AH1446" s="11">
        <v>0</v>
      </c>
      <c r="AI1446" s="11">
        <v>475058</v>
      </c>
      <c r="AJ1446" s="11">
        <v>0</v>
      </c>
      <c r="AK1446" s="11">
        <v>651028</v>
      </c>
      <c r="AL1446" s="9">
        <v>1126086</v>
      </c>
      <c r="AM1446" s="9">
        <v>1358667</v>
      </c>
      <c r="AN1446" s="9">
        <v>0</v>
      </c>
      <c r="AO1446" s="9">
        <v>608683</v>
      </c>
      <c r="AP1446" s="11">
        <v>0</v>
      </c>
      <c r="AQ1446" s="11">
        <v>70000</v>
      </c>
      <c r="AR1446" s="11">
        <v>3163436</v>
      </c>
      <c r="AS1446" s="11">
        <v>0</v>
      </c>
      <c r="AT1446" s="11">
        <v>0</v>
      </c>
      <c r="AU1446" s="11">
        <v>0</v>
      </c>
      <c r="AV1446" s="11">
        <v>0</v>
      </c>
      <c r="AW1446" s="11">
        <v>0</v>
      </c>
      <c r="AX1446" s="11">
        <v>0</v>
      </c>
      <c r="AY1446" s="11">
        <v>0</v>
      </c>
      <c r="AZ1446" s="11">
        <v>0</v>
      </c>
      <c r="BA1446" s="11">
        <v>0</v>
      </c>
      <c r="BB1446" s="11">
        <v>0</v>
      </c>
      <c r="BC1446" s="11">
        <v>0</v>
      </c>
      <c r="BD1446" s="11">
        <v>55000</v>
      </c>
      <c r="BE1446" s="11">
        <v>0</v>
      </c>
      <c r="BF1446" s="11">
        <v>0</v>
      </c>
      <c r="BG1446" s="11">
        <v>0</v>
      </c>
      <c r="BH1446" s="11">
        <v>0</v>
      </c>
      <c r="BI1446" s="11">
        <v>0</v>
      </c>
      <c r="BJ1446" s="11">
        <v>0</v>
      </c>
      <c r="BK1446" s="11">
        <v>0</v>
      </c>
      <c r="BL1446" s="11">
        <v>0</v>
      </c>
      <c r="BM1446" s="11">
        <v>0</v>
      </c>
      <c r="BN1446" s="11">
        <v>0</v>
      </c>
      <c r="BO1446" s="11">
        <v>667510</v>
      </c>
      <c r="BP1446" s="11">
        <v>66750</v>
      </c>
      <c r="BQ1446" s="11">
        <v>302570</v>
      </c>
      <c r="BR1446" s="11">
        <v>311070</v>
      </c>
      <c r="BS1446" s="11">
        <v>64250</v>
      </c>
      <c r="BT1446" s="11">
        <v>11150</v>
      </c>
      <c r="BU1446" s="11">
        <v>43950</v>
      </c>
      <c r="BV1446" s="11">
        <v>18000</v>
      </c>
      <c r="BW1446" s="11">
        <v>8463</v>
      </c>
      <c r="BX1446" s="11">
        <v>0</v>
      </c>
      <c r="BY1446" s="11">
        <v>0</v>
      </c>
      <c r="BZ1446" s="11">
        <v>0</v>
      </c>
      <c r="CA1446" s="11">
        <v>0</v>
      </c>
      <c r="CB1446" s="11">
        <v>0</v>
      </c>
      <c r="CC1446" s="11">
        <v>0</v>
      </c>
      <c r="CD1446" s="11">
        <v>0</v>
      </c>
      <c r="CE1446" s="11">
        <v>0</v>
      </c>
      <c r="CF1446" s="11">
        <v>0</v>
      </c>
      <c r="CG1446" s="11">
        <v>0</v>
      </c>
      <c r="CH1446" s="11">
        <v>0</v>
      </c>
      <c r="CI1446" s="11">
        <v>225112.261</v>
      </c>
      <c r="CJ1446" s="4">
        <v>31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14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20</v>
      </c>
      <c r="DC1446" s="4">
        <v>0</v>
      </c>
      <c r="DD1446" s="4">
        <v>23</v>
      </c>
      <c r="DE1446" s="64">
        <v>43</v>
      </c>
      <c r="DF1446" s="64">
        <v>48</v>
      </c>
      <c r="DG1446" s="64">
        <v>0</v>
      </c>
      <c r="DH1446" s="64">
        <v>53.76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2</v>
      </c>
      <c r="DU1446" s="4">
        <v>2</v>
      </c>
      <c r="EB1446" s="4" t="b">
        <v>1</v>
      </c>
      <c r="EC1446" s="4" t="s">
        <v>265</v>
      </c>
      <c r="EF1446" s="7">
        <v>46023</v>
      </c>
      <c r="EG1446" s="7">
        <v>46053</v>
      </c>
      <c r="EH1446" s="4" t="s">
        <v>173</v>
      </c>
      <c r="EI1446" s="4" t="b">
        <v>1</v>
      </c>
      <c r="EJ1446" s="4" t="s">
        <v>174</v>
      </c>
      <c r="EO1446" s="4">
        <f t="shared" si="91"/>
        <v>25.539726027397261</v>
      </c>
      <c r="EP1446" s="4">
        <f t="shared" si="92"/>
        <v>25</v>
      </c>
      <c r="EQ1446" s="9">
        <f t="shared" si="93"/>
        <v>3774076.8499999996</v>
      </c>
    </row>
    <row r="1447" spans="3:147">
      <c r="C1447" s="7">
        <v>46023</v>
      </c>
      <c r="D1447" s="4">
        <v>7710</v>
      </c>
      <c r="G1447" s="4" t="s">
        <v>176</v>
      </c>
      <c r="H1447" s="4" t="s">
        <v>177</v>
      </c>
      <c r="I1447" s="4">
        <v>15</v>
      </c>
      <c r="J1447" s="16">
        <v>37747</v>
      </c>
      <c r="L1447" s="4">
        <v>118421.333</v>
      </c>
      <c r="M1447" s="4">
        <v>124171.3</v>
      </c>
      <c r="N1447" s="4">
        <v>147970.799</v>
      </c>
      <c r="O1447" s="64">
        <v>20</v>
      </c>
      <c r="P1447" s="4">
        <v>9</v>
      </c>
      <c r="Q1447" s="4">
        <v>2</v>
      </c>
      <c r="R1447" s="4">
        <v>31</v>
      </c>
      <c r="S1447" s="4">
        <v>100</v>
      </c>
      <c r="T1447" s="4">
        <v>100</v>
      </c>
      <c r="U1447" s="11">
        <v>6682267</v>
      </c>
      <c r="V1447" s="11">
        <v>1385140</v>
      </c>
      <c r="W1447" s="11">
        <v>5297127</v>
      </c>
      <c r="X1447" s="11">
        <v>22</v>
      </c>
      <c r="Y1447" s="62">
        <v>3671061</v>
      </c>
      <c r="Z1447" s="11">
        <v>0</v>
      </c>
      <c r="AA1447" s="11">
        <v>0</v>
      </c>
      <c r="AB1447" s="11">
        <v>7500</v>
      </c>
      <c r="AC1447" s="11">
        <v>165000</v>
      </c>
      <c r="AD1447" s="11">
        <v>0</v>
      </c>
      <c r="AE1447" s="11">
        <v>0</v>
      </c>
      <c r="AF1447" s="11">
        <v>0</v>
      </c>
      <c r="AG1447" s="11">
        <v>172500</v>
      </c>
      <c r="AH1447" s="11">
        <v>0</v>
      </c>
      <c r="AI1447" s="11">
        <v>465642</v>
      </c>
      <c r="AJ1447" s="11">
        <v>0</v>
      </c>
      <c r="AK1447" s="11">
        <v>582635</v>
      </c>
      <c r="AL1447" s="9">
        <v>1048277</v>
      </c>
      <c r="AM1447" s="9">
        <v>1109780</v>
      </c>
      <c r="AN1447" s="9">
        <v>0</v>
      </c>
      <c r="AO1447" s="9">
        <v>570649</v>
      </c>
      <c r="AP1447" s="11">
        <v>0</v>
      </c>
      <c r="AQ1447" s="11">
        <v>65000</v>
      </c>
      <c r="AR1447" s="11">
        <v>2793706</v>
      </c>
      <c r="AS1447" s="11">
        <v>0</v>
      </c>
      <c r="AT1447" s="11">
        <v>0</v>
      </c>
      <c r="AU1447" s="11">
        <v>0</v>
      </c>
      <c r="AV1447" s="11">
        <v>0</v>
      </c>
      <c r="AW1447" s="11">
        <v>0</v>
      </c>
      <c r="AX1447" s="11">
        <v>0</v>
      </c>
      <c r="AY1447" s="11">
        <v>0</v>
      </c>
      <c r="AZ1447" s="11">
        <v>0</v>
      </c>
      <c r="BA1447" s="11">
        <v>0</v>
      </c>
      <c r="BB1447" s="11">
        <v>0</v>
      </c>
      <c r="BC1447" s="11">
        <v>0</v>
      </c>
      <c r="BD1447" s="11">
        <v>45000</v>
      </c>
      <c r="BE1447" s="11">
        <v>0</v>
      </c>
      <c r="BF1447" s="11">
        <v>0</v>
      </c>
      <c r="BG1447" s="11">
        <v>0</v>
      </c>
      <c r="BH1447" s="11">
        <v>0</v>
      </c>
      <c r="BI1447" s="11">
        <v>0</v>
      </c>
      <c r="BJ1447" s="11">
        <v>0</v>
      </c>
      <c r="BK1447" s="11">
        <v>0</v>
      </c>
      <c r="BL1447" s="11">
        <v>0</v>
      </c>
      <c r="BM1447" s="11">
        <v>0</v>
      </c>
      <c r="BN1447" s="11">
        <v>0</v>
      </c>
      <c r="BO1447" s="11">
        <v>643480</v>
      </c>
      <c r="BP1447" s="11">
        <v>64340</v>
      </c>
      <c r="BQ1447" s="11">
        <v>264190</v>
      </c>
      <c r="BR1447" s="11">
        <v>281880</v>
      </c>
      <c r="BS1447" s="11">
        <v>60140</v>
      </c>
      <c r="BT1447" s="11">
        <v>11020</v>
      </c>
      <c r="BU1447" s="11">
        <v>43090</v>
      </c>
      <c r="BV1447" s="11">
        <v>16000</v>
      </c>
      <c r="BW1447" s="11">
        <v>1000</v>
      </c>
      <c r="BX1447" s="11">
        <v>0</v>
      </c>
      <c r="BY1447" s="11">
        <v>0</v>
      </c>
      <c r="BZ1447" s="11">
        <v>0</v>
      </c>
      <c r="CA1447" s="11">
        <v>0</v>
      </c>
      <c r="CB1447" s="11">
        <v>0</v>
      </c>
      <c r="CC1447" s="11">
        <v>0</v>
      </c>
      <c r="CD1447" s="11">
        <v>0</v>
      </c>
      <c r="CE1447" s="11">
        <v>0</v>
      </c>
      <c r="CF1447" s="11">
        <v>0</v>
      </c>
      <c r="CG1447" s="11">
        <v>0</v>
      </c>
      <c r="CH1447" s="11">
        <v>0</v>
      </c>
      <c r="CI1447" s="11">
        <v>193492.152</v>
      </c>
      <c r="CJ1447" s="4">
        <v>31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13</v>
      </c>
      <c r="CV1447" s="4">
        <v>0</v>
      </c>
      <c r="CW1447" s="4">
        <v>0</v>
      </c>
      <c r="CX1447" s="4">
        <v>0</v>
      </c>
      <c r="CY1447" s="4">
        <v>0</v>
      </c>
      <c r="CZ1447" s="4">
        <v>0</v>
      </c>
      <c r="DA1447" s="4">
        <v>0</v>
      </c>
      <c r="DB1447" s="4">
        <v>20</v>
      </c>
      <c r="DC1447" s="4">
        <v>0</v>
      </c>
      <c r="DD1447" s="4">
        <v>21</v>
      </c>
      <c r="DE1447" s="64">
        <v>41</v>
      </c>
      <c r="DF1447" s="64">
        <v>40</v>
      </c>
      <c r="DG1447" s="64">
        <v>0</v>
      </c>
      <c r="DH1447" s="64">
        <v>51.42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0</v>
      </c>
      <c r="DO1447" s="4">
        <v>0</v>
      </c>
      <c r="DP1447" s="4">
        <v>0</v>
      </c>
      <c r="DQ1447" s="4">
        <v>0</v>
      </c>
      <c r="DR1447" s="4">
        <v>0</v>
      </c>
      <c r="DS1447" s="4">
        <v>4.5</v>
      </c>
      <c r="DT1447" s="4">
        <v>2</v>
      </c>
      <c r="DU1447" s="4">
        <v>2</v>
      </c>
      <c r="EB1447" s="4" t="b">
        <v>1</v>
      </c>
      <c r="EC1447" s="4" t="s">
        <v>265</v>
      </c>
      <c r="EF1447" s="7">
        <v>46023</v>
      </c>
      <c r="EG1447" s="7">
        <v>46053</v>
      </c>
      <c r="EH1447" s="4" t="s">
        <v>173</v>
      </c>
      <c r="EI1447" s="4" t="b">
        <v>1</v>
      </c>
      <c r="EJ1447" s="4" t="s">
        <v>174</v>
      </c>
      <c r="EO1447" s="4">
        <f t="shared" si="91"/>
        <v>22.673972602739727</v>
      </c>
      <c r="EP1447" s="4">
        <f t="shared" si="92"/>
        <v>25</v>
      </c>
      <c r="EQ1447" s="9">
        <f t="shared" si="93"/>
        <v>3699269.9750000001</v>
      </c>
    </row>
    <row r="1448" spans="3:147">
      <c r="C1448" s="7">
        <v>46023</v>
      </c>
      <c r="D1448" s="4">
        <v>7710</v>
      </c>
      <c r="G1448" s="4" t="s">
        <v>176</v>
      </c>
      <c r="H1448" s="4" t="s">
        <v>177</v>
      </c>
      <c r="I1448" s="4">
        <v>5</v>
      </c>
      <c r="J1448" s="16">
        <v>38061</v>
      </c>
      <c r="L1448" s="4">
        <v>111809.333</v>
      </c>
      <c r="M1448" s="4">
        <v>117059.3</v>
      </c>
      <c r="N1448" s="4">
        <v>139495.666</v>
      </c>
      <c r="O1448" s="64">
        <v>20</v>
      </c>
      <c r="P1448" s="4">
        <v>9</v>
      </c>
      <c r="Q1448" s="4">
        <v>2</v>
      </c>
      <c r="R1448" s="4">
        <v>31</v>
      </c>
      <c r="S1448" s="4">
        <v>100</v>
      </c>
      <c r="T1448" s="4">
        <v>100</v>
      </c>
      <c r="U1448" s="11">
        <v>6339760</v>
      </c>
      <c r="V1448" s="11">
        <v>1293880</v>
      </c>
      <c r="W1448" s="11">
        <v>5045880</v>
      </c>
      <c r="X1448" s="11">
        <v>21</v>
      </c>
      <c r="Y1448" s="62">
        <v>3466089</v>
      </c>
      <c r="Z1448" s="11">
        <v>0</v>
      </c>
      <c r="AA1448" s="11">
        <v>0</v>
      </c>
      <c r="AB1448" s="11">
        <v>0</v>
      </c>
      <c r="AC1448" s="11">
        <v>157500</v>
      </c>
      <c r="AD1448" s="11">
        <v>0</v>
      </c>
      <c r="AE1448" s="11">
        <v>0</v>
      </c>
      <c r="AF1448" s="11">
        <v>0</v>
      </c>
      <c r="AG1448" s="11">
        <v>157500</v>
      </c>
      <c r="AH1448" s="11">
        <v>0</v>
      </c>
      <c r="AI1448" s="11">
        <v>438972</v>
      </c>
      <c r="AJ1448" s="11">
        <v>0</v>
      </c>
      <c r="AK1448" s="11">
        <v>601575</v>
      </c>
      <c r="AL1448" s="9">
        <v>1040547</v>
      </c>
      <c r="AM1448" s="9">
        <v>1046217</v>
      </c>
      <c r="AN1448" s="9">
        <v>0</v>
      </c>
      <c r="AO1448" s="9">
        <v>534407</v>
      </c>
      <c r="AP1448" s="11">
        <v>0</v>
      </c>
      <c r="AQ1448" s="11">
        <v>60000</v>
      </c>
      <c r="AR1448" s="11">
        <v>2681171</v>
      </c>
      <c r="AS1448" s="11">
        <v>0</v>
      </c>
      <c r="AT1448" s="11">
        <v>0</v>
      </c>
      <c r="AU1448" s="11">
        <v>0</v>
      </c>
      <c r="AV1448" s="11">
        <v>0</v>
      </c>
      <c r="AW1448" s="11">
        <v>0</v>
      </c>
      <c r="AX1448" s="11">
        <v>0</v>
      </c>
      <c r="AY1448" s="11">
        <v>0</v>
      </c>
      <c r="AZ1448" s="11">
        <v>0</v>
      </c>
      <c r="BA1448" s="11">
        <v>0</v>
      </c>
      <c r="BB1448" s="11">
        <v>0</v>
      </c>
      <c r="BC1448" s="11">
        <v>0</v>
      </c>
      <c r="BD1448" s="11">
        <v>35000</v>
      </c>
      <c r="BE1448" s="11">
        <v>0</v>
      </c>
      <c r="BF1448" s="11">
        <v>0</v>
      </c>
      <c r="BG1448" s="11">
        <v>0</v>
      </c>
      <c r="BH1448" s="11">
        <v>0</v>
      </c>
      <c r="BI1448" s="11">
        <v>0</v>
      </c>
      <c r="BJ1448" s="11">
        <v>0</v>
      </c>
      <c r="BK1448" s="11">
        <v>0</v>
      </c>
      <c r="BL1448" s="11">
        <v>0</v>
      </c>
      <c r="BM1448" s="11">
        <v>0</v>
      </c>
      <c r="BN1448" s="11">
        <v>0</v>
      </c>
      <c r="BO1448" s="11">
        <v>524650</v>
      </c>
      <c r="BP1448" s="11">
        <v>52460</v>
      </c>
      <c r="BQ1448" s="11">
        <v>302000</v>
      </c>
      <c r="BR1448" s="11">
        <v>276690</v>
      </c>
      <c r="BS1448" s="11">
        <v>57060</v>
      </c>
      <c r="BT1448" s="11">
        <v>10400</v>
      </c>
      <c r="BU1448" s="11">
        <v>40620</v>
      </c>
      <c r="BV1448" s="11">
        <v>15000</v>
      </c>
      <c r="BW1448" s="11">
        <v>15000</v>
      </c>
      <c r="BX1448" s="11">
        <v>0</v>
      </c>
      <c r="BY1448" s="11">
        <v>0</v>
      </c>
      <c r="BZ1448" s="11">
        <v>0</v>
      </c>
      <c r="CA1448" s="11">
        <v>0</v>
      </c>
      <c r="CB1448" s="11">
        <v>0</v>
      </c>
      <c r="CC1448" s="11">
        <v>0</v>
      </c>
      <c r="CD1448" s="11">
        <v>0</v>
      </c>
      <c r="CE1448" s="11">
        <v>0</v>
      </c>
      <c r="CF1448" s="11">
        <v>0</v>
      </c>
      <c r="CG1448" s="11">
        <v>0</v>
      </c>
      <c r="CH1448" s="11">
        <v>0</v>
      </c>
      <c r="CI1448" s="11">
        <v>202395.185</v>
      </c>
      <c r="CJ1448" s="4">
        <v>31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12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20</v>
      </c>
      <c r="DC1448" s="4">
        <v>0</v>
      </c>
      <c r="DD1448" s="4">
        <v>23</v>
      </c>
      <c r="DE1448" s="64">
        <v>43</v>
      </c>
      <c r="DF1448" s="64">
        <v>40</v>
      </c>
      <c r="DG1448" s="64">
        <v>0</v>
      </c>
      <c r="DH1448" s="64">
        <v>51.08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1</v>
      </c>
      <c r="DT1448" s="4">
        <v>2</v>
      </c>
      <c r="DU1448" s="4">
        <v>2</v>
      </c>
      <c r="EB1448" s="4" t="b">
        <v>1</v>
      </c>
      <c r="EC1448" s="4" t="s">
        <v>265</v>
      </c>
      <c r="EF1448" s="7">
        <v>46023</v>
      </c>
      <c r="EG1448" s="7">
        <v>46053</v>
      </c>
      <c r="EH1448" s="4" t="s">
        <v>173</v>
      </c>
      <c r="EI1448" s="4" t="b">
        <v>1</v>
      </c>
      <c r="EJ1448" s="4" t="s">
        <v>174</v>
      </c>
      <c r="EO1448" s="4">
        <f t="shared" si="91"/>
        <v>21.813698630136987</v>
      </c>
      <c r="EP1448" s="4">
        <f t="shared" si="92"/>
        <v>25</v>
      </c>
      <c r="EQ1448" s="9">
        <f t="shared" si="93"/>
        <v>3487391.65</v>
      </c>
    </row>
    <row r="1449" spans="3:147">
      <c r="C1449" s="7">
        <v>46023</v>
      </c>
      <c r="D1449" s="4">
        <v>7710</v>
      </c>
      <c r="G1449" s="4" t="s">
        <v>176</v>
      </c>
      <c r="H1449" s="4" t="s">
        <v>177</v>
      </c>
      <c r="I1449" s="4">
        <v>3</v>
      </c>
      <c r="J1449" s="16">
        <v>38224</v>
      </c>
      <c r="L1449" s="4">
        <v>110095.333</v>
      </c>
      <c r="M1449" s="4">
        <v>115345.3</v>
      </c>
      <c r="N1449" s="4">
        <v>137453.149</v>
      </c>
      <c r="O1449" s="64">
        <v>20</v>
      </c>
      <c r="P1449" s="4">
        <v>9</v>
      </c>
      <c r="Q1449" s="4">
        <v>2</v>
      </c>
      <c r="R1449" s="4">
        <v>31</v>
      </c>
      <c r="S1449" s="4">
        <v>100</v>
      </c>
      <c r="T1449" s="4">
        <v>100</v>
      </c>
      <c r="U1449" s="11">
        <v>5792848</v>
      </c>
      <c r="V1449" s="11">
        <v>1068990</v>
      </c>
      <c r="W1449" s="11">
        <v>4723858</v>
      </c>
      <c r="X1449" s="11">
        <v>21</v>
      </c>
      <c r="Y1449" s="62">
        <v>3412955</v>
      </c>
      <c r="Z1449" s="11">
        <v>0</v>
      </c>
      <c r="AA1449" s="11">
        <v>0</v>
      </c>
      <c r="AB1449" s="11">
        <v>0</v>
      </c>
      <c r="AC1449" s="11">
        <v>157500</v>
      </c>
      <c r="AD1449" s="11">
        <v>0</v>
      </c>
      <c r="AE1449" s="11">
        <v>0</v>
      </c>
      <c r="AF1449" s="11">
        <v>0</v>
      </c>
      <c r="AG1449" s="11">
        <v>157500</v>
      </c>
      <c r="AH1449" s="11">
        <v>0</v>
      </c>
      <c r="AI1449" s="11">
        <v>432544</v>
      </c>
      <c r="AJ1449" s="11">
        <v>0</v>
      </c>
      <c r="AK1449" s="11">
        <v>541221</v>
      </c>
      <c r="AL1449" s="9">
        <v>973766</v>
      </c>
      <c r="AM1449" s="9">
        <v>618539</v>
      </c>
      <c r="AN1449" s="9">
        <v>0</v>
      </c>
      <c r="AO1449" s="9">
        <v>530088</v>
      </c>
      <c r="AP1449" s="11">
        <v>0</v>
      </c>
      <c r="AQ1449" s="11">
        <v>65000</v>
      </c>
      <c r="AR1449" s="11">
        <v>2187393</v>
      </c>
      <c r="AS1449" s="11">
        <v>0</v>
      </c>
      <c r="AT1449" s="11">
        <v>0</v>
      </c>
      <c r="AU1449" s="11">
        <v>0</v>
      </c>
      <c r="AV1449" s="11">
        <v>0</v>
      </c>
      <c r="AW1449" s="11">
        <v>0</v>
      </c>
      <c r="AX1449" s="11">
        <v>0</v>
      </c>
      <c r="AY1449" s="11">
        <v>0</v>
      </c>
      <c r="AZ1449" s="11">
        <v>0</v>
      </c>
      <c r="BA1449" s="11">
        <v>0</v>
      </c>
      <c r="BB1449" s="11">
        <v>0</v>
      </c>
      <c r="BC1449" s="11">
        <v>0</v>
      </c>
      <c r="BD1449" s="11">
        <v>35000</v>
      </c>
      <c r="BE1449" s="11">
        <v>0</v>
      </c>
      <c r="BF1449" s="11">
        <v>0</v>
      </c>
      <c r="BG1449" s="11">
        <v>0</v>
      </c>
      <c r="BH1449" s="11">
        <v>0</v>
      </c>
      <c r="BI1449" s="11">
        <v>0</v>
      </c>
      <c r="BJ1449" s="11">
        <v>0</v>
      </c>
      <c r="BK1449" s="11">
        <v>0</v>
      </c>
      <c r="BL1449" s="11">
        <v>0</v>
      </c>
      <c r="BM1449" s="11">
        <v>0</v>
      </c>
      <c r="BN1449" s="11">
        <v>0</v>
      </c>
      <c r="BO1449" s="11">
        <v>386610</v>
      </c>
      <c r="BP1449" s="11">
        <v>38660</v>
      </c>
      <c r="BQ1449" s="11">
        <v>268800</v>
      </c>
      <c r="BR1449" s="11">
        <v>272520</v>
      </c>
      <c r="BS1449" s="11">
        <v>52140</v>
      </c>
      <c r="BT1449" s="11">
        <v>10240</v>
      </c>
      <c r="BU1449" s="11">
        <v>40020</v>
      </c>
      <c r="BV1449" s="11">
        <v>0</v>
      </c>
      <c r="BW1449" s="11">
        <v>0</v>
      </c>
      <c r="BX1449" s="11">
        <v>0</v>
      </c>
      <c r="BY1449" s="11">
        <v>0</v>
      </c>
      <c r="BZ1449" s="11">
        <v>0</v>
      </c>
      <c r="CA1449" s="11">
        <v>0</v>
      </c>
      <c r="CB1449" s="11">
        <v>0</v>
      </c>
      <c r="CC1449" s="11">
        <v>0</v>
      </c>
      <c r="CD1449" s="11">
        <v>0</v>
      </c>
      <c r="CE1449" s="11">
        <v>0</v>
      </c>
      <c r="CF1449" s="11">
        <v>0</v>
      </c>
      <c r="CG1449" s="11">
        <v>0</v>
      </c>
      <c r="CH1449" s="11">
        <v>0</v>
      </c>
      <c r="CI1449" s="11">
        <v>185271.163</v>
      </c>
      <c r="CJ1449" s="4">
        <v>31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13</v>
      </c>
      <c r="CV1449" s="4">
        <v>0</v>
      </c>
      <c r="CW1449" s="4">
        <v>0</v>
      </c>
      <c r="CX1449" s="4">
        <v>0</v>
      </c>
      <c r="CY1449" s="4">
        <v>0</v>
      </c>
      <c r="CZ1449" s="4">
        <v>0</v>
      </c>
      <c r="DA1449" s="4">
        <v>0</v>
      </c>
      <c r="DB1449" s="4">
        <v>20</v>
      </c>
      <c r="DC1449" s="4">
        <v>0</v>
      </c>
      <c r="DD1449" s="4">
        <v>21</v>
      </c>
      <c r="DE1449" s="64">
        <v>41</v>
      </c>
      <c r="DF1449" s="64">
        <v>24</v>
      </c>
      <c r="DG1449" s="64">
        <v>0</v>
      </c>
      <c r="DH1449" s="64">
        <v>51.42</v>
      </c>
      <c r="DI1449" s="4">
        <v>0</v>
      </c>
      <c r="DJ1449" s="4">
        <v>0</v>
      </c>
      <c r="DK1449" s="4">
        <v>0</v>
      </c>
      <c r="DL1449" s="4">
        <v>0</v>
      </c>
      <c r="DM1449" s="4">
        <v>0</v>
      </c>
      <c r="DN1449" s="4">
        <v>0</v>
      </c>
      <c r="DO1449" s="4">
        <v>0</v>
      </c>
      <c r="DP1449" s="4">
        <v>0</v>
      </c>
      <c r="DQ1449" s="4">
        <v>0</v>
      </c>
      <c r="DR1449" s="4">
        <v>0</v>
      </c>
      <c r="DS1449" s="4">
        <v>0</v>
      </c>
      <c r="DT1449" s="4">
        <v>2</v>
      </c>
      <c r="DU1449" s="4">
        <v>2</v>
      </c>
      <c r="EB1449" s="4" t="b">
        <v>1</v>
      </c>
      <c r="EC1449" s="4" t="s">
        <v>265</v>
      </c>
      <c r="EF1449" s="7">
        <v>46023</v>
      </c>
      <c r="EG1449" s="7">
        <v>46053</v>
      </c>
      <c r="EH1449" s="4" t="s">
        <v>173</v>
      </c>
      <c r="EI1449" s="4" t="b">
        <v>1</v>
      </c>
      <c r="EJ1449" s="4" t="s">
        <v>174</v>
      </c>
      <c r="EO1449" s="4">
        <f t="shared" si="91"/>
        <v>21.367123287671234</v>
      </c>
      <c r="EP1449" s="4">
        <f t="shared" si="92"/>
        <v>25</v>
      </c>
      <c r="EQ1449" s="9">
        <f t="shared" si="93"/>
        <v>3436328.7250000001</v>
      </c>
    </row>
    <row r="1450" spans="3:147">
      <c r="C1450" s="7">
        <v>46023</v>
      </c>
      <c r="D1450" s="4">
        <v>7710</v>
      </c>
      <c r="G1450" s="4" t="s">
        <v>176</v>
      </c>
      <c r="H1450" s="4" t="s">
        <v>177</v>
      </c>
      <c r="I1450" s="4">
        <v>8</v>
      </c>
      <c r="J1450" s="16">
        <v>38274</v>
      </c>
      <c r="L1450" s="4">
        <v>114099.333</v>
      </c>
      <c r="M1450" s="4">
        <v>119724.3</v>
      </c>
      <c r="N1450" s="4">
        <v>142671.45800000001</v>
      </c>
      <c r="O1450" s="64">
        <v>20</v>
      </c>
      <c r="P1450" s="4">
        <v>9</v>
      </c>
      <c r="Q1450" s="4">
        <v>2</v>
      </c>
      <c r="R1450" s="4">
        <v>31</v>
      </c>
      <c r="S1450" s="4">
        <v>100</v>
      </c>
      <c r="T1450" s="4">
        <v>100</v>
      </c>
      <c r="U1450" s="11">
        <v>6605254</v>
      </c>
      <c r="V1450" s="11">
        <v>1203000</v>
      </c>
      <c r="W1450" s="11">
        <v>5402254</v>
      </c>
      <c r="X1450" s="11">
        <v>21</v>
      </c>
      <c r="Y1450" s="62">
        <v>3537079</v>
      </c>
      <c r="Z1450" s="11">
        <v>0</v>
      </c>
      <c r="AA1450" s="11">
        <v>0</v>
      </c>
      <c r="AB1450" s="11">
        <v>11250</v>
      </c>
      <c r="AC1450" s="11">
        <v>157500</v>
      </c>
      <c r="AD1450" s="11">
        <v>0</v>
      </c>
      <c r="AE1450" s="11">
        <v>0</v>
      </c>
      <c r="AF1450" s="11">
        <v>0</v>
      </c>
      <c r="AG1450" s="11">
        <v>168750</v>
      </c>
      <c r="AH1450" s="11">
        <v>0</v>
      </c>
      <c r="AI1450" s="11">
        <v>448966</v>
      </c>
      <c r="AJ1450" s="11">
        <v>0</v>
      </c>
      <c r="AK1450" s="11">
        <v>668772</v>
      </c>
      <c r="AL1450" s="9">
        <v>1117738</v>
      </c>
      <c r="AM1450" s="9">
        <v>1070035</v>
      </c>
      <c r="AN1450" s="9">
        <v>0</v>
      </c>
      <c r="AO1450" s="9">
        <v>596652</v>
      </c>
      <c r="AP1450" s="11">
        <v>0</v>
      </c>
      <c r="AQ1450" s="11">
        <v>70000</v>
      </c>
      <c r="AR1450" s="11">
        <v>2854425</v>
      </c>
      <c r="AS1450" s="11">
        <v>0</v>
      </c>
      <c r="AT1450" s="11">
        <v>0</v>
      </c>
      <c r="AU1450" s="11">
        <v>0</v>
      </c>
      <c r="AV1450" s="11">
        <v>0</v>
      </c>
      <c r="AW1450" s="11">
        <v>0</v>
      </c>
      <c r="AX1450" s="11">
        <v>0</v>
      </c>
      <c r="AY1450" s="11">
        <v>0</v>
      </c>
      <c r="AZ1450" s="11">
        <v>0</v>
      </c>
      <c r="BA1450" s="11">
        <v>0</v>
      </c>
      <c r="BB1450" s="11">
        <v>0</v>
      </c>
      <c r="BC1450" s="11">
        <v>0</v>
      </c>
      <c r="BD1450" s="11">
        <v>45000</v>
      </c>
      <c r="BE1450" s="11">
        <v>0</v>
      </c>
      <c r="BF1450" s="11">
        <v>0</v>
      </c>
      <c r="BG1450" s="11">
        <v>0</v>
      </c>
      <c r="BH1450" s="11">
        <v>0</v>
      </c>
      <c r="BI1450" s="11">
        <v>0</v>
      </c>
      <c r="BJ1450" s="11">
        <v>0</v>
      </c>
      <c r="BK1450" s="11">
        <v>0</v>
      </c>
      <c r="BL1450" s="11">
        <v>0</v>
      </c>
      <c r="BM1450" s="11">
        <v>0</v>
      </c>
      <c r="BN1450" s="11">
        <v>0</v>
      </c>
      <c r="BO1450" s="11">
        <v>449750</v>
      </c>
      <c r="BP1450" s="11">
        <v>44970</v>
      </c>
      <c r="BQ1450" s="11">
        <v>282950</v>
      </c>
      <c r="BR1450" s="11">
        <v>292720</v>
      </c>
      <c r="BS1450" s="11">
        <v>59450</v>
      </c>
      <c r="BT1450" s="11">
        <v>10620</v>
      </c>
      <c r="BU1450" s="11">
        <v>41540</v>
      </c>
      <c r="BV1450" s="11">
        <v>21000</v>
      </c>
      <c r="BW1450" s="11">
        <v>0</v>
      </c>
      <c r="BX1450" s="11">
        <v>0</v>
      </c>
      <c r="BY1450" s="11">
        <v>0</v>
      </c>
      <c r="BZ1450" s="11">
        <v>0</v>
      </c>
      <c r="CA1450" s="11">
        <v>0</v>
      </c>
      <c r="CB1450" s="11">
        <v>0</v>
      </c>
      <c r="CC1450" s="11">
        <v>0</v>
      </c>
      <c r="CD1450" s="11">
        <v>0</v>
      </c>
      <c r="CE1450" s="11">
        <v>0</v>
      </c>
      <c r="CF1450" s="11">
        <v>0</v>
      </c>
      <c r="CG1450" s="11">
        <v>0</v>
      </c>
      <c r="CH1450" s="11">
        <v>0</v>
      </c>
      <c r="CI1450" s="11">
        <v>213969.022</v>
      </c>
      <c r="CJ1450" s="4">
        <v>31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14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20</v>
      </c>
      <c r="DC1450" s="4">
        <v>0</v>
      </c>
      <c r="DD1450" s="4">
        <v>25</v>
      </c>
      <c r="DE1450" s="64">
        <v>45</v>
      </c>
      <c r="DF1450" s="64">
        <v>40</v>
      </c>
      <c r="DG1450" s="64">
        <v>0</v>
      </c>
      <c r="DH1450" s="64">
        <v>55.76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1</v>
      </c>
      <c r="DT1450" s="4">
        <v>2</v>
      </c>
      <c r="DU1450" s="4">
        <v>2</v>
      </c>
      <c r="EB1450" s="4" t="b">
        <v>1</v>
      </c>
      <c r="EC1450" s="4" t="s">
        <v>265</v>
      </c>
      <c r="EF1450" s="7">
        <v>46023</v>
      </c>
      <c r="EG1450" s="7">
        <v>46053</v>
      </c>
      <c r="EH1450" s="4" t="s">
        <v>173</v>
      </c>
      <c r="EI1450" s="4" t="b">
        <v>1</v>
      </c>
      <c r="EJ1450" s="4" t="s">
        <v>174</v>
      </c>
      <c r="EO1450" s="4">
        <f t="shared" si="91"/>
        <v>21.230136986301371</v>
      </c>
      <c r="EP1450" s="4">
        <f t="shared" si="92"/>
        <v>25</v>
      </c>
      <c r="EQ1450" s="9">
        <f t="shared" si="93"/>
        <v>3566786.45</v>
      </c>
    </row>
    <row r="1451" spans="3:147">
      <c r="C1451" s="7">
        <v>46023</v>
      </c>
      <c r="D1451" s="4">
        <v>7710</v>
      </c>
      <c r="G1451" s="4" t="s">
        <v>176</v>
      </c>
      <c r="H1451" s="4" t="s">
        <v>177</v>
      </c>
      <c r="I1451" s="4">
        <v>5</v>
      </c>
      <c r="J1451" s="16">
        <v>38516</v>
      </c>
      <c r="L1451" s="4">
        <v>111809.333</v>
      </c>
      <c r="M1451" s="4">
        <v>117059.3</v>
      </c>
      <c r="N1451" s="4">
        <v>139495.666</v>
      </c>
      <c r="O1451" s="64">
        <v>20</v>
      </c>
      <c r="P1451" s="4">
        <v>9</v>
      </c>
      <c r="Q1451" s="4">
        <v>2</v>
      </c>
      <c r="R1451" s="4">
        <v>31</v>
      </c>
      <c r="S1451" s="4">
        <v>100</v>
      </c>
      <c r="T1451" s="4">
        <v>100</v>
      </c>
      <c r="U1451" s="11">
        <v>6462499</v>
      </c>
      <c r="V1451" s="11">
        <v>1220499</v>
      </c>
      <c r="W1451" s="11">
        <v>5242000</v>
      </c>
      <c r="X1451" s="11">
        <v>20</v>
      </c>
      <c r="Y1451" s="62">
        <v>3466089</v>
      </c>
      <c r="Z1451" s="11">
        <v>0</v>
      </c>
      <c r="AA1451" s="11">
        <v>0</v>
      </c>
      <c r="AB1451" s="11">
        <v>7500</v>
      </c>
      <c r="AC1451" s="11">
        <v>150000</v>
      </c>
      <c r="AD1451" s="11">
        <v>0</v>
      </c>
      <c r="AE1451" s="11">
        <v>0</v>
      </c>
      <c r="AF1451" s="11">
        <v>0</v>
      </c>
      <c r="AG1451" s="11">
        <v>157500</v>
      </c>
      <c r="AH1451" s="11">
        <v>0</v>
      </c>
      <c r="AI1451" s="11">
        <v>438972</v>
      </c>
      <c r="AJ1451" s="11">
        <v>0</v>
      </c>
      <c r="AK1451" s="11">
        <v>523108</v>
      </c>
      <c r="AL1451" s="9">
        <v>962081</v>
      </c>
      <c r="AM1451" s="9">
        <v>1255460</v>
      </c>
      <c r="AN1451" s="9">
        <v>0</v>
      </c>
      <c r="AO1451" s="9">
        <v>454058</v>
      </c>
      <c r="AP1451" s="11">
        <v>0</v>
      </c>
      <c r="AQ1451" s="11">
        <v>50000</v>
      </c>
      <c r="AR1451" s="11">
        <v>2721599</v>
      </c>
      <c r="AS1451" s="11">
        <v>0</v>
      </c>
      <c r="AT1451" s="11">
        <v>0</v>
      </c>
      <c r="AU1451" s="11">
        <v>0</v>
      </c>
      <c r="AV1451" s="11">
        <v>0</v>
      </c>
      <c r="AW1451" s="11">
        <v>0</v>
      </c>
      <c r="AX1451" s="11">
        <v>0</v>
      </c>
      <c r="AY1451" s="11">
        <v>0</v>
      </c>
      <c r="AZ1451" s="11">
        <v>0</v>
      </c>
      <c r="BA1451" s="11">
        <v>52311</v>
      </c>
      <c r="BB1451" s="11">
        <v>0</v>
      </c>
      <c r="BC1451" s="11">
        <v>0</v>
      </c>
      <c r="BD1451" s="11">
        <v>65000</v>
      </c>
      <c r="BE1451" s="11">
        <v>0</v>
      </c>
      <c r="BF1451" s="11">
        <v>0</v>
      </c>
      <c r="BG1451" s="11">
        <v>0</v>
      </c>
      <c r="BH1451" s="11">
        <v>0</v>
      </c>
      <c r="BI1451" s="11">
        <v>0</v>
      </c>
      <c r="BJ1451" s="11">
        <v>0</v>
      </c>
      <c r="BK1451" s="11">
        <v>0</v>
      </c>
      <c r="BL1451" s="11">
        <v>0</v>
      </c>
      <c r="BM1451" s="11">
        <v>0</v>
      </c>
      <c r="BN1451" s="11">
        <v>0</v>
      </c>
      <c r="BO1451" s="11">
        <v>500590</v>
      </c>
      <c r="BP1451" s="11">
        <v>50050</v>
      </c>
      <c r="BQ1451" s="11">
        <v>268850</v>
      </c>
      <c r="BR1451" s="11">
        <v>281680</v>
      </c>
      <c r="BS1451" s="11">
        <v>58160</v>
      </c>
      <c r="BT1451" s="11">
        <v>10400</v>
      </c>
      <c r="BU1451" s="11">
        <v>40620</v>
      </c>
      <c r="BV1451" s="11">
        <v>2000</v>
      </c>
      <c r="BW1451" s="11">
        <v>8149</v>
      </c>
      <c r="BX1451" s="11">
        <v>0</v>
      </c>
      <c r="BY1451" s="11">
        <v>0</v>
      </c>
      <c r="BZ1451" s="11">
        <v>0</v>
      </c>
      <c r="CA1451" s="11">
        <v>0</v>
      </c>
      <c r="CB1451" s="11">
        <v>0</v>
      </c>
      <c r="CC1451" s="11">
        <v>0</v>
      </c>
      <c r="CD1451" s="11">
        <v>0</v>
      </c>
      <c r="CE1451" s="11">
        <v>0</v>
      </c>
      <c r="CF1451" s="11">
        <v>0</v>
      </c>
      <c r="CG1451" s="11">
        <v>0</v>
      </c>
      <c r="CH1451" s="11">
        <v>0</v>
      </c>
      <c r="CI1451" s="11">
        <v>202545.54300000001</v>
      </c>
      <c r="CJ1451" s="4">
        <v>31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10</v>
      </c>
      <c r="CV1451" s="4">
        <v>0</v>
      </c>
      <c r="CW1451" s="4">
        <v>0</v>
      </c>
      <c r="CX1451" s="4">
        <v>0</v>
      </c>
      <c r="CY1451" s="4">
        <v>0</v>
      </c>
      <c r="CZ1451" s="4">
        <v>0</v>
      </c>
      <c r="DA1451" s="4">
        <v>0</v>
      </c>
      <c r="DB1451" s="4">
        <v>20</v>
      </c>
      <c r="DC1451" s="4">
        <v>0</v>
      </c>
      <c r="DD1451" s="4">
        <v>20</v>
      </c>
      <c r="DE1451" s="64">
        <v>40</v>
      </c>
      <c r="DF1451" s="64">
        <v>48</v>
      </c>
      <c r="DG1451" s="64">
        <v>0</v>
      </c>
      <c r="DH1451" s="64">
        <v>43.4</v>
      </c>
      <c r="DI1451" s="4">
        <v>0</v>
      </c>
      <c r="DJ1451" s="4">
        <v>0</v>
      </c>
      <c r="DK1451" s="4">
        <v>0</v>
      </c>
      <c r="DL1451" s="4">
        <v>0</v>
      </c>
      <c r="DM1451" s="4">
        <v>0</v>
      </c>
      <c r="DN1451" s="4">
        <v>0</v>
      </c>
      <c r="DO1451" s="4">
        <v>0</v>
      </c>
      <c r="DP1451" s="4">
        <v>0</v>
      </c>
      <c r="DQ1451" s="4">
        <v>0</v>
      </c>
      <c r="DR1451" s="4">
        <v>0</v>
      </c>
      <c r="DS1451" s="4">
        <v>0</v>
      </c>
      <c r="DT1451" s="4">
        <v>2</v>
      </c>
      <c r="DU1451" s="4">
        <v>2</v>
      </c>
      <c r="EB1451" s="4" t="b">
        <v>1</v>
      </c>
      <c r="EC1451" s="4" t="s">
        <v>265</v>
      </c>
      <c r="EF1451" s="7">
        <v>46023</v>
      </c>
      <c r="EG1451" s="7">
        <v>46053</v>
      </c>
      <c r="EH1451" s="4" t="s">
        <v>173</v>
      </c>
      <c r="EI1451" s="4" t="b">
        <v>1</v>
      </c>
      <c r="EJ1451" s="4" t="s">
        <v>174</v>
      </c>
      <c r="EO1451" s="4">
        <f t="shared" si="91"/>
        <v>20.567123287671233</v>
      </c>
      <c r="EP1451" s="4">
        <f t="shared" si="92"/>
        <v>24</v>
      </c>
      <c r="EQ1451" s="9">
        <f t="shared" si="93"/>
        <v>3347895.9840000002</v>
      </c>
    </row>
    <row r="1452" spans="3:147">
      <c r="C1452" s="7">
        <v>46023</v>
      </c>
      <c r="D1452" s="4">
        <v>7710</v>
      </c>
      <c r="G1452" s="4" t="s">
        <v>176</v>
      </c>
      <c r="H1452" s="4" t="s">
        <v>177</v>
      </c>
      <c r="I1452" s="4">
        <v>1</v>
      </c>
      <c r="J1452" s="16">
        <v>38600</v>
      </c>
      <c r="L1452" s="4">
        <v>108315.333</v>
      </c>
      <c r="M1452" s="4">
        <v>113315.3</v>
      </c>
      <c r="N1452" s="4">
        <v>135034.06599999999</v>
      </c>
      <c r="O1452" s="64">
        <v>20</v>
      </c>
      <c r="P1452" s="4">
        <v>9</v>
      </c>
      <c r="Q1452" s="4">
        <v>2</v>
      </c>
      <c r="R1452" s="4">
        <v>31</v>
      </c>
      <c r="S1452" s="4">
        <v>100</v>
      </c>
      <c r="T1452" s="4">
        <v>100</v>
      </c>
      <c r="U1452" s="11">
        <v>5738697</v>
      </c>
      <c r="V1452" s="11">
        <v>1141950</v>
      </c>
      <c r="W1452" s="11">
        <v>4596747</v>
      </c>
      <c r="X1452" s="11">
        <v>20</v>
      </c>
      <c r="Y1452" s="62">
        <v>3357775</v>
      </c>
      <c r="Z1452" s="11">
        <v>0</v>
      </c>
      <c r="AA1452" s="11">
        <v>0</v>
      </c>
      <c r="AB1452" s="11">
        <v>0</v>
      </c>
      <c r="AC1452" s="11">
        <v>150000</v>
      </c>
      <c r="AD1452" s="11">
        <v>0</v>
      </c>
      <c r="AE1452" s="11">
        <v>0</v>
      </c>
      <c r="AF1452" s="11">
        <v>0</v>
      </c>
      <c r="AG1452" s="11">
        <v>150000</v>
      </c>
      <c r="AH1452" s="11">
        <v>0</v>
      </c>
      <c r="AI1452" s="11">
        <v>424932</v>
      </c>
      <c r="AJ1452" s="11">
        <v>0</v>
      </c>
      <c r="AK1452" s="11">
        <v>658291</v>
      </c>
      <c r="AL1452" s="9">
        <v>1083223</v>
      </c>
      <c r="AM1452" s="9">
        <v>607653</v>
      </c>
      <c r="AN1452" s="9">
        <v>0</v>
      </c>
      <c r="AO1452" s="9">
        <v>480046</v>
      </c>
      <c r="AP1452" s="11">
        <v>0</v>
      </c>
      <c r="AQ1452" s="11">
        <v>50000</v>
      </c>
      <c r="AR1452" s="11">
        <v>2220922</v>
      </c>
      <c r="AS1452" s="11">
        <v>0</v>
      </c>
      <c r="AT1452" s="11">
        <v>0</v>
      </c>
      <c r="AU1452" s="11">
        <v>0</v>
      </c>
      <c r="AV1452" s="11">
        <v>0</v>
      </c>
      <c r="AW1452" s="11">
        <v>0</v>
      </c>
      <c r="AX1452" s="11">
        <v>0</v>
      </c>
      <c r="AY1452" s="11">
        <v>0</v>
      </c>
      <c r="AZ1452" s="11">
        <v>0</v>
      </c>
      <c r="BA1452" s="11">
        <v>0</v>
      </c>
      <c r="BB1452" s="11">
        <v>0</v>
      </c>
      <c r="BC1452" s="11">
        <v>0</v>
      </c>
      <c r="BD1452" s="11">
        <v>10000</v>
      </c>
      <c r="BE1452" s="11">
        <v>0</v>
      </c>
      <c r="BF1452" s="11">
        <v>0</v>
      </c>
      <c r="BG1452" s="11">
        <v>0</v>
      </c>
      <c r="BH1452" s="11">
        <v>0</v>
      </c>
      <c r="BI1452" s="11">
        <v>0</v>
      </c>
      <c r="BJ1452" s="11">
        <v>0</v>
      </c>
      <c r="BK1452" s="11">
        <v>0</v>
      </c>
      <c r="BL1452" s="11">
        <v>0</v>
      </c>
      <c r="BM1452" s="11">
        <v>0</v>
      </c>
      <c r="BN1452" s="11">
        <v>0</v>
      </c>
      <c r="BO1452" s="11">
        <v>459210</v>
      </c>
      <c r="BP1452" s="11">
        <v>45920</v>
      </c>
      <c r="BQ1452" s="11">
        <v>261150</v>
      </c>
      <c r="BR1452" s="11">
        <v>249370</v>
      </c>
      <c r="BS1452" s="11">
        <v>51650</v>
      </c>
      <c r="BT1452" s="11">
        <v>10080</v>
      </c>
      <c r="BU1452" s="11">
        <v>39320</v>
      </c>
      <c r="BV1452" s="11">
        <v>8000</v>
      </c>
      <c r="BW1452" s="11">
        <v>1000</v>
      </c>
      <c r="BX1452" s="11">
        <v>0</v>
      </c>
      <c r="BY1452" s="11">
        <v>0</v>
      </c>
      <c r="BZ1452" s="11">
        <v>0</v>
      </c>
      <c r="CA1452" s="11">
        <v>16250</v>
      </c>
      <c r="CB1452" s="11">
        <v>0</v>
      </c>
      <c r="CC1452" s="11">
        <v>0</v>
      </c>
      <c r="CD1452" s="11">
        <v>0</v>
      </c>
      <c r="CE1452" s="11">
        <v>0</v>
      </c>
      <c r="CF1452" s="11">
        <v>0</v>
      </c>
      <c r="CG1452" s="11">
        <v>0</v>
      </c>
      <c r="CH1452" s="11">
        <v>0</v>
      </c>
      <c r="CI1452" s="11">
        <v>196095.152</v>
      </c>
      <c r="CJ1452" s="4">
        <v>31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10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20</v>
      </c>
      <c r="DC1452" s="4">
        <v>0</v>
      </c>
      <c r="DD1452" s="4">
        <v>26</v>
      </c>
      <c r="DE1452" s="64">
        <v>46</v>
      </c>
      <c r="DF1452" s="64">
        <v>24</v>
      </c>
      <c r="DG1452" s="64">
        <v>0</v>
      </c>
      <c r="DH1452" s="64">
        <v>47.4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2</v>
      </c>
      <c r="DT1452" s="4">
        <v>2</v>
      </c>
      <c r="DU1452" s="4">
        <v>2</v>
      </c>
      <c r="EB1452" s="4" t="b">
        <v>1</v>
      </c>
      <c r="EC1452" s="4" t="s">
        <v>265</v>
      </c>
      <c r="EF1452" s="7">
        <v>46023</v>
      </c>
      <c r="EG1452" s="7">
        <v>46053</v>
      </c>
      <c r="EH1452" s="4" t="s">
        <v>173</v>
      </c>
      <c r="EI1452" s="4" t="b">
        <v>1</v>
      </c>
      <c r="EJ1452" s="4" t="s">
        <v>174</v>
      </c>
      <c r="EO1452" s="4">
        <f t="shared" si="91"/>
        <v>20.336986301369862</v>
      </c>
      <c r="EP1452" s="4">
        <f t="shared" si="92"/>
        <v>24</v>
      </c>
      <c r="EQ1452" s="9">
        <f t="shared" si="93"/>
        <v>3240817.5839999998</v>
      </c>
    </row>
    <row r="1453" spans="3:147">
      <c r="C1453" s="7">
        <v>46023</v>
      </c>
      <c r="D1453" s="4">
        <v>7710</v>
      </c>
      <c r="G1453" s="4" t="s">
        <v>176</v>
      </c>
      <c r="H1453" s="4" t="s">
        <v>177</v>
      </c>
      <c r="I1453" s="4">
        <v>3</v>
      </c>
      <c r="J1453" s="16">
        <v>38663</v>
      </c>
      <c r="L1453" s="4">
        <v>110095.333</v>
      </c>
      <c r="M1453" s="4">
        <v>115345.3</v>
      </c>
      <c r="N1453" s="4">
        <v>137453.149</v>
      </c>
      <c r="O1453" s="64">
        <v>20</v>
      </c>
      <c r="P1453" s="4">
        <v>9</v>
      </c>
      <c r="Q1453" s="4">
        <v>2</v>
      </c>
      <c r="R1453" s="4">
        <v>31</v>
      </c>
      <c r="S1453" s="4">
        <v>100</v>
      </c>
      <c r="T1453" s="4">
        <v>100</v>
      </c>
      <c r="U1453" s="11">
        <v>5954336</v>
      </c>
      <c r="V1453" s="11">
        <v>1064336</v>
      </c>
      <c r="W1453" s="11">
        <v>4890000</v>
      </c>
      <c r="X1453" s="11">
        <v>20</v>
      </c>
      <c r="Y1453" s="62">
        <v>3412955</v>
      </c>
      <c r="Z1453" s="11">
        <v>0</v>
      </c>
      <c r="AA1453" s="11">
        <v>0</v>
      </c>
      <c r="AB1453" s="11">
        <v>7500</v>
      </c>
      <c r="AC1453" s="11">
        <v>150000</v>
      </c>
      <c r="AD1453" s="11">
        <v>0</v>
      </c>
      <c r="AE1453" s="11">
        <v>0</v>
      </c>
      <c r="AF1453" s="11">
        <v>0</v>
      </c>
      <c r="AG1453" s="11">
        <v>157500</v>
      </c>
      <c r="AH1453" s="11">
        <v>0</v>
      </c>
      <c r="AI1453" s="11">
        <v>432544</v>
      </c>
      <c r="AJ1453" s="11">
        <v>0</v>
      </c>
      <c r="AK1453" s="11">
        <v>309269</v>
      </c>
      <c r="AL1453" s="9">
        <v>741814</v>
      </c>
      <c r="AM1453" s="9">
        <v>1237078</v>
      </c>
      <c r="AN1453" s="9">
        <v>0</v>
      </c>
      <c r="AO1453" s="9">
        <v>268445</v>
      </c>
      <c r="AP1453" s="11">
        <v>0</v>
      </c>
      <c r="AQ1453" s="11">
        <v>30000</v>
      </c>
      <c r="AR1453" s="11">
        <v>2277337</v>
      </c>
      <c r="AS1453" s="11">
        <v>0</v>
      </c>
      <c r="AT1453" s="11">
        <v>0</v>
      </c>
      <c r="AU1453" s="11">
        <v>0</v>
      </c>
      <c r="AV1453" s="11">
        <v>0</v>
      </c>
      <c r="AW1453" s="11">
        <v>0</v>
      </c>
      <c r="AX1453" s="11">
        <v>0</v>
      </c>
      <c r="AY1453" s="11">
        <v>0</v>
      </c>
      <c r="AZ1453" s="11">
        <v>0</v>
      </c>
      <c r="BA1453" s="11">
        <v>51544</v>
      </c>
      <c r="BB1453" s="11">
        <v>0</v>
      </c>
      <c r="BC1453" s="11">
        <v>0</v>
      </c>
      <c r="BD1453" s="11">
        <v>55000</v>
      </c>
      <c r="BE1453" s="11">
        <v>0</v>
      </c>
      <c r="BF1453" s="11">
        <v>0</v>
      </c>
      <c r="BG1453" s="11">
        <v>0</v>
      </c>
      <c r="BH1453" s="11">
        <v>0</v>
      </c>
      <c r="BI1453" s="11">
        <v>0</v>
      </c>
      <c r="BJ1453" s="11">
        <v>0</v>
      </c>
      <c r="BK1453" s="11">
        <v>0</v>
      </c>
      <c r="BL1453" s="11">
        <v>0</v>
      </c>
      <c r="BM1453" s="11">
        <v>0</v>
      </c>
      <c r="BN1453" s="11">
        <v>0</v>
      </c>
      <c r="BO1453" s="11">
        <v>378730</v>
      </c>
      <c r="BP1453" s="11">
        <v>37870</v>
      </c>
      <c r="BQ1453" s="11">
        <v>271980</v>
      </c>
      <c r="BR1453" s="11">
        <v>256140</v>
      </c>
      <c r="BS1453" s="11">
        <v>53590</v>
      </c>
      <c r="BT1453" s="11">
        <v>10240</v>
      </c>
      <c r="BU1453" s="11">
        <v>40020</v>
      </c>
      <c r="BV1453" s="11">
        <v>13000</v>
      </c>
      <c r="BW1453" s="11">
        <v>2766</v>
      </c>
      <c r="BX1453" s="11">
        <v>0</v>
      </c>
      <c r="BY1453" s="11">
        <v>0</v>
      </c>
      <c r="BZ1453" s="11">
        <v>0</v>
      </c>
      <c r="CA1453" s="11">
        <v>0</v>
      </c>
      <c r="CB1453" s="11">
        <v>0</v>
      </c>
      <c r="CC1453" s="11">
        <v>0</v>
      </c>
      <c r="CD1453" s="11">
        <v>0</v>
      </c>
      <c r="CE1453" s="11">
        <v>0</v>
      </c>
      <c r="CF1453" s="11">
        <v>0</v>
      </c>
      <c r="CG1453" s="11">
        <v>0</v>
      </c>
      <c r="CH1453" s="11">
        <v>0</v>
      </c>
      <c r="CI1453" s="11">
        <v>205268.935</v>
      </c>
      <c r="CJ1453" s="4">
        <v>31</v>
      </c>
      <c r="CK1453" s="4">
        <v>0</v>
      </c>
      <c r="CL1453" s="4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  <c r="CS1453" s="4">
        <v>0</v>
      </c>
      <c r="CT1453" s="4">
        <v>0</v>
      </c>
      <c r="CU1453" s="4">
        <v>6</v>
      </c>
      <c r="CV1453" s="4">
        <v>0</v>
      </c>
      <c r="CW1453" s="4">
        <v>0</v>
      </c>
      <c r="CX1453" s="4">
        <v>0</v>
      </c>
      <c r="CY1453" s="4">
        <v>0</v>
      </c>
      <c r="CZ1453" s="4">
        <v>0</v>
      </c>
      <c r="DA1453" s="4">
        <v>0</v>
      </c>
      <c r="DB1453" s="4">
        <v>20</v>
      </c>
      <c r="DC1453" s="4">
        <v>0</v>
      </c>
      <c r="DD1453" s="4">
        <v>12</v>
      </c>
      <c r="DE1453" s="64">
        <v>32</v>
      </c>
      <c r="DF1453" s="64">
        <v>48</v>
      </c>
      <c r="DG1453" s="64">
        <v>0</v>
      </c>
      <c r="DH1453" s="64">
        <v>26.04</v>
      </c>
      <c r="DI1453" s="4">
        <v>0</v>
      </c>
      <c r="DJ1453" s="4">
        <v>0</v>
      </c>
      <c r="DK1453" s="4">
        <v>0</v>
      </c>
      <c r="DL1453" s="4">
        <v>0</v>
      </c>
      <c r="DM1453" s="4">
        <v>0</v>
      </c>
      <c r="DN1453" s="4">
        <v>0</v>
      </c>
      <c r="DO1453" s="4">
        <v>0</v>
      </c>
      <c r="DP1453" s="4">
        <v>0</v>
      </c>
      <c r="DQ1453" s="4">
        <v>0</v>
      </c>
      <c r="DR1453" s="4">
        <v>0</v>
      </c>
      <c r="DS1453" s="4">
        <v>2</v>
      </c>
      <c r="DT1453" s="4">
        <v>2</v>
      </c>
      <c r="DU1453" s="4">
        <v>2</v>
      </c>
      <c r="EB1453" s="4" t="b">
        <v>1</v>
      </c>
      <c r="EC1453" s="4" t="s">
        <v>265</v>
      </c>
      <c r="EF1453" s="7">
        <v>46023</v>
      </c>
      <c r="EG1453" s="7">
        <v>46053</v>
      </c>
      <c r="EH1453" s="4" t="s">
        <v>173</v>
      </c>
      <c r="EI1453" s="4" t="b">
        <v>1</v>
      </c>
      <c r="EJ1453" s="4" t="s">
        <v>174</v>
      </c>
      <c r="EO1453" s="4">
        <f t="shared" si="91"/>
        <v>20.164383561643834</v>
      </c>
      <c r="EP1453" s="4">
        <f t="shared" si="92"/>
        <v>24</v>
      </c>
      <c r="EQ1453" s="9">
        <f t="shared" si="93"/>
        <v>3298875.5760000004</v>
      </c>
    </row>
    <row r="1454" spans="3:147">
      <c r="C1454" s="7">
        <v>46023</v>
      </c>
      <c r="D1454" s="4">
        <v>7710</v>
      </c>
      <c r="G1454" s="4" t="s">
        <v>179</v>
      </c>
      <c r="H1454" s="4" t="s">
        <v>180</v>
      </c>
      <c r="I1454" s="4">
        <v>14</v>
      </c>
      <c r="J1454" s="16">
        <v>38663</v>
      </c>
      <c r="L1454" s="4">
        <v>102118.299</v>
      </c>
      <c r="M1454" s="4">
        <v>107368.26700000001</v>
      </c>
      <c r="N1454" s="4">
        <v>127947.18399999999</v>
      </c>
      <c r="O1454" s="64">
        <v>20</v>
      </c>
      <c r="P1454" s="4">
        <v>9</v>
      </c>
      <c r="Q1454" s="4">
        <v>2</v>
      </c>
      <c r="R1454" s="4">
        <v>31</v>
      </c>
      <c r="S1454" s="4">
        <v>100</v>
      </c>
      <c r="T1454" s="4">
        <v>100</v>
      </c>
      <c r="U1454" s="11">
        <v>5110908</v>
      </c>
      <c r="V1454" s="11">
        <v>863420</v>
      </c>
      <c r="W1454" s="11">
        <v>4247488</v>
      </c>
      <c r="X1454" s="11">
        <v>20</v>
      </c>
      <c r="Y1454" s="62">
        <v>3165667</v>
      </c>
      <c r="Z1454" s="11">
        <v>0</v>
      </c>
      <c r="AA1454" s="11">
        <v>0</v>
      </c>
      <c r="AB1454" s="11">
        <v>7500</v>
      </c>
      <c r="AC1454" s="11">
        <v>150000</v>
      </c>
      <c r="AD1454" s="11">
        <v>0</v>
      </c>
      <c r="AE1454" s="11">
        <v>0</v>
      </c>
      <c r="AF1454" s="11">
        <v>0</v>
      </c>
      <c r="AG1454" s="11">
        <v>157500</v>
      </c>
      <c r="AH1454" s="11">
        <v>0</v>
      </c>
      <c r="AI1454" s="11">
        <v>402631</v>
      </c>
      <c r="AJ1454" s="11">
        <v>0</v>
      </c>
      <c r="AK1454" s="11">
        <v>479801</v>
      </c>
      <c r="AL1454" s="9">
        <v>882432</v>
      </c>
      <c r="AM1454" s="9">
        <v>383841</v>
      </c>
      <c r="AN1454" s="9">
        <v>0</v>
      </c>
      <c r="AO1454" s="9">
        <v>416468</v>
      </c>
      <c r="AP1454" s="11">
        <v>0</v>
      </c>
      <c r="AQ1454" s="11">
        <v>50000</v>
      </c>
      <c r="AR1454" s="11">
        <v>1732741</v>
      </c>
      <c r="AS1454" s="11">
        <v>0</v>
      </c>
      <c r="AT1454" s="11">
        <v>0</v>
      </c>
      <c r="AU1454" s="11">
        <v>0</v>
      </c>
      <c r="AV1454" s="11">
        <v>0</v>
      </c>
      <c r="AW1454" s="11">
        <v>0</v>
      </c>
      <c r="AX1454" s="11">
        <v>0</v>
      </c>
      <c r="AY1454" s="11">
        <v>0</v>
      </c>
      <c r="AZ1454" s="11">
        <v>0</v>
      </c>
      <c r="BA1454" s="11">
        <v>0</v>
      </c>
      <c r="BB1454" s="11">
        <v>0</v>
      </c>
      <c r="BC1454" s="11">
        <v>0</v>
      </c>
      <c r="BD1454" s="11">
        <v>55000</v>
      </c>
      <c r="BE1454" s="11">
        <v>0</v>
      </c>
      <c r="BF1454" s="11">
        <v>0</v>
      </c>
      <c r="BG1454" s="11">
        <v>0</v>
      </c>
      <c r="BH1454" s="11">
        <v>0</v>
      </c>
      <c r="BI1454" s="11">
        <v>0</v>
      </c>
      <c r="BJ1454" s="11">
        <v>0</v>
      </c>
      <c r="BK1454" s="11">
        <v>0</v>
      </c>
      <c r="BL1454" s="11">
        <v>0</v>
      </c>
      <c r="BM1454" s="11">
        <v>0</v>
      </c>
      <c r="BN1454" s="11">
        <v>0</v>
      </c>
      <c r="BO1454" s="11">
        <v>276920</v>
      </c>
      <c r="BP1454" s="11">
        <v>27690</v>
      </c>
      <c r="BQ1454" s="11">
        <v>241110</v>
      </c>
      <c r="BR1454" s="11">
        <v>224950</v>
      </c>
      <c r="BS1454" s="11">
        <v>46000</v>
      </c>
      <c r="BT1454" s="11">
        <v>9500</v>
      </c>
      <c r="BU1454" s="11">
        <v>37250</v>
      </c>
      <c r="BV1454" s="11">
        <v>0</v>
      </c>
      <c r="BW1454" s="11">
        <v>0</v>
      </c>
      <c r="BX1454" s="11">
        <v>0</v>
      </c>
      <c r="BY1454" s="11">
        <v>0</v>
      </c>
      <c r="BZ1454" s="11">
        <v>0</v>
      </c>
      <c r="CA1454" s="11">
        <v>0</v>
      </c>
      <c r="CB1454" s="11">
        <v>0</v>
      </c>
      <c r="CC1454" s="11">
        <v>0</v>
      </c>
      <c r="CD1454" s="11">
        <v>0</v>
      </c>
      <c r="CE1454" s="11">
        <v>0</v>
      </c>
      <c r="CF1454" s="11">
        <v>0</v>
      </c>
      <c r="CG1454" s="11">
        <v>0</v>
      </c>
      <c r="CH1454" s="11">
        <v>0</v>
      </c>
      <c r="CI1454" s="11">
        <v>169004.152</v>
      </c>
      <c r="CJ1454" s="4">
        <v>31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10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20</v>
      </c>
      <c r="DC1454" s="4">
        <v>0</v>
      </c>
      <c r="DD1454" s="4">
        <v>20</v>
      </c>
      <c r="DE1454" s="64">
        <v>40</v>
      </c>
      <c r="DF1454" s="64">
        <v>16</v>
      </c>
      <c r="DG1454" s="64">
        <v>0</v>
      </c>
      <c r="DH1454" s="64">
        <v>43.4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2</v>
      </c>
      <c r="DU1454" s="4">
        <v>2</v>
      </c>
      <c r="EB1454" s="4" t="b">
        <v>1</v>
      </c>
      <c r="EC1454" s="4" t="s">
        <v>265</v>
      </c>
      <c r="EF1454" s="7">
        <v>46023</v>
      </c>
      <c r="EG1454" s="7">
        <v>46053</v>
      </c>
      <c r="EH1454" s="4" t="s">
        <v>173</v>
      </c>
      <c r="EI1454" s="4" t="b">
        <v>1</v>
      </c>
      <c r="EJ1454" s="4" t="s">
        <v>174</v>
      </c>
      <c r="EO1454" s="4">
        <f t="shared" si="91"/>
        <v>20.164383561643834</v>
      </c>
      <c r="EP1454" s="4">
        <f t="shared" si="92"/>
        <v>24</v>
      </c>
      <c r="EQ1454" s="9">
        <f t="shared" si="93"/>
        <v>3070732.4159999997</v>
      </c>
    </row>
    <row r="1455" spans="3:147">
      <c r="C1455" s="7">
        <v>46054</v>
      </c>
      <c r="D1455" s="4">
        <v>7710</v>
      </c>
      <c r="G1455" s="4" t="s">
        <v>176</v>
      </c>
      <c r="H1455" s="4" t="s">
        <v>177</v>
      </c>
      <c r="I1455" s="4">
        <v>18</v>
      </c>
      <c r="J1455" s="16">
        <v>36701</v>
      </c>
      <c r="L1455" s="4">
        <v>119807.333</v>
      </c>
      <c r="M1455" s="4">
        <v>126682.3</v>
      </c>
      <c r="N1455" s="4">
        <v>150963.07399999999</v>
      </c>
      <c r="O1455" s="64">
        <v>16</v>
      </c>
      <c r="P1455" s="4">
        <v>8</v>
      </c>
      <c r="Q1455" s="4">
        <v>4</v>
      </c>
      <c r="R1455" s="4">
        <v>28</v>
      </c>
      <c r="S1455" s="4">
        <v>100</v>
      </c>
      <c r="T1455" s="4">
        <v>100</v>
      </c>
      <c r="U1455" s="11">
        <v>6203614</v>
      </c>
      <c r="V1455" s="11">
        <v>1206614</v>
      </c>
      <c r="W1455" s="11">
        <v>4997000</v>
      </c>
      <c r="X1455" s="11">
        <v>25</v>
      </c>
      <c r="Y1455" s="62">
        <v>3354605</v>
      </c>
      <c r="Z1455" s="11">
        <v>0</v>
      </c>
      <c r="AA1455" s="11">
        <v>0</v>
      </c>
      <c r="AB1455" s="11">
        <v>18750</v>
      </c>
      <c r="AC1455" s="11">
        <v>187500</v>
      </c>
      <c r="AD1455" s="11">
        <v>0</v>
      </c>
      <c r="AE1455" s="11">
        <v>0</v>
      </c>
      <c r="AF1455" s="11">
        <v>0</v>
      </c>
      <c r="AG1455" s="11">
        <v>206250</v>
      </c>
      <c r="AH1455" s="11">
        <v>0</v>
      </c>
      <c r="AI1455" s="11">
        <v>475058</v>
      </c>
      <c r="AJ1455" s="11">
        <v>0</v>
      </c>
      <c r="AK1455" s="11">
        <v>452889</v>
      </c>
      <c r="AL1455" s="9">
        <v>927947</v>
      </c>
      <c r="AM1455" s="9">
        <v>1132223</v>
      </c>
      <c r="AN1455" s="9">
        <v>0</v>
      </c>
      <c r="AO1455" s="9">
        <v>472589</v>
      </c>
      <c r="AP1455" s="11">
        <v>0</v>
      </c>
      <c r="AQ1455" s="11">
        <v>55000</v>
      </c>
      <c r="AR1455" s="11">
        <v>2587759</v>
      </c>
      <c r="AS1455" s="11">
        <v>0</v>
      </c>
      <c r="AT1455" s="11">
        <v>0</v>
      </c>
      <c r="AU1455" s="11">
        <v>0</v>
      </c>
      <c r="AV1455" s="11">
        <v>0</v>
      </c>
      <c r="AW1455" s="11">
        <v>0</v>
      </c>
      <c r="AX1455" s="11">
        <v>0</v>
      </c>
      <c r="AY1455" s="11">
        <v>0</v>
      </c>
      <c r="AZ1455" s="11">
        <v>0</v>
      </c>
      <c r="BA1455" s="11">
        <v>0</v>
      </c>
      <c r="BB1455" s="11">
        <v>0</v>
      </c>
      <c r="BC1455" s="11">
        <v>0</v>
      </c>
      <c r="BD1455" s="11">
        <v>55000</v>
      </c>
      <c r="BE1455" s="11">
        <v>0</v>
      </c>
      <c r="BF1455" s="11">
        <v>0</v>
      </c>
      <c r="BG1455" s="11">
        <v>0</v>
      </c>
      <c r="BH1455" s="11">
        <v>0</v>
      </c>
      <c r="BI1455" s="11">
        <v>0</v>
      </c>
      <c r="BJ1455" s="11">
        <v>0</v>
      </c>
      <c r="BK1455" s="11">
        <v>0</v>
      </c>
      <c r="BL1455" s="11">
        <v>0</v>
      </c>
      <c r="BM1455" s="11">
        <v>0</v>
      </c>
      <c r="BN1455" s="11">
        <v>0</v>
      </c>
      <c r="BO1455" s="11">
        <v>455500</v>
      </c>
      <c r="BP1455" s="11">
        <v>45550</v>
      </c>
      <c r="BQ1455" s="11">
        <v>302570</v>
      </c>
      <c r="BR1455" s="11">
        <v>273040</v>
      </c>
      <c r="BS1455" s="11">
        <v>55830</v>
      </c>
      <c r="BT1455" s="11">
        <v>10070</v>
      </c>
      <c r="BU1455" s="11">
        <v>40350</v>
      </c>
      <c r="BV1455" s="11">
        <v>15000</v>
      </c>
      <c r="BW1455" s="11">
        <v>8704</v>
      </c>
      <c r="BX1455" s="11">
        <v>0</v>
      </c>
      <c r="BY1455" s="11">
        <v>0</v>
      </c>
      <c r="BZ1455" s="11">
        <v>0</v>
      </c>
      <c r="CA1455" s="11">
        <v>0</v>
      </c>
      <c r="CB1455" s="11">
        <v>0</v>
      </c>
      <c r="CC1455" s="11">
        <v>0</v>
      </c>
      <c r="CD1455" s="11">
        <v>0</v>
      </c>
      <c r="CE1455" s="11">
        <v>0</v>
      </c>
      <c r="CF1455" s="11">
        <v>0</v>
      </c>
      <c r="CG1455" s="11">
        <v>0</v>
      </c>
      <c r="CH1455" s="11">
        <v>0</v>
      </c>
      <c r="CI1455" s="11">
        <v>231941.79300000001</v>
      </c>
      <c r="CJ1455" s="4">
        <v>28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4">
        <v>11</v>
      </c>
      <c r="CV1455" s="4">
        <v>0</v>
      </c>
      <c r="CW1455" s="4">
        <v>0</v>
      </c>
      <c r="CX1455" s="4">
        <v>0</v>
      </c>
      <c r="CY1455" s="4">
        <v>0</v>
      </c>
      <c r="CZ1455" s="4">
        <v>0</v>
      </c>
      <c r="DA1455" s="4">
        <v>0</v>
      </c>
      <c r="DB1455" s="4">
        <v>20</v>
      </c>
      <c r="DC1455" s="4">
        <v>0</v>
      </c>
      <c r="DD1455" s="4">
        <v>16</v>
      </c>
      <c r="DE1455" s="64">
        <v>36</v>
      </c>
      <c r="DF1455" s="64">
        <v>40</v>
      </c>
      <c r="DG1455" s="64">
        <v>0</v>
      </c>
      <c r="DH1455" s="64">
        <v>41.74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0</v>
      </c>
      <c r="DO1455" s="4">
        <v>0</v>
      </c>
      <c r="DP1455" s="4">
        <v>0</v>
      </c>
      <c r="DQ1455" s="4">
        <v>0</v>
      </c>
      <c r="DR1455" s="4">
        <v>0</v>
      </c>
      <c r="DS1455" s="4">
        <v>0</v>
      </c>
      <c r="DT1455" s="4">
        <v>2</v>
      </c>
      <c r="DU1455" s="4">
        <v>2</v>
      </c>
      <c r="EB1455" s="4" t="b">
        <v>1</v>
      </c>
      <c r="EC1455" s="4" t="s">
        <v>265</v>
      </c>
      <c r="EF1455" s="7">
        <v>46054</v>
      </c>
      <c r="EG1455" s="7">
        <v>46081</v>
      </c>
      <c r="EH1455" s="4" t="s">
        <v>173</v>
      </c>
      <c r="EI1455" s="4" t="b">
        <v>1</v>
      </c>
      <c r="EJ1455" s="4" t="s">
        <v>174</v>
      </c>
      <c r="EO1455" s="4">
        <f t="shared" si="91"/>
        <v>25.539726027397261</v>
      </c>
      <c r="EP1455" s="4">
        <f t="shared" si="92"/>
        <v>25</v>
      </c>
      <c r="EQ1455" s="9">
        <f t="shared" si="93"/>
        <v>3774076.8499999996</v>
      </c>
    </row>
    <row r="1456" spans="3:147">
      <c r="C1456" s="7">
        <v>46054</v>
      </c>
      <c r="D1456" s="4">
        <v>7710</v>
      </c>
      <c r="G1456" s="4" t="s">
        <v>176</v>
      </c>
      <c r="H1456" s="4" t="s">
        <v>177</v>
      </c>
      <c r="I1456" s="4">
        <v>15</v>
      </c>
      <c r="J1456" s="16">
        <v>37747</v>
      </c>
      <c r="L1456" s="4">
        <v>118421.333</v>
      </c>
      <c r="M1456" s="4">
        <v>124171.3</v>
      </c>
      <c r="N1456" s="4">
        <v>147970.799</v>
      </c>
      <c r="O1456" s="64">
        <v>16</v>
      </c>
      <c r="P1456" s="4">
        <v>8</v>
      </c>
      <c r="Q1456" s="4">
        <v>4</v>
      </c>
      <c r="R1456" s="4">
        <v>28</v>
      </c>
      <c r="S1456" s="4">
        <v>100</v>
      </c>
      <c r="T1456" s="4">
        <v>100</v>
      </c>
      <c r="U1456" s="11">
        <v>5989469</v>
      </c>
      <c r="V1456" s="11">
        <v>1173350</v>
      </c>
      <c r="W1456" s="11">
        <v>4816119</v>
      </c>
      <c r="X1456" s="11">
        <v>22</v>
      </c>
      <c r="Y1456" s="62">
        <v>3315797</v>
      </c>
      <c r="Z1456" s="11">
        <v>0</v>
      </c>
      <c r="AA1456" s="11">
        <v>0</v>
      </c>
      <c r="AB1456" s="11">
        <v>7500</v>
      </c>
      <c r="AC1456" s="11">
        <v>165000</v>
      </c>
      <c r="AD1456" s="11">
        <v>0</v>
      </c>
      <c r="AE1456" s="11">
        <v>0</v>
      </c>
      <c r="AF1456" s="11">
        <v>0</v>
      </c>
      <c r="AG1456" s="11">
        <v>172500</v>
      </c>
      <c r="AH1456" s="11">
        <v>0</v>
      </c>
      <c r="AI1456" s="11">
        <v>465642</v>
      </c>
      <c r="AJ1456" s="11">
        <v>0</v>
      </c>
      <c r="AK1456" s="11">
        <v>443912</v>
      </c>
      <c r="AL1456" s="9">
        <v>909554</v>
      </c>
      <c r="AM1456" s="9">
        <v>887824</v>
      </c>
      <c r="AN1456" s="9">
        <v>129474</v>
      </c>
      <c r="AO1456" s="9">
        <v>474320</v>
      </c>
      <c r="AP1456" s="11">
        <v>0</v>
      </c>
      <c r="AQ1456" s="11">
        <v>55000</v>
      </c>
      <c r="AR1456" s="11">
        <v>2456172</v>
      </c>
      <c r="AS1456" s="11">
        <v>0</v>
      </c>
      <c r="AT1456" s="11">
        <v>0</v>
      </c>
      <c r="AU1456" s="11">
        <v>0</v>
      </c>
      <c r="AV1456" s="11">
        <v>0</v>
      </c>
      <c r="AW1456" s="11">
        <v>0</v>
      </c>
      <c r="AX1456" s="11">
        <v>0</v>
      </c>
      <c r="AY1456" s="11">
        <v>0</v>
      </c>
      <c r="AZ1456" s="11">
        <v>0</v>
      </c>
      <c r="BA1456" s="11">
        <v>0</v>
      </c>
      <c r="BB1456" s="11">
        <v>0</v>
      </c>
      <c r="BC1456" s="11">
        <v>0</v>
      </c>
      <c r="BD1456" s="11">
        <v>45000</v>
      </c>
      <c r="BE1456" s="11">
        <v>0</v>
      </c>
      <c r="BF1456" s="11">
        <v>0</v>
      </c>
      <c r="BG1456" s="11">
        <v>0</v>
      </c>
      <c r="BH1456" s="11">
        <v>0</v>
      </c>
      <c r="BI1456" s="11">
        <v>0</v>
      </c>
      <c r="BJ1456" s="11">
        <v>0</v>
      </c>
      <c r="BK1456" s="11">
        <v>0</v>
      </c>
      <c r="BL1456" s="11">
        <v>0</v>
      </c>
      <c r="BM1456" s="11">
        <v>0</v>
      </c>
      <c r="BN1456" s="11">
        <v>0</v>
      </c>
      <c r="BO1456" s="11">
        <v>485520</v>
      </c>
      <c r="BP1456" s="11">
        <v>48550</v>
      </c>
      <c r="BQ1456" s="11">
        <v>264190</v>
      </c>
      <c r="BR1456" s="11">
        <v>253700</v>
      </c>
      <c r="BS1456" s="11">
        <v>53910</v>
      </c>
      <c r="BT1456" s="11">
        <v>9950</v>
      </c>
      <c r="BU1456" s="11">
        <v>39530</v>
      </c>
      <c r="BV1456" s="11">
        <v>17000</v>
      </c>
      <c r="BW1456" s="11">
        <v>1000</v>
      </c>
      <c r="BX1456" s="11">
        <v>0</v>
      </c>
      <c r="BY1456" s="11">
        <v>0</v>
      </c>
      <c r="BZ1456" s="11">
        <v>0</v>
      </c>
      <c r="CA1456" s="11">
        <v>0</v>
      </c>
      <c r="CB1456" s="11">
        <v>0</v>
      </c>
      <c r="CC1456" s="11">
        <v>0</v>
      </c>
      <c r="CD1456" s="11">
        <v>0</v>
      </c>
      <c r="CE1456" s="11">
        <v>0</v>
      </c>
      <c r="CF1456" s="11">
        <v>0</v>
      </c>
      <c r="CG1456" s="11">
        <v>0</v>
      </c>
      <c r="CH1456" s="11">
        <v>0</v>
      </c>
      <c r="CI1456" s="11">
        <v>210597.054</v>
      </c>
      <c r="CJ1456" s="4">
        <v>28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11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20</v>
      </c>
      <c r="DC1456" s="4">
        <v>0</v>
      </c>
      <c r="DD1456" s="4">
        <v>16</v>
      </c>
      <c r="DE1456" s="64">
        <v>36</v>
      </c>
      <c r="DF1456" s="64">
        <v>32</v>
      </c>
      <c r="DG1456" s="64">
        <v>3.5</v>
      </c>
      <c r="DH1456" s="64">
        <v>42.74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1.5</v>
      </c>
      <c r="DT1456" s="4">
        <v>2</v>
      </c>
      <c r="DU1456" s="4">
        <v>2</v>
      </c>
      <c r="EB1456" s="4" t="b">
        <v>1</v>
      </c>
      <c r="EC1456" s="4" t="s">
        <v>265</v>
      </c>
      <c r="EF1456" s="7">
        <v>46054</v>
      </c>
      <c r="EG1456" s="7">
        <v>46081</v>
      </c>
      <c r="EH1456" s="4" t="s">
        <v>173</v>
      </c>
      <c r="EI1456" s="4" t="b">
        <v>1</v>
      </c>
      <c r="EJ1456" s="4" t="s">
        <v>174</v>
      </c>
      <c r="EO1456" s="4">
        <f t="shared" si="91"/>
        <v>22.673972602739727</v>
      </c>
      <c r="EP1456" s="4">
        <f t="shared" si="92"/>
        <v>25</v>
      </c>
      <c r="EQ1456" s="9">
        <f t="shared" si="93"/>
        <v>3699269.9750000001</v>
      </c>
    </row>
    <row r="1457" spans="3:147">
      <c r="C1457" s="7">
        <v>46054</v>
      </c>
      <c r="D1457" s="4">
        <v>7710</v>
      </c>
      <c r="G1457" s="4" t="s">
        <v>176</v>
      </c>
      <c r="H1457" s="4" t="s">
        <v>177</v>
      </c>
      <c r="I1457" s="4">
        <v>5</v>
      </c>
      <c r="J1457" s="16">
        <v>38061</v>
      </c>
      <c r="L1457" s="4">
        <v>111809.333</v>
      </c>
      <c r="M1457" s="4">
        <v>117059.3</v>
      </c>
      <c r="N1457" s="4">
        <v>139495.666</v>
      </c>
      <c r="O1457" s="64">
        <v>16</v>
      </c>
      <c r="P1457" s="4">
        <v>8</v>
      </c>
      <c r="Q1457" s="4">
        <v>4</v>
      </c>
      <c r="R1457" s="4">
        <v>28</v>
      </c>
      <c r="S1457" s="4">
        <v>100</v>
      </c>
      <c r="T1457" s="4">
        <v>100</v>
      </c>
      <c r="U1457" s="11">
        <v>5384544</v>
      </c>
      <c r="V1457" s="11">
        <v>1039390</v>
      </c>
      <c r="W1457" s="11">
        <v>4345154</v>
      </c>
      <c r="X1457" s="11">
        <v>21</v>
      </c>
      <c r="Y1457" s="62">
        <v>3130661</v>
      </c>
      <c r="Z1457" s="11">
        <v>0</v>
      </c>
      <c r="AA1457" s="11">
        <v>0</v>
      </c>
      <c r="AB1457" s="11">
        <v>0</v>
      </c>
      <c r="AC1457" s="11">
        <v>157500</v>
      </c>
      <c r="AD1457" s="11">
        <v>0</v>
      </c>
      <c r="AE1457" s="11">
        <v>0</v>
      </c>
      <c r="AF1457" s="11">
        <v>0</v>
      </c>
      <c r="AG1457" s="11">
        <v>157500</v>
      </c>
      <c r="AH1457" s="11">
        <v>0</v>
      </c>
      <c r="AI1457" s="11">
        <v>438972</v>
      </c>
      <c r="AJ1457" s="11">
        <v>0</v>
      </c>
      <c r="AK1457" s="11">
        <v>235398</v>
      </c>
      <c r="AL1457" s="9">
        <v>674371</v>
      </c>
      <c r="AM1457" s="9">
        <v>1046217</v>
      </c>
      <c r="AN1457" s="9">
        <v>69747</v>
      </c>
      <c r="AO1457" s="9">
        <v>241048</v>
      </c>
      <c r="AP1457" s="11">
        <v>0</v>
      </c>
      <c r="AQ1457" s="11">
        <v>30000</v>
      </c>
      <c r="AR1457" s="11">
        <v>2061383</v>
      </c>
      <c r="AS1457" s="11">
        <v>0</v>
      </c>
      <c r="AT1457" s="11">
        <v>0</v>
      </c>
      <c r="AU1457" s="11">
        <v>0</v>
      </c>
      <c r="AV1457" s="11">
        <v>0</v>
      </c>
      <c r="AW1457" s="11">
        <v>0</v>
      </c>
      <c r="AX1457" s="11">
        <v>0</v>
      </c>
      <c r="AY1457" s="11">
        <v>0</v>
      </c>
      <c r="AZ1457" s="11">
        <v>0</v>
      </c>
      <c r="BA1457" s="11">
        <v>0</v>
      </c>
      <c r="BB1457" s="11">
        <v>0</v>
      </c>
      <c r="BC1457" s="11">
        <v>0</v>
      </c>
      <c r="BD1457" s="11">
        <v>35000</v>
      </c>
      <c r="BE1457" s="11">
        <v>0</v>
      </c>
      <c r="BF1457" s="11">
        <v>0</v>
      </c>
      <c r="BG1457" s="11">
        <v>0</v>
      </c>
      <c r="BH1457" s="11">
        <v>0</v>
      </c>
      <c r="BI1457" s="11">
        <v>0</v>
      </c>
      <c r="BJ1457" s="11">
        <v>0</v>
      </c>
      <c r="BK1457" s="11">
        <v>0</v>
      </c>
      <c r="BL1457" s="11">
        <v>0</v>
      </c>
      <c r="BM1457" s="11">
        <v>0</v>
      </c>
      <c r="BN1457" s="11">
        <v>0</v>
      </c>
      <c r="BO1457" s="11">
        <v>342200</v>
      </c>
      <c r="BP1457" s="11">
        <v>34220</v>
      </c>
      <c r="BQ1457" s="11">
        <v>302000</v>
      </c>
      <c r="BR1457" s="11">
        <v>237840</v>
      </c>
      <c r="BS1457" s="11">
        <v>48460</v>
      </c>
      <c r="BT1457" s="11">
        <v>9400</v>
      </c>
      <c r="BU1457" s="11">
        <v>37270</v>
      </c>
      <c r="BV1457" s="11">
        <v>13000</v>
      </c>
      <c r="BW1457" s="11">
        <v>15000</v>
      </c>
      <c r="BX1457" s="11">
        <v>0</v>
      </c>
      <c r="BY1457" s="11">
        <v>0</v>
      </c>
      <c r="BZ1457" s="11">
        <v>0</v>
      </c>
      <c r="CA1457" s="11">
        <v>0</v>
      </c>
      <c r="CB1457" s="11">
        <v>0</v>
      </c>
      <c r="CC1457" s="11">
        <v>0</v>
      </c>
      <c r="CD1457" s="11">
        <v>0</v>
      </c>
      <c r="CE1457" s="11">
        <v>0</v>
      </c>
      <c r="CF1457" s="11">
        <v>0</v>
      </c>
      <c r="CG1457" s="11">
        <v>0</v>
      </c>
      <c r="CH1457" s="11">
        <v>0</v>
      </c>
      <c r="CI1457" s="11">
        <v>207719.446</v>
      </c>
      <c r="CJ1457" s="4">
        <v>28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6</v>
      </c>
      <c r="CV1457" s="4">
        <v>0</v>
      </c>
      <c r="CW1457" s="4">
        <v>0</v>
      </c>
      <c r="CX1457" s="4">
        <v>0</v>
      </c>
      <c r="CY1457" s="4">
        <v>0</v>
      </c>
      <c r="CZ1457" s="4">
        <v>0</v>
      </c>
      <c r="DA1457" s="4">
        <v>0</v>
      </c>
      <c r="DB1457" s="4">
        <v>20</v>
      </c>
      <c r="DC1457" s="4">
        <v>0</v>
      </c>
      <c r="DD1457" s="4">
        <v>9</v>
      </c>
      <c r="DE1457" s="64">
        <v>29</v>
      </c>
      <c r="DF1457" s="64">
        <v>40</v>
      </c>
      <c r="DG1457" s="64">
        <v>2</v>
      </c>
      <c r="DH1457" s="64">
        <v>23.04</v>
      </c>
      <c r="DI1457" s="4">
        <v>0</v>
      </c>
      <c r="DJ1457" s="4">
        <v>0</v>
      </c>
      <c r="DK1457" s="4">
        <v>0</v>
      </c>
      <c r="DL1457" s="4">
        <v>0</v>
      </c>
      <c r="DM1457" s="4">
        <v>0</v>
      </c>
      <c r="DN1457" s="4">
        <v>0</v>
      </c>
      <c r="DO1457" s="4">
        <v>0</v>
      </c>
      <c r="DP1457" s="4">
        <v>0</v>
      </c>
      <c r="DQ1457" s="4">
        <v>0</v>
      </c>
      <c r="DR1457" s="4">
        <v>0</v>
      </c>
      <c r="DS1457" s="4">
        <v>1</v>
      </c>
      <c r="DT1457" s="4">
        <v>2</v>
      </c>
      <c r="DU1457" s="4">
        <v>2</v>
      </c>
      <c r="EB1457" s="4" t="b">
        <v>1</v>
      </c>
      <c r="EC1457" s="4" t="s">
        <v>265</v>
      </c>
      <c r="EF1457" s="7">
        <v>46054</v>
      </c>
      <c r="EG1457" s="7">
        <v>46081</v>
      </c>
      <c r="EH1457" s="4" t="s">
        <v>173</v>
      </c>
      <c r="EI1457" s="4" t="b">
        <v>1</v>
      </c>
      <c r="EJ1457" s="4" t="s">
        <v>174</v>
      </c>
      <c r="EO1457" s="4">
        <f t="shared" si="91"/>
        <v>21.813698630136987</v>
      </c>
      <c r="EP1457" s="4">
        <f t="shared" si="92"/>
        <v>25</v>
      </c>
      <c r="EQ1457" s="9">
        <f t="shared" si="93"/>
        <v>3487391.65</v>
      </c>
    </row>
    <row r="1458" spans="3:147">
      <c r="C1458" s="7">
        <v>46054</v>
      </c>
      <c r="D1458" s="4">
        <v>7710</v>
      </c>
      <c r="G1458" s="4" t="s">
        <v>176</v>
      </c>
      <c r="H1458" s="4" t="s">
        <v>177</v>
      </c>
      <c r="I1458" s="4">
        <v>3</v>
      </c>
      <c r="J1458" s="16">
        <v>38224</v>
      </c>
      <c r="L1458" s="4">
        <v>110095.333</v>
      </c>
      <c r="M1458" s="4">
        <v>115345.3</v>
      </c>
      <c r="N1458" s="4">
        <v>137453.149</v>
      </c>
      <c r="O1458" s="64">
        <v>16</v>
      </c>
      <c r="P1458" s="4">
        <v>8</v>
      </c>
      <c r="Q1458" s="4">
        <v>4</v>
      </c>
      <c r="R1458" s="4">
        <v>28</v>
      </c>
      <c r="S1458" s="4">
        <v>100</v>
      </c>
      <c r="T1458" s="4">
        <v>100</v>
      </c>
      <c r="U1458" s="11">
        <v>5430088</v>
      </c>
      <c r="V1458" s="11">
        <v>989810</v>
      </c>
      <c r="W1458" s="11">
        <v>4440278</v>
      </c>
      <c r="X1458" s="11">
        <v>21</v>
      </c>
      <c r="Y1458" s="62">
        <v>3082669</v>
      </c>
      <c r="Z1458" s="11">
        <v>0</v>
      </c>
      <c r="AA1458" s="11">
        <v>0</v>
      </c>
      <c r="AB1458" s="11">
        <v>0</v>
      </c>
      <c r="AC1458" s="11">
        <v>157500</v>
      </c>
      <c r="AD1458" s="11">
        <v>0</v>
      </c>
      <c r="AE1458" s="11">
        <v>0</v>
      </c>
      <c r="AF1458" s="11">
        <v>0</v>
      </c>
      <c r="AG1458" s="11">
        <v>157500</v>
      </c>
      <c r="AH1458" s="11">
        <v>0</v>
      </c>
      <c r="AI1458" s="11">
        <v>432544</v>
      </c>
      <c r="AJ1458" s="11">
        <v>0</v>
      </c>
      <c r="AK1458" s="11">
        <v>412359</v>
      </c>
      <c r="AL1458" s="9">
        <v>844904</v>
      </c>
      <c r="AM1458" s="9">
        <v>824718</v>
      </c>
      <c r="AN1458" s="9">
        <v>0</v>
      </c>
      <c r="AO1458" s="9">
        <v>430297</v>
      </c>
      <c r="AP1458" s="11">
        <v>0</v>
      </c>
      <c r="AQ1458" s="11">
        <v>55000</v>
      </c>
      <c r="AR1458" s="11">
        <v>2154919</v>
      </c>
      <c r="AS1458" s="11">
        <v>0</v>
      </c>
      <c r="AT1458" s="11">
        <v>0</v>
      </c>
      <c r="AU1458" s="11">
        <v>0</v>
      </c>
      <c r="AV1458" s="11">
        <v>0</v>
      </c>
      <c r="AW1458" s="11">
        <v>0</v>
      </c>
      <c r="AX1458" s="11">
        <v>0</v>
      </c>
      <c r="AY1458" s="11">
        <v>0</v>
      </c>
      <c r="AZ1458" s="11">
        <v>0</v>
      </c>
      <c r="BA1458" s="11">
        <v>0</v>
      </c>
      <c r="BB1458" s="11">
        <v>0</v>
      </c>
      <c r="BC1458" s="11">
        <v>0</v>
      </c>
      <c r="BD1458" s="11">
        <v>35000</v>
      </c>
      <c r="BE1458" s="11">
        <v>0</v>
      </c>
      <c r="BF1458" s="11">
        <v>0</v>
      </c>
      <c r="BG1458" s="11">
        <v>0</v>
      </c>
      <c r="BH1458" s="11">
        <v>0</v>
      </c>
      <c r="BI1458" s="11">
        <v>0</v>
      </c>
      <c r="BJ1458" s="11">
        <v>0</v>
      </c>
      <c r="BK1458" s="11">
        <v>0</v>
      </c>
      <c r="BL1458" s="11">
        <v>0</v>
      </c>
      <c r="BM1458" s="11">
        <v>0</v>
      </c>
      <c r="BN1458" s="11">
        <v>0</v>
      </c>
      <c r="BO1458" s="11">
        <v>334920</v>
      </c>
      <c r="BP1458" s="11">
        <v>33490</v>
      </c>
      <c r="BQ1458" s="11">
        <v>268800</v>
      </c>
      <c r="BR1458" s="11">
        <v>257760</v>
      </c>
      <c r="BS1458" s="11">
        <v>48870</v>
      </c>
      <c r="BT1458" s="11">
        <v>9250</v>
      </c>
      <c r="BU1458" s="11">
        <v>36720</v>
      </c>
      <c r="BV1458" s="11">
        <v>0</v>
      </c>
      <c r="BW1458" s="11">
        <v>0</v>
      </c>
      <c r="BX1458" s="11">
        <v>0</v>
      </c>
      <c r="BY1458" s="11">
        <v>0</v>
      </c>
      <c r="BZ1458" s="11">
        <v>0</v>
      </c>
      <c r="CA1458" s="11">
        <v>0</v>
      </c>
      <c r="CB1458" s="11">
        <v>0</v>
      </c>
      <c r="CC1458" s="11">
        <v>0</v>
      </c>
      <c r="CD1458" s="11">
        <v>0</v>
      </c>
      <c r="CE1458" s="11">
        <v>0</v>
      </c>
      <c r="CF1458" s="11">
        <v>0</v>
      </c>
      <c r="CG1458" s="11">
        <v>0</v>
      </c>
      <c r="CH1458" s="11">
        <v>0</v>
      </c>
      <c r="CI1458" s="11">
        <v>197575.717</v>
      </c>
      <c r="CJ1458" s="4">
        <v>28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11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20</v>
      </c>
      <c r="DC1458" s="4">
        <v>0</v>
      </c>
      <c r="DD1458" s="4">
        <v>16</v>
      </c>
      <c r="DE1458" s="64">
        <v>36</v>
      </c>
      <c r="DF1458" s="64">
        <v>32</v>
      </c>
      <c r="DG1458" s="64">
        <v>0</v>
      </c>
      <c r="DH1458" s="64">
        <v>41.74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1</v>
      </c>
      <c r="DT1458" s="4">
        <v>2</v>
      </c>
      <c r="DU1458" s="4">
        <v>2</v>
      </c>
      <c r="EB1458" s="4" t="b">
        <v>1</v>
      </c>
      <c r="EC1458" s="4" t="s">
        <v>265</v>
      </c>
      <c r="EF1458" s="7">
        <v>46054</v>
      </c>
      <c r="EG1458" s="7">
        <v>46081</v>
      </c>
      <c r="EH1458" s="4" t="s">
        <v>173</v>
      </c>
      <c r="EI1458" s="4" t="b">
        <v>1</v>
      </c>
      <c r="EJ1458" s="4" t="s">
        <v>174</v>
      </c>
      <c r="EO1458" s="4">
        <f t="shared" si="91"/>
        <v>21.367123287671234</v>
      </c>
      <c r="EP1458" s="4">
        <f t="shared" si="92"/>
        <v>25</v>
      </c>
      <c r="EQ1458" s="9">
        <f t="shared" si="93"/>
        <v>3436328.7250000001</v>
      </c>
    </row>
    <row r="1459" spans="3:147">
      <c r="C1459" s="7">
        <v>46054</v>
      </c>
      <c r="D1459" s="4">
        <v>7710</v>
      </c>
      <c r="G1459" s="4" t="s">
        <v>176</v>
      </c>
      <c r="H1459" s="4" t="s">
        <v>177</v>
      </c>
      <c r="I1459" s="4">
        <v>8</v>
      </c>
      <c r="J1459" s="16">
        <v>38274</v>
      </c>
      <c r="L1459" s="4">
        <v>114099.333</v>
      </c>
      <c r="M1459" s="4">
        <v>119724.3</v>
      </c>
      <c r="N1459" s="4">
        <v>142671.45800000001</v>
      </c>
      <c r="O1459" s="64">
        <v>16</v>
      </c>
      <c r="P1459" s="4">
        <v>8</v>
      </c>
      <c r="Q1459" s="4">
        <v>4</v>
      </c>
      <c r="R1459" s="4">
        <v>28</v>
      </c>
      <c r="S1459" s="4">
        <v>100</v>
      </c>
      <c r="T1459" s="4">
        <v>100</v>
      </c>
      <c r="U1459" s="11">
        <v>5857178</v>
      </c>
      <c r="V1459" s="11">
        <v>1029170</v>
      </c>
      <c r="W1459" s="11">
        <v>4828008</v>
      </c>
      <c r="X1459" s="11">
        <v>21</v>
      </c>
      <c r="Y1459" s="62">
        <v>3194781</v>
      </c>
      <c r="Z1459" s="11">
        <v>0</v>
      </c>
      <c r="AA1459" s="11">
        <v>0</v>
      </c>
      <c r="AB1459" s="11">
        <v>11250</v>
      </c>
      <c r="AC1459" s="11">
        <v>157500</v>
      </c>
      <c r="AD1459" s="11">
        <v>0</v>
      </c>
      <c r="AE1459" s="11">
        <v>0</v>
      </c>
      <c r="AF1459" s="11">
        <v>0</v>
      </c>
      <c r="AG1459" s="11">
        <v>168750</v>
      </c>
      <c r="AH1459" s="11">
        <v>0</v>
      </c>
      <c r="AI1459" s="11">
        <v>448966</v>
      </c>
      <c r="AJ1459" s="11">
        <v>0</v>
      </c>
      <c r="AK1459" s="11">
        <v>428014</v>
      </c>
      <c r="AL1459" s="9">
        <v>876980</v>
      </c>
      <c r="AM1459" s="9">
        <v>1070035</v>
      </c>
      <c r="AN1459" s="9">
        <v>0</v>
      </c>
      <c r="AO1459" s="9">
        <v>446632</v>
      </c>
      <c r="AP1459" s="11">
        <v>0</v>
      </c>
      <c r="AQ1459" s="11">
        <v>55000</v>
      </c>
      <c r="AR1459" s="11">
        <v>2448647</v>
      </c>
      <c r="AS1459" s="11">
        <v>0</v>
      </c>
      <c r="AT1459" s="11">
        <v>0</v>
      </c>
      <c r="AU1459" s="11">
        <v>0</v>
      </c>
      <c r="AV1459" s="11">
        <v>0</v>
      </c>
      <c r="AW1459" s="11">
        <v>0</v>
      </c>
      <c r="AX1459" s="11">
        <v>0</v>
      </c>
      <c r="AY1459" s="11">
        <v>0</v>
      </c>
      <c r="AZ1459" s="11">
        <v>0</v>
      </c>
      <c r="BA1459" s="11">
        <v>0</v>
      </c>
      <c r="BB1459" s="11">
        <v>0</v>
      </c>
      <c r="BC1459" s="11">
        <v>0</v>
      </c>
      <c r="BD1459" s="11">
        <v>45000</v>
      </c>
      <c r="BE1459" s="11">
        <v>0</v>
      </c>
      <c r="BF1459" s="11">
        <v>0</v>
      </c>
      <c r="BG1459" s="11">
        <v>0</v>
      </c>
      <c r="BH1459" s="11">
        <v>0</v>
      </c>
      <c r="BI1459" s="11">
        <v>0</v>
      </c>
      <c r="BJ1459" s="11">
        <v>0</v>
      </c>
      <c r="BK1459" s="11">
        <v>0</v>
      </c>
      <c r="BL1459" s="11">
        <v>0</v>
      </c>
      <c r="BM1459" s="11">
        <v>0</v>
      </c>
      <c r="BN1459" s="11">
        <v>0</v>
      </c>
      <c r="BO1459" s="11">
        <v>336830</v>
      </c>
      <c r="BP1459" s="11">
        <v>33680</v>
      </c>
      <c r="BQ1459" s="11">
        <v>282950</v>
      </c>
      <c r="BR1459" s="11">
        <v>262290</v>
      </c>
      <c r="BS1459" s="11">
        <v>52710</v>
      </c>
      <c r="BT1459" s="11">
        <v>9590</v>
      </c>
      <c r="BU1459" s="11">
        <v>38120</v>
      </c>
      <c r="BV1459" s="11">
        <v>13000</v>
      </c>
      <c r="BW1459" s="11">
        <v>0</v>
      </c>
      <c r="BX1459" s="11">
        <v>0</v>
      </c>
      <c r="BY1459" s="11">
        <v>0</v>
      </c>
      <c r="BZ1459" s="11">
        <v>0</v>
      </c>
      <c r="CA1459" s="11">
        <v>0</v>
      </c>
      <c r="CB1459" s="11">
        <v>0</v>
      </c>
      <c r="CC1459" s="11">
        <v>0</v>
      </c>
      <c r="CD1459" s="11">
        <v>0</v>
      </c>
      <c r="CE1459" s="11">
        <v>0</v>
      </c>
      <c r="CF1459" s="11">
        <v>0</v>
      </c>
      <c r="CG1459" s="11">
        <v>0</v>
      </c>
      <c r="CH1459" s="11">
        <v>0</v>
      </c>
      <c r="CI1459" s="11">
        <v>216262.435</v>
      </c>
      <c r="CJ1459" s="4">
        <v>28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4">
        <v>11</v>
      </c>
      <c r="CV1459" s="4">
        <v>0</v>
      </c>
      <c r="CW1459" s="4">
        <v>0</v>
      </c>
      <c r="CX1459" s="4">
        <v>0</v>
      </c>
      <c r="CY1459" s="4">
        <v>0</v>
      </c>
      <c r="CZ1459" s="4">
        <v>0</v>
      </c>
      <c r="DA1459" s="4">
        <v>0</v>
      </c>
      <c r="DB1459" s="4">
        <v>20</v>
      </c>
      <c r="DC1459" s="4">
        <v>0</v>
      </c>
      <c r="DD1459" s="4">
        <v>16</v>
      </c>
      <c r="DE1459" s="64">
        <v>36</v>
      </c>
      <c r="DF1459" s="64">
        <v>40</v>
      </c>
      <c r="DG1459" s="64">
        <v>0</v>
      </c>
      <c r="DH1459" s="64">
        <v>41.74</v>
      </c>
      <c r="DI1459" s="4">
        <v>0</v>
      </c>
      <c r="DJ1459" s="4">
        <v>0</v>
      </c>
      <c r="DK1459" s="4">
        <v>0</v>
      </c>
      <c r="DL1459" s="4">
        <v>0</v>
      </c>
      <c r="DM1459" s="4">
        <v>0</v>
      </c>
      <c r="DN1459" s="4">
        <v>0</v>
      </c>
      <c r="DO1459" s="4">
        <v>0</v>
      </c>
      <c r="DP1459" s="4">
        <v>0</v>
      </c>
      <c r="DQ1459" s="4">
        <v>0</v>
      </c>
      <c r="DR1459" s="4">
        <v>0</v>
      </c>
      <c r="DS1459" s="4">
        <v>0</v>
      </c>
      <c r="DT1459" s="4">
        <v>2</v>
      </c>
      <c r="DU1459" s="4">
        <v>2</v>
      </c>
      <c r="EB1459" s="4" t="b">
        <v>1</v>
      </c>
      <c r="EC1459" s="4" t="s">
        <v>265</v>
      </c>
      <c r="EF1459" s="7">
        <v>46054</v>
      </c>
      <c r="EG1459" s="7">
        <v>46081</v>
      </c>
      <c r="EH1459" s="4" t="s">
        <v>173</v>
      </c>
      <c r="EI1459" s="4" t="b">
        <v>1</v>
      </c>
      <c r="EJ1459" s="4" t="s">
        <v>174</v>
      </c>
      <c r="EO1459" s="4">
        <f t="shared" si="91"/>
        <v>21.230136986301371</v>
      </c>
      <c r="EP1459" s="4">
        <f t="shared" si="92"/>
        <v>25</v>
      </c>
      <c r="EQ1459" s="9">
        <f t="shared" si="93"/>
        <v>3566786.45</v>
      </c>
    </row>
    <row r="1460" spans="3:147">
      <c r="C1460" s="7">
        <v>46054</v>
      </c>
      <c r="D1460" s="4">
        <v>7710</v>
      </c>
      <c r="G1460" s="4" t="s">
        <v>176</v>
      </c>
      <c r="H1460" s="4" t="s">
        <v>177</v>
      </c>
      <c r="I1460" s="4">
        <v>5</v>
      </c>
      <c r="J1460" s="16">
        <v>38516</v>
      </c>
      <c r="L1460" s="4">
        <v>111809.333</v>
      </c>
      <c r="M1460" s="4">
        <v>117059.3</v>
      </c>
      <c r="N1460" s="4">
        <v>139495.666</v>
      </c>
      <c r="O1460" s="64">
        <v>16</v>
      </c>
      <c r="P1460" s="4">
        <v>8</v>
      </c>
      <c r="Q1460" s="4">
        <v>4</v>
      </c>
      <c r="R1460" s="4">
        <v>28</v>
      </c>
      <c r="S1460" s="4">
        <v>100</v>
      </c>
      <c r="T1460" s="4">
        <v>100</v>
      </c>
      <c r="U1460" s="11">
        <v>5273304</v>
      </c>
      <c r="V1460" s="11">
        <v>928304</v>
      </c>
      <c r="W1460" s="11">
        <v>4345000</v>
      </c>
      <c r="X1460" s="11">
        <v>20</v>
      </c>
      <c r="Y1460" s="62">
        <v>3130661</v>
      </c>
      <c r="Z1460" s="11">
        <v>0</v>
      </c>
      <c r="AA1460" s="11">
        <v>0</v>
      </c>
      <c r="AB1460" s="11">
        <v>7500</v>
      </c>
      <c r="AC1460" s="11">
        <v>150000</v>
      </c>
      <c r="AD1460" s="11">
        <v>0</v>
      </c>
      <c r="AE1460" s="11">
        <v>0</v>
      </c>
      <c r="AF1460" s="11">
        <v>0</v>
      </c>
      <c r="AG1460" s="11">
        <v>157500</v>
      </c>
      <c r="AH1460" s="11">
        <v>0</v>
      </c>
      <c r="AI1460" s="11">
        <v>438972</v>
      </c>
      <c r="AJ1460" s="11">
        <v>0</v>
      </c>
      <c r="AK1460" s="11">
        <v>261554</v>
      </c>
      <c r="AL1460" s="9">
        <v>700526</v>
      </c>
      <c r="AM1460" s="9">
        <v>836973</v>
      </c>
      <c r="AN1460" s="9">
        <v>69747</v>
      </c>
      <c r="AO1460" s="9">
        <v>230586</v>
      </c>
      <c r="AP1460" s="11">
        <v>0</v>
      </c>
      <c r="AQ1460" s="11">
        <v>30000</v>
      </c>
      <c r="AR1460" s="11">
        <v>1867832</v>
      </c>
      <c r="AS1460" s="11">
        <v>0</v>
      </c>
      <c r="AT1460" s="11">
        <v>0</v>
      </c>
      <c r="AU1460" s="11">
        <v>0</v>
      </c>
      <c r="AV1460" s="11">
        <v>0</v>
      </c>
      <c r="AW1460" s="11">
        <v>0</v>
      </c>
      <c r="AX1460" s="11">
        <v>0</v>
      </c>
      <c r="AY1460" s="11">
        <v>0</v>
      </c>
      <c r="AZ1460" s="11">
        <v>0</v>
      </c>
      <c r="BA1460" s="11">
        <v>52311</v>
      </c>
      <c r="BB1460" s="11">
        <v>0</v>
      </c>
      <c r="BC1460" s="11">
        <v>0</v>
      </c>
      <c r="BD1460" s="11">
        <v>65000</v>
      </c>
      <c r="BE1460" s="11">
        <v>0</v>
      </c>
      <c r="BF1460" s="11">
        <v>0</v>
      </c>
      <c r="BG1460" s="11">
        <v>0</v>
      </c>
      <c r="BH1460" s="11">
        <v>0</v>
      </c>
      <c r="BI1460" s="11">
        <v>0</v>
      </c>
      <c r="BJ1460" s="11">
        <v>0</v>
      </c>
      <c r="BK1460" s="11">
        <v>0</v>
      </c>
      <c r="BL1460" s="11">
        <v>0</v>
      </c>
      <c r="BM1460" s="11">
        <v>0</v>
      </c>
      <c r="BN1460" s="11">
        <v>0</v>
      </c>
      <c r="BO1460" s="11">
        <v>293820</v>
      </c>
      <c r="BP1460" s="11">
        <v>29380</v>
      </c>
      <c r="BQ1460" s="11">
        <v>268850</v>
      </c>
      <c r="BR1460" s="11">
        <v>233310</v>
      </c>
      <c r="BS1460" s="11">
        <v>47460</v>
      </c>
      <c r="BT1460" s="11">
        <v>9400</v>
      </c>
      <c r="BU1460" s="11">
        <v>37270</v>
      </c>
      <c r="BV1460" s="11">
        <v>0</v>
      </c>
      <c r="BW1460" s="11">
        <v>8814</v>
      </c>
      <c r="BX1460" s="11">
        <v>0</v>
      </c>
      <c r="BY1460" s="11">
        <v>0</v>
      </c>
      <c r="BZ1460" s="11">
        <v>0</v>
      </c>
      <c r="CA1460" s="11">
        <v>0</v>
      </c>
      <c r="CB1460" s="11">
        <v>0</v>
      </c>
      <c r="CC1460" s="11">
        <v>0</v>
      </c>
      <c r="CD1460" s="11">
        <v>0</v>
      </c>
      <c r="CE1460" s="11">
        <v>0</v>
      </c>
      <c r="CF1460" s="11">
        <v>0</v>
      </c>
      <c r="CG1460" s="11">
        <v>0</v>
      </c>
      <c r="CH1460" s="11">
        <v>0</v>
      </c>
      <c r="CI1460" s="11">
        <v>205382.45699999999</v>
      </c>
      <c r="CJ1460" s="4">
        <v>28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6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20</v>
      </c>
      <c r="DC1460" s="4">
        <v>0</v>
      </c>
      <c r="DD1460" s="4">
        <v>10</v>
      </c>
      <c r="DE1460" s="64">
        <v>30</v>
      </c>
      <c r="DF1460" s="64">
        <v>32</v>
      </c>
      <c r="DG1460" s="64">
        <v>2</v>
      </c>
      <c r="DH1460" s="64">
        <v>22.04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3</v>
      </c>
      <c r="DT1460" s="4">
        <v>2</v>
      </c>
      <c r="DU1460" s="4">
        <v>2</v>
      </c>
      <c r="EB1460" s="4" t="b">
        <v>1</v>
      </c>
      <c r="EC1460" s="4" t="s">
        <v>265</v>
      </c>
      <c r="EF1460" s="7">
        <v>46054</v>
      </c>
      <c r="EG1460" s="7">
        <v>46081</v>
      </c>
      <c r="EH1460" s="4" t="s">
        <v>173</v>
      </c>
      <c r="EI1460" s="4" t="b">
        <v>1</v>
      </c>
      <c r="EJ1460" s="4" t="s">
        <v>174</v>
      </c>
      <c r="EO1460" s="4">
        <f t="shared" si="91"/>
        <v>20.567123287671233</v>
      </c>
      <c r="EP1460" s="4">
        <f t="shared" si="92"/>
        <v>24</v>
      </c>
      <c r="EQ1460" s="9">
        <f t="shared" si="93"/>
        <v>3347895.9840000002</v>
      </c>
    </row>
    <row r="1461" spans="3:147">
      <c r="C1461" s="7">
        <v>46054</v>
      </c>
      <c r="D1461" s="4">
        <v>7710</v>
      </c>
      <c r="G1461" s="4" t="s">
        <v>176</v>
      </c>
      <c r="H1461" s="4" t="s">
        <v>177</v>
      </c>
      <c r="I1461" s="4">
        <v>1</v>
      </c>
      <c r="J1461" s="16">
        <v>38600</v>
      </c>
      <c r="L1461" s="4">
        <v>108315.333</v>
      </c>
      <c r="M1461" s="4">
        <v>113315.3</v>
      </c>
      <c r="N1461" s="4">
        <v>135034.06599999999</v>
      </c>
      <c r="O1461" s="64">
        <v>16</v>
      </c>
      <c r="P1461" s="4">
        <v>8</v>
      </c>
      <c r="Q1461" s="4">
        <v>4</v>
      </c>
      <c r="R1461" s="4">
        <v>28</v>
      </c>
      <c r="S1461" s="4">
        <v>100</v>
      </c>
      <c r="T1461" s="4">
        <v>100</v>
      </c>
      <c r="U1461" s="11">
        <v>5114980</v>
      </c>
      <c r="V1461" s="11">
        <v>995710</v>
      </c>
      <c r="W1461" s="11">
        <v>4119270</v>
      </c>
      <c r="X1461" s="11">
        <v>20</v>
      </c>
      <c r="Y1461" s="62">
        <v>3032829</v>
      </c>
      <c r="Z1461" s="11">
        <v>0</v>
      </c>
      <c r="AA1461" s="11">
        <v>0</v>
      </c>
      <c r="AB1461" s="11">
        <v>0</v>
      </c>
      <c r="AC1461" s="11">
        <v>150000</v>
      </c>
      <c r="AD1461" s="11">
        <v>0</v>
      </c>
      <c r="AE1461" s="11">
        <v>0</v>
      </c>
      <c r="AF1461" s="11">
        <v>0</v>
      </c>
      <c r="AG1461" s="11">
        <v>150000</v>
      </c>
      <c r="AH1461" s="11">
        <v>0</v>
      </c>
      <c r="AI1461" s="11">
        <v>424932</v>
      </c>
      <c r="AJ1461" s="11">
        <v>0</v>
      </c>
      <c r="AK1461" s="11">
        <v>278507</v>
      </c>
      <c r="AL1461" s="9">
        <v>703440</v>
      </c>
      <c r="AM1461" s="9">
        <v>810204</v>
      </c>
      <c r="AN1461" s="9">
        <v>67517</v>
      </c>
      <c r="AO1461" s="9">
        <v>300990</v>
      </c>
      <c r="AP1461" s="11">
        <v>0</v>
      </c>
      <c r="AQ1461" s="11">
        <v>40000</v>
      </c>
      <c r="AR1461" s="11">
        <v>1922151</v>
      </c>
      <c r="AS1461" s="11">
        <v>0</v>
      </c>
      <c r="AT1461" s="11">
        <v>0</v>
      </c>
      <c r="AU1461" s="11">
        <v>0</v>
      </c>
      <c r="AV1461" s="11">
        <v>0</v>
      </c>
      <c r="AW1461" s="11">
        <v>0</v>
      </c>
      <c r="AX1461" s="11">
        <v>0</v>
      </c>
      <c r="AY1461" s="11">
        <v>0</v>
      </c>
      <c r="AZ1461" s="11">
        <v>0</v>
      </c>
      <c r="BA1461" s="11">
        <v>0</v>
      </c>
      <c r="BB1461" s="11">
        <v>0</v>
      </c>
      <c r="BC1461" s="11">
        <v>0</v>
      </c>
      <c r="BD1461" s="11">
        <v>10000</v>
      </c>
      <c r="BE1461" s="11">
        <v>0</v>
      </c>
      <c r="BF1461" s="11">
        <v>0</v>
      </c>
      <c r="BG1461" s="11">
        <v>0</v>
      </c>
      <c r="BH1461" s="11">
        <v>0</v>
      </c>
      <c r="BI1461" s="11">
        <v>0</v>
      </c>
      <c r="BJ1461" s="11">
        <v>0</v>
      </c>
      <c r="BK1461" s="11">
        <v>0</v>
      </c>
      <c r="BL1461" s="11">
        <v>0</v>
      </c>
      <c r="BM1461" s="11">
        <v>0</v>
      </c>
      <c r="BN1461" s="11">
        <v>0</v>
      </c>
      <c r="BO1461" s="11">
        <v>370330</v>
      </c>
      <c r="BP1461" s="11">
        <v>37030</v>
      </c>
      <c r="BQ1461" s="11">
        <v>261150</v>
      </c>
      <c r="BR1461" s="11">
        <v>224000</v>
      </c>
      <c r="BS1461" s="11">
        <v>46030</v>
      </c>
      <c r="BT1461" s="11">
        <v>9100</v>
      </c>
      <c r="BU1461" s="11">
        <v>36070</v>
      </c>
      <c r="BV1461" s="11">
        <v>11000</v>
      </c>
      <c r="BW1461" s="11">
        <v>1000</v>
      </c>
      <c r="BX1461" s="11">
        <v>0</v>
      </c>
      <c r="BY1461" s="11">
        <v>0</v>
      </c>
      <c r="BZ1461" s="11">
        <v>0</v>
      </c>
      <c r="CA1461" s="11">
        <v>0</v>
      </c>
      <c r="CB1461" s="11">
        <v>0</v>
      </c>
      <c r="CC1461" s="11">
        <v>0</v>
      </c>
      <c r="CD1461" s="11">
        <v>0</v>
      </c>
      <c r="CE1461" s="11">
        <v>0</v>
      </c>
      <c r="CF1461" s="11">
        <v>0</v>
      </c>
      <c r="CG1461" s="11">
        <v>0</v>
      </c>
      <c r="CH1461" s="11">
        <v>0</v>
      </c>
      <c r="CI1461" s="11">
        <v>195461.424</v>
      </c>
      <c r="CJ1461" s="4">
        <v>28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8</v>
      </c>
      <c r="CV1461" s="4">
        <v>0</v>
      </c>
      <c r="CW1461" s="4">
        <v>0</v>
      </c>
      <c r="CX1461" s="4">
        <v>0</v>
      </c>
      <c r="CY1461" s="4">
        <v>0</v>
      </c>
      <c r="CZ1461" s="4">
        <v>0</v>
      </c>
      <c r="DA1461" s="4">
        <v>0</v>
      </c>
      <c r="DB1461" s="4">
        <v>20</v>
      </c>
      <c r="DC1461" s="4">
        <v>0</v>
      </c>
      <c r="DD1461" s="4">
        <v>11</v>
      </c>
      <c r="DE1461" s="64">
        <v>31</v>
      </c>
      <c r="DF1461" s="64">
        <v>32</v>
      </c>
      <c r="DG1461" s="64">
        <v>2</v>
      </c>
      <c r="DH1461" s="64">
        <v>29.72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0</v>
      </c>
      <c r="DO1461" s="4">
        <v>0</v>
      </c>
      <c r="DP1461" s="4">
        <v>0</v>
      </c>
      <c r="DQ1461" s="4">
        <v>0</v>
      </c>
      <c r="DR1461" s="4">
        <v>0</v>
      </c>
      <c r="DS1461" s="4">
        <v>0</v>
      </c>
      <c r="DT1461" s="4">
        <v>2</v>
      </c>
      <c r="DU1461" s="4">
        <v>2</v>
      </c>
      <c r="EB1461" s="4" t="b">
        <v>1</v>
      </c>
      <c r="EC1461" s="4" t="s">
        <v>265</v>
      </c>
      <c r="EF1461" s="7">
        <v>46054</v>
      </c>
      <c r="EG1461" s="7">
        <v>46081</v>
      </c>
      <c r="EH1461" s="4" t="s">
        <v>173</v>
      </c>
      <c r="EI1461" s="4" t="b">
        <v>1</v>
      </c>
      <c r="EJ1461" s="4" t="s">
        <v>174</v>
      </c>
      <c r="EO1461" s="4">
        <f t="shared" si="91"/>
        <v>20.336986301369862</v>
      </c>
      <c r="EP1461" s="4">
        <f t="shared" si="92"/>
        <v>24</v>
      </c>
      <c r="EQ1461" s="9">
        <f t="shared" si="93"/>
        <v>3240817.5839999998</v>
      </c>
    </row>
    <row r="1462" spans="3:147">
      <c r="C1462" s="7">
        <v>46054</v>
      </c>
      <c r="D1462" s="4">
        <v>7710</v>
      </c>
      <c r="G1462" s="4" t="s">
        <v>176</v>
      </c>
      <c r="H1462" s="4" t="s">
        <v>177</v>
      </c>
      <c r="I1462" s="4">
        <v>3</v>
      </c>
      <c r="J1462" s="16">
        <v>38663</v>
      </c>
      <c r="L1462" s="4">
        <v>110095.333</v>
      </c>
      <c r="M1462" s="4">
        <v>115345.3</v>
      </c>
      <c r="N1462" s="4">
        <v>137453.149</v>
      </c>
      <c r="O1462" s="64">
        <v>16</v>
      </c>
      <c r="P1462" s="4">
        <v>8</v>
      </c>
      <c r="Q1462" s="4">
        <v>4</v>
      </c>
      <c r="R1462" s="4">
        <v>28</v>
      </c>
      <c r="S1462" s="4">
        <v>100</v>
      </c>
      <c r="T1462" s="4">
        <v>100</v>
      </c>
      <c r="U1462" s="11">
        <v>4978362</v>
      </c>
      <c r="V1462" s="11">
        <v>848362</v>
      </c>
      <c r="W1462" s="11">
        <v>4130000</v>
      </c>
      <c r="X1462" s="11">
        <v>20</v>
      </c>
      <c r="Y1462" s="62">
        <v>3082669</v>
      </c>
      <c r="Z1462" s="11">
        <v>0</v>
      </c>
      <c r="AA1462" s="11">
        <v>0</v>
      </c>
      <c r="AB1462" s="11">
        <v>7500</v>
      </c>
      <c r="AC1462" s="11">
        <v>150000</v>
      </c>
      <c r="AD1462" s="11">
        <v>0</v>
      </c>
      <c r="AE1462" s="11">
        <v>0</v>
      </c>
      <c r="AF1462" s="11">
        <v>0</v>
      </c>
      <c r="AG1462" s="11">
        <v>157500</v>
      </c>
      <c r="AH1462" s="11">
        <v>0</v>
      </c>
      <c r="AI1462" s="11">
        <v>432544</v>
      </c>
      <c r="AJ1462" s="11">
        <v>0</v>
      </c>
      <c r="AK1462" s="11">
        <v>154634</v>
      </c>
      <c r="AL1462" s="9">
        <v>587179</v>
      </c>
      <c r="AM1462" s="9">
        <v>824718</v>
      </c>
      <c r="AN1462" s="9">
        <v>68726</v>
      </c>
      <c r="AO1462" s="9">
        <v>89481</v>
      </c>
      <c r="AP1462" s="11">
        <v>0</v>
      </c>
      <c r="AQ1462" s="11">
        <v>10000</v>
      </c>
      <c r="AR1462" s="11">
        <v>1580104</v>
      </c>
      <c r="AS1462" s="11">
        <v>0</v>
      </c>
      <c r="AT1462" s="11">
        <v>0</v>
      </c>
      <c r="AU1462" s="11">
        <v>0</v>
      </c>
      <c r="AV1462" s="11">
        <v>0</v>
      </c>
      <c r="AW1462" s="11">
        <v>0</v>
      </c>
      <c r="AX1462" s="11">
        <v>0</v>
      </c>
      <c r="AY1462" s="11">
        <v>0</v>
      </c>
      <c r="AZ1462" s="11">
        <v>0</v>
      </c>
      <c r="BA1462" s="11">
        <v>103089</v>
      </c>
      <c r="BB1462" s="11">
        <v>0</v>
      </c>
      <c r="BC1462" s="11">
        <v>0</v>
      </c>
      <c r="BD1462" s="11">
        <v>55000</v>
      </c>
      <c r="BE1462" s="11">
        <v>0</v>
      </c>
      <c r="BF1462" s="11">
        <v>0</v>
      </c>
      <c r="BG1462" s="11">
        <v>0</v>
      </c>
      <c r="BH1462" s="11">
        <v>0</v>
      </c>
      <c r="BI1462" s="11">
        <v>0</v>
      </c>
      <c r="BJ1462" s="11">
        <v>0</v>
      </c>
      <c r="BK1462" s="11">
        <v>0</v>
      </c>
      <c r="BL1462" s="11">
        <v>0</v>
      </c>
      <c r="BM1462" s="11">
        <v>0</v>
      </c>
      <c r="BN1462" s="11">
        <v>0</v>
      </c>
      <c r="BO1462" s="11">
        <v>226320</v>
      </c>
      <c r="BP1462" s="11">
        <v>22630</v>
      </c>
      <c r="BQ1462" s="11">
        <v>271980</v>
      </c>
      <c r="BR1462" s="11">
        <v>216450</v>
      </c>
      <c r="BS1462" s="11">
        <v>44810</v>
      </c>
      <c r="BT1462" s="11">
        <v>9250</v>
      </c>
      <c r="BU1462" s="11">
        <v>36720</v>
      </c>
      <c r="BV1462" s="11">
        <v>14000</v>
      </c>
      <c r="BW1462" s="11">
        <v>6202</v>
      </c>
      <c r="BX1462" s="11">
        <v>0</v>
      </c>
      <c r="BY1462" s="11">
        <v>0</v>
      </c>
      <c r="BZ1462" s="11">
        <v>0</v>
      </c>
      <c r="CA1462" s="11">
        <v>0</v>
      </c>
      <c r="CB1462" s="11">
        <v>0</v>
      </c>
      <c r="CC1462" s="11">
        <v>0</v>
      </c>
      <c r="CD1462" s="11">
        <v>0</v>
      </c>
      <c r="CE1462" s="11">
        <v>0</v>
      </c>
      <c r="CF1462" s="11">
        <v>0</v>
      </c>
      <c r="CG1462" s="11">
        <v>0</v>
      </c>
      <c r="CH1462" s="11">
        <v>0</v>
      </c>
      <c r="CI1462" s="11">
        <v>197703.641</v>
      </c>
      <c r="CJ1462" s="4">
        <v>28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2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20</v>
      </c>
      <c r="DC1462" s="4">
        <v>0</v>
      </c>
      <c r="DD1462" s="4">
        <v>6</v>
      </c>
      <c r="DE1462" s="64">
        <v>26</v>
      </c>
      <c r="DF1462" s="64">
        <v>32</v>
      </c>
      <c r="DG1462" s="64">
        <v>2</v>
      </c>
      <c r="DH1462" s="64">
        <v>8.68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3</v>
      </c>
      <c r="DT1462" s="4">
        <v>2</v>
      </c>
      <c r="DU1462" s="4">
        <v>2</v>
      </c>
      <c r="EB1462" s="4" t="b">
        <v>1</v>
      </c>
      <c r="EC1462" s="4" t="s">
        <v>265</v>
      </c>
      <c r="EF1462" s="7">
        <v>46054</v>
      </c>
      <c r="EG1462" s="7">
        <v>46081</v>
      </c>
      <c r="EH1462" s="4" t="s">
        <v>173</v>
      </c>
      <c r="EI1462" s="4" t="b">
        <v>1</v>
      </c>
      <c r="EJ1462" s="4" t="s">
        <v>174</v>
      </c>
      <c r="EO1462" s="4">
        <f t="shared" si="91"/>
        <v>20.164383561643834</v>
      </c>
      <c r="EP1462" s="4">
        <f t="shared" si="92"/>
        <v>24</v>
      </c>
      <c r="EQ1462" s="9">
        <f t="shared" si="93"/>
        <v>3298875.5760000004</v>
      </c>
    </row>
    <row r="1463" spans="3:147">
      <c r="C1463" s="7">
        <v>46054</v>
      </c>
      <c r="D1463" s="4">
        <v>7710</v>
      </c>
      <c r="G1463" s="4" t="s">
        <v>179</v>
      </c>
      <c r="H1463" s="4" t="s">
        <v>180</v>
      </c>
      <c r="I1463" s="4">
        <v>14</v>
      </c>
      <c r="J1463" s="16">
        <v>38663</v>
      </c>
      <c r="L1463" s="4">
        <v>102118.299</v>
      </c>
      <c r="M1463" s="4">
        <v>107368.26700000001</v>
      </c>
      <c r="N1463" s="4">
        <v>127947.18399999999</v>
      </c>
      <c r="O1463" s="64">
        <v>16</v>
      </c>
      <c r="P1463" s="4">
        <v>8</v>
      </c>
      <c r="Q1463" s="4">
        <v>4</v>
      </c>
      <c r="R1463" s="4">
        <v>28</v>
      </c>
      <c r="S1463" s="4">
        <v>100</v>
      </c>
      <c r="T1463" s="4">
        <v>100</v>
      </c>
      <c r="U1463" s="11">
        <v>4346610</v>
      </c>
      <c r="V1463" s="11">
        <v>701670</v>
      </c>
      <c r="W1463" s="11">
        <v>3644940</v>
      </c>
      <c r="X1463" s="11">
        <v>20</v>
      </c>
      <c r="Y1463" s="62">
        <v>2859312</v>
      </c>
      <c r="Z1463" s="11">
        <v>0</v>
      </c>
      <c r="AA1463" s="11">
        <v>0</v>
      </c>
      <c r="AB1463" s="11">
        <v>7500</v>
      </c>
      <c r="AC1463" s="11">
        <v>150000</v>
      </c>
      <c r="AD1463" s="11">
        <v>0</v>
      </c>
      <c r="AE1463" s="11">
        <v>0</v>
      </c>
      <c r="AF1463" s="11">
        <v>0</v>
      </c>
      <c r="AG1463" s="11">
        <v>157500</v>
      </c>
      <c r="AH1463" s="11">
        <v>0</v>
      </c>
      <c r="AI1463" s="11">
        <v>402631</v>
      </c>
      <c r="AJ1463" s="11">
        <v>0</v>
      </c>
      <c r="AK1463" s="11">
        <v>191920</v>
      </c>
      <c r="AL1463" s="9">
        <v>594551</v>
      </c>
      <c r="AM1463" s="9">
        <v>383841</v>
      </c>
      <c r="AN1463" s="9">
        <v>0</v>
      </c>
      <c r="AO1463" s="9">
        <v>256406</v>
      </c>
      <c r="AP1463" s="11">
        <v>0</v>
      </c>
      <c r="AQ1463" s="11">
        <v>40000</v>
      </c>
      <c r="AR1463" s="11">
        <v>1274798</v>
      </c>
      <c r="AS1463" s="11">
        <v>0</v>
      </c>
      <c r="AT1463" s="11">
        <v>0</v>
      </c>
      <c r="AU1463" s="11">
        <v>0</v>
      </c>
      <c r="AV1463" s="11">
        <v>0</v>
      </c>
      <c r="AW1463" s="11">
        <v>0</v>
      </c>
      <c r="AX1463" s="11">
        <v>0</v>
      </c>
      <c r="AY1463" s="11">
        <v>0</v>
      </c>
      <c r="AZ1463" s="11">
        <v>0</v>
      </c>
      <c r="BA1463" s="11">
        <v>0</v>
      </c>
      <c r="BB1463" s="11">
        <v>0</v>
      </c>
      <c r="BC1463" s="11">
        <v>0</v>
      </c>
      <c r="BD1463" s="11">
        <v>55000</v>
      </c>
      <c r="BE1463" s="11">
        <v>0</v>
      </c>
      <c r="BF1463" s="11">
        <v>0</v>
      </c>
      <c r="BG1463" s="11">
        <v>0</v>
      </c>
      <c r="BH1463" s="11">
        <v>0</v>
      </c>
      <c r="BI1463" s="11">
        <v>0</v>
      </c>
      <c r="BJ1463" s="11">
        <v>0</v>
      </c>
      <c r="BK1463" s="11">
        <v>0</v>
      </c>
      <c r="BL1463" s="11">
        <v>0</v>
      </c>
      <c r="BM1463" s="11">
        <v>0</v>
      </c>
      <c r="BN1463" s="11">
        <v>0</v>
      </c>
      <c r="BO1463" s="11">
        <v>168010</v>
      </c>
      <c r="BP1463" s="11">
        <v>16800</v>
      </c>
      <c r="BQ1463" s="11">
        <v>241110</v>
      </c>
      <c r="BR1463" s="11">
        <v>193860</v>
      </c>
      <c r="BS1463" s="11">
        <v>39120</v>
      </c>
      <c r="BT1463" s="11">
        <v>8580</v>
      </c>
      <c r="BU1463" s="11">
        <v>34190</v>
      </c>
      <c r="BV1463" s="11">
        <v>0</v>
      </c>
      <c r="BW1463" s="11">
        <v>0</v>
      </c>
      <c r="BX1463" s="11">
        <v>0</v>
      </c>
      <c r="BY1463" s="11">
        <v>0</v>
      </c>
      <c r="BZ1463" s="11">
        <v>0</v>
      </c>
      <c r="CA1463" s="11">
        <v>0</v>
      </c>
      <c r="CB1463" s="11">
        <v>0</v>
      </c>
      <c r="CC1463" s="11">
        <v>0</v>
      </c>
      <c r="CD1463" s="11">
        <v>0</v>
      </c>
      <c r="CE1463" s="11">
        <v>0</v>
      </c>
      <c r="CF1463" s="11">
        <v>0</v>
      </c>
      <c r="CG1463" s="11">
        <v>0</v>
      </c>
      <c r="CH1463" s="11">
        <v>0</v>
      </c>
      <c r="CI1463" s="11">
        <v>171949.652</v>
      </c>
      <c r="CJ1463" s="4">
        <v>28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  <c r="CS1463" s="4">
        <v>0</v>
      </c>
      <c r="CT1463" s="4">
        <v>0</v>
      </c>
      <c r="CU1463" s="4">
        <v>8</v>
      </c>
      <c r="CV1463" s="4">
        <v>0</v>
      </c>
      <c r="CW1463" s="4">
        <v>0</v>
      </c>
      <c r="CX1463" s="4">
        <v>0</v>
      </c>
      <c r="CY1463" s="4">
        <v>0</v>
      </c>
      <c r="CZ1463" s="4">
        <v>0</v>
      </c>
      <c r="DA1463" s="4">
        <v>0</v>
      </c>
      <c r="DB1463" s="4">
        <v>20</v>
      </c>
      <c r="DC1463" s="4">
        <v>0</v>
      </c>
      <c r="DD1463" s="4">
        <v>8</v>
      </c>
      <c r="DE1463" s="64">
        <v>28</v>
      </c>
      <c r="DF1463" s="64">
        <v>16</v>
      </c>
      <c r="DG1463" s="64">
        <v>0</v>
      </c>
      <c r="DH1463" s="64">
        <v>26.72</v>
      </c>
      <c r="DI1463" s="4">
        <v>0</v>
      </c>
      <c r="DJ1463" s="4">
        <v>0</v>
      </c>
      <c r="DK1463" s="4">
        <v>0</v>
      </c>
      <c r="DL1463" s="4">
        <v>0</v>
      </c>
      <c r="DM1463" s="4">
        <v>0</v>
      </c>
      <c r="DN1463" s="4">
        <v>0</v>
      </c>
      <c r="DO1463" s="4">
        <v>0</v>
      </c>
      <c r="DP1463" s="4">
        <v>0</v>
      </c>
      <c r="DQ1463" s="4">
        <v>0</v>
      </c>
      <c r="DR1463" s="4">
        <v>0</v>
      </c>
      <c r="DS1463" s="4">
        <v>0</v>
      </c>
      <c r="DT1463" s="4">
        <v>2</v>
      </c>
      <c r="DU1463" s="4">
        <v>2</v>
      </c>
      <c r="EB1463" s="4" t="b">
        <v>1</v>
      </c>
      <c r="EC1463" s="4" t="s">
        <v>265</v>
      </c>
      <c r="EF1463" s="7">
        <v>46054</v>
      </c>
      <c r="EG1463" s="7">
        <v>46081</v>
      </c>
      <c r="EH1463" s="4" t="s">
        <v>173</v>
      </c>
      <c r="EI1463" s="4" t="b">
        <v>1</v>
      </c>
      <c r="EJ1463" s="4" t="s">
        <v>174</v>
      </c>
      <c r="EO1463" s="4">
        <f t="shared" si="91"/>
        <v>20.164383561643834</v>
      </c>
      <c r="EP1463" s="4">
        <f t="shared" si="92"/>
        <v>24</v>
      </c>
      <c r="EQ1463" s="9">
        <f t="shared" si="93"/>
        <v>3070732.4159999997</v>
      </c>
    </row>
    <row r="1464" spans="3:147">
      <c r="C1464" s="7">
        <v>46082</v>
      </c>
      <c r="D1464" s="4">
        <v>7710</v>
      </c>
      <c r="G1464" s="4" t="s">
        <v>176</v>
      </c>
      <c r="H1464" s="4" t="s">
        <v>177</v>
      </c>
      <c r="I1464" s="4">
        <v>18</v>
      </c>
      <c r="J1464" s="16">
        <v>36701</v>
      </c>
      <c r="L1464" s="4">
        <v>119807.333</v>
      </c>
      <c r="M1464" s="4">
        <v>126682.3</v>
      </c>
      <c r="N1464" s="4">
        <v>150963.07399999999</v>
      </c>
      <c r="O1464" s="64">
        <v>21</v>
      </c>
      <c r="P1464" s="4">
        <v>9</v>
      </c>
      <c r="Q1464" s="4">
        <v>1</v>
      </c>
      <c r="R1464" s="4">
        <v>31</v>
      </c>
      <c r="S1464" s="4">
        <v>100</v>
      </c>
      <c r="T1464" s="4">
        <v>100</v>
      </c>
      <c r="U1464" s="11">
        <v>8968164</v>
      </c>
      <c r="V1464" s="11">
        <v>2054164</v>
      </c>
      <c r="W1464" s="11">
        <v>6914000</v>
      </c>
      <c r="X1464" s="11">
        <v>25</v>
      </c>
      <c r="Y1464" s="62">
        <v>3714027</v>
      </c>
      <c r="Z1464" s="11">
        <v>0</v>
      </c>
      <c r="AA1464" s="11">
        <v>0</v>
      </c>
      <c r="AB1464" s="11">
        <v>18750</v>
      </c>
      <c r="AC1464" s="11">
        <v>187500</v>
      </c>
      <c r="AD1464" s="11">
        <v>0</v>
      </c>
      <c r="AE1464" s="11">
        <v>0</v>
      </c>
      <c r="AF1464" s="11">
        <v>0</v>
      </c>
      <c r="AG1464" s="11">
        <v>206250</v>
      </c>
      <c r="AH1464" s="11">
        <v>0</v>
      </c>
      <c r="AI1464" s="11">
        <v>475058</v>
      </c>
      <c r="AJ1464" s="11">
        <v>0</v>
      </c>
      <c r="AK1464" s="11">
        <v>735944</v>
      </c>
      <c r="AL1464" s="9">
        <v>1211003</v>
      </c>
      <c r="AM1464" s="9">
        <v>1132223</v>
      </c>
      <c r="AN1464" s="9">
        <v>0</v>
      </c>
      <c r="AO1464" s="9">
        <v>589661</v>
      </c>
      <c r="AP1464" s="11">
        <v>0</v>
      </c>
      <c r="AQ1464" s="11">
        <v>60000</v>
      </c>
      <c r="AR1464" s="11">
        <v>2992887</v>
      </c>
      <c r="AS1464" s="11">
        <v>2000000</v>
      </c>
      <c r="AT1464" s="11">
        <v>0</v>
      </c>
      <c r="AU1464" s="11">
        <v>0</v>
      </c>
      <c r="AV1464" s="11">
        <v>0</v>
      </c>
      <c r="AW1464" s="11">
        <v>0</v>
      </c>
      <c r="AX1464" s="11">
        <v>0</v>
      </c>
      <c r="AY1464" s="11">
        <v>0</v>
      </c>
      <c r="AZ1464" s="11">
        <v>0</v>
      </c>
      <c r="BA1464" s="11">
        <v>0</v>
      </c>
      <c r="BB1464" s="11">
        <v>0</v>
      </c>
      <c r="BC1464" s="11">
        <v>0</v>
      </c>
      <c r="BD1464" s="11">
        <v>55000</v>
      </c>
      <c r="BE1464" s="11">
        <v>0</v>
      </c>
      <c r="BF1464" s="11">
        <v>0</v>
      </c>
      <c r="BG1464" s="11">
        <v>0</v>
      </c>
      <c r="BH1464" s="11">
        <v>0</v>
      </c>
      <c r="BI1464" s="11">
        <v>0</v>
      </c>
      <c r="BJ1464" s="11">
        <v>0</v>
      </c>
      <c r="BK1464" s="11">
        <v>0</v>
      </c>
      <c r="BL1464" s="11">
        <v>0</v>
      </c>
      <c r="BM1464" s="11">
        <v>0</v>
      </c>
      <c r="BN1464" s="11">
        <v>0</v>
      </c>
      <c r="BO1464" s="11">
        <v>1089190</v>
      </c>
      <c r="BP1464" s="11">
        <v>108910</v>
      </c>
      <c r="BQ1464" s="11">
        <v>302570</v>
      </c>
      <c r="BR1464" s="11">
        <v>385490</v>
      </c>
      <c r="BS1464" s="11">
        <v>80710</v>
      </c>
      <c r="BT1464" s="11">
        <v>11150</v>
      </c>
      <c r="BU1464" s="11">
        <v>43950</v>
      </c>
      <c r="BV1464" s="11">
        <v>24000</v>
      </c>
      <c r="BW1464" s="11">
        <v>8194</v>
      </c>
      <c r="BX1464" s="11">
        <v>0</v>
      </c>
      <c r="BY1464" s="11">
        <v>0</v>
      </c>
      <c r="BZ1464" s="11">
        <v>0</v>
      </c>
      <c r="CA1464" s="11">
        <v>0</v>
      </c>
      <c r="CB1464" s="11">
        <v>0</v>
      </c>
      <c r="CC1464" s="11">
        <v>0</v>
      </c>
      <c r="CD1464" s="11">
        <v>0</v>
      </c>
      <c r="CE1464" s="11">
        <v>0</v>
      </c>
      <c r="CF1464" s="11">
        <v>0</v>
      </c>
      <c r="CG1464" s="11">
        <v>0</v>
      </c>
      <c r="CH1464" s="11">
        <v>0</v>
      </c>
      <c r="CI1464" s="11">
        <v>239969.5</v>
      </c>
      <c r="CJ1464" s="4">
        <v>31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12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20</v>
      </c>
      <c r="DC1464" s="4">
        <v>0</v>
      </c>
      <c r="DD1464" s="4">
        <v>26</v>
      </c>
      <c r="DE1464" s="64">
        <v>46</v>
      </c>
      <c r="DF1464" s="64">
        <v>40</v>
      </c>
      <c r="DG1464" s="64">
        <v>0</v>
      </c>
      <c r="DH1464" s="64">
        <v>52.08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2</v>
      </c>
      <c r="DU1464" s="4">
        <v>2</v>
      </c>
      <c r="EB1464" s="4" t="b">
        <v>1</v>
      </c>
      <c r="EC1464" s="4" t="s">
        <v>265</v>
      </c>
      <c r="EF1464" s="7">
        <v>46082</v>
      </c>
      <c r="EG1464" s="7">
        <v>46112</v>
      </c>
      <c r="EH1464" s="4" t="s">
        <v>173</v>
      </c>
      <c r="EI1464" s="4" t="b">
        <v>1</v>
      </c>
      <c r="EJ1464" s="4" t="s">
        <v>174</v>
      </c>
      <c r="EO1464" s="4">
        <f t="shared" si="91"/>
        <v>25.539726027397261</v>
      </c>
      <c r="EP1464" s="4">
        <f t="shared" si="92"/>
        <v>25</v>
      </c>
      <c r="EQ1464" s="9">
        <f t="shared" si="93"/>
        <v>3774076.8499999996</v>
      </c>
    </row>
    <row r="1465" spans="3:147">
      <c r="C1465" s="7">
        <v>46082</v>
      </c>
      <c r="D1465" s="4">
        <v>7710</v>
      </c>
      <c r="G1465" s="4" t="s">
        <v>176</v>
      </c>
      <c r="H1465" s="4" t="s">
        <v>177</v>
      </c>
      <c r="I1465" s="4">
        <v>15</v>
      </c>
      <c r="J1465" s="16">
        <v>37747</v>
      </c>
      <c r="L1465" s="4">
        <v>118421.333</v>
      </c>
      <c r="M1465" s="4">
        <v>124171.3</v>
      </c>
      <c r="N1465" s="4">
        <v>147970.799</v>
      </c>
      <c r="O1465" s="64">
        <v>21</v>
      </c>
      <c r="P1465" s="4">
        <v>9</v>
      </c>
      <c r="Q1465" s="4">
        <v>1</v>
      </c>
      <c r="R1465" s="4">
        <v>31</v>
      </c>
      <c r="S1465" s="4">
        <v>100</v>
      </c>
      <c r="T1465" s="4">
        <v>100</v>
      </c>
      <c r="U1465" s="11">
        <v>6138524</v>
      </c>
      <c r="V1465" s="11">
        <v>1226770</v>
      </c>
      <c r="W1465" s="11">
        <v>4911754</v>
      </c>
      <c r="X1465" s="11">
        <v>22</v>
      </c>
      <c r="Y1465" s="62">
        <v>3671061</v>
      </c>
      <c r="Z1465" s="11">
        <v>0</v>
      </c>
      <c r="AA1465" s="11">
        <v>0</v>
      </c>
      <c r="AB1465" s="11">
        <v>7500</v>
      </c>
      <c r="AC1465" s="11">
        <v>165000</v>
      </c>
      <c r="AD1465" s="11">
        <v>0</v>
      </c>
      <c r="AE1465" s="11">
        <v>0</v>
      </c>
      <c r="AF1465" s="11">
        <v>0</v>
      </c>
      <c r="AG1465" s="11">
        <v>172500</v>
      </c>
      <c r="AH1465" s="11">
        <v>0</v>
      </c>
      <c r="AI1465" s="11">
        <v>465642</v>
      </c>
      <c r="AJ1465" s="11">
        <v>0</v>
      </c>
      <c r="AK1465" s="11">
        <v>554890</v>
      </c>
      <c r="AL1465" s="9">
        <v>1020532</v>
      </c>
      <c r="AM1465" s="9">
        <v>665868</v>
      </c>
      <c r="AN1465" s="9">
        <v>73985</v>
      </c>
      <c r="AO1465" s="9">
        <v>444578</v>
      </c>
      <c r="AP1465" s="11">
        <v>0</v>
      </c>
      <c r="AQ1465" s="11">
        <v>45000</v>
      </c>
      <c r="AR1465" s="11">
        <v>2249963</v>
      </c>
      <c r="AS1465" s="11">
        <v>0</v>
      </c>
      <c r="AT1465" s="11">
        <v>0</v>
      </c>
      <c r="AU1465" s="11">
        <v>0</v>
      </c>
      <c r="AV1465" s="11">
        <v>0</v>
      </c>
      <c r="AW1465" s="11">
        <v>0</v>
      </c>
      <c r="AX1465" s="11">
        <v>0</v>
      </c>
      <c r="AY1465" s="11">
        <v>0</v>
      </c>
      <c r="AZ1465" s="11">
        <v>0</v>
      </c>
      <c r="BA1465" s="11">
        <v>0</v>
      </c>
      <c r="BB1465" s="11">
        <v>0</v>
      </c>
      <c r="BC1465" s="11">
        <v>0</v>
      </c>
      <c r="BD1465" s="11">
        <v>45000</v>
      </c>
      <c r="BE1465" s="11">
        <v>0</v>
      </c>
      <c r="BF1465" s="11">
        <v>0</v>
      </c>
      <c r="BG1465" s="11">
        <v>0</v>
      </c>
      <c r="BH1465" s="11">
        <v>0</v>
      </c>
      <c r="BI1465" s="11">
        <v>0</v>
      </c>
      <c r="BJ1465" s="11">
        <v>0</v>
      </c>
      <c r="BK1465" s="11">
        <v>0</v>
      </c>
      <c r="BL1465" s="11">
        <v>0</v>
      </c>
      <c r="BM1465" s="11">
        <v>0</v>
      </c>
      <c r="BN1465" s="11">
        <v>0</v>
      </c>
      <c r="BO1465" s="11">
        <v>519510</v>
      </c>
      <c r="BP1465" s="11">
        <v>51950</v>
      </c>
      <c r="BQ1465" s="11">
        <v>264190</v>
      </c>
      <c r="BR1465" s="11">
        <v>259760</v>
      </c>
      <c r="BS1465" s="11">
        <v>55250</v>
      </c>
      <c r="BT1465" s="11">
        <v>11020</v>
      </c>
      <c r="BU1465" s="11">
        <v>43090</v>
      </c>
      <c r="BV1465" s="11">
        <v>21000</v>
      </c>
      <c r="BW1465" s="11">
        <v>1000</v>
      </c>
      <c r="BX1465" s="11">
        <v>0</v>
      </c>
      <c r="BY1465" s="11">
        <v>0</v>
      </c>
      <c r="BZ1465" s="11">
        <v>0</v>
      </c>
      <c r="CA1465" s="11">
        <v>0</v>
      </c>
      <c r="CB1465" s="11">
        <v>0</v>
      </c>
      <c r="CC1465" s="11">
        <v>0</v>
      </c>
      <c r="CD1465" s="11">
        <v>0</v>
      </c>
      <c r="CE1465" s="11">
        <v>0</v>
      </c>
      <c r="CF1465" s="11">
        <v>0</v>
      </c>
      <c r="CG1465" s="11">
        <v>0</v>
      </c>
      <c r="CH1465" s="11">
        <v>0</v>
      </c>
      <c r="CI1465" s="11">
        <v>218914.08900000001</v>
      </c>
      <c r="CJ1465" s="4">
        <v>31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9</v>
      </c>
      <c r="CV1465" s="4">
        <v>0</v>
      </c>
      <c r="CW1465" s="4">
        <v>0</v>
      </c>
      <c r="CX1465" s="4">
        <v>0</v>
      </c>
      <c r="CY1465" s="4">
        <v>0</v>
      </c>
      <c r="CZ1465" s="4">
        <v>0</v>
      </c>
      <c r="DA1465" s="4">
        <v>0</v>
      </c>
      <c r="DB1465" s="4">
        <v>20</v>
      </c>
      <c r="DC1465" s="4">
        <v>0</v>
      </c>
      <c r="DD1465" s="4">
        <v>20</v>
      </c>
      <c r="DE1465" s="64">
        <v>40</v>
      </c>
      <c r="DF1465" s="64">
        <v>24</v>
      </c>
      <c r="DG1465" s="64">
        <v>2</v>
      </c>
      <c r="DH1465" s="64">
        <v>40.06</v>
      </c>
      <c r="DI1465" s="4">
        <v>0</v>
      </c>
      <c r="DJ1465" s="4">
        <v>0</v>
      </c>
      <c r="DK1465" s="4">
        <v>0</v>
      </c>
      <c r="DL1465" s="4">
        <v>0</v>
      </c>
      <c r="DM1465" s="4">
        <v>0</v>
      </c>
      <c r="DN1465" s="4">
        <v>0</v>
      </c>
      <c r="DO1465" s="4">
        <v>0</v>
      </c>
      <c r="DP1465" s="4">
        <v>0</v>
      </c>
      <c r="DQ1465" s="4">
        <v>0</v>
      </c>
      <c r="DR1465" s="4">
        <v>0</v>
      </c>
      <c r="DS1465" s="4">
        <v>2.5</v>
      </c>
      <c r="DT1465" s="4">
        <v>2</v>
      </c>
      <c r="DU1465" s="4">
        <v>2</v>
      </c>
      <c r="EB1465" s="4" t="b">
        <v>1</v>
      </c>
      <c r="EC1465" s="4" t="s">
        <v>265</v>
      </c>
      <c r="EF1465" s="7">
        <v>46082</v>
      </c>
      <c r="EG1465" s="7">
        <v>46112</v>
      </c>
      <c r="EH1465" s="4" t="s">
        <v>173</v>
      </c>
      <c r="EI1465" s="4" t="b">
        <v>1</v>
      </c>
      <c r="EJ1465" s="4" t="s">
        <v>174</v>
      </c>
      <c r="EO1465" s="4">
        <f t="shared" si="91"/>
        <v>22.673972602739727</v>
      </c>
      <c r="EP1465" s="4">
        <f t="shared" si="92"/>
        <v>25</v>
      </c>
      <c r="EQ1465" s="9">
        <f t="shared" si="93"/>
        <v>3699269.9750000001</v>
      </c>
    </row>
    <row r="1466" spans="3:147">
      <c r="C1466" s="7">
        <v>46082</v>
      </c>
      <c r="D1466" s="4">
        <v>7710</v>
      </c>
      <c r="G1466" s="4" t="s">
        <v>176</v>
      </c>
      <c r="H1466" s="4" t="s">
        <v>177</v>
      </c>
      <c r="I1466" s="4">
        <v>5</v>
      </c>
      <c r="J1466" s="16">
        <v>38061</v>
      </c>
      <c r="L1466" s="4">
        <v>111809.333</v>
      </c>
      <c r="M1466" s="4">
        <v>117309.3</v>
      </c>
      <c r="N1466" s="4">
        <v>139793.58300000001</v>
      </c>
      <c r="O1466" s="64">
        <v>21</v>
      </c>
      <c r="P1466" s="4">
        <v>9</v>
      </c>
      <c r="Q1466" s="4">
        <v>1</v>
      </c>
      <c r="R1466" s="4">
        <v>31</v>
      </c>
      <c r="S1466" s="4">
        <v>100</v>
      </c>
      <c r="T1466" s="4">
        <v>100</v>
      </c>
      <c r="U1466" s="11">
        <v>6097562</v>
      </c>
      <c r="V1466" s="11">
        <v>1222210</v>
      </c>
      <c r="W1466" s="11">
        <v>4875352</v>
      </c>
      <c r="X1466" s="11">
        <v>22</v>
      </c>
      <c r="Y1466" s="62">
        <v>3466089</v>
      </c>
      <c r="Z1466" s="11">
        <v>0</v>
      </c>
      <c r="AA1466" s="11">
        <v>0</v>
      </c>
      <c r="AB1466" s="11">
        <v>0</v>
      </c>
      <c r="AC1466" s="11">
        <v>165000</v>
      </c>
      <c r="AD1466" s="11">
        <v>0</v>
      </c>
      <c r="AE1466" s="11">
        <v>0</v>
      </c>
      <c r="AF1466" s="11">
        <v>0</v>
      </c>
      <c r="AG1466" s="11">
        <v>165000</v>
      </c>
      <c r="AH1466" s="11">
        <v>0</v>
      </c>
      <c r="AI1466" s="11">
        <v>439909</v>
      </c>
      <c r="AJ1466" s="11">
        <v>0</v>
      </c>
      <c r="AK1466" s="11">
        <v>471803</v>
      </c>
      <c r="AL1466" s="9">
        <v>911713</v>
      </c>
      <c r="AM1466" s="9">
        <v>838761</v>
      </c>
      <c r="AN1466" s="9">
        <v>87370</v>
      </c>
      <c r="AO1466" s="9">
        <v>528629</v>
      </c>
      <c r="AP1466" s="11">
        <v>0</v>
      </c>
      <c r="AQ1466" s="11">
        <v>65000</v>
      </c>
      <c r="AR1466" s="11">
        <v>2431473</v>
      </c>
      <c r="AS1466" s="11">
        <v>0</v>
      </c>
      <c r="AT1466" s="11">
        <v>0</v>
      </c>
      <c r="AU1466" s="11">
        <v>0</v>
      </c>
      <c r="AV1466" s="11">
        <v>0</v>
      </c>
      <c r="AW1466" s="11">
        <v>0</v>
      </c>
      <c r="AX1466" s="11">
        <v>0</v>
      </c>
      <c r="AY1466" s="11">
        <v>0</v>
      </c>
      <c r="AZ1466" s="11">
        <v>0</v>
      </c>
      <c r="BA1466" s="11">
        <v>0</v>
      </c>
      <c r="BB1466" s="11">
        <v>0</v>
      </c>
      <c r="BC1466" s="11">
        <v>0</v>
      </c>
      <c r="BD1466" s="11">
        <v>35000</v>
      </c>
      <c r="BE1466" s="11">
        <v>0</v>
      </c>
      <c r="BF1466" s="11">
        <v>0</v>
      </c>
      <c r="BG1466" s="11">
        <v>0</v>
      </c>
      <c r="BH1466" s="11">
        <v>0</v>
      </c>
      <c r="BI1466" s="11">
        <v>0</v>
      </c>
      <c r="BJ1466" s="11">
        <v>0</v>
      </c>
      <c r="BK1466" s="11">
        <v>0</v>
      </c>
      <c r="BL1466" s="11">
        <v>0</v>
      </c>
      <c r="BM1466" s="11">
        <v>0</v>
      </c>
      <c r="BN1466" s="11">
        <v>0</v>
      </c>
      <c r="BO1466" s="11">
        <v>469430</v>
      </c>
      <c r="BP1466" s="11">
        <v>46940</v>
      </c>
      <c r="BQ1466" s="11">
        <v>302000</v>
      </c>
      <c r="BR1466" s="11">
        <v>266860</v>
      </c>
      <c r="BS1466" s="11">
        <v>54880</v>
      </c>
      <c r="BT1466" s="11">
        <v>10400</v>
      </c>
      <c r="BU1466" s="11">
        <v>40700</v>
      </c>
      <c r="BV1466" s="11">
        <v>16000</v>
      </c>
      <c r="BW1466" s="11">
        <v>15000</v>
      </c>
      <c r="BX1466" s="11">
        <v>0</v>
      </c>
      <c r="BY1466" s="11">
        <v>0</v>
      </c>
      <c r="BZ1466" s="11">
        <v>0</v>
      </c>
      <c r="CA1466" s="11">
        <v>0</v>
      </c>
      <c r="CB1466" s="11">
        <v>0</v>
      </c>
      <c r="CC1466" s="11">
        <v>0</v>
      </c>
      <c r="CD1466" s="11">
        <v>0</v>
      </c>
      <c r="CE1466" s="11">
        <v>0</v>
      </c>
      <c r="CF1466" s="11">
        <v>0</v>
      </c>
      <c r="CG1466" s="11">
        <v>0</v>
      </c>
      <c r="CH1466" s="11">
        <v>0</v>
      </c>
      <c r="CI1466" s="11">
        <v>211591.23300000001</v>
      </c>
      <c r="CJ1466" s="4">
        <v>31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13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20</v>
      </c>
      <c r="DC1466" s="4">
        <v>0</v>
      </c>
      <c r="DD1466" s="4">
        <v>18</v>
      </c>
      <c r="DE1466" s="64">
        <v>38</v>
      </c>
      <c r="DF1466" s="64">
        <v>32</v>
      </c>
      <c r="DG1466" s="64">
        <v>2.5</v>
      </c>
      <c r="DH1466" s="64">
        <v>50.42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2</v>
      </c>
      <c r="DU1466" s="4">
        <v>2</v>
      </c>
      <c r="EB1466" s="4" t="b">
        <v>1</v>
      </c>
      <c r="EC1466" s="4" t="s">
        <v>265</v>
      </c>
      <c r="EF1466" s="7">
        <v>46082</v>
      </c>
      <c r="EG1466" s="7">
        <v>46112</v>
      </c>
      <c r="EH1466" s="4" t="s">
        <v>173</v>
      </c>
      <c r="EI1466" s="4" t="b">
        <v>1</v>
      </c>
      <c r="EJ1466" s="4" t="s">
        <v>174</v>
      </c>
      <c r="EO1466" s="4">
        <f t="shared" si="91"/>
        <v>21.813698630136987</v>
      </c>
      <c r="EP1466" s="4">
        <f t="shared" si="92"/>
        <v>25</v>
      </c>
      <c r="EQ1466" s="9">
        <f t="shared" si="93"/>
        <v>3494839.5750000002</v>
      </c>
    </row>
    <row r="1467" spans="3:147">
      <c r="C1467" s="7">
        <v>46082</v>
      </c>
      <c r="D1467" s="4">
        <v>7710</v>
      </c>
      <c r="G1467" s="4" t="s">
        <v>176</v>
      </c>
      <c r="H1467" s="4" t="s">
        <v>177</v>
      </c>
      <c r="I1467" s="4">
        <v>3</v>
      </c>
      <c r="J1467" s="16">
        <v>38224</v>
      </c>
      <c r="L1467" s="4">
        <v>110095.333</v>
      </c>
      <c r="M1467" s="4">
        <v>115345.3</v>
      </c>
      <c r="N1467" s="4">
        <v>137453.149</v>
      </c>
      <c r="O1467" s="64">
        <v>21</v>
      </c>
      <c r="P1467" s="4">
        <v>9</v>
      </c>
      <c r="Q1467" s="4">
        <v>1</v>
      </c>
      <c r="R1467" s="4">
        <v>31</v>
      </c>
      <c r="S1467" s="4">
        <v>100</v>
      </c>
      <c r="T1467" s="4">
        <v>100</v>
      </c>
      <c r="U1467" s="11">
        <v>5199048</v>
      </c>
      <c r="V1467" s="11">
        <v>946410</v>
      </c>
      <c r="W1467" s="11">
        <v>4252638</v>
      </c>
      <c r="X1467" s="11">
        <v>21</v>
      </c>
      <c r="Y1467" s="62">
        <v>3412955</v>
      </c>
      <c r="Z1467" s="11">
        <v>0</v>
      </c>
      <c r="AA1467" s="11">
        <v>0</v>
      </c>
      <c r="AB1467" s="11">
        <v>0</v>
      </c>
      <c r="AC1467" s="11">
        <v>157500</v>
      </c>
      <c r="AD1467" s="11">
        <v>0</v>
      </c>
      <c r="AE1467" s="11">
        <v>0</v>
      </c>
      <c r="AF1467" s="11">
        <v>0</v>
      </c>
      <c r="AG1467" s="11">
        <v>157500</v>
      </c>
      <c r="AH1467" s="11">
        <v>0</v>
      </c>
      <c r="AI1467" s="11">
        <v>432544</v>
      </c>
      <c r="AJ1467" s="11">
        <v>0</v>
      </c>
      <c r="AK1467" s="11">
        <v>283497</v>
      </c>
      <c r="AL1467" s="9">
        <v>716041</v>
      </c>
      <c r="AM1467" s="9">
        <v>618539</v>
      </c>
      <c r="AN1467" s="9">
        <v>0</v>
      </c>
      <c r="AO1467" s="9">
        <v>234013</v>
      </c>
      <c r="AP1467" s="11">
        <v>0</v>
      </c>
      <c r="AQ1467" s="11">
        <v>25000</v>
      </c>
      <c r="AR1467" s="11">
        <v>1593593</v>
      </c>
      <c r="AS1467" s="11">
        <v>0</v>
      </c>
      <c r="AT1467" s="11">
        <v>0</v>
      </c>
      <c r="AU1467" s="11">
        <v>0</v>
      </c>
      <c r="AV1467" s="11">
        <v>0</v>
      </c>
      <c r="AW1467" s="11">
        <v>0</v>
      </c>
      <c r="AX1467" s="11">
        <v>0</v>
      </c>
      <c r="AY1467" s="11">
        <v>0</v>
      </c>
      <c r="AZ1467" s="11">
        <v>0</v>
      </c>
      <c r="BA1467" s="11">
        <v>0</v>
      </c>
      <c r="BB1467" s="11">
        <v>0</v>
      </c>
      <c r="BC1467" s="11">
        <v>0</v>
      </c>
      <c r="BD1467" s="11">
        <v>35000</v>
      </c>
      <c r="BE1467" s="11">
        <v>0</v>
      </c>
      <c r="BF1467" s="11">
        <v>0</v>
      </c>
      <c r="BG1467" s="11">
        <v>0</v>
      </c>
      <c r="BH1467" s="11">
        <v>0</v>
      </c>
      <c r="BI1467" s="11">
        <v>0</v>
      </c>
      <c r="BJ1467" s="11">
        <v>0</v>
      </c>
      <c r="BK1467" s="11">
        <v>0</v>
      </c>
      <c r="BL1467" s="11">
        <v>0</v>
      </c>
      <c r="BM1467" s="11">
        <v>0</v>
      </c>
      <c r="BN1467" s="11">
        <v>0</v>
      </c>
      <c r="BO1467" s="11">
        <v>302000</v>
      </c>
      <c r="BP1467" s="11">
        <v>30200</v>
      </c>
      <c r="BQ1467" s="11">
        <v>268800</v>
      </c>
      <c r="BR1467" s="11">
        <v>248360</v>
      </c>
      <c r="BS1467" s="11">
        <v>46790</v>
      </c>
      <c r="BT1467" s="11">
        <v>10240</v>
      </c>
      <c r="BU1467" s="11">
        <v>40020</v>
      </c>
      <c r="BV1467" s="11">
        <v>0</v>
      </c>
      <c r="BW1467" s="11">
        <v>0</v>
      </c>
      <c r="BX1467" s="11">
        <v>0</v>
      </c>
      <c r="BY1467" s="11">
        <v>0</v>
      </c>
      <c r="BZ1467" s="11">
        <v>0</v>
      </c>
      <c r="CA1467" s="11">
        <v>0</v>
      </c>
      <c r="CB1467" s="11">
        <v>0</v>
      </c>
      <c r="CC1467" s="11">
        <v>0</v>
      </c>
      <c r="CD1467" s="11">
        <v>0</v>
      </c>
      <c r="CE1467" s="11">
        <v>0</v>
      </c>
      <c r="CF1467" s="11">
        <v>0</v>
      </c>
      <c r="CG1467" s="11">
        <v>0</v>
      </c>
      <c r="CH1467" s="11">
        <v>0</v>
      </c>
      <c r="CI1467" s="11">
        <v>205101.3</v>
      </c>
      <c r="CJ1467" s="4">
        <v>31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5</v>
      </c>
      <c r="CV1467" s="4">
        <v>0</v>
      </c>
      <c r="CW1467" s="4">
        <v>0</v>
      </c>
      <c r="CX1467" s="4">
        <v>0</v>
      </c>
      <c r="CY1467" s="4">
        <v>0</v>
      </c>
      <c r="CZ1467" s="4">
        <v>0</v>
      </c>
      <c r="DA1467" s="4">
        <v>0</v>
      </c>
      <c r="DB1467" s="4">
        <v>20</v>
      </c>
      <c r="DC1467" s="4">
        <v>0</v>
      </c>
      <c r="DD1467" s="4">
        <v>11</v>
      </c>
      <c r="DE1467" s="64">
        <v>31</v>
      </c>
      <c r="DF1467" s="64">
        <v>24</v>
      </c>
      <c r="DG1467" s="64">
        <v>0</v>
      </c>
      <c r="DH1467" s="64">
        <v>22.7</v>
      </c>
      <c r="DI1467" s="4">
        <v>0</v>
      </c>
      <c r="DJ1467" s="4">
        <v>0</v>
      </c>
      <c r="DK1467" s="4">
        <v>0</v>
      </c>
      <c r="DL1467" s="4">
        <v>0</v>
      </c>
      <c r="DM1467" s="4">
        <v>0</v>
      </c>
      <c r="DN1467" s="4">
        <v>0</v>
      </c>
      <c r="DO1467" s="4">
        <v>0</v>
      </c>
      <c r="DP1467" s="4">
        <v>0</v>
      </c>
      <c r="DQ1467" s="4">
        <v>0</v>
      </c>
      <c r="DR1467" s="4">
        <v>0</v>
      </c>
      <c r="DS1467" s="4">
        <v>5</v>
      </c>
      <c r="DT1467" s="4">
        <v>2</v>
      </c>
      <c r="DU1467" s="4">
        <v>2</v>
      </c>
      <c r="EB1467" s="4" t="b">
        <v>1</v>
      </c>
      <c r="EC1467" s="4" t="s">
        <v>265</v>
      </c>
      <c r="EF1467" s="7">
        <v>46082</v>
      </c>
      <c r="EG1467" s="7">
        <v>46112</v>
      </c>
      <c r="EH1467" s="4" t="s">
        <v>173</v>
      </c>
      <c r="EI1467" s="4" t="b">
        <v>1</v>
      </c>
      <c r="EJ1467" s="4" t="s">
        <v>174</v>
      </c>
      <c r="EO1467" s="4">
        <f t="shared" si="91"/>
        <v>21.367123287671234</v>
      </c>
      <c r="EP1467" s="4">
        <f t="shared" si="92"/>
        <v>25</v>
      </c>
      <c r="EQ1467" s="9">
        <f t="shared" si="93"/>
        <v>3436328.7250000001</v>
      </c>
    </row>
    <row r="1468" spans="3:147">
      <c r="C1468" s="7">
        <v>46082</v>
      </c>
      <c r="D1468" s="4">
        <v>7710</v>
      </c>
      <c r="G1468" s="4" t="s">
        <v>176</v>
      </c>
      <c r="H1468" s="4" t="s">
        <v>177</v>
      </c>
      <c r="I1468" s="4">
        <v>8</v>
      </c>
      <c r="J1468" s="16">
        <v>38274</v>
      </c>
      <c r="L1468" s="4">
        <v>114099.333</v>
      </c>
      <c r="M1468" s="4">
        <v>119724.3</v>
      </c>
      <c r="N1468" s="4">
        <v>142671.45800000001</v>
      </c>
      <c r="O1468" s="64">
        <v>21</v>
      </c>
      <c r="P1468" s="4">
        <v>9</v>
      </c>
      <c r="Q1468" s="4">
        <v>1</v>
      </c>
      <c r="R1468" s="4">
        <v>31</v>
      </c>
      <c r="S1468" s="4">
        <v>100</v>
      </c>
      <c r="T1468" s="4">
        <v>100</v>
      </c>
      <c r="U1468" s="11">
        <v>6417472</v>
      </c>
      <c r="V1468" s="11">
        <v>1161850</v>
      </c>
      <c r="W1468" s="11">
        <v>5255622</v>
      </c>
      <c r="X1468" s="11">
        <v>21</v>
      </c>
      <c r="Y1468" s="62">
        <v>3537079</v>
      </c>
      <c r="Z1468" s="11">
        <v>0</v>
      </c>
      <c r="AA1468" s="11">
        <v>0</v>
      </c>
      <c r="AB1468" s="11">
        <v>11250</v>
      </c>
      <c r="AC1468" s="11">
        <v>157500</v>
      </c>
      <c r="AD1468" s="11">
        <v>0</v>
      </c>
      <c r="AE1468" s="11">
        <v>0</v>
      </c>
      <c r="AF1468" s="11">
        <v>0</v>
      </c>
      <c r="AG1468" s="11">
        <v>168750</v>
      </c>
      <c r="AH1468" s="11">
        <v>0</v>
      </c>
      <c r="AI1468" s="11">
        <v>448966</v>
      </c>
      <c r="AJ1468" s="11">
        <v>0</v>
      </c>
      <c r="AK1468" s="11">
        <v>588519</v>
      </c>
      <c r="AL1468" s="9">
        <v>1037485</v>
      </c>
      <c r="AM1468" s="9">
        <v>1043285</v>
      </c>
      <c r="AN1468" s="9">
        <v>0</v>
      </c>
      <c r="AO1468" s="9">
        <v>535873</v>
      </c>
      <c r="AP1468" s="11">
        <v>0</v>
      </c>
      <c r="AQ1468" s="11">
        <v>60000</v>
      </c>
      <c r="AR1468" s="11">
        <v>2676643</v>
      </c>
      <c r="AS1468" s="11">
        <v>0</v>
      </c>
      <c r="AT1468" s="11">
        <v>0</v>
      </c>
      <c r="AU1468" s="11">
        <v>0</v>
      </c>
      <c r="AV1468" s="11">
        <v>0</v>
      </c>
      <c r="AW1468" s="11">
        <v>0</v>
      </c>
      <c r="AX1468" s="11">
        <v>0</v>
      </c>
      <c r="AY1468" s="11">
        <v>0</v>
      </c>
      <c r="AZ1468" s="11">
        <v>0</v>
      </c>
      <c r="BA1468" s="11">
        <v>0</v>
      </c>
      <c r="BB1468" s="11">
        <v>0</v>
      </c>
      <c r="BC1468" s="11">
        <v>0</v>
      </c>
      <c r="BD1468" s="11">
        <v>35000</v>
      </c>
      <c r="BE1468" s="11">
        <v>0</v>
      </c>
      <c r="BF1468" s="11">
        <v>0</v>
      </c>
      <c r="BG1468" s="11">
        <v>0</v>
      </c>
      <c r="BH1468" s="11">
        <v>0</v>
      </c>
      <c r="BI1468" s="11">
        <v>0</v>
      </c>
      <c r="BJ1468" s="11">
        <v>0</v>
      </c>
      <c r="BK1468" s="11">
        <v>0</v>
      </c>
      <c r="BL1468" s="11">
        <v>0</v>
      </c>
      <c r="BM1468" s="11">
        <v>0</v>
      </c>
      <c r="BN1468" s="11">
        <v>0</v>
      </c>
      <c r="BO1468" s="11">
        <v>418090</v>
      </c>
      <c r="BP1468" s="11">
        <v>41800</v>
      </c>
      <c r="BQ1468" s="11">
        <v>282950</v>
      </c>
      <c r="BR1468" s="11">
        <v>285090</v>
      </c>
      <c r="BS1468" s="11">
        <v>57760</v>
      </c>
      <c r="BT1468" s="11">
        <v>10620</v>
      </c>
      <c r="BU1468" s="11">
        <v>41540</v>
      </c>
      <c r="BV1468" s="11">
        <v>24000</v>
      </c>
      <c r="BW1468" s="11">
        <v>0</v>
      </c>
      <c r="BX1468" s="11">
        <v>0</v>
      </c>
      <c r="BY1468" s="11">
        <v>0</v>
      </c>
      <c r="BZ1468" s="11">
        <v>0</v>
      </c>
      <c r="CA1468" s="11">
        <v>0</v>
      </c>
      <c r="CB1468" s="11">
        <v>0</v>
      </c>
      <c r="CC1468" s="11">
        <v>0</v>
      </c>
      <c r="CD1468" s="11">
        <v>0</v>
      </c>
      <c r="CE1468" s="11">
        <v>0</v>
      </c>
      <c r="CF1468" s="11">
        <v>0</v>
      </c>
      <c r="CG1468" s="11">
        <v>0</v>
      </c>
      <c r="CH1468" s="11">
        <v>0</v>
      </c>
      <c r="CI1468" s="11">
        <v>227119.622</v>
      </c>
      <c r="CJ1468" s="4">
        <v>31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12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20</v>
      </c>
      <c r="DC1468" s="4">
        <v>0</v>
      </c>
      <c r="DD1468" s="4">
        <v>22</v>
      </c>
      <c r="DE1468" s="64">
        <v>42</v>
      </c>
      <c r="DF1468" s="64">
        <v>39</v>
      </c>
      <c r="DG1468" s="64">
        <v>0</v>
      </c>
      <c r="DH1468" s="64">
        <v>50.08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0.5</v>
      </c>
      <c r="DT1468" s="4">
        <v>2</v>
      </c>
      <c r="DU1468" s="4">
        <v>2</v>
      </c>
      <c r="EB1468" s="4" t="b">
        <v>1</v>
      </c>
      <c r="EC1468" s="4" t="s">
        <v>265</v>
      </c>
      <c r="EF1468" s="7">
        <v>46082</v>
      </c>
      <c r="EG1468" s="7">
        <v>46112</v>
      </c>
      <c r="EH1468" s="4" t="s">
        <v>173</v>
      </c>
      <c r="EI1468" s="4" t="b">
        <v>1</v>
      </c>
      <c r="EJ1468" s="4" t="s">
        <v>174</v>
      </c>
      <c r="EO1468" s="4">
        <f t="shared" si="91"/>
        <v>21.230136986301371</v>
      </c>
      <c r="EP1468" s="4">
        <f t="shared" si="92"/>
        <v>25</v>
      </c>
      <c r="EQ1468" s="9">
        <f t="shared" si="93"/>
        <v>3566786.45</v>
      </c>
    </row>
    <row r="1469" spans="3:147">
      <c r="C1469" s="7">
        <v>46082</v>
      </c>
      <c r="D1469" s="4">
        <v>7710</v>
      </c>
      <c r="G1469" s="4" t="s">
        <v>176</v>
      </c>
      <c r="H1469" s="4" t="s">
        <v>177</v>
      </c>
      <c r="I1469" s="4">
        <v>5</v>
      </c>
      <c r="J1469" s="16">
        <v>38516</v>
      </c>
      <c r="L1469" s="4">
        <v>111809.333</v>
      </c>
      <c r="M1469" s="4">
        <v>117059.3</v>
      </c>
      <c r="N1469" s="4">
        <v>139495.666</v>
      </c>
      <c r="O1469" s="64">
        <v>21</v>
      </c>
      <c r="P1469" s="4">
        <v>9</v>
      </c>
      <c r="Q1469" s="4">
        <v>1</v>
      </c>
      <c r="R1469" s="4">
        <v>31</v>
      </c>
      <c r="S1469" s="4">
        <v>100</v>
      </c>
      <c r="T1469" s="4">
        <v>100</v>
      </c>
      <c r="U1469" s="11">
        <v>6849890</v>
      </c>
      <c r="V1469" s="11">
        <v>1354890</v>
      </c>
      <c r="W1469" s="11">
        <v>5495000</v>
      </c>
      <c r="X1469" s="11">
        <v>20</v>
      </c>
      <c r="Y1469" s="62">
        <v>3466089</v>
      </c>
      <c r="Z1469" s="11">
        <v>0</v>
      </c>
      <c r="AA1469" s="11">
        <v>0</v>
      </c>
      <c r="AB1469" s="11">
        <v>7500</v>
      </c>
      <c r="AC1469" s="11">
        <v>150000</v>
      </c>
      <c r="AD1469" s="11">
        <v>0</v>
      </c>
      <c r="AE1469" s="11">
        <v>0</v>
      </c>
      <c r="AF1469" s="11">
        <v>0</v>
      </c>
      <c r="AG1469" s="11">
        <v>157500</v>
      </c>
      <c r="AH1469" s="11">
        <v>0</v>
      </c>
      <c r="AI1469" s="11">
        <v>438972</v>
      </c>
      <c r="AJ1469" s="11">
        <v>0</v>
      </c>
      <c r="AK1469" s="11">
        <v>732352</v>
      </c>
      <c r="AL1469" s="9">
        <v>1171324</v>
      </c>
      <c r="AM1469" s="9">
        <v>1046217</v>
      </c>
      <c r="AN1469" s="9">
        <v>69747</v>
      </c>
      <c r="AO1469" s="9">
        <v>779013</v>
      </c>
      <c r="AP1469" s="11">
        <v>0</v>
      </c>
      <c r="AQ1469" s="11">
        <v>95000</v>
      </c>
      <c r="AR1469" s="11">
        <v>3161301</v>
      </c>
      <c r="AS1469" s="11">
        <v>0</v>
      </c>
      <c r="AT1469" s="11">
        <v>0</v>
      </c>
      <c r="AU1469" s="11">
        <v>0</v>
      </c>
      <c r="AV1469" s="11">
        <v>0</v>
      </c>
      <c r="AW1469" s="11">
        <v>0</v>
      </c>
      <c r="AX1469" s="11">
        <v>0</v>
      </c>
      <c r="AY1469" s="11">
        <v>0</v>
      </c>
      <c r="AZ1469" s="11">
        <v>0</v>
      </c>
      <c r="BA1469" s="11">
        <v>0</v>
      </c>
      <c r="BB1469" s="11">
        <v>0</v>
      </c>
      <c r="BC1469" s="11">
        <v>0</v>
      </c>
      <c r="BD1469" s="11">
        <v>65000</v>
      </c>
      <c r="BE1469" s="11">
        <v>0</v>
      </c>
      <c r="BF1469" s="11">
        <v>0</v>
      </c>
      <c r="BG1469" s="11">
        <v>0</v>
      </c>
      <c r="BH1469" s="11">
        <v>0</v>
      </c>
      <c r="BI1469" s="11">
        <v>0</v>
      </c>
      <c r="BJ1469" s="11">
        <v>0</v>
      </c>
      <c r="BK1469" s="11">
        <v>0</v>
      </c>
      <c r="BL1469" s="11">
        <v>0</v>
      </c>
      <c r="BM1469" s="11">
        <v>0</v>
      </c>
      <c r="BN1469" s="11">
        <v>0</v>
      </c>
      <c r="BO1469" s="11">
        <v>588910</v>
      </c>
      <c r="BP1469" s="11">
        <v>58890</v>
      </c>
      <c r="BQ1469" s="11">
        <v>268850</v>
      </c>
      <c r="BR1469" s="11">
        <v>297440</v>
      </c>
      <c r="BS1469" s="11">
        <v>61650</v>
      </c>
      <c r="BT1469" s="11">
        <v>10400</v>
      </c>
      <c r="BU1469" s="11">
        <v>40620</v>
      </c>
      <c r="BV1469" s="11">
        <v>3000</v>
      </c>
      <c r="BW1469" s="11">
        <v>8880</v>
      </c>
      <c r="BX1469" s="11">
        <v>0</v>
      </c>
      <c r="BY1469" s="11">
        <v>0</v>
      </c>
      <c r="BZ1469" s="11">
        <v>0</v>
      </c>
      <c r="CA1469" s="11">
        <v>16250</v>
      </c>
      <c r="CB1469" s="11">
        <v>0</v>
      </c>
      <c r="CC1469" s="11">
        <v>0</v>
      </c>
      <c r="CD1469" s="11">
        <v>0</v>
      </c>
      <c r="CE1469" s="11">
        <v>0</v>
      </c>
      <c r="CF1469" s="11">
        <v>0</v>
      </c>
      <c r="CG1469" s="11">
        <v>0</v>
      </c>
      <c r="CH1469" s="11">
        <v>0</v>
      </c>
      <c r="CI1469" s="11">
        <v>207516.27799999999</v>
      </c>
      <c r="CJ1469" s="4">
        <v>31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0</v>
      </c>
      <c r="CS1469" s="4">
        <v>0</v>
      </c>
      <c r="CT1469" s="4">
        <v>0</v>
      </c>
      <c r="CU1469" s="4">
        <v>19</v>
      </c>
      <c r="CV1469" s="4">
        <v>0</v>
      </c>
      <c r="CW1469" s="4">
        <v>0</v>
      </c>
      <c r="CX1469" s="4">
        <v>0</v>
      </c>
      <c r="CY1469" s="4">
        <v>0</v>
      </c>
      <c r="CZ1469" s="4">
        <v>0</v>
      </c>
      <c r="DA1469" s="4">
        <v>0</v>
      </c>
      <c r="DB1469" s="4">
        <v>20</v>
      </c>
      <c r="DC1469" s="4">
        <v>0</v>
      </c>
      <c r="DD1469" s="4">
        <v>28</v>
      </c>
      <c r="DE1469" s="64">
        <v>48</v>
      </c>
      <c r="DF1469" s="64">
        <v>40</v>
      </c>
      <c r="DG1469" s="64">
        <v>2</v>
      </c>
      <c r="DH1469" s="64">
        <v>74.459999999999994</v>
      </c>
      <c r="DI1469" s="4">
        <v>0</v>
      </c>
      <c r="DJ1469" s="4">
        <v>0</v>
      </c>
      <c r="DK1469" s="4">
        <v>0</v>
      </c>
      <c r="DL1469" s="4">
        <v>0</v>
      </c>
      <c r="DM1469" s="4">
        <v>0</v>
      </c>
      <c r="DN1469" s="4">
        <v>0</v>
      </c>
      <c r="DO1469" s="4">
        <v>0</v>
      </c>
      <c r="DP1469" s="4">
        <v>0</v>
      </c>
      <c r="DQ1469" s="4">
        <v>0</v>
      </c>
      <c r="DR1469" s="4">
        <v>0</v>
      </c>
      <c r="DS1469" s="4">
        <v>1</v>
      </c>
      <c r="DT1469" s="4">
        <v>2</v>
      </c>
      <c r="DU1469" s="4">
        <v>2</v>
      </c>
      <c r="EB1469" s="4" t="b">
        <v>1</v>
      </c>
      <c r="EC1469" s="4" t="s">
        <v>265</v>
      </c>
      <c r="EF1469" s="7">
        <v>46082</v>
      </c>
      <c r="EG1469" s="7">
        <v>46112</v>
      </c>
      <c r="EH1469" s="4" t="s">
        <v>173</v>
      </c>
      <c r="EI1469" s="4" t="b">
        <v>1</v>
      </c>
      <c r="EJ1469" s="4" t="s">
        <v>174</v>
      </c>
      <c r="EO1469" s="4">
        <f t="shared" si="91"/>
        <v>20.567123287671233</v>
      </c>
      <c r="EP1469" s="4">
        <f t="shared" si="92"/>
        <v>24</v>
      </c>
      <c r="EQ1469" s="9">
        <f t="shared" si="93"/>
        <v>3347895.9840000002</v>
      </c>
    </row>
    <row r="1470" spans="3:147">
      <c r="C1470" s="7">
        <v>46082</v>
      </c>
      <c r="D1470" s="4">
        <v>7710</v>
      </c>
      <c r="G1470" s="4" t="s">
        <v>176</v>
      </c>
      <c r="H1470" s="4" t="s">
        <v>177</v>
      </c>
      <c r="I1470" s="4">
        <v>1</v>
      </c>
      <c r="J1470" s="16">
        <v>38600</v>
      </c>
      <c r="L1470" s="4">
        <v>108315.333</v>
      </c>
      <c r="M1470" s="4">
        <v>113315.3</v>
      </c>
      <c r="N1470" s="4">
        <v>135034.06599999999</v>
      </c>
      <c r="O1470" s="64">
        <v>21</v>
      </c>
      <c r="P1470" s="4">
        <v>9</v>
      </c>
      <c r="Q1470" s="4">
        <v>1</v>
      </c>
      <c r="R1470" s="4">
        <v>31</v>
      </c>
      <c r="S1470" s="4">
        <v>100</v>
      </c>
      <c r="T1470" s="4">
        <v>100</v>
      </c>
      <c r="U1470" s="11">
        <v>6216390</v>
      </c>
      <c r="V1470" s="11">
        <v>1281070</v>
      </c>
      <c r="W1470" s="11">
        <v>4935320</v>
      </c>
      <c r="X1470" s="11">
        <v>20</v>
      </c>
      <c r="Y1470" s="62">
        <v>3357775</v>
      </c>
      <c r="Z1470" s="11">
        <v>0</v>
      </c>
      <c r="AA1470" s="11">
        <v>0</v>
      </c>
      <c r="AB1470" s="11">
        <v>0</v>
      </c>
      <c r="AC1470" s="11">
        <v>150000</v>
      </c>
      <c r="AD1470" s="11">
        <v>0</v>
      </c>
      <c r="AE1470" s="11">
        <v>0</v>
      </c>
      <c r="AF1470" s="11">
        <v>0</v>
      </c>
      <c r="AG1470" s="11">
        <v>150000</v>
      </c>
      <c r="AH1470" s="11">
        <v>0</v>
      </c>
      <c r="AI1470" s="11">
        <v>424932</v>
      </c>
      <c r="AJ1470" s="11">
        <v>0</v>
      </c>
      <c r="AK1470" s="11">
        <v>658291</v>
      </c>
      <c r="AL1470" s="9">
        <v>1083223</v>
      </c>
      <c r="AM1470" s="9">
        <v>911479</v>
      </c>
      <c r="AN1470" s="9">
        <v>67517</v>
      </c>
      <c r="AO1470" s="9">
        <v>571396</v>
      </c>
      <c r="AP1470" s="11">
        <v>0</v>
      </c>
      <c r="AQ1470" s="11">
        <v>65000</v>
      </c>
      <c r="AR1470" s="11">
        <v>2698615</v>
      </c>
      <c r="AS1470" s="11">
        <v>0</v>
      </c>
      <c r="AT1470" s="11">
        <v>0</v>
      </c>
      <c r="AU1470" s="11">
        <v>0</v>
      </c>
      <c r="AV1470" s="11">
        <v>0</v>
      </c>
      <c r="AW1470" s="11">
        <v>0</v>
      </c>
      <c r="AX1470" s="11">
        <v>0</v>
      </c>
      <c r="AY1470" s="11">
        <v>0</v>
      </c>
      <c r="AZ1470" s="11">
        <v>0</v>
      </c>
      <c r="BA1470" s="11">
        <v>0</v>
      </c>
      <c r="BB1470" s="11">
        <v>0</v>
      </c>
      <c r="BC1470" s="11">
        <v>0</v>
      </c>
      <c r="BD1470" s="11">
        <v>10000</v>
      </c>
      <c r="BE1470" s="11">
        <v>0</v>
      </c>
      <c r="BF1470" s="11">
        <v>0</v>
      </c>
      <c r="BG1470" s="11">
        <v>0</v>
      </c>
      <c r="BH1470" s="11">
        <v>0</v>
      </c>
      <c r="BI1470" s="11">
        <v>0</v>
      </c>
      <c r="BJ1470" s="11">
        <v>0</v>
      </c>
      <c r="BK1470" s="11">
        <v>0</v>
      </c>
      <c r="BL1470" s="11">
        <v>0</v>
      </c>
      <c r="BM1470" s="11">
        <v>0</v>
      </c>
      <c r="BN1470" s="11">
        <v>0</v>
      </c>
      <c r="BO1470" s="11">
        <v>577990</v>
      </c>
      <c r="BP1470" s="11">
        <v>57790</v>
      </c>
      <c r="BQ1470" s="11">
        <v>261150</v>
      </c>
      <c r="BR1470" s="11">
        <v>268790</v>
      </c>
      <c r="BS1470" s="11">
        <v>55950</v>
      </c>
      <c r="BT1470" s="11">
        <v>10080</v>
      </c>
      <c r="BU1470" s="11">
        <v>39320</v>
      </c>
      <c r="BV1470" s="11">
        <v>9000</v>
      </c>
      <c r="BW1470" s="11">
        <v>1000</v>
      </c>
      <c r="BX1470" s="11">
        <v>0</v>
      </c>
      <c r="BY1470" s="11">
        <v>0</v>
      </c>
      <c r="BZ1470" s="11">
        <v>0</v>
      </c>
      <c r="CA1470" s="11">
        <v>0</v>
      </c>
      <c r="CB1470" s="11">
        <v>0</v>
      </c>
      <c r="CC1470" s="11">
        <v>0</v>
      </c>
      <c r="CD1470" s="11">
        <v>0</v>
      </c>
      <c r="CE1470" s="11">
        <v>0</v>
      </c>
      <c r="CF1470" s="11">
        <v>0</v>
      </c>
      <c r="CG1470" s="11">
        <v>0</v>
      </c>
      <c r="CH1470" s="11">
        <v>0</v>
      </c>
      <c r="CI1470" s="11">
        <v>198438.93299999999</v>
      </c>
      <c r="CJ1470" s="4">
        <v>31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13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20</v>
      </c>
      <c r="DC1470" s="4">
        <v>0</v>
      </c>
      <c r="DD1470" s="4">
        <v>26</v>
      </c>
      <c r="DE1470" s="64">
        <v>46</v>
      </c>
      <c r="DF1470" s="64">
        <v>36</v>
      </c>
      <c r="DG1470" s="64">
        <v>2</v>
      </c>
      <c r="DH1470" s="64">
        <v>56.42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1</v>
      </c>
      <c r="DT1470" s="4">
        <v>2</v>
      </c>
      <c r="DU1470" s="4">
        <v>2</v>
      </c>
      <c r="EB1470" s="4" t="b">
        <v>1</v>
      </c>
      <c r="EC1470" s="4" t="s">
        <v>265</v>
      </c>
      <c r="EF1470" s="7">
        <v>46082</v>
      </c>
      <c r="EG1470" s="7">
        <v>46112</v>
      </c>
      <c r="EH1470" s="4" t="s">
        <v>173</v>
      </c>
      <c r="EI1470" s="4" t="b">
        <v>1</v>
      </c>
      <c r="EJ1470" s="4" t="s">
        <v>174</v>
      </c>
      <c r="EO1470" s="4">
        <f t="shared" si="91"/>
        <v>20.336986301369862</v>
      </c>
      <c r="EP1470" s="4">
        <f t="shared" si="92"/>
        <v>24</v>
      </c>
      <c r="EQ1470" s="9">
        <f t="shared" si="93"/>
        <v>3240817.5839999998</v>
      </c>
    </row>
    <row r="1471" spans="3:147">
      <c r="C1471" s="7">
        <v>46082</v>
      </c>
      <c r="D1471" s="4">
        <v>7710</v>
      </c>
      <c r="G1471" s="4" t="s">
        <v>176</v>
      </c>
      <c r="H1471" s="4" t="s">
        <v>177</v>
      </c>
      <c r="I1471" s="4">
        <v>3</v>
      </c>
      <c r="J1471" s="16">
        <v>38663</v>
      </c>
      <c r="L1471" s="4">
        <v>110095.333</v>
      </c>
      <c r="M1471" s="4">
        <v>115345.3</v>
      </c>
      <c r="N1471" s="4">
        <v>137453.149</v>
      </c>
      <c r="O1471" s="64">
        <v>21</v>
      </c>
      <c r="P1471" s="4">
        <v>9</v>
      </c>
      <c r="Q1471" s="4">
        <v>1</v>
      </c>
      <c r="R1471" s="4">
        <v>31</v>
      </c>
      <c r="S1471" s="4">
        <v>100</v>
      </c>
      <c r="T1471" s="4">
        <v>100</v>
      </c>
      <c r="U1471" s="11">
        <v>7167047</v>
      </c>
      <c r="V1471" s="11">
        <v>1387047</v>
      </c>
      <c r="W1471" s="11">
        <v>5780000</v>
      </c>
      <c r="X1471" s="11">
        <v>20</v>
      </c>
      <c r="Y1471" s="62">
        <v>3412955</v>
      </c>
      <c r="Z1471" s="11">
        <v>0</v>
      </c>
      <c r="AA1471" s="11">
        <v>0</v>
      </c>
      <c r="AB1471" s="11">
        <v>7500</v>
      </c>
      <c r="AC1471" s="11">
        <v>150000</v>
      </c>
      <c r="AD1471" s="11">
        <v>0</v>
      </c>
      <c r="AE1471" s="11">
        <v>0</v>
      </c>
      <c r="AF1471" s="11">
        <v>0</v>
      </c>
      <c r="AG1471" s="11">
        <v>157500</v>
      </c>
      <c r="AH1471" s="11">
        <v>0</v>
      </c>
      <c r="AI1471" s="11">
        <v>432544</v>
      </c>
      <c r="AJ1471" s="11">
        <v>0</v>
      </c>
      <c r="AK1471" s="11">
        <v>412359</v>
      </c>
      <c r="AL1471" s="9">
        <v>844904</v>
      </c>
      <c r="AM1471" s="9">
        <v>1133988</v>
      </c>
      <c r="AN1471" s="9">
        <v>85908</v>
      </c>
      <c r="AO1471" s="9">
        <v>426792</v>
      </c>
      <c r="AP1471" s="11">
        <v>0</v>
      </c>
      <c r="AQ1471" s="11">
        <v>50000</v>
      </c>
      <c r="AR1471" s="11">
        <v>2541592</v>
      </c>
      <c r="AS1471" s="11">
        <v>0</v>
      </c>
      <c r="AT1471" s="11">
        <v>0</v>
      </c>
      <c r="AU1471" s="11">
        <v>0</v>
      </c>
      <c r="AV1471" s="11">
        <v>0</v>
      </c>
      <c r="AW1471" s="11">
        <v>0</v>
      </c>
      <c r="AX1471" s="11">
        <v>0</v>
      </c>
      <c r="AY1471" s="11">
        <v>0</v>
      </c>
      <c r="AZ1471" s="11">
        <v>0</v>
      </c>
      <c r="BA1471" s="11">
        <v>0</v>
      </c>
      <c r="BB1471" s="11">
        <v>1000000</v>
      </c>
      <c r="BC1471" s="11">
        <v>0</v>
      </c>
      <c r="BD1471" s="11">
        <v>55000</v>
      </c>
      <c r="BE1471" s="11">
        <v>0</v>
      </c>
      <c r="BF1471" s="11">
        <v>0</v>
      </c>
      <c r="BG1471" s="11">
        <v>0</v>
      </c>
      <c r="BH1471" s="11">
        <v>0</v>
      </c>
      <c r="BI1471" s="11">
        <v>0</v>
      </c>
      <c r="BJ1471" s="11">
        <v>0</v>
      </c>
      <c r="BK1471" s="11">
        <v>0</v>
      </c>
      <c r="BL1471" s="11">
        <v>0</v>
      </c>
      <c r="BM1471" s="11">
        <v>0</v>
      </c>
      <c r="BN1471" s="11">
        <v>0</v>
      </c>
      <c r="BO1471" s="11">
        <v>620470</v>
      </c>
      <c r="BP1471" s="11">
        <v>62040</v>
      </c>
      <c r="BQ1471" s="11">
        <v>271980</v>
      </c>
      <c r="BR1471" s="11">
        <v>305470</v>
      </c>
      <c r="BS1471" s="11">
        <v>64500</v>
      </c>
      <c r="BT1471" s="11">
        <v>10240</v>
      </c>
      <c r="BU1471" s="11">
        <v>40020</v>
      </c>
      <c r="BV1471" s="11">
        <v>12000</v>
      </c>
      <c r="BW1471" s="11">
        <v>327</v>
      </c>
      <c r="BX1471" s="11">
        <v>0</v>
      </c>
      <c r="BY1471" s="11">
        <v>0</v>
      </c>
      <c r="BZ1471" s="11">
        <v>0</v>
      </c>
      <c r="CA1471" s="11">
        <v>0</v>
      </c>
      <c r="CB1471" s="11">
        <v>0</v>
      </c>
      <c r="CC1471" s="11">
        <v>0</v>
      </c>
      <c r="CD1471" s="11">
        <v>0</v>
      </c>
      <c r="CE1471" s="11">
        <v>0</v>
      </c>
      <c r="CF1471" s="11">
        <v>0</v>
      </c>
      <c r="CG1471" s="11">
        <v>0</v>
      </c>
      <c r="CH1471" s="11">
        <v>0</v>
      </c>
      <c r="CI1471" s="11">
        <v>200146.611</v>
      </c>
      <c r="CJ1471" s="4">
        <v>31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10</v>
      </c>
      <c r="CV1471" s="4">
        <v>0</v>
      </c>
      <c r="CW1471" s="4">
        <v>0</v>
      </c>
      <c r="CX1471" s="4">
        <v>0</v>
      </c>
      <c r="CY1471" s="4">
        <v>0</v>
      </c>
      <c r="CZ1471" s="4">
        <v>0</v>
      </c>
      <c r="DA1471" s="4">
        <v>0</v>
      </c>
      <c r="DB1471" s="4">
        <v>20</v>
      </c>
      <c r="DC1471" s="4">
        <v>0</v>
      </c>
      <c r="DD1471" s="4">
        <v>16</v>
      </c>
      <c r="DE1471" s="64">
        <v>36</v>
      </c>
      <c r="DF1471" s="64">
        <v>44</v>
      </c>
      <c r="DG1471" s="64">
        <v>2.5</v>
      </c>
      <c r="DH1471" s="64">
        <v>41.4</v>
      </c>
      <c r="DI1471" s="4">
        <v>0</v>
      </c>
      <c r="DJ1471" s="4">
        <v>0</v>
      </c>
      <c r="DK1471" s="4">
        <v>0</v>
      </c>
      <c r="DL1471" s="4">
        <v>0</v>
      </c>
      <c r="DM1471" s="4">
        <v>0</v>
      </c>
      <c r="DN1471" s="4">
        <v>0</v>
      </c>
      <c r="DO1471" s="4">
        <v>0</v>
      </c>
      <c r="DP1471" s="4">
        <v>0</v>
      </c>
      <c r="DQ1471" s="4">
        <v>0</v>
      </c>
      <c r="DR1471" s="4">
        <v>0</v>
      </c>
      <c r="DS1471" s="4">
        <v>0.5</v>
      </c>
      <c r="DT1471" s="4">
        <v>2</v>
      </c>
      <c r="DU1471" s="4">
        <v>2</v>
      </c>
      <c r="EB1471" s="4" t="b">
        <v>1</v>
      </c>
      <c r="EC1471" s="4" t="s">
        <v>265</v>
      </c>
      <c r="EF1471" s="7">
        <v>46082</v>
      </c>
      <c r="EG1471" s="7">
        <v>46112</v>
      </c>
      <c r="EH1471" s="4" t="s">
        <v>173</v>
      </c>
      <c r="EI1471" s="4" t="b">
        <v>1</v>
      </c>
      <c r="EJ1471" s="4" t="s">
        <v>174</v>
      </c>
      <c r="EO1471" s="4">
        <f t="shared" si="91"/>
        <v>20.164383561643834</v>
      </c>
      <c r="EP1471" s="4">
        <f t="shared" si="92"/>
        <v>24</v>
      </c>
      <c r="EQ1471" s="9">
        <f t="shared" si="93"/>
        <v>3298875.5760000004</v>
      </c>
    </row>
    <row r="1472" spans="3:147">
      <c r="C1472" s="7">
        <v>46082</v>
      </c>
      <c r="D1472" s="4">
        <v>7710</v>
      </c>
      <c r="G1472" s="4" t="s">
        <v>179</v>
      </c>
      <c r="H1472" s="4" t="s">
        <v>180</v>
      </c>
      <c r="I1472" s="4">
        <v>14</v>
      </c>
      <c r="J1472" s="16">
        <v>38663</v>
      </c>
      <c r="L1472" s="4">
        <v>102118.299</v>
      </c>
      <c r="M1472" s="4">
        <v>107368.26700000001</v>
      </c>
      <c r="N1472" s="4">
        <v>127947.18399999999</v>
      </c>
      <c r="O1472" s="64">
        <v>21</v>
      </c>
      <c r="P1472" s="4">
        <v>9</v>
      </c>
      <c r="Q1472" s="4">
        <v>1</v>
      </c>
      <c r="R1472" s="4">
        <v>31</v>
      </c>
      <c r="S1472" s="4">
        <v>100</v>
      </c>
      <c r="T1472" s="4">
        <v>100</v>
      </c>
      <c r="U1472" s="11">
        <v>5801020</v>
      </c>
      <c r="V1472" s="11">
        <v>1005880</v>
      </c>
      <c r="W1472" s="11">
        <v>4795140</v>
      </c>
      <c r="X1472" s="11">
        <v>20</v>
      </c>
      <c r="Y1472" s="62">
        <v>3165667</v>
      </c>
      <c r="Z1472" s="11">
        <v>0</v>
      </c>
      <c r="AA1472" s="11">
        <v>0</v>
      </c>
      <c r="AB1472" s="11">
        <v>7500</v>
      </c>
      <c r="AC1472" s="11">
        <v>150000</v>
      </c>
      <c r="AD1472" s="11">
        <v>0</v>
      </c>
      <c r="AE1472" s="11">
        <v>0</v>
      </c>
      <c r="AF1472" s="11">
        <v>0</v>
      </c>
      <c r="AG1472" s="11">
        <v>157500</v>
      </c>
      <c r="AH1472" s="11">
        <v>0</v>
      </c>
      <c r="AI1472" s="11">
        <v>402631</v>
      </c>
      <c r="AJ1472" s="11">
        <v>0</v>
      </c>
      <c r="AK1472" s="11">
        <v>431821</v>
      </c>
      <c r="AL1472" s="9">
        <v>834452</v>
      </c>
      <c r="AM1472" s="9">
        <v>959603</v>
      </c>
      <c r="AN1472" s="9">
        <v>79966</v>
      </c>
      <c r="AO1472" s="9">
        <v>483832</v>
      </c>
      <c r="AP1472" s="11">
        <v>0</v>
      </c>
      <c r="AQ1472" s="11">
        <v>65000</v>
      </c>
      <c r="AR1472" s="11">
        <v>2422853</v>
      </c>
      <c r="AS1472" s="11">
        <v>0</v>
      </c>
      <c r="AT1472" s="11">
        <v>0</v>
      </c>
      <c r="AU1472" s="11">
        <v>0</v>
      </c>
      <c r="AV1472" s="11">
        <v>0</v>
      </c>
      <c r="AW1472" s="11">
        <v>0</v>
      </c>
      <c r="AX1472" s="11">
        <v>0</v>
      </c>
      <c r="AY1472" s="11">
        <v>0</v>
      </c>
      <c r="AZ1472" s="11">
        <v>0</v>
      </c>
      <c r="BA1472" s="11">
        <v>0</v>
      </c>
      <c r="BB1472" s="11">
        <v>0</v>
      </c>
      <c r="BC1472" s="11">
        <v>0</v>
      </c>
      <c r="BD1472" s="11">
        <v>55000</v>
      </c>
      <c r="BE1472" s="11">
        <v>0</v>
      </c>
      <c r="BF1472" s="11">
        <v>0</v>
      </c>
      <c r="BG1472" s="11">
        <v>0</v>
      </c>
      <c r="BH1472" s="11">
        <v>0</v>
      </c>
      <c r="BI1472" s="11">
        <v>0</v>
      </c>
      <c r="BJ1472" s="11">
        <v>0</v>
      </c>
      <c r="BK1472" s="11">
        <v>0</v>
      </c>
      <c r="BL1472" s="11">
        <v>0</v>
      </c>
      <c r="BM1472" s="11">
        <v>0</v>
      </c>
      <c r="BN1472" s="11">
        <v>0</v>
      </c>
      <c r="BO1472" s="11">
        <v>375270</v>
      </c>
      <c r="BP1472" s="11">
        <v>37520</v>
      </c>
      <c r="BQ1472" s="11">
        <v>241110</v>
      </c>
      <c r="BR1472" s="11">
        <v>253020</v>
      </c>
      <c r="BS1472" s="11">
        <v>52210</v>
      </c>
      <c r="BT1472" s="11">
        <v>9500</v>
      </c>
      <c r="BU1472" s="11">
        <v>37250</v>
      </c>
      <c r="BV1472" s="11">
        <v>0</v>
      </c>
      <c r="BW1472" s="11">
        <v>0</v>
      </c>
      <c r="BX1472" s="11">
        <v>0</v>
      </c>
      <c r="BY1472" s="11">
        <v>0</v>
      </c>
      <c r="BZ1472" s="11">
        <v>0</v>
      </c>
      <c r="CA1472" s="11">
        <v>0</v>
      </c>
      <c r="CB1472" s="11">
        <v>0</v>
      </c>
      <c r="CC1472" s="11">
        <v>0</v>
      </c>
      <c r="CD1472" s="11">
        <v>0</v>
      </c>
      <c r="CE1472" s="11">
        <v>0</v>
      </c>
      <c r="CF1472" s="11">
        <v>0</v>
      </c>
      <c r="CG1472" s="11">
        <v>0</v>
      </c>
      <c r="CH1472" s="11">
        <v>0</v>
      </c>
      <c r="CI1472" s="11">
        <v>173983.878</v>
      </c>
      <c r="CJ1472" s="4">
        <v>31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13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20</v>
      </c>
      <c r="DC1472" s="4">
        <v>0</v>
      </c>
      <c r="DD1472" s="4">
        <v>18</v>
      </c>
      <c r="DE1472" s="64">
        <v>38</v>
      </c>
      <c r="DF1472" s="64">
        <v>40</v>
      </c>
      <c r="DG1472" s="64">
        <v>2.5</v>
      </c>
      <c r="DH1472" s="64">
        <v>50.42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2</v>
      </c>
      <c r="DU1472" s="4">
        <v>2</v>
      </c>
      <c r="EB1472" s="4" t="b">
        <v>1</v>
      </c>
      <c r="EC1472" s="4" t="s">
        <v>265</v>
      </c>
      <c r="EF1472" s="7">
        <v>46082</v>
      </c>
      <c r="EG1472" s="7">
        <v>46112</v>
      </c>
      <c r="EH1472" s="4" t="s">
        <v>173</v>
      </c>
      <c r="EI1472" s="4" t="b">
        <v>1</v>
      </c>
      <c r="EJ1472" s="4" t="s">
        <v>174</v>
      </c>
      <c r="EO1472" s="4">
        <f t="shared" si="91"/>
        <v>20.164383561643834</v>
      </c>
      <c r="EP1472" s="4">
        <f t="shared" si="92"/>
        <v>24</v>
      </c>
      <c r="EQ1472" s="9">
        <f t="shared" si="93"/>
        <v>3070732.4159999997</v>
      </c>
    </row>
    <row r="1473" spans="3:147">
      <c r="C1473" s="7">
        <v>46113</v>
      </c>
      <c r="D1473" s="4">
        <v>7710</v>
      </c>
      <c r="G1473" s="4" t="s">
        <v>176</v>
      </c>
      <c r="H1473" s="4" t="s">
        <v>177</v>
      </c>
      <c r="I1473" s="4">
        <v>18</v>
      </c>
      <c r="J1473" s="16">
        <v>36701</v>
      </c>
      <c r="L1473" s="4">
        <v>119807.333</v>
      </c>
      <c r="M1473" s="4">
        <v>126682.3</v>
      </c>
      <c r="N1473" s="4">
        <v>150963.07399999999</v>
      </c>
      <c r="O1473" s="64">
        <v>22</v>
      </c>
      <c r="P1473" s="4">
        <v>8</v>
      </c>
      <c r="Q1473" s="4">
        <v>0</v>
      </c>
      <c r="R1473" s="4">
        <v>30</v>
      </c>
      <c r="S1473" s="4">
        <v>100</v>
      </c>
      <c r="T1473" s="4">
        <v>100</v>
      </c>
      <c r="U1473" s="11">
        <v>7294641</v>
      </c>
      <c r="V1473" s="11">
        <v>1890641</v>
      </c>
      <c r="W1473" s="11">
        <v>5404000</v>
      </c>
      <c r="X1473" s="11">
        <v>25</v>
      </c>
      <c r="Y1473" s="62">
        <v>3594219</v>
      </c>
      <c r="Z1473" s="11">
        <v>0</v>
      </c>
      <c r="AA1473" s="11">
        <v>0</v>
      </c>
      <c r="AB1473" s="11">
        <v>18750</v>
      </c>
      <c r="AC1473" s="11">
        <v>187500</v>
      </c>
      <c r="AD1473" s="11">
        <v>0</v>
      </c>
      <c r="AE1473" s="11">
        <v>0</v>
      </c>
      <c r="AF1473" s="11">
        <v>0</v>
      </c>
      <c r="AG1473" s="11">
        <v>206250</v>
      </c>
      <c r="AH1473" s="11">
        <v>0</v>
      </c>
      <c r="AI1473" s="11">
        <v>475058</v>
      </c>
      <c r="AJ1473" s="11">
        <v>0</v>
      </c>
      <c r="AK1473" s="11">
        <v>835014</v>
      </c>
      <c r="AL1473" s="9">
        <v>1310073</v>
      </c>
      <c r="AM1473" s="9">
        <v>1188834</v>
      </c>
      <c r="AN1473" s="9">
        <v>75481</v>
      </c>
      <c r="AO1473" s="9">
        <v>634950</v>
      </c>
      <c r="AP1473" s="11">
        <v>0</v>
      </c>
      <c r="AQ1473" s="11">
        <v>60000</v>
      </c>
      <c r="AR1473" s="11">
        <v>3269338</v>
      </c>
      <c r="AS1473" s="11">
        <v>0</v>
      </c>
      <c r="AT1473" s="11">
        <v>0</v>
      </c>
      <c r="AU1473" s="11">
        <v>0</v>
      </c>
      <c r="AV1473" s="11">
        <v>0</v>
      </c>
      <c r="AW1473" s="11">
        <v>0</v>
      </c>
      <c r="AX1473" s="11">
        <v>0</v>
      </c>
      <c r="AY1473" s="11">
        <v>0</v>
      </c>
      <c r="AZ1473" s="11">
        <v>0</v>
      </c>
      <c r="BA1473" s="11">
        <v>169834</v>
      </c>
      <c r="BB1473" s="11">
        <v>0</v>
      </c>
      <c r="BC1473" s="11">
        <v>0</v>
      </c>
      <c r="BD1473" s="11">
        <v>55000</v>
      </c>
      <c r="BE1473" s="11">
        <v>0</v>
      </c>
      <c r="BF1473" s="11">
        <v>0</v>
      </c>
      <c r="BG1473" s="11">
        <v>0</v>
      </c>
      <c r="BH1473" s="11">
        <v>0</v>
      </c>
      <c r="BI1473" s="11">
        <v>0</v>
      </c>
      <c r="BJ1473" s="11">
        <v>0</v>
      </c>
      <c r="BK1473" s="11">
        <v>0</v>
      </c>
      <c r="BL1473" s="11">
        <v>0</v>
      </c>
      <c r="BM1473" s="11">
        <v>0</v>
      </c>
      <c r="BN1473" s="11">
        <v>0</v>
      </c>
      <c r="BO1473" s="11">
        <v>703060</v>
      </c>
      <c r="BP1473" s="11">
        <v>70300</v>
      </c>
      <c r="BQ1473" s="11">
        <v>302570</v>
      </c>
      <c r="BR1473" s="11">
        <v>317410</v>
      </c>
      <c r="BS1473" s="11">
        <v>65650</v>
      </c>
      <c r="BT1473" s="11">
        <v>10790</v>
      </c>
      <c r="BU1473" s="11">
        <v>42750</v>
      </c>
      <c r="BV1473" s="11">
        <v>28000</v>
      </c>
      <c r="BW1473" s="11">
        <v>8231</v>
      </c>
      <c r="BX1473" s="11">
        <v>0</v>
      </c>
      <c r="BY1473" s="11">
        <v>0</v>
      </c>
      <c r="BZ1473" s="11">
        <v>0</v>
      </c>
      <c r="CA1473" s="11">
        <v>0</v>
      </c>
      <c r="CB1473" s="11">
        <v>0</v>
      </c>
      <c r="CC1473" s="11">
        <v>341880</v>
      </c>
      <c r="CD1473" s="11">
        <v>0</v>
      </c>
      <c r="CE1473" s="11">
        <v>0</v>
      </c>
      <c r="CF1473" s="11">
        <v>0</v>
      </c>
      <c r="CG1473" s="11">
        <v>0</v>
      </c>
      <c r="CH1473" s="11">
        <v>0</v>
      </c>
      <c r="CI1473" s="11">
        <v>240880.78899999999</v>
      </c>
      <c r="CJ1473" s="4">
        <v>30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4">
        <v>12</v>
      </c>
      <c r="CV1473" s="4">
        <v>0</v>
      </c>
      <c r="CW1473" s="4">
        <v>0</v>
      </c>
      <c r="CX1473" s="4">
        <v>0</v>
      </c>
      <c r="CY1473" s="4">
        <v>0</v>
      </c>
      <c r="CZ1473" s="4">
        <v>0</v>
      </c>
      <c r="DA1473" s="4">
        <v>0</v>
      </c>
      <c r="DB1473" s="4">
        <v>20</v>
      </c>
      <c r="DC1473" s="4">
        <v>0</v>
      </c>
      <c r="DD1473" s="4">
        <v>29.5</v>
      </c>
      <c r="DE1473" s="64">
        <v>49.5</v>
      </c>
      <c r="DF1473" s="64">
        <v>42</v>
      </c>
      <c r="DG1473" s="64">
        <v>2</v>
      </c>
      <c r="DH1473" s="64">
        <v>56.08</v>
      </c>
      <c r="DI1473" s="4">
        <v>0</v>
      </c>
      <c r="DJ1473" s="4">
        <v>0</v>
      </c>
      <c r="DK1473" s="4">
        <v>0</v>
      </c>
      <c r="DL1473" s="4">
        <v>0</v>
      </c>
      <c r="DM1473" s="4">
        <v>0</v>
      </c>
      <c r="DN1473" s="4">
        <v>0</v>
      </c>
      <c r="DO1473" s="4">
        <v>0</v>
      </c>
      <c r="DP1473" s="4">
        <v>0</v>
      </c>
      <c r="DQ1473" s="4">
        <v>0</v>
      </c>
      <c r="DR1473" s="4">
        <v>0</v>
      </c>
      <c r="DS1473" s="4">
        <v>0</v>
      </c>
      <c r="DT1473" s="4">
        <v>2</v>
      </c>
      <c r="DU1473" s="4">
        <v>2</v>
      </c>
      <c r="EB1473" s="4" t="b">
        <v>1</v>
      </c>
      <c r="EC1473" s="4" t="s">
        <v>265</v>
      </c>
      <c r="EF1473" s="7">
        <v>46113</v>
      </c>
      <c r="EG1473" s="7">
        <v>46142</v>
      </c>
      <c r="EH1473" s="4" t="s">
        <v>173</v>
      </c>
      <c r="EI1473" s="4" t="b">
        <v>1</v>
      </c>
      <c r="EJ1473" s="4" t="s">
        <v>174</v>
      </c>
      <c r="EO1473" s="4">
        <f t="shared" si="91"/>
        <v>25.539726027397261</v>
      </c>
      <c r="EP1473" s="4">
        <f t="shared" si="92"/>
        <v>25</v>
      </c>
      <c r="EQ1473" s="9">
        <f t="shared" si="93"/>
        <v>3774076.8499999996</v>
      </c>
    </row>
    <row r="1474" spans="3:147">
      <c r="C1474" s="7">
        <v>46113</v>
      </c>
      <c r="D1474" s="4">
        <v>7710</v>
      </c>
      <c r="G1474" s="4" t="s">
        <v>176</v>
      </c>
      <c r="H1474" s="4" t="s">
        <v>177</v>
      </c>
      <c r="I1474" s="4">
        <v>15</v>
      </c>
      <c r="J1474" s="16">
        <v>37747</v>
      </c>
      <c r="L1474" s="4">
        <v>118421.333</v>
      </c>
      <c r="M1474" s="4">
        <v>124421.3</v>
      </c>
      <c r="N1474" s="4">
        <v>148268.71599999999</v>
      </c>
      <c r="O1474" s="64">
        <v>22</v>
      </c>
      <c r="P1474" s="4">
        <v>8</v>
      </c>
      <c r="Q1474" s="4">
        <v>0</v>
      </c>
      <c r="R1474" s="4">
        <v>30</v>
      </c>
      <c r="S1474" s="4">
        <v>100</v>
      </c>
      <c r="T1474" s="4">
        <v>100</v>
      </c>
      <c r="U1474" s="11">
        <v>5822568</v>
      </c>
      <c r="V1474" s="11">
        <v>1300610</v>
      </c>
      <c r="W1474" s="11">
        <v>4521958</v>
      </c>
      <c r="X1474" s="11">
        <v>23</v>
      </c>
      <c r="Y1474" s="62">
        <v>3552639</v>
      </c>
      <c r="Z1474" s="11">
        <v>0</v>
      </c>
      <c r="AA1474" s="11">
        <v>0</v>
      </c>
      <c r="AB1474" s="11">
        <v>7500</v>
      </c>
      <c r="AC1474" s="11">
        <v>172500</v>
      </c>
      <c r="AD1474" s="11">
        <v>0</v>
      </c>
      <c r="AE1474" s="11">
        <v>0</v>
      </c>
      <c r="AF1474" s="11">
        <v>0</v>
      </c>
      <c r="AG1474" s="11">
        <v>180000</v>
      </c>
      <c r="AH1474" s="11">
        <v>0</v>
      </c>
      <c r="AI1474" s="11">
        <v>466579</v>
      </c>
      <c r="AJ1474" s="11">
        <v>0</v>
      </c>
      <c r="AK1474" s="11">
        <v>736710</v>
      </c>
      <c r="AL1474" s="9">
        <v>1203290</v>
      </c>
      <c r="AM1474" s="9">
        <v>111201</v>
      </c>
      <c r="AN1474" s="9">
        <v>0</v>
      </c>
      <c r="AO1474" s="9">
        <v>564236</v>
      </c>
      <c r="AP1474" s="11">
        <v>0</v>
      </c>
      <c r="AQ1474" s="11">
        <v>55000</v>
      </c>
      <c r="AR1474" s="11">
        <v>1933727</v>
      </c>
      <c r="AS1474" s="11">
        <v>0</v>
      </c>
      <c r="AT1474" s="11">
        <v>0</v>
      </c>
      <c r="AU1474" s="11">
        <v>0</v>
      </c>
      <c r="AV1474" s="11">
        <v>0</v>
      </c>
      <c r="AW1474" s="11">
        <v>0</v>
      </c>
      <c r="AX1474" s="11">
        <v>0</v>
      </c>
      <c r="AY1474" s="11">
        <v>0</v>
      </c>
      <c r="AZ1474" s="11">
        <v>0</v>
      </c>
      <c r="BA1474" s="11">
        <v>111202</v>
      </c>
      <c r="BB1474" s="11">
        <v>0</v>
      </c>
      <c r="BC1474" s="11">
        <v>0</v>
      </c>
      <c r="BD1474" s="11">
        <v>45000</v>
      </c>
      <c r="BE1474" s="11">
        <v>0</v>
      </c>
      <c r="BF1474" s="11">
        <v>0</v>
      </c>
      <c r="BG1474" s="11">
        <v>0</v>
      </c>
      <c r="BH1474" s="11">
        <v>0</v>
      </c>
      <c r="BI1474" s="11">
        <v>0</v>
      </c>
      <c r="BJ1474" s="11">
        <v>0</v>
      </c>
      <c r="BK1474" s="11">
        <v>0</v>
      </c>
      <c r="BL1474" s="11">
        <v>0</v>
      </c>
      <c r="BM1474" s="11">
        <v>0</v>
      </c>
      <c r="BN1474" s="11">
        <v>0</v>
      </c>
      <c r="BO1474" s="11">
        <v>445710</v>
      </c>
      <c r="BP1474" s="11">
        <v>44570</v>
      </c>
      <c r="BQ1474" s="11">
        <v>264190</v>
      </c>
      <c r="BR1474" s="11">
        <v>246930</v>
      </c>
      <c r="BS1474" s="11">
        <v>52400</v>
      </c>
      <c r="BT1474" s="11">
        <v>10660</v>
      </c>
      <c r="BU1474" s="11">
        <v>41990</v>
      </c>
      <c r="BV1474" s="11">
        <v>21000</v>
      </c>
      <c r="BW1474" s="11">
        <v>1000</v>
      </c>
      <c r="BX1474" s="11">
        <v>0</v>
      </c>
      <c r="BY1474" s="11">
        <v>0</v>
      </c>
      <c r="BZ1474" s="11">
        <v>0</v>
      </c>
      <c r="CA1474" s="11">
        <v>0</v>
      </c>
      <c r="CB1474" s="11">
        <v>0</v>
      </c>
      <c r="CC1474" s="11">
        <v>172160</v>
      </c>
      <c r="CD1474" s="11">
        <v>0</v>
      </c>
      <c r="CE1474" s="11">
        <v>0</v>
      </c>
      <c r="CF1474" s="11">
        <v>0</v>
      </c>
      <c r="CG1474" s="11">
        <v>0</v>
      </c>
      <c r="CH1474" s="11">
        <v>0</v>
      </c>
      <c r="CI1474" s="11">
        <v>218041.65599999999</v>
      </c>
      <c r="CJ1474" s="4">
        <v>30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11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20</v>
      </c>
      <c r="DC1474" s="4">
        <v>0</v>
      </c>
      <c r="DD1474" s="4">
        <v>26.5</v>
      </c>
      <c r="DE1474" s="64">
        <v>46.5</v>
      </c>
      <c r="DF1474" s="64">
        <v>4</v>
      </c>
      <c r="DG1474" s="64">
        <v>0</v>
      </c>
      <c r="DH1474" s="64">
        <v>50.74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1.5</v>
      </c>
      <c r="DT1474" s="4">
        <v>2</v>
      </c>
      <c r="DU1474" s="4">
        <v>2</v>
      </c>
      <c r="EB1474" s="4" t="b">
        <v>1</v>
      </c>
      <c r="EC1474" s="4" t="s">
        <v>265</v>
      </c>
      <c r="EF1474" s="7">
        <v>46113</v>
      </c>
      <c r="EG1474" s="7">
        <v>46142</v>
      </c>
      <c r="EH1474" s="4" t="s">
        <v>173</v>
      </c>
      <c r="EI1474" s="4" t="b">
        <v>1</v>
      </c>
      <c r="EJ1474" s="4" t="s">
        <v>174</v>
      </c>
      <c r="EO1474" s="4">
        <f t="shared" si="91"/>
        <v>22.673972602739727</v>
      </c>
      <c r="EP1474" s="4">
        <f t="shared" si="92"/>
        <v>25</v>
      </c>
      <c r="EQ1474" s="9">
        <f t="shared" si="93"/>
        <v>3706717.8999999994</v>
      </c>
    </row>
    <row r="1475" spans="3:147">
      <c r="C1475" s="7">
        <v>46113</v>
      </c>
      <c r="D1475" s="4">
        <v>7710</v>
      </c>
      <c r="G1475" s="4" t="s">
        <v>176</v>
      </c>
      <c r="H1475" s="4" t="s">
        <v>177</v>
      </c>
      <c r="I1475" s="4">
        <v>5</v>
      </c>
      <c r="J1475" s="16">
        <v>38061</v>
      </c>
      <c r="L1475" s="4">
        <v>111809.333</v>
      </c>
      <c r="M1475" s="4">
        <v>117309.3</v>
      </c>
      <c r="N1475" s="4">
        <v>139793.58300000001</v>
      </c>
      <c r="O1475" s="64">
        <v>22</v>
      </c>
      <c r="P1475" s="4">
        <v>8</v>
      </c>
      <c r="Q1475" s="4">
        <v>0</v>
      </c>
      <c r="R1475" s="4">
        <v>30</v>
      </c>
      <c r="S1475" s="4">
        <v>100</v>
      </c>
      <c r="T1475" s="4">
        <v>100</v>
      </c>
      <c r="U1475" s="11">
        <v>7002579</v>
      </c>
      <c r="V1475" s="11">
        <v>1562020</v>
      </c>
      <c r="W1475" s="11">
        <v>5440559</v>
      </c>
      <c r="X1475" s="11">
        <v>22</v>
      </c>
      <c r="Y1475" s="62">
        <v>3354279</v>
      </c>
      <c r="Z1475" s="11">
        <v>0</v>
      </c>
      <c r="AA1475" s="11">
        <v>0</v>
      </c>
      <c r="AB1475" s="11">
        <v>0</v>
      </c>
      <c r="AC1475" s="11">
        <v>165000</v>
      </c>
      <c r="AD1475" s="11">
        <v>0</v>
      </c>
      <c r="AE1475" s="11">
        <v>0</v>
      </c>
      <c r="AF1475" s="11">
        <v>0</v>
      </c>
      <c r="AG1475" s="11">
        <v>165000</v>
      </c>
      <c r="AH1475" s="11">
        <v>0</v>
      </c>
      <c r="AI1475" s="11">
        <v>439909</v>
      </c>
      <c r="AJ1475" s="11">
        <v>0</v>
      </c>
      <c r="AK1475" s="11">
        <v>864972</v>
      </c>
      <c r="AL1475" s="9">
        <v>1304882</v>
      </c>
      <c r="AM1475" s="9">
        <v>1153297</v>
      </c>
      <c r="AN1475" s="9">
        <v>104845</v>
      </c>
      <c r="AO1475" s="9">
        <v>710430</v>
      </c>
      <c r="AP1475" s="11">
        <v>0</v>
      </c>
      <c r="AQ1475" s="11">
        <v>70000</v>
      </c>
      <c r="AR1475" s="11">
        <v>3343454</v>
      </c>
      <c r="AS1475" s="11">
        <v>0</v>
      </c>
      <c r="AT1475" s="11">
        <v>0</v>
      </c>
      <c r="AU1475" s="11">
        <v>0</v>
      </c>
      <c r="AV1475" s="11">
        <v>0</v>
      </c>
      <c r="AW1475" s="11">
        <v>0</v>
      </c>
      <c r="AX1475" s="11">
        <v>0</v>
      </c>
      <c r="AY1475" s="11">
        <v>0</v>
      </c>
      <c r="AZ1475" s="11">
        <v>0</v>
      </c>
      <c r="BA1475" s="11">
        <v>104846</v>
      </c>
      <c r="BB1475" s="11">
        <v>0</v>
      </c>
      <c r="BC1475" s="11">
        <v>0</v>
      </c>
      <c r="BD1475" s="11">
        <v>35000</v>
      </c>
      <c r="BE1475" s="11">
        <v>0</v>
      </c>
      <c r="BF1475" s="11">
        <v>0</v>
      </c>
      <c r="BG1475" s="11">
        <v>0</v>
      </c>
      <c r="BH1475" s="11">
        <v>0</v>
      </c>
      <c r="BI1475" s="11">
        <v>0</v>
      </c>
      <c r="BJ1475" s="11">
        <v>0</v>
      </c>
      <c r="BK1475" s="11">
        <v>0</v>
      </c>
      <c r="BL1475" s="11">
        <v>0</v>
      </c>
      <c r="BM1475" s="11">
        <v>0</v>
      </c>
      <c r="BN1475" s="11">
        <v>0</v>
      </c>
      <c r="BO1475" s="11">
        <v>675770</v>
      </c>
      <c r="BP1475" s="11">
        <v>67570</v>
      </c>
      <c r="BQ1475" s="11">
        <v>302000</v>
      </c>
      <c r="BR1475" s="11">
        <v>303670</v>
      </c>
      <c r="BS1475" s="11">
        <v>63020</v>
      </c>
      <c r="BT1475" s="11">
        <v>10070</v>
      </c>
      <c r="BU1475" s="11">
        <v>39590</v>
      </c>
      <c r="BV1475" s="11">
        <v>13000</v>
      </c>
      <c r="BW1475" s="11">
        <v>15000</v>
      </c>
      <c r="BX1475" s="11">
        <v>0</v>
      </c>
      <c r="BY1475" s="11">
        <v>0</v>
      </c>
      <c r="BZ1475" s="11">
        <v>0</v>
      </c>
      <c r="CA1475" s="11">
        <v>0</v>
      </c>
      <c r="CB1475" s="11">
        <v>0</v>
      </c>
      <c r="CC1475" s="11">
        <v>72330</v>
      </c>
      <c r="CD1475" s="11">
        <v>0</v>
      </c>
      <c r="CE1475" s="11">
        <v>0</v>
      </c>
      <c r="CF1475" s="11">
        <v>0</v>
      </c>
      <c r="CG1475" s="11">
        <v>0</v>
      </c>
      <c r="CH1475" s="11">
        <v>0</v>
      </c>
      <c r="CI1475" s="11">
        <v>211643.32199999999</v>
      </c>
      <c r="CJ1475" s="4">
        <v>30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14</v>
      </c>
      <c r="CV1475" s="4">
        <v>0</v>
      </c>
      <c r="CW1475" s="4">
        <v>0</v>
      </c>
      <c r="CX1475" s="4">
        <v>0</v>
      </c>
      <c r="CY1475" s="4">
        <v>0</v>
      </c>
      <c r="CZ1475" s="4">
        <v>0</v>
      </c>
      <c r="DA1475" s="4">
        <v>0</v>
      </c>
      <c r="DB1475" s="4">
        <v>20</v>
      </c>
      <c r="DC1475" s="4">
        <v>0</v>
      </c>
      <c r="DD1475" s="4">
        <v>33</v>
      </c>
      <c r="DE1475" s="64">
        <v>53</v>
      </c>
      <c r="DF1475" s="64">
        <v>44</v>
      </c>
      <c r="DG1475" s="64">
        <v>3</v>
      </c>
      <c r="DH1475" s="64">
        <v>67.760000000000005</v>
      </c>
      <c r="DI1475" s="4">
        <v>0</v>
      </c>
      <c r="DJ1475" s="4">
        <v>0</v>
      </c>
      <c r="DK1475" s="4">
        <v>0</v>
      </c>
      <c r="DL1475" s="4">
        <v>0</v>
      </c>
      <c r="DM1475" s="4">
        <v>0</v>
      </c>
      <c r="DN1475" s="4">
        <v>0</v>
      </c>
      <c r="DO1475" s="4">
        <v>0</v>
      </c>
      <c r="DP1475" s="4">
        <v>0</v>
      </c>
      <c r="DQ1475" s="4">
        <v>0</v>
      </c>
      <c r="DR1475" s="4">
        <v>0</v>
      </c>
      <c r="DS1475" s="4">
        <v>1</v>
      </c>
      <c r="DT1475" s="4">
        <v>2</v>
      </c>
      <c r="DU1475" s="4">
        <v>2</v>
      </c>
      <c r="EB1475" s="4" t="b">
        <v>1</v>
      </c>
      <c r="EC1475" s="4" t="s">
        <v>265</v>
      </c>
      <c r="EF1475" s="7">
        <v>46113</v>
      </c>
      <c r="EG1475" s="7">
        <v>46142</v>
      </c>
      <c r="EH1475" s="4" t="s">
        <v>173</v>
      </c>
      <c r="EI1475" s="4" t="b">
        <v>1</v>
      </c>
      <c r="EJ1475" s="4" t="s">
        <v>174</v>
      </c>
      <c r="EO1475" s="4">
        <f t="shared" si="91"/>
        <v>21.813698630136987</v>
      </c>
      <c r="EP1475" s="4">
        <f t="shared" si="92"/>
        <v>25</v>
      </c>
      <c r="EQ1475" s="9">
        <f t="shared" si="93"/>
        <v>3494839.5750000002</v>
      </c>
    </row>
    <row r="1476" spans="3:147">
      <c r="C1476" s="7">
        <v>46113</v>
      </c>
      <c r="D1476" s="4">
        <v>7710</v>
      </c>
      <c r="G1476" s="4" t="s">
        <v>176</v>
      </c>
      <c r="H1476" s="4" t="s">
        <v>177</v>
      </c>
      <c r="I1476" s="4">
        <v>3</v>
      </c>
      <c r="J1476" s="16">
        <v>38224</v>
      </c>
      <c r="L1476" s="4">
        <v>110095.333</v>
      </c>
      <c r="M1476" s="4">
        <v>115345.3</v>
      </c>
      <c r="N1476" s="4">
        <v>137453.149</v>
      </c>
      <c r="O1476" s="64">
        <v>22</v>
      </c>
      <c r="P1476" s="4">
        <v>8</v>
      </c>
      <c r="Q1476" s="4">
        <v>0</v>
      </c>
      <c r="R1476" s="4">
        <v>30</v>
      </c>
      <c r="S1476" s="4">
        <v>100</v>
      </c>
      <c r="T1476" s="4">
        <v>100</v>
      </c>
      <c r="U1476" s="11">
        <v>5843571</v>
      </c>
      <c r="V1476" s="11">
        <v>1208216</v>
      </c>
      <c r="W1476" s="11">
        <v>4635355</v>
      </c>
      <c r="X1476" s="11">
        <v>21</v>
      </c>
      <c r="Y1476" s="62">
        <v>3302859</v>
      </c>
      <c r="Z1476" s="11">
        <v>0</v>
      </c>
      <c r="AA1476" s="11">
        <v>0</v>
      </c>
      <c r="AB1476" s="11">
        <v>0</v>
      </c>
      <c r="AC1476" s="11">
        <v>157500</v>
      </c>
      <c r="AD1476" s="11">
        <v>0</v>
      </c>
      <c r="AE1476" s="11">
        <v>0</v>
      </c>
      <c r="AF1476" s="11">
        <v>0</v>
      </c>
      <c r="AG1476" s="11">
        <v>157500</v>
      </c>
      <c r="AH1476" s="11">
        <v>0</v>
      </c>
      <c r="AI1476" s="11">
        <v>432544</v>
      </c>
      <c r="AJ1476" s="11">
        <v>0</v>
      </c>
      <c r="AK1476" s="11">
        <v>708742</v>
      </c>
      <c r="AL1476" s="9">
        <v>1141287</v>
      </c>
      <c r="AM1476" s="9">
        <v>489676</v>
      </c>
      <c r="AN1476" s="9">
        <v>0</v>
      </c>
      <c r="AO1476" s="9">
        <v>533386</v>
      </c>
      <c r="AP1476" s="11">
        <v>0</v>
      </c>
      <c r="AQ1476" s="11">
        <v>55000</v>
      </c>
      <c r="AR1476" s="11">
        <v>2219349</v>
      </c>
      <c r="AS1476" s="11">
        <v>0</v>
      </c>
      <c r="AT1476" s="11">
        <v>0</v>
      </c>
      <c r="AU1476" s="11">
        <v>0</v>
      </c>
      <c r="AV1476" s="11">
        <v>0</v>
      </c>
      <c r="AW1476" s="11">
        <v>0</v>
      </c>
      <c r="AX1476" s="11">
        <v>0</v>
      </c>
      <c r="AY1476" s="11">
        <v>0</v>
      </c>
      <c r="AZ1476" s="11">
        <v>0</v>
      </c>
      <c r="BA1476" s="11">
        <v>128863</v>
      </c>
      <c r="BB1476" s="11">
        <v>0</v>
      </c>
      <c r="BC1476" s="11">
        <v>0</v>
      </c>
      <c r="BD1476" s="11">
        <v>35000</v>
      </c>
      <c r="BE1476" s="11">
        <v>0</v>
      </c>
      <c r="BF1476" s="11">
        <v>0</v>
      </c>
      <c r="BG1476" s="11">
        <v>0</v>
      </c>
      <c r="BH1476" s="11">
        <v>0</v>
      </c>
      <c r="BI1476" s="11">
        <v>0</v>
      </c>
      <c r="BJ1476" s="11">
        <v>0</v>
      </c>
      <c r="BK1476" s="11">
        <v>0</v>
      </c>
      <c r="BL1476" s="11">
        <v>0</v>
      </c>
      <c r="BM1476" s="11">
        <v>0</v>
      </c>
      <c r="BN1476" s="11">
        <v>0</v>
      </c>
      <c r="BO1476" s="11">
        <v>398960</v>
      </c>
      <c r="BP1476" s="11">
        <v>39890</v>
      </c>
      <c r="BQ1476" s="11">
        <v>268800</v>
      </c>
      <c r="BR1476" s="11">
        <v>274570</v>
      </c>
      <c r="BS1476" s="11">
        <v>52590</v>
      </c>
      <c r="BT1476" s="11">
        <v>9910</v>
      </c>
      <c r="BU1476" s="11">
        <v>38920</v>
      </c>
      <c r="BV1476" s="11">
        <v>0</v>
      </c>
      <c r="BW1476" s="11">
        <v>0</v>
      </c>
      <c r="BX1476" s="11">
        <v>0</v>
      </c>
      <c r="BY1476" s="11">
        <v>0</v>
      </c>
      <c r="BZ1476" s="11">
        <v>0</v>
      </c>
      <c r="CA1476" s="11">
        <v>0</v>
      </c>
      <c r="CB1476" s="11">
        <v>0</v>
      </c>
      <c r="CC1476" s="11">
        <v>124576</v>
      </c>
      <c r="CD1476" s="11">
        <v>0</v>
      </c>
      <c r="CE1476" s="11">
        <v>0</v>
      </c>
      <c r="CF1476" s="11">
        <v>0</v>
      </c>
      <c r="CG1476" s="11">
        <v>0</v>
      </c>
      <c r="CH1476" s="11">
        <v>0</v>
      </c>
      <c r="CI1476" s="11">
        <v>194334.92199999999</v>
      </c>
      <c r="CJ1476" s="4">
        <v>30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11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20</v>
      </c>
      <c r="DC1476" s="4">
        <v>0</v>
      </c>
      <c r="DD1476" s="4">
        <v>27.5</v>
      </c>
      <c r="DE1476" s="64">
        <v>47.5</v>
      </c>
      <c r="DF1476" s="64">
        <v>19</v>
      </c>
      <c r="DG1476" s="64">
        <v>0</v>
      </c>
      <c r="DH1476" s="64">
        <v>51.74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1</v>
      </c>
      <c r="DT1476" s="4">
        <v>2</v>
      </c>
      <c r="DU1476" s="4">
        <v>2</v>
      </c>
      <c r="EB1476" s="4" t="b">
        <v>1</v>
      </c>
      <c r="EC1476" s="4" t="s">
        <v>265</v>
      </c>
      <c r="EF1476" s="7">
        <v>46113</v>
      </c>
      <c r="EG1476" s="7">
        <v>46142</v>
      </c>
      <c r="EH1476" s="4" t="s">
        <v>173</v>
      </c>
      <c r="EI1476" s="4" t="b">
        <v>1</v>
      </c>
      <c r="EJ1476" s="4" t="s">
        <v>174</v>
      </c>
      <c r="EO1476" s="4">
        <f t="shared" si="91"/>
        <v>21.367123287671234</v>
      </c>
      <c r="EP1476" s="4">
        <f t="shared" si="92"/>
        <v>25</v>
      </c>
      <c r="EQ1476" s="9">
        <f t="shared" si="93"/>
        <v>3436328.7250000001</v>
      </c>
    </row>
    <row r="1477" spans="3:147">
      <c r="C1477" s="7">
        <v>46113</v>
      </c>
      <c r="D1477" s="4">
        <v>7710</v>
      </c>
      <c r="G1477" s="4" t="s">
        <v>176</v>
      </c>
      <c r="H1477" s="4" t="s">
        <v>177</v>
      </c>
      <c r="I1477" s="4">
        <v>8</v>
      </c>
      <c r="J1477" s="16">
        <v>38274</v>
      </c>
      <c r="L1477" s="4">
        <v>114099.333</v>
      </c>
      <c r="M1477" s="4">
        <v>119724.3</v>
      </c>
      <c r="N1477" s="4">
        <v>142671.45800000001</v>
      </c>
      <c r="O1477" s="64">
        <v>22</v>
      </c>
      <c r="P1477" s="4">
        <v>8</v>
      </c>
      <c r="Q1477" s="4">
        <v>0</v>
      </c>
      <c r="R1477" s="4">
        <v>30</v>
      </c>
      <c r="S1477" s="4">
        <v>100</v>
      </c>
      <c r="T1477" s="4">
        <v>100</v>
      </c>
      <c r="U1477" s="11">
        <v>7028322</v>
      </c>
      <c r="V1477" s="11">
        <v>1393823</v>
      </c>
      <c r="W1477" s="11">
        <v>5634499</v>
      </c>
      <c r="X1477" s="11">
        <v>21</v>
      </c>
      <c r="Y1477" s="62">
        <v>3422979</v>
      </c>
      <c r="Z1477" s="11">
        <v>0</v>
      </c>
      <c r="AA1477" s="11">
        <v>0</v>
      </c>
      <c r="AB1477" s="11">
        <v>11250</v>
      </c>
      <c r="AC1477" s="11">
        <v>157500</v>
      </c>
      <c r="AD1477" s="11">
        <v>0</v>
      </c>
      <c r="AE1477" s="11">
        <v>0</v>
      </c>
      <c r="AF1477" s="11">
        <v>0</v>
      </c>
      <c r="AG1477" s="11">
        <v>168750</v>
      </c>
      <c r="AH1477" s="11">
        <v>0</v>
      </c>
      <c r="AI1477" s="11">
        <v>448966</v>
      </c>
      <c r="AJ1477" s="11">
        <v>0</v>
      </c>
      <c r="AK1477" s="11">
        <v>869404</v>
      </c>
      <c r="AL1477" s="9">
        <v>1318370</v>
      </c>
      <c r="AM1477" s="9">
        <v>1096786</v>
      </c>
      <c r="AN1477" s="9">
        <v>107003</v>
      </c>
      <c r="AO1477" s="9">
        <v>632177</v>
      </c>
      <c r="AP1477" s="11">
        <v>0</v>
      </c>
      <c r="AQ1477" s="11">
        <v>60000</v>
      </c>
      <c r="AR1477" s="11">
        <v>3214336</v>
      </c>
      <c r="AS1477" s="11">
        <v>0</v>
      </c>
      <c r="AT1477" s="11">
        <v>0</v>
      </c>
      <c r="AU1477" s="11">
        <v>0</v>
      </c>
      <c r="AV1477" s="11">
        <v>0</v>
      </c>
      <c r="AW1477" s="11">
        <v>0</v>
      </c>
      <c r="AX1477" s="11">
        <v>0</v>
      </c>
      <c r="AY1477" s="11">
        <v>0</v>
      </c>
      <c r="AZ1477" s="11">
        <v>0</v>
      </c>
      <c r="BA1477" s="11">
        <v>187257</v>
      </c>
      <c r="BB1477" s="11">
        <v>0</v>
      </c>
      <c r="BC1477" s="11">
        <v>0</v>
      </c>
      <c r="BD1477" s="11">
        <v>35000</v>
      </c>
      <c r="BE1477" s="11">
        <v>0</v>
      </c>
      <c r="BF1477" s="11">
        <v>0</v>
      </c>
      <c r="BG1477" s="11">
        <v>0</v>
      </c>
      <c r="BH1477" s="11">
        <v>0</v>
      </c>
      <c r="BI1477" s="11">
        <v>0</v>
      </c>
      <c r="BJ1477" s="11">
        <v>0</v>
      </c>
      <c r="BK1477" s="11">
        <v>0</v>
      </c>
      <c r="BL1477" s="11">
        <v>0</v>
      </c>
      <c r="BM1477" s="11">
        <v>0</v>
      </c>
      <c r="BN1477" s="11">
        <v>0</v>
      </c>
      <c r="BO1477" s="11">
        <v>546210</v>
      </c>
      <c r="BP1477" s="11">
        <v>54620</v>
      </c>
      <c r="BQ1477" s="11">
        <v>282950</v>
      </c>
      <c r="BR1477" s="11">
        <v>309930</v>
      </c>
      <c r="BS1477" s="11">
        <v>63250</v>
      </c>
      <c r="BT1477" s="11">
        <v>10270</v>
      </c>
      <c r="BU1477" s="11">
        <v>40400</v>
      </c>
      <c r="BV1477" s="11">
        <v>24000</v>
      </c>
      <c r="BW1477" s="11">
        <v>0</v>
      </c>
      <c r="BX1477" s="11">
        <v>0</v>
      </c>
      <c r="BY1477" s="11">
        <v>0</v>
      </c>
      <c r="BZ1477" s="11">
        <v>0</v>
      </c>
      <c r="CA1477" s="11">
        <v>0</v>
      </c>
      <c r="CB1477" s="11">
        <v>0</v>
      </c>
      <c r="CC1477" s="11">
        <v>62193</v>
      </c>
      <c r="CD1477" s="11">
        <v>0</v>
      </c>
      <c r="CE1477" s="11">
        <v>0</v>
      </c>
      <c r="CF1477" s="11">
        <v>0</v>
      </c>
      <c r="CG1477" s="11">
        <v>0</v>
      </c>
      <c r="CH1477" s="11">
        <v>0</v>
      </c>
      <c r="CI1477" s="11">
        <v>225484.55600000001</v>
      </c>
      <c r="CJ1477" s="4">
        <v>30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12</v>
      </c>
      <c r="CV1477" s="4">
        <v>0</v>
      </c>
      <c r="CW1477" s="4">
        <v>0</v>
      </c>
      <c r="CX1477" s="4">
        <v>0</v>
      </c>
      <c r="CY1477" s="4">
        <v>0</v>
      </c>
      <c r="CZ1477" s="4">
        <v>0</v>
      </c>
      <c r="DA1477" s="4">
        <v>0</v>
      </c>
      <c r="DB1477" s="4">
        <v>20</v>
      </c>
      <c r="DC1477" s="4">
        <v>0</v>
      </c>
      <c r="DD1477" s="4">
        <v>32.5</v>
      </c>
      <c r="DE1477" s="64">
        <v>52.5</v>
      </c>
      <c r="DF1477" s="64">
        <v>41</v>
      </c>
      <c r="DG1477" s="64">
        <v>3</v>
      </c>
      <c r="DH1477" s="64">
        <v>59.08</v>
      </c>
      <c r="DI1477" s="4">
        <v>0</v>
      </c>
      <c r="DJ1477" s="4">
        <v>0</v>
      </c>
      <c r="DK1477" s="4">
        <v>0</v>
      </c>
      <c r="DL1477" s="4">
        <v>0</v>
      </c>
      <c r="DM1477" s="4">
        <v>0</v>
      </c>
      <c r="DN1477" s="4">
        <v>0</v>
      </c>
      <c r="DO1477" s="4">
        <v>0</v>
      </c>
      <c r="DP1477" s="4">
        <v>0</v>
      </c>
      <c r="DQ1477" s="4">
        <v>0</v>
      </c>
      <c r="DR1477" s="4">
        <v>0</v>
      </c>
      <c r="DS1477" s="4">
        <v>0</v>
      </c>
      <c r="DT1477" s="4">
        <v>2</v>
      </c>
      <c r="DU1477" s="4">
        <v>2</v>
      </c>
      <c r="EB1477" s="4" t="b">
        <v>1</v>
      </c>
      <c r="EC1477" s="4" t="s">
        <v>265</v>
      </c>
      <c r="EF1477" s="7">
        <v>46113</v>
      </c>
      <c r="EG1477" s="7">
        <v>46142</v>
      </c>
      <c r="EH1477" s="4" t="s">
        <v>173</v>
      </c>
      <c r="EI1477" s="4" t="b">
        <v>1</v>
      </c>
      <c r="EJ1477" s="4" t="s">
        <v>174</v>
      </c>
      <c r="EO1477" s="4">
        <f t="shared" si="91"/>
        <v>21.230136986301371</v>
      </c>
      <c r="EP1477" s="4">
        <f t="shared" si="92"/>
        <v>25</v>
      </c>
      <c r="EQ1477" s="9">
        <f t="shared" si="93"/>
        <v>3566786.45</v>
      </c>
    </row>
    <row r="1478" spans="3:147">
      <c r="C1478" s="7">
        <v>46113</v>
      </c>
      <c r="D1478" s="4">
        <v>7710</v>
      </c>
      <c r="G1478" s="4" t="s">
        <v>176</v>
      </c>
      <c r="H1478" s="4" t="s">
        <v>177</v>
      </c>
      <c r="I1478" s="4">
        <v>5</v>
      </c>
      <c r="J1478" s="16">
        <v>38516</v>
      </c>
      <c r="L1478" s="4">
        <v>111809.333</v>
      </c>
      <c r="M1478" s="4">
        <v>117059.3</v>
      </c>
      <c r="N1478" s="4">
        <v>139495.666</v>
      </c>
      <c r="O1478" s="64">
        <v>22</v>
      </c>
      <c r="P1478" s="4">
        <v>8</v>
      </c>
      <c r="Q1478" s="4">
        <v>0</v>
      </c>
      <c r="R1478" s="4">
        <v>30</v>
      </c>
      <c r="S1478" s="4">
        <v>100</v>
      </c>
      <c r="T1478" s="4">
        <v>100</v>
      </c>
      <c r="U1478" s="11">
        <v>6808634</v>
      </c>
      <c r="V1478" s="11">
        <v>1462634</v>
      </c>
      <c r="W1478" s="11">
        <v>5346000</v>
      </c>
      <c r="X1478" s="11">
        <v>20</v>
      </c>
      <c r="Y1478" s="62">
        <v>3354279</v>
      </c>
      <c r="Z1478" s="11">
        <v>0</v>
      </c>
      <c r="AA1478" s="11">
        <v>0</v>
      </c>
      <c r="AB1478" s="11">
        <v>7500</v>
      </c>
      <c r="AC1478" s="11">
        <v>150000</v>
      </c>
      <c r="AD1478" s="11">
        <v>0</v>
      </c>
      <c r="AE1478" s="11">
        <v>0</v>
      </c>
      <c r="AF1478" s="11">
        <v>0</v>
      </c>
      <c r="AG1478" s="11">
        <v>157500</v>
      </c>
      <c r="AH1478" s="11">
        <v>0</v>
      </c>
      <c r="AI1478" s="11">
        <v>438972</v>
      </c>
      <c r="AJ1478" s="11">
        <v>0</v>
      </c>
      <c r="AK1478" s="11">
        <v>863129</v>
      </c>
      <c r="AL1478" s="9">
        <v>1302101</v>
      </c>
      <c r="AM1478" s="9">
        <v>941595</v>
      </c>
      <c r="AN1478" s="9">
        <v>104621</v>
      </c>
      <c r="AO1478" s="9">
        <v>708916</v>
      </c>
      <c r="AP1478" s="11">
        <v>0</v>
      </c>
      <c r="AQ1478" s="11">
        <v>70000</v>
      </c>
      <c r="AR1478" s="11">
        <v>3127233</v>
      </c>
      <c r="AS1478" s="11">
        <v>0</v>
      </c>
      <c r="AT1478" s="11">
        <v>0</v>
      </c>
      <c r="AU1478" s="11">
        <v>0</v>
      </c>
      <c r="AV1478" s="11">
        <v>0</v>
      </c>
      <c r="AW1478" s="11">
        <v>0</v>
      </c>
      <c r="AX1478" s="11">
        <v>0</v>
      </c>
      <c r="AY1478" s="11">
        <v>0</v>
      </c>
      <c r="AZ1478" s="11">
        <v>0</v>
      </c>
      <c r="BA1478" s="11">
        <v>104622</v>
      </c>
      <c r="BB1478" s="11">
        <v>0</v>
      </c>
      <c r="BC1478" s="11">
        <v>0</v>
      </c>
      <c r="BD1478" s="11">
        <v>65000</v>
      </c>
      <c r="BE1478" s="11">
        <v>0</v>
      </c>
      <c r="BF1478" s="11">
        <v>0</v>
      </c>
      <c r="BG1478" s="11">
        <v>0</v>
      </c>
      <c r="BH1478" s="11">
        <v>0</v>
      </c>
      <c r="BI1478" s="11">
        <v>0</v>
      </c>
      <c r="BJ1478" s="11">
        <v>0</v>
      </c>
      <c r="BK1478" s="11">
        <v>0</v>
      </c>
      <c r="BL1478" s="11">
        <v>0</v>
      </c>
      <c r="BM1478" s="11">
        <v>0</v>
      </c>
      <c r="BN1478" s="11">
        <v>0</v>
      </c>
      <c r="BO1478" s="11">
        <v>579510</v>
      </c>
      <c r="BP1478" s="11">
        <v>57950</v>
      </c>
      <c r="BQ1478" s="11">
        <v>268850</v>
      </c>
      <c r="BR1478" s="11">
        <v>295770</v>
      </c>
      <c r="BS1478" s="11">
        <v>61280</v>
      </c>
      <c r="BT1478" s="11">
        <v>10070</v>
      </c>
      <c r="BU1478" s="11">
        <v>39500</v>
      </c>
      <c r="BV1478" s="11">
        <v>5000</v>
      </c>
      <c r="BW1478" s="11">
        <v>8131</v>
      </c>
      <c r="BX1478" s="11">
        <v>0</v>
      </c>
      <c r="BY1478" s="11">
        <v>0</v>
      </c>
      <c r="BZ1478" s="11">
        <v>0</v>
      </c>
      <c r="CA1478" s="11">
        <v>0</v>
      </c>
      <c r="CB1478" s="11">
        <v>0</v>
      </c>
      <c r="CC1478" s="11">
        <v>136573</v>
      </c>
      <c r="CD1478" s="11">
        <v>0</v>
      </c>
      <c r="CE1478" s="11">
        <v>0</v>
      </c>
      <c r="CF1478" s="11">
        <v>0</v>
      </c>
      <c r="CG1478" s="11">
        <v>0</v>
      </c>
      <c r="CH1478" s="11">
        <v>0</v>
      </c>
      <c r="CI1478" s="11">
        <v>217182.33300000001</v>
      </c>
      <c r="CJ1478" s="4">
        <v>30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14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20</v>
      </c>
      <c r="DC1478" s="4">
        <v>0</v>
      </c>
      <c r="DD1478" s="4">
        <v>33</v>
      </c>
      <c r="DE1478" s="64">
        <v>53</v>
      </c>
      <c r="DF1478" s="64">
        <v>36</v>
      </c>
      <c r="DG1478" s="64">
        <v>3</v>
      </c>
      <c r="DH1478" s="64">
        <v>67.760000000000005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2</v>
      </c>
      <c r="DU1478" s="4">
        <v>2</v>
      </c>
      <c r="EB1478" s="4" t="b">
        <v>1</v>
      </c>
      <c r="EC1478" s="4" t="s">
        <v>265</v>
      </c>
      <c r="EF1478" s="7">
        <v>46113</v>
      </c>
      <c r="EG1478" s="7">
        <v>46142</v>
      </c>
      <c r="EH1478" s="4" t="s">
        <v>173</v>
      </c>
      <c r="EI1478" s="4" t="b">
        <v>1</v>
      </c>
      <c r="EJ1478" s="4" t="s">
        <v>174</v>
      </c>
      <c r="EO1478" s="4">
        <f t="shared" si="91"/>
        <v>20.567123287671233</v>
      </c>
      <c r="EP1478" s="4">
        <f t="shared" si="92"/>
        <v>24</v>
      </c>
      <c r="EQ1478" s="9">
        <f t="shared" si="93"/>
        <v>3347895.9840000002</v>
      </c>
    </row>
    <row r="1479" spans="3:147">
      <c r="C1479" s="7">
        <v>46113</v>
      </c>
      <c r="D1479" s="4">
        <v>7710</v>
      </c>
      <c r="G1479" s="4" t="s">
        <v>176</v>
      </c>
      <c r="H1479" s="4" t="s">
        <v>177</v>
      </c>
      <c r="I1479" s="4">
        <v>1</v>
      </c>
      <c r="J1479" s="16">
        <v>38600</v>
      </c>
      <c r="L1479" s="4">
        <v>108315.333</v>
      </c>
      <c r="M1479" s="4">
        <v>113315.3</v>
      </c>
      <c r="N1479" s="4">
        <v>135034.06599999999</v>
      </c>
      <c r="O1479" s="64">
        <v>22</v>
      </c>
      <c r="P1479" s="4">
        <v>8</v>
      </c>
      <c r="Q1479" s="4">
        <v>0</v>
      </c>
      <c r="R1479" s="4">
        <v>30</v>
      </c>
      <c r="S1479" s="4">
        <v>100</v>
      </c>
      <c r="T1479" s="4">
        <v>100</v>
      </c>
      <c r="U1479" s="11">
        <v>6506429</v>
      </c>
      <c r="V1479" s="11">
        <v>1475850</v>
      </c>
      <c r="W1479" s="11">
        <v>5030579</v>
      </c>
      <c r="X1479" s="11">
        <v>20</v>
      </c>
      <c r="Y1479" s="62">
        <v>3249459</v>
      </c>
      <c r="Z1479" s="11">
        <v>0</v>
      </c>
      <c r="AA1479" s="11">
        <v>0</v>
      </c>
      <c r="AB1479" s="11">
        <v>0</v>
      </c>
      <c r="AC1479" s="11">
        <v>150000</v>
      </c>
      <c r="AD1479" s="11">
        <v>0</v>
      </c>
      <c r="AE1479" s="11">
        <v>0</v>
      </c>
      <c r="AF1479" s="11">
        <v>0</v>
      </c>
      <c r="AG1479" s="11">
        <v>150000</v>
      </c>
      <c r="AH1479" s="11">
        <v>0</v>
      </c>
      <c r="AI1479" s="11">
        <v>424932</v>
      </c>
      <c r="AJ1479" s="11">
        <v>0</v>
      </c>
      <c r="AK1479" s="11">
        <v>835523</v>
      </c>
      <c r="AL1479" s="9">
        <v>1260455</v>
      </c>
      <c r="AM1479" s="9">
        <v>936798</v>
      </c>
      <c r="AN1479" s="9">
        <v>67517</v>
      </c>
      <c r="AO1479" s="9">
        <v>686243</v>
      </c>
      <c r="AP1479" s="11">
        <v>0</v>
      </c>
      <c r="AQ1479" s="11">
        <v>70000</v>
      </c>
      <c r="AR1479" s="11">
        <v>3021013</v>
      </c>
      <c r="AS1479" s="11">
        <v>0</v>
      </c>
      <c r="AT1479" s="11">
        <v>0</v>
      </c>
      <c r="AU1479" s="11">
        <v>0</v>
      </c>
      <c r="AV1479" s="11">
        <v>0</v>
      </c>
      <c r="AW1479" s="11">
        <v>0</v>
      </c>
      <c r="AX1479" s="11">
        <v>0</v>
      </c>
      <c r="AY1479" s="11">
        <v>0</v>
      </c>
      <c r="AZ1479" s="11">
        <v>0</v>
      </c>
      <c r="BA1479" s="11">
        <v>75957</v>
      </c>
      <c r="BB1479" s="11">
        <v>0</v>
      </c>
      <c r="BC1479" s="11">
        <v>0</v>
      </c>
      <c r="BD1479" s="11">
        <v>10000</v>
      </c>
      <c r="BE1479" s="11">
        <v>0</v>
      </c>
      <c r="BF1479" s="11">
        <v>0</v>
      </c>
      <c r="BG1479" s="11">
        <v>0</v>
      </c>
      <c r="BH1479" s="11">
        <v>0</v>
      </c>
      <c r="BI1479" s="11">
        <v>0</v>
      </c>
      <c r="BJ1479" s="11">
        <v>0</v>
      </c>
      <c r="BK1479" s="11">
        <v>0</v>
      </c>
      <c r="BL1479" s="11">
        <v>0</v>
      </c>
      <c r="BM1479" s="11">
        <v>0</v>
      </c>
      <c r="BN1479" s="11">
        <v>0</v>
      </c>
      <c r="BO1479" s="11">
        <v>644120</v>
      </c>
      <c r="BP1479" s="11">
        <v>64410</v>
      </c>
      <c r="BQ1479" s="11">
        <v>261150</v>
      </c>
      <c r="BR1479" s="11">
        <v>280590</v>
      </c>
      <c r="BS1479" s="11">
        <v>58560</v>
      </c>
      <c r="BT1479" s="11">
        <v>9750</v>
      </c>
      <c r="BU1479" s="11">
        <v>38240</v>
      </c>
      <c r="BV1479" s="11">
        <v>12000</v>
      </c>
      <c r="BW1479" s="11">
        <v>1000</v>
      </c>
      <c r="BX1479" s="11">
        <v>0</v>
      </c>
      <c r="BY1479" s="11">
        <v>0</v>
      </c>
      <c r="BZ1479" s="11">
        <v>0</v>
      </c>
      <c r="CA1479" s="11">
        <v>0</v>
      </c>
      <c r="CB1479" s="11">
        <v>0</v>
      </c>
      <c r="CC1479" s="11">
        <v>106030</v>
      </c>
      <c r="CD1479" s="11">
        <v>0</v>
      </c>
      <c r="CE1479" s="11">
        <v>0</v>
      </c>
      <c r="CF1479" s="11">
        <v>0</v>
      </c>
      <c r="CG1479" s="11">
        <v>0</v>
      </c>
      <c r="CH1479" s="11">
        <v>0</v>
      </c>
      <c r="CI1479" s="11">
        <v>203077.478</v>
      </c>
      <c r="CJ1479" s="4">
        <v>30</v>
      </c>
      <c r="CK1479" s="4">
        <v>0</v>
      </c>
      <c r="CL1479" s="4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  <c r="CS1479" s="4">
        <v>0</v>
      </c>
      <c r="CT1479" s="4">
        <v>0</v>
      </c>
      <c r="CU1479" s="4">
        <v>14</v>
      </c>
      <c r="CV1479" s="4">
        <v>0</v>
      </c>
      <c r="CW1479" s="4">
        <v>0</v>
      </c>
      <c r="CX1479" s="4">
        <v>0</v>
      </c>
      <c r="CY1479" s="4">
        <v>0</v>
      </c>
      <c r="CZ1479" s="4">
        <v>0</v>
      </c>
      <c r="DA1479" s="4">
        <v>0</v>
      </c>
      <c r="DB1479" s="4">
        <v>20</v>
      </c>
      <c r="DC1479" s="4">
        <v>0</v>
      </c>
      <c r="DD1479" s="4">
        <v>33</v>
      </c>
      <c r="DE1479" s="64">
        <v>53</v>
      </c>
      <c r="DF1479" s="64">
        <v>37</v>
      </c>
      <c r="DG1479" s="64">
        <v>2</v>
      </c>
      <c r="DH1479" s="64">
        <v>67.760000000000005</v>
      </c>
      <c r="DI1479" s="4">
        <v>0</v>
      </c>
      <c r="DJ1479" s="4">
        <v>0</v>
      </c>
      <c r="DK1479" s="4">
        <v>0</v>
      </c>
      <c r="DL1479" s="4">
        <v>0</v>
      </c>
      <c r="DM1479" s="4">
        <v>0</v>
      </c>
      <c r="DN1479" s="4">
        <v>0</v>
      </c>
      <c r="DO1479" s="4">
        <v>0</v>
      </c>
      <c r="DP1479" s="4">
        <v>0</v>
      </c>
      <c r="DQ1479" s="4">
        <v>0</v>
      </c>
      <c r="DR1479" s="4">
        <v>0</v>
      </c>
      <c r="DS1479" s="4">
        <v>1</v>
      </c>
      <c r="DT1479" s="4">
        <v>2</v>
      </c>
      <c r="DU1479" s="4">
        <v>2</v>
      </c>
      <c r="EB1479" s="4" t="b">
        <v>1</v>
      </c>
      <c r="EC1479" s="4" t="s">
        <v>265</v>
      </c>
      <c r="EF1479" s="7">
        <v>46113</v>
      </c>
      <c r="EG1479" s="7">
        <v>46142</v>
      </c>
      <c r="EH1479" s="4" t="s">
        <v>173</v>
      </c>
      <c r="EI1479" s="4" t="b">
        <v>1</v>
      </c>
      <c r="EJ1479" s="4" t="s">
        <v>174</v>
      </c>
      <c r="EO1479" s="4">
        <f t="shared" si="91"/>
        <v>20.336986301369862</v>
      </c>
      <c r="EP1479" s="4">
        <f t="shared" si="92"/>
        <v>24</v>
      </c>
      <c r="EQ1479" s="9">
        <f t="shared" si="93"/>
        <v>3240817.5839999998</v>
      </c>
    </row>
    <row r="1480" spans="3:147">
      <c r="C1480" s="7">
        <v>46113</v>
      </c>
      <c r="D1480" s="4">
        <v>7710</v>
      </c>
      <c r="G1480" s="4" t="s">
        <v>176</v>
      </c>
      <c r="H1480" s="4" t="s">
        <v>177</v>
      </c>
      <c r="I1480" s="4">
        <v>3</v>
      </c>
      <c r="J1480" s="16">
        <v>38663</v>
      </c>
      <c r="L1480" s="4">
        <v>110095.333</v>
      </c>
      <c r="M1480" s="4">
        <v>115345.3</v>
      </c>
      <c r="N1480" s="4">
        <v>137453.149</v>
      </c>
      <c r="O1480" s="64">
        <v>22</v>
      </c>
      <c r="P1480" s="4">
        <v>8</v>
      </c>
      <c r="Q1480" s="4">
        <v>0</v>
      </c>
      <c r="R1480" s="4">
        <v>30</v>
      </c>
      <c r="S1480" s="4">
        <v>100</v>
      </c>
      <c r="T1480" s="4">
        <v>100</v>
      </c>
      <c r="U1480" s="11">
        <v>5920785</v>
      </c>
      <c r="V1480" s="11">
        <v>1160785</v>
      </c>
      <c r="W1480" s="11">
        <v>4760000</v>
      </c>
      <c r="X1480" s="11">
        <v>20</v>
      </c>
      <c r="Y1480" s="62">
        <v>3302859</v>
      </c>
      <c r="Z1480" s="11">
        <v>0</v>
      </c>
      <c r="AA1480" s="11">
        <v>0</v>
      </c>
      <c r="AB1480" s="11">
        <v>7500</v>
      </c>
      <c r="AC1480" s="11">
        <v>150000</v>
      </c>
      <c r="AD1480" s="11">
        <v>0</v>
      </c>
      <c r="AE1480" s="11">
        <v>0</v>
      </c>
      <c r="AF1480" s="11">
        <v>0</v>
      </c>
      <c r="AG1480" s="11">
        <v>157500</v>
      </c>
      <c r="AH1480" s="11">
        <v>0</v>
      </c>
      <c r="AI1480" s="11">
        <v>432544</v>
      </c>
      <c r="AJ1480" s="11">
        <v>0</v>
      </c>
      <c r="AK1480" s="11">
        <v>335042</v>
      </c>
      <c r="AL1480" s="9">
        <v>767586</v>
      </c>
      <c r="AM1480" s="9">
        <v>1056671</v>
      </c>
      <c r="AN1480" s="9">
        <v>0</v>
      </c>
      <c r="AO1480" s="9">
        <v>234013</v>
      </c>
      <c r="AP1480" s="11">
        <v>0</v>
      </c>
      <c r="AQ1480" s="11">
        <v>25000</v>
      </c>
      <c r="AR1480" s="11">
        <v>2083270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0</v>
      </c>
      <c r="AZ1480" s="11">
        <v>0</v>
      </c>
      <c r="BA1480" s="11">
        <v>322156</v>
      </c>
      <c r="BB1480" s="11">
        <v>0</v>
      </c>
      <c r="BC1480" s="11">
        <v>0</v>
      </c>
      <c r="BD1480" s="11">
        <v>55000</v>
      </c>
      <c r="BE1480" s="11">
        <v>0</v>
      </c>
      <c r="BF1480" s="11">
        <v>0</v>
      </c>
      <c r="BG1480" s="11">
        <v>0</v>
      </c>
      <c r="BH1480" s="11">
        <v>0</v>
      </c>
      <c r="BI1480" s="11">
        <v>0</v>
      </c>
      <c r="BJ1480" s="11">
        <v>0</v>
      </c>
      <c r="BK1480" s="11">
        <v>0</v>
      </c>
      <c r="BL1480" s="11">
        <v>0</v>
      </c>
      <c r="BM1480" s="11">
        <v>0</v>
      </c>
      <c r="BN1480" s="11">
        <v>0</v>
      </c>
      <c r="BO1480" s="11">
        <v>373950</v>
      </c>
      <c r="BP1480" s="11">
        <v>37390</v>
      </c>
      <c r="BQ1480" s="11">
        <v>271980</v>
      </c>
      <c r="BR1480" s="11">
        <v>254790</v>
      </c>
      <c r="BS1480" s="11">
        <v>53290</v>
      </c>
      <c r="BT1480" s="11">
        <v>9910</v>
      </c>
      <c r="BU1480" s="11">
        <v>38920</v>
      </c>
      <c r="BV1480" s="11">
        <v>21000</v>
      </c>
      <c r="BW1480" s="11">
        <v>479</v>
      </c>
      <c r="BX1480" s="11">
        <v>0</v>
      </c>
      <c r="BY1480" s="11">
        <v>0</v>
      </c>
      <c r="BZ1480" s="11">
        <v>0</v>
      </c>
      <c r="CA1480" s="11">
        <v>0</v>
      </c>
      <c r="CB1480" s="11">
        <v>0</v>
      </c>
      <c r="CC1480" s="11">
        <v>99076</v>
      </c>
      <c r="CD1480" s="11">
        <v>0</v>
      </c>
      <c r="CE1480" s="11">
        <v>0</v>
      </c>
      <c r="CF1480" s="11">
        <v>0</v>
      </c>
      <c r="CG1480" s="11">
        <v>0</v>
      </c>
      <c r="CH1480" s="11">
        <v>0</v>
      </c>
      <c r="CI1480" s="11">
        <v>199862.56700000001</v>
      </c>
      <c r="CJ1480" s="4">
        <v>30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5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20</v>
      </c>
      <c r="DC1480" s="4">
        <v>0</v>
      </c>
      <c r="DD1480" s="4">
        <v>13</v>
      </c>
      <c r="DE1480" s="64">
        <v>33</v>
      </c>
      <c r="DF1480" s="64">
        <v>41</v>
      </c>
      <c r="DG1480" s="64">
        <v>0</v>
      </c>
      <c r="DH1480" s="64">
        <v>22.7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0.5</v>
      </c>
      <c r="DT1480" s="4">
        <v>2</v>
      </c>
      <c r="DU1480" s="4">
        <v>2</v>
      </c>
      <c r="EB1480" s="4" t="b">
        <v>1</v>
      </c>
      <c r="EC1480" s="4" t="s">
        <v>265</v>
      </c>
      <c r="EF1480" s="7">
        <v>46113</v>
      </c>
      <c r="EG1480" s="7">
        <v>46142</v>
      </c>
      <c r="EH1480" s="4" t="s">
        <v>173</v>
      </c>
      <c r="EI1480" s="4" t="b">
        <v>1</v>
      </c>
      <c r="EJ1480" s="4" t="s">
        <v>174</v>
      </c>
      <c r="EO1480" s="4">
        <f t="shared" si="91"/>
        <v>20.164383561643834</v>
      </c>
      <c r="EP1480" s="4">
        <f t="shared" si="92"/>
        <v>24</v>
      </c>
      <c r="EQ1480" s="9">
        <f t="shared" si="93"/>
        <v>3298875.5760000004</v>
      </c>
    </row>
    <row r="1481" spans="3:147">
      <c r="C1481" s="7">
        <v>46113</v>
      </c>
      <c r="D1481" s="4">
        <v>7710</v>
      </c>
      <c r="G1481" s="4" t="s">
        <v>179</v>
      </c>
      <c r="H1481" s="4" t="s">
        <v>180</v>
      </c>
      <c r="I1481" s="4">
        <v>14</v>
      </c>
      <c r="J1481" s="16">
        <v>38663</v>
      </c>
      <c r="L1481" s="4">
        <v>102118.299</v>
      </c>
      <c r="M1481" s="4">
        <v>107368.26700000001</v>
      </c>
      <c r="N1481" s="4">
        <v>127947.18399999999</v>
      </c>
      <c r="O1481" s="64">
        <v>22</v>
      </c>
      <c r="P1481" s="4">
        <v>8</v>
      </c>
      <c r="Q1481" s="4">
        <v>0</v>
      </c>
      <c r="R1481" s="4">
        <v>30</v>
      </c>
      <c r="S1481" s="4">
        <v>100</v>
      </c>
      <c r="T1481" s="4">
        <v>100</v>
      </c>
      <c r="U1481" s="11">
        <v>6022235</v>
      </c>
      <c r="V1481" s="11">
        <v>1188890</v>
      </c>
      <c r="W1481" s="11">
        <v>4833345</v>
      </c>
      <c r="X1481" s="11">
        <v>20</v>
      </c>
      <c r="Y1481" s="62">
        <v>3063548</v>
      </c>
      <c r="Z1481" s="11">
        <v>0</v>
      </c>
      <c r="AA1481" s="11">
        <v>0</v>
      </c>
      <c r="AB1481" s="11">
        <v>7500</v>
      </c>
      <c r="AC1481" s="11">
        <v>150000</v>
      </c>
      <c r="AD1481" s="11">
        <v>0</v>
      </c>
      <c r="AE1481" s="11">
        <v>0</v>
      </c>
      <c r="AF1481" s="11">
        <v>0</v>
      </c>
      <c r="AG1481" s="11">
        <v>157500</v>
      </c>
      <c r="AH1481" s="11">
        <v>0</v>
      </c>
      <c r="AI1481" s="11">
        <v>402631</v>
      </c>
      <c r="AJ1481" s="11">
        <v>0</v>
      </c>
      <c r="AK1481" s="11">
        <v>791673</v>
      </c>
      <c r="AL1481" s="9">
        <v>1194304</v>
      </c>
      <c r="AM1481" s="9">
        <v>719702</v>
      </c>
      <c r="AN1481" s="9">
        <v>63973</v>
      </c>
      <c r="AO1481" s="9">
        <v>650227</v>
      </c>
      <c r="AP1481" s="11">
        <v>0</v>
      </c>
      <c r="AQ1481" s="11">
        <v>70000</v>
      </c>
      <c r="AR1481" s="11">
        <v>2698206</v>
      </c>
      <c r="AS1481" s="11">
        <v>0</v>
      </c>
      <c r="AT1481" s="11">
        <v>0</v>
      </c>
      <c r="AU1481" s="11">
        <v>0</v>
      </c>
      <c r="AV1481" s="11">
        <v>0</v>
      </c>
      <c r="AW1481" s="11">
        <v>0</v>
      </c>
      <c r="AX1481" s="11">
        <v>0</v>
      </c>
      <c r="AY1481" s="11">
        <v>0</v>
      </c>
      <c r="AZ1481" s="11">
        <v>0</v>
      </c>
      <c r="BA1481" s="11">
        <v>47981</v>
      </c>
      <c r="BB1481" s="11">
        <v>0</v>
      </c>
      <c r="BC1481" s="11">
        <v>0</v>
      </c>
      <c r="BD1481" s="11">
        <v>55000</v>
      </c>
      <c r="BE1481" s="11">
        <v>0</v>
      </c>
      <c r="BF1481" s="11">
        <v>0</v>
      </c>
      <c r="BG1481" s="11">
        <v>0</v>
      </c>
      <c r="BH1481" s="11">
        <v>0</v>
      </c>
      <c r="BI1481" s="11">
        <v>0</v>
      </c>
      <c r="BJ1481" s="11">
        <v>0</v>
      </c>
      <c r="BK1481" s="11">
        <v>0</v>
      </c>
      <c r="BL1481" s="11">
        <v>0</v>
      </c>
      <c r="BM1481" s="11">
        <v>0</v>
      </c>
      <c r="BN1481" s="11">
        <v>0</v>
      </c>
      <c r="BO1481" s="11">
        <v>420120</v>
      </c>
      <c r="BP1481" s="11">
        <v>42010</v>
      </c>
      <c r="BQ1481" s="11">
        <v>241110</v>
      </c>
      <c r="BR1481" s="11">
        <v>262020</v>
      </c>
      <c r="BS1481" s="11">
        <v>54200</v>
      </c>
      <c r="BT1481" s="11">
        <v>9190</v>
      </c>
      <c r="BU1481" s="11">
        <v>36230</v>
      </c>
      <c r="BV1481" s="11">
        <v>0</v>
      </c>
      <c r="BW1481" s="11">
        <v>0</v>
      </c>
      <c r="BX1481" s="11">
        <v>0</v>
      </c>
      <c r="BY1481" s="11">
        <v>0</v>
      </c>
      <c r="BZ1481" s="11">
        <v>0</v>
      </c>
      <c r="CA1481" s="11">
        <v>0</v>
      </c>
      <c r="CB1481" s="11">
        <v>0</v>
      </c>
      <c r="CC1481" s="11">
        <v>124010</v>
      </c>
      <c r="CD1481" s="11">
        <v>0</v>
      </c>
      <c r="CE1481" s="11">
        <v>0</v>
      </c>
      <c r="CF1481" s="11">
        <v>0</v>
      </c>
      <c r="CG1481" s="11">
        <v>0</v>
      </c>
      <c r="CH1481" s="11">
        <v>0</v>
      </c>
      <c r="CI1481" s="11">
        <v>181794.34400000001</v>
      </c>
      <c r="CJ1481" s="4">
        <v>30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14</v>
      </c>
      <c r="CV1481" s="4">
        <v>0</v>
      </c>
      <c r="CW1481" s="4">
        <v>0</v>
      </c>
      <c r="CX1481" s="4">
        <v>0</v>
      </c>
      <c r="CY1481" s="4">
        <v>0</v>
      </c>
      <c r="CZ1481" s="4">
        <v>0</v>
      </c>
      <c r="DA1481" s="4">
        <v>0</v>
      </c>
      <c r="DB1481" s="4">
        <v>20</v>
      </c>
      <c r="DC1481" s="4">
        <v>0</v>
      </c>
      <c r="DD1481" s="4">
        <v>33</v>
      </c>
      <c r="DE1481" s="64">
        <v>53</v>
      </c>
      <c r="DF1481" s="64">
        <v>30</v>
      </c>
      <c r="DG1481" s="64">
        <v>2</v>
      </c>
      <c r="DH1481" s="64">
        <v>67.760000000000005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2</v>
      </c>
      <c r="DU1481" s="4">
        <v>2</v>
      </c>
      <c r="EB1481" s="4" t="b">
        <v>1</v>
      </c>
      <c r="EC1481" s="4" t="s">
        <v>265</v>
      </c>
      <c r="EF1481" s="7">
        <v>46113</v>
      </c>
      <c r="EG1481" s="7">
        <v>46142</v>
      </c>
      <c r="EH1481" s="4" t="s">
        <v>173</v>
      </c>
      <c r="EI1481" s="4" t="b">
        <v>1</v>
      </c>
      <c r="EJ1481" s="4" t="s">
        <v>174</v>
      </c>
      <c r="EO1481" s="4">
        <f t="shared" si="91"/>
        <v>20.164383561643834</v>
      </c>
      <c r="EP1481" s="4">
        <f t="shared" si="92"/>
        <v>24</v>
      </c>
      <c r="EQ1481" s="9">
        <f t="shared" si="93"/>
        <v>3070732.4159999997</v>
      </c>
    </row>
    <row r="1482" spans="3:147">
      <c r="C1482" s="7">
        <v>46143</v>
      </c>
      <c r="D1482" s="4">
        <v>7710</v>
      </c>
      <c r="G1482" s="4" t="s">
        <v>176</v>
      </c>
      <c r="H1482" s="4" t="s">
        <v>177</v>
      </c>
      <c r="I1482" s="4">
        <v>18</v>
      </c>
      <c r="J1482" s="16">
        <v>36701</v>
      </c>
      <c r="L1482" s="4">
        <v>119807.333</v>
      </c>
      <c r="M1482" s="4">
        <v>126682.3</v>
      </c>
      <c r="N1482" s="4">
        <v>150963.07399999999</v>
      </c>
      <c r="O1482" s="64">
        <v>18</v>
      </c>
      <c r="P1482" s="4">
        <v>10</v>
      </c>
      <c r="Q1482" s="4">
        <v>3</v>
      </c>
      <c r="R1482" s="4">
        <v>31</v>
      </c>
      <c r="S1482" s="4">
        <v>100</v>
      </c>
      <c r="T1482" s="4">
        <v>100</v>
      </c>
      <c r="U1482" s="11">
        <v>7246608</v>
      </c>
      <c r="V1482" s="11">
        <v>1530608</v>
      </c>
      <c r="W1482" s="11">
        <v>5716000</v>
      </c>
      <c r="X1482" s="11">
        <v>25</v>
      </c>
      <c r="Y1482" s="62">
        <v>3714027</v>
      </c>
      <c r="Z1482" s="11">
        <v>0</v>
      </c>
      <c r="AA1482" s="11">
        <v>0</v>
      </c>
      <c r="AB1482" s="11">
        <v>18750</v>
      </c>
      <c r="AC1482" s="11">
        <v>187500</v>
      </c>
      <c r="AD1482" s="11">
        <v>0</v>
      </c>
      <c r="AE1482" s="11">
        <v>0</v>
      </c>
      <c r="AF1482" s="11">
        <v>0</v>
      </c>
      <c r="AG1482" s="11">
        <v>206250</v>
      </c>
      <c r="AH1482" s="11">
        <v>0</v>
      </c>
      <c r="AI1482" s="11">
        <v>475058</v>
      </c>
      <c r="AJ1482" s="11">
        <v>0</v>
      </c>
      <c r="AK1482" s="11">
        <v>367972</v>
      </c>
      <c r="AL1482" s="9">
        <v>843031</v>
      </c>
      <c r="AM1482" s="9">
        <v>1811556</v>
      </c>
      <c r="AN1482" s="9">
        <v>150963</v>
      </c>
      <c r="AO1482" s="9">
        <v>400806</v>
      </c>
      <c r="AP1482" s="11">
        <v>0</v>
      </c>
      <c r="AQ1482" s="11">
        <v>50000</v>
      </c>
      <c r="AR1482" s="11">
        <v>3256356</v>
      </c>
      <c r="AS1482" s="11">
        <v>0</v>
      </c>
      <c r="AT1482" s="11">
        <v>0</v>
      </c>
      <c r="AU1482" s="11">
        <v>0</v>
      </c>
      <c r="AV1482" s="11">
        <v>0</v>
      </c>
      <c r="AW1482" s="11">
        <v>0</v>
      </c>
      <c r="AX1482" s="11">
        <v>0</v>
      </c>
      <c r="AY1482" s="11">
        <v>0</v>
      </c>
      <c r="AZ1482" s="11">
        <v>0</v>
      </c>
      <c r="BA1482" s="11">
        <v>14975</v>
      </c>
      <c r="BB1482" s="11">
        <v>0</v>
      </c>
      <c r="BC1482" s="11">
        <v>0</v>
      </c>
      <c r="BD1482" s="11">
        <v>55000</v>
      </c>
      <c r="BE1482" s="11">
        <v>0</v>
      </c>
      <c r="BF1482" s="11">
        <v>0</v>
      </c>
      <c r="BG1482" s="11">
        <v>0</v>
      </c>
      <c r="BH1482" s="11">
        <v>0</v>
      </c>
      <c r="BI1482" s="11">
        <v>0</v>
      </c>
      <c r="BJ1482" s="11">
        <v>0</v>
      </c>
      <c r="BK1482" s="11">
        <v>0</v>
      </c>
      <c r="BL1482" s="11">
        <v>0</v>
      </c>
      <c r="BM1482" s="11">
        <v>0</v>
      </c>
      <c r="BN1482" s="11">
        <v>0</v>
      </c>
      <c r="BO1482" s="11">
        <v>692110</v>
      </c>
      <c r="BP1482" s="11">
        <v>69210</v>
      </c>
      <c r="BQ1482" s="11">
        <v>302570</v>
      </c>
      <c r="BR1482" s="11">
        <v>315460</v>
      </c>
      <c r="BS1482" s="11">
        <v>65220</v>
      </c>
      <c r="BT1482" s="11">
        <v>11150</v>
      </c>
      <c r="BU1482" s="11">
        <v>43950</v>
      </c>
      <c r="BV1482" s="11">
        <v>22000</v>
      </c>
      <c r="BW1482" s="11">
        <v>8938</v>
      </c>
      <c r="BX1482" s="11">
        <v>0</v>
      </c>
      <c r="BY1482" s="11">
        <v>0</v>
      </c>
      <c r="BZ1482" s="11">
        <v>0</v>
      </c>
      <c r="CA1482" s="11">
        <v>0</v>
      </c>
      <c r="CB1482" s="11">
        <v>0</v>
      </c>
      <c r="CC1482" s="11">
        <v>0</v>
      </c>
      <c r="CD1482" s="11">
        <v>0</v>
      </c>
      <c r="CE1482" s="11">
        <v>0</v>
      </c>
      <c r="CF1482" s="11">
        <v>0</v>
      </c>
      <c r="CG1482" s="11">
        <v>0</v>
      </c>
      <c r="CH1482" s="11">
        <v>0</v>
      </c>
      <c r="CI1482" s="11">
        <v>245339.315</v>
      </c>
      <c r="CJ1482" s="4">
        <v>31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10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20</v>
      </c>
      <c r="DC1482" s="4">
        <v>0</v>
      </c>
      <c r="DD1482" s="4">
        <v>13</v>
      </c>
      <c r="DE1482" s="64">
        <v>33</v>
      </c>
      <c r="DF1482" s="64">
        <v>64</v>
      </c>
      <c r="DG1482" s="64">
        <v>4</v>
      </c>
      <c r="DH1482" s="64">
        <v>35.4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1</v>
      </c>
      <c r="DT1482" s="4">
        <v>2</v>
      </c>
      <c r="DU1482" s="4">
        <v>2</v>
      </c>
      <c r="EB1482" s="4" t="b">
        <v>1</v>
      </c>
      <c r="EC1482" s="4" t="s">
        <v>265</v>
      </c>
      <c r="EF1482" s="7">
        <v>46143</v>
      </c>
      <c r="EG1482" s="7">
        <v>46173</v>
      </c>
      <c r="EH1482" s="4" t="s">
        <v>173</v>
      </c>
      <c r="EI1482" s="4" t="b">
        <v>1</v>
      </c>
      <c r="EJ1482" s="4" t="s">
        <v>174</v>
      </c>
      <c r="EO1482" s="4">
        <f t="shared" ref="EO1482:EO1545" si="94">($EO$5-J1482)/365</f>
        <v>25.539726027397261</v>
      </c>
      <c r="EP1482" s="4">
        <f t="shared" ref="EP1482:EP1545" si="95">IF(EO1482&gt;=21,25,IF(EO1482&gt;=19,24,IF(EO1482&gt;=17,23,IF(EO1482&gt;=15,22,IF(EO1482&gt;=13,21,IF(EO1482&gt;=11,20,IF(EO1482&gt;=10,19,IF(EO1482&gt;=8,18))))))))</f>
        <v>25</v>
      </c>
      <c r="EQ1482" s="9">
        <f t="shared" ref="EQ1482:EQ1545" si="96">EP1482*N1482</f>
        <v>3774076.8499999996</v>
      </c>
    </row>
    <row r="1483" spans="3:147">
      <c r="C1483" s="7">
        <v>46143</v>
      </c>
      <c r="D1483" s="4">
        <v>7710</v>
      </c>
      <c r="G1483" s="4" t="s">
        <v>176</v>
      </c>
      <c r="H1483" s="4" t="s">
        <v>177</v>
      </c>
      <c r="I1483" s="4">
        <v>15</v>
      </c>
      <c r="J1483" s="16">
        <v>37747</v>
      </c>
      <c r="L1483" s="4">
        <v>118421.333</v>
      </c>
      <c r="M1483" s="4">
        <v>124421.3</v>
      </c>
      <c r="N1483" s="4">
        <v>148268.71599999999</v>
      </c>
      <c r="O1483" s="64">
        <v>18</v>
      </c>
      <c r="P1483" s="4">
        <v>10</v>
      </c>
      <c r="Q1483" s="4">
        <v>3</v>
      </c>
      <c r="R1483" s="4">
        <v>31</v>
      </c>
      <c r="S1483" s="4">
        <v>100</v>
      </c>
      <c r="T1483" s="4">
        <v>100</v>
      </c>
      <c r="U1483" s="11">
        <v>5741333</v>
      </c>
      <c r="V1483" s="11">
        <v>1109220</v>
      </c>
      <c r="W1483" s="11">
        <v>4632113</v>
      </c>
      <c r="X1483" s="11">
        <v>23</v>
      </c>
      <c r="Y1483" s="62">
        <v>3671061</v>
      </c>
      <c r="Z1483" s="11">
        <v>0</v>
      </c>
      <c r="AA1483" s="11">
        <v>0</v>
      </c>
      <c r="AB1483" s="11">
        <v>7500</v>
      </c>
      <c r="AC1483" s="11">
        <v>172500</v>
      </c>
      <c r="AD1483" s="11">
        <v>0</v>
      </c>
      <c r="AE1483" s="11">
        <v>0</v>
      </c>
      <c r="AF1483" s="11">
        <v>0</v>
      </c>
      <c r="AG1483" s="11">
        <v>180000</v>
      </c>
      <c r="AH1483" s="11">
        <v>0</v>
      </c>
      <c r="AI1483" s="11">
        <v>466579</v>
      </c>
      <c r="AJ1483" s="11">
        <v>0</v>
      </c>
      <c r="AK1483" s="11">
        <v>333604</v>
      </c>
      <c r="AL1483" s="9">
        <v>800184</v>
      </c>
      <c r="AM1483" s="9">
        <v>611608</v>
      </c>
      <c r="AN1483" s="9">
        <v>37067</v>
      </c>
      <c r="AO1483" s="9">
        <v>341611</v>
      </c>
      <c r="AP1483" s="11">
        <v>0</v>
      </c>
      <c r="AQ1483" s="11">
        <v>40000</v>
      </c>
      <c r="AR1483" s="11">
        <v>1830470</v>
      </c>
      <c r="AS1483" s="11">
        <v>0</v>
      </c>
      <c r="AT1483" s="11">
        <v>0</v>
      </c>
      <c r="AU1483" s="11">
        <v>0</v>
      </c>
      <c r="AV1483" s="11">
        <v>0</v>
      </c>
      <c r="AW1483" s="11">
        <v>0</v>
      </c>
      <c r="AX1483" s="11">
        <v>0</v>
      </c>
      <c r="AY1483" s="11">
        <v>0</v>
      </c>
      <c r="AZ1483" s="11">
        <v>0</v>
      </c>
      <c r="BA1483" s="11">
        <v>14802</v>
      </c>
      <c r="BB1483" s="11">
        <v>0</v>
      </c>
      <c r="BC1483" s="11">
        <v>0</v>
      </c>
      <c r="BD1483" s="11">
        <v>45000</v>
      </c>
      <c r="BE1483" s="11">
        <v>0</v>
      </c>
      <c r="BF1483" s="11">
        <v>0</v>
      </c>
      <c r="BG1483" s="11">
        <v>0</v>
      </c>
      <c r="BH1483" s="11">
        <v>0</v>
      </c>
      <c r="BI1483" s="11">
        <v>0</v>
      </c>
      <c r="BJ1483" s="11">
        <v>0</v>
      </c>
      <c r="BK1483" s="11">
        <v>0</v>
      </c>
      <c r="BL1483" s="11">
        <v>0</v>
      </c>
      <c r="BM1483" s="11">
        <v>0</v>
      </c>
      <c r="BN1483" s="11">
        <v>0</v>
      </c>
      <c r="BO1483" s="11">
        <v>434130</v>
      </c>
      <c r="BP1483" s="11">
        <v>43410</v>
      </c>
      <c r="BQ1483" s="11">
        <v>264190</v>
      </c>
      <c r="BR1483" s="11">
        <v>243630</v>
      </c>
      <c r="BS1483" s="11">
        <v>51670</v>
      </c>
      <c r="BT1483" s="11">
        <v>11020</v>
      </c>
      <c r="BU1483" s="11">
        <v>43170</v>
      </c>
      <c r="BV1483" s="11">
        <v>17000</v>
      </c>
      <c r="BW1483" s="11">
        <v>1000</v>
      </c>
      <c r="BX1483" s="11">
        <v>0</v>
      </c>
      <c r="BY1483" s="11">
        <v>0</v>
      </c>
      <c r="BZ1483" s="11">
        <v>0</v>
      </c>
      <c r="CA1483" s="11">
        <v>0</v>
      </c>
      <c r="CB1483" s="11">
        <v>0</v>
      </c>
      <c r="CC1483" s="11">
        <v>0</v>
      </c>
      <c r="CD1483" s="11">
        <v>0</v>
      </c>
      <c r="CE1483" s="11">
        <v>0</v>
      </c>
      <c r="CF1483" s="11">
        <v>0</v>
      </c>
      <c r="CG1483" s="11">
        <v>0</v>
      </c>
      <c r="CH1483" s="11">
        <v>0</v>
      </c>
      <c r="CI1483" s="11">
        <v>210839.16899999999</v>
      </c>
      <c r="CJ1483" s="4">
        <v>31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  <c r="CS1483" s="4">
        <v>0</v>
      </c>
      <c r="CT1483" s="4">
        <v>0</v>
      </c>
      <c r="CU1483" s="4">
        <v>8</v>
      </c>
      <c r="CV1483" s="4">
        <v>0</v>
      </c>
      <c r="CW1483" s="4">
        <v>0</v>
      </c>
      <c r="CX1483" s="4">
        <v>0</v>
      </c>
      <c r="CY1483" s="4">
        <v>0</v>
      </c>
      <c r="CZ1483" s="4">
        <v>0</v>
      </c>
      <c r="DA1483" s="4">
        <v>0</v>
      </c>
      <c r="DB1483" s="4">
        <v>20</v>
      </c>
      <c r="DC1483" s="4">
        <v>0</v>
      </c>
      <c r="DD1483" s="4">
        <v>12</v>
      </c>
      <c r="DE1483" s="64">
        <v>32</v>
      </c>
      <c r="DF1483" s="64">
        <v>22</v>
      </c>
      <c r="DG1483" s="64">
        <v>1</v>
      </c>
      <c r="DH1483" s="64">
        <v>30.72</v>
      </c>
      <c r="DI1483" s="4">
        <v>0</v>
      </c>
      <c r="DJ1483" s="4">
        <v>0</v>
      </c>
      <c r="DK1483" s="4">
        <v>0</v>
      </c>
      <c r="DL1483" s="4">
        <v>0</v>
      </c>
      <c r="DM1483" s="4">
        <v>0</v>
      </c>
      <c r="DN1483" s="4">
        <v>0</v>
      </c>
      <c r="DO1483" s="4">
        <v>0</v>
      </c>
      <c r="DP1483" s="4">
        <v>0</v>
      </c>
      <c r="DQ1483" s="4">
        <v>0</v>
      </c>
      <c r="DR1483" s="4">
        <v>0</v>
      </c>
      <c r="DS1483" s="4">
        <v>2.5</v>
      </c>
      <c r="DT1483" s="4">
        <v>2</v>
      </c>
      <c r="DU1483" s="4">
        <v>2</v>
      </c>
      <c r="EB1483" s="4" t="b">
        <v>1</v>
      </c>
      <c r="EC1483" s="4" t="s">
        <v>265</v>
      </c>
      <c r="EF1483" s="7">
        <v>46143</v>
      </c>
      <c r="EG1483" s="7">
        <v>46173</v>
      </c>
      <c r="EH1483" s="4" t="s">
        <v>173</v>
      </c>
      <c r="EI1483" s="4" t="b">
        <v>1</v>
      </c>
      <c r="EJ1483" s="4" t="s">
        <v>174</v>
      </c>
      <c r="EO1483" s="4">
        <f t="shared" si="94"/>
        <v>22.673972602739727</v>
      </c>
      <c r="EP1483" s="4">
        <f t="shared" si="95"/>
        <v>25</v>
      </c>
      <c r="EQ1483" s="9">
        <f t="shared" si="96"/>
        <v>3706717.8999999994</v>
      </c>
    </row>
    <row r="1484" spans="3:147">
      <c r="C1484" s="7">
        <v>46143</v>
      </c>
      <c r="D1484" s="4">
        <v>7710</v>
      </c>
      <c r="G1484" s="4" t="s">
        <v>176</v>
      </c>
      <c r="H1484" s="4" t="s">
        <v>177</v>
      </c>
      <c r="I1484" s="4">
        <v>5</v>
      </c>
      <c r="J1484" s="16">
        <v>38061</v>
      </c>
      <c r="L1484" s="4">
        <v>111809.333</v>
      </c>
      <c r="M1484" s="4">
        <v>117309.3</v>
      </c>
      <c r="N1484" s="4">
        <v>139793.58300000001</v>
      </c>
      <c r="O1484" s="64">
        <v>18</v>
      </c>
      <c r="P1484" s="4">
        <v>10</v>
      </c>
      <c r="Q1484" s="4">
        <v>3</v>
      </c>
      <c r="R1484" s="4">
        <v>31</v>
      </c>
      <c r="S1484" s="4">
        <v>100</v>
      </c>
      <c r="T1484" s="4">
        <v>100</v>
      </c>
      <c r="U1484" s="11">
        <v>6605528</v>
      </c>
      <c r="V1484" s="11">
        <v>1451160</v>
      </c>
      <c r="W1484" s="11">
        <v>5154368</v>
      </c>
      <c r="X1484" s="11">
        <v>22</v>
      </c>
      <c r="Y1484" s="62">
        <v>3466089</v>
      </c>
      <c r="Z1484" s="11">
        <v>0</v>
      </c>
      <c r="AA1484" s="11">
        <v>0</v>
      </c>
      <c r="AB1484" s="11">
        <v>0</v>
      </c>
      <c r="AC1484" s="11">
        <v>165000</v>
      </c>
      <c r="AD1484" s="11">
        <v>0</v>
      </c>
      <c r="AE1484" s="11">
        <v>0</v>
      </c>
      <c r="AF1484" s="11">
        <v>0</v>
      </c>
      <c r="AG1484" s="11">
        <v>165000</v>
      </c>
      <c r="AH1484" s="11">
        <v>0</v>
      </c>
      <c r="AI1484" s="11">
        <v>439909</v>
      </c>
      <c r="AJ1484" s="11">
        <v>0</v>
      </c>
      <c r="AK1484" s="11">
        <v>537331</v>
      </c>
      <c r="AL1484" s="9">
        <v>977241</v>
      </c>
      <c r="AM1484" s="9">
        <v>1231930</v>
      </c>
      <c r="AN1484" s="9">
        <v>139793</v>
      </c>
      <c r="AO1484" s="9">
        <v>521499</v>
      </c>
      <c r="AP1484" s="11">
        <v>0</v>
      </c>
      <c r="AQ1484" s="11">
        <v>55000</v>
      </c>
      <c r="AR1484" s="11">
        <v>2925463</v>
      </c>
      <c r="AS1484" s="11">
        <v>0</v>
      </c>
      <c r="AT1484" s="11">
        <v>0</v>
      </c>
      <c r="AU1484" s="11">
        <v>0</v>
      </c>
      <c r="AV1484" s="11">
        <v>0</v>
      </c>
      <c r="AW1484" s="11">
        <v>0</v>
      </c>
      <c r="AX1484" s="11">
        <v>0</v>
      </c>
      <c r="AY1484" s="11">
        <v>0</v>
      </c>
      <c r="AZ1484" s="11">
        <v>0</v>
      </c>
      <c r="BA1484" s="11">
        <v>13976</v>
      </c>
      <c r="BB1484" s="11">
        <v>0</v>
      </c>
      <c r="BC1484" s="11">
        <v>0</v>
      </c>
      <c r="BD1484" s="11">
        <v>35000</v>
      </c>
      <c r="BE1484" s="11">
        <v>0</v>
      </c>
      <c r="BF1484" s="11">
        <v>0</v>
      </c>
      <c r="BG1484" s="11">
        <v>0</v>
      </c>
      <c r="BH1484" s="11">
        <v>0</v>
      </c>
      <c r="BI1484" s="11">
        <v>0</v>
      </c>
      <c r="BJ1484" s="11">
        <v>0</v>
      </c>
      <c r="BK1484" s="11">
        <v>0</v>
      </c>
      <c r="BL1484" s="11">
        <v>0</v>
      </c>
      <c r="BM1484" s="11">
        <v>0</v>
      </c>
      <c r="BN1484" s="11">
        <v>0</v>
      </c>
      <c r="BO1484" s="11">
        <v>585240</v>
      </c>
      <c r="BP1484" s="11">
        <v>58520</v>
      </c>
      <c r="BQ1484" s="11">
        <v>302000</v>
      </c>
      <c r="BR1484" s="11">
        <v>287520</v>
      </c>
      <c r="BS1484" s="11">
        <v>59450</v>
      </c>
      <c r="BT1484" s="11">
        <v>10400</v>
      </c>
      <c r="BU1484" s="11">
        <v>40700</v>
      </c>
      <c r="BV1484" s="11">
        <v>20000</v>
      </c>
      <c r="BW1484" s="11">
        <v>15000</v>
      </c>
      <c r="BX1484" s="11">
        <v>0</v>
      </c>
      <c r="BY1484" s="11">
        <v>0</v>
      </c>
      <c r="BZ1484" s="11">
        <v>0</v>
      </c>
      <c r="CA1484" s="11">
        <v>0</v>
      </c>
      <c r="CB1484" s="11">
        <v>0</v>
      </c>
      <c r="CC1484" s="11">
        <v>72330</v>
      </c>
      <c r="CD1484" s="11">
        <v>0</v>
      </c>
      <c r="CE1484" s="11">
        <v>0</v>
      </c>
      <c r="CF1484" s="11">
        <v>0</v>
      </c>
      <c r="CG1484" s="11">
        <v>0</v>
      </c>
      <c r="CH1484" s="11">
        <v>0</v>
      </c>
      <c r="CI1484" s="11">
        <v>221479.38200000001</v>
      </c>
      <c r="CJ1484" s="4">
        <v>31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11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20</v>
      </c>
      <c r="DC1484" s="4">
        <v>0</v>
      </c>
      <c r="DD1484" s="4">
        <v>20.5</v>
      </c>
      <c r="DE1484" s="64">
        <v>40.5</v>
      </c>
      <c r="DF1484" s="64">
        <v>47</v>
      </c>
      <c r="DG1484" s="64">
        <v>4</v>
      </c>
      <c r="DH1484" s="64">
        <v>49.74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2</v>
      </c>
      <c r="DU1484" s="4">
        <v>2</v>
      </c>
      <c r="EB1484" s="4" t="b">
        <v>1</v>
      </c>
      <c r="EC1484" s="4" t="s">
        <v>265</v>
      </c>
      <c r="EF1484" s="7">
        <v>46143</v>
      </c>
      <c r="EG1484" s="7">
        <v>46173</v>
      </c>
      <c r="EH1484" s="4" t="s">
        <v>173</v>
      </c>
      <c r="EI1484" s="4" t="b">
        <v>1</v>
      </c>
      <c r="EJ1484" s="4" t="s">
        <v>174</v>
      </c>
      <c r="EO1484" s="4">
        <f t="shared" si="94"/>
        <v>21.813698630136987</v>
      </c>
      <c r="EP1484" s="4">
        <f t="shared" si="95"/>
        <v>25</v>
      </c>
      <c r="EQ1484" s="9">
        <f t="shared" si="96"/>
        <v>3494839.5750000002</v>
      </c>
    </row>
    <row r="1485" spans="3:147">
      <c r="C1485" s="7">
        <v>46143</v>
      </c>
      <c r="D1485" s="4">
        <v>7710</v>
      </c>
      <c r="G1485" s="4" t="s">
        <v>176</v>
      </c>
      <c r="H1485" s="4" t="s">
        <v>177</v>
      </c>
      <c r="I1485" s="4">
        <v>3</v>
      </c>
      <c r="J1485" s="16">
        <v>38224</v>
      </c>
      <c r="L1485" s="4">
        <v>110095.333</v>
      </c>
      <c r="M1485" s="4">
        <v>115345.3</v>
      </c>
      <c r="N1485" s="4">
        <v>137453.149</v>
      </c>
      <c r="O1485" s="64">
        <v>18</v>
      </c>
      <c r="P1485" s="4">
        <v>10</v>
      </c>
      <c r="Q1485" s="4">
        <v>3</v>
      </c>
      <c r="R1485" s="4">
        <v>31</v>
      </c>
      <c r="S1485" s="4">
        <v>100</v>
      </c>
      <c r="T1485" s="4">
        <v>100</v>
      </c>
      <c r="U1485" s="11">
        <v>5994145</v>
      </c>
      <c r="V1485" s="11">
        <v>1249776</v>
      </c>
      <c r="W1485" s="11">
        <v>4744369</v>
      </c>
      <c r="X1485" s="11">
        <v>21</v>
      </c>
      <c r="Y1485" s="62">
        <v>3412955</v>
      </c>
      <c r="Z1485" s="11">
        <v>0</v>
      </c>
      <c r="AA1485" s="11">
        <v>0</v>
      </c>
      <c r="AB1485" s="11">
        <v>0</v>
      </c>
      <c r="AC1485" s="11">
        <v>157500</v>
      </c>
      <c r="AD1485" s="11">
        <v>0</v>
      </c>
      <c r="AE1485" s="11">
        <v>0</v>
      </c>
      <c r="AF1485" s="11">
        <v>0</v>
      </c>
      <c r="AG1485" s="11">
        <v>157500</v>
      </c>
      <c r="AH1485" s="11">
        <v>0</v>
      </c>
      <c r="AI1485" s="11">
        <v>432544</v>
      </c>
      <c r="AJ1485" s="11">
        <v>0</v>
      </c>
      <c r="AK1485" s="11">
        <v>386586</v>
      </c>
      <c r="AL1485" s="9">
        <v>819131</v>
      </c>
      <c r="AM1485" s="9">
        <v>1030898</v>
      </c>
      <c r="AN1485" s="9">
        <v>68726</v>
      </c>
      <c r="AO1485" s="9">
        <v>406174</v>
      </c>
      <c r="AP1485" s="11">
        <v>0</v>
      </c>
      <c r="AQ1485" s="11">
        <v>50000</v>
      </c>
      <c r="AR1485" s="11">
        <v>2374929</v>
      </c>
      <c r="AS1485" s="11">
        <v>0</v>
      </c>
      <c r="AT1485" s="11">
        <v>0</v>
      </c>
      <c r="AU1485" s="11">
        <v>0</v>
      </c>
      <c r="AV1485" s="11">
        <v>0</v>
      </c>
      <c r="AW1485" s="11">
        <v>0</v>
      </c>
      <c r="AX1485" s="11">
        <v>0</v>
      </c>
      <c r="AY1485" s="11">
        <v>0</v>
      </c>
      <c r="AZ1485" s="11">
        <v>0</v>
      </c>
      <c r="BA1485" s="11">
        <v>13761</v>
      </c>
      <c r="BB1485" s="11">
        <v>0</v>
      </c>
      <c r="BC1485" s="11">
        <v>0</v>
      </c>
      <c r="BD1485" s="11">
        <v>35000</v>
      </c>
      <c r="BE1485" s="11">
        <v>0</v>
      </c>
      <c r="BF1485" s="11">
        <v>0</v>
      </c>
      <c r="BG1485" s="11">
        <v>0</v>
      </c>
      <c r="BH1485" s="11">
        <v>0</v>
      </c>
      <c r="BI1485" s="11">
        <v>0</v>
      </c>
      <c r="BJ1485" s="11">
        <v>0</v>
      </c>
      <c r="BK1485" s="11">
        <v>0</v>
      </c>
      <c r="BL1485" s="11">
        <v>0</v>
      </c>
      <c r="BM1485" s="11">
        <v>0</v>
      </c>
      <c r="BN1485" s="11">
        <v>0</v>
      </c>
      <c r="BO1485" s="11">
        <v>428630</v>
      </c>
      <c r="BP1485" s="11">
        <v>42860</v>
      </c>
      <c r="BQ1485" s="11">
        <v>268800</v>
      </c>
      <c r="BR1485" s="11">
        <v>280700</v>
      </c>
      <c r="BS1485" s="11">
        <v>53950</v>
      </c>
      <c r="BT1485" s="11">
        <v>10240</v>
      </c>
      <c r="BU1485" s="11">
        <v>40020</v>
      </c>
      <c r="BV1485" s="11">
        <v>0</v>
      </c>
      <c r="BW1485" s="11">
        <v>0</v>
      </c>
      <c r="BX1485" s="11">
        <v>0</v>
      </c>
      <c r="BY1485" s="11">
        <v>0</v>
      </c>
      <c r="BZ1485" s="11">
        <v>0</v>
      </c>
      <c r="CA1485" s="11">
        <v>0</v>
      </c>
      <c r="CB1485" s="11">
        <v>0</v>
      </c>
      <c r="CC1485" s="11">
        <v>124576</v>
      </c>
      <c r="CD1485" s="11">
        <v>0</v>
      </c>
      <c r="CE1485" s="11">
        <v>0</v>
      </c>
      <c r="CF1485" s="11">
        <v>0</v>
      </c>
      <c r="CG1485" s="11">
        <v>0</v>
      </c>
      <c r="CH1485" s="11">
        <v>0</v>
      </c>
      <c r="CI1485" s="11">
        <v>197088.38200000001</v>
      </c>
      <c r="CJ1485" s="4">
        <v>31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  <c r="CS1485" s="4">
        <v>0</v>
      </c>
      <c r="CT1485" s="4">
        <v>0</v>
      </c>
      <c r="CU1485" s="4">
        <v>10</v>
      </c>
      <c r="CV1485" s="4">
        <v>0</v>
      </c>
      <c r="CW1485" s="4">
        <v>0</v>
      </c>
      <c r="CX1485" s="4">
        <v>0</v>
      </c>
      <c r="CY1485" s="4">
        <v>0</v>
      </c>
      <c r="CZ1485" s="4">
        <v>0</v>
      </c>
      <c r="DA1485" s="4">
        <v>0</v>
      </c>
      <c r="DB1485" s="4">
        <v>20</v>
      </c>
      <c r="DC1485" s="4">
        <v>0</v>
      </c>
      <c r="DD1485" s="4">
        <v>15</v>
      </c>
      <c r="DE1485" s="64">
        <v>35</v>
      </c>
      <c r="DF1485" s="64">
        <v>40</v>
      </c>
      <c r="DG1485" s="64">
        <v>2</v>
      </c>
      <c r="DH1485" s="64">
        <v>39.4</v>
      </c>
      <c r="DI1485" s="4">
        <v>0</v>
      </c>
      <c r="DJ1485" s="4">
        <v>0</v>
      </c>
      <c r="DK1485" s="4">
        <v>0</v>
      </c>
      <c r="DL1485" s="4">
        <v>0</v>
      </c>
      <c r="DM1485" s="4">
        <v>0</v>
      </c>
      <c r="DN1485" s="4">
        <v>0</v>
      </c>
      <c r="DO1485" s="4">
        <v>0</v>
      </c>
      <c r="DP1485" s="4">
        <v>0</v>
      </c>
      <c r="DQ1485" s="4">
        <v>0</v>
      </c>
      <c r="DR1485" s="4">
        <v>0</v>
      </c>
      <c r="DS1485" s="4">
        <v>0</v>
      </c>
      <c r="DT1485" s="4">
        <v>2</v>
      </c>
      <c r="DU1485" s="4">
        <v>2</v>
      </c>
      <c r="EB1485" s="4" t="b">
        <v>1</v>
      </c>
      <c r="EC1485" s="4" t="s">
        <v>265</v>
      </c>
      <c r="EF1485" s="7">
        <v>46143</v>
      </c>
      <c r="EG1485" s="7">
        <v>46173</v>
      </c>
      <c r="EH1485" s="4" t="s">
        <v>173</v>
      </c>
      <c r="EI1485" s="4" t="b">
        <v>1</v>
      </c>
      <c r="EJ1485" s="4" t="s">
        <v>174</v>
      </c>
      <c r="EO1485" s="4">
        <f t="shared" si="94"/>
        <v>21.367123287671234</v>
      </c>
      <c r="EP1485" s="4">
        <f t="shared" si="95"/>
        <v>25</v>
      </c>
      <c r="EQ1485" s="9">
        <f t="shared" si="96"/>
        <v>3436328.7250000001</v>
      </c>
    </row>
    <row r="1486" spans="3:147">
      <c r="C1486" s="7">
        <v>46143</v>
      </c>
      <c r="D1486" s="4">
        <v>7710</v>
      </c>
      <c r="G1486" s="4" t="s">
        <v>176</v>
      </c>
      <c r="H1486" s="4" t="s">
        <v>177</v>
      </c>
      <c r="I1486" s="4">
        <v>8</v>
      </c>
      <c r="J1486" s="16">
        <v>38274</v>
      </c>
      <c r="L1486" s="4">
        <v>114099.333</v>
      </c>
      <c r="M1486" s="4">
        <v>119724.3</v>
      </c>
      <c r="N1486" s="4">
        <v>142671.45800000001</v>
      </c>
      <c r="O1486" s="64">
        <v>18</v>
      </c>
      <c r="P1486" s="4">
        <v>10</v>
      </c>
      <c r="Q1486" s="4">
        <v>3</v>
      </c>
      <c r="R1486" s="4">
        <v>31</v>
      </c>
      <c r="S1486" s="4">
        <v>100</v>
      </c>
      <c r="T1486" s="4">
        <v>100</v>
      </c>
      <c r="U1486" s="11">
        <v>7603707</v>
      </c>
      <c r="V1486" s="11">
        <v>1569203</v>
      </c>
      <c r="W1486" s="11">
        <v>6034504</v>
      </c>
      <c r="X1486" s="11">
        <v>21</v>
      </c>
      <c r="Y1486" s="62">
        <v>3537079</v>
      </c>
      <c r="Z1486" s="11">
        <v>0</v>
      </c>
      <c r="AA1486" s="11">
        <v>0</v>
      </c>
      <c r="AB1486" s="11">
        <v>11250</v>
      </c>
      <c r="AC1486" s="11">
        <v>157500</v>
      </c>
      <c r="AD1486" s="11">
        <v>0</v>
      </c>
      <c r="AE1486" s="11">
        <v>0</v>
      </c>
      <c r="AF1486" s="11">
        <v>0</v>
      </c>
      <c r="AG1486" s="11">
        <v>168750</v>
      </c>
      <c r="AH1486" s="11">
        <v>0</v>
      </c>
      <c r="AI1486" s="11">
        <v>448966</v>
      </c>
      <c r="AJ1486" s="11">
        <v>0</v>
      </c>
      <c r="AK1486" s="11">
        <v>347761</v>
      </c>
      <c r="AL1486" s="9">
        <v>796727</v>
      </c>
      <c r="AM1486" s="9">
        <v>2247075</v>
      </c>
      <c r="AN1486" s="9">
        <v>338844</v>
      </c>
      <c r="AO1486" s="9">
        <v>425232</v>
      </c>
      <c r="AP1486" s="11">
        <v>0</v>
      </c>
      <c r="AQ1486" s="11">
        <v>55000</v>
      </c>
      <c r="AR1486" s="11">
        <v>3862878</v>
      </c>
      <c r="AS1486" s="11">
        <v>0</v>
      </c>
      <c r="AT1486" s="11">
        <v>0</v>
      </c>
      <c r="AU1486" s="11">
        <v>0</v>
      </c>
      <c r="AV1486" s="11">
        <v>0</v>
      </c>
      <c r="AW1486" s="11">
        <v>0</v>
      </c>
      <c r="AX1486" s="11">
        <v>0</v>
      </c>
      <c r="AY1486" s="11">
        <v>0</v>
      </c>
      <c r="AZ1486" s="11">
        <v>0</v>
      </c>
      <c r="BA1486" s="11">
        <v>0</v>
      </c>
      <c r="BB1486" s="11">
        <v>0</v>
      </c>
      <c r="BC1486" s="11">
        <v>0</v>
      </c>
      <c r="BD1486" s="11">
        <v>35000</v>
      </c>
      <c r="BE1486" s="11">
        <v>0</v>
      </c>
      <c r="BF1486" s="11">
        <v>0</v>
      </c>
      <c r="BG1486" s="11">
        <v>0</v>
      </c>
      <c r="BH1486" s="11">
        <v>0</v>
      </c>
      <c r="BI1486" s="11">
        <v>0</v>
      </c>
      <c r="BJ1486" s="11">
        <v>0</v>
      </c>
      <c r="BK1486" s="11">
        <v>0</v>
      </c>
      <c r="BL1486" s="11">
        <v>0</v>
      </c>
      <c r="BM1486" s="11">
        <v>0</v>
      </c>
      <c r="BN1486" s="11">
        <v>0</v>
      </c>
      <c r="BO1486" s="11">
        <v>677400</v>
      </c>
      <c r="BP1486" s="11">
        <v>67740</v>
      </c>
      <c r="BQ1486" s="11">
        <v>282950</v>
      </c>
      <c r="BR1486" s="11">
        <v>333330</v>
      </c>
      <c r="BS1486" s="11">
        <v>68430</v>
      </c>
      <c r="BT1486" s="11">
        <v>10620</v>
      </c>
      <c r="BU1486" s="11">
        <v>41540</v>
      </c>
      <c r="BV1486" s="11">
        <v>25000</v>
      </c>
      <c r="BW1486" s="11">
        <v>0</v>
      </c>
      <c r="BX1486" s="11">
        <v>0</v>
      </c>
      <c r="BY1486" s="11">
        <v>0</v>
      </c>
      <c r="BZ1486" s="11">
        <v>0</v>
      </c>
      <c r="CA1486" s="11">
        <v>0</v>
      </c>
      <c r="CB1486" s="11">
        <v>0</v>
      </c>
      <c r="CC1486" s="11">
        <v>62193</v>
      </c>
      <c r="CD1486" s="11">
        <v>0</v>
      </c>
      <c r="CE1486" s="11">
        <v>0</v>
      </c>
      <c r="CF1486" s="11">
        <v>0</v>
      </c>
      <c r="CG1486" s="11">
        <v>0</v>
      </c>
      <c r="CH1486" s="11">
        <v>0</v>
      </c>
      <c r="CI1486" s="11">
        <v>232884.022</v>
      </c>
      <c r="CJ1486" s="4">
        <v>31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11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20</v>
      </c>
      <c r="DC1486" s="4">
        <v>0</v>
      </c>
      <c r="DD1486" s="4">
        <v>13</v>
      </c>
      <c r="DE1486" s="64">
        <v>33</v>
      </c>
      <c r="DF1486" s="64">
        <v>84</v>
      </c>
      <c r="DG1486" s="64">
        <v>9.5</v>
      </c>
      <c r="DH1486" s="64">
        <v>39.74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2</v>
      </c>
      <c r="DT1486" s="4">
        <v>2</v>
      </c>
      <c r="DU1486" s="4">
        <v>2</v>
      </c>
      <c r="EB1486" s="4" t="b">
        <v>1</v>
      </c>
      <c r="EC1486" s="4" t="s">
        <v>265</v>
      </c>
      <c r="EF1486" s="7">
        <v>46143</v>
      </c>
      <c r="EG1486" s="7">
        <v>46173</v>
      </c>
      <c r="EH1486" s="4" t="s">
        <v>173</v>
      </c>
      <c r="EI1486" s="4" t="b">
        <v>1</v>
      </c>
      <c r="EJ1486" s="4" t="s">
        <v>174</v>
      </c>
      <c r="EO1486" s="4">
        <f t="shared" si="94"/>
        <v>21.230136986301371</v>
      </c>
      <c r="EP1486" s="4">
        <f t="shared" si="95"/>
        <v>25</v>
      </c>
      <c r="EQ1486" s="9">
        <f t="shared" si="96"/>
        <v>3566786.45</v>
      </c>
    </row>
    <row r="1487" spans="3:147">
      <c r="C1487" s="7">
        <v>46143</v>
      </c>
      <c r="D1487" s="4">
        <v>7710</v>
      </c>
      <c r="G1487" s="4" t="s">
        <v>176</v>
      </c>
      <c r="H1487" s="4" t="s">
        <v>177</v>
      </c>
      <c r="I1487" s="4">
        <v>5</v>
      </c>
      <c r="J1487" s="16">
        <v>38516</v>
      </c>
      <c r="L1487" s="4">
        <v>111809.333</v>
      </c>
      <c r="M1487" s="4">
        <v>117059.3</v>
      </c>
      <c r="N1487" s="4">
        <v>139495.666</v>
      </c>
      <c r="O1487" s="64">
        <v>18</v>
      </c>
      <c r="P1487" s="4">
        <v>10</v>
      </c>
      <c r="Q1487" s="4">
        <v>3</v>
      </c>
      <c r="R1487" s="4">
        <v>31</v>
      </c>
      <c r="S1487" s="4">
        <v>100</v>
      </c>
      <c r="T1487" s="4">
        <v>100</v>
      </c>
      <c r="U1487" s="11">
        <v>6720592</v>
      </c>
      <c r="V1487" s="11">
        <v>1436592</v>
      </c>
      <c r="W1487" s="11">
        <v>5284000</v>
      </c>
      <c r="X1487" s="11">
        <v>20</v>
      </c>
      <c r="Y1487" s="62">
        <v>3466089</v>
      </c>
      <c r="Z1487" s="11">
        <v>0</v>
      </c>
      <c r="AA1487" s="11">
        <v>0</v>
      </c>
      <c r="AB1487" s="11">
        <v>7500</v>
      </c>
      <c r="AC1487" s="11">
        <v>150000</v>
      </c>
      <c r="AD1487" s="11">
        <v>0</v>
      </c>
      <c r="AE1487" s="11">
        <v>0</v>
      </c>
      <c r="AF1487" s="11">
        <v>0</v>
      </c>
      <c r="AG1487" s="11">
        <v>157500</v>
      </c>
      <c r="AH1487" s="11">
        <v>0</v>
      </c>
      <c r="AI1487" s="11">
        <v>438972</v>
      </c>
      <c r="AJ1487" s="11">
        <v>0</v>
      </c>
      <c r="AK1487" s="11">
        <v>418486</v>
      </c>
      <c r="AL1487" s="9">
        <v>857459</v>
      </c>
      <c r="AM1487" s="9">
        <v>1464704</v>
      </c>
      <c r="AN1487" s="9">
        <v>139495</v>
      </c>
      <c r="AO1487" s="9">
        <v>454058</v>
      </c>
      <c r="AP1487" s="11">
        <v>0</v>
      </c>
      <c r="AQ1487" s="11">
        <v>50000</v>
      </c>
      <c r="AR1487" s="11">
        <v>2965716</v>
      </c>
      <c r="AS1487" s="11">
        <v>0</v>
      </c>
      <c r="AT1487" s="11">
        <v>0</v>
      </c>
      <c r="AU1487" s="11">
        <v>0</v>
      </c>
      <c r="AV1487" s="11">
        <v>0</v>
      </c>
      <c r="AW1487" s="11">
        <v>0</v>
      </c>
      <c r="AX1487" s="11">
        <v>0</v>
      </c>
      <c r="AY1487" s="11">
        <v>0</v>
      </c>
      <c r="AZ1487" s="11">
        <v>0</v>
      </c>
      <c r="BA1487" s="11">
        <v>66287</v>
      </c>
      <c r="BB1487" s="11">
        <v>0</v>
      </c>
      <c r="BC1487" s="11">
        <v>0</v>
      </c>
      <c r="BD1487" s="11">
        <v>65000</v>
      </c>
      <c r="BE1487" s="11">
        <v>0</v>
      </c>
      <c r="BF1487" s="11">
        <v>0</v>
      </c>
      <c r="BG1487" s="11">
        <v>0</v>
      </c>
      <c r="BH1487" s="11">
        <v>0</v>
      </c>
      <c r="BI1487" s="11">
        <v>0</v>
      </c>
      <c r="BJ1487" s="11">
        <v>0</v>
      </c>
      <c r="BK1487" s="11">
        <v>0</v>
      </c>
      <c r="BL1487" s="11">
        <v>0</v>
      </c>
      <c r="BM1487" s="11">
        <v>0</v>
      </c>
      <c r="BN1487" s="11">
        <v>0</v>
      </c>
      <c r="BO1487" s="11">
        <v>559430</v>
      </c>
      <c r="BP1487" s="11">
        <v>55940</v>
      </c>
      <c r="BQ1487" s="11">
        <v>268850</v>
      </c>
      <c r="BR1487" s="11">
        <v>292180</v>
      </c>
      <c r="BS1487" s="11">
        <v>60490</v>
      </c>
      <c r="BT1487" s="11">
        <v>10400</v>
      </c>
      <c r="BU1487" s="11">
        <v>40620</v>
      </c>
      <c r="BV1487" s="11">
        <v>4000</v>
      </c>
      <c r="BW1487" s="11">
        <v>8109</v>
      </c>
      <c r="BX1487" s="11">
        <v>0</v>
      </c>
      <c r="BY1487" s="11">
        <v>0</v>
      </c>
      <c r="BZ1487" s="11">
        <v>0</v>
      </c>
      <c r="CA1487" s="11">
        <v>0</v>
      </c>
      <c r="CB1487" s="11">
        <v>0</v>
      </c>
      <c r="CC1487" s="11">
        <v>136573</v>
      </c>
      <c r="CD1487" s="11">
        <v>0</v>
      </c>
      <c r="CE1487" s="11">
        <v>0</v>
      </c>
      <c r="CF1487" s="11">
        <v>0</v>
      </c>
      <c r="CG1487" s="11">
        <v>0</v>
      </c>
      <c r="CH1487" s="11">
        <v>0</v>
      </c>
      <c r="CI1487" s="11">
        <v>223511.742</v>
      </c>
      <c r="CJ1487" s="4">
        <v>31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10</v>
      </c>
      <c r="CV1487" s="4">
        <v>0</v>
      </c>
      <c r="CW1487" s="4">
        <v>0</v>
      </c>
      <c r="CX1487" s="4">
        <v>0</v>
      </c>
      <c r="CY1487" s="4">
        <v>0</v>
      </c>
      <c r="CZ1487" s="4">
        <v>0</v>
      </c>
      <c r="DA1487" s="4">
        <v>0</v>
      </c>
      <c r="DB1487" s="4">
        <v>20</v>
      </c>
      <c r="DC1487" s="4">
        <v>0</v>
      </c>
      <c r="DD1487" s="4">
        <v>16</v>
      </c>
      <c r="DE1487" s="64">
        <v>36</v>
      </c>
      <c r="DF1487" s="64">
        <v>56</v>
      </c>
      <c r="DG1487" s="64">
        <v>4</v>
      </c>
      <c r="DH1487" s="64">
        <v>43.4</v>
      </c>
      <c r="DI1487" s="4">
        <v>0</v>
      </c>
      <c r="DJ1487" s="4">
        <v>0</v>
      </c>
      <c r="DK1487" s="4">
        <v>0</v>
      </c>
      <c r="DL1487" s="4">
        <v>0</v>
      </c>
      <c r="DM1487" s="4">
        <v>0</v>
      </c>
      <c r="DN1487" s="4">
        <v>0</v>
      </c>
      <c r="DO1487" s="4">
        <v>0</v>
      </c>
      <c r="DP1487" s="4">
        <v>0</v>
      </c>
      <c r="DQ1487" s="4">
        <v>0</v>
      </c>
      <c r="DR1487" s="4">
        <v>0</v>
      </c>
      <c r="DS1487" s="4">
        <v>0.5</v>
      </c>
      <c r="DT1487" s="4">
        <v>2</v>
      </c>
      <c r="DU1487" s="4">
        <v>2</v>
      </c>
      <c r="EB1487" s="4" t="b">
        <v>1</v>
      </c>
      <c r="EC1487" s="4" t="s">
        <v>265</v>
      </c>
      <c r="EF1487" s="7">
        <v>46143</v>
      </c>
      <c r="EG1487" s="7">
        <v>46173</v>
      </c>
      <c r="EH1487" s="4" t="s">
        <v>173</v>
      </c>
      <c r="EI1487" s="4" t="b">
        <v>1</v>
      </c>
      <c r="EJ1487" s="4" t="s">
        <v>174</v>
      </c>
      <c r="EO1487" s="4">
        <f t="shared" si="94"/>
        <v>20.567123287671233</v>
      </c>
      <c r="EP1487" s="4">
        <f t="shared" si="95"/>
        <v>24</v>
      </c>
      <c r="EQ1487" s="9">
        <f t="shared" si="96"/>
        <v>3347895.9840000002</v>
      </c>
    </row>
    <row r="1488" spans="3:147">
      <c r="C1488" s="7">
        <v>46143</v>
      </c>
      <c r="D1488" s="4">
        <v>7710</v>
      </c>
      <c r="G1488" s="4" t="s">
        <v>176</v>
      </c>
      <c r="H1488" s="4" t="s">
        <v>177</v>
      </c>
      <c r="I1488" s="4">
        <v>1</v>
      </c>
      <c r="J1488" s="16">
        <v>38600</v>
      </c>
      <c r="L1488" s="4">
        <v>108315.333</v>
      </c>
      <c r="M1488" s="4">
        <v>113315.3</v>
      </c>
      <c r="N1488" s="4">
        <v>135034.06599999999</v>
      </c>
      <c r="O1488" s="64">
        <v>18</v>
      </c>
      <c r="P1488" s="4">
        <v>10</v>
      </c>
      <c r="Q1488" s="4">
        <v>3</v>
      </c>
      <c r="R1488" s="4">
        <v>31</v>
      </c>
      <c r="S1488" s="4">
        <v>100</v>
      </c>
      <c r="T1488" s="4">
        <v>100</v>
      </c>
      <c r="U1488" s="11">
        <v>6186877</v>
      </c>
      <c r="V1488" s="11">
        <v>1381230</v>
      </c>
      <c r="W1488" s="11">
        <v>4805647</v>
      </c>
      <c r="X1488" s="11">
        <v>20</v>
      </c>
      <c r="Y1488" s="62">
        <v>3357775</v>
      </c>
      <c r="Z1488" s="11">
        <v>0</v>
      </c>
      <c r="AA1488" s="11">
        <v>0</v>
      </c>
      <c r="AB1488" s="11">
        <v>0</v>
      </c>
      <c r="AC1488" s="11">
        <v>150000</v>
      </c>
      <c r="AD1488" s="11">
        <v>0</v>
      </c>
      <c r="AE1488" s="11">
        <v>0</v>
      </c>
      <c r="AF1488" s="11">
        <v>0</v>
      </c>
      <c r="AG1488" s="11">
        <v>150000</v>
      </c>
      <c r="AH1488" s="11">
        <v>0</v>
      </c>
      <c r="AI1488" s="11">
        <v>424932</v>
      </c>
      <c r="AJ1488" s="11">
        <v>0</v>
      </c>
      <c r="AK1488" s="11">
        <v>620312</v>
      </c>
      <c r="AL1488" s="9">
        <v>1045245</v>
      </c>
      <c r="AM1488" s="9">
        <v>1012755</v>
      </c>
      <c r="AN1488" s="9">
        <v>67517</v>
      </c>
      <c r="AO1488" s="9">
        <v>480046</v>
      </c>
      <c r="AP1488" s="11">
        <v>0</v>
      </c>
      <c r="AQ1488" s="11">
        <v>50000</v>
      </c>
      <c r="AR1488" s="11">
        <v>2655563</v>
      </c>
      <c r="AS1488" s="11">
        <v>0</v>
      </c>
      <c r="AT1488" s="11">
        <v>0</v>
      </c>
      <c r="AU1488" s="11">
        <v>0</v>
      </c>
      <c r="AV1488" s="11">
        <v>0</v>
      </c>
      <c r="AW1488" s="11">
        <v>0</v>
      </c>
      <c r="AX1488" s="11">
        <v>0</v>
      </c>
      <c r="AY1488" s="11">
        <v>0</v>
      </c>
      <c r="AZ1488" s="11">
        <v>0</v>
      </c>
      <c r="BA1488" s="11">
        <v>13539</v>
      </c>
      <c r="BB1488" s="11">
        <v>0</v>
      </c>
      <c r="BC1488" s="11">
        <v>0</v>
      </c>
      <c r="BD1488" s="11">
        <v>10000</v>
      </c>
      <c r="BE1488" s="11">
        <v>0</v>
      </c>
      <c r="BF1488" s="11">
        <v>0</v>
      </c>
      <c r="BG1488" s="11">
        <v>0</v>
      </c>
      <c r="BH1488" s="11">
        <v>0</v>
      </c>
      <c r="BI1488" s="11">
        <v>0</v>
      </c>
      <c r="BJ1488" s="11">
        <v>0</v>
      </c>
      <c r="BK1488" s="11">
        <v>0</v>
      </c>
      <c r="BL1488" s="11">
        <v>0</v>
      </c>
      <c r="BM1488" s="11">
        <v>0</v>
      </c>
      <c r="BN1488" s="11">
        <v>0</v>
      </c>
      <c r="BO1488" s="11">
        <v>571260</v>
      </c>
      <c r="BP1488" s="11">
        <v>57120</v>
      </c>
      <c r="BQ1488" s="11">
        <v>261150</v>
      </c>
      <c r="BR1488" s="11">
        <v>267590</v>
      </c>
      <c r="BS1488" s="11">
        <v>55680</v>
      </c>
      <c r="BT1488" s="11">
        <v>10080</v>
      </c>
      <c r="BU1488" s="11">
        <v>39320</v>
      </c>
      <c r="BV1488" s="11">
        <v>12000</v>
      </c>
      <c r="BW1488" s="11">
        <v>1000</v>
      </c>
      <c r="BX1488" s="11">
        <v>0</v>
      </c>
      <c r="BY1488" s="11">
        <v>0</v>
      </c>
      <c r="BZ1488" s="11">
        <v>0</v>
      </c>
      <c r="CA1488" s="11">
        <v>0</v>
      </c>
      <c r="CB1488" s="11">
        <v>0</v>
      </c>
      <c r="CC1488" s="11">
        <v>106030</v>
      </c>
      <c r="CD1488" s="11">
        <v>0</v>
      </c>
      <c r="CE1488" s="11">
        <v>0</v>
      </c>
      <c r="CF1488" s="11">
        <v>0</v>
      </c>
      <c r="CG1488" s="11">
        <v>0</v>
      </c>
      <c r="CH1488" s="11">
        <v>0</v>
      </c>
      <c r="CI1488" s="11">
        <v>213985.44899999999</v>
      </c>
      <c r="CJ1488" s="4">
        <v>31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10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20</v>
      </c>
      <c r="DC1488" s="4">
        <v>0</v>
      </c>
      <c r="DD1488" s="4">
        <v>24.5</v>
      </c>
      <c r="DE1488" s="64">
        <v>44.5</v>
      </c>
      <c r="DF1488" s="64">
        <v>40</v>
      </c>
      <c r="DG1488" s="64">
        <v>2</v>
      </c>
      <c r="DH1488" s="64">
        <v>47.4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2</v>
      </c>
      <c r="DU1488" s="4">
        <v>2</v>
      </c>
      <c r="EB1488" s="4" t="b">
        <v>1</v>
      </c>
      <c r="EC1488" s="4" t="s">
        <v>265</v>
      </c>
      <c r="EF1488" s="7">
        <v>46143</v>
      </c>
      <c r="EG1488" s="7">
        <v>46173</v>
      </c>
      <c r="EH1488" s="4" t="s">
        <v>173</v>
      </c>
      <c r="EI1488" s="4" t="b">
        <v>1</v>
      </c>
      <c r="EJ1488" s="4" t="s">
        <v>174</v>
      </c>
      <c r="EO1488" s="4">
        <f t="shared" si="94"/>
        <v>20.336986301369862</v>
      </c>
      <c r="EP1488" s="4">
        <f t="shared" si="95"/>
        <v>24</v>
      </c>
      <c r="EQ1488" s="9">
        <f t="shared" si="96"/>
        <v>3240817.5839999998</v>
      </c>
    </row>
    <row r="1489" spans="3:147">
      <c r="C1489" s="7">
        <v>46143</v>
      </c>
      <c r="D1489" s="4">
        <v>7710</v>
      </c>
      <c r="G1489" s="4" t="s">
        <v>176</v>
      </c>
      <c r="H1489" s="4" t="s">
        <v>177</v>
      </c>
      <c r="I1489" s="4">
        <v>3</v>
      </c>
      <c r="J1489" s="16">
        <v>38663</v>
      </c>
      <c r="L1489" s="4">
        <v>110095.333</v>
      </c>
      <c r="M1489" s="4">
        <v>115345.3</v>
      </c>
      <c r="N1489" s="4">
        <v>137453.149</v>
      </c>
      <c r="O1489" s="64">
        <v>18</v>
      </c>
      <c r="P1489" s="4">
        <v>10</v>
      </c>
      <c r="Q1489" s="4">
        <v>3</v>
      </c>
      <c r="R1489" s="4">
        <v>31</v>
      </c>
      <c r="S1489" s="4">
        <v>100</v>
      </c>
      <c r="T1489" s="4">
        <v>100</v>
      </c>
      <c r="U1489" s="11">
        <v>4535663</v>
      </c>
      <c r="V1489" s="11">
        <v>865663</v>
      </c>
      <c r="W1489" s="11">
        <v>3670000</v>
      </c>
      <c r="X1489" s="11">
        <v>20</v>
      </c>
      <c r="Y1489" s="62">
        <v>3412955</v>
      </c>
      <c r="Z1489" s="11">
        <v>0</v>
      </c>
      <c r="AA1489" s="11">
        <v>0</v>
      </c>
      <c r="AB1489" s="11">
        <v>7500</v>
      </c>
      <c r="AC1489" s="11">
        <v>150000</v>
      </c>
      <c r="AD1489" s="11">
        <v>0</v>
      </c>
      <c r="AE1489" s="11">
        <v>0</v>
      </c>
      <c r="AF1489" s="11">
        <v>0</v>
      </c>
      <c r="AG1489" s="11">
        <v>157500</v>
      </c>
      <c r="AH1489" s="11">
        <v>0</v>
      </c>
      <c r="AI1489" s="11">
        <v>432544</v>
      </c>
      <c r="AJ1489" s="11">
        <v>0</v>
      </c>
      <c r="AK1489" s="11">
        <v>0</v>
      </c>
      <c r="AL1489" s="9">
        <v>432544</v>
      </c>
      <c r="AM1489" s="9">
        <v>412359</v>
      </c>
      <c r="AN1489" s="9">
        <v>0</v>
      </c>
      <c r="AO1489" s="9">
        <v>0</v>
      </c>
      <c r="AP1489" s="11">
        <v>0</v>
      </c>
      <c r="AQ1489" s="11">
        <v>0</v>
      </c>
      <c r="AR1489" s="11">
        <v>844903</v>
      </c>
      <c r="AS1489" s="11">
        <v>0</v>
      </c>
      <c r="AT1489" s="11">
        <v>0</v>
      </c>
      <c r="AU1489" s="11">
        <v>0</v>
      </c>
      <c r="AV1489" s="11">
        <v>0</v>
      </c>
      <c r="AW1489" s="11">
        <v>0</v>
      </c>
      <c r="AX1489" s="11">
        <v>0</v>
      </c>
      <c r="AY1489" s="11">
        <v>0</v>
      </c>
      <c r="AZ1489" s="11">
        <v>0</v>
      </c>
      <c r="BA1489" s="11">
        <v>65305</v>
      </c>
      <c r="BB1489" s="11">
        <v>0</v>
      </c>
      <c r="BC1489" s="11">
        <v>0</v>
      </c>
      <c r="BD1489" s="11">
        <v>55000</v>
      </c>
      <c r="BE1489" s="11">
        <v>0</v>
      </c>
      <c r="BF1489" s="11">
        <v>0</v>
      </c>
      <c r="BG1489" s="11">
        <v>0</v>
      </c>
      <c r="BH1489" s="11">
        <v>0</v>
      </c>
      <c r="BI1489" s="11">
        <v>0</v>
      </c>
      <c r="BJ1489" s="11">
        <v>0</v>
      </c>
      <c r="BK1489" s="11">
        <v>0</v>
      </c>
      <c r="BL1489" s="11">
        <v>0</v>
      </c>
      <c r="BM1489" s="11">
        <v>0</v>
      </c>
      <c r="BN1489" s="11">
        <v>0</v>
      </c>
      <c r="BO1489" s="11">
        <v>163240</v>
      </c>
      <c r="BP1489" s="11">
        <v>16320</v>
      </c>
      <c r="BQ1489" s="11">
        <v>271980</v>
      </c>
      <c r="BR1489" s="11">
        <v>198440</v>
      </c>
      <c r="BS1489" s="11">
        <v>40820</v>
      </c>
      <c r="BT1489" s="11">
        <v>10240</v>
      </c>
      <c r="BU1489" s="11">
        <v>40020</v>
      </c>
      <c r="BV1489" s="11">
        <v>19000</v>
      </c>
      <c r="BW1489" s="11">
        <v>6527</v>
      </c>
      <c r="BX1489" s="11">
        <v>0</v>
      </c>
      <c r="BY1489" s="11">
        <v>0</v>
      </c>
      <c r="BZ1489" s="11">
        <v>0</v>
      </c>
      <c r="CA1489" s="11">
        <v>0</v>
      </c>
      <c r="CB1489" s="11">
        <v>0</v>
      </c>
      <c r="CC1489" s="11">
        <v>99076</v>
      </c>
      <c r="CD1489" s="11">
        <v>0</v>
      </c>
      <c r="CE1489" s="11">
        <v>0</v>
      </c>
      <c r="CF1489" s="11">
        <v>0</v>
      </c>
      <c r="CG1489" s="11">
        <v>0</v>
      </c>
      <c r="CH1489" s="11">
        <v>0</v>
      </c>
      <c r="CI1489" s="11">
        <v>201731.236</v>
      </c>
      <c r="CJ1489" s="4">
        <v>31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0</v>
      </c>
      <c r="CR1489" s="4">
        <v>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0</v>
      </c>
      <c r="CZ1489" s="4">
        <v>0</v>
      </c>
      <c r="DA1489" s="4">
        <v>0</v>
      </c>
      <c r="DB1489" s="4">
        <v>20</v>
      </c>
      <c r="DC1489" s="4">
        <v>0</v>
      </c>
      <c r="DD1489" s="4">
        <v>0</v>
      </c>
      <c r="DE1489" s="64">
        <v>20</v>
      </c>
      <c r="DF1489" s="64">
        <v>16</v>
      </c>
      <c r="DG1489" s="64">
        <v>0</v>
      </c>
      <c r="DH1489" s="6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0</v>
      </c>
      <c r="DO1489" s="4">
        <v>0</v>
      </c>
      <c r="DP1489" s="4">
        <v>0</v>
      </c>
      <c r="DQ1489" s="4">
        <v>0</v>
      </c>
      <c r="DR1489" s="4">
        <v>0</v>
      </c>
      <c r="DS1489" s="4">
        <v>1</v>
      </c>
      <c r="DT1489" s="4">
        <v>2</v>
      </c>
      <c r="DU1489" s="4">
        <v>2</v>
      </c>
      <c r="EB1489" s="4" t="b">
        <v>1</v>
      </c>
      <c r="EC1489" s="4" t="s">
        <v>265</v>
      </c>
      <c r="EF1489" s="7">
        <v>46143</v>
      </c>
      <c r="EG1489" s="7">
        <v>46173</v>
      </c>
      <c r="EH1489" s="4" t="s">
        <v>173</v>
      </c>
      <c r="EI1489" s="4" t="b">
        <v>1</v>
      </c>
      <c r="EJ1489" s="4" t="s">
        <v>174</v>
      </c>
      <c r="EO1489" s="4">
        <f t="shared" si="94"/>
        <v>20.164383561643834</v>
      </c>
      <c r="EP1489" s="4">
        <f t="shared" si="95"/>
        <v>24</v>
      </c>
      <c r="EQ1489" s="9">
        <f t="shared" si="96"/>
        <v>3298875.5760000004</v>
      </c>
    </row>
    <row r="1490" spans="3:147">
      <c r="C1490" s="7">
        <v>46143</v>
      </c>
      <c r="D1490" s="4">
        <v>7710</v>
      </c>
      <c r="G1490" s="4" t="s">
        <v>179</v>
      </c>
      <c r="H1490" s="4" t="s">
        <v>180</v>
      </c>
      <c r="I1490" s="4">
        <v>14</v>
      </c>
      <c r="J1490" s="16">
        <v>38663</v>
      </c>
      <c r="L1490" s="4">
        <v>102118.299</v>
      </c>
      <c r="M1490" s="4">
        <v>107368.26700000001</v>
      </c>
      <c r="N1490" s="4">
        <v>127947.18399999999</v>
      </c>
      <c r="O1490" s="64">
        <v>18</v>
      </c>
      <c r="P1490" s="4">
        <v>10</v>
      </c>
      <c r="Q1490" s="4">
        <v>3</v>
      </c>
      <c r="R1490" s="4">
        <v>31</v>
      </c>
      <c r="S1490" s="4">
        <v>100</v>
      </c>
      <c r="T1490" s="4">
        <v>100</v>
      </c>
      <c r="U1490" s="11">
        <v>5838042</v>
      </c>
      <c r="V1490" s="11">
        <v>1140130</v>
      </c>
      <c r="W1490" s="11">
        <v>4697912</v>
      </c>
      <c r="X1490" s="11">
        <v>20</v>
      </c>
      <c r="Y1490" s="62">
        <v>3165667</v>
      </c>
      <c r="Z1490" s="11">
        <v>0</v>
      </c>
      <c r="AA1490" s="11">
        <v>0</v>
      </c>
      <c r="AB1490" s="11">
        <v>7500</v>
      </c>
      <c r="AC1490" s="11">
        <v>150000</v>
      </c>
      <c r="AD1490" s="11">
        <v>0</v>
      </c>
      <c r="AE1490" s="11">
        <v>0</v>
      </c>
      <c r="AF1490" s="11">
        <v>0</v>
      </c>
      <c r="AG1490" s="11">
        <v>157500</v>
      </c>
      <c r="AH1490" s="11">
        <v>0</v>
      </c>
      <c r="AI1490" s="11">
        <v>402631</v>
      </c>
      <c r="AJ1490" s="11">
        <v>0</v>
      </c>
      <c r="AK1490" s="11">
        <v>443816</v>
      </c>
      <c r="AL1490" s="9">
        <v>846447</v>
      </c>
      <c r="AM1490" s="9">
        <v>959603</v>
      </c>
      <c r="AN1490" s="9">
        <v>127947</v>
      </c>
      <c r="AO1490" s="9">
        <v>458114</v>
      </c>
      <c r="AP1490" s="11">
        <v>0</v>
      </c>
      <c r="AQ1490" s="11">
        <v>55000</v>
      </c>
      <c r="AR1490" s="11">
        <v>2447111</v>
      </c>
      <c r="AS1490" s="11">
        <v>0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0</v>
      </c>
      <c r="AZ1490" s="11">
        <v>0</v>
      </c>
      <c r="BA1490" s="11">
        <v>12764</v>
      </c>
      <c r="BB1490" s="11">
        <v>0</v>
      </c>
      <c r="BC1490" s="11">
        <v>0</v>
      </c>
      <c r="BD1490" s="11">
        <v>55000</v>
      </c>
      <c r="BE1490" s="11">
        <v>0</v>
      </c>
      <c r="BF1490" s="11">
        <v>0</v>
      </c>
      <c r="BG1490" s="11">
        <v>0</v>
      </c>
      <c r="BH1490" s="11">
        <v>0</v>
      </c>
      <c r="BI1490" s="11">
        <v>0</v>
      </c>
      <c r="BJ1490" s="11">
        <v>0</v>
      </c>
      <c r="BK1490" s="11">
        <v>0</v>
      </c>
      <c r="BL1490" s="11">
        <v>0</v>
      </c>
      <c r="BM1490" s="11">
        <v>0</v>
      </c>
      <c r="BN1490" s="11">
        <v>0</v>
      </c>
      <c r="BO1490" s="11">
        <v>382900</v>
      </c>
      <c r="BP1490" s="11">
        <v>38290</v>
      </c>
      <c r="BQ1490" s="11">
        <v>241110</v>
      </c>
      <c r="BR1490" s="11">
        <v>254530</v>
      </c>
      <c r="BS1490" s="11">
        <v>52540</v>
      </c>
      <c r="BT1490" s="11">
        <v>9500</v>
      </c>
      <c r="BU1490" s="11">
        <v>37250</v>
      </c>
      <c r="BV1490" s="11">
        <v>0</v>
      </c>
      <c r="BW1490" s="11">
        <v>0</v>
      </c>
      <c r="BX1490" s="11">
        <v>0</v>
      </c>
      <c r="BY1490" s="11">
        <v>0</v>
      </c>
      <c r="BZ1490" s="11">
        <v>0</v>
      </c>
      <c r="CA1490" s="11">
        <v>0</v>
      </c>
      <c r="CB1490" s="11">
        <v>0</v>
      </c>
      <c r="CC1490" s="11">
        <v>124010</v>
      </c>
      <c r="CD1490" s="11">
        <v>0</v>
      </c>
      <c r="CE1490" s="11">
        <v>0</v>
      </c>
      <c r="CF1490" s="11">
        <v>0</v>
      </c>
      <c r="CG1490" s="11">
        <v>0</v>
      </c>
      <c r="CH1490" s="11">
        <v>0</v>
      </c>
      <c r="CI1490" s="11">
        <v>194076.60699999999</v>
      </c>
      <c r="CJ1490" s="4">
        <v>31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11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20</v>
      </c>
      <c r="DC1490" s="4">
        <v>0</v>
      </c>
      <c r="DD1490" s="4">
        <v>18.5</v>
      </c>
      <c r="DE1490" s="64">
        <v>38.5</v>
      </c>
      <c r="DF1490" s="64">
        <v>40</v>
      </c>
      <c r="DG1490" s="64">
        <v>4</v>
      </c>
      <c r="DH1490" s="64">
        <v>47.74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2</v>
      </c>
      <c r="DU1490" s="4">
        <v>2</v>
      </c>
      <c r="EB1490" s="4" t="b">
        <v>1</v>
      </c>
      <c r="EC1490" s="4" t="s">
        <v>265</v>
      </c>
      <c r="EF1490" s="7">
        <v>46143</v>
      </c>
      <c r="EG1490" s="7">
        <v>46173</v>
      </c>
      <c r="EH1490" s="4" t="s">
        <v>173</v>
      </c>
      <c r="EI1490" s="4" t="b">
        <v>1</v>
      </c>
      <c r="EJ1490" s="4" t="s">
        <v>174</v>
      </c>
      <c r="EO1490" s="4">
        <f t="shared" si="94"/>
        <v>20.164383561643834</v>
      </c>
      <c r="EP1490" s="4">
        <f t="shared" si="95"/>
        <v>24</v>
      </c>
      <c r="EQ1490" s="9">
        <f t="shared" si="96"/>
        <v>3070732.4159999997</v>
      </c>
    </row>
    <row r="1491" spans="3:147">
      <c r="C1491" s="7">
        <v>46174</v>
      </c>
      <c r="D1491" s="4">
        <v>7710</v>
      </c>
      <c r="G1491" s="4" t="s">
        <v>176</v>
      </c>
      <c r="H1491" s="4" t="s">
        <v>177</v>
      </c>
      <c r="I1491" s="4">
        <v>18</v>
      </c>
      <c r="J1491" s="16">
        <v>36701</v>
      </c>
      <c r="L1491" s="4">
        <v>122474</v>
      </c>
      <c r="M1491" s="4">
        <v>129599</v>
      </c>
      <c r="N1491" s="4">
        <v>154438.80799999999</v>
      </c>
      <c r="O1491" s="64">
        <v>21</v>
      </c>
      <c r="P1491" s="4">
        <v>8</v>
      </c>
      <c r="Q1491" s="4">
        <v>1</v>
      </c>
      <c r="R1491" s="4">
        <v>30</v>
      </c>
      <c r="S1491" s="4">
        <v>100</v>
      </c>
      <c r="T1491" s="4">
        <v>100</v>
      </c>
      <c r="U1491" s="11">
        <v>8691058</v>
      </c>
      <c r="V1491" s="11">
        <v>1966058</v>
      </c>
      <c r="W1491" s="11">
        <v>6725000</v>
      </c>
      <c r="X1491" s="11">
        <v>26</v>
      </c>
      <c r="Y1491" s="62">
        <v>3674220</v>
      </c>
      <c r="Z1491" s="11">
        <v>0</v>
      </c>
      <c r="AA1491" s="11">
        <v>0</v>
      </c>
      <c r="AB1491" s="11">
        <v>18750</v>
      </c>
      <c r="AC1491" s="11">
        <v>195000</v>
      </c>
      <c r="AD1491" s="11">
        <v>0</v>
      </c>
      <c r="AE1491" s="11">
        <v>0</v>
      </c>
      <c r="AF1491" s="11">
        <v>0</v>
      </c>
      <c r="AG1491" s="11">
        <v>213750</v>
      </c>
      <c r="AH1491" s="11">
        <v>0</v>
      </c>
      <c r="AI1491" s="11">
        <v>485996</v>
      </c>
      <c r="AJ1491" s="11">
        <v>0</v>
      </c>
      <c r="AK1491" s="11">
        <v>608102</v>
      </c>
      <c r="AL1491" s="9">
        <v>1094099</v>
      </c>
      <c r="AM1491" s="9">
        <v>1621607</v>
      </c>
      <c r="AN1491" s="9">
        <v>154438</v>
      </c>
      <c r="AO1491" s="9">
        <v>657446</v>
      </c>
      <c r="AP1491" s="11">
        <v>0</v>
      </c>
      <c r="AQ1491" s="11">
        <v>70000</v>
      </c>
      <c r="AR1491" s="11">
        <v>3597590</v>
      </c>
      <c r="AS1491" s="11">
        <v>0</v>
      </c>
      <c r="AT1491" s="11">
        <v>0</v>
      </c>
      <c r="AU1491" s="11">
        <v>0</v>
      </c>
      <c r="AV1491" s="11">
        <v>0</v>
      </c>
      <c r="AW1491" s="11">
        <v>0</v>
      </c>
      <c r="AX1491" s="11">
        <v>0</v>
      </c>
      <c r="AY1491" s="11">
        <v>0</v>
      </c>
      <c r="AZ1491" s="11">
        <v>0</v>
      </c>
      <c r="BA1491" s="11">
        <v>150498</v>
      </c>
      <c r="BB1491" s="11">
        <v>1000000</v>
      </c>
      <c r="BC1491" s="11">
        <v>0</v>
      </c>
      <c r="BD1491" s="11">
        <v>55000</v>
      </c>
      <c r="BE1491" s="11">
        <v>0</v>
      </c>
      <c r="BF1491" s="11">
        <v>0</v>
      </c>
      <c r="BG1491" s="11">
        <v>0</v>
      </c>
      <c r="BH1491" s="11">
        <v>0</v>
      </c>
      <c r="BI1491" s="11">
        <v>0</v>
      </c>
      <c r="BJ1491" s="11">
        <v>0</v>
      </c>
      <c r="BK1491" s="11">
        <v>0</v>
      </c>
      <c r="BL1491" s="11">
        <v>0</v>
      </c>
      <c r="BM1491" s="11">
        <v>0</v>
      </c>
      <c r="BN1491" s="11">
        <v>0</v>
      </c>
      <c r="BO1491" s="11">
        <v>1024020</v>
      </c>
      <c r="BP1491" s="11">
        <v>102400</v>
      </c>
      <c r="BQ1491" s="11">
        <v>302570</v>
      </c>
      <c r="BR1491" s="11">
        <v>374440</v>
      </c>
      <c r="BS1491" s="11">
        <v>78220</v>
      </c>
      <c r="BT1491" s="11">
        <v>11030</v>
      </c>
      <c r="BU1491" s="11">
        <v>43730</v>
      </c>
      <c r="BV1491" s="11">
        <v>21000</v>
      </c>
      <c r="BW1491" s="11">
        <v>8648</v>
      </c>
      <c r="BX1491" s="11">
        <v>0</v>
      </c>
      <c r="BY1491" s="11">
        <v>0</v>
      </c>
      <c r="BZ1491" s="11">
        <v>0</v>
      </c>
      <c r="CA1491" s="11">
        <v>0</v>
      </c>
      <c r="CB1491" s="11">
        <v>0</v>
      </c>
      <c r="CC1491" s="11">
        <v>0</v>
      </c>
      <c r="CD1491" s="11">
        <v>0</v>
      </c>
      <c r="CE1491" s="11">
        <v>0</v>
      </c>
      <c r="CF1491" s="11">
        <v>0</v>
      </c>
      <c r="CG1491" s="11">
        <v>0</v>
      </c>
      <c r="CH1491" s="11">
        <v>0</v>
      </c>
      <c r="CI1491" s="11">
        <v>250428.837</v>
      </c>
      <c r="CJ1491" s="4">
        <v>30</v>
      </c>
      <c r="CK1491" s="4">
        <v>0</v>
      </c>
      <c r="CL1491" s="4">
        <v>0</v>
      </c>
      <c r="CM1491" s="4">
        <v>0</v>
      </c>
      <c r="CN1491" s="4">
        <v>0</v>
      </c>
      <c r="CO1491" s="4">
        <v>0</v>
      </c>
      <c r="CP1491" s="4">
        <v>0</v>
      </c>
      <c r="CQ1491" s="4">
        <v>0</v>
      </c>
      <c r="CR1491" s="4">
        <v>0</v>
      </c>
      <c r="CS1491" s="4">
        <v>0</v>
      </c>
      <c r="CT1491" s="4">
        <v>0</v>
      </c>
      <c r="CU1491" s="4">
        <v>14</v>
      </c>
      <c r="CV1491" s="4">
        <v>0</v>
      </c>
      <c r="CW1491" s="4">
        <v>0</v>
      </c>
      <c r="CX1491" s="4">
        <v>0</v>
      </c>
      <c r="CY1491" s="4">
        <v>0</v>
      </c>
      <c r="CZ1491" s="4">
        <v>0</v>
      </c>
      <c r="DA1491" s="4">
        <v>0</v>
      </c>
      <c r="DB1491" s="4">
        <v>20</v>
      </c>
      <c r="DC1491" s="4">
        <v>0</v>
      </c>
      <c r="DD1491" s="4">
        <v>21</v>
      </c>
      <c r="DE1491" s="64">
        <v>41</v>
      </c>
      <c r="DF1491" s="64">
        <v>56</v>
      </c>
      <c r="DG1491" s="64">
        <v>4</v>
      </c>
      <c r="DH1491" s="64">
        <v>56.76</v>
      </c>
      <c r="DI1491" s="4">
        <v>0</v>
      </c>
      <c r="DJ1491" s="4">
        <v>0</v>
      </c>
      <c r="DK1491" s="4">
        <v>0</v>
      </c>
      <c r="DL1491" s="4">
        <v>0</v>
      </c>
      <c r="DM1491" s="4">
        <v>0</v>
      </c>
      <c r="DN1491" s="4">
        <v>0</v>
      </c>
      <c r="DO1491" s="4">
        <v>0</v>
      </c>
      <c r="DP1491" s="4">
        <v>0</v>
      </c>
      <c r="DQ1491" s="4">
        <v>0</v>
      </c>
      <c r="DR1491" s="4">
        <v>0</v>
      </c>
      <c r="DS1491" s="4">
        <v>0</v>
      </c>
      <c r="DT1491" s="4">
        <v>2</v>
      </c>
      <c r="DU1491" s="4">
        <v>2</v>
      </c>
      <c r="EB1491" s="4" t="b">
        <v>1</v>
      </c>
      <c r="EC1491" s="4" t="s">
        <v>265</v>
      </c>
      <c r="EF1491" s="7">
        <v>46174</v>
      </c>
      <c r="EG1491" s="7">
        <v>46203</v>
      </c>
      <c r="EH1491" s="4" t="s">
        <v>173</v>
      </c>
      <c r="EI1491" s="4" t="b">
        <v>1</v>
      </c>
      <c r="EJ1491" s="4" t="s">
        <v>174</v>
      </c>
      <c r="EO1491" s="4">
        <f t="shared" si="94"/>
        <v>25.539726027397261</v>
      </c>
      <c r="EP1491" s="4">
        <f t="shared" si="95"/>
        <v>25</v>
      </c>
      <c r="EQ1491" s="9">
        <f t="shared" si="96"/>
        <v>3860970.1999999997</v>
      </c>
    </row>
    <row r="1492" spans="3:147">
      <c r="C1492" s="7">
        <v>46174</v>
      </c>
      <c r="D1492" s="4">
        <v>7710</v>
      </c>
      <c r="G1492" s="4" t="s">
        <v>176</v>
      </c>
      <c r="H1492" s="4" t="s">
        <v>177</v>
      </c>
      <c r="I1492" s="4">
        <v>15</v>
      </c>
      <c r="J1492" s="16">
        <v>37747</v>
      </c>
      <c r="L1492" s="4">
        <v>121088</v>
      </c>
      <c r="M1492" s="4">
        <v>127088</v>
      </c>
      <c r="N1492" s="4">
        <v>151446.533</v>
      </c>
      <c r="O1492" s="64">
        <v>21</v>
      </c>
      <c r="P1492" s="4">
        <v>8</v>
      </c>
      <c r="Q1492" s="4">
        <v>1</v>
      </c>
      <c r="R1492" s="4">
        <v>30</v>
      </c>
      <c r="S1492" s="4">
        <v>100</v>
      </c>
      <c r="T1492" s="4">
        <v>100</v>
      </c>
      <c r="U1492" s="11">
        <v>6974698</v>
      </c>
      <c r="V1492" s="11">
        <v>1473920</v>
      </c>
      <c r="W1492" s="11">
        <v>5500778</v>
      </c>
      <c r="X1492" s="11">
        <v>23</v>
      </c>
      <c r="Y1492" s="62">
        <v>3632640</v>
      </c>
      <c r="Z1492" s="11">
        <v>0</v>
      </c>
      <c r="AA1492" s="11">
        <v>0</v>
      </c>
      <c r="AB1492" s="11">
        <v>7500</v>
      </c>
      <c r="AC1492" s="11">
        <v>172500</v>
      </c>
      <c r="AD1492" s="11">
        <v>0</v>
      </c>
      <c r="AE1492" s="11">
        <v>0</v>
      </c>
      <c r="AF1492" s="11">
        <v>0</v>
      </c>
      <c r="AG1492" s="11">
        <v>180000</v>
      </c>
      <c r="AH1492" s="11">
        <v>0</v>
      </c>
      <c r="AI1492" s="11">
        <v>476580</v>
      </c>
      <c r="AJ1492" s="11">
        <v>0</v>
      </c>
      <c r="AK1492" s="11">
        <v>425943</v>
      </c>
      <c r="AL1492" s="9">
        <v>902523</v>
      </c>
      <c r="AM1492" s="9">
        <v>681509</v>
      </c>
      <c r="AN1492" s="9">
        <v>0</v>
      </c>
      <c r="AO1492" s="9">
        <v>371649</v>
      </c>
      <c r="AP1492" s="11">
        <v>0</v>
      </c>
      <c r="AQ1492" s="11">
        <v>40000</v>
      </c>
      <c r="AR1492" s="11">
        <v>1995681</v>
      </c>
      <c r="AS1492" s="11">
        <v>0</v>
      </c>
      <c r="AT1492" s="11">
        <v>0</v>
      </c>
      <c r="AU1492" s="11">
        <v>0</v>
      </c>
      <c r="AV1492" s="11">
        <v>0</v>
      </c>
      <c r="AW1492" s="11">
        <v>0</v>
      </c>
      <c r="AX1492" s="11">
        <v>0</v>
      </c>
      <c r="AY1492" s="11">
        <v>0</v>
      </c>
      <c r="AZ1492" s="11">
        <v>0</v>
      </c>
      <c r="BA1492" s="11">
        <v>121377</v>
      </c>
      <c r="BB1492" s="11">
        <v>1000000</v>
      </c>
      <c r="BC1492" s="11">
        <v>0</v>
      </c>
      <c r="BD1492" s="11">
        <v>45000</v>
      </c>
      <c r="BE1492" s="11">
        <v>0</v>
      </c>
      <c r="BF1492" s="11">
        <v>0</v>
      </c>
      <c r="BG1492" s="11">
        <v>0</v>
      </c>
      <c r="BH1492" s="11">
        <v>0</v>
      </c>
      <c r="BI1492" s="11">
        <v>0</v>
      </c>
      <c r="BJ1492" s="11">
        <v>0</v>
      </c>
      <c r="BK1492" s="11">
        <v>0</v>
      </c>
      <c r="BL1492" s="11">
        <v>0</v>
      </c>
      <c r="BM1492" s="11">
        <v>0</v>
      </c>
      <c r="BN1492" s="11">
        <v>0</v>
      </c>
      <c r="BO1492" s="11">
        <v>710150</v>
      </c>
      <c r="BP1492" s="11">
        <v>71010</v>
      </c>
      <c r="BQ1492" s="11">
        <v>264190</v>
      </c>
      <c r="BR1492" s="11">
        <v>294010</v>
      </c>
      <c r="BS1492" s="11">
        <v>62770</v>
      </c>
      <c r="BT1492" s="11">
        <v>10900</v>
      </c>
      <c r="BU1492" s="11">
        <v>42890</v>
      </c>
      <c r="BV1492" s="11">
        <v>17000</v>
      </c>
      <c r="BW1492" s="11">
        <v>1000</v>
      </c>
      <c r="BX1492" s="11">
        <v>0</v>
      </c>
      <c r="BY1492" s="11">
        <v>0</v>
      </c>
      <c r="BZ1492" s="11">
        <v>0</v>
      </c>
      <c r="CA1492" s="11">
        <v>0</v>
      </c>
      <c r="CB1492" s="11">
        <v>0</v>
      </c>
      <c r="CC1492" s="11">
        <v>0</v>
      </c>
      <c r="CD1492" s="11">
        <v>0</v>
      </c>
      <c r="CE1492" s="11">
        <v>0</v>
      </c>
      <c r="CF1492" s="11">
        <v>0</v>
      </c>
      <c r="CG1492" s="11">
        <v>0</v>
      </c>
      <c r="CH1492" s="11">
        <v>0</v>
      </c>
      <c r="CI1492" s="11">
        <v>202666.88</v>
      </c>
      <c r="CJ1492" s="4">
        <v>30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8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20</v>
      </c>
      <c r="DC1492" s="4">
        <v>0</v>
      </c>
      <c r="DD1492" s="4">
        <v>15</v>
      </c>
      <c r="DE1492" s="64">
        <v>35</v>
      </c>
      <c r="DF1492" s="64">
        <v>24</v>
      </c>
      <c r="DG1492" s="64">
        <v>0</v>
      </c>
      <c r="DH1492" s="64">
        <v>32.72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3</v>
      </c>
      <c r="DT1492" s="4">
        <v>2</v>
      </c>
      <c r="DU1492" s="4">
        <v>2</v>
      </c>
      <c r="EB1492" s="4" t="b">
        <v>1</v>
      </c>
      <c r="EC1492" s="4" t="s">
        <v>265</v>
      </c>
      <c r="EF1492" s="7">
        <v>46174</v>
      </c>
      <c r="EG1492" s="7">
        <v>46203</v>
      </c>
      <c r="EH1492" s="4" t="s">
        <v>173</v>
      </c>
      <c r="EI1492" s="4" t="b">
        <v>1</v>
      </c>
      <c r="EJ1492" s="4" t="s">
        <v>174</v>
      </c>
      <c r="EO1492" s="4">
        <f t="shared" si="94"/>
        <v>22.673972602739727</v>
      </c>
      <c r="EP1492" s="4">
        <f t="shared" si="95"/>
        <v>25</v>
      </c>
      <c r="EQ1492" s="9">
        <f t="shared" si="96"/>
        <v>3786163.3249999997</v>
      </c>
    </row>
    <row r="1493" spans="3:147">
      <c r="C1493" s="7">
        <v>46174</v>
      </c>
      <c r="D1493" s="4">
        <v>7710</v>
      </c>
      <c r="G1493" s="4" t="s">
        <v>176</v>
      </c>
      <c r="H1493" s="4" t="s">
        <v>177</v>
      </c>
      <c r="I1493" s="4">
        <v>5</v>
      </c>
      <c r="J1493" s="16">
        <v>38061</v>
      </c>
      <c r="L1493" s="4">
        <v>114476</v>
      </c>
      <c r="M1493" s="4">
        <v>119976</v>
      </c>
      <c r="N1493" s="4">
        <v>142971.4</v>
      </c>
      <c r="O1493" s="64">
        <v>21</v>
      </c>
      <c r="P1493" s="4">
        <v>8</v>
      </c>
      <c r="Q1493" s="4">
        <v>1</v>
      </c>
      <c r="R1493" s="4">
        <v>30</v>
      </c>
      <c r="S1493" s="4">
        <v>100</v>
      </c>
      <c r="T1493" s="4">
        <v>100</v>
      </c>
      <c r="U1493" s="11">
        <v>7206124</v>
      </c>
      <c r="V1493" s="11">
        <v>1627550</v>
      </c>
      <c r="W1493" s="11">
        <v>5578574</v>
      </c>
      <c r="X1493" s="11">
        <v>22</v>
      </c>
      <c r="Y1493" s="62">
        <v>3434280</v>
      </c>
      <c r="Z1493" s="11">
        <v>0</v>
      </c>
      <c r="AA1493" s="11">
        <v>0</v>
      </c>
      <c r="AB1493" s="11">
        <v>0</v>
      </c>
      <c r="AC1493" s="11">
        <v>165000</v>
      </c>
      <c r="AD1493" s="11">
        <v>0</v>
      </c>
      <c r="AE1493" s="11">
        <v>0</v>
      </c>
      <c r="AF1493" s="11">
        <v>0</v>
      </c>
      <c r="AG1493" s="11">
        <v>165000</v>
      </c>
      <c r="AH1493" s="11">
        <v>0</v>
      </c>
      <c r="AI1493" s="11">
        <v>449910</v>
      </c>
      <c r="AJ1493" s="11">
        <v>0</v>
      </c>
      <c r="AK1493" s="11">
        <v>589757</v>
      </c>
      <c r="AL1493" s="9">
        <v>1039667</v>
      </c>
      <c r="AM1493" s="9">
        <v>857828</v>
      </c>
      <c r="AN1493" s="9">
        <v>0</v>
      </c>
      <c r="AO1493" s="9">
        <v>476094</v>
      </c>
      <c r="AP1493" s="11">
        <v>0</v>
      </c>
      <c r="AQ1493" s="11">
        <v>50000</v>
      </c>
      <c r="AR1493" s="11">
        <v>2423589</v>
      </c>
      <c r="AS1493" s="11">
        <v>0</v>
      </c>
      <c r="AT1493" s="11">
        <v>0</v>
      </c>
      <c r="AU1493" s="11">
        <v>0</v>
      </c>
      <c r="AV1493" s="11">
        <v>0</v>
      </c>
      <c r="AW1493" s="11">
        <v>0</v>
      </c>
      <c r="AX1493" s="11">
        <v>0</v>
      </c>
      <c r="AY1493" s="11">
        <v>0</v>
      </c>
      <c r="AZ1493" s="11">
        <v>0</v>
      </c>
      <c r="BA1493" s="11">
        <v>148255</v>
      </c>
      <c r="BB1493" s="11">
        <v>1000000</v>
      </c>
      <c r="BC1493" s="11">
        <v>0</v>
      </c>
      <c r="BD1493" s="11">
        <v>35000</v>
      </c>
      <c r="BE1493" s="11">
        <v>0</v>
      </c>
      <c r="BF1493" s="11">
        <v>0</v>
      </c>
      <c r="BG1493" s="11">
        <v>0</v>
      </c>
      <c r="BH1493" s="11">
        <v>0</v>
      </c>
      <c r="BI1493" s="11">
        <v>0</v>
      </c>
      <c r="BJ1493" s="11">
        <v>0</v>
      </c>
      <c r="BK1493" s="11">
        <v>0</v>
      </c>
      <c r="BL1493" s="11">
        <v>0</v>
      </c>
      <c r="BM1493" s="11">
        <v>0</v>
      </c>
      <c r="BN1493" s="11">
        <v>0</v>
      </c>
      <c r="BO1493" s="11">
        <v>722180</v>
      </c>
      <c r="BP1493" s="11">
        <v>72210</v>
      </c>
      <c r="BQ1493" s="11">
        <v>302000</v>
      </c>
      <c r="BR1493" s="11">
        <v>312170</v>
      </c>
      <c r="BS1493" s="11">
        <v>64860</v>
      </c>
      <c r="BT1493" s="11">
        <v>10310</v>
      </c>
      <c r="BU1493" s="11">
        <v>40490</v>
      </c>
      <c r="BV1493" s="11">
        <v>16000</v>
      </c>
      <c r="BW1493" s="11">
        <v>15000</v>
      </c>
      <c r="BX1493" s="11">
        <v>0</v>
      </c>
      <c r="BY1493" s="11">
        <v>0</v>
      </c>
      <c r="BZ1493" s="11">
        <v>0</v>
      </c>
      <c r="CA1493" s="11">
        <v>0</v>
      </c>
      <c r="CB1493" s="11">
        <v>0</v>
      </c>
      <c r="CC1493" s="11">
        <v>72330</v>
      </c>
      <c r="CD1493" s="11">
        <v>0</v>
      </c>
      <c r="CE1493" s="11">
        <v>0</v>
      </c>
      <c r="CF1493" s="11">
        <v>0</v>
      </c>
      <c r="CG1493" s="11">
        <v>0</v>
      </c>
      <c r="CH1493" s="11">
        <v>0</v>
      </c>
      <c r="CI1493" s="11">
        <v>229260.337</v>
      </c>
      <c r="CJ1493" s="4">
        <v>30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10</v>
      </c>
      <c r="CV1493" s="4">
        <v>0</v>
      </c>
      <c r="CW1493" s="4">
        <v>0</v>
      </c>
      <c r="CX1493" s="4">
        <v>0</v>
      </c>
      <c r="CY1493" s="4">
        <v>0</v>
      </c>
      <c r="CZ1493" s="4">
        <v>0</v>
      </c>
      <c r="DA1493" s="4">
        <v>0</v>
      </c>
      <c r="DB1493" s="4">
        <v>20</v>
      </c>
      <c r="DC1493" s="4">
        <v>0</v>
      </c>
      <c r="DD1493" s="4">
        <v>22</v>
      </c>
      <c r="DE1493" s="64">
        <v>42</v>
      </c>
      <c r="DF1493" s="64">
        <v>32</v>
      </c>
      <c r="DG1493" s="64">
        <v>0</v>
      </c>
      <c r="DH1493" s="64">
        <v>44.4</v>
      </c>
      <c r="DI1493" s="4">
        <v>0</v>
      </c>
      <c r="DJ1493" s="4">
        <v>0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1</v>
      </c>
      <c r="DT1493" s="4">
        <v>2</v>
      </c>
      <c r="DU1493" s="4">
        <v>2</v>
      </c>
      <c r="EB1493" s="4" t="b">
        <v>1</v>
      </c>
      <c r="EC1493" s="4" t="s">
        <v>265</v>
      </c>
      <c r="EF1493" s="7">
        <v>46174</v>
      </c>
      <c r="EG1493" s="7">
        <v>46203</v>
      </c>
      <c r="EH1493" s="4" t="s">
        <v>173</v>
      </c>
      <c r="EI1493" s="4" t="b">
        <v>1</v>
      </c>
      <c r="EJ1493" s="4" t="s">
        <v>174</v>
      </c>
      <c r="EO1493" s="4">
        <f t="shared" si="94"/>
        <v>21.813698630136987</v>
      </c>
      <c r="EP1493" s="4">
        <f t="shared" si="95"/>
        <v>25</v>
      </c>
      <c r="EQ1493" s="9">
        <f t="shared" si="96"/>
        <v>3574285</v>
      </c>
    </row>
    <row r="1494" spans="3:147">
      <c r="C1494" s="7">
        <v>46174</v>
      </c>
      <c r="D1494" s="4">
        <v>7710</v>
      </c>
      <c r="G1494" s="4" t="s">
        <v>176</v>
      </c>
      <c r="H1494" s="4" t="s">
        <v>177</v>
      </c>
      <c r="I1494" s="4">
        <v>3</v>
      </c>
      <c r="J1494" s="16">
        <v>38224</v>
      </c>
      <c r="L1494" s="4">
        <v>112762</v>
      </c>
      <c r="M1494" s="4">
        <v>118012</v>
      </c>
      <c r="N1494" s="4">
        <v>140630.967</v>
      </c>
      <c r="O1494" s="64">
        <v>21</v>
      </c>
      <c r="P1494" s="4">
        <v>8</v>
      </c>
      <c r="Q1494" s="4">
        <v>1</v>
      </c>
      <c r="R1494" s="4">
        <v>30</v>
      </c>
      <c r="S1494" s="4">
        <v>100</v>
      </c>
      <c r="T1494" s="4">
        <v>100</v>
      </c>
      <c r="U1494" s="11">
        <v>6804834</v>
      </c>
      <c r="V1494" s="11">
        <v>1487988</v>
      </c>
      <c r="W1494" s="11">
        <v>5316846</v>
      </c>
      <c r="X1494" s="11">
        <v>21</v>
      </c>
      <c r="Y1494" s="62">
        <v>3382860</v>
      </c>
      <c r="Z1494" s="11">
        <v>0</v>
      </c>
      <c r="AA1494" s="11">
        <v>0</v>
      </c>
      <c r="AB1494" s="11">
        <v>0</v>
      </c>
      <c r="AC1494" s="11">
        <v>157500</v>
      </c>
      <c r="AD1494" s="11">
        <v>0</v>
      </c>
      <c r="AE1494" s="11">
        <v>0</v>
      </c>
      <c r="AF1494" s="11">
        <v>0</v>
      </c>
      <c r="AG1494" s="11">
        <v>157500</v>
      </c>
      <c r="AH1494" s="11">
        <v>0</v>
      </c>
      <c r="AI1494" s="11">
        <v>442545</v>
      </c>
      <c r="AJ1494" s="11">
        <v>0</v>
      </c>
      <c r="AK1494" s="11">
        <v>500997</v>
      </c>
      <c r="AL1494" s="9">
        <v>943542</v>
      </c>
      <c r="AM1494" s="9">
        <v>632839</v>
      </c>
      <c r="AN1494" s="9">
        <v>0</v>
      </c>
      <c r="AO1494" s="9">
        <v>461339</v>
      </c>
      <c r="AP1494" s="11">
        <v>0</v>
      </c>
      <c r="AQ1494" s="11">
        <v>55000</v>
      </c>
      <c r="AR1494" s="11">
        <v>2092720</v>
      </c>
      <c r="AS1494" s="11">
        <v>0</v>
      </c>
      <c r="AT1494" s="11">
        <v>0</v>
      </c>
      <c r="AU1494" s="11">
        <v>0</v>
      </c>
      <c r="AV1494" s="11">
        <v>0</v>
      </c>
      <c r="AW1494" s="11">
        <v>0</v>
      </c>
      <c r="AX1494" s="11">
        <v>0</v>
      </c>
      <c r="AY1494" s="11">
        <v>0</v>
      </c>
      <c r="AZ1494" s="11">
        <v>0</v>
      </c>
      <c r="BA1494" s="11">
        <v>136754</v>
      </c>
      <c r="BB1494" s="11">
        <v>1000000</v>
      </c>
      <c r="BC1494" s="11">
        <v>0</v>
      </c>
      <c r="BD1494" s="11">
        <v>35000</v>
      </c>
      <c r="BE1494" s="11">
        <v>0</v>
      </c>
      <c r="BF1494" s="11">
        <v>0</v>
      </c>
      <c r="BG1494" s="11">
        <v>0</v>
      </c>
      <c r="BH1494" s="11">
        <v>0</v>
      </c>
      <c r="BI1494" s="11">
        <v>0</v>
      </c>
      <c r="BJ1494" s="11">
        <v>0</v>
      </c>
      <c r="BK1494" s="11">
        <v>0</v>
      </c>
      <c r="BL1494" s="11">
        <v>0</v>
      </c>
      <c r="BM1494" s="11">
        <v>0</v>
      </c>
      <c r="BN1494" s="11">
        <v>0</v>
      </c>
      <c r="BO1494" s="11">
        <v>608650</v>
      </c>
      <c r="BP1494" s="11">
        <v>60860</v>
      </c>
      <c r="BQ1494" s="11">
        <v>268800</v>
      </c>
      <c r="BR1494" s="11">
        <v>313890</v>
      </c>
      <c r="BS1494" s="11">
        <v>61240</v>
      </c>
      <c r="BT1494" s="11">
        <v>10150</v>
      </c>
      <c r="BU1494" s="11">
        <v>39820</v>
      </c>
      <c r="BV1494" s="11">
        <v>0</v>
      </c>
      <c r="BW1494" s="11">
        <v>0</v>
      </c>
      <c r="BX1494" s="11">
        <v>0</v>
      </c>
      <c r="BY1494" s="11">
        <v>0</v>
      </c>
      <c r="BZ1494" s="11">
        <v>0</v>
      </c>
      <c r="CA1494" s="11">
        <v>0</v>
      </c>
      <c r="CB1494" s="11">
        <v>0</v>
      </c>
      <c r="CC1494" s="11">
        <v>124578</v>
      </c>
      <c r="CD1494" s="11">
        <v>0</v>
      </c>
      <c r="CE1494" s="11">
        <v>0</v>
      </c>
      <c r="CF1494" s="11">
        <v>0</v>
      </c>
      <c r="CG1494" s="11">
        <v>0</v>
      </c>
      <c r="CH1494" s="11">
        <v>0</v>
      </c>
      <c r="CI1494" s="11">
        <v>198377.359</v>
      </c>
      <c r="CJ1494" s="4">
        <v>30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11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20</v>
      </c>
      <c r="DC1494" s="4">
        <v>0</v>
      </c>
      <c r="DD1494" s="4">
        <v>19</v>
      </c>
      <c r="DE1494" s="64">
        <v>39</v>
      </c>
      <c r="DF1494" s="64">
        <v>24</v>
      </c>
      <c r="DG1494" s="64">
        <v>0</v>
      </c>
      <c r="DH1494" s="64">
        <v>43.74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2</v>
      </c>
      <c r="DT1494" s="4">
        <v>2</v>
      </c>
      <c r="DU1494" s="4">
        <v>2</v>
      </c>
      <c r="EB1494" s="4" t="b">
        <v>1</v>
      </c>
      <c r="EC1494" s="4" t="s">
        <v>265</v>
      </c>
      <c r="EF1494" s="7">
        <v>46174</v>
      </c>
      <c r="EG1494" s="7">
        <v>46203</v>
      </c>
      <c r="EH1494" s="4" t="s">
        <v>173</v>
      </c>
      <c r="EI1494" s="4" t="b">
        <v>1</v>
      </c>
      <c r="EJ1494" s="4" t="s">
        <v>174</v>
      </c>
      <c r="EO1494" s="4">
        <f t="shared" si="94"/>
        <v>21.367123287671234</v>
      </c>
      <c r="EP1494" s="4">
        <f t="shared" si="95"/>
        <v>25</v>
      </c>
      <c r="EQ1494" s="9">
        <f t="shared" si="96"/>
        <v>3515774.1750000003</v>
      </c>
    </row>
    <row r="1495" spans="3:147">
      <c r="C1495" s="7">
        <v>46174</v>
      </c>
      <c r="D1495" s="4">
        <v>7710</v>
      </c>
      <c r="G1495" s="4" t="s">
        <v>176</v>
      </c>
      <c r="H1495" s="4" t="s">
        <v>177</v>
      </c>
      <c r="I1495" s="4">
        <v>8</v>
      </c>
      <c r="J1495" s="16">
        <v>38274</v>
      </c>
      <c r="L1495" s="4">
        <v>116766</v>
      </c>
      <c r="M1495" s="4">
        <v>122391</v>
      </c>
      <c r="N1495" s="4">
        <v>145849.27499999999</v>
      </c>
      <c r="O1495" s="64">
        <v>21</v>
      </c>
      <c r="P1495" s="4">
        <v>8</v>
      </c>
      <c r="Q1495" s="4">
        <v>1</v>
      </c>
      <c r="R1495" s="4">
        <v>30</v>
      </c>
      <c r="S1495" s="4">
        <v>100</v>
      </c>
      <c r="T1495" s="4">
        <v>100</v>
      </c>
      <c r="U1495" s="11">
        <v>8045896</v>
      </c>
      <c r="V1495" s="11">
        <v>1696934</v>
      </c>
      <c r="W1495" s="11">
        <v>6348962</v>
      </c>
      <c r="X1495" s="11">
        <v>21</v>
      </c>
      <c r="Y1495" s="62">
        <v>3502980</v>
      </c>
      <c r="Z1495" s="11">
        <v>0</v>
      </c>
      <c r="AA1495" s="11">
        <v>0</v>
      </c>
      <c r="AB1495" s="11">
        <v>11250</v>
      </c>
      <c r="AC1495" s="11">
        <v>157500</v>
      </c>
      <c r="AD1495" s="11">
        <v>0</v>
      </c>
      <c r="AE1495" s="11">
        <v>0</v>
      </c>
      <c r="AF1495" s="11">
        <v>0</v>
      </c>
      <c r="AG1495" s="11">
        <v>168750</v>
      </c>
      <c r="AH1495" s="11">
        <v>0</v>
      </c>
      <c r="AI1495" s="11">
        <v>458966</v>
      </c>
      <c r="AJ1495" s="11">
        <v>0</v>
      </c>
      <c r="AK1495" s="11">
        <v>738361</v>
      </c>
      <c r="AL1495" s="9">
        <v>1197328</v>
      </c>
      <c r="AM1495" s="9">
        <v>1093869</v>
      </c>
      <c r="AN1495" s="9">
        <v>145849</v>
      </c>
      <c r="AO1495" s="9">
        <v>664635</v>
      </c>
      <c r="AP1495" s="11">
        <v>0</v>
      </c>
      <c r="AQ1495" s="11">
        <v>70000</v>
      </c>
      <c r="AR1495" s="11">
        <v>3171681</v>
      </c>
      <c r="AS1495" s="11">
        <v>0</v>
      </c>
      <c r="AT1495" s="11">
        <v>0</v>
      </c>
      <c r="AU1495" s="11">
        <v>0</v>
      </c>
      <c r="AV1495" s="11">
        <v>0</v>
      </c>
      <c r="AW1495" s="11">
        <v>0</v>
      </c>
      <c r="AX1495" s="11">
        <v>0</v>
      </c>
      <c r="AY1495" s="11">
        <v>0</v>
      </c>
      <c r="AZ1495" s="11">
        <v>0</v>
      </c>
      <c r="BA1495" s="11">
        <v>167485</v>
      </c>
      <c r="BB1495" s="11">
        <v>1000000</v>
      </c>
      <c r="BC1495" s="11">
        <v>0</v>
      </c>
      <c r="BD1495" s="11">
        <v>35000</v>
      </c>
      <c r="BE1495" s="11">
        <v>0</v>
      </c>
      <c r="BF1495" s="11">
        <v>0</v>
      </c>
      <c r="BG1495" s="11">
        <v>0</v>
      </c>
      <c r="BH1495" s="11">
        <v>0</v>
      </c>
      <c r="BI1495" s="11">
        <v>0</v>
      </c>
      <c r="BJ1495" s="11">
        <v>0</v>
      </c>
      <c r="BK1495" s="11">
        <v>0</v>
      </c>
      <c r="BL1495" s="11">
        <v>0</v>
      </c>
      <c r="BM1495" s="11">
        <v>0</v>
      </c>
      <c r="BN1495" s="11">
        <v>0</v>
      </c>
      <c r="BO1495" s="11">
        <v>778220</v>
      </c>
      <c r="BP1495" s="11">
        <v>77820</v>
      </c>
      <c r="BQ1495" s="11">
        <v>282950</v>
      </c>
      <c r="BR1495" s="11">
        <v>351530</v>
      </c>
      <c r="BS1495" s="11">
        <v>72410</v>
      </c>
      <c r="BT1495" s="11">
        <v>10510</v>
      </c>
      <c r="BU1495" s="11">
        <v>41300</v>
      </c>
      <c r="BV1495" s="11">
        <v>20000</v>
      </c>
      <c r="BW1495" s="11">
        <v>0</v>
      </c>
      <c r="BX1495" s="11">
        <v>0</v>
      </c>
      <c r="BY1495" s="11">
        <v>0</v>
      </c>
      <c r="BZ1495" s="11">
        <v>0</v>
      </c>
      <c r="CA1495" s="11">
        <v>0</v>
      </c>
      <c r="CB1495" s="11">
        <v>0</v>
      </c>
      <c r="CC1495" s="11">
        <v>62194</v>
      </c>
      <c r="CD1495" s="11">
        <v>0</v>
      </c>
      <c r="CE1495" s="11">
        <v>0</v>
      </c>
      <c r="CF1495" s="11">
        <v>0</v>
      </c>
      <c r="CG1495" s="11">
        <v>0</v>
      </c>
      <c r="CH1495" s="11">
        <v>0</v>
      </c>
      <c r="CI1495" s="11">
        <v>246327.348</v>
      </c>
      <c r="CJ1495" s="4">
        <v>30</v>
      </c>
      <c r="CK1495" s="4">
        <v>0</v>
      </c>
      <c r="CL1495" s="4">
        <v>0</v>
      </c>
      <c r="CM1495" s="4">
        <v>0</v>
      </c>
      <c r="CN1495" s="4">
        <v>0</v>
      </c>
      <c r="CO1495" s="4">
        <v>0</v>
      </c>
      <c r="CP1495" s="4">
        <v>0</v>
      </c>
      <c r="CQ1495" s="4">
        <v>0</v>
      </c>
      <c r="CR1495" s="4">
        <v>0</v>
      </c>
      <c r="CS1495" s="4">
        <v>0</v>
      </c>
      <c r="CT1495" s="4">
        <v>0</v>
      </c>
      <c r="CU1495" s="4">
        <v>14</v>
      </c>
      <c r="CV1495" s="4">
        <v>0</v>
      </c>
      <c r="CW1495" s="4">
        <v>0</v>
      </c>
      <c r="CX1495" s="4">
        <v>0</v>
      </c>
      <c r="CY1495" s="4">
        <v>0</v>
      </c>
      <c r="CZ1495" s="4">
        <v>0</v>
      </c>
      <c r="DA1495" s="4">
        <v>0</v>
      </c>
      <c r="DB1495" s="4">
        <v>20</v>
      </c>
      <c r="DC1495" s="4">
        <v>0</v>
      </c>
      <c r="DD1495" s="4">
        <v>27</v>
      </c>
      <c r="DE1495" s="64">
        <v>47</v>
      </c>
      <c r="DF1495" s="64">
        <v>40</v>
      </c>
      <c r="DG1495" s="64">
        <v>4</v>
      </c>
      <c r="DH1495" s="64">
        <v>60.76</v>
      </c>
      <c r="DI1495" s="4">
        <v>0</v>
      </c>
      <c r="DJ1495" s="4">
        <v>0</v>
      </c>
      <c r="DK1495" s="4">
        <v>0</v>
      </c>
      <c r="DL1495" s="4">
        <v>0</v>
      </c>
      <c r="DM1495" s="4">
        <v>0</v>
      </c>
      <c r="DN1495" s="4">
        <v>0</v>
      </c>
      <c r="DO1495" s="4">
        <v>0</v>
      </c>
      <c r="DP1495" s="4">
        <v>0</v>
      </c>
      <c r="DQ1495" s="4">
        <v>0</v>
      </c>
      <c r="DR1495" s="4">
        <v>0</v>
      </c>
      <c r="DS1495" s="4">
        <v>1</v>
      </c>
      <c r="DT1495" s="4">
        <v>2</v>
      </c>
      <c r="DU1495" s="4">
        <v>2</v>
      </c>
      <c r="EB1495" s="4" t="b">
        <v>1</v>
      </c>
      <c r="EC1495" s="4" t="s">
        <v>265</v>
      </c>
      <c r="EF1495" s="7">
        <v>46174</v>
      </c>
      <c r="EG1495" s="7">
        <v>46203</v>
      </c>
      <c r="EH1495" s="4" t="s">
        <v>173</v>
      </c>
      <c r="EI1495" s="4" t="b">
        <v>1</v>
      </c>
      <c r="EJ1495" s="4" t="s">
        <v>174</v>
      </c>
      <c r="EO1495" s="4">
        <f t="shared" si="94"/>
        <v>21.230136986301371</v>
      </c>
      <c r="EP1495" s="4">
        <f t="shared" si="95"/>
        <v>25</v>
      </c>
      <c r="EQ1495" s="9">
        <f t="shared" si="96"/>
        <v>3646231.875</v>
      </c>
    </row>
    <row r="1496" spans="3:147">
      <c r="C1496" s="7">
        <v>46174</v>
      </c>
      <c r="D1496" s="4">
        <v>7710</v>
      </c>
      <c r="G1496" s="4" t="s">
        <v>176</v>
      </c>
      <c r="H1496" s="4" t="s">
        <v>177</v>
      </c>
      <c r="I1496" s="4">
        <v>5</v>
      </c>
      <c r="J1496" s="16">
        <v>38516</v>
      </c>
      <c r="L1496" s="4">
        <v>114476</v>
      </c>
      <c r="M1496" s="4">
        <v>119976</v>
      </c>
      <c r="N1496" s="4">
        <v>142971.4</v>
      </c>
      <c r="O1496" s="64">
        <v>21</v>
      </c>
      <c r="P1496" s="4">
        <v>8</v>
      </c>
      <c r="Q1496" s="4">
        <v>1</v>
      </c>
      <c r="R1496" s="4">
        <v>30</v>
      </c>
      <c r="S1496" s="4">
        <v>100</v>
      </c>
      <c r="T1496" s="4">
        <v>100</v>
      </c>
      <c r="U1496" s="11">
        <v>7284660</v>
      </c>
      <c r="V1496" s="11">
        <v>1605660</v>
      </c>
      <c r="W1496" s="11">
        <v>5679000</v>
      </c>
      <c r="X1496" s="11">
        <v>21</v>
      </c>
      <c r="Y1496" s="62">
        <v>3434280</v>
      </c>
      <c r="Z1496" s="11">
        <v>0</v>
      </c>
      <c r="AA1496" s="11">
        <v>0</v>
      </c>
      <c r="AB1496" s="11">
        <v>7500</v>
      </c>
      <c r="AC1496" s="11">
        <v>157500</v>
      </c>
      <c r="AD1496" s="11">
        <v>0</v>
      </c>
      <c r="AE1496" s="11">
        <v>0</v>
      </c>
      <c r="AF1496" s="11">
        <v>0</v>
      </c>
      <c r="AG1496" s="11">
        <v>165000</v>
      </c>
      <c r="AH1496" s="11">
        <v>0</v>
      </c>
      <c r="AI1496" s="11">
        <v>449910</v>
      </c>
      <c r="AJ1496" s="11">
        <v>0</v>
      </c>
      <c r="AK1496" s="11">
        <v>562949</v>
      </c>
      <c r="AL1496" s="9">
        <v>1012859</v>
      </c>
      <c r="AM1496" s="9">
        <v>857828</v>
      </c>
      <c r="AN1496" s="9">
        <v>0</v>
      </c>
      <c r="AO1496" s="9">
        <v>490463</v>
      </c>
      <c r="AP1496" s="11">
        <v>0</v>
      </c>
      <c r="AQ1496" s="11">
        <v>55000</v>
      </c>
      <c r="AR1496" s="11">
        <v>2416150</v>
      </c>
      <c r="AS1496" s="11">
        <v>0</v>
      </c>
      <c r="AT1496" s="11">
        <v>0</v>
      </c>
      <c r="AU1496" s="11">
        <v>0</v>
      </c>
      <c r="AV1496" s="11">
        <v>0</v>
      </c>
      <c r="AW1496" s="11">
        <v>0</v>
      </c>
      <c r="AX1496" s="11">
        <v>0</v>
      </c>
      <c r="AY1496" s="11">
        <v>0</v>
      </c>
      <c r="AZ1496" s="11">
        <v>0</v>
      </c>
      <c r="BA1496" s="11">
        <v>204230</v>
      </c>
      <c r="BB1496" s="11">
        <v>1000000</v>
      </c>
      <c r="BC1496" s="11">
        <v>0</v>
      </c>
      <c r="BD1496" s="11">
        <v>65000</v>
      </c>
      <c r="BE1496" s="11">
        <v>0</v>
      </c>
      <c r="BF1496" s="11">
        <v>0</v>
      </c>
      <c r="BG1496" s="11">
        <v>0</v>
      </c>
      <c r="BH1496" s="11">
        <v>0</v>
      </c>
      <c r="BI1496" s="11">
        <v>0</v>
      </c>
      <c r="BJ1496" s="11">
        <v>0</v>
      </c>
      <c r="BK1496" s="11">
        <v>0</v>
      </c>
      <c r="BL1496" s="11">
        <v>0</v>
      </c>
      <c r="BM1496" s="11">
        <v>0</v>
      </c>
      <c r="BN1496" s="11">
        <v>0</v>
      </c>
      <c r="BO1496" s="11">
        <v>688040</v>
      </c>
      <c r="BP1496" s="11">
        <v>68800</v>
      </c>
      <c r="BQ1496" s="11">
        <v>268850</v>
      </c>
      <c r="BR1496" s="11">
        <v>315360</v>
      </c>
      <c r="BS1496" s="11">
        <v>65560</v>
      </c>
      <c r="BT1496" s="11">
        <v>10310</v>
      </c>
      <c r="BU1496" s="11">
        <v>40490</v>
      </c>
      <c r="BV1496" s="11">
        <v>3000</v>
      </c>
      <c r="BW1496" s="11">
        <v>8676</v>
      </c>
      <c r="BX1496" s="11">
        <v>0</v>
      </c>
      <c r="BY1496" s="11">
        <v>0</v>
      </c>
      <c r="BZ1496" s="11">
        <v>0</v>
      </c>
      <c r="CA1496" s="11">
        <v>0</v>
      </c>
      <c r="CB1496" s="11">
        <v>0</v>
      </c>
      <c r="CC1496" s="11">
        <v>136574</v>
      </c>
      <c r="CD1496" s="11">
        <v>0</v>
      </c>
      <c r="CE1496" s="11">
        <v>0</v>
      </c>
      <c r="CF1496" s="11">
        <v>0</v>
      </c>
      <c r="CG1496" s="11">
        <v>0</v>
      </c>
      <c r="CH1496" s="11">
        <v>0</v>
      </c>
      <c r="CI1496" s="11">
        <v>233687.228</v>
      </c>
      <c r="CJ1496" s="4">
        <v>30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11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20</v>
      </c>
      <c r="DC1496" s="4">
        <v>0</v>
      </c>
      <c r="DD1496" s="4">
        <v>21</v>
      </c>
      <c r="DE1496" s="64">
        <v>41</v>
      </c>
      <c r="DF1496" s="64">
        <v>32</v>
      </c>
      <c r="DG1496" s="64">
        <v>0</v>
      </c>
      <c r="DH1496" s="64">
        <v>45.74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3.5</v>
      </c>
      <c r="DT1496" s="4">
        <v>2</v>
      </c>
      <c r="DU1496" s="4">
        <v>2</v>
      </c>
      <c r="EB1496" s="4" t="b">
        <v>1</v>
      </c>
      <c r="EC1496" s="4" t="s">
        <v>265</v>
      </c>
      <c r="EF1496" s="7">
        <v>46174</v>
      </c>
      <c r="EG1496" s="7">
        <v>46203</v>
      </c>
      <c r="EH1496" s="4" t="s">
        <v>173</v>
      </c>
      <c r="EI1496" s="4" t="b">
        <v>1</v>
      </c>
      <c r="EJ1496" s="4" t="s">
        <v>174</v>
      </c>
      <c r="EO1496" s="4">
        <f t="shared" si="94"/>
        <v>20.567123287671233</v>
      </c>
      <c r="EP1496" s="4">
        <f t="shared" si="95"/>
        <v>24</v>
      </c>
      <c r="EQ1496" s="9">
        <f t="shared" si="96"/>
        <v>3431313.5999999996</v>
      </c>
    </row>
    <row r="1497" spans="3:147">
      <c r="C1497" s="7">
        <v>46174</v>
      </c>
      <c r="D1497" s="4">
        <v>7710</v>
      </c>
      <c r="G1497" s="4" t="s">
        <v>176</v>
      </c>
      <c r="H1497" s="4" t="s">
        <v>177</v>
      </c>
      <c r="I1497" s="4">
        <v>1</v>
      </c>
      <c r="J1497" s="16">
        <v>38600</v>
      </c>
      <c r="L1497" s="4">
        <v>110982</v>
      </c>
      <c r="M1497" s="4">
        <v>115982</v>
      </c>
      <c r="N1497" s="4">
        <v>138211.883</v>
      </c>
      <c r="O1497" s="64">
        <v>21</v>
      </c>
      <c r="P1497" s="4">
        <v>8</v>
      </c>
      <c r="Q1497" s="4">
        <v>1</v>
      </c>
      <c r="R1497" s="4">
        <v>30</v>
      </c>
      <c r="S1497" s="4">
        <v>100</v>
      </c>
      <c r="T1497" s="4">
        <v>100</v>
      </c>
      <c r="U1497" s="11">
        <v>7204559</v>
      </c>
      <c r="V1497" s="11">
        <v>1684970</v>
      </c>
      <c r="W1497" s="11">
        <v>5519589</v>
      </c>
      <c r="X1497" s="11">
        <v>20</v>
      </c>
      <c r="Y1497" s="62">
        <v>3329460</v>
      </c>
      <c r="Z1497" s="11">
        <v>0</v>
      </c>
      <c r="AA1497" s="11">
        <v>0</v>
      </c>
      <c r="AB1497" s="11">
        <v>0</v>
      </c>
      <c r="AC1497" s="11">
        <v>150000</v>
      </c>
      <c r="AD1497" s="11">
        <v>0</v>
      </c>
      <c r="AE1497" s="11">
        <v>0</v>
      </c>
      <c r="AF1497" s="11">
        <v>0</v>
      </c>
      <c r="AG1497" s="11">
        <v>150000</v>
      </c>
      <c r="AH1497" s="11">
        <v>0</v>
      </c>
      <c r="AI1497" s="11">
        <v>434932</v>
      </c>
      <c r="AJ1497" s="11">
        <v>0</v>
      </c>
      <c r="AK1497" s="11">
        <v>725612</v>
      </c>
      <c r="AL1497" s="9">
        <v>1160544</v>
      </c>
      <c r="AM1497" s="9">
        <v>829271</v>
      </c>
      <c r="AN1497" s="9">
        <v>0</v>
      </c>
      <c r="AO1497" s="9">
        <v>525965</v>
      </c>
      <c r="AP1497" s="11">
        <v>0</v>
      </c>
      <c r="AQ1497" s="11">
        <v>55000</v>
      </c>
      <c r="AR1497" s="11">
        <v>2570780</v>
      </c>
      <c r="AS1497" s="11">
        <v>0</v>
      </c>
      <c r="AT1497" s="11">
        <v>0</v>
      </c>
      <c r="AU1497" s="11">
        <v>0</v>
      </c>
      <c r="AV1497" s="11">
        <v>0</v>
      </c>
      <c r="AW1497" s="11">
        <v>0</v>
      </c>
      <c r="AX1497" s="11">
        <v>0</v>
      </c>
      <c r="AY1497" s="11">
        <v>0</v>
      </c>
      <c r="AZ1497" s="11">
        <v>0</v>
      </c>
      <c r="BA1497" s="11">
        <v>144319</v>
      </c>
      <c r="BB1497" s="11">
        <v>1000000</v>
      </c>
      <c r="BC1497" s="11">
        <v>0</v>
      </c>
      <c r="BD1497" s="11">
        <v>10000</v>
      </c>
      <c r="BE1497" s="11">
        <v>0</v>
      </c>
      <c r="BF1497" s="11">
        <v>0</v>
      </c>
      <c r="BG1497" s="11">
        <v>0</v>
      </c>
      <c r="BH1497" s="11">
        <v>0</v>
      </c>
      <c r="BI1497" s="11">
        <v>0</v>
      </c>
      <c r="BJ1497" s="11">
        <v>0</v>
      </c>
      <c r="BK1497" s="11">
        <v>0</v>
      </c>
      <c r="BL1497" s="11">
        <v>0</v>
      </c>
      <c r="BM1497" s="11">
        <v>0</v>
      </c>
      <c r="BN1497" s="11">
        <v>0</v>
      </c>
      <c r="BO1497" s="11">
        <v>803290</v>
      </c>
      <c r="BP1497" s="11">
        <v>80320</v>
      </c>
      <c r="BQ1497" s="11">
        <v>261150</v>
      </c>
      <c r="BR1497" s="11">
        <v>309210</v>
      </c>
      <c r="BS1497" s="11">
        <v>64840</v>
      </c>
      <c r="BT1497" s="11">
        <v>9990</v>
      </c>
      <c r="BU1497" s="11">
        <v>39140</v>
      </c>
      <c r="BV1497" s="11">
        <v>10000</v>
      </c>
      <c r="BW1497" s="11">
        <v>1000</v>
      </c>
      <c r="BX1497" s="11">
        <v>0</v>
      </c>
      <c r="BY1497" s="11">
        <v>0</v>
      </c>
      <c r="BZ1497" s="11">
        <v>0</v>
      </c>
      <c r="CA1497" s="11">
        <v>0</v>
      </c>
      <c r="CB1497" s="11">
        <v>0</v>
      </c>
      <c r="CC1497" s="11">
        <v>106030</v>
      </c>
      <c r="CD1497" s="11">
        <v>0</v>
      </c>
      <c r="CE1497" s="11">
        <v>0</v>
      </c>
      <c r="CF1497" s="11">
        <v>0</v>
      </c>
      <c r="CG1497" s="11">
        <v>0</v>
      </c>
      <c r="CH1497" s="11">
        <v>0</v>
      </c>
      <c r="CI1497" s="11">
        <v>220332.87</v>
      </c>
      <c r="CJ1497" s="4">
        <v>30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0</v>
      </c>
      <c r="CQ1497" s="4">
        <v>0</v>
      </c>
      <c r="CR1497" s="4">
        <v>0</v>
      </c>
      <c r="CS1497" s="4">
        <v>0</v>
      </c>
      <c r="CT1497" s="4">
        <v>0</v>
      </c>
      <c r="CU1497" s="4">
        <v>11</v>
      </c>
      <c r="CV1497" s="4">
        <v>0</v>
      </c>
      <c r="CW1497" s="4">
        <v>0</v>
      </c>
      <c r="CX1497" s="4">
        <v>0</v>
      </c>
      <c r="CY1497" s="4">
        <v>0</v>
      </c>
      <c r="CZ1497" s="4">
        <v>0</v>
      </c>
      <c r="DA1497" s="4">
        <v>0</v>
      </c>
      <c r="DB1497" s="4">
        <v>20</v>
      </c>
      <c r="DC1497" s="4">
        <v>0</v>
      </c>
      <c r="DD1497" s="4">
        <v>28</v>
      </c>
      <c r="DE1497" s="64">
        <v>48</v>
      </c>
      <c r="DF1497" s="64">
        <v>32</v>
      </c>
      <c r="DG1497" s="64">
        <v>0</v>
      </c>
      <c r="DH1497" s="64">
        <v>50.74</v>
      </c>
      <c r="DI1497" s="4">
        <v>0</v>
      </c>
      <c r="DJ1497" s="4">
        <v>0</v>
      </c>
      <c r="DK1497" s="4">
        <v>0</v>
      </c>
      <c r="DL1497" s="4">
        <v>0</v>
      </c>
      <c r="DM1497" s="4">
        <v>0</v>
      </c>
      <c r="DN1497" s="4">
        <v>0</v>
      </c>
      <c r="DO1497" s="4">
        <v>0</v>
      </c>
      <c r="DP1497" s="4">
        <v>0</v>
      </c>
      <c r="DQ1497" s="4">
        <v>0</v>
      </c>
      <c r="DR1497" s="4">
        <v>0</v>
      </c>
      <c r="DS1497" s="4">
        <v>0</v>
      </c>
      <c r="DT1497" s="4">
        <v>2</v>
      </c>
      <c r="DU1497" s="4">
        <v>2</v>
      </c>
      <c r="EB1497" s="4" t="b">
        <v>1</v>
      </c>
      <c r="EC1497" s="4" t="s">
        <v>265</v>
      </c>
      <c r="EF1497" s="7">
        <v>46174</v>
      </c>
      <c r="EG1497" s="7">
        <v>46203</v>
      </c>
      <c r="EH1497" s="4" t="s">
        <v>173</v>
      </c>
      <c r="EI1497" s="4" t="b">
        <v>1</v>
      </c>
      <c r="EJ1497" s="4" t="s">
        <v>174</v>
      </c>
      <c r="EO1497" s="4">
        <f t="shared" si="94"/>
        <v>20.336986301369862</v>
      </c>
      <c r="EP1497" s="4">
        <f t="shared" si="95"/>
        <v>24</v>
      </c>
      <c r="EQ1497" s="9">
        <f t="shared" si="96"/>
        <v>3317085.1919999998</v>
      </c>
    </row>
    <row r="1498" spans="3:147">
      <c r="C1498" s="7">
        <v>46174</v>
      </c>
      <c r="D1498" s="4">
        <v>7710</v>
      </c>
      <c r="G1498" s="4" t="s">
        <v>176</v>
      </c>
      <c r="H1498" s="4" t="s">
        <v>177</v>
      </c>
      <c r="I1498" s="4">
        <v>3</v>
      </c>
      <c r="J1498" s="16">
        <v>38663</v>
      </c>
      <c r="L1498" s="4">
        <v>112762</v>
      </c>
      <c r="M1498" s="4">
        <v>118012</v>
      </c>
      <c r="N1498" s="4">
        <v>140630.967</v>
      </c>
      <c r="O1498" s="64">
        <v>21</v>
      </c>
      <c r="P1498" s="4">
        <v>8</v>
      </c>
      <c r="Q1498" s="4">
        <v>1</v>
      </c>
      <c r="R1498" s="4">
        <v>30</v>
      </c>
      <c r="S1498" s="4">
        <v>100</v>
      </c>
      <c r="T1498" s="4">
        <v>100</v>
      </c>
      <c r="U1498" s="11">
        <v>6619674</v>
      </c>
      <c r="V1498" s="11">
        <v>1329674</v>
      </c>
      <c r="W1498" s="11">
        <v>5290000</v>
      </c>
      <c r="X1498" s="11">
        <v>20</v>
      </c>
      <c r="Y1498" s="62">
        <v>3382860</v>
      </c>
      <c r="Z1498" s="11">
        <v>0</v>
      </c>
      <c r="AA1498" s="11">
        <v>0</v>
      </c>
      <c r="AB1498" s="11">
        <v>7500</v>
      </c>
      <c r="AC1498" s="11">
        <v>150000</v>
      </c>
      <c r="AD1498" s="11">
        <v>0</v>
      </c>
      <c r="AE1498" s="11">
        <v>0</v>
      </c>
      <c r="AF1498" s="11">
        <v>0</v>
      </c>
      <c r="AG1498" s="11">
        <v>157500</v>
      </c>
      <c r="AH1498" s="11">
        <v>0</v>
      </c>
      <c r="AI1498" s="11">
        <v>442545</v>
      </c>
      <c r="AJ1498" s="11">
        <v>0</v>
      </c>
      <c r="AK1498" s="11">
        <v>395524</v>
      </c>
      <c r="AL1498" s="9">
        <v>838069</v>
      </c>
      <c r="AM1498" s="9">
        <v>632839</v>
      </c>
      <c r="AN1498" s="9">
        <v>0</v>
      </c>
      <c r="AO1498" s="9">
        <v>274652</v>
      </c>
      <c r="AP1498" s="11">
        <v>0</v>
      </c>
      <c r="AQ1498" s="11">
        <v>30000</v>
      </c>
      <c r="AR1498" s="11">
        <v>1775560</v>
      </c>
      <c r="AS1498" s="11">
        <v>0</v>
      </c>
      <c r="AT1498" s="11">
        <v>0</v>
      </c>
      <c r="AU1498" s="11">
        <v>0</v>
      </c>
      <c r="AV1498" s="11">
        <v>0</v>
      </c>
      <c r="AW1498" s="11">
        <v>0</v>
      </c>
      <c r="AX1498" s="11">
        <v>0</v>
      </c>
      <c r="AY1498" s="11">
        <v>0</v>
      </c>
      <c r="AZ1498" s="11">
        <v>0</v>
      </c>
      <c r="BA1498" s="11">
        <v>248754</v>
      </c>
      <c r="BB1498" s="11">
        <v>1000000</v>
      </c>
      <c r="BC1498" s="11">
        <v>0</v>
      </c>
      <c r="BD1498" s="11">
        <v>55000</v>
      </c>
      <c r="BE1498" s="11">
        <v>0</v>
      </c>
      <c r="BF1498" s="11">
        <v>0</v>
      </c>
      <c r="BG1498" s="11">
        <v>0</v>
      </c>
      <c r="BH1498" s="11">
        <v>0</v>
      </c>
      <c r="BI1498" s="11">
        <v>0</v>
      </c>
      <c r="BJ1498" s="11">
        <v>0</v>
      </c>
      <c r="BK1498" s="11">
        <v>0</v>
      </c>
      <c r="BL1498" s="11">
        <v>0</v>
      </c>
      <c r="BM1498" s="11">
        <v>0</v>
      </c>
      <c r="BN1498" s="11">
        <v>0</v>
      </c>
      <c r="BO1498" s="11">
        <v>495670</v>
      </c>
      <c r="BP1498" s="11">
        <v>49560</v>
      </c>
      <c r="BQ1498" s="11">
        <v>271980</v>
      </c>
      <c r="BR1498" s="11">
        <v>283420</v>
      </c>
      <c r="BS1498" s="11">
        <v>59580</v>
      </c>
      <c r="BT1498" s="11">
        <v>10150</v>
      </c>
      <c r="BU1498" s="11">
        <v>39820</v>
      </c>
      <c r="BV1498" s="11">
        <v>14000</v>
      </c>
      <c r="BW1498" s="11">
        <v>6416</v>
      </c>
      <c r="BX1498" s="11">
        <v>0</v>
      </c>
      <c r="BY1498" s="11">
        <v>0</v>
      </c>
      <c r="BZ1498" s="11">
        <v>0</v>
      </c>
      <c r="CA1498" s="11">
        <v>0</v>
      </c>
      <c r="CB1498" s="11">
        <v>0</v>
      </c>
      <c r="CC1498" s="11">
        <v>99078</v>
      </c>
      <c r="CD1498" s="11">
        <v>0</v>
      </c>
      <c r="CE1498" s="11">
        <v>0</v>
      </c>
      <c r="CF1498" s="11">
        <v>0</v>
      </c>
      <c r="CG1498" s="11">
        <v>0</v>
      </c>
      <c r="CH1498" s="11">
        <v>0</v>
      </c>
      <c r="CI1498" s="11">
        <v>191556.783</v>
      </c>
      <c r="CJ1498" s="4">
        <v>30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6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20</v>
      </c>
      <c r="DC1498" s="4">
        <v>0</v>
      </c>
      <c r="DD1498" s="4">
        <v>15</v>
      </c>
      <c r="DE1498" s="64">
        <v>35</v>
      </c>
      <c r="DF1498" s="64">
        <v>24</v>
      </c>
      <c r="DG1498" s="64">
        <v>0</v>
      </c>
      <c r="DH1498" s="64">
        <v>26.04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1.5</v>
      </c>
      <c r="DT1498" s="4">
        <v>2</v>
      </c>
      <c r="DU1498" s="4">
        <v>2</v>
      </c>
      <c r="EB1498" s="4" t="b">
        <v>1</v>
      </c>
      <c r="EC1498" s="4" t="s">
        <v>265</v>
      </c>
      <c r="EF1498" s="7">
        <v>46174</v>
      </c>
      <c r="EG1498" s="7">
        <v>46203</v>
      </c>
      <c r="EH1498" s="4" t="s">
        <v>173</v>
      </c>
      <c r="EI1498" s="4" t="b">
        <v>1</v>
      </c>
      <c r="EJ1498" s="4" t="s">
        <v>174</v>
      </c>
      <c r="EO1498" s="4">
        <f t="shared" si="94"/>
        <v>20.164383561643834</v>
      </c>
      <c r="EP1498" s="4">
        <f t="shared" si="95"/>
        <v>24</v>
      </c>
      <c r="EQ1498" s="9">
        <f t="shared" si="96"/>
        <v>3375143.2080000001</v>
      </c>
    </row>
    <row r="1499" spans="3:147">
      <c r="C1499" s="7">
        <v>46174</v>
      </c>
      <c r="D1499" s="4">
        <v>7710</v>
      </c>
      <c r="G1499" s="4" t="s">
        <v>179</v>
      </c>
      <c r="H1499" s="4" t="s">
        <v>180</v>
      </c>
      <c r="I1499" s="4">
        <v>14</v>
      </c>
      <c r="J1499" s="16">
        <v>38663</v>
      </c>
      <c r="L1499" s="4">
        <v>104784.966</v>
      </c>
      <c r="M1499" s="4">
        <v>110034.933</v>
      </c>
      <c r="N1499" s="4">
        <v>131124.962</v>
      </c>
      <c r="O1499" s="64">
        <v>21</v>
      </c>
      <c r="P1499" s="4">
        <v>8</v>
      </c>
      <c r="Q1499" s="4">
        <v>1</v>
      </c>
      <c r="R1499" s="4">
        <v>30</v>
      </c>
      <c r="S1499" s="4">
        <v>100</v>
      </c>
      <c r="T1499" s="4">
        <v>100</v>
      </c>
      <c r="U1499" s="11">
        <v>6453445</v>
      </c>
      <c r="V1499" s="11">
        <v>1295150</v>
      </c>
      <c r="W1499" s="11">
        <v>5158295</v>
      </c>
      <c r="X1499" s="11">
        <v>20</v>
      </c>
      <c r="Y1499" s="62">
        <v>3143548</v>
      </c>
      <c r="Z1499" s="11">
        <v>0</v>
      </c>
      <c r="AA1499" s="11">
        <v>0</v>
      </c>
      <c r="AB1499" s="11">
        <v>7500</v>
      </c>
      <c r="AC1499" s="11">
        <v>150000</v>
      </c>
      <c r="AD1499" s="11">
        <v>0</v>
      </c>
      <c r="AE1499" s="11">
        <v>0</v>
      </c>
      <c r="AF1499" s="11">
        <v>0</v>
      </c>
      <c r="AG1499" s="11">
        <v>157500</v>
      </c>
      <c r="AH1499" s="11">
        <v>0</v>
      </c>
      <c r="AI1499" s="11">
        <v>412630</v>
      </c>
      <c r="AJ1499" s="11">
        <v>0</v>
      </c>
      <c r="AK1499" s="11">
        <v>467132</v>
      </c>
      <c r="AL1499" s="9">
        <v>879763</v>
      </c>
      <c r="AM1499" s="9">
        <v>590062</v>
      </c>
      <c r="AN1499" s="9">
        <v>0</v>
      </c>
      <c r="AO1499" s="9">
        <v>430155</v>
      </c>
      <c r="AP1499" s="11">
        <v>0</v>
      </c>
      <c r="AQ1499" s="11">
        <v>55000</v>
      </c>
      <c r="AR1499" s="11">
        <v>1954980</v>
      </c>
      <c r="AS1499" s="11">
        <v>0</v>
      </c>
      <c r="AT1499" s="11">
        <v>0</v>
      </c>
      <c r="AU1499" s="11">
        <v>0</v>
      </c>
      <c r="AV1499" s="11">
        <v>0</v>
      </c>
      <c r="AW1499" s="11">
        <v>0</v>
      </c>
      <c r="AX1499" s="11">
        <v>0</v>
      </c>
      <c r="AY1499" s="11">
        <v>0</v>
      </c>
      <c r="AZ1499" s="11">
        <v>0</v>
      </c>
      <c r="BA1499" s="11">
        <v>142417</v>
      </c>
      <c r="BB1499" s="11">
        <v>1000000</v>
      </c>
      <c r="BC1499" s="11">
        <v>0</v>
      </c>
      <c r="BD1499" s="11">
        <v>55000</v>
      </c>
      <c r="BE1499" s="11">
        <v>0</v>
      </c>
      <c r="BF1499" s="11">
        <v>0</v>
      </c>
      <c r="BG1499" s="11">
        <v>0</v>
      </c>
      <c r="BH1499" s="11">
        <v>0</v>
      </c>
      <c r="BI1499" s="11">
        <v>0</v>
      </c>
      <c r="BJ1499" s="11">
        <v>0</v>
      </c>
      <c r="BK1499" s="11">
        <v>0</v>
      </c>
      <c r="BL1499" s="11">
        <v>0</v>
      </c>
      <c r="BM1499" s="11">
        <v>0</v>
      </c>
      <c r="BN1499" s="11">
        <v>0</v>
      </c>
      <c r="BO1499" s="11">
        <v>496020</v>
      </c>
      <c r="BP1499" s="11">
        <v>49600</v>
      </c>
      <c r="BQ1499" s="11">
        <v>241110</v>
      </c>
      <c r="BR1499" s="11">
        <v>279770</v>
      </c>
      <c r="BS1499" s="11">
        <v>58080</v>
      </c>
      <c r="BT1499" s="11">
        <v>9430</v>
      </c>
      <c r="BU1499" s="11">
        <v>37130</v>
      </c>
      <c r="BV1499" s="11">
        <v>0</v>
      </c>
      <c r="BW1499" s="11">
        <v>0</v>
      </c>
      <c r="BX1499" s="11">
        <v>0</v>
      </c>
      <c r="BY1499" s="11">
        <v>0</v>
      </c>
      <c r="BZ1499" s="11">
        <v>0</v>
      </c>
      <c r="CA1499" s="11">
        <v>0</v>
      </c>
      <c r="CB1499" s="11">
        <v>0</v>
      </c>
      <c r="CC1499" s="11">
        <v>124010</v>
      </c>
      <c r="CD1499" s="11">
        <v>0</v>
      </c>
      <c r="CE1499" s="11">
        <v>0</v>
      </c>
      <c r="CF1499" s="11">
        <v>0</v>
      </c>
      <c r="CG1499" s="11">
        <v>0</v>
      </c>
      <c r="CH1499" s="11">
        <v>0</v>
      </c>
      <c r="CI1499" s="11">
        <v>205621.348</v>
      </c>
      <c r="CJ1499" s="4">
        <v>30</v>
      </c>
      <c r="CK1499" s="4">
        <v>0</v>
      </c>
      <c r="CL1499" s="4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0</v>
      </c>
      <c r="CS1499" s="4">
        <v>0</v>
      </c>
      <c r="CT1499" s="4">
        <v>0</v>
      </c>
      <c r="CU1499" s="4">
        <v>11</v>
      </c>
      <c r="CV1499" s="4">
        <v>0</v>
      </c>
      <c r="CW1499" s="4">
        <v>0</v>
      </c>
      <c r="CX1499" s="4">
        <v>0</v>
      </c>
      <c r="CY1499" s="4">
        <v>0</v>
      </c>
      <c r="CZ1499" s="4">
        <v>0</v>
      </c>
      <c r="DA1499" s="4">
        <v>0</v>
      </c>
      <c r="DB1499" s="4">
        <v>20</v>
      </c>
      <c r="DC1499" s="4">
        <v>0</v>
      </c>
      <c r="DD1499" s="4">
        <v>19</v>
      </c>
      <c r="DE1499" s="64">
        <v>39</v>
      </c>
      <c r="DF1499" s="64">
        <v>24</v>
      </c>
      <c r="DG1499" s="64">
        <v>0</v>
      </c>
      <c r="DH1499" s="64">
        <v>43.74</v>
      </c>
      <c r="DI1499" s="4">
        <v>0</v>
      </c>
      <c r="DJ1499" s="4">
        <v>0</v>
      </c>
      <c r="DK1499" s="4">
        <v>0</v>
      </c>
      <c r="DL1499" s="4">
        <v>0</v>
      </c>
      <c r="DM1499" s="4">
        <v>0</v>
      </c>
      <c r="DN1499" s="4">
        <v>0</v>
      </c>
      <c r="DO1499" s="4">
        <v>0</v>
      </c>
      <c r="DP1499" s="4">
        <v>0</v>
      </c>
      <c r="DQ1499" s="4">
        <v>0</v>
      </c>
      <c r="DR1499" s="4">
        <v>0</v>
      </c>
      <c r="DS1499" s="4">
        <v>0</v>
      </c>
      <c r="DT1499" s="4">
        <v>2</v>
      </c>
      <c r="DU1499" s="4">
        <v>2</v>
      </c>
      <c r="EB1499" s="4" t="b">
        <v>1</v>
      </c>
      <c r="EC1499" s="4" t="s">
        <v>265</v>
      </c>
      <c r="EF1499" s="7">
        <v>46174</v>
      </c>
      <c r="EG1499" s="7">
        <v>46203</v>
      </c>
      <c r="EH1499" s="4" t="s">
        <v>173</v>
      </c>
      <c r="EI1499" s="4" t="b">
        <v>1</v>
      </c>
      <c r="EJ1499" s="4" t="s">
        <v>174</v>
      </c>
      <c r="EO1499" s="4">
        <f t="shared" si="94"/>
        <v>20.164383561643834</v>
      </c>
      <c r="EP1499" s="4">
        <f t="shared" si="95"/>
        <v>24</v>
      </c>
      <c r="EQ1499" s="9">
        <f t="shared" si="96"/>
        <v>3146999.088</v>
      </c>
    </row>
    <row r="1500" spans="3:147">
      <c r="C1500" s="7">
        <v>46204</v>
      </c>
      <c r="D1500" s="4">
        <v>7710</v>
      </c>
      <c r="G1500" s="4" t="s">
        <v>176</v>
      </c>
      <c r="H1500" s="4" t="s">
        <v>177</v>
      </c>
      <c r="I1500" s="4">
        <v>18</v>
      </c>
      <c r="J1500" s="16">
        <v>36701</v>
      </c>
      <c r="L1500" s="4">
        <v>122474</v>
      </c>
      <c r="M1500" s="4">
        <v>129599</v>
      </c>
      <c r="N1500" s="4">
        <v>154438.80799999999</v>
      </c>
      <c r="O1500" s="64">
        <v>22</v>
      </c>
      <c r="P1500" s="4">
        <v>8</v>
      </c>
      <c r="Q1500" s="4">
        <v>1</v>
      </c>
      <c r="R1500" s="4">
        <v>31</v>
      </c>
      <c r="S1500" s="4">
        <v>100</v>
      </c>
      <c r="T1500" s="4">
        <v>100</v>
      </c>
      <c r="U1500" s="11">
        <v>6816265</v>
      </c>
      <c r="V1500" s="11">
        <v>1409265</v>
      </c>
      <c r="W1500" s="11">
        <v>5407000</v>
      </c>
      <c r="X1500" s="11">
        <v>26</v>
      </c>
      <c r="Y1500" s="62">
        <v>3796694</v>
      </c>
      <c r="Z1500" s="11">
        <v>0</v>
      </c>
      <c r="AA1500" s="11">
        <v>0</v>
      </c>
      <c r="AB1500" s="11">
        <v>18750</v>
      </c>
      <c r="AC1500" s="11">
        <v>195000</v>
      </c>
      <c r="AD1500" s="11">
        <v>0</v>
      </c>
      <c r="AE1500" s="11">
        <v>0</v>
      </c>
      <c r="AF1500" s="11">
        <v>0</v>
      </c>
      <c r="AG1500" s="11">
        <v>213750</v>
      </c>
      <c r="AH1500" s="11">
        <v>0</v>
      </c>
      <c r="AI1500" s="11">
        <v>485996</v>
      </c>
      <c r="AJ1500" s="11">
        <v>0</v>
      </c>
      <c r="AK1500" s="11">
        <v>839761</v>
      </c>
      <c r="AL1500" s="9">
        <v>1325757</v>
      </c>
      <c r="AM1500" s="9">
        <v>694974</v>
      </c>
      <c r="AN1500" s="9">
        <v>0</v>
      </c>
      <c r="AO1500" s="9">
        <v>665090</v>
      </c>
      <c r="AP1500" s="11">
        <v>0</v>
      </c>
      <c r="AQ1500" s="11">
        <v>65000</v>
      </c>
      <c r="AR1500" s="11">
        <v>2750821</v>
      </c>
      <c r="AS1500" s="11">
        <v>0</v>
      </c>
      <c r="AT1500" s="11">
        <v>0</v>
      </c>
      <c r="AU1500" s="11">
        <v>0</v>
      </c>
      <c r="AV1500" s="11">
        <v>0</v>
      </c>
      <c r="AW1500" s="11">
        <v>0</v>
      </c>
      <c r="AX1500" s="11">
        <v>0</v>
      </c>
      <c r="AY1500" s="11">
        <v>0</v>
      </c>
      <c r="AZ1500" s="11">
        <v>0</v>
      </c>
      <c r="BA1500" s="11">
        <v>0</v>
      </c>
      <c r="BB1500" s="11">
        <v>0</v>
      </c>
      <c r="BC1500" s="11">
        <v>0</v>
      </c>
      <c r="BD1500" s="11">
        <v>55000</v>
      </c>
      <c r="BE1500" s="11">
        <v>0</v>
      </c>
      <c r="BF1500" s="11">
        <v>0</v>
      </c>
      <c r="BG1500" s="11">
        <v>0</v>
      </c>
      <c r="BH1500" s="11">
        <v>0</v>
      </c>
      <c r="BI1500" s="11">
        <v>0</v>
      </c>
      <c r="BJ1500" s="11">
        <v>0</v>
      </c>
      <c r="BK1500" s="11">
        <v>0</v>
      </c>
      <c r="BL1500" s="11">
        <v>0</v>
      </c>
      <c r="BM1500" s="11">
        <v>0</v>
      </c>
      <c r="BN1500" s="11">
        <v>0</v>
      </c>
      <c r="BO1500" s="11">
        <v>591480</v>
      </c>
      <c r="BP1500" s="11">
        <v>59140</v>
      </c>
      <c r="BQ1500" s="11">
        <v>313020</v>
      </c>
      <c r="BR1500" s="11">
        <v>298190</v>
      </c>
      <c r="BS1500" s="11">
        <v>61350</v>
      </c>
      <c r="BT1500" s="11">
        <v>11390</v>
      </c>
      <c r="BU1500" s="11">
        <v>44960</v>
      </c>
      <c r="BV1500" s="11">
        <v>21000</v>
      </c>
      <c r="BW1500" s="11">
        <v>8735</v>
      </c>
      <c r="BX1500" s="11">
        <v>0</v>
      </c>
      <c r="BY1500" s="11">
        <v>0</v>
      </c>
      <c r="BZ1500" s="11">
        <v>0</v>
      </c>
      <c r="CA1500" s="11">
        <v>0</v>
      </c>
      <c r="CB1500" s="11">
        <v>0</v>
      </c>
      <c r="CC1500" s="11">
        <v>0</v>
      </c>
      <c r="CD1500" s="11">
        <v>0</v>
      </c>
      <c r="CE1500" s="11">
        <v>0</v>
      </c>
      <c r="CF1500" s="11">
        <v>0</v>
      </c>
      <c r="CG1500" s="11">
        <v>0</v>
      </c>
      <c r="CH1500" s="11">
        <v>0</v>
      </c>
      <c r="CI1500" s="11">
        <v>261254.04399999999</v>
      </c>
      <c r="CJ1500" s="4">
        <v>31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13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20</v>
      </c>
      <c r="DC1500" s="4">
        <v>0</v>
      </c>
      <c r="DD1500" s="4">
        <v>29</v>
      </c>
      <c r="DE1500" s="64">
        <v>49</v>
      </c>
      <c r="DF1500" s="64">
        <v>24</v>
      </c>
      <c r="DG1500" s="64">
        <v>0</v>
      </c>
      <c r="DH1500" s="64">
        <v>57.42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2</v>
      </c>
      <c r="DU1500" s="4">
        <v>2</v>
      </c>
      <c r="EB1500" s="4" t="b">
        <v>1</v>
      </c>
      <c r="EC1500" s="4" t="s">
        <v>265</v>
      </c>
      <c r="EF1500" s="7">
        <v>46204</v>
      </c>
      <c r="EG1500" s="7">
        <v>46234</v>
      </c>
      <c r="EH1500" s="4" t="s">
        <v>173</v>
      </c>
      <c r="EI1500" s="4" t="b">
        <v>1</v>
      </c>
      <c r="EJ1500" s="4" t="s">
        <v>174</v>
      </c>
      <c r="EO1500" s="4">
        <f t="shared" si="94"/>
        <v>25.539726027397261</v>
      </c>
      <c r="EP1500" s="4">
        <f t="shared" si="95"/>
        <v>25</v>
      </c>
      <c r="EQ1500" s="9">
        <f t="shared" si="96"/>
        <v>3860970.1999999997</v>
      </c>
    </row>
    <row r="1501" spans="3:147">
      <c r="C1501" s="7">
        <v>46204</v>
      </c>
      <c r="D1501" s="4">
        <v>7710</v>
      </c>
      <c r="G1501" s="4" t="s">
        <v>176</v>
      </c>
      <c r="H1501" s="4" t="s">
        <v>177</v>
      </c>
      <c r="I1501" s="4">
        <v>15</v>
      </c>
      <c r="J1501" s="16">
        <v>37747</v>
      </c>
      <c r="L1501" s="4">
        <v>121088</v>
      </c>
      <c r="M1501" s="4">
        <v>127088</v>
      </c>
      <c r="N1501" s="4">
        <v>151446.533</v>
      </c>
      <c r="O1501" s="64">
        <v>22</v>
      </c>
      <c r="P1501" s="4">
        <v>8</v>
      </c>
      <c r="Q1501" s="4">
        <v>1</v>
      </c>
      <c r="R1501" s="4">
        <v>31</v>
      </c>
      <c r="S1501" s="4">
        <v>100</v>
      </c>
      <c r="T1501" s="4">
        <v>100</v>
      </c>
      <c r="U1501" s="11">
        <v>5861509</v>
      </c>
      <c r="V1501" s="11">
        <v>1178660</v>
      </c>
      <c r="W1501" s="11">
        <v>4682849</v>
      </c>
      <c r="X1501" s="11">
        <v>23</v>
      </c>
      <c r="Y1501" s="62">
        <v>3753728</v>
      </c>
      <c r="Z1501" s="11">
        <v>0</v>
      </c>
      <c r="AA1501" s="11">
        <v>0</v>
      </c>
      <c r="AB1501" s="11">
        <v>7500</v>
      </c>
      <c r="AC1501" s="11">
        <v>172500</v>
      </c>
      <c r="AD1501" s="11">
        <v>0</v>
      </c>
      <c r="AE1501" s="11">
        <v>0</v>
      </c>
      <c r="AF1501" s="11">
        <v>0</v>
      </c>
      <c r="AG1501" s="11">
        <v>180000</v>
      </c>
      <c r="AH1501" s="11">
        <v>0</v>
      </c>
      <c r="AI1501" s="11">
        <v>476580</v>
      </c>
      <c r="AJ1501" s="11">
        <v>0</v>
      </c>
      <c r="AK1501" s="11">
        <v>624716</v>
      </c>
      <c r="AL1501" s="9">
        <v>1101296</v>
      </c>
      <c r="AM1501" s="9">
        <v>227169</v>
      </c>
      <c r="AN1501" s="9">
        <v>0</v>
      </c>
      <c r="AO1501" s="9">
        <v>504316</v>
      </c>
      <c r="AP1501" s="11">
        <v>0</v>
      </c>
      <c r="AQ1501" s="11">
        <v>50000</v>
      </c>
      <c r="AR1501" s="11">
        <v>1882781</v>
      </c>
      <c r="AS1501" s="11">
        <v>0</v>
      </c>
      <c r="AT1501" s="11">
        <v>0</v>
      </c>
      <c r="AU1501" s="11">
        <v>0</v>
      </c>
      <c r="AV1501" s="11">
        <v>0</v>
      </c>
      <c r="AW1501" s="11">
        <v>0</v>
      </c>
      <c r="AX1501" s="11">
        <v>0</v>
      </c>
      <c r="AY1501" s="11">
        <v>0</v>
      </c>
      <c r="AZ1501" s="11">
        <v>0</v>
      </c>
      <c r="BA1501" s="11">
        <v>0</v>
      </c>
      <c r="BB1501" s="11">
        <v>0</v>
      </c>
      <c r="BC1501" s="11">
        <v>0</v>
      </c>
      <c r="BD1501" s="11">
        <v>45000</v>
      </c>
      <c r="BE1501" s="11">
        <v>0</v>
      </c>
      <c r="BF1501" s="11">
        <v>0</v>
      </c>
      <c r="BG1501" s="11">
        <v>0</v>
      </c>
      <c r="BH1501" s="11">
        <v>0</v>
      </c>
      <c r="BI1501" s="11">
        <v>0</v>
      </c>
      <c r="BJ1501" s="11">
        <v>0</v>
      </c>
      <c r="BK1501" s="11">
        <v>0</v>
      </c>
      <c r="BL1501" s="11">
        <v>0</v>
      </c>
      <c r="BM1501" s="11">
        <v>0</v>
      </c>
      <c r="BN1501" s="11">
        <v>0</v>
      </c>
      <c r="BO1501" s="11">
        <v>460540</v>
      </c>
      <c r="BP1501" s="11">
        <v>46050</v>
      </c>
      <c r="BQ1501" s="11">
        <v>291220</v>
      </c>
      <c r="BR1501" s="11">
        <v>248730</v>
      </c>
      <c r="BS1501" s="11">
        <v>52750</v>
      </c>
      <c r="BT1501" s="11">
        <v>11270</v>
      </c>
      <c r="BU1501" s="11">
        <v>44100</v>
      </c>
      <c r="BV1501" s="11">
        <v>23000</v>
      </c>
      <c r="BW1501" s="11">
        <v>1000</v>
      </c>
      <c r="BX1501" s="11">
        <v>0</v>
      </c>
      <c r="BY1501" s="11">
        <v>0</v>
      </c>
      <c r="BZ1501" s="11">
        <v>0</v>
      </c>
      <c r="CA1501" s="11">
        <v>0</v>
      </c>
      <c r="CB1501" s="11">
        <v>0</v>
      </c>
      <c r="CC1501" s="11">
        <v>0</v>
      </c>
      <c r="CD1501" s="11">
        <v>0</v>
      </c>
      <c r="CE1501" s="11">
        <v>0</v>
      </c>
      <c r="CF1501" s="11">
        <v>0</v>
      </c>
      <c r="CG1501" s="11">
        <v>0</v>
      </c>
      <c r="CH1501" s="11">
        <v>0</v>
      </c>
      <c r="CI1501" s="11">
        <v>203175.30799999999</v>
      </c>
      <c r="CJ1501" s="4">
        <v>31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4">
        <v>10</v>
      </c>
      <c r="CV1501" s="4">
        <v>0</v>
      </c>
      <c r="CW1501" s="4">
        <v>0</v>
      </c>
      <c r="CX1501" s="4">
        <v>0</v>
      </c>
      <c r="CY1501" s="4">
        <v>0</v>
      </c>
      <c r="CZ1501" s="4">
        <v>0</v>
      </c>
      <c r="DA1501" s="4">
        <v>0</v>
      </c>
      <c r="DB1501" s="4">
        <v>20</v>
      </c>
      <c r="DC1501" s="4">
        <v>0</v>
      </c>
      <c r="DD1501" s="4">
        <v>22</v>
      </c>
      <c r="DE1501" s="64">
        <v>42</v>
      </c>
      <c r="DF1501" s="64">
        <v>8</v>
      </c>
      <c r="DG1501" s="64">
        <v>0</v>
      </c>
      <c r="DH1501" s="64">
        <v>44.4</v>
      </c>
      <c r="DI1501" s="4">
        <v>0</v>
      </c>
      <c r="DJ1501" s="4">
        <v>0</v>
      </c>
      <c r="DK1501" s="4">
        <v>0</v>
      </c>
      <c r="DL1501" s="4">
        <v>0</v>
      </c>
      <c r="DM1501" s="4">
        <v>0</v>
      </c>
      <c r="DN1501" s="4">
        <v>0</v>
      </c>
      <c r="DO1501" s="4">
        <v>0</v>
      </c>
      <c r="DP1501" s="4">
        <v>0</v>
      </c>
      <c r="DQ1501" s="4">
        <v>0</v>
      </c>
      <c r="DR1501" s="4">
        <v>0</v>
      </c>
      <c r="DS1501" s="4">
        <v>2.5</v>
      </c>
      <c r="DT1501" s="4">
        <v>2</v>
      </c>
      <c r="DU1501" s="4">
        <v>2</v>
      </c>
      <c r="EB1501" s="4" t="b">
        <v>1</v>
      </c>
      <c r="EC1501" s="4" t="s">
        <v>265</v>
      </c>
      <c r="EF1501" s="7">
        <v>46204</v>
      </c>
      <c r="EG1501" s="7">
        <v>46234</v>
      </c>
      <c r="EH1501" s="4" t="s">
        <v>173</v>
      </c>
      <c r="EI1501" s="4" t="b">
        <v>1</v>
      </c>
      <c r="EJ1501" s="4" t="s">
        <v>174</v>
      </c>
      <c r="EO1501" s="4">
        <f t="shared" si="94"/>
        <v>22.673972602739727</v>
      </c>
      <c r="EP1501" s="4">
        <f t="shared" si="95"/>
        <v>25</v>
      </c>
      <c r="EQ1501" s="9">
        <f t="shared" si="96"/>
        <v>3786163.3249999997</v>
      </c>
    </row>
    <row r="1502" spans="3:147">
      <c r="C1502" s="7">
        <v>46204</v>
      </c>
      <c r="D1502" s="4">
        <v>7710</v>
      </c>
      <c r="G1502" s="4" t="s">
        <v>176</v>
      </c>
      <c r="H1502" s="4" t="s">
        <v>177</v>
      </c>
      <c r="I1502" s="4">
        <v>5</v>
      </c>
      <c r="J1502" s="16">
        <v>38061</v>
      </c>
      <c r="L1502" s="4">
        <v>114476</v>
      </c>
      <c r="M1502" s="4">
        <v>119976</v>
      </c>
      <c r="N1502" s="4">
        <v>142971.4</v>
      </c>
      <c r="O1502" s="64">
        <v>22</v>
      </c>
      <c r="P1502" s="4">
        <v>8</v>
      </c>
      <c r="Q1502" s="4">
        <v>1</v>
      </c>
      <c r="R1502" s="4">
        <v>31</v>
      </c>
      <c r="S1502" s="4">
        <v>100</v>
      </c>
      <c r="T1502" s="4">
        <v>100</v>
      </c>
      <c r="U1502" s="11">
        <v>5766954</v>
      </c>
      <c r="V1502" s="11">
        <v>1137370</v>
      </c>
      <c r="W1502" s="11">
        <v>4629584</v>
      </c>
      <c r="X1502" s="11">
        <v>22</v>
      </c>
      <c r="Y1502" s="62">
        <v>3548756</v>
      </c>
      <c r="Z1502" s="11">
        <v>0</v>
      </c>
      <c r="AA1502" s="11">
        <v>0</v>
      </c>
      <c r="AB1502" s="11">
        <v>0</v>
      </c>
      <c r="AC1502" s="11">
        <v>165000</v>
      </c>
      <c r="AD1502" s="11">
        <v>0</v>
      </c>
      <c r="AE1502" s="11">
        <v>0</v>
      </c>
      <c r="AF1502" s="11">
        <v>0</v>
      </c>
      <c r="AG1502" s="11">
        <v>165000</v>
      </c>
      <c r="AH1502" s="11">
        <v>0</v>
      </c>
      <c r="AI1502" s="11">
        <v>449910</v>
      </c>
      <c r="AJ1502" s="11">
        <v>0</v>
      </c>
      <c r="AK1502" s="11">
        <v>482528</v>
      </c>
      <c r="AL1502" s="9">
        <v>932438</v>
      </c>
      <c r="AM1502" s="9">
        <v>643371</v>
      </c>
      <c r="AN1502" s="9">
        <v>0</v>
      </c>
      <c r="AO1502" s="9">
        <v>397389</v>
      </c>
      <c r="AP1502" s="11">
        <v>0</v>
      </c>
      <c r="AQ1502" s="11">
        <v>45000</v>
      </c>
      <c r="AR1502" s="11">
        <v>2018198</v>
      </c>
      <c r="AS1502" s="11">
        <v>0</v>
      </c>
      <c r="AT1502" s="11">
        <v>0</v>
      </c>
      <c r="AU1502" s="11">
        <v>0</v>
      </c>
      <c r="AV1502" s="11">
        <v>0</v>
      </c>
      <c r="AW1502" s="11">
        <v>0</v>
      </c>
      <c r="AX1502" s="11">
        <v>0</v>
      </c>
      <c r="AY1502" s="11">
        <v>0</v>
      </c>
      <c r="AZ1502" s="11">
        <v>0</v>
      </c>
      <c r="BA1502" s="11">
        <v>0</v>
      </c>
      <c r="BB1502" s="11">
        <v>0</v>
      </c>
      <c r="BC1502" s="11">
        <v>0</v>
      </c>
      <c r="BD1502" s="11">
        <v>35000</v>
      </c>
      <c r="BE1502" s="11">
        <v>0</v>
      </c>
      <c r="BF1502" s="11">
        <v>0</v>
      </c>
      <c r="BG1502" s="11">
        <v>0</v>
      </c>
      <c r="BH1502" s="11">
        <v>0</v>
      </c>
      <c r="BI1502" s="11">
        <v>0</v>
      </c>
      <c r="BJ1502" s="11">
        <v>0</v>
      </c>
      <c r="BK1502" s="11">
        <v>0</v>
      </c>
      <c r="BL1502" s="11">
        <v>0</v>
      </c>
      <c r="BM1502" s="11">
        <v>0</v>
      </c>
      <c r="BN1502" s="11">
        <v>0</v>
      </c>
      <c r="BO1502" s="11">
        <v>395040</v>
      </c>
      <c r="BP1502" s="11">
        <v>39500</v>
      </c>
      <c r="BQ1502" s="11">
        <v>313020</v>
      </c>
      <c r="BR1502" s="11">
        <v>253630</v>
      </c>
      <c r="BS1502" s="11">
        <v>51900</v>
      </c>
      <c r="BT1502" s="11">
        <v>10650</v>
      </c>
      <c r="BU1502" s="11">
        <v>41630</v>
      </c>
      <c r="BV1502" s="11">
        <v>17000</v>
      </c>
      <c r="BW1502" s="11">
        <v>15000</v>
      </c>
      <c r="BX1502" s="11">
        <v>0</v>
      </c>
      <c r="BY1502" s="11">
        <v>0</v>
      </c>
      <c r="BZ1502" s="11">
        <v>0</v>
      </c>
      <c r="CA1502" s="11">
        <v>0</v>
      </c>
      <c r="CB1502" s="11">
        <v>0</v>
      </c>
      <c r="CC1502" s="11">
        <v>0</v>
      </c>
      <c r="CD1502" s="11">
        <v>0</v>
      </c>
      <c r="CE1502" s="11">
        <v>0</v>
      </c>
      <c r="CF1502" s="11">
        <v>0</v>
      </c>
      <c r="CG1502" s="11">
        <v>0</v>
      </c>
      <c r="CH1502" s="11">
        <v>0</v>
      </c>
      <c r="CI1502" s="11">
        <v>233083.65900000001</v>
      </c>
      <c r="CJ1502" s="4">
        <v>31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9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20</v>
      </c>
      <c r="DC1502" s="4">
        <v>0</v>
      </c>
      <c r="DD1502" s="4">
        <v>18</v>
      </c>
      <c r="DE1502" s="64">
        <v>38</v>
      </c>
      <c r="DF1502" s="64">
        <v>24</v>
      </c>
      <c r="DG1502" s="64">
        <v>0</v>
      </c>
      <c r="DH1502" s="64">
        <v>37.06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1</v>
      </c>
      <c r="DT1502" s="4">
        <v>2</v>
      </c>
      <c r="DU1502" s="4">
        <v>2</v>
      </c>
      <c r="EB1502" s="4" t="b">
        <v>1</v>
      </c>
      <c r="EC1502" s="4" t="s">
        <v>265</v>
      </c>
      <c r="EF1502" s="7">
        <v>46204</v>
      </c>
      <c r="EG1502" s="7">
        <v>46234</v>
      </c>
      <c r="EH1502" s="4" t="s">
        <v>173</v>
      </c>
      <c r="EI1502" s="4" t="b">
        <v>1</v>
      </c>
      <c r="EJ1502" s="4" t="s">
        <v>174</v>
      </c>
      <c r="EO1502" s="4">
        <f t="shared" si="94"/>
        <v>21.813698630136987</v>
      </c>
      <c r="EP1502" s="4">
        <f t="shared" si="95"/>
        <v>25</v>
      </c>
      <c r="EQ1502" s="9">
        <f t="shared" si="96"/>
        <v>3574285</v>
      </c>
    </row>
    <row r="1503" spans="3:147">
      <c r="C1503" s="7">
        <v>46204</v>
      </c>
      <c r="D1503" s="4">
        <v>7710</v>
      </c>
      <c r="G1503" s="4" t="s">
        <v>176</v>
      </c>
      <c r="H1503" s="4" t="s">
        <v>177</v>
      </c>
      <c r="I1503" s="4">
        <v>3</v>
      </c>
      <c r="J1503" s="16">
        <v>38224</v>
      </c>
      <c r="L1503" s="4">
        <v>112762</v>
      </c>
      <c r="M1503" s="4">
        <v>118012</v>
      </c>
      <c r="N1503" s="4">
        <v>140630.967</v>
      </c>
      <c r="O1503" s="64">
        <v>22</v>
      </c>
      <c r="P1503" s="4">
        <v>8</v>
      </c>
      <c r="Q1503" s="4">
        <v>1</v>
      </c>
      <c r="R1503" s="4">
        <v>31</v>
      </c>
      <c r="S1503" s="4">
        <v>100</v>
      </c>
      <c r="T1503" s="4">
        <v>100</v>
      </c>
      <c r="U1503" s="11">
        <v>5657587</v>
      </c>
      <c r="V1503" s="11">
        <v>1074950</v>
      </c>
      <c r="W1503" s="11">
        <v>4582637</v>
      </c>
      <c r="X1503" s="11">
        <v>21</v>
      </c>
      <c r="Y1503" s="62">
        <v>3495622</v>
      </c>
      <c r="Z1503" s="11">
        <v>0</v>
      </c>
      <c r="AA1503" s="11">
        <v>0</v>
      </c>
      <c r="AB1503" s="11">
        <v>0</v>
      </c>
      <c r="AC1503" s="11">
        <v>157500</v>
      </c>
      <c r="AD1503" s="11">
        <v>0</v>
      </c>
      <c r="AE1503" s="11">
        <v>0</v>
      </c>
      <c r="AF1503" s="11">
        <v>0</v>
      </c>
      <c r="AG1503" s="11">
        <v>157500</v>
      </c>
      <c r="AH1503" s="11">
        <v>0</v>
      </c>
      <c r="AI1503" s="11">
        <v>442545</v>
      </c>
      <c r="AJ1503" s="11">
        <v>0</v>
      </c>
      <c r="AK1503" s="11">
        <v>685575</v>
      </c>
      <c r="AL1503" s="9">
        <v>1128120</v>
      </c>
      <c r="AM1503" s="9">
        <v>210946</v>
      </c>
      <c r="AN1503" s="9">
        <v>0</v>
      </c>
      <c r="AO1503" s="9">
        <v>570399</v>
      </c>
      <c r="AP1503" s="11">
        <v>0</v>
      </c>
      <c r="AQ1503" s="11">
        <v>60000</v>
      </c>
      <c r="AR1503" s="11">
        <v>1969465</v>
      </c>
      <c r="AS1503" s="11">
        <v>0</v>
      </c>
      <c r="AT1503" s="11">
        <v>0</v>
      </c>
      <c r="AU1503" s="11">
        <v>0</v>
      </c>
      <c r="AV1503" s="11">
        <v>0</v>
      </c>
      <c r="AW1503" s="11">
        <v>0</v>
      </c>
      <c r="AX1503" s="11">
        <v>0</v>
      </c>
      <c r="AY1503" s="11">
        <v>0</v>
      </c>
      <c r="AZ1503" s="11">
        <v>0</v>
      </c>
      <c r="BA1503" s="11">
        <v>0</v>
      </c>
      <c r="BB1503" s="11">
        <v>0</v>
      </c>
      <c r="BC1503" s="11">
        <v>0</v>
      </c>
      <c r="BD1503" s="11">
        <v>35000</v>
      </c>
      <c r="BE1503" s="11">
        <v>0</v>
      </c>
      <c r="BF1503" s="11">
        <v>0</v>
      </c>
      <c r="BG1503" s="11">
        <v>0</v>
      </c>
      <c r="BH1503" s="11">
        <v>0</v>
      </c>
      <c r="BI1503" s="11">
        <v>0</v>
      </c>
      <c r="BJ1503" s="11">
        <v>0</v>
      </c>
      <c r="BK1503" s="11">
        <v>0</v>
      </c>
      <c r="BL1503" s="11">
        <v>0</v>
      </c>
      <c r="BM1503" s="11">
        <v>0</v>
      </c>
      <c r="BN1503" s="11">
        <v>0</v>
      </c>
      <c r="BO1503" s="11">
        <v>361510</v>
      </c>
      <c r="BP1503" s="11">
        <v>36150</v>
      </c>
      <c r="BQ1503" s="11">
        <v>307700</v>
      </c>
      <c r="BR1503" s="11">
        <v>267230</v>
      </c>
      <c r="BS1503" s="11">
        <v>50920</v>
      </c>
      <c r="BT1503" s="11">
        <v>10490</v>
      </c>
      <c r="BU1503" s="11">
        <v>40950</v>
      </c>
      <c r="BV1503" s="11">
        <v>0</v>
      </c>
      <c r="BW1503" s="11">
        <v>0</v>
      </c>
      <c r="BX1503" s="11">
        <v>0</v>
      </c>
      <c r="BY1503" s="11">
        <v>0</v>
      </c>
      <c r="BZ1503" s="11">
        <v>0</v>
      </c>
      <c r="CA1503" s="11">
        <v>0</v>
      </c>
      <c r="CB1503" s="11">
        <v>0</v>
      </c>
      <c r="CC1503" s="11">
        <v>0</v>
      </c>
      <c r="CD1503" s="11">
        <v>0</v>
      </c>
      <c r="CE1503" s="11">
        <v>0</v>
      </c>
      <c r="CF1503" s="11">
        <v>0</v>
      </c>
      <c r="CG1503" s="11">
        <v>0</v>
      </c>
      <c r="CH1503" s="11">
        <v>0</v>
      </c>
      <c r="CI1503" s="11">
        <v>207313.65900000001</v>
      </c>
      <c r="CJ1503" s="4">
        <v>31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  <c r="CS1503" s="4">
        <v>0</v>
      </c>
      <c r="CT1503" s="4">
        <v>0</v>
      </c>
      <c r="CU1503" s="4">
        <v>12</v>
      </c>
      <c r="CV1503" s="4">
        <v>0</v>
      </c>
      <c r="CW1503" s="4">
        <v>0</v>
      </c>
      <c r="CX1503" s="4">
        <v>0</v>
      </c>
      <c r="CY1503" s="4">
        <v>0</v>
      </c>
      <c r="CZ1503" s="4">
        <v>0</v>
      </c>
      <c r="DA1503" s="4">
        <v>0</v>
      </c>
      <c r="DB1503" s="4">
        <v>20</v>
      </c>
      <c r="DC1503" s="4">
        <v>0</v>
      </c>
      <c r="DD1503" s="4">
        <v>26</v>
      </c>
      <c r="DE1503" s="64">
        <v>46</v>
      </c>
      <c r="DF1503" s="64">
        <v>8</v>
      </c>
      <c r="DG1503" s="64">
        <v>0</v>
      </c>
      <c r="DH1503" s="64">
        <v>54.08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0</v>
      </c>
      <c r="DO1503" s="4">
        <v>0</v>
      </c>
      <c r="DP1503" s="4">
        <v>0</v>
      </c>
      <c r="DQ1503" s="4">
        <v>0</v>
      </c>
      <c r="DR1503" s="4">
        <v>0</v>
      </c>
      <c r="DS1503" s="4">
        <v>1</v>
      </c>
      <c r="DT1503" s="4">
        <v>2</v>
      </c>
      <c r="DU1503" s="4">
        <v>2</v>
      </c>
      <c r="EB1503" s="4" t="b">
        <v>1</v>
      </c>
      <c r="EC1503" s="4" t="s">
        <v>265</v>
      </c>
      <c r="EF1503" s="7">
        <v>46204</v>
      </c>
      <c r="EG1503" s="7">
        <v>46234</v>
      </c>
      <c r="EH1503" s="4" t="s">
        <v>173</v>
      </c>
      <c r="EI1503" s="4" t="b">
        <v>1</v>
      </c>
      <c r="EJ1503" s="4" t="s">
        <v>174</v>
      </c>
      <c r="EO1503" s="4">
        <f t="shared" si="94"/>
        <v>21.367123287671234</v>
      </c>
      <c r="EP1503" s="4">
        <f t="shared" si="95"/>
        <v>25</v>
      </c>
      <c r="EQ1503" s="9">
        <f t="shared" si="96"/>
        <v>3515774.1750000003</v>
      </c>
    </row>
    <row r="1504" spans="3:147">
      <c r="C1504" s="7">
        <v>46204</v>
      </c>
      <c r="D1504" s="4">
        <v>7710</v>
      </c>
      <c r="G1504" s="4" t="s">
        <v>176</v>
      </c>
      <c r="H1504" s="4" t="s">
        <v>177</v>
      </c>
      <c r="I1504" s="4">
        <v>8</v>
      </c>
      <c r="J1504" s="16">
        <v>38274</v>
      </c>
      <c r="L1504" s="4">
        <v>116766</v>
      </c>
      <c r="M1504" s="4">
        <v>122391</v>
      </c>
      <c r="N1504" s="4">
        <v>145849.27499999999</v>
      </c>
      <c r="O1504" s="64">
        <v>22</v>
      </c>
      <c r="P1504" s="4">
        <v>8</v>
      </c>
      <c r="Q1504" s="4">
        <v>1</v>
      </c>
      <c r="R1504" s="4">
        <v>31</v>
      </c>
      <c r="S1504" s="4">
        <v>100</v>
      </c>
      <c r="T1504" s="4">
        <v>100</v>
      </c>
      <c r="U1504" s="11">
        <v>6120874</v>
      </c>
      <c r="V1504" s="11">
        <v>1127120</v>
      </c>
      <c r="W1504" s="11">
        <v>4993754</v>
      </c>
      <c r="X1504" s="11">
        <v>21</v>
      </c>
      <c r="Y1504" s="62">
        <v>3619746</v>
      </c>
      <c r="Z1504" s="11">
        <v>0</v>
      </c>
      <c r="AA1504" s="11">
        <v>0</v>
      </c>
      <c r="AB1504" s="11">
        <v>11250</v>
      </c>
      <c r="AC1504" s="11">
        <v>157500</v>
      </c>
      <c r="AD1504" s="11">
        <v>0</v>
      </c>
      <c r="AE1504" s="11">
        <v>0</v>
      </c>
      <c r="AF1504" s="11">
        <v>0</v>
      </c>
      <c r="AG1504" s="11">
        <v>168750</v>
      </c>
      <c r="AH1504" s="11">
        <v>0</v>
      </c>
      <c r="AI1504" s="11">
        <v>458966</v>
      </c>
      <c r="AJ1504" s="11">
        <v>0</v>
      </c>
      <c r="AK1504" s="11">
        <v>738361</v>
      </c>
      <c r="AL1504" s="9">
        <v>1197328</v>
      </c>
      <c r="AM1504" s="9">
        <v>437547</v>
      </c>
      <c r="AN1504" s="9">
        <v>0</v>
      </c>
      <c r="AO1504" s="9">
        <v>602503</v>
      </c>
      <c r="AP1504" s="11">
        <v>0</v>
      </c>
      <c r="AQ1504" s="11">
        <v>60000</v>
      </c>
      <c r="AR1504" s="11">
        <v>2297378</v>
      </c>
      <c r="AS1504" s="11">
        <v>0</v>
      </c>
      <c r="AT1504" s="11">
        <v>0</v>
      </c>
      <c r="AU1504" s="11">
        <v>0</v>
      </c>
      <c r="AV1504" s="11">
        <v>0</v>
      </c>
      <c r="AW1504" s="11">
        <v>0</v>
      </c>
      <c r="AX1504" s="11">
        <v>0</v>
      </c>
      <c r="AY1504" s="11">
        <v>0</v>
      </c>
      <c r="AZ1504" s="11">
        <v>0</v>
      </c>
      <c r="BA1504" s="11">
        <v>0</v>
      </c>
      <c r="BB1504" s="11">
        <v>0</v>
      </c>
      <c r="BC1504" s="11">
        <v>0</v>
      </c>
      <c r="BD1504" s="11">
        <v>35000</v>
      </c>
      <c r="BE1504" s="11">
        <v>0</v>
      </c>
      <c r="BF1504" s="11">
        <v>0</v>
      </c>
      <c r="BG1504" s="11">
        <v>0</v>
      </c>
      <c r="BH1504" s="11">
        <v>0</v>
      </c>
      <c r="BI1504" s="11">
        <v>0</v>
      </c>
      <c r="BJ1504" s="11">
        <v>0</v>
      </c>
      <c r="BK1504" s="11">
        <v>0</v>
      </c>
      <c r="BL1504" s="11">
        <v>0</v>
      </c>
      <c r="BM1504" s="11">
        <v>0</v>
      </c>
      <c r="BN1504" s="11">
        <v>0</v>
      </c>
      <c r="BO1504" s="11">
        <v>371310</v>
      </c>
      <c r="BP1504" s="11">
        <v>37130</v>
      </c>
      <c r="BQ1504" s="11">
        <v>313020</v>
      </c>
      <c r="BR1504" s="11">
        <v>273240</v>
      </c>
      <c r="BS1504" s="11">
        <v>55090</v>
      </c>
      <c r="BT1504" s="11">
        <v>10860</v>
      </c>
      <c r="BU1504" s="11">
        <v>42470</v>
      </c>
      <c r="BV1504" s="11">
        <v>24000</v>
      </c>
      <c r="BW1504" s="11">
        <v>0</v>
      </c>
      <c r="BX1504" s="11">
        <v>0</v>
      </c>
      <c r="BY1504" s="11">
        <v>0</v>
      </c>
      <c r="BZ1504" s="11">
        <v>0</v>
      </c>
      <c r="CA1504" s="11">
        <v>0</v>
      </c>
      <c r="CB1504" s="11">
        <v>0</v>
      </c>
      <c r="CC1504" s="11">
        <v>0</v>
      </c>
      <c r="CD1504" s="11">
        <v>0</v>
      </c>
      <c r="CE1504" s="11">
        <v>0</v>
      </c>
      <c r="CF1504" s="11">
        <v>0</v>
      </c>
      <c r="CG1504" s="11">
        <v>0</v>
      </c>
      <c r="CH1504" s="11">
        <v>0</v>
      </c>
      <c r="CI1504" s="11">
        <v>256065.538</v>
      </c>
      <c r="CJ1504" s="4">
        <v>31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12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20</v>
      </c>
      <c r="DC1504" s="4">
        <v>0</v>
      </c>
      <c r="DD1504" s="4">
        <v>27</v>
      </c>
      <c r="DE1504" s="64">
        <v>47</v>
      </c>
      <c r="DF1504" s="64">
        <v>16</v>
      </c>
      <c r="DG1504" s="64">
        <v>0</v>
      </c>
      <c r="DH1504" s="64">
        <v>55.08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2</v>
      </c>
      <c r="DU1504" s="4">
        <v>2</v>
      </c>
      <c r="EB1504" s="4" t="b">
        <v>1</v>
      </c>
      <c r="EC1504" s="4" t="s">
        <v>265</v>
      </c>
      <c r="EF1504" s="7">
        <v>46204</v>
      </c>
      <c r="EG1504" s="7">
        <v>46234</v>
      </c>
      <c r="EH1504" s="4" t="s">
        <v>173</v>
      </c>
      <c r="EI1504" s="4" t="b">
        <v>1</v>
      </c>
      <c r="EJ1504" s="4" t="s">
        <v>174</v>
      </c>
      <c r="EO1504" s="4">
        <f t="shared" si="94"/>
        <v>21.230136986301371</v>
      </c>
      <c r="EP1504" s="4">
        <f t="shared" si="95"/>
        <v>25</v>
      </c>
      <c r="EQ1504" s="9">
        <f t="shared" si="96"/>
        <v>3646231.875</v>
      </c>
    </row>
    <row r="1505" spans="3:147">
      <c r="C1505" s="7">
        <v>46204</v>
      </c>
      <c r="D1505" s="4">
        <v>7710</v>
      </c>
      <c r="G1505" s="4" t="s">
        <v>176</v>
      </c>
      <c r="H1505" s="4" t="s">
        <v>177</v>
      </c>
      <c r="I1505" s="4">
        <v>5</v>
      </c>
      <c r="J1505" s="16">
        <v>38516</v>
      </c>
      <c r="L1505" s="4">
        <v>114476</v>
      </c>
      <c r="M1505" s="4">
        <v>119976</v>
      </c>
      <c r="N1505" s="4">
        <v>142971.4</v>
      </c>
      <c r="O1505" s="64">
        <v>22</v>
      </c>
      <c r="P1505" s="4">
        <v>8</v>
      </c>
      <c r="Q1505" s="4">
        <v>1</v>
      </c>
      <c r="R1505" s="4">
        <v>31</v>
      </c>
      <c r="S1505" s="4">
        <v>100</v>
      </c>
      <c r="T1505" s="4">
        <v>100</v>
      </c>
      <c r="U1505" s="11">
        <v>6780869</v>
      </c>
      <c r="V1505" s="11">
        <v>1350869</v>
      </c>
      <c r="W1505" s="11">
        <v>5430000</v>
      </c>
      <c r="X1505" s="11">
        <v>21</v>
      </c>
      <c r="Y1505" s="62">
        <v>3548756</v>
      </c>
      <c r="Z1505" s="11">
        <v>0</v>
      </c>
      <c r="AA1505" s="11">
        <v>0</v>
      </c>
      <c r="AB1505" s="11">
        <v>7500</v>
      </c>
      <c r="AC1505" s="11">
        <v>157500</v>
      </c>
      <c r="AD1505" s="11">
        <v>0</v>
      </c>
      <c r="AE1505" s="11">
        <v>0</v>
      </c>
      <c r="AF1505" s="11">
        <v>0</v>
      </c>
      <c r="AG1505" s="11">
        <v>165000</v>
      </c>
      <c r="AH1505" s="11">
        <v>0</v>
      </c>
      <c r="AI1505" s="11">
        <v>449910</v>
      </c>
      <c r="AJ1505" s="11">
        <v>0</v>
      </c>
      <c r="AK1505" s="11">
        <v>455721</v>
      </c>
      <c r="AL1505" s="9">
        <v>905631</v>
      </c>
      <c r="AM1505" s="9">
        <v>643371</v>
      </c>
      <c r="AN1505" s="9">
        <v>0</v>
      </c>
      <c r="AO1505" s="9">
        <v>408111</v>
      </c>
      <c r="AP1505" s="11">
        <v>0</v>
      </c>
      <c r="AQ1505" s="11">
        <v>45000</v>
      </c>
      <c r="AR1505" s="11">
        <v>2002113</v>
      </c>
      <c r="AS1505" s="11">
        <v>0</v>
      </c>
      <c r="AT1505" s="11">
        <v>0</v>
      </c>
      <c r="AU1505" s="11">
        <v>0</v>
      </c>
      <c r="AV1505" s="11">
        <v>0</v>
      </c>
      <c r="AW1505" s="11">
        <v>0</v>
      </c>
      <c r="AX1505" s="11">
        <v>0</v>
      </c>
      <c r="AY1505" s="11">
        <v>0</v>
      </c>
      <c r="AZ1505" s="11">
        <v>0</v>
      </c>
      <c r="BA1505" s="11">
        <v>0</v>
      </c>
      <c r="BB1505" s="11">
        <v>0</v>
      </c>
      <c r="BC1505" s="11">
        <v>0</v>
      </c>
      <c r="BD1505" s="11">
        <v>65000</v>
      </c>
      <c r="BE1505" s="11">
        <v>0</v>
      </c>
      <c r="BF1505" s="11">
        <v>0</v>
      </c>
      <c r="BG1505" s="11">
        <v>0</v>
      </c>
      <c r="BH1505" s="11">
        <v>0</v>
      </c>
      <c r="BI1505" s="11">
        <v>0</v>
      </c>
      <c r="BJ1505" s="11">
        <v>0</v>
      </c>
      <c r="BK1505" s="11">
        <v>0</v>
      </c>
      <c r="BL1505" s="11">
        <v>1000000</v>
      </c>
      <c r="BM1505" s="11">
        <v>0</v>
      </c>
      <c r="BN1505" s="11">
        <v>0</v>
      </c>
      <c r="BO1505" s="11">
        <v>562780</v>
      </c>
      <c r="BP1505" s="11">
        <v>56270</v>
      </c>
      <c r="BQ1505" s="11">
        <v>312170</v>
      </c>
      <c r="BR1505" s="11">
        <v>294870</v>
      </c>
      <c r="BS1505" s="11">
        <v>61030</v>
      </c>
      <c r="BT1505" s="11">
        <v>10650</v>
      </c>
      <c r="BU1505" s="11">
        <v>41630</v>
      </c>
      <c r="BV1505" s="11">
        <v>3000</v>
      </c>
      <c r="BW1505" s="11">
        <v>8469</v>
      </c>
      <c r="BX1505" s="11">
        <v>0</v>
      </c>
      <c r="BY1505" s="11">
        <v>0</v>
      </c>
      <c r="BZ1505" s="11">
        <v>0</v>
      </c>
      <c r="CA1505" s="11">
        <v>0</v>
      </c>
      <c r="CB1505" s="11">
        <v>0</v>
      </c>
      <c r="CC1505" s="11">
        <v>0</v>
      </c>
      <c r="CD1505" s="11">
        <v>0</v>
      </c>
      <c r="CE1505" s="11">
        <v>0</v>
      </c>
      <c r="CF1505" s="11">
        <v>0</v>
      </c>
      <c r="CG1505" s="11">
        <v>0</v>
      </c>
      <c r="CH1505" s="11">
        <v>0</v>
      </c>
      <c r="CI1505" s="11">
        <v>230149.38500000001</v>
      </c>
      <c r="CJ1505" s="4">
        <v>31</v>
      </c>
      <c r="CK1505" s="4">
        <v>0</v>
      </c>
      <c r="CL1505" s="4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4">
        <v>9</v>
      </c>
      <c r="CV1505" s="4">
        <v>0</v>
      </c>
      <c r="CW1505" s="4">
        <v>0</v>
      </c>
      <c r="CX1505" s="4">
        <v>0</v>
      </c>
      <c r="CY1505" s="4">
        <v>0</v>
      </c>
      <c r="CZ1505" s="4">
        <v>0</v>
      </c>
      <c r="DA1505" s="4">
        <v>0</v>
      </c>
      <c r="DB1505" s="4">
        <v>20</v>
      </c>
      <c r="DC1505" s="4">
        <v>0</v>
      </c>
      <c r="DD1505" s="4">
        <v>17</v>
      </c>
      <c r="DE1505" s="64">
        <v>37</v>
      </c>
      <c r="DF1505" s="64">
        <v>24</v>
      </c>
      <c r="DG1505" s="64">
        <v>0</v>
      </c>
      <c r="DH1505" s="64">
        <v>38.06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0</v>
      </c>
      <c r="DO1505" s="4">
        <v>0</v>
      </c>
      <c r="DP1505" s="4">
        <v>0</v>
      </c>
      <c r="DQ1505" s="4">
        <v>0</v>
      </c>
      <c r="DR1505" s="4">
        <v>0</v>
      </c>
      <c r="DS1505" s="4">
        <v>1</v>
      </c>
      <c r="DT1505" s="4">
        <v>2</v>
      </c>
      <c r="DU1505" s="4">
        <v>2</v>
      </c>
      <c r="EB1505" s="4" t="b">
        <v>1</v>
      </c>
      <c r="EC1505" s="4" t="s">
        <v>265</v>
      </c>
      <c r="EF1505" s="7">
        <v>46204</v>
      </c>
      <c r="EG1505" s="7">
        <v>46234</v>
      </c>
      <c r="EH1505" s="4" t="s">
        <v>173</v>
      </c>
      <c r="EI1505" s="4" t="b">
        <v>1</v>
      </c>
      <c r="EJ1505" s="4" t="s">
        <v>174</v>
      </c>
      <c r="EO1505" s="4">
        <f t="shared" si="94"/>
        <v>20.567123287671233</v>
      </c>
      <c r="EP1505" s="4">
        <f t="shared" si="95"/>
        <v>24</v>
      </c>
      <c r="EQ1505" s="9">
        <f t="shared" si="96"/>
        <v>3431313.5999999996</v>
      </c>
    </row>
    <row r="1506" spans="3:147">
      <c r="C1506" s="7">
        <v>46204</v>
      </c>
      <c r="D1506" s="4">
        <v>7710</v>
      </c>
      <c r="G1506" s="4" t="s">
        <v>176</v>
      </c>
      <c r="H1506" s="4" t="s">
        <v>177</v>
      </c>
      <c r="I1506" s="4">
        <v>1</v>
      </c>
      <c r="J1506" s="16">
        <v>38600</v>
      </c>
      <c r="L1506" s="4">
        <v>110982</v>
      </c>
      <c r="M1506" s="4">
        <v>115982</v>
      </c>
      <c r="N1506" s="4">
        <v>138211.883</v>
      </c>
      <c r="O1506" s="64">
        <v>22</v>
      </c>
      <c r="P1506" s="4">
        <v>8</v>
      </c>
      <c r="Q1506" s="4">
        <v>1</v>
      </c>
      <c r="R1506" s="4">
        <v>31</v>
      </c>
      <c r="S1506" s="4">
        <v>100</v>
      </c>
      <c r="T1506" s="4">
        <v>100</v>
      </c>
      <c r="U1506" s="11">
        <v>6109027</v>
      </c>
      <c r="V1506" s="11">
        <v>1279400</v>
      </c>
      <c r="W1506" s="11">
        <v>4829627</v>
      </c>
      <c r="X1506" s="11">
        <v>20</v>
      </c>
      <c r="Y1506" s="62">
        <v>3440442</v>
      </c>
      <c r="Z1506" s="11">
        <v>0</v>
      </c>
      <c r="AA1506" s="11">
        <v>0</v>
      </c>
      <c r="AB1506" s="11">
        <v>0</v>
      </c>
      <c r="AC1506" s="11">
        <v>150000</v>
      </c>
      <c r="AD1506" s="11">
        <v>0</v>
      </c>
      <c r="AE1506" s="11">
        <v>0</v>
      </c>
      <c r="AF1506" s="11">
        <v>0</v>
      </c>
      <c r="AG1506" s="11">
        <v>150000</v>
      </c>
      <c r="AH1506" s="11">
        <v>0</v>
      </c>
      <c r="AI1506" s="11">
        <v>434932</v>
      </c>
      <c r="AJ1506" s="11">
        <v>0</v>
      </c>
      <c r="AK1506" s="11">
        <v>673782</v>
      </c>
      <c r="AL1506" s="9">
        <v>1108715</v>
      </c>
      <c r="AM1506" s="9">
        <v>829271</v>
      </c>
      <c r="AN1506" s="9">
        <v>0</v>
      </c>
      <c r="AO1506" s="9">
        <v>515599</v>
      </c>
      <c r="AP1506" s="11">
        <v>0</v>
      </c>
      <c r="AQ1506" s="11">
        <v>55000</v>
      </c>
      <c r="AR1506" s="11">
        <v>2508585</v>
      </c>
      <c r="AS1506" s="11">
        <v>0</v>
      </c>
      <c r="AT1506" s="11">
        <v>0</v>
      </c>
      <c r="AU1506" s="11">
        <v>0</v>
      </c>
      <c r="AV1506" s="11">
        <v>0</v>
      </c>
      <c r="AW1506" s="11">
        <v>0</v>
      </c>
      <c r="AX1506" s="11">
        <v>0</v>
      </c>
      <c r="AY1506" s="11">
        <v>0</v>
      </c>
      <c r="AZ1506" s="11">
        <v>0</v>
      </c>
      <c r="BA1506" s="11">
        <v>0</v>
      </c>
      <c r="BB1506" s="11">
        <v>0</v>
      </c>
      <c r="BC1506" s="11">
        <v>0</v>
      </c>
      <c r="BD1506" s="11">
        <v>10000</v>
      </c>
      <c r="BE1506" s="11">
        <v>0</v>
      </c>
      <c r="BF1506" s="11">
        <v>0</v>
      </c>
      <c r="BG1506" s="11">
        <v>0</v>
      </c>
      <c r="BH1506" s="11">
        <v>0</v>
      </c>
      <c r="BI1506" s="11">
        <v>0</v>
      </c>
      <c r="BJ1506" s="11">
        <v>0</v>
      </c>
      <c r="BK1506" s="11">
        <v>0</v>
      </c>
      <c r="BL1506" s="11">
        <v>0</v>
      </c>
      <c r="BM1506" s="11">
        <v>0</v>
      </c>
      <c r="BN1506" s="11">
        <v>0</v>
      </c>
      <c r="BO1506" s="11">
        <v>541710</v>
      </c>
      <c r="BP1506" s="11">
        <v>54170</v>
      </c>
      <c r="BQ1506" s="11">
        <v>310310</v>
      </c>
      <c r="BR1506" s="11">
        <v>264650</v>
      </c>
      <c r="BS1506" s="11">
        <v>54980</v>
      </c>
      <c r="BT1506" s="11">
        <v>10330</v>
      </c>
      <c r="BU1506" s="11">
        <v>40250</v>
      </c>
      <c r="BV1506" s="11">
        <v>2000</v>
      </c>
      <c r="BW1506" s="11">
        <v>1000</v>
      </c>
      <c r="BX1506" s="11">
        <v>0</v>
      </c>
      <c r="BY1506" s="11">
        <v>0</v>
      </c>
      <c r="BZ1506" s="11">
        <v>0</v>
      </c>
      <c r="CA1506" s="11">
        <v>0</v>
      </c>
      <c r="CB1506" s="11">
        <v>0</v>
      </c>
      <c r="CC1506" s="11">
        <v>0</v>
      </c>
      <c r="CD1506" s="11">
        <v>0</v>
      </c>
      <c r="CE1506" s="11">
        <v>0</v>
      </c>
      <c r="CF1506" s="11">
        <v>0</v>
      </c>
      <c r="CG1506" s="11">
        <v>0</v>
      </c>
      <c r="CH1506" s="11">
        <v>0</v>
      </c>
      <c r="CI1506" s="11">
        <v>222730.72500000001</v>
      </c>
      <c r="CJ1506" s="4">
        <v>31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11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20</v>
      </c>
      <c r="DC1506" s="4">
        <v>0</v>
      </c>
      <c r="DD1506" s="4">
        <v>26</v>
      </c>
      <c r="DE1506" s="64">
        <v>46</v>
      </c>
      <c r="DF1506" s="64">
        <v>32</v>
      </c>
      <c r="DG1506" s="64">
        <v>0</v>
      </c>
      <c r="DH1506" s="64">
        <v>49.74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2</v>
      </c>
      <c r="DU1506" s="4">
        <v>2</v>
      </c>
      <c r="EB1506" s="4" t="b">
        <v>1</v>
      </c>
      <c r="EC1506" s="4" t="s">
        <v>265</v>
      </c>
      <c r="EF1506" s="7">
        <v>46204</v>
      </c>
      <c r="EG1506" s="7">
        <v>46234</v>
      </c>
      <c r="EH1506" s="4" t="s">
        <v>173</v>
      </c>
      <c r="EI1506" s="4" t="b">
        <v>1</v>
      </c>
      <c r="EJ1506" s="4" t="s">
        <v>174</v>
      </c>
      <c r="EO1506" s="4">
        <f t="shared" si="94"/>
        <v>20.336986301369862</v>
      </c>
      <c r="EP1506" s="4">
        <f t="shared" si="95"/>
        <v>24</v>
      </c>
      <c r="EQ1506" s="9">
        <f t="shared" si="96"/>
        <v>3317085.1919999998</v>
      </c>
    </row>
    <row r="1507" spans="3:147">
      <c r="C1507" s="7">
        <v>46204</v>
      </c>
      <c r="D1507" s="4">
        <v>7710</v>
      </c>
      <c r="G1507" s="4" t="s">
        <v>176</v>
      </c>
      <c r="H1507" s="4" t="s">
        <v>177</v>
      </c>
      <c r="I1507" s="4">
        <v>3</v>
      </c>
      <c r="J1507" s="16">
        <v>38663</v>
      </c>
      <c r="L1507" s="4">
        <v>112762</v>
      </c>
      <c r="M1507" s="4">
        <v>118012</v>
      </c>
      <c r="N1507" s="4">
        <v>140630.967</v>
      </c>
      <c r="O1507" s="64">
        <v>22</v>
      </c>
      <c r="P1507" s="4">
        <v>8</v>
      </c>
      <c r="Q1507" s="4">
        <v>1</v>
      </c>
      <c r="R1507" s="4">
        <v>31</v>
      </c>
      <c r="S1507" s="4">
        <v>100</v>
      </c>
      <c r="T1507" s="4">
        <v>100</v>
      </c>
      <c r="U1507" s="11">
        <v>6345991</v>
      </c>
      <c r="V1507" s="11">
        <v>1175991</v>
      </c>
      <c r="W1507" s="11">
        <v>5170000</v>
      </c>
      <c r="X1507" s="11">
        <v>20</v>
      </c>
      <c r="Y1507" s="62">
        <v>3495622</v>
      </c>
      <c r="Z1507" s="11">
        <v>0</v>
      </c>
      <c r="AA1507" s="11">
        <v>0</v>
      </c>
      <c r="AB1507" s="11">
        <v>7500</v>
      </c>
      <c r="AC1507" s="11">
        <v>150000</v>
      </c>
      <c r="AD1507" s="11">
        <v>0</v>
      </c>
      <c r="AE1507" s="11">
        <v>0</v>
      </c>
      <c r="AF1507" s="11">
        <v>0</v>
      </c>
      <c r="AG1507" s="11">
        <v>157500</v>
      </c>
      <c r="AH1507" s="11">
        <v>0</v>
      </c>
      <c r="AI1507" s="11">
        <v>442545</v>
      </c>
      <c r="AJ1507" s="11">
        <v>0</v>
      </c>
      <c r="AK1507" s="11">
        <v>527366</v>
      </c>
      <c r="AL1507" s="9">
        <v>969911</v>
      </c>
      <c r="AM1507" s="9">
        <v>1054732</v>
      </c>
      <c r="AN1507" s="9">
        <v>0</v>
      </c>
      <c r="AO1507" s="9">
        <v>457753</v>
      </c>
      <c r="AP1507" s="11">
        <v>0</v>
      </c>
      <c r="AQ1507" s="11">
        <v>50000</v>
      </c>
      <c r="AR1507" s="11">
        <v>2532396</v>
      </c>
      <c r="AS1507" s="11">
        <v>0</v>
      </c>
      <c r="AT1507" s="11">
        <v>0</v>
      </c>
      <c r="AU1507" s="11">
        <v>0</v>
      </c>
      <c r="AV1507" s="11">
        <v>0</v>
      </c>
      <c r="AW1507" s="11">
        <v>0</v>
      </c>
      <c r="AX1507" s="11">
        <v>0</v>
      </c>
      <c r="AY1507" s="11">
        <v>0</v>
      </c>
      <c r="AZ1507" s="11">
        <v>0</v>
      </c>
      <c r="BA1507" s="11">
        <v>105473</v>
      </c>
      <c r="BB1507" s="11">
        <v>0</v>
      </c>
      <c r="BC1507" s="11">
        <v>0</v>
      </c>
      <c r="BD1507" s="11">
        <v>55000</v>
      </c>
      <c r="BE1507" s="11">
        <v>0</v>
      </c>
      <c r="BF1507" s="11">
        <v>0</v>
      </c>
      <c r="BG1507" s="11">
        <v>0</v>
      </c>
      <c r="BH1507" s="11">
        <v>0</v>
      </c>
      <c r="BI1507" s="11">
        <v>0</v>
      </c>
      <c r="BJ1507" s="11">
        <v>0</v>
      </c>
      <c r="BK1507" s="11">
        <v>0</v>
      </c>
      <c r="BL1507" s="11">
        <v>0</v>
      </c>
      <c r="BM1507" s="11">
        <v>0</v>
      </c>
      <c r="BN1507" s="11">
        <v>0</v>
      </c>
      <c r="BO1507" s="11">
        <v>430230</v>
      </c>
      <c r="BP1507" s="11">
        <v>43020</v>
      </c>
      <c r="BQ1507" s="11">
        <v>300720</v>
      </c>
      <c r="BR1507" s="11">
        <v>272290</v>
      </c>
      <c r="BS1507" s="11">
        <v>57110</v>
      </c>
      <c r="BT1507" s="11">
        <v>10490</v>
      </c>
      <c r="BU1507" s="11">
        <v>40950</v>
      </c>
      <c r="BV1507" s="11">
        <v>15000</v>
      </c>
      <c r="BW1507" s="11">
        <v>6181</v>
      </c>
      <c r="BX1507" s="11">
        <v>0</v>
      </c>
      <c r="BY1507" s="11">
        <v>0</v>
      </c>
      <c r="BZ1507" s="11">
        <v>0</v>
      </c>
      <c r="CA1507" s="11">
        <v>0</v>
      </c>
      <c r="CB1507" s="11">
        <v>0</v>
      </c>
      <c r="CC1507" s="11">
        <v>0</v>
      </c>
      <c r="CD1507" s="11">
        <v>0</v>
      </c>
      <c r="CE1507" s="11">
        <v>0</v>
      </c>
      <c r="CF1507" s="11">
        <v>0</v>
      </c>
      <c r="CG1507" s="11">
        <v>0</v>
      </c>
      <c r="CH1507" s="11">
        <v>0</v>
      </c>
      <c r="CI1507" s="11">
        <v>187735.87899999999</v>
      </c>
      <c r="CJ1507" s="4">
        <v>31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0</v>
      </c>
      <c r="CR1507" s="4">
        <v>0</v>
      </c>
      <c r="CS1507" s="4">
        <v>0</v>
      </c>
      <c r="CT1507" s="4">
        <v>0</v>
      </c>
      <c r="CU1507" s="4">
        <v>10</v>
      </c>
      <c r="CV1507" s="4">
        <v>0</v>
      </c>
      <c r="CW1507" s="4">
        <v>0</v>
      </c>
      <c r="CX1507" s="4">
        <v>0</v>
      </c>
      <c r="CY1507" s="4">
        <v>0</v>
      </c>
      <c r="CZ1507" s="4">
        <v>0</v>
      </c>
      <c r="DA1507" s="4">
        <v>0</v>
      </c>
      <c r="DB1507" s="4">
        <v>20</v>
      </c>
      <c r="DC1507" s="4">
        <v>0</v>
      </c>
      <c r="DD1507" s="4">
        <v>20</v>
      </c>
      <c r="DE1507" s="64">
        <v>40</v>
      </c>
      <c r="DF1507" s="64">
        <v>40</v>
      </c>
      <c r="DG1507" s="64">
        <v>0</v>
      </c>
      <c r="DH1507" s="64">
        <v>43.4</v>
      </c>
      <c r="DI1507" s="4">
        <v>0</v>
      </c>
      <c r="DJ1507" s="4">
        <v>0</v>
      </c>
      <c r="DK1507" s="4">
        <v>0</v>
      </c>
      <c r="DL1507" s="4">
        <v>0</v>
      </c>
      <c r="DM1507" s="4">
        <v>0</v>
      </c>
      <c r="DN1507" s="4">
        <v>0</v>
      </c>
      <c r="DO1507" s="4">
        <v>0</v>
      </c>
      <c r="DP1507" s="4">
        <v>0</v>
      </c>
      <c r="DQ1507" s="4">
        <v>0</v>
      </c>
      <c r="DR1507" s="4">
        <v>0</v>
      </c>
      <c r="DS1507" s="4">
        <v>2</v>
      </c>
      <c r="DT1507" s="4">
        <v>2</v>
      </c>
      <c r="DU1507" s="4">
        <v>2</v>
      </c>
      <c r="EB1507" s="4" t="b">
        <v>1</v>
      </c>
      <c r="EC1507" s="4" t="s">
        <v>265</v>
      </c>
      <c r="EF1507" s="7">
        <v>46204</v>
      </c>
      <c r="EG1507" s="7">
        <v>46234</v>
      </c>
      <c r="EH1507" s="4" t="s">
        <v>173</v>
      </c>
      <c r="EI1507" s="4" t="b">
        <v>1</v>
      </c>
      <c r="EJ1507" s="4" t="s">
        <v>174</v>
      </c>
      <c r="EO1507" s="4">
        <f t="shared" si="94"/>
        <v>20.164383561643834</v>
      </c>
      <c r="EP1507" s="4">
        <f t="shared" si="95"/>
        <v>24</v>
      </c>
      <c r="EQ1507" s="9">
        <f t="shared" si="96"/>
        <v>3375143.2080000001</v>
      </c>
    </row>
    <row r="1508" spans="3:147">
      <c r="C1508" s="7">
        <v>46204</v>
      </c>
      <c r="D1508" s="4">
        <v>7710</v>
      </c>
      <c r="G1508" s="4" t="s">
        <v>179</v>
      </c>
      <c r="H1508" s="4" t="s">
        <v>180</v>
      </c>
      <c r="I1508" s="4">
        <v>14</v>
      </c>
      <c r="J1508" s="16">
        <v>38663</v>
      </c>
      <c r="L1508" s="4">
        <v>104784.966</v>
      </c>
      <c r="M1508" s="4">
        <v>110034.933</v>
      </c>
      <c r="N1508" s="4">
        <v>131124.962</v>
      </c>
      <c r="O1508" s="64">
        <v>22</v>
      </c>
      <c r="P1508" s="4">
        <v>8</v>
      </c>
      <c r="Q1508" s="4">
        <v>1</v>
      </c>
      <c r="R1508" s="4">
        <v>31</v>
      </c>
      <c r="S1508" s="4">
        <v>100</v>
      </c>
      <c r="T1508" s="4">
        <v>100</v>
      </c>
      <c r="U1508" s="11">
        <v>5460068</v>
      </c>
      <c r="V1508" s="11">
        <v>963510</v>
      </c>
      <c r="W1508" s="11">
        <v>4496558</v>
      </c>
      <c r="X1508" s="11">
        <v>20</v>
      </c>
      <c r="Y1508" s="62">
        <v>3248333</v>
      </c>
      <c r="Z1508" s="11">
        <v>0</v>
      </c>
      <c r="AA1508" s="11">
        <v>0</v>
      </c>
      <c r="AB1508" s="11">
        <v>7500</v>
      </c>
      <c r="AC1508" s="11">
        <v>150000</v>
      </c>
      <c r="AD1508" s="11">
        <v>0</v>
      </c>
      <c r="AE1508" s="11">
        <v>0</v>
      </c>
      <c r="AF1508" s="11">
        <v>0</v>
      </c>
      <c r="AG1508" s="11">
        <v>157500</v>
      </c>
      <c r="AH1508" s="11">
        <v>0</v>
      </c>
      <c r="AI1508" s="11">
        <v>412630</v>
      </c>
      <c r="AJ1508" s="11">
        <v>0</v>
      </c>
      <c r="AK1508" s="11">
        <v>491718</v>
      </c>
      <c r="AL1508" s="9">
        <v>904349</v>
      </c>
      <c r="AM1508" s="9">
        <v>590062</v>
      </c>
      <c r="AN1508" s="9">
        <v>0</v>
      </c>
      <c r="AO1508" s="9">
        <v>449824</v>
      </c>
      <c r="AP1508" s="11">
        <v>0</v>
      </c>
      <c r="AQ1508" s="11">
        <v>55000</v>
      </c>
      <c r="AR1508" s="11">
        <v>1999235</v>
      </c>
      <c r="AS1508" s="11">
        <v>0</v>
      </c>
      <c r="AT1508" s="11">
        <v>0</v>
      </c>
      <c r="AU1508" s="11">
        <v>0</v>
      </c>
      <c r="AV1508" s="11">
        <v>0</v>
      </c>
      <c r="AW1508" s="11">
        <v>0</v>
      </c>
      <c r="AX1508" s="11">
        <v>0</v>
      </c>
      <c r="AY1508" s="11">
        <v>0</v>
      </c>
      <c r="AZ1508" s="11">
        <v>0</v>
      </c>
      <c r="BA1508" s="11">
        <v>0</v>
      </c>
      <c r="BB1508" s="11">
        <v>0</v>
      </c>
      <c r="BC1508" s="11">
        <v>0</v>
      </c>
      <c r="BD1508" s="11">
        <v>55000</v>
      </c>
      <c r="BE1508" s="11">
        <v>0</v>
      </c>
      <c r="BF1508" s="11">
        <v>0</v>
      </c>
      <c r="BG1508" s="11">
        <v>0</v>
      </c>
      <c r="BH1508" s="11">
        <v>0</v>
      </c>
      <c r="BI1508" s="11">
        <v>0</v>
      </c>
      <c r="BJ1508" s="11">
        <v>0</v>
      </c>
      <c r="BK1508" s="11">
        <v>0</v>
      </c>
      <c r="BL1508" s="11">
        <v>0</v>
      </c>
      <c r="BM1508" s="11">
        <v>0</v>
      </c>
      <c r="BN1508" s="11">
        <v>0</v>
      </c>
      <c r="BO1508" s="11">
        <v>321900</v>
      </c>
      <c r="BP1508" s="11">
        <v>32190</v>
      </c>
      <c r="BQ1508" s="11">
        <v>272980</v>
      </c>
      <c r="BR1508" s="11">
        <v>239370</v>
      </c>
      <c r="BS1508" s="11">
        <v>49140</v>
      </c>
      <c r="BT1508" s="11">
        <v>9750</v>
      </c>
      <c r="BU1508" s="11">
        <v>38180</v>
      </c>
      <c r="BV1508" s="11">
        <v>0</v>
      </c>
      <c r="BW1508" s="11">
        <v>0</v>
      </c>
      <c r="BX1508" s="11">
        <v>0</v>
      </c>
      <c r="BY1508" s="11">
        <v>0</v>
      </c>
      <c r="BZ1508" s="11">
        <v>0</v>
      </c>
      <c r="CA1508" s="11">
        <v>0</v>
      </c>
      <c r="CB1508" s="11">
        <v>0</v>
      </c>
      <c r="CC1508" s="11">
        <v>0</v>
      </c>
      <c r="CD1508" s="11">
        <v>0</v>
      </c>
      <c r="CE1508" s="11">
        <v>0</v>
      </c>
      <c r="CF1508" s="11">
        <v>0</v>
      </c>
      <c r="CG1508" s="11">
        <v>0</v>
      </c>
      <c r="CH1508" s="11">
        <v>0</v>
      </c>
      <c r="CI1508" s="11">
        <v>204176.769</v>
      </c>
      <c r="CJ1508" s="4">
        <v>31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11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20</v>
      </c>
      <c r="DC1508" s="4">
        <v>0</v>
      </c>
      <c r="DD1508" s="4">
        <v>20</v>
      </c>
      <c r="DE1508" s="64">
        <v>40</v>
      </c>
      <c r="DF1508" s="64">
        <v>24</v>
      </c>
      <c r="DG1508" s="64">
        <v>0</v>
      </c>
      <c r="DH1508" s="64">
        <v>45.74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2</v>
      </c>
      <c r="DU1508" s="4">
        <v>2</v>
      </c>
      <c r="EB1508" s="4" t="b">
        <v>1</v>
      </c>
      <c r="EC1508" s="4" t="s">
        <v>265</v>
      </c>
      <c r="EF1508" s="7">
        <v>46204</v>
      </c>
      <c r="EG1508" s="7">
        <v>46234</v>
      </c>
      <c r="EH1508" s="4" t="s">
        <v>173</v>
      </c>
      <c r="EI1508" s="4" t="b">
        <v>1</v>
      </c>
      <c r="EJ1508" s="4" t="s">
        <v>174</v>
      </c>
      <c r="EO1508" s="4">
        <f t="shared" si="94"/>
        <v>20.164383561643834</v>
      </c>
      <c r="EP1508" s="4">
        <f t="shared" si="95"/>
        <v>24</v>
      </c>
      <c r="EQ1508" s="9">
        <f t="shared" si="96"/>
        <v>3146999.088</v>
      </c>
    </row>
    <row r="1509" spans="3:147">
      <c r="C1509" s="7">
        <v>46235</v>
      </c>
      <c r="D1509" s="4">
        <v>7710</v>
      </c>
      <c r="G1509" s="4" t="s">
        <v>176</v>
      </c>
      <c r="H1509" s="4" t="s">
        <v>177</v>
      </c>
      <c r="I1509" s="4">
        <v>18</v>
      </c>
      <c r="J1509" s="16">
        <v>36701</v>
      </c>
      <c r="L1509" s="4">
        <v>122474</v>
      </c>
      <c r="M1509" s="4">
        <v>129599</v>
      </c>
      <c r="N1509" s="4">
        <v>154438.80799999999</v>
      </c>
      <c r="O1509" s="64">
        <v>15</v>
      </c>
      <c r="P1509" s="4">
        <v>10</v>
      </c>
      <c r="Q1509" s="4">
        <v>6</v>
      </c>
      <c r="R1509" s="4">
        <v>31</v>
      </c>
      <c r="S1509" s="4">
        <v>100</v>
      </c>
      <c r="T1509" s="4">
        <v>100</v>
      </c>
      <c r="U1509" s="11">
        <v>7260489</v>
      </c>
      <c r="V1509" s="11">
        <v>1538489</v>
      </c>
      <c r="W1509" s="11">
        <v>5722000</v>
      </c>
      <c r="X1509" s="11">
        <v>26</v>
      </c>
      <c r="Y1509" s="62">
        <v>3796694</v>
      </c>
      <c r="Z1509" s="11">
        <v>0</v>
      </c>
      <c r="AA1509" s="11">
        <v>0</v>
      </c>
      <c r="AB1509" s="11">
        <v>18750</v>
      </c>
      <c r="AC1509" s="11">
        <v>195000</v>
      </c>
      <c r="AD1509" s="11">
        <v>0</v>
      </c>
      <c r="AE1509" s="11">
        <v>0</v>
      </c>
      <c r="AF1509" s="11">
        <v>0</v>
      </c>
      <c r="AG1509" s="11">
        <v>213750</v>
      </c>
      <c r="AH1509" s="11">
        <v>0</v>
      </c>
      <c r="AI1509" s="11">
        <v>485996</v>
      </c>
      <c r="AJ1509" s="11">
        <v>0</v>
      </c>
      <c r="AK1509" s="11">
        <v>376444</v>
      </c>
      <c r="AL1509" s="9">
        <v>862440</v>
      </c>
      <c r="AM1509" s="9">
        <v>1853265</v>
      </c>
      <c r="AN1509" s="9">
        <v>0</v>
      </c>
      <c r="AO1509" s="9">
        <v>410035</v>
      </c>
      <c r="AP1509" s="11">
        <v>0</v>
      </c>
      <c r="AQ1509" s="11">
        <v>50000</v>
      </c>
      <c r="AR1509" s="11">
        <v>3175740</v>
      </c>
      <c r="AS1509" s="11">
        <v>0</v>
      </c>
      <c r="AT1509" s="11">
        <v>0</v>
      </c>
      <c r="AU1509" s="11">
        <v>0</v>
      </c>
      <c r="AV1509" s="11">
        <v>0</v>
      </c>
      <c r="AW1509" s="11">
        <v>0</v>
      </c>
      <c r="AX1509" s="11">
        <v>0</v>
      </c>
      <c r="AY1509" s="11">
        <v>0</v>
      </c>
      <c r="AZ1509" s="11">
        <v>0</v>
      </c>
      <c r="BA1509" s="11">
        <v>19305</v>
      </c>
      <c r="BB1509" s="11">
        <v>0</v>
      </c>
      <c r="BC1509" s="11">
        <v>0</v>
      </c>
      <c r="BD1509" s="11">
        <v>55000</v>
      </c>
      <c r="BE1509" s="11">
        <v>0</v>
      </c>
      <c r="BF1509" s="11">
        <v>0</v>
      </c>
      <c r="BG1509" s="11">
        <v>0</v>
      </c>
      <c r="BH1509" s="11">
        <v>0</v>
      </c>
      <c r="BI1509" s="11">
        <v>0</v>
      </c>
      <c r="BJ1509" s="11">
        <v>0</v>
      </c>
      <c r="BK1509" s="11">
        <v>0</v>
      </c>
      <c r="BL1509" s="11">
        <v>0</v>
      </c>
      <c r="BM1509" s="11">
        <v>0</v>
      </c>
      <c r="BN1509" s="11">
        <v>0</v>
      </c>
      <c r="BO1509" s="11">
        <v>692760</v>
      </c>
      <c r="BP1509" s="11">
        <v>69270</v>
      </c>
      <c r="BQ1509" s="11">
        <v>313020</v>
      </c>
      <c r="BR1509" s="11">
        <v>316260</v>
      </c>
      <c r="BS1509" s="11">
        <v>65340</v>
      </c>
      <c r="BT1509" s="11">
        <v>11390</v>
      </c>
      <c r="BU1509" s="11">
        <v>44960</v>
      </c>
      <c r="BV1509" s="11">
        <v>17000</v>
      </c>
      <c r="BW1509" s="11">
        <v>8489</v>
      </c>
      <c r="BX1509" s="11">
        <v>0</v>
      </c>
      <c r="BY1509" s="11">
        <v>0</v>
      </c>
      <c r="BZ1509" s="11">
        <v>0</v>
      </c>
      <c r="CA1509" s="11">
        <v>0</v>
      </c>
      <c r="CB1509" s="11">
        <v>0</v>
      </c>
      <c r="CC1509" s="11">
        <v>0</v>
      </c>
      <c r="CD1509" s="11">
        <v>0</v>
      </c>
      <c r="CE1509" s="11">
        <v>0</v>
      </c>
      <c r="CF1509" s="11">
        <v>0</v>
      </c>
      <c r="CG1509" s="11">
        <v>0</v>
      </c>
      <c r="CH1509" s="11">
        <v>0</v>
      </c>
      <c r="CI1509" s="11">
        <v>253342.533</v>
      </c>
      <c r="CJ1509" s="4">
        <v>31</v>
      </c>
      <c r="CK1509" s="4">
        <v>0</v>
      </c>
      <c r="CL1509" s="4">
        <v>0</v>
      </c>
      <c r="CM1509" s="4">
        <v>0</v>
      </c>
      <c r="CN1509" s="4">
        <v>0</v>
      </c>
      <c r="CO1509" s="4">
        <v>0</v>
      </c>
      <c r="CP1509" s="4">
        <v>0</v>
      </c>
      <c r="CQ1509" s="4">
        <v>0</v>
      </c>
      <c r="CR1509" s="4">
        <v>0</v>
      </c>
      <c r="CS1509" s="4">
        <v>0</v>
      </c>
      <c r="CT1509" s="4">
        <v>0</v>
      </c>
      <c r="CU1509" s="4">
        <v>10</v>
      </c>
      <c r="CV1509" s="4">
        <v>0</v>
      </c>
      <c r="CW1509" s="4">
        <v>0</v>
      </c>
      <c r="CX1509" s="4">
        <v>0</v>
      </c>
      <c r="CY1509" s="4">
        <v>0</v>
      </c>
      <c r="CZ1509" s="4">
        <v>0</v>
      </c>
      <c r="DA1509" s="4">
        <v>0</v>
      </c>
      <c r="DB1509" s="4">
        <v>20</v>
      </c>
      <c r="DC1509" s="4">
        <v>0</v>
      </c>
      <c r="DD1509" s="4">
        <v>13</v>
      </c>
      <c r="DE1509" s="64">
        <v>33</v>
      </c>
      <c r="DF1509" s="64">
        <v>64</v>
      </c>
      <c r="DG1509" s="64">
        <v>0</v>
      </c>
      <c r="DH1509" s="64">
        <v>35.4</v>
      </c>
      <c r="DI1509" s="4">
        <v>0</v>
      </c>
      <c r="DJ1509" s="4">
        <v>0</v>
      </c>
      <c r="DK1509" s="4">
        <v>0</v>
      </c>
      <c r="DL1509" s="4">
        <v>0</v>
      </c>
      <c r="DM1509" s="4">
        <v>0</v>
      </c>
      <c r="DN1509" s="4">
        <v>0</v>
      </c>
      <c r="DO1509" s="4">
        <v>0</v>
      </c>
      <c r="DP1509" s="4">
        <v>0</v>
      </c>
      <c r="DQ1509" s="4">
        <v>0</v>
      </c>
      <c r="DR1509" s="4">
        <v>0</v>
      </c>
      <c r="DS1509" s="4">
        <v>0</v>
      </c>
      <c r="DT1509" s="4">
        <v>2</v>
      </c>
      <c r="DU1509" s="4">
        <v>2</v>
      </c>
      <c r="EB1509" s="4" t="b">
        <v>1</v>
      </c>
      <c r="EC1509" s="4" t="s">
        <v>265</v>
      </c>
      <c r="EF1509" s="7">
        <v>46235</v>
      </c>
      <c r="EG1509" s="7">
        <v>46265</v>
      </c>
      <c r="EH1509" s="4" t="s">
        <v>173</v>
      </c>
      <c r="EI1509" s="4" t="b">
        <v>1</v>
      </c>
      <c r="EJ1509" s="4" t="s">
        <v>174</v>
      </c>
      <c r="EO1509" s="4">
        <f t="shared" si="94"/>
        <v>25.539726027397261</v>
      </c>
      <c r="EP1509" s="4">
        <f t="shared" si="95"/>
        <v>25</v>
      </c>
      <c r="EQ1509" s="9">
        <f t="shared" si="96"/>
        <v>3860970.1999999997</v>
      </c>
    </row>
    <row r="1510" spans="3:147">
      <c r="C1510" s="7">
        <v>46235</v>
      </c>
      <c r="D1510" s="4">
        <v>7710</v>
      </c>
      <c r="G1510" s="4" t="s">
        <v>176</v>
      </c>
      <c r="H1510" s="4" t="s">
        <v>177</v>
      </c>
      <c r="I1510" s="4">
        <v>15</v>
      </c>
      <c r="J1510" s="16">
        <v>37747</v>
      </c>
      <c r="L1510" s="4">
        <v>121088</v>
      </c>
      <c r="M1510" s="4">
        <v>127088</v>
      </c>
      <c r="N1510" s="4">
        <v>151446.533</v>
      </c>
      <c r="O1510" s="64">
        <v>15</v>
      </c>
      <c r="P1510" s="4">
        <v>10</v>
      </c>
      <c r="Q1510" s="4">
        <v>6</v>
      </c>
      <c r="R1510" s="4">
        <v>31</v>
      </c>
      <c r="S1510" s="4">
        <v>100</v>
      </c>
      <c r="T1510" s="4">
        <v>100</v>
      </c>
      <c r="U1510" s="11">
        <v>6118283</v>
      </c>
      <c r="V1510" s="11">
        <v>1238080</v>
      </c>
      <c r="W1510" s="11">
        <v>4880203</v>
      </c>
      <c r="X1510" s="11">
        <v>23</v>
      </c>
      <c r="Y1510" s="62">
        <v>3753728</v>
      </c>
      <c r="Z1510" s="11">
        <v>0</v>
      </c>
      <c r="AA1510" s="11">
        <v>0</v>
      </c>
      <c r="AB1510" s="11">
        <v>7500</v>
      </c>
      <c r="AC1510" s="11">
        <v>172500</v>
      </c>
      <c r="AD1510" s="11">
        <v>0</v>
      </c>
      <c r="AE1510" s="11">
        <v>0</v>
      </c>
      <c r="AF1510" s="11">
        <v>0</v>
      </c>
      <c r="AG1510" s="11">
        <v>180000</v>
      </c>
      <c r="AH1510" s="11">
        <v>0</v>
      </c>
      <c r="AI1510" s="11">
        <v>476580</v>
      </c>
      <c r="AJ1510" s="11">
        <v>0</v>
      </c>
      <c r="AK1510" s="11">
        <v>28396</v>
      </c>
      <c r="AL1510" s="9">
        <v>504976</v>
      </c>
      <c r="AM1510" s="9">
        <v>1363018</v>
      </c>
      <c r="AN1510" s="9">
        <v>0</v>
      </c>
      <c r="AO1510" s="9">
        <v>212630</v>
      </c>
      <c r="AP1510" s="11">
        <v>0</v>
      </c>
      <c r="AQ1510" s="11">
        <v>40000</v>
      </c>
      <c r="AR1510" s="11">
        <v>2120624</v>
      </c>
      <c r="AS1510" s="11">
        <v>0</v>
      </c>
      <c r="AT1510" s="11">
        <v>0</v>
      </c>
      <c r="AU1510" s="11">
        <v>0</v>
      </c>
      <c r="AV1510" s="11">
        <v>0</v>
      </c>
      <c r="AW1510" s="11">
        <v>0</v>
      </c>
      <c r="AX1510" s="11">
        <v>0</v>
      </c>
      <c r="AY1510" s="11">
        <v>0</v>
      </c>
      <c r="AZ1510" s="11">
        <v>0</v>
      </c>
      <c r="BA1510" s="11">
        <v>18931</v>
      </c>
      <c r="BB1510" s="11">
        <v>0</v>
      </c>
      <c r="BC1510" s="11">
        <v>0</v>
      </c>
      <c r="BD1510" s="11">
        <v>45000</v>
      </c>
      <c r="BE1510" s="11">
        <v>0</v>
      </c>
      <c r="BF1510" s="11">
        <v>0</v>
      </c>
      <c r="BG1510" s="11">
        <v>0</v>
      </c>
      <c r="BH1510" s="11">
        <v>0</v>
      </c>
      <c r="BI1510" s="11">
        <v>0</v>
      </c>
      <c r="BJ1510" s="11">
        <v>0</v>
      </c>
      <c r="BK1510" s="11">
        <v>0</v>
      </c>
      <c r="BL1510" s="11">
        <v>0</v>
      </c>
      <c r="BM1510" s="11">
        <v>0</v>
      </c>
      <c r="BN1510" s="11">
        <v>0</v>
      </c>
      <c r="BO1510" s="11">
        <v>508400</v>
      </c>
      <c r="BP1510" s="11">
        <v>50840</v>
      </c>
      <c r="BQ1510" s="11">
        <v>291220</v>
      </c>
      <c r="BR1510" s="11">
        <v>259190</v>
      </c>
      <c r="BS1510" s="11">
        <v>55060</v>
      </c>
      <c r="BT1510" s="11">
        <v>11270</v>
      </c>
      <c r="BU1510" s="11">
        <v>44100</v>
      </c>
      <c r="BV1510" s="11">
        <v>17000</v>
      </c>
      <c r="BW1510" s="11">
        <v>1000</v>
      </c>
      <c r="BX1510" s="11">
        <v>0</v>
      </c>
      <c r="BY1510" s="11">
        <v>0</v>
      </c>
      <c r="BZ1510" s="11">
        <v>0</v>
      </c>
      <c r="CA1510" s="11">
        <v>0</v>
      </c>
      <c r="CB1510" s="11">
        <v>0</v>
      </c>
      <c r="CC1510" s="11">
        <v>0</v>
      </c>
      <c r="CD1510" s="11">
        <v>0</v>
      </c>
      <c r="CE1510" s="11">
        <v>0</v>
      </c>
      <c r="CF1510" s="11">
        <v>0</v>
      </c>
      <c r="CG1510" s="11">
        <v>0</v>
      </c>
      <c r="CH1510" s="11">
        <v>0</v>
      </c>
      <c r="CI1510" s="11">
        <v>201463.95699999999</v>
      </c>
      <c r="CJ1510" s="4">
        <v>31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8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20</v>
      </c>
      <c r="DC1510" s="4">
        <v>0</v>
      </c>
      <c r="DD1510" s="4">
        <v>1</v>
      </c>
      <c r="DE1510" s="64">
        <v>21</v>
      </c>
      <c r="DF1510" s="64">
        <v>48</v>
      </c>
      <c r="DG1510" s="64">
        <v>0</v>
      </c>
      <c r="DH1510" s="64">
        <v>18.72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2</v>
      </c>
      <c r="DT1510" s="4">
        <v>2</v>
      </c>
      <c r="DU1510" s="4">
        <v>2</v>
      </c>
      <c r="EB1510" s="4" t="b">
        <v>1</v>
      </c>
      <c r="EC1510" s="4" t="s">
        <v>265</v>
      </c>
      <c r="EF1510" s="7">
        <v>46235</v>
      </c>
      <c r="EG1510" s="7">
        <v>46265</v>
      </c>
      <c r="EH1510" s="4" t="s">
        <v>173</v>
      </c>
      <c r="EI1510" s="4" t="b">
        <v>1</v>
      </c>
      <c r="EJ1510" s="4" t="s">
        <v>174</v>
      </c>
      <c r="EO1510" s="4">
        <f t="shared" si="94"/>
        <v>22.673972602739727</v>
      </c>
      <c r="EP1510" s="4">
        <f t="shared" si="95"/>
        <v>25</v>
      </c>
      <c r="EQ1510" s="9">
        <f t="shared" si="96"/>
        <v>3786163.3249999997</v>
      </c>
    </row>
    <row r="1511" spans="3:147">
      <c r="C1511" s="7">
        <v>46235</v>
      </c>
      <c r="D1511" s="4">
        <v>7710</v>
      </c>
      <c r="G1511" s="4" t="s">
        <v>176</v>
      </c>
      <c r="H1511" s="4" t="s">
        <v>177</v>
      </c>
      <c r="I1511" s="4">
        <v>5</v>
      </c>
      <c r="J1511" s="16">
        <v>38061</v>
      </c>
      <c r="L1511" s="4">
        <v>114476</v>
      </c>
      <c r="M1511" s="4">
        <v>119976</v>
      </c>
      <c r="N1511" s="4">
        <v>142971.4</v>
      </c>
      <c r="O1511" s="64">
        <v>15</v>
      </c>
      <c r="P1511" s="4">
        <v>10</v>
      </c>
      <c r="Q1511" s="4">
        <v>6</v>
      </c>
      <c r="R1511" s="4">
        <v>31</v>
      </c>
      <c r="S1511" s="4">
        <v>100</v>
      </c>
      <c r="T1511" s="4">
        <v>100</v>
      </c>
      <c r="U1511" s="11">
        <v>6315606</v>
      </c>
      <c r="V1511" s="11">
        <v>1298230</v>
      </c>
      <c r="W1511" s="11">
        <v>5017376</v>
      </c>
      <c r="X1511" s="11">
        <v>22</v>
      </c>
      <c r="Y1511" s="62">
        <v>3548756</v>
      </c>
      <c r="Z1511" s="11">
        <v>0</v>
      </c>
      <c r="AA1511" s="11">
        <v>0</v>
      </c>
      <c r="AB1511" s="11">
        <v>0</v>
      </c>
      <c r="AC1511" s="11">
        <v>165000</v>
      </c>
      <c r="AD1511" s="11">
        <v>0</v>
      </c>
      <c r="AE1511" s="11">
        <v>0</v>
      </c>
      <c r="AF1511" s="11">
        <v>0</v>
      </c>
      <c r="AG1511" s="11">
        <v>165000</v>
      </c>
      <c r="AH1511" s="11">
        <v>0</v>
      </c>
      <c r="AI1511" s="11">
        <v>449910</v>
      </c>
      <c r="AJ1511" s="11">
        <v>0</v>
      </c>
      <c r="AK1511" s="11">
        <v>241264</v>
      </c>
      <c r="AL1511" s="9">
        <v>691174</v>
      </c>
      <c r="AM1511" s="9">
        <v>1501199</v>
      </c>
      <c r="AN1511" s="9">
        <v>0</v>
      </c>
      <c r="AO1511" s="9">
        <v>311606</v>
      </c>
      <c r="AP1511" s="11">
        <v>0</v>
      </c>
      <c r="AQ1511" s="11">
        <v>45000</v>
      </c>
      <c r="AR1511" s="11">
        <v>2548979</v>
      </c>
      <c r="AS1511" s="11">
        <v>0</v>
      </c>
      <c r="AT1511" s="11">
        <v>0</v>
      </c>
      <c r="AU1511" s="11">
        <v>0</v>
      </c>
      <c r="AV1511" s="11">
        <v>0</v>
      </c>
      <c r="AW1511" s="11">
        <v>0</v>
      </c>
      <c r="AX1511" s="11">
        <v>0</v>
      </c>
      <c r="AY1511" s="11">
        <v>0</v>
      </c>
      <c r="AZ1511" s="11">
        <v>0</v>
      </c>
      <c r="BA1511" s="11">
        <v>17871</v>
      </c>
      <c r="BB1511" s="11">
        <v>0</v>
      </c>
      <c r="BC1511" s="11">
        <v>0</v>
      </c>
      <c r="BD1511" s="11">
        <v>35000</v>
      </c>
      <c r="BE1511" s="11">
        <v>0</v>
      </c>
      <c r="BF1511" s="11">
        <v>0</v>
      </c>
      <c r="BG1511" s="11">
        <v>0</v>
      </c>
      <c r="BH1511" s="11">
        <v>0</v>
      </c>
      <c r="BI1511" s="11">
        <v>0</v>
      </c>
      <c r="BJ1511" s="11">
        <v>0</v>
      </c>
      <c r="BK1511" s="11">
        <v>0</v>
      </c>
      <c r="BL1511" s="11">
        <v>0</v>
      </c>
      <c r="BM1511" s="11">
        <v>0</v>
      </c>
      <c r="BN1511" s="11">
        <v>0</v>
      </c>
      <c r="BO1511" s="11">
        <v>516500</v>
      </c>
      <c r="BP1511" s="11">
        <v>51650</v>
      </c>
      <c r="BQ1511" s="11">
        <v>313020</v>
      </c>
      <c r="BR1511" s="11">
        <v>275940</v>
      </c>
      <c r="BS1511" s="11">
        <v>56840</v>
      </c>
      <c r="BT1511" s="11">
        <v>10650</v>
      </c>
      <c r="BU1511" s="11">
        <v>41630</v>
      </c>
      <c r="BV1511" s="11">
        <v>17000</v>
      </c>
      <c r="BW1511" s="11">
        <v>15000</v>
      </c>
      <c r="BX1511" s="11">
        <v>0</v>
      </c>
      <c r="BY1511" s="11">
        <v>0</v>
      </c>
      <c r="BZ1511" s="11">
        <v>0</v>
      </c>
      <c r="CA1511" s="11">
        <v>0</v>
      </c>
      <c r="CB1511" s="11">
        <v>0</v>
      </c>
      <c r="CC1511" s="11">
        <v>0</v>
      </c>
      <c r="CD1511" s="11">
        <v>0</v>
      </c>
      <c r="CE1511" s="11">
        <v>0</v>
      </c>
      <c r="CF1511" s="11">
        <v>0</v>
      </c>
      <c r="CG1511" s="11">
        <v>0</v>
      </c>
      <c r="CH1511" s="11">
        <v>0</v>
      </c>
      <c r="CI1511" s="11">
        <v>217229.217</v>
      </c>
      <c r="CJ1511" s="4">
        <v>31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9</v>
      </c>
      <c r="CV1511" s="4">
        <v>0</v>
      </c>
      <c r="CW1511" s="4">
        <v>0</v>
      </c>
      <c r="CX1511" s="4">
        <v>0</v>
      </c>
      <c r="CY1511" s="4">
        <v>0</v>
      </c>
      <c r="CZ1511" s="4">
        <v>0</v>
      </c>
      <c r="DA1511" s="4">
        <v>0</v>
      </c>
      <c r="DB1511" s="4">
        <v>20</v>
      </c>
      <c r="DC1511" s="4">
        <v>0</v>
      </c>
      <c r="DD1511" s="4">
        <v>9</v>
      </c>
      <c r="DE1511" s="64">
        <v>29</v>
      </c>
      <c r="DF1511" s="64">
        <v>56</v>
      </c>
      <c r="DG1511" s="64">
        <v>0</v>
      </c>
      <c r="DH1511" s="64">
        <v>29.06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0</v>
      </c>
      <c r="DO1511" s="4">
        <v>0</v>
      </c>
      <c r="DP1511" s="4">
        <v>0</v>
      </c>
      <c r="DQ1511" s="4">
        <v>0</v>
      </c>
      <c r="DR1511" s="4">
        <v>0</v>
      </c>
      <c r="DS1511" s="4">
        <v>1</v>
      </c>
      <c r="DT1511" s="4">
        <v>2</v>
      </c>
      <c r="DU1511" s="4">
        <v>2</v>
      </c>
      <c r="EB1511" s="4" t="b">
        <v>1</v>
      </c>
      <c r="EC1511" s="4" t="s">
        <v>265</v>
      </c>
      <c r="EF1511" s="7">
        <v>46235</v>
      </c>
      <c r="EG1511" s="7">
        <v>46265</v>
      </c>
      <c r="EH1511" s="4" t="s">
        <v>173</v>
      </c>
      <c r="EI1511" s="4" t="b">
        <v>1</v>
      </c>
      <c r="EJ1511" s="4" t="s">
        <v>174</v>
      </c>
      <c r="EO1511" s="4">
        <f t="shared" si="94"/>
        <v>21.813698630136987</v>
      </c>
      <c r="EP1511" s="4">
        <f t="shared" si="95"/>
        <v>25</v>
      </c>
      <c r="EQ1511" s="9">
        <f t="shared" si="96"/>
        <v>3574285</v>
      </c>
    </row>
    <row r="1512" spans="3:147">
      <c r="C1512" s="7">
        <v>46235</v>
      </c>
      <c r="D1512" s="4">
        <v>7710</v>
      </c>
      <c r="G1512" s="4" t="s">
        <v>176</v>
      </c>
      <c r="H1512" s="4" t="s">
        <v>177</v>
      </c>
      <c r="I1512" s="4">
        <v>3</v>
      </c>
      <c r="J1512" s="16">
        <v>38224</v>
      </c>
      <c r="L1512" s="4">
        <v>112762</v>
      </c>
      <c r="M1512" s="4">
        <v>118262</v>
      </c>
      <c r="N1512" s="4">
        <v>140928.883</v>
      </c>
      <c r="O1512" s="64">
        <v>15</v>
      </c>
      <c r="P1512" s="4">
        <v>10</v>
      </c>
      <c r="Q1512" s="4">
        <v>6</v>
      </c>
      <c r="R1512" s="4">
        <v>31</v>
      </c>
      <c r="S1512" s="4">
        <v>100</v>
      </c>
      <c r="T1512" s="4">
        <v>100</v>
      </c>
      <c r="U1512" s="11">
        <v>4924400</v>
      </c>
      <c r="V1512" s="11">
        <v>923710</v>
      </c>
      <c r="W1512" s="11">
        <v>4000690</v>
      </c>
      <c r="X1512" s="11">
        <v>22</v>
      </c>
      <c r="Y1512" s="62">
        <v>3495622</v>
      </c>
      <c r="Z1512" s="11">
        <v>0</v>
      </c>
      <c r="AA1512" s="11">
        <v>0</v>
      </c>
      <c r="AB1512" s="11">
        <v>0</v>
      </c>
      <c r="AC1512" s="11">
        <v>165000</v>
      </c>
      <c r="AD1512" s="11">
        <v>0</v>
      </c>
      <c r="AE1512" s="11">
        <v>0</v>
      </c>
      <c r="AF1512" s="11">
        <v>0</v>
      </c>
      <c r="AG1512" s="11">
        <v>165000</v>
      </c>
      <c r="AH1512" s="11">
        <v>0</v>
      </c>
      <c r="AI1512" s="11">
        <v>443482</v>
      </c>
      <c r="AJ1512" s="11">
        <v>0</v>
      </c>
      <c r="AK1512" s="11">
        <v>343514</v>
      </c>
      <c r="AL1512" s="9">
        <v>786996</v>
      </c>
      <c r="AM1512" s="9">
        <v>0</v>
      </c>
      <c r="AN1512" s="9">
        <v>0</v>
      </c>
      <c r="AO1512" s="9">
        <v>374166</v>
      </c>
      <c r="AP1512" s="11">
        <v>0</v>
      </c>
      <c r="AQ1512" s="11">
        <v>50000</v>
      </c>
      <c r="AR1512" s="11">
        <v>1211162</v>
      </c>
      <c r="AS1512" s="11">
        <v>0</v>
      </c>
      <c r="AT1512" s="11">
        <v>0</v>
      </c>
      <c r="AU1512" s="11">
        <v>0</v>
      </c>
      <c r="AV1512" s="11">
        <v>0</v>
      </c>
      <c r="AW1512" s="11">
        <v>0</v>
      </c>
      <c r="AX1512" s="11">
        <v>0</v>
      </c>
      <c r="AY1512" s="11">
        <v>0</v>
      </c>
      <c r="AZ1512" s="11">
        <v>0</v>
      </c>
      <c r="BA1512" s="11">
        <v>17616</v>
      </c>
      <c r="BB1512" s="11">
        <v>0</v>
      </c>
      <c r="BC1512" s="11">
        <v>0</v>
      </c>
      <c r="BD1512" s="11">
        <v>35000</v>
      </c>
      <c r="BE1512" s="11">
        <v>0</v>
      </c>
      <c r="BF1512" s="11">
        <v>0</v>
      </c>
      <c r="BG1512" s="11">
        <v>0</v>
      </c>
      <c r="BH1512" s="11">
        <v>0</v>
      </c>
      <c r="BI1512" s="11">
        <v>0</v>
      </c>
      <c r="BJ1512" s="11">
        <v>0</v>
      </c>
      <c r="BK1512" s="11">
        <v>0</v>
      </c>
      <c r="BL1512" s="11">
        <v>0</v>
      </c>
      <c r="BM1512" s="11">
        <v>0</v>
      </c>
      <c r="BN1512" s="11">
        <v>0</v>
      </c>
      <c r="BO1512" s="11">
        <v>257030</v>
      </c>
      <c r="BP1512" s="11">
        <v>25700</v>
      </c>
      <c r="BQ1512" s="11">
        <v>307700</v>
      </c>
      <c r="BR1512" s="11">
        <v>237430</v>
      </c>
      <c r="BS1512" s="11">
        <v>44320</v>
      </c>
      <c r="BT1512" s="11">
        <v>10490</v>
      </c>
      <c r="BU1512" s="11">
        <v>41040</v>
      </c>
      <c r="BV1512" s="11">
        <v>0</v>
      </c>
      <c r="BW1512" s="11">
        <v>0</v>
      </c>
      <c r="BX1512" s="11">
        <v>0</v>
      </c>
      <c r="BY1512" s="11">
        <v>0</v>
      </c>
      <c r="BZ1512" s="11">
        <v>0</v>
      </c>
      <c r="CA1512" s="11">
        <v>0</v>
      </c>
      <c r="CB1512" s="11">
        <v>0</v>
      </c>
      <c r="CC1512" s="11">
        <v>0</v>
      </c>
      <c r="CD1512" s="11">
        <v>0</v>
      </c>
      <c r="CE1512" s="11">
        <v>0</v>
      </c>
      <c r="CF1512" s="11">
        <v>0</v>
      </c>
      <c r="CG1512" s="11">
        <v>0</v>
      </c>
      <c r="CH1512" s="11">
        <v>0</v>
      </c>
      <c r="CI1512" s="11">
        <v>203136.946</v>
      </c>
      <c r="CJ1512" s="4">
        <v>31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10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20</v>
      </c>
      <c r="DC1512" s="4">
        <v>0</v>
      </c>
      <c r="DD1512" s="4">
        <v>13</v>
      </c>
      <c r="DE1512" s="64">
        <v>33</v>
      </c>
      <c r="DF1512" s="64">
        <v>0</v>
      </c>
      <c r="DG1512" s="64">
        <v>0</v>
      </c>
      <c r="DH1512" s="64">
        <v>35.4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2</v>
      </c>
      <c r="DU1512" s="4">
        <v>2</v>
      </c>
      <c r="EB1512" s="4" t="b">
        <v>1</v>
      </c>
      <c r="EC1512" s="4" t="s">
        <v>265</v>
      </c>
      <c r="EF1512" s="7">
        <v>46235</v>
      </c>
      <c r="EG1512" s="7">
        <v>46265</v>
      </c>
      <c r="EH1512" s="4" t="s">
        <v>173</v>
      </c>
      <c r="EI1512" s="4" t="b">
        <v>1</v>
      </c>
      <c r="EJ1512" s="4" t="s">
        <v>174</v>
      </c>
      <c r="EO1512" s="4">
        <f t="shared" si="94"/>
        <v>21.367123287671234</v>
      </c>
      <c r="EP1512" s="4">
        <f t="shared" si="95"/>
        <v>25</v>
      </c>
      <c r="EQ1512" s="9">
        <f t="shared" si="96"/>
        <v>3523222.0750000002</v>
      </c>
    </row>
    <row r="1513" spans="3:147">
      <c r="C1513" s="7">
        <v>46235</v>
      </c>
      <c r="D1513" s="4">
        <v>7710</v>
      </c>
      <c r="G1513" s="4" t="s">
        <v>176</v>
      </c>
      <c r="H1513" s="4" t="s">
        <v>177</v>
      </c>
      <c r="I1513" s="4">
        <v>8</v>
      </c>
      <c r="J1513" s="16">
        <v>38274</v>
      </c>
      <c r="L1513" s="4">
        <v>116766</v>
      </c>
      <c r="M1513" s="4">
        <v>122391</v>
      </c>
      <c r="N1513" s="4">
        <v>145849.27499999999</v>
      </c>
      <c r="O1513" s="64">
        <v>15</v>
      </c>
      <c r="P1513" s="4">
        <v>10</v>
      </c>
      <c r="Q1513" s="4">
        <v>6</v>
      </c>
      <c r="R1513" s="4">
        <v>31</v>
      </c>
      <c r="S1513" s="4">
        <v>100</v>
      </c>
      <c r="T1513" s="4">
        <v>100</v>
      </c>
      <c r="U1513" s="11">
        <v>7040517</v>
      </c>
      <c r="V1513" s="11">
        <v>1357300</v>
      </c>
      <c r="W1513" s="11">
        <v>5683217</v>
      </c>
      <c r="X1513" s="11">
        <v>21</v>
      </c>
      <c r="Y1513" s="62">
        <v>3619746</v>
      </c>
      <c r="Z1513" s="11">
        <v>0</v>
      </c>
      <c r="AA1513" s="11">
        <v>0</v>
      </c>
      <c r="AB1513" s="11">
        <v>11250</v>
      </c>
      <c r="AC1513" s="11">
        <v>157500</v>
      </c>
      <c r="AD1513" s="11">
        <v>0</v>
      </c>
      <c r="AE1513" s="11">
        <v>0</v>
      </c>
      <c r="AF1513" s="11">
        <v>0</v>
      </c>
      <c r="AG1513" s="11">
        <v>168750</v>
      </c>
      <c r="AH1513" s="11">
        <v>0</v>
      </c>
      <c r="AI1513" s="11">
        <v>458966</v>
      </c>
      <c r="AJ1513" s="11">
        <v>0</v>
      </c>
      <c r="AK1513" s="11">
        <v>519588</v>
      </c>
      <c r="AL1513" s="9">
        <v>978554</v>
      </c>
      <c r="AM1513" s="9">
        <v>1750191</v>
      </c>
      <c r="AN1513" s="9">
        <v>0</v>
      </c>
      <c r="AO1513" s="9">
        <v>420045</v>
      </c>
      <c r="AP1513" s="11">
        <v>0</v>
      </c>
      <c r="AQ1513" s="11">
        <v>50000</v>
      </c>
      <c r="AR1513" s="11">
        <v>3198790</v>
      </c>
      <c r="AS1513" s="11">
        <v>0</v>
      </c>
      <c r="AT1513" s="11">
        <v>0</v>
      </c>
      <c r="AU1513" s="11">
        <v>0</v>
      </c>
      <c r="AV1513" s="11">
        <v>0</v>
      </c>
      <c r="AW1513" s="11">
        <v>0</v>
      </c>
      <c r="AX1513" s="11">
        <v>0</v>
      </c>
      <c r="AY1513" s="11">
        <v>0</v>
      </c>
      <c r="AZ1513" s="11">
        <v>0</v>
      </c>
      <c r="BA1513" s="11">
        <v>18231</v>
      </c>
      <c r="BB1513" s="11">
        <v>0</v>
      </c>
      <c r="BC1513" s="11">
        <v>0</v>
      </c>
      <c r="BD1513" s="11">
        <v>35000</v>
      </c>
      <c r="BE1513" s="11">
        <v>0</v>
      </c>
      <c r="BF1513" s="11">
        <v>0</v>
      </c>
      <c r="BG1513" s="11">
        <v>0</v>
      </c>
      <c r="BH1513" s="11">
        <v>0</v>
      </c>
      <c r="BI1513" s="11">
        <v>0</v>
      </c>
      <c r="BJ1513" s="11">
        <v>0</v>
      </c>
      <c r="BK1513" s="11">
        <v>0</v>
      </c>
      <c r="BL1513" s="11">
        <v>0</v>
      </c>
      <c r="BM1513" s="11">
        <v>0</v>
      </c>
      <c r="BN1513" s="11">
        <v>0</v>
      </c>
      <c r="BO1513" s="11">
        <v>541780</v>
      </c>
      <c r="BP1513" s="11">
        <v>54170</v>
      </c>
      <c r="BQ1513" s="11">
        <v>313020</v>
      </c>
      <c r="BR1513" s="11">
        <v>310640</v>
      </c>
      <c r="BS1513" s="11">
        <v>63360</v>
      </c>
      <c r="BT1513" s="11">
        <v>10860</v>
      </c>
      <c r="BU1513" s="11">
        <v>42470</v>
      </c>
      <c r="BV1513" s="11">
        <v>21000</v>
      </c>
      <c r="BW1513" s="11">
        <v>0</v>
      </c>
      <c r="BX1513" s="11">
        <v>0</v>
      </c>
      <c r="BY1513" s="11">
        <v>0</v>
      </c>
      <c r="BZ1513" s="11">
        <v>0</v>
      </c>
      <c r="CA1513" s="11">
        <v>0</v>
      </c>
      <c r="CB1513" s="11">
        <v>0</v>
      </c>
      <c r="CC1513" s="11">
        <v>0</v>
      </c>
      <c r="CD1513" s="11">
        <v>0</v>
      </c>
      <c r="CE1513" s="11">
        <v>0</v>
      </c>
      <c r="CF1513" s="11">
        <v>0</v>
      </c>
      <c r="CG1513" s="11">
        <v>0</v>
      </c>
      <c r="CH1513" s="11">
        <v>0</v>
      </c>
      <c r="CI1513" s="11">
        <v>243542.826</v>
      </c>
      <c r="CJ1513" s="4">
        <v>31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10</v>
      </c>
      <c r="CV1513" s="4">
        <v>0</v>
      </c>
      <c r="CW1513" s="4">
        <v>0</v>
      </c>
      <c r="CX1513" s="4">
        <v>0</v>
      </c>
      <c r="CY1513" s="4">
        <v>0</v>
      </c>
      <c r="CZ1513" s="4">
        <v>0</v>
      </c>
      <c r="DA1513" s="4">
        <v>0</v>
      </c>
      <c r="DB1513" s="4">
        <v>20</v>
      </c>
      <c r="DC1513" s="4">
        <v>0</v>
      </c>
      <c r="DD1513" s="4">
        <v>19</v>
      </c>
      <c r="DE1513" s="64">
        <v>39</v>
      </c>
      <c r="DF1513" s="64">
        <v>64</v>
      </c>
      <c r="DG1513" s="64">
        <v>0</v>
      </c>
      <c r="DH1513" s="64">
        <v>38.4</v>
      </c>
      <c r="DI1513" s="4">
        <v>0</v>
      </c>
      <c r="DJ1513" s="4">
        <v>0</v>
      </c>
      <c r="DK1513" s="4">
        <v>0</v>
      </c>
      <c r="DL1513" s="4">
        <v>0</v>
      </c>
      <c r="DM1513" s="4">
        <v>0</v>
      </c>
      <c r="DN1513" s="4">
        <v>0</v>
      </c>
      <c r="DO1513" s="4">
        <v>0</v>
      </c>
      <c r="DP1513" s="4">
        <v>0</v>
      </c>
      <c r="DQ1513" s="4">
        <v>0</v>
      </c>
      <c r="DR1513" s="4">
        <v>0</v>
      </c>
      <c r="DS1513" s="4">
        <v>0</v>
      </c>
      <c r="DT1513" s="4">
        <v>2</v>
      </c>
      <c r="DU1513" s="4">
        <v>2</v>
      </c>
      <c r="EB1513" s="4" t="b">
        <v>1</v>
      </c>
      <c r="EC1513" s="4" t="s">
        <v>265</v>
      </c>
      <c r="EF1513" s="7">
        <v>46235</v>
      </c>
      <c r="EG1513" s="7">
        <v>46265</v>
      </c>
      <c r="EH1513" s="4" t="s">
        <v>173</v>
      </c>
      <c r="EI1513" s="4" t="b">
        <v>1</v>
      </c>
      <c r="EJ1513" s="4" t="s">
        <v>174</v>
      </c>
      <c r="EO1513" s="4">
        <f t="shared" si="94"/>
        <v>21.230136986301371</v>
      </c>
      <c r="EP1513" s="4">
        <f t="shared" si="95"/>
        <v>25</v>
      </c>
      <c r="EQ1513" s="9">
        <f t="shared" si="96"/>
        <v>3646231.875</v>
      </c>
    </row>
    <row r="1514" spans="3:147">
      <c r="C1514" s="7">
        <v>46235</v>
      </c>
      <c r="D1514" s="4">
        <v>7710</v>
      </c>
      <c r="G1514" s="4" t="s">
        <v>176</v>
      </c>
      <c r="H1514" s="4" t="s">
        <v>177</v>
      </c>
      <c r="I1514" s="4">
        <v>5</v>
      </c>
      <c r="J1514" s="16">
        <v>38516</v>
      </c>
      <c r="L1514" s="4">
        <v>114476</v>
      </c>
      <c r="M1514" s="4">
        <v>119976</v>
      </c>
      <c r="N1514" s="4">
        <v>142971.4</v>
      </c>
      <c r="O1514" s="64">
        <v>15</v>
      </c>
      <c r="P1514" s="4">
        <v>10</v>
      </c>
      <c r="Q1514" s="4">
        <v>6</v>
      </c>
      <c r="R1514" s="4">
        <v>31</v>
      </c>
      <c r="S1514" s="4">
        <v>100</v>
      </c>
      <c r="T1514" s="4">
        <v>100</v>
      </c>
      <c r="U1514" s="11">
        <v>5094146</v>
      </c>
      <c r="V1514" s="11">
        <v>935146</v>
      </c>
      <c r="W1514" s="11">
        <v>4159000</v>
      </c>
      <c r="X1514" s="11">
        <v>21</v>
      </c>
      <c r="Y1514" s="62">
        <v>3548756</v>
      </c>
      <c r="Z1514" s="11">
        <v>0</v>
      </c>
      <c r="AA1514" s="11">
        <v>0</v>
      </c>
      <c r="AB1514" s="11">
        <v>7500</v>
      </c>
      <c r="AC1514" s="11">
        <v>157500</v>
      </c>
      <c r="AD1514" s="11">
        <v>0</v>
      </c>
      <c r="AE1514" s="11">
        <v>0</v>
      </c>
      <c r="AF1514" s="11">
        <v>0</v>
      </c>
      <c r="AG1514" s="11">
        <v>165000</v>
      </c>
      <c r="AH1514" s="11">
        <v>0</v>
      </c>
      <c r="AI1514" s="11">
        <v>449910</v>
      </c>
      <c r="AJ1514" s="11">
        <v>0</v>
      </c>
      <c r="AK1514" s="11">
        <v>0</v>
      </c>
      <c r="AL1514" s="9">
        <v>449910</v>
      </c>
      <c r="AM1514" s="9">
        <v>643371</v>
      </c>
      <c r="AN1514" s="9">
        <v>0</v>
      </c>
      <c r="AO1514" s="9">
        <v>125457</v>
      </c>
      <c r="AP1514" s="11">
        <v>0</v>
      </c>
      <c r="AQ1514" s="11">
        <v>25000</v>
      </c>
      <c r="AR1514" s="11">
        <v>1243738</v>
      </c>
      <c r="AS1514" s="11">
        <v>0</v>
      </c>
      <c r="AT1514" s="11">
        <v>0</v>
      </c>
      <c r="AU1514" s="11">
        <v>0</v>
      </c>
      <c r="AV1514" s="11">
        <v>0</v>
      </c>
      <c r="AW1514" s="11">
        <v>0</v>
      </c>
      <c r="AX1514" s="11">
        <v>0</v>
      </c>
      <c r="AY1514" s="11">
        <v>0</v>
      </c>
      <c r="AZ1514" s="11">
        <v>0</v>
      </c>
      <c r="BA1514" s="11">
        <v>71652</v>
      </c>
      <c r="BB1514" s="11">
        <v>0</v>
      </c>
      <c r="BC1514" s="11">
        <v>0</v>
      </c>
      <c r="BD1514" s="11">
        <v>65000</v>
      </c>
      <c r="BE1514" s="11">
        <v>0</v>
      </c>
      <c r="BF1514" s="11">
        <v>0</v>
      </c>
      <c r="BG1514" s="11">
        <v>0</v>
      </c>
      <c r="BH1514" s="11">
        <v>0</v>
      </c>
      <c r="BI1514" s="11">
        <v>0</v>
      </c>
      <c r="BJ1514" s="11">
        <v>0</v>
      </c>
      <c r="BK1514" s="11">
        <v>0</v>
      </c>
      <c r="BL1514" s="11">
        <v>0</v>
      </c>
      <c r="BM1514" s="11">
        <v>0</v>
      </c>
      <c r="BN1514" s="11">
        <v>0</v>
      </c>
      <c r="BO1514" s="11">
        <v>261790</v>
      </c>
      <c r="BP1514" s="11">
        <v>26170</v>
      </c>
      <c r="BQ1514" s="11">
        <v>312170</v>
      </c>
      <c r="BR1514" s="11">
        <v>226260</v>
      </c>
      <c r="BS1514" s="11">
        <v>45850</v>
      </c>
      <c r="BT1514" s="11">
        <v>10650</v>
      </c>
      <c r="BU1514" s="11">
        <v>41630</v>
      </c>
      <c r="BV1514" s="11">
        <v>2000</v>
      </c>
      <c r="BW1514" s="11">
        <v>8626</v>
      </c>
      <c r="BX1514" s="11">
        <v>0</v>
      </c>
      <c r="BY1514" s="11">
        <v>0</v>
      </c>
      <c r="BZ1514" s="11">
        <v>0</v>
      </c>
      <c r="CA1514" s="11">
        <v>0</v>
      </c>
      <c r="CB1514" s="11">
        <v>0</v>
      </c>
      <c r="CC1514" s="11">
        <v>0</v>
      </c>
      <c r="CD1514" s="11">
        <v>0</v>
      </c>
      <c r="CE1514" s="11">
        <v>0</v>
      </c>
      <c r="CF1514" s="11">
        <v>0</v>
      </c>
      <c r="CG1514" s="11">
        <v>0</v>
      </c>
      <c r="CH1514" s="11">
        <v>0</v>
      </c>
      <c r="CI1514" s="11">
        <v>216580.739</v>
      </c>
      <c r="CJ1514" s="4">
        <v>31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5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20</v>
      </c>
      <c r="DC1514" s="4">
        <v>0</v>
      </c>
      <c r="DD1514" s="4">
        <v>0</v>
      </c>
      <c r="DE1514" s="64">
        <v>20</v>
      </c>
      <c r="DF1514" s="64">
        <v>24</v>
      </c>
      <c r="DG1514" s="64">
        <v>0</v>
      </c>
      <c r="DH1514" s="64">
        <v>11.7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0.5</v>
      </c>
      <c r="DT1514" s="4">
        <v>2</v>
      </c>
      <c r="DU1514" s="4">
        <v>2</v>
      </c>
      <c r="EB1514" s="4" t="b">
        <v>1</v>
      </c>
      <c r="EC1514" s="4" t="s">
        <v>265</v>
      </c>
      <c r="EF1514" s="7">
        <v>46235</v>
      </c>
      <c r="EG1514" s="7">
        <v>46265</v>
      </c>
      <c r="EH1514" s="4" t="s">
        <v>173</v>
      </c>
      <c r="EI1514" s="4" t="b">
        <v>1</v>
      </c>
      <c r="EJ1514" s="4" t="s">
        <v>174</v>
      </c>
      <c r="EO1514" s="4">
        <f t="shared" si="94"/>
        <v>20.567123287671233</v>
      </c>
      <c r="EP1514" s="4">
        <f t="shared" si="95"/>
        <v>24</v>
      </c>
      <c r="EQ1514" s="9">
        <f t="shared" si="96"/>
        <v>3431313.5999999996</v>
      </c>
    </row>
    <row r="1515" spans="3:147">
      <c r="C1515" s="7">
        <v>46235</v>
      </c>
      <c r="D1515" s="4">
        <v>7710</v>
      </c>
      <c r="G1515" s="4" t="s">
        <v>176</v>
      </c>
      <c r="H1515" s="4" t="s">
        <v>177</v>
      </c>
      <c r="I1515" s="4">
        <v>1</v>
      </c>
      <c r="J1515" s="16">
        <v>38600</v>
      </c>
      <c r="L1515" s="4">
        <v>110982</v>
      </c>
      <c r="M1515" s="4">
        <v>116232</v>
      </c>
      <c r="N1515" s="4">
        <v>138509.79999999999</v>
      </c>
      <c r="O1515" s="64">
        <v>15</v>
      </c>
      <c r="P1515" s="4">
        <v>10</v>
      </c>
      <c r="Q1515" s="4">
        <v>6</v>
      </c>
      <c r="R1515" s="4">
        <v>31</v>
      </c>
      <c r="S1515" s="4">
        <v>100</v>
      </c>
      <c r="T1515" s="4">
        <v>100</v>
      </c>
      <c r="U1515" s="11">
        <v>4903679</v>
      </c>
      <c r="V1515" s="11">
        <v>988870</v>
      </c>
      <c r="W1515" s="11">
        <v>3914809</v>
      </c>
      <c r="X1515" s="11">
        <v>21</v>
      </c>
      <c r="Y1515" s="62">
        <v>3440442</v>
      </c>
      <c r="Z1515" s="11">
        <v>0</v>
      </c>
      <c r="AA1515" s="11">
        <v>0</v>
      </c>
      <c r="AB1515" s="11">
        <v>0</v>
      </c>
      <c r="AC1515" s="11">
        <v>157500</v>
      </c>
      <c r="AD1515" s="11">
        <v>0</v>
      </c>
      <c r="AE1515" s="11">
        <v>0</v>
      </c>
      <c r="AF1515" s="11">
        <v>0</v>
      </c>
      <c r="AG1515" s="11">
        <v>157500</v>
      </c>
      <c r="AH1515" s="11">
        <v>0</v>
      </c>
      <c r="AI1515" s="11">
        <v>435870</v>
      </c>
      <c r="AJ1515" s="11">
        <v>0</v>
      </c>
      <c r="AK1515" s="11">
        <v>51941</v>
      </c>
      <c r="AL1515" s="9">
        <v>487811</v>
      </c>
      <c r="AM1515" s="9">
        <v>623294</v>
      </c>
      <c r="AN1515" s="9">
        <v>0</v>
      </c>
      <c r="AO1515" s="9">
        <v>142318</v>
      </c>
      <c r="AP1515" s="11">
        <v>0</v>
      </c>
      <c r="AQ1515" s="11">
        <v>25000</v>
      </c>
      <c r="AR1515" s="11">
        <v>1278423</v>
      </c>
      <c r="AS1515" s="11">
        <v>0</v>
      </c>
      <c r="AT1515" s="11">
        <v>0</v>
      </c>
      <c r="AU1515" s="11">
        <v>0</v>
      </c>
      <c r="AV1515" s="11">
        <v>0</v>
      </c>
      <c r="AW1515" s="11">
        <v>0</v>
      </c>
      <c r="AX1515" s="11">
        <v>0</v>
      </c>
      <c r="AY1515" s="11">
        <v>0</v>
      </c>
      <c r="AZ1515" s="11">
        <v>0</v>
      </c>
      <c r="BA1515" s="11">
        <v>17314</v>
      </c>
      <c r="BB1515" s="11">
        <v>0</v>
      </c>
      <c r="BC1515" s="11">
        <v>0</v>
      </c>
      <c r="BD1515" s="11">
        <v>10000</v>
      </c>
      <c r="BE1515" s="11">
        <v>0</v>
      </c>
      <c r="BF1515" s="11">
        <v>0</v>
      </c>
      <c r="BG1515" s="11">
        <v>0</v>
      </c>
      <c r="BH1515" s="11">
        <v>0</v>
      </c>
      <c r="BI1515" s="11">
        <v>0</v>
      </c>
      <c r="BJ1515" s="11">
        <v>0</v>
      </c>
      <c r="BK1515" s="11">
        <v>0</v>
      </c>
      <c r="BL1515" s="11">
        <v>0</v>
      </c>
      <c r="BM1515" s="11">
        <v>0</v>
      </c>
      <c r="BN1515" s="11">
        <v>0</v>
      </c>
      <c r="BO1515" s="11">
        <v>332850</v>
      </c>
      <c r="BP1515" s="11">
        <v>33280</v>
      </c>
      <c r="BQ1515" s="11">
        <v>310310</v>
      </c>
      <c r="BR1515" s="11">
        <v>215640</v>
      </c>
      <c r="BS1515" s="11">
        <v>44130</v>
      </c>
      <c r="BT1515" s="11">
        <v>10330</v>
      </c>
      <c r="BU1515" s="11">
        <v>40330</v>
      </c>
      <c r="BV1515" s="11">
        <v>1000</v>
      </c>
      <c r="BW1515" s="11">
        <v>1000</v>
      </c>
      <c r="BX1515" s="11">
        <v>0</v>
      </c>
      <c r="BY1515" s="11">
        <v>0</v>
      </c>
      <c r="BZ1515" s="11">
        <v>0</v>
      </c>
      <c r="CA1515" s="11">
        <v>0</v>
      </c>
      <c r="CB1515" s="11">
        <v>0</v>
      </c>
      <c r="CC1515" s="11">
        <v>0</v>
      </c>
      <c r="CD1515" s="11">
        <v>0</v>
      </c>
      <c r="CE1515" s="11">
        <v>0</v>
      </c>
      <c r="CF1515" s="11">
        <v>0</v>
      </c>
      <c r="CG1515" s="11">
        <v>0</v>
      </c>
      <c r="CH1515" s="11">
        <v>0</v>
      </c>
      <c r="CI1515" s="11">
        <v>216095.62</v>
      </c>
      <c r="CJ1515" s="4">
        <v>31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5</v>
      </c>
      <c r="CV1515" s="4">
        <v>0</v>
      </c>
      <c r="CW1515" s="4">
        <v>0</v>
      </c>
      <c r="CX1515" s="4">
        <v>0</v>
      </c>
      <c r="CY1515" s="4">
        <v>0</v>
      </c>
      <c r="CZ1515" s="4">
        <v>0</v>
      </c>
      <c r="DA1515" s="4">
        <v>0</v>
      </c>
      <c r="DB1515" s="4">
        <v>20</v>
      </c>
      <c r="DC1515" s="4">
        <v>0</v>
      </c>
      <c r="DD1515" s="4">
        <v>2</v>
      </c>
      <c r="DE1515" s="64">
        <v>22</v>
      </c>
      <c r="DF1515" s="64">
        <v>24</v>
      </c>
      <c r="DG1515" s="64">
        <v>0</v>
      </c>
      <c r="DH1515" s="64">
        <v>13.7</v>
      </c>
      <c r="DI1515" s="4">
        <v>0</v>
      </c>
      <c r="DJ1515" s="4">
        <v>0</v>
      </c>
      <c r="DK1515" s="4">
        <v>0</v>
      </c>
      <c r="DL1515" s="4">
        <v>0</v>
      </c>
      <c r="DM1515" s="4">
        <v>0</v>
      </c>
      <c r="DN1515" s="4">
        <v>0</v>
      </c>
      <c r="DO1515" s="4">
        <v>0</v>
      </c>
      <c r="DP1515" s="4">
        <v>0</v>
      </c>
      <c r="DQ1515" s="4">
        <v>0</v>
      </c>
      <c r="DR1515" s="4">
        <v>0</v>
      </c>
      <c r="DS1515" s="4">
        <v>0.5</v>
      </c>
      <c r="DT1515" s="4">
        <v>2</v>
      </c>
      <c r="DU1515" s="4">
        <v>2</v>
      </c>
      <c r="EB1515" s="4" t="b">
        <v>1</v>
      </c>
      <c r="EC1515" s="4" t="s">
        <v>265</v>
      </c>
      <c r="EF1515" s="7">
        <v>46235</v>
      </c>
      <c r="EG1515" s="7">
        <v>46265</v>
      </c>
      <c r="EH1515" s="4" t="s">
        <v>173</v>
      </c>
      <c r="EI1515" s="4" t="b">
        <v>1</v>
      </c>
      <c r="EJ1515" s="4" t="s">
        <v>174</v>
      </c>
      <c r="EO1515" s="4">
        <f t="shared" si="94"/>
        <v>20.336986301369862</v>
      </c>
      <c r="EP1515" s="4">
        <f t="shared" si="95"/>
        <v>24</v>
      </c>
      <c r="EQ1515" s="9">
        <f t="shared" si="96"/>
        <v>3324235.1999999997</v>
      </c>
    </row>
    <row r="1516" spans="3:147">
      <c r="C1516" s="7">
        <v>46235</v>
      </c>
      <c r="D1516" s="4">
        <v>7710</v>
      </c>
      <c r="G1516" s="4" t="s">
        <v>176</v>
      </c>
      <c r="H1516" s="4" t="s">
        <v>177</v>
      </c>
      <c r="I1516" s="4">
        <v>3</v>
      </c>
      <c r="J1516" s="16">
        <v>38663</v>
      </c>
      <c r="L1516" s="4">
        <v>112762</v>
      </c>
      <c r="M1516" s="4">
        <v>118012</v>
      </c>
      <c r="N1516" s="4">
        <v>140630.967</v>
      </c>
      <c r="O1516" s="64">
        <v>15</v>
      </c>
      <c r="P1516" s="4">
        <v>10</v>
      </c>
      <c r="Q1516" s="4">
        <v>6</v>
      </c>
      <c r="R1516" s="4">
        <v>31</v>
      </c>
      <c r="S1516" s="4">
        <v>100</v>
      </c>
      <c r="T1516" s="4">
        <v>100</v>
      </c>
      <c r="U1516" s="11">
        <v>5597212</v>
      </c>
      <c r="V1516" s="11">
        <v>1007212</v>
      </c>
      <c r="W1516" s="11">
        <v>4590000</v>
      </c>
      <c r="X1516" s="11">
        <v>20</v>
      </c>
      <c r="Y1516" s="62">
        <v>3495622</v>
      </c>
      <c r="Z1516" s="11">
        <v>0</v>
      </c>
      <c r="AA1516" s="11">
        <v>0</v>
      </c>
      <c r="AB1516" s="11">
        <v>7500</v>
      </c>
      <c r="AC1516" s="11">
        <v>150000</v>
      </c>
      <c r="AD1516" s="11">
        <v>0</v>
      </c>
      <c r="AE1516" s="11">
        <v>0</v>
      </c>
      <c r="AF1516" s="11">
        <v>0</v>
      </c>
      <c r="AG1516" s="11">
        <v>157500</v>
      </c>
      <c r="AH1516" s="11">
        <v>0</v>
      </c>
      <c r="AI1516" s="11">
        <v>442545</v>
      </c>
      <c r="AJ1516" s="11">
        <v>0</v>
      </c>
      <c r="AK1516" s="11">
        <v>158209</v>
      </c>
      <c r="AL1516" s="9">
        <v>600754</v>
      </c>
      <c r="AM1516" s="9">
        <v>1054732</v>
      </c>
      <c r="AN1516" s="9">
        <v>0</v>
      </c>
      <c r="AO1516" s="9">
        <v>130364</v>
      </c>
      <c r="AP1516" s="11">
        <v>0</v>
      </c>
      <c r="AQ1516" s="11">
        <v>20000</v>
      </c>
      <c r="AR1516" s="11">
        <v>1805850</v>
      </c>
      <c r="AS1516" s="11">
        <v>0</v>
      </c>
      <c r="AT1516" s="11">
        <v>0</v>
      </c>
      <c r="AU1516" s="11">
        <v>0</v>
      </c>
      <c r="AV1516" s="11">
        <v>0</v>
      </c>
      <c r="AW1516" s="11">
        <v>0</v>
      </c>
      <c r="AX1516" s="11">
        <v>0</v>
      </c>
      <c r="AY1516" s="11">
        <v>0</v>
      </c>
      <c r="AZ1516" s="11">
        <v>0</v>
      </c>
      <c r="BA1516" s="11">
        <v>83240</v>
      </c>
      <c r="BB1516" s="11">
        <v>0</v>
      </c>
      <c r="BC1516" s="11">
        <v>0</v>
      </c>
      <c r="BD1516" s="11">
        <v>55000</v>
      </c>
      <c r="BE1516" s="11">
        <v>0</v>
      </c>
      <c r="BF1516" s="11">
        <v>0</v>
      </c>
      <c r="BG1516" s="11">
        <v>0</v>
      </c>
      <c r="BH1516" s="11">
        <v>0</v>
      </c>
      <c r="BI1516" s="11">
        <v>0</v>
      </c>
      <c r="BJ1516" s="11">
        <v>0</v>
      </c>
      <c r="BK1516" s="11">
        <v>0</v>
      </c>
      <c r="BL1516" s="11">
        <v>0</v>
      </c>
      <c r="BM1516" s="11">
        <v>0</v>
      </c>
      <c r="BN1516" s="11">
        <v>0</v>
      </c>
      <c r="BO1516" s="11">
        <v>310200</v>
      </c>
      <c r="BP1516" s="11">
        <v>31020</v>
      </c>
      <c r="BQ1516" s="11">
        <v>300720</v>
      </c>
      <c r="BR1516" s="11">
        <v>241830</v>
      </c>
      <c r="BS1516" s="11">
        <v>50370</v>
      </c>
      <c r="BT1516" s="11">
        <v>10490</v>
      </c>
      <c r="BU1516" s="11">
        <v>40950</v>
      </c>
      <c r="BV1516" s="11">
        <v>14000</v>
      </c>
      <c r="BW1516" s="11">
        <v>7632</v>
      </c>
      <c r="BX1516" s="11">
        <v>0</v>
      </c>
      <c r="BY1516" s="11">
        <v>0</v>
      </c>
      <c r="BZ1516" s="11">
        <v>0</v>
      </c>
      <c r="CA1516" s="11">
        <v>0</v>
      </c>
      <c r="CB1516" s="11">
        <v>0</v>
      </c>
      <c r="CC1516" s="11">
        <v>0</v>
      </c>
      <c r="CD1516" s="11">
        <v>0</v>
      </c>
      <c r="CE1516" s="11">
        <v>0</v>
      </c>
      <c r="CF1516" s="11">
        <v>0</v>
      </c>
      <c r="CG1516" s="11">
        <v>0</v>
      </c>
      <c r="CH1516" s="11">
        <v>0</v>
      </c>
      <c r="CI1516" s="11">
        <v>190405.272</v>
      </c>
      <c r="CJ1516" s="4">
        <v>31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4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20</v>
      </c>
      <c r="DC1516" s="4">
        <v>0</v>
      </c>
      <c r="DD1516" s="4">
        <v>6</v>
      </c>
      <c r="DE1516" s="64">
        <v>26</v>
      </c>
      <c r="DF1516" s="64">
        <v>40</v>
      </c>
      <c r="DG1516" s="64">
        <v>0</v>
      </c>
      <c r="DH1516" s="64">
        <v>12.36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1.5</v>
      </c>
      <c r="DT1516" s="4">
        <v>2</v>
      </c>
      <c r="DU1516" s="4">
        <v>2</v>
      </c>
      <c r="EB1516" s="4" t="b">
        <v>1</v>
      </c>
      <c r="EC1516" s="4" t="s">
        <v>265</v>
      </c>
      <c r="EF1516" s="7">
        <v>46235</v>
      </c>
      <c r="EG1516" s="7">
        <v>46265</v>
      </c>
      <c r="EH1516" s="4" t="s">
        <v>173</v>
      </c>
      <c r="EI1516" s="4" t="b">
        <v>1</v>
      </c>
      <c r="EJ1516" s="4" t="s">
        <v>174</v>
      </c>
      <c r="EO1516" s="4">
        <f t="shared" si="94"/>
        <v>20.164383561643834</v>
      </c>
      <c r="EP1516" s="4">
        <f t="shared" si="95"/>
        <v>24</v>
      </c>
      <c r="EQ1516" s="9">
        <f t="shared" si="96"/>
        <v>3375143.2080000001</v>
      </c>
    </row>
    <row r="1517" spans="3:147">
      <c r="C1517" s="7">
        <v>46235</v>
      </c>
      <c r="D1517" s="4">
        <v>7710</v>
      </c>
      <c r="G1517" s="4" t="s">
        <v>179</v>
      </c>
      <c r="H1517" s="4" t="s">
        <v>180</v>
      </c>
      <c r="I1517" s="4">
        <v>14</v>
      </c>
      <c r="J1517" s="16">
        <v>38663</v>
      </c>
      <c r="L1517" s="4">
        <v>104784.966</v>
      </c>
      <c r="M1517" s="4">
        <v>110034.933</v>
      </c>
      <c r="N1517" s="4">
        <v>131124.962</v>
      </c>
      <c r="O1517" s="64">
        <v>15</v>
      </c>
      <c r="P1517" s="4">
        <v>10</v>
      </c>
      <c r="Q1517" s="4">
        <v>6</v>
      </c>
      <c r="R1517" s="4">
        <v>31</v>
      </c>
      <c r="S1517" s="4">
        <v>100</v>
      </c>
      <c r="T1517" s="4">
        <v>100</v>
      </c>
      <c r="U1517" s="11">
        <v>4029916</v>
      </c>
      <c r="V1517" s="11">
        <v>668290</v>
      </c>
      <c r="W1517" s="11">
        <v>3361626</v>
      </c>
      <c r="X1517" s="11">
        <v>20</v>
      </c>
      <c r="Y1517" s="62">
        <v>3248333</v>
      </c>
      <c r="Z1517" s="11">
        <v>0</v>
      </c>
      <c r="AA1517" s="11">
        <v>0</v>
      </c>
      <c r="AB1517" s="11">
        <v>7500</v>
      </c>
      <c r="AC1517" s="11">
        <v>150000</v>
      </c>
      <c r="AD1517" s="11">
        <v>0</v>
      </c>
      <c r="AE1517" s="11">
        <v>0</v>
      </c>
      <c r="AF1517" s="11">
        <v>0</v>
      </c>
      <c r="AG1517" s="11">
        <v>157500</v>
      </c>
      <c r="AH1517" s="11">
        <v>0</v>
      </c>
      <c r="AI1517" s="11">
        <v>412630</v>
      </c>
      <c r="AJ1517" s="11">
        <v>0</v>
      </c>
      <c r="AK1517" s="11">
        <v>0</v>
      </c>
      <c r="AL1517" s="9">
        <v>412630</v>
      </c>
      <c r="AM1517" s="9">
        <v>0</v>
      </c>
      <c r="AN1517" s="9">
        <v>0</v>
      </c>
      <c r="AO1517" s="9">
        <v>115062</v>
      </c>
      <c r="AP1517" s="11">
        <v>0</v>
      </c>
      <c r="AQ1517" s="11">
        <v>25000</v>
      </c>
      <c r="AR1517" s="11">
        <v>552692</v>
      </c>
      <c r="AS1517" s="11">
        <v>0</v>
      </c>
      <c r="AT1517" s="11">
        <v>0</v>
      </c>
      <c r="AU1517" s="11">
        <v>0</v>
      </c>
      <c r="AV1517" s="11">
        <v>0</v>
      </c>
      <c r="AW1517" s="11">
        <v>0</v>
      </c>
      <c r="AX1517" s="11">
        <v>0</v>
      </c>
      <c r="AY1517" s="11">
        <v>0</v>
      </c>
      <c r="AZ1517" s="11">
        <v>0</v>
      </c>
      <c r="BA1517" s="11">
        <v>16391</v>
      </c>
      <c r="BB1517" s="11">
        <v>0</v>
      </c>
      <c r="BC1517" s="11">
        <v>0</v>
      </c>
      <c r="BD1517" s="11">
        <v>55000</v>
      </c>
      <c r="BE1517" s="11">
        <v>0</v>
      </c>
      <c r="BF1517" s="11">
        <v>0</v>
      </c>
      <c r="BG1517" s="11">
        <v>0</v>
      </c>
      <c r="BH1517" s="11">
        <v>0</v>
      </c>
      <c r="BI1517" s="11">
        <v>0</v>
      </c>
      <c r="BJ1517" s="11">
        <v>0</v>
      </c>
      <c r="BK1517" s="11">
        <v>0</v>
      </c>
      <c r="BL1517" s="11">
        <v>0</v>
      </c>
      <c r="BM1517" s="11">
        <v>0</v>
      </c>
      <c r="BN1517" s="11">
        <v>0</v>
      </c>
      <c r="BO1517" s="11">
        <v>118100</v>
      </c>
      <c r="BP1517" s="11">
        <v>11810</v>
      </c>
      <c r="BQ1517" s="11">
        <v>272980</v>
      </c>
      <c r="BR1517" s="11">
        <v>181200</v>
      </c>
      <c r="BS1517" s="11">
        <v>36270</v>
      </c>
      <c r="BT1517" s="11">
        <v>9750</v>
      </c>
      <c r="BU1517" s="11">
        <v>38180</v>
      </c>
      <c r="BV1517" s="11">
        <v>0</v>
      </c>
      <c r="BW1517" s="11">
        <v>0</v>
      </c>
      <c r="BX1517" s="11">
        <v>0</v>
      </c>
      <c r="BY1517" s="11">
        <v>0</v>
      </c>
      <c r="BZ1517" s="11">
        <v>0</v>
      </c>
      <c r="CA1517" s="11">
        <v>0</v>
      </c>
      <c r="CB1517" s="11">
        <v>0</v>
      </c>
      <c r="CC1517" s="11">
        <v>0</v>
      </c>
      <c r="CD1517" s="11">
        <v>0</v>
      </c>
      <c r="CE1517" s="11">
        <v>0</v>
      </c>
      <c r="CF1517" s="11">
        <v>0</v>
      </c>
      <c r="CG1517" s="11">
        <v>0</v>
      </c>
      <c r="CH1517" s="11">
        <v>0</v>
      </c>
      <c r="CI1517" s="11">
        <v>195961.04300000001</v>
      </c>
      <c r="CJ1517" s="4">
        <v>31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0</v>
      </c>
      <c r="CQ1517" s="4">
        <v>0</v>
      </c>
      <c r="CR1517" s="4">
        <v>0</v>
      </c>
      <c r="CS1517" s="4">
        <v>0</v>
      </c>
      <c r="CT1517" s="4">
        <v>0</v>
      </c>
      <c r="CU1517" s="4">
        <v>5</v>
      </c>
      <c r="CV1517" s="4">
        <v>0</v>
      </c>
      <c r="CW1517" s="4">
        <v>0</v>
      </c>
      <c r="CX1517" s="4">
        <v>0</v>
      </c>
      <c r="CY1517" s="4">
        <v>0</v>
      </c>
      <c r="CZ1517" s="4">
        <v>0</v>
      </c>
      <c r="DA1517" s="4">
        <v>0</v>
      </c>
      <c r="DB1517" s="4">
        <v>20</v>
      </c>
      <c r="DC1517" s="4">
        <v>0</v>
      </c>
      <c r="DD1517" s="4">
        <v>0</v>
      </c>
      <c r="DE1517" s="64">
        <v>20</v>
      </c>
      <c r="DF1517" s="64">
        <v>0</v>
      </c>
      <c r="DG1517" s="64">
        <v>0</v>
      </c>
      <c r="DH1517" s="64">
        <v>11.7</v>
      </c>
      <c r="DI1517" s="4">
        <v>0</v>
      </c>
      <c r="DJ1517" s="4">
        <v>0</v>
      </c>
      <c r="DK1517" s="4">
        <v>0</v>
      </c>
      <c r="DL1517" s="4">
        <v>0</v>
      </c>
      <c r="DM1517" s="4">
        <v>0</v>
      </c>
      <c r="DN1517" s="4">
        <v>0</v>
      </c>
      <c r="DO1517" s="4">
        <v>0</v>
      </c>
      <c r="DP1517" s="4">
        <v>0</v>
      </c>
      <c r="DQ1517" s="4">
        <v>0</v>
      </c>
      <c r="DR1517" s="4">
        <v>0</v>
      </c>
      <c r="DS1517" s="4">
        <v>0</v>
      </c>
      <c r="DT1517" s="4">
        <v>2</v>
      </c>
      <c r="DU1517" s="4">
        <v>2</v>
      </c>
      <c r="EB1517" s="4" t="b">
        <v>1</v>
      </c>
      <c r="EC1517" s="4" t="s">
        <v>265</v>
      </c>
      <c r="EF1517" s="7">
        <v>46235</v>
      </c>
      <c r="EG1517" s="7">
        <v>46265</v>
      </c>
      <c r="EH1517" s="4" t="s">
        <v>173</v>
      </c>
      <c r="EI1517" s="4" t="b">
        <v>1</v>
      </c>
      <c r="EJ1517" s="4" t="s">
        <v>174</v>
      </c>
      <c r="EO1517" s="4">
        <f t="shared" si="94"/>
        <v>20.164383561643834</v>
      </c>
      <c r="EP1517" s="4">
        <f t="shared" si="95"/>
        <v>24</v>
      </c>
      <c r="EQ1517" s="9">
        <f t="shared" si="96"/>
        <v>3146999.088</v>
      </c>
    </row>
    <row r="1518" spans="3:147">
      <c r="C1518" s="7">
        <v>46023</v>
      </c>
      <c r="D1518" s="4">
        <v>7810</v>
      </c>
      <c r="G1518" s="4" t="s">
        <v>170</v>
      </c>
      <c r="H1518" s="4" t="s">
        <v>171</v>
      </c>
      <c r="I1518" s="4">
        <v>8</v>
      </c>
      <c r="J1518" s="16">
        <v>41610</v>
      </c>
      <c r="L1518" s="4">
        <v>133782.58900000001</v>
      </c>
      <c r="M1518" s="4">
        <v>136782.56700000001</v>
      </c>
      <c r="N1518" s="4">
        <v>162999.22500000001</v>
      </c>
      <c r="O1518" s="64">
        <v>20</v>
      </c>
      <c r="P1518" s="4">
        <v>9</v>
      </c>
      <c r="Q1518" s="4">
        <v>2</v>
      </c>
      <c r="R1518" s="4">
        <v>31</v>
      </c>
      <c r="S1518" s="4">
        <v>100</v>
      </c>
      <c r="T1518" s="4">
        <v>100</v>
      </c>
      <c r="U1518" s="11">
        <v>7016246</v>
      </c>
      <c r="V1518" s="11">
        <v>1470610</v>
      </c>
      <c r="W1518" s="11">
        <v>5545636</v>
      </c>
      <c r="X1518" s="11">
        <v>12</v>
      </c>
      <c r="Y1518" s="62">
        <v>4147260</v>
      </c>
      <c r="Z1518" s="11">
        <v>0</v>
      </c>
      <c r="AA1518" s="11">
        <v>0</v>
      </c>
      <c r="AB1518" s="11">
        <v>0</v>
      </c>
      <c r="AC1518" s="11">
        <v>90000</v>
      </c>
      <c r="AD1518" s="11">
        <v>0</v>
      </c>
      <c r="AE1518" s="11">
        <v>0</v>
      </c>
      <c r="AF1518" s="11">
        <v>0</v>
      </c>
      <c r="AG1518" s="11">
        <v>90000</v>
      </c>
      <c r="AH1518" s="11">
        <v>0</v>
      </c>
      <c r="AI1518" s="11">
        <v>512934</v>
      </c>
      <c r="AJ1518" s="11">
        <v>0</v>
      </c>
      <c r="AK1518" s="11">
        <v>764058</v>
      </c>
      <c r="AL1518" s="9">
        <v>1276993</v>
      </c>
      <c r="AM1518" s="9">
        <v>1466993</v>
      </c>
      <c r="AN1518" s="9">
        <v>0</v>
      </c>
      <c r="AO1518" s="9">
        <v>0</v>
      </c>
      <c r="AP1518" s="11">
        <v>0</v>
      </c>
      <c r="AQ1518" s="11">
        <v>0</v>
      </c>
      <c r="AR1518" s="11">
        <v>2743986</v>
      </c>
      <c r="AS1518" s="11">
        <v>0</v>
      </c>
      <c r="AT1518" s="11">
        <v>0</v>
      </c>
      <c r="AU1518" s="11">
        <v>0</v>
      </c>
      <c r="AV1518" s="11">
        <v>0</v>
      </c>
      <c r="AW1518" s="11">
        <v>0</v>
      </c>
      <c r="AX1518" s="11">
        <v>0</v>
      </c>
      <c r="AY1518" s="11">
        <v>0</v>
      </c>
      <c r="AZ1518" s="11">
        <v>0</v>
      </c>
      <c r="BA1518" s="11">
        <v>0</v>
      </c>
      <c r="BB1518" s="11">
        <v>0</v>
      </c>
      <c r="BC1518" s="11">
        <v>0</v>
      </c>
      <c r="BD1518" s="11">
        <v>35000</v>
      </c>
      <c r="BE1518" s="11">
        <v>0</v>
      </c>
      <c r="BF1518" s="11">
        <v>0</v>
      </c>
      <c r="BG1518" s="11">
        <v>0</v>
      </c>
      <c r="BH1518" s="11">
        <v>0</v>
      </c>
      <c r="BI1518" s="11">
        <v>0</v>
      </c>
      <c r="BJ1518" s="11">
        <v>0</v>
      </c>
      <c r="BK1518" s="11">
        <v>0</v>
      </c>
      <c r="BL1518" s="11">
        <v>0</v>
      </c>
      <c r="BM1518" s="11">
        <v>0</v>
      </c>
      <c r="BN1518" s="11">
        <v>0</v>
      </c>
      <c r="BO1518" s="11">
        <v>680290</v>
      </c>
      <c r="BP1518" s="11">
        <v>68020</v>
      </c>
      <c r="BQ1518" s="11">
        <v>296160</v>
      </c>
      <c r="BR1518" s="11">
        <v>303040</v>
      </c>
      <c r="BS1518" s="11">
        <v>63150</v>
      </c>
      <c r="BT1518" s="11">
        <v>12450</v>
      </c>
      <c r="BU1518" s="11">
        <v>47500</v>
      </c>
      <c r="BV1518" s="11">
        <v>0</v>
      </c>
      <c r="BW1518" s="11">
        <v>0</v>
      </c>
      <c r="BX1518" s="11">
        <v>0</v>
      </c>
      <c r="BY1518" s="11">
        <v>0</v>
      </c>
      <c r="BZ1518" s="11">
        <v>0</v>
      </c>
      <c r="CA1518" s="11">
        <v>0</v>
      </c>
      <c r="CB1518" s="11">
        <v>0</v>
      </c>
      <c r="CC1518" s="11">
        <v>0</v>
      </c>
      <c r="CD1518" s="11">
        <v>0</v>
      </c>
      <c r="CE1518" s="11">
        <v>0</v>
      </c>
      <c r="CF1518" s="11">
        <v>0</v>
      </c>
      <c r="CG1518" s="11">
        <v>0</v>
      </c>
      <c r="CH1518" s="11">
        <v>0</v>
      </c>
      <c r="CI1518" s="11">
        <v>233873.29300000001</v>
      </c>
      <c r="CJ1518" s="4">
        <v>31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20</v>
      </c>
      <c r="DC1518" s="4">
        <v>0</v>
      </c>
      <c r="DD1518" s="4">
        <v>25</v>
      </c>
      <c r="DE1518" s="64">
        <v>45</v>
      </c>
      <c r="DF1518" s="64">
        <v>48</v>
      </c>
      <c r="DG1518" s="64">
        <v>0</v>
      </c>
      <c r="DH1518" s="6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2</v>
      </c>
      <c r="DT1518" s="4">
        <v>2</v>
      </c>
      <c r="DU1518" s="4">
        <v>2</v>
      </c>
      <c r="EB1518" s="4" t="b">
        <v>1</v>
      </c>
      <c r="EC1518" s="4" t="s">
        <v>266</v>
      </c>
      <c r="EF1518" s="7">
        <v>46023</v>
      </c>
      <c r="EG1518" s="7">
        <v>46053</v>
      </c>
      <c r="EH1518" s="4" t="s">
        <v>173</v>
      </c>
      <c r="EI1518" s="4" t="b">
        <v>1</v>
      </c>
      <c r="EJ1518" s="4" t="s">
        <v>174</v>
      </c>
      <c r="EO1518" s="4">
        <f t="shared" si="94"/>
        <v>12.09041095890411</v>
      </c>
      <c r="EP1518" s="4">
        <f t="shared" si="95"/>
        <v>20</v>
      </c>
      <c r="EQ1518" s="9">
        <f t="shared" si="96"/>
        <v>3259984.5</v>
      </c>
    </row>
    <row r="1519" spans="3:147">
      <c r="C1519" s="7">
        <v>46023</v>
      </c>
      <c r="D1519" s="4">
        <v>7810</v>
      </c>
      <c r="G1519" s="4" t="s">
        <v>176</v>
      </c>
      <c r="H1519" s="4" t="s">
        <v>177</v>
      </c>
      <c r="I1519" s="4">
        <v>1</v>
      </c>
      <c r="J1519" s="16">
        <v>41640</v>
      </c>
      <c r="L1519" s="4">
        <v>108315.333</v>
      </c>
      <c r="M1519" s="4">
        <v>111565.3</v>
      </c>
      <c r="N1519" s="4">
        <v>132948.649</v>
      </c>
      <c r="O1519" s="64">
        <v>20</v>
      </c>
      <c r="P1519" s="4">
        <v>9</v>
      </c>
      <c r="Q1519" s="4">
        <v>2</v>
      </c>
      <c r="R1519" s="4">
        <v>31</v>
      </c>
      <c r="S1519" s="4">
        <v>100</v>
      </c>
      <c r="T1519" s="4">
        <v>100</v>
      </c>
      <c r="U1519" s="11">
        <v>6791437</v>
      </c>
      <c r="V1519" s="11">
        <v>1381437</v>
      </c>
      <c r="W1519" s="11">
        <v>5410000</v>
      </c>
      <c r="X1519" s="11">
        <v>12</v>
      </c>
      <c r="Y1519" s="62">
        <v>3357775</v>
      </c>
      <c r="Z1519" s="11">
        <v>0</v>
      </c>
      <c r="AA1519" s="11">
        <v>0</v>
      </c>
      <c r="AB1519" s="11">
        <v>7500</v>
      </c>
      <c r="AC1519" s="11">
        <v>90000</v>
      </c>
      <c r="AD1519" s="11">
        <v>0</v>
      </c>
      <c r="AE1519" s="11">
        <v>0</v>
      </c>
      <c r="AF1519" s="11">
        <v>0</v>
      </c>
      <c r="AG1519" s="11">
        <v>97500</v>
      </c>
      <c r="AH1519" s="11">
        <v>0</v>
      </c>
      <c r="AI1519" s="11">
        <v>418369</v>
      </c>
      <c r="AJ1519" s="11">
        <v>0</v>
      </c>
      <c r="AK1519" s="11">
        <v>797691</v>
      </c>
      <c r="AL1519" s="9">
        <v>1216061</v>
      </c>
      <c r="AM1519" s="9">
        <v>1196537</v>
      </c>
      <c r="AN1519" s="9">
        <v>132948</v>
      </c>
      <c r="AO1519" s="9">
        <v>685616</v>
      </c>
      <c r="AP1519" s="11">
        <v>0</v>
      </c>
      <c r="AQ1519" s="11">
        <v>70000</v>
      </c>
      <c r="AR1519" s="11">
        <v>3301162</v>
      </c>
      <c r="AS1519" s="11">
        <v>0</v>
      </c>
      <c r="AT1519" s="11">
        <v>0</v>
      </c>
      <c r="AU1519" s="11">
        <v>0</v>
      </c>
      <c r="AV1519" s="11">
        <v>0</v>
      </c>
      <c r="AW1519" s="11">
        <v>0</v>
      </c>
      <c r="AX1519" s="11">
        <v>0</v>
      </c>
      <c r="AY1519" s="11">
        <v>0</v>
      </c>
      <c r="AZ1519" s="11">
        <v>0</v>
      </c>
      <c r="BA1519" s="11">
        <v>0</v>
      </c>
      <c r="BB1519" s="11">
        <v>0</v>
      </c>
      <c r="BC1519" s="11">
        <v>0</v>
      </c>
      <c r="BD1519" s="11">
        <v>35000</v>
      </c>
      <c r="BE1519" s="11">
        <v>0</v>
      </c>
      <c r="BF1519" s="11">
        <v>0</v>
      </c>
      <c r="BG1519" s="11">
        <v>0</v>
      </c>
      <c r="BH1519" s="11">
        <v>0</v>
      </c>
      <c r="BI1519" s="11">
        <v>0</v>
      </c>
      <c r="BJ1519" s="11">
        <v>0</v>
      </c>
      <c r="BK1519" s="11">
        <v>0</v>
      </c>
      <c r="BL1519" s="11">
        <v>0</v>
      </c>
      <c r="BM1519" s="11">
        <v>0</v>
      </c>
      <c r="BN1519" s="11">
        <v>0</v>
      </c>
      <c r="BO1519" s="11">
        <v>661610</v>
      </c>
      <c r="BP1519" s="11">
        <v>66160</v>
      </c>
      <c r="BQ1519" s="11">
        <v>247230</v>
      </c>
      <c r="BR1519" s="11">
        <v>289830</v>
      </c>
      <c r="BS1519" s="11">
        <v>61120</v>
      </c>
      <c r="BT1519" s="11">
        <v>10080</v>
      </c>
      <c r="BU1519" s="11">
        <v>38730</v>
      </c>
      <c r="BV1519" s="11">
        <v>0</v>
      </c>
      <c r="BW1519" s="11">
        <v>6677</v>
      </c>
      <c r="BX1519" s="11">
        <v>0</v>
      </c>
      <c r="BY1519" s="11">
        <v>0</v>
      </c>
      <c r="BZ1519" s="11">
        <v>0</v>
      </c>
      <c r="CA1519" s="11">
        <v>0</v>
      </c>
      <c r="CB1519" s="11">
        <v>0</v>
      </c>
      <c r="CC1519" s="11">
        <v>0</v>
      </c>
      <c r="CD1519" s="11">
        <v>0</v>
      </c>
      <c r="CE1519" s="11">
        <v>0</v>
      </c>
      <c r="CF1519" s="11">
        <v>0</v>
      </c>
      <c r="CG1519" s="11">
        <v>0</v>
      </c>
      <c r="CH1519" s="11">
        <v>0</v>
      </c>
      <c r="CI1519" s="11">
        <v>198310.989</v>
      </c>
      <c r="CJ1519" s="4">
        <v>31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4">
        <v>14</v>
      </c>
      <c r="CV1519" s="4">
        <v>0</v>
      </c>
      <c r="CW1519" s="4">
        <v>0</v>
      </c>
      <c r="CX1519" s="4">
        <v>0</v>
      </c>
      <c r="CY1519" s="4">
        <v>0</v>
      </c>
      <c r="CZ1519" s="4">
        <v>0</v>
      </c>
      <c r="DA1519" s="4">
        <v>0</v>
      </c>
      <c r="DB1519" s="4">
        <v>20</v>
      </c>
      <c r="DC1519" s="4">
        <v>0</v>
      </c>
      <c r="DD1519" s="4">
        <v>32</v>
      </c>
      <c r="DE1519" s="64">
        <v>52</v>
      </c>
      <c r="DF1519" s="64">
        <v>48</v>
      </c>
      <c r="DG1519" s="64">
        <v>4</v>
      </c>
      <c r="DH1519" s="64">
        <v>68.760000000000005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2</v>
      </c>
      <c r="DU1519" s="4">
        <v>2</v>
      </c>
      <c r="EB1519" s="4" t="b">
        <v>1</v>
      </c>
      <c r="EC1519" s="4" t="s">
        <v>266</v>
      </c>
      <c r="EF1519" s="7">
        <v>46023</v>
      </c>
      <c r="EG1519" s="7">
        <v>46053</v>
      </c>
      <c r="EH1519" s="4" t="s">
        <v>173</v>
      </c>
      <c r="EI1519" s="4" t="b">
        <v>1</v>
      </c>
      <c r="EJ1519" s="4" t="s">
        <v>174</v>
      </c>
      <c r="EO1519" s="4">
        <f t="shared" si="94"/>
        <v>12.008219178082191</v>
      </c>
      <c r="EP1519" s="4">
        <f t="shared" si="95"/>
        <v>20</v>
      </c>
      <c r="EQ1519" s="9">
        <f t="shared" si="96"/>
        <v>2658972.98</v>
      </c>
    </row>
    <row r="1520" spans="3:147">
      <c r="C1520" s="7">
        <v>46023</v>
      </c>
      <c r="D1520" s="4">
        <v>7810</v>
      </c>
      <c r="G1520" s="4" t="s">
        <v>176</v>
      </c>
      <c r="H1520" s="4" t="s">
        <v>177</v>
      </c>
      <c r="I1520" s="4">
        <v>11</v>
      </c>
      <c r="J1520" s="16">
        <v>37963</v>
      </c>
      <c r="L1520" s="4">
        <v>116136.333</v>
      </c>
      <c r="M1520" s="4">
        <v>122011.3</v>
      </c>
      <c r="N1520" s="4">
        <v>145396.799</v>
      </c>
      <c r="O1520" s="64">
        <v>20</v>
      </c>
      <c r="P1520" s="4">
        <v>9</v>
      </c>
      <c r="Q1520" s="4">
        <v>2</v>
      </c>
      <c r="R1520" s="4">
        <v>31</v>
      </c>
      <c r="S1520" s="4">
        <v>100</v>
      </c>
      <c r="T1520" s="4">
        <v>100</v>
      </c>
      <c r="U1520" s="11">
        <v>7397228</v>
      </c>
      <c r="V1520" s="11">
        <v>1600480</v>
      </c>
      <c r="W1520" s="11">
        <v>5796748</v>
      </c>
      <c r="X1520" s="11">
        <v>22</v>
      </c>
      <c r="Y1520" s="62">
        <v>3600226</v>
      </c>
      <c r="Z1520" s="11">
        <v>0</v>
      </c>
      <c r="AA1520" s="11">
        <v>0</v>
      </c>
      <c r="AB1520" s="11">
        <v>11250</v>
      </c>
      <c r="AC1520" s="11">
        <v>165000</v>
      </c>
      <c r="AD1520" s="11">
        <v>0</v>
      </c>
      <c r="AE1520" s="11">
        <v>0</v>
      </c>
      <c r="AF1520" s="11">
        <v>0</v>
      </c>
      <c r="AG1520" s="11">
        <v>176250</v>
      </c>
      <c r="AH1520" s="11">
        <v>0</v>
      </c>
      <c r="AI1520" s="11">
        <v>457542</v>
      </c>
      <c r="AJ1520" s="11">
        <v>0</v>
      </c>
      <c r="AK1520" s="11">
        <v>708809</v>
      </c>
      <c r="AL1520" s="9">
        <v>1166351</v>
      </c>
      <c r="AM1520" s="9">
        <v>1526666</v>
      </c>
      <c r="AN1520" s="9">
        <v>218095</v>
      </c>
      <c r="AO1520" s="9">
        <v>629640</v>
      </c>
      <c r="AP1520" s="11">
        <v>0</v>
      </c>
      <c r="AQ1520" s="11">
        <v>55000</v>
      </c>
      <c r="AR1520" s="11">
        <v>3595752</v>
      </c>
      <c r="AS1520" s="11">
        <v>0</v>
      </c>
      <c r="AT1520" s="11">
        <v>0</v>
      </c>
      <c r="AU1520" s="11">
        <v>0</v>
      </c>
      <c r="AV1520" s="11">
        <v>0</v>
      </c>
      <c r="AW1520" s="11">
        <v>0</v>
      </c>
      <c r="AX1520" s="11">
        <v>0</v>
      </c>
      <c r="AY1520" s="11">
        <v>0</v>
      </c>
      <c r="AZ1520" s="11">
        <v>0</v>
      </c>
      <c r="BA1520" s="11">
        <v>0</v>
      </c>
      <c r="BB1520" s="11">
        <v>0</v>
      </c>
      <c r="BC1520" s="11">
        <v>0</v>
      </c>
      <c r="BD1520" s="11">
        <v>25000</v>
      </c>
      <c r="BE1520" s="11">
        <v>0</v>
      </c>
      <c r="BF1520" s="11">
        <v>0</v>
      </c>
      <c r="BG1520" s="11">
        <v>0</v>
      </c>
      <c r="BH1520" s="11">
        <v>0</v>
      </c>
      <c r="BI1520" s="11">
        <v>0</v>
      </c>
      <c r="BJ1520" s="11">
        <v>0</v>
      </c>
      <c r="BK1520" s="11">
        <v>0</v>
      </c>
      <c r="BL1520" s="11">
        <v>0</v>
      </c>
      <c r="BM1520" s="11">
        <v>0</v>
      </c>
      <c r="BN1520" s="11">
        <v>0</v>
      </c>
      <c r="BO1520" s="11">
        <v>789840</v>
      </c>
      <c r="BP1520" s="11">
        <v>78980</v>
      </c>
      <c r="BQ1520" s="11">
        <v>288420</v>
      </c>
      <c r="BR1520" s="11">
        <v>321520</v>
      </c>
      <c r="BS1520" s="11">
        <v>66580</v>
      </c>
      <c r="BT1520" s="11">
        <v>10800</v>
      </c>
      <c r="BU1520" s="11">
        <v>42340</v>
      </c>
      <c r="BV1520" s="11">
        <v>2000</v>
      </c>
      <c r="BW1520" s="11">
        <v>0</v>
      </c>
      <c r="BX1520" s="11">
        <v>0</v>
      </c>
      <c r="BY1520" s="11">
        <v>0</v>
      </c>
      <c r="BZ1520" s="11">
        <v>0</v>
      </c>
      <c r="CA1520" s="11">
        <v>0</v>
      </c>
      <c r="CB1520" s="11">
        <v>0</v>
      </c>
      <c r="CC1520" s="11">
        <v>0</v>
      </c>
      <c r="CD1520" s="11">
        <v>0</v>
      </c>
      <c r="CE1520" s="11">
        <v>0</v>
      </c>
      <c r="CF1520" s="11">
        <v>0</v>
      </c>
      <c r="CG1520" s="11">
        <v>0</v>
      </c>
      <c r="CH1520" s="11">
        <v>0</v>
      </c>
      <c r="CI1520" s="11">
        <v>238037.967</v>
      </c>
      <c r="CJ1520" s="4">
        <v>31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11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20</v>
      </c>
      <c r="DC1520" s="4">
        <v>0</v>
      </c>
      <c r="DD1520" s="4">
        <v>26</v>
      </c>
      <c r="DE1520" s="64">
        <v>46</v>
      </c>
      <c r="DF1520" s="64">
        <v>56</v>
      </c>
      <c r="DG1520" s="64">
        <v>6</v>
      </c>
      <c r="DH1520" s="64">
        <v>57.74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2</v>
      </c>
      <c r="DT1520" s="4">
        <v>2</v>
      </c>
      <c r="DU1520" s="4">
        <v>2</v>
      </c>
      <c r="EB1520" s="4" t="b">
        <v>1</v>
      </c>
      <c r="EC1520" s="4" t="s">
        <v>266</v>
      </c>
      <c r="EF1520" s="7">
        <v>46023</v>
      </c>
      <c r="EG1520" s="7">
        <v>46053</v>
      </c>
      <c r="EH1520" s="4" t="s">
        <v>173</v>
      </c>
      <c r="EI1520" s="4" t="b">
        <v>1</v>
      </c>
      <c r="EJ1520" s="4" t="s">
        <v>174</v>
      </c>
      <c r="EO1520" s="4">
        <f t="shared" si="94"/>
        <v>22.082191780821919</v>
      </c>
      <c r="EP1520" s="4">
        <f t="shared" si="95"/>
        <v>25</v>
      </c>
      <c r="EQ1520" s="9">
        <f t="shared" si="96"/>
        <v>3634919.9750000001</v>
      </c>
    </row>
    <row r="1521" spans="3:147">
      <c r="C1521" s="7">
        <v>46023</v>
      </c>
      <c r="D1521" s="4">
        <v>7810</v>
      </c>
      <c r="G1521" s="4" t="s">
        <v>176</v>
      </c>
      <c r="H1521" s="4" t="s">
        <v>177</v>
      </c>
      <c r="I1521" s="4">
        <v>3</v>
      </c>
      <c r="J1521" s="16">
        <v>38600</v>
      </c>
      <c r="L1521" s="4">
        <v>110095.333</v>
      </c>
      <c r="M1521" s="4">
        <v>115345.3</v>
      </c>
      <c r="N1521" s="4">
        <v>137453.149</v>
      </c>
      <c r="O1521" s="64">
        <v>20</v>
      </c>
      <c r="P1521" s="4">
        <v>9</v>
      </c>
      <c r="Q1521" s="4">
        <v>2</v>
      </c>
      <c r="R1521" s="4">
        <v>31</v>
      </c>
      <c r="S1521" s="4">
        <v>100</v>
      </c>
      <c r="T1521" s="4">
        <v>100</v>
      </c>
      <c r="U1521" s="11">
        <v>6841785</v>
      </c>
      <c r="V1521" s="11">
        <v>1449140</v>
      </c>
      <c r="W1521" s="11">
        <v>5392645</v>
      </c>
      <c r="X1521" s="11">
        <v>20</v>
      </c>
      <c r="Y1521" s="62">
        <v>3412955</v>
      </c>
      <c r="Z1521" s="11">
        <v>0</v>
      </c>
      <c r="AA1521" s="11">
        <v>0</v>
      </c>
      <c r="AB1521" s="11">
        <v>7500</v>
      </c>
      <c r="AC1521" s="11">
        <v>150000</v>
      </c>
      <c r="AD1521" s="11">
        <v>0</v>
      </c>
      <c r="AE1521" s="11">
        <v>0</v>
      </c>
      <c r="AF1521" s="11">
        <v>0</v>
      </c>
      <c r="AG1521" s="11">
        <v>157500</v>
      </c>
      <c r="AH1521" s="11">
        <v>0</v>
      </c>
      <c r="AI1521" s="11">
        <v>432544</v>
      </c>
      <c r="AJ1521" s="11">
        <v>0</v>
      </c>
      <c r="AK1521" s="11">
        <v>695856</v>
      </c>
      <c r="AL1521" s="9">
        <v>1128401</v>
      </c>
      <c r="AM1521" s="9">
        <v>1237078</v>
      </c>
      <c r="AN1521" s="9">
        <v>206179</v>
      </c>
      <c r="AO1521" s="9">
        <v>629672</v>
      </c>
      <c r="AP1521" s="11">
        <v>0</v>
      </c>
      <c r="AQ1521" s="11">
        <v>60000</v>
      </c>
      <c r="AR1521" s="11">
        <v>3261330</v>
      </c>
      <c r="AS1521" s="11">
        <v>0</v>
      </c>
      <c r="AT1521" s="11">
        <v>0</v>
      </c>
      <c r="AU1521" s="11">
        <v>0</v>
      </c>
      <c r="AV1521" s="11">
        <v>0</v>
      </c>
      <c r="AW1521" s="11">
        <v>0</v>
      </c>
      <c r="AX1521" s="11">
        <v>0</v>
      </c>
      <c r="AY1521" s="11">
        <v>0</v>
      </c>
      <c r="AZ1521" s="11">
        <v>0</v>
      </c>
      <c r="BA1521" s="11">
        <v>0</v>
      </c>
      <c r="BB1521" s="11">
        <v>0</v>
      </c>
      <c r="BC1521" s="11">
        <v>0</v>
      </c>
      <c r="BD1521" s="11">
        <v>10000</v>
      </c>
      <c r="BE1521" s="11">
        <v>0</v>
      </c>
      <c r="BF1521" s="11">
        <v>0</v>
      </c>
      <c r="BG1521" s="11">
        <v>0</v>
      </c>
      <c r="BH1521" s="11">
        <v>0</v>
      </c>
      <c r="BI1521" s="11">
        <v>0</v>
      </c>
      <c r="BJ1521" s="11">
        <v>0</v>
      </c>
      <c r="BK1521" s="11">
        <v>0</v>
      </c>
      <c r="BL1521" s="11">
        <v>0</v>
      </c>
      <c r="BM1521" s="11">
        <v>0</v>
      </c>
      <c r="BN1521" s="11">
        <v>0</v>
      </c>
      <c r="BO1521" s="11">
        <v>723190</v>
      </c>
      <c r="BP1521" s="11">
        <v>72310</v>
      </c>
      <c r="BQ1521" s="11">
        <v>250270</v>
      </c>
      <c r="BR1521" s="11">
        <v>290030</v>
      </c>
      <c r="BS1521" s="11">
        <v>61580</v>
      </c>
      <c r="BT1521" s="11">
        <v>10240</v>
      </c>
      <c r="BU1521" s="11">
        <v>40020</v>
      </c>
      <c r="BV1521" s="11">
        <v>0</v>
      </c>
      <c r="BW1521" s="11">
        <v>1500</v>
      </c>
      <c r="BX1521" s="11">
        <v>0</v>
      </c>
      <c r="BY1521" s="11">
        <v>0</v>
      </c>
      <c r="BZ1521" s="11">
        <v>0</v>
      </c>
      <c r="CA1521" s="11">
        <v>0</v>
      </c>
      <c r="CB1521" s="11">
        <v>0</v>
      </c>
      <c r="CC1521" s="11">
        <v>0</v>
      </c>
      <c r="CD1521" s="11">
        <v>0</v>
      </c>
      <c r="CE1521" s="11">
        <v>0</v>
      </c>
      <c r="CF1521" s="11">
        <v>0</v>
      </c>
      <c r="CG1521" s="11">
        <v>0</v>
      </c>
      <c r="CH1521" s="11">
        <v>0</v>
      </c>
      <c r="CI1521" s="11">
        <v>216914.522</v>
      </c>
      <c r="CJ1521" s="4">
        <v>31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  <c r="CS1521" s="4">
        <v>0</v>
      </c>
      <c r="CT1521" s="4">
        <v>0</v>
      </c>
      <c r="CU1521" s="4">
        <v>12</v>
      </c>
      <c r="CV1521" s="4">
        <v>0</v>
      </c>
      <c r="CW1521" s="4">
        <v>0</v>
      </c>
      <c r="CX1521" s="4">
        <v>0</v>
      </c>
      <c r="CY1521" s="4">
        <v>0</v>
      </c>
      <c r="CZ1521" s="4">
        <v>0</v>
      </c>
      <c r="DA1521" s="4">
        <v>0</v>
      </c>
      <c r="DB1521" s="4">
        <v>20</v>
      </c>
      <c r="DC1521" s="4">
        <v>0</v>
      </c>
      <c r="DD1521" s="4">
        <v>27</v>
      </c>
      <c r="DE1521" s="64">
        <v>47</v>
      </c>
      <c r="DF1521" s="64">
        <v>48</v>
      </c>
      <c r="DG1521" s="64">
        <v>6</v>
      </c>
      <c r="DH1521" s="64">
        <v>61.08</v>
      </c>
      <c r="DI1521" s="4">
        <v>0</v>
      </c>
      <c r="DJ1521" s="4">
        <v>0</v>
      </c>
      <c r="DK1521" s="4">
        <v>0</v>
      </c>
      <c r="DL1521" s="4">
        <v>0</v>
      </c>
      <c r="DM1521" s="4">
        <v>0</v>
      </c>
      <c r="DN1521" s="4">
        <v>0</v>
      </c>
      <c r="DO1521" s="4">
        <v>0</v>
      </c>
      <c r="DP1521" s="4">
        <v>0</v>
      </c>
      <c r="DQ1521" s="4">
        <v>0</v>
      </c>
      <c r="DR1521" s="4">
        <v>0</v>
      </c>
      <c r="DS1521" s="4">
        <v>0</v>
      </c>
      <c r="DT1521" s="4">
        <v>2</v>
      </c>
      <c r="DU1521" s="4">
        <v>2</v>
      </c>
      <c r="EB1521" s="4" t="b">
        <v>1</v>
      </c>
      <c r="EC1521" s="4" t="s">
        <v>266</v>
      </c>
      <c r="EF1521" s="7">
        <v>46023</v>
      </c>
      <c r="EG1521" s="7">
        <v>46053</v>
      </c>
      <c r="EH1521" s="4" t="s">
        <v>173</v>
      </c>
      <c r="EI1521" s="4" t="b">
        <v>1</v>
      </c>
      <c r="EJ1521" s="4" t="s">
        <v>174</v>
      </c>
      <c r="EO1521" s="4">
        <f t="shared" si="94"/>
        <v>20.336986301369862</v>
      </c>
      <c r="EP1521" s="4">
        <f t="shared" si="95"/>
        <v>24</v>
      </c>
      <c r="EQ1521" s="9">
        <f t="shared" si="96"/>
        <v>3298875.5760000004</v>
      </c>
    </row>
    <row r="1522" spans="3:147">
      <c r="C1522" s="7">
        <v>46023</v>
      </c>
      <c r="D1522" s="4">
        <v>7810</v>
      </c>
      <c r="G1522" s="4" t="s">
        <v>176</v>
      </c>
      <c r="H1522" s="4" t="s">
        <v>177</v>
      </c>
      <c r="I1522" s="4">
        <v>1</v>
      </c>
      <c r="J1522" s="16">
        <v>38950</v>
      </c>
      <c r="L1522" s="4">
        <v>108315.333</v>
      </c>
      <c r="M1522" s="4">
        <v>113315.3</v>
      </c>
      <c r="N1522" s="4">
        <v>135034.06599999999</v>
      </c>
      <c r="O1522" s="64">
        <v>20</v>
      </c>
      <c r="P1522" s="4">
        <v>9</v>
      </c>
      <c r="Q1522" s="4">
        <v>2</v>
      </c>
      <c r="R1522" s="4">
        <v>31</v>
      </c>
      <c r="S1522" s="4">
        <v>100</v>
      </c>
      <c r="T1522" s="4">
        <v>100</v>
      </c>
      <c r="U1522" s="11">
        <v>6724584</v>
      </c>
      <c r="V1522" s="11">
        <v>1441584</v>
      </c>
      <c r="W1522" s="11">
        <v>5283000</v>
      </c>
      <c r="X1522" s="11">
        <v>19</v>
      </c>
      <c r="Y1522" s="62">
        <v>3357775</v>
      </c>
      <c r="Z1522" s="11">
        <v>0</v>
      </c>
      <c r="AA1522" s="11">
        <v>0</v>
      </c>
      <c r="AB1522" s="11">
        <v>7500</v>
      </c>
      <c r="AC1522" s="11">
        <v>142500</v>
      </c>
      <c r="AD1522" s="11">
        <v>0</v>
      </c>
      <c r="AE1522" s="11">
        <v>0</v>
      </c>
      <c r="AF1522" s="11">
        <v>0</v>
      </c>
      <c r="AG1522" s="11">
        <v>150000</v>
      </c>
      <c r="AH1522" s="11">
        <v>0</v>
      </c>
      <c r="AI1522" s="11">
        <v>424932</v>
      </c>
      <c r="AJ1522" s="11">
        <v>0</v>
      </c>
      <c r="AK1522" s="11">
        <v>734247</v>
      </c>
      <c r="AL1522" s="9">
        <v>1159180</v>
      </c>
      <c r="AM1522" s="9">
        <v>1215306</v>
      </c>
      <c r="AN1522" s="9">
        <v>135034</v>
      </c>
      <c r="AO1522" s="9">
        <v>642289</v>
      </c>
      <c r="AP1522" s="11">
        <v>0</v>
      </c>
      <c r="AQ1522" s="11">
        <v>65000</v>
      </c>
      <c r="AR1522" s="11">
        <v>3216809</v>
      </c>
      <c r="AS1522" s="11">
        <v>0</v>
      </c>
      <c r="AT1522" s="11">
        <v>0</v>
      </c>
      <c r="AU1522" s="11">
        <v>0</v>
      </c>
      <c r="AV1522" s="11">
        <v>0</v>
      </c>
      <c r="AW1522" s="11">
        <v>0</v>
      </c>
      <c r="AX1522" s="11">
        <v>0</v>
      </c>
      <c r="AY1522" s="11">
        <v>0</v>
      </c>
      <c r="AZ1522" s="11">
        <v>0</v>
      </c>
      <c r="BA1522" s="11">
        <v>0</v>
      </c>
      <c r="BB1522" s="11">
        <v>0</v>
      </c>
      <c r="BC1522" s="11">
        <v>0</v>
      </c>
      <c r="BD1522" s="11">
        <v>0</v>
      </c>
      <c r="BE1522" s="11">
        <v>0</v>
      </c>
      <c r="BF1522" s="11">
        <v>0</v>
      </c>
      <c r="BG1522" s="11">
        <v>0</v>
      </c>
      <c r="BH1522" s="11">
        <v>0</v>
      </c>
      <c r="BI1522" s="11">
        <v>0</v>
      </c>
      <c r="BJ1522" s="11">
        <v>0</v>
      </c>
      <c r="BK1522" s="11">
        <v>0</v>
      </c>
      <c r="BL1522" s="11">
        <v>0</v>
      </c>
      <c r="BM1522" s="11">
        <v>0</v>
      </c>
      <c r="BN1522" s="11">
        <v>0</v>
      </c>
      <c r="BO1522" s="11">
        <v>728030</v>
      </c>
      <c r="BP1522" s="11">
        <v>72800</v>
      </c>
      <c r="BQ1522" s="11">
        <v>243770</v>
      </c>
      <c r="BR1522" s="11">
        <v>286260</v>
      </c>
      <c r="BS1522" s="11">
        <v>60520</v>
      </c>
      <c r="BT1522" s="11">
        <v>10080</v>
      </c>
      <c r="BU1522" s="11">
        <v>39320</v>
      </c>
      <c r="BV1522" s="11">
        <v>0</v>
      </c>
      <c r="BW1522" s="11">
        <v>804</v>
      </c>
      <c r="BX1522" s="11">
        <v>0</v>
      </c>
      <c r="BY1522" s="11">
        <v>0</v>
      </c>
      <c r="BZ1522" s="11">
        <v>0</v>
      </c>
      <c r="CA1522" s="11">
        <v>0</v>
      </c>
      <c r="CB1522" s="11">
        <v>0</v>
      </c>
      <c r="CC1522" s="11">
        <v>0</v>
      </c>
      <c r="CD1522" s="11">
        <v>0</v>
      </c>
      <c r="CE1522" s="11">
        <v>0</v>
      </c>
      <c r="CF1522" s="11">
        <v>0</v>
      </c>
      <c r="CG1522" s="11">
        <v>0</v>
      </c>
      <c r="CH1522" s="11">
        <v>0</v>
      </c>
      <c r="CI1522" s="11">
        <v>205257.511</v>
      </c>
      <c r="CJ1522" s="4">
        <v>31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13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20</v>
      </c>
      <c r="DC1522" s="4">
        <v>0</v>
      </c>
      <c r="DD1522" s="4">
        <v>29</v>
      </c>
      <c r="DE1522" s="64">
        <v>49</v>
      </c>
      <c r="DF1522" s="64">
        <v>48</v>
      </c>
      <c r="DG1522" s="64">
        <v>4</v>
      </c>
      <c r="DH1522" s="64">
        <v>63.42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1.5</v>
      </c>
      <c r="DT1522" s="4">
        <v>2</v>
      </c>
      <c r="DU1522" s="4">
        <v>2</v>
      </c>
      <c r="EB1522" s="4" t="b">
        <v>1</v>
      </c>
      <c r="EC1522" s="4" t="s">
        <v>266</v>
      </c>
      <c r="EF1522" s="7">
        <v>46023</v>
      </c>
      <c r="EG1522" s="7">
        <v>46053</v>
      </c>
      <c r="EH1522" s="4" t="s">
        <v>173</v>
      </c>
      <c r="EI1522" s="4" t="b">
        <v>1</v>
      </c>
      <c r="EJ1522" s="4" t="s">
        <v>174</v>
      </c>
      <c r="EO1522" s="4">
        <f t="shared" si="94"/>
        <v>19.378082191780823</v>
      </c>
      <c r="EP1522" s="4">
        <f t="shared" si="95"/>
        <v>24</v>
      </c>
      <c r="EQ1522" s="9">
        <f t="shared" si="96"/>
        <v>3240817.5839999998</v>
      </c>
    </row>
    <row r="1523" spans="3:147">
      <c r="C1523" s="7">
        <v>46054</v>
      </c>
      <c r="D1523" s="4">
        <v>7810</v>
      </c>
      <c r="G1523" s="4" t="s">
        <v>170</v>
      </c>
      <c r="H1523" s="4" t="s">
        <v>171</v>
      </c>
      <c r="I1523" s="4">
        <v>8</v>
      </c>
      <c r="J1523" s="16">
        <v>41610</v>
      </c>
      <c r="L1523" s="4">
        <v>133782.58900000001</v>
      </c>
      <c r="M1523" s="4">
        <v>136782.56700000001</v>
      </c>
      <c r="N1523" s="4">
        <v>162999.22500000001</v>
      </c>
      <c r="O1523" s="64">
        <v>16</v>
      </c>
      <c r="P1523" s="4">
        <v>8</v>
      </c>
      <c r="Q1523" s="4">
        <v>4</v>
      </c>
      <c r="R1523" s="4">
        <v>28</v>
      </c>
      <c r="S1523" s="4">
        <v>100</v>
      </c>
      <c r="T1523" s="4">
        <v>100</v>
      </c>
      <c r="U1523" s="11">
        <v>6309274</v>
      </c>
      <c r="V1523" s="11">
        <v>1252950</v>
      </c>
      <c r="W1523" s="11">
        <v>5056324</v>
      </c>
      <c r="X1523" s="11">
        <v>12</v>
      </c>
      <c r="Y1523" s="62">
        <v>3745912</v>
      </c>
      <c r="Z1523" s="11">
        <v>0</v>
      </c>
      <c r="AA1523" s="11">
        <v>0</v>
      </c>
      <c r="AB1523" s="11">
        <v>0</v>
      </c>
      <c r="AC1523" s="11">
        <v>90000</v>
      </c>
      <c r="AD1523" s="11">
        <v>0</v>
      </c>
      <c r="AE1523" s="11">
        <v>0</v>
      </c>
      <c r="AF1523" s="11">
        <v>0</v>
      </c>
      <c r="AG1523" s="11">
        <v>90000</v>
      </c>
      <c r="AH1523" s="11">
        <v>0</v>
      </c>
      <c r="AI1523" s="11">
        <v>512934</v>
      </c>
      <c r="AJ1523" s="11">
        <v>0</v>
      </c>
      <c r="AK1523" s="11">
        <v>458435</v>
      </c>
      <c r="AL1523" s="9">
        <v>971369</v>
      </c>
      <c r="AM1523" s="9">
        <v>1466993</v>
      </c>
      <c r="AN1523" s="9">
        <v>0</v>
      </c>
      <c r="AO1523" s="9">
        <v>0</v>
      </c>
      <c r="AP1523" s="11">
        <v>0</v>
      </c>
      <c r="AQ1523" s="11">
        <v>0</v>
      </c>
      <c r="AR1523" s="11">
        <v>2438362</v>
      </c>
      <c r="AS1523" s="11">
        <v>0</v>
      </c>
      <c r="AT1523" s="11">
        <v>0</v>
      </c>
      <c r="AU1523" s="11">
        <v>0</v>
      </c>
      <c r="AV1523" s="11">
        <v>0</v>
      </c>
      <c r="AW1523" s="11">
        <v>0</v>
      </c>
      <c r="AX1523" s="11">
        <v>0</v>
      </c>
      <c r="AY1523" s="11">
        <v>0</v>
      </c>
      <c r="AZ1523" s="11">
        <v>0</v>
      </c>
      <c r="BA1523" s="11">
        <v>0</v>
      </c>
      <c r="BB1523" s="11">
        <v>0</v>
      </c>
      <c r="BC1523" s="11">
        <v>0</v>
      </c>
      <c r="BD1523" s="11">
        <v>35000</v>
      </c>
      <c r="BE1523" s="11">
        <v>0</v>
      </c>
      <c r="BF1523" s="11">
        <v>0</v>
      </c>
      <c r="BG1523" s="11">
        <v>0</v>
      </c>
      <c r="BH1523" s="11">
        <v>0</v>
      </c>
      <c r="BI1523" s="11">
        <v>0</v>
      </c>
      <c r="BJ1523" s="11">
        <v>0</v>
      </c>
      <c r="BK1523" s="11">
        <v>0</v>
      </c>
      <c r="BL1523" s="11">
        <v>0</v>
      </c>
      <c r="BM1523" s="11">
        <v>0</v>
      </c>
      <c r="BN1523" s="11">
        <v>0</v>
      </c>
      <c r="BO1523" s="11">
        <v>519100</v>
      </c>
      <c r="BP1523" s="11">
        <v>51910</v>
      </c>
      <c r="BQ1523" s="11">
        <v>296160</v>
      </c>
      <c r="BR1523" s="11">
        <v>274280</v>
      </c>
      <c r="BS1523" s="11">
        <v>56780</v>
      </c>
      <c r="BT1523" s="11">
        <v>11240</v>
      </c>
      <c r="BU1523" s="11">
        <v>43480</v>
      </c>
      <c r="BV1523" s="11">
        <v>0</v>
      </c>
      <c r="BW1523" s="11">
        <v>0</v>
      </c>
      <c r="BX1523" s="11">
        <v>0</v>
      </c>
      <c r="BY1523" s="11">
        <v>0</v>
      </c>
      <c r="BZ1523" s="11">
        <v>0</v>
      </c>
      <c r="CA1523" s="11">
        <v>0</v>
      </c>
      <c r="CB1523" s="11">
        <v>0</v>
      </c>
      <c r="CC1523" s="11">
        <v>0</v>
      </c>
      <c r="CD1523" s="11">
        <v>0</v>
      </c>
      <c r="CE1523" s="11">
        <v>0</v>
      </c>
      <c r="CF1523" s="11">
        <v>0</v>
      </c>
      <c r="CG1523" s="11">
        <v>0</v>
      </c>
      <c r="CH1523" s="11">
        <v>0</v>
      </c>
      <c r="CI1523" s="11">
        <v>232521.946</v>
      </c>
      <c r="CJ1523" s="4">
        <v>28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0</v>
      </c>
      <c r="CZ1523" s="4">
        <v>0</v>
      </c>
      <c r="DA1523" s="4">
        <v>0</v>
      </c>
      <c r="DB1523" s="4">
        <v>20</v>
      </c>
      <c r="DC1523" s="4">
        <v>0</v>
      </c>
      <c r="DD1523" s="4">
        <v>15</v>
      </c>
      <c r="DE1523" s="64">
        <v>35</v>
      </c>
      <c r="DF1523" s="64">
        <v>48</v>
      </c>
      <c r="DG1523" s="64">
        <v>0</v>
      </c>
      <c r="DH1523" s="64">
        <v>0</v>
      </c>
      <c r="DI1523" s="4">
        <v>0</v>
      </c>
      <c r="DJ1523" s="4">
        <v>0</v>
      </c>
      <c r="DK1523" s="4">
        <v>0</v>
      </c>
      <c r="DL1523" s="4">
        <v>0</v>
      </c>
      <c r="DM1523" s="4">
        <v>0</v>
      </c>
      <c r="DN1523" s="4">
        <v>0</v>
      </c>
      <c r="DO1523" s="4">
        <v>0</v>
      </c>
      <c r="DP1523" s="4">
        <v>0</v>
      </c>
      <c r="DQ1523" s="4">
        <v>0</v>
      </c>
      <c r="DR1523" s="4">
        <v>0</v>
      </c>
      <c r="DS1523" s="4">
        <v>1</v>
      </c>
      <c r="DT1523" s="4">
        <v>2</v>
      </c>
      <c r="DU1523" s="4">
        <v>2</v>
      </c>
      <c r="EB1523" s="4" t="b">
        <v>1</v>
      </c>
      <c r="EC1523" s="4" t="s">
        <v>266</v>
      </c>
      <c r="EF1523" s="7">
        <v>46054</v>
      </c>
      <c r="EG1523" s="7">
        <v>46081</v>
      </c>
      <c r="EH1523" s="4" t="s">
        <v>173</v>
      </c>
      <c r="EI1523" s="4" t="b">
        <v>1</v>
      </c>
      <c r="EJ1523" s="4" t="s">
        <v>174</v>
      </c>
      <c r="EO1523" s="4">
        <f t="shared" si="94"/>
        <v>12.09041095890411</v>
      </c>
      <c r="EP1523" s="4">
        <f t="shared" si="95"/>
        <v>20</v>
      </c>
      <c r="EQ1523" s="9">
        <f t="shared" si="96"/>
        <v>3259984.5</v>
      </c>
    </row>
    <row r="1524" spans="3:147">
      <c r="C1524" s="7">
        <v>46054</v>
      </c>
      <c r="D1524" s="4">
        <v>7810</v>
      </c>
      <c r="G1524" s="4" t="s">
        <v>176</v>
      </c>
      <c r="H1524" s="4" t="s">
        <v>177</v>
      </c>
      <c r="I1524" s="4">
        <v>1</v>
      </c>
      <c r="J1524" s="16">
        <v>41640</v>
      </c>
      <c r="L1524" s="4">
        <v>108315.333</v>
      </c>
      <c r="M1524" s="4">
        <v>111565.3</v>
      </c>
      <c r="N1524" s="4">
        <v>132948.649</v>
      </c>
      <c r="O1524" s="64">
        <v>16</v>
      </c>
      <c r="P1524" s="4">
        <v>8</v>
      </c>
      <c r="Q1524" s="4">
        <v>4</v>
      </c>
      <c r="R1524" s="4">
        <v>28</v>
      </c>
      <c r="S1524" s="4">
        <v>100</v>
      </c>
      <c r="T1524" s="4">
        <v>100</v>
      </c>
      <c r="U1524" s="11">
        <v>5967773</v>
      </c>
      <c r="V1524" s="11">
        <v>1127773</v>
      </c>
      <c r="W1524" s="11">
        <v>4840000</v>
      </c>
      <c r="X1524" s="11">
        <v>12</v>
      </c>
      <c r="Y1524" s="62">
        <v>3032829</v>
      </c>
      <c r="Z1524" s="11">
        <v>0</v>
      </c>
      <c r="AA1524" s="11">
        <v>0</v>
      </c>
      <c r="AB1524" s="11">
        <v>7500</v>
      </c>
      <c r="AC1524" s="11">
        <v>90000</v>
      </c>
      <c r="AD1524" s="11">
        <v>0</v>
      </c>
      <c r="AE1524" s="11">
        <v>0</v>
      </c>
      <c r="AF1524" s="11">
        <v>0</v>
      </c>
      <c r="AG1524" s="11">
        <v>97500</v>
      </c>
      <c r="AH1524" s="11">
        <v>0</v>
      </c>
      <c r="AI1524" s="11">
        <v>418369</v>
      </c>
      <c r="AJ1524" s="11">
        <v>0</v>
      </c>
      <c r="AK1524" s="11">
        <v>747836</v>
      </c>
      <c r="AL1524" s="9">
        <v>1166206</v>
      </c>
      <c r="AM1524" s="9">
        <v>997114</v>
      </c>
      <c r="AN1524" s="9">
        <v>0</v>
      </c>
      <c r="AO1524" s="9">
        <v>579124</v>
      </c>
      <c r="AP1524" s="11">
        <v>0</v>
      </c>
      <c r="AQ1524" s="11">
        <v>60000</v>
      </c>
      <c r="AR1524" s="11">
        <v>2802444</v>
      </c>
      <c r="AS1524" s="11">
        <v>0</v>
      </c>
      <c r="AT1524" s="11">
        <v>0</v>
      </c>
      <c r="AU1524" s="11">
        <v>0</v>
      </c>
      <c r="AV1524" s="11">
        <v>0</v>
      </c>
      <c r="AW1524" s="11">
        <v>0</v>
      </c>
      <c r="AX1524" s="11">
        <v>0</v>
      </c>
      <c r="AY1524" s="11">
        <v>0</v>
      </c>
      <c r="AZ1524" s="11">
        <v>0</v>
      </c>
      <c r="BA1524" s="11">
        <v>0</v>
      </c>
      <c r="BB1524" s="11">
        <v>0</v>
      </c>
      <c r="BC1524" s="11">
        <v>0</v>
      </c>
      <c r="BD1524" s="11">
        <v>35000</v>
      </c>
      <c r="BE1524" s="11">
        <v>0</v>
      </c>
      <c r="BF1524" s="11">
        <v>0</v>
      </c>
      <c r="BG1524" s="11">
        <v>0</v>
      </c>
      <c r="BH1524" s="11">
        <v>0</v>
      </c>
      <c r="BI1524" s="11">
        <v>0</v>
      </c>
      <c r="BJ1524" s="11">
        <v>0</v>
      </c>
      <c r="BK1524" s="11">
        <v>0</v>
      </c>
      <c r="BL1524" s="11">
        <v>0</v>
      </c>
      <c r="BM1524" s="11">
        <v>0</v>
      </c>
      <c r="BN1524" s="11">
        <v>0</v>
      </c>
      <c r="BO1524" s="11">
        <v>473810</v>
      </c>
      <c r="BP1524" s="11">
        <v>47380</v>
      </c>
      <c r="BQ1524" s="11">
        <v>247230</v>
      </c>
      <c r="BR1524" s="11">
        <v>256320</v>
      </c>
      <c r="BS1524" s="11">
        <v>53710</v>
      </c>
      <c r="BT1524" s="11">
        <v>9100</v>
      </c>
      <c r="BU1524" s="11">
        <v>35480</v>
      </c>
      <c r="BV1524" s="11">
        <v>0</v>
      </c>
      <c r="BW1524" s="11">
        <v>4743</v>
      </c>
      <c r="BX1524" s="11">
        <v>0</v>
      </c>
      <c r="BY1524" s="11">
        <v>0</v>
      </c>
      <c r="BZ1524" s="11">
        <v>0</v>
      </c>
      <c r="CA1524" s="11">
        <v>0</v>
      </c>
      <c r="CB1524" s="11">
        <v>0</v>
      </c>
      <c r="CC1524" s="11">
        <v>0</v>
      </c>
      <c r="CD1524" s="11">
        <v>0</v>
      </c>
      <c r="CE1524" s="11">
        <v>0</v>
      </c>
      <c r="CF1524" s="11">
        <v>0</v>
      </c>
      <c r="CG1524" s="11">
        <v>0</v>
      </c>
      <c r="CH1524" s="11">
        <v>0</v>
      </c>
      <c r="CI1524" s="11">
        <v>210391.609</v>
      </c>
      <c r="CJ1524" s="4">
        <v>28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12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20</v>
      </c>
      <c r="DC1524" s="4">
        <v>0</v>
      </c>
      <c r="DD1524" s="4">
        <v>30</v>
      </c>
      <c r="DE1524" s="64">
        <v>50</v>
      </c>
      <c r="DF1524" s="64">
        <v>40</v>
      </c>
      <c r="DG1524" s="64">
        <v>0</v>
      </c>
      <c r="DH1524" s="64">
        <v>58.08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1</v>
      </c>
      <c r="DT1524" s="4">
        <v>2</v>
      </c>
      <c r="DU1524" s="4">
        <v>2</v>
      </c>
      <c r="EB1524" s="4" t="b">
        <v>1</v>
      </c>
      <c r="EC1524" s="4" t="s">
        <v>266</v>
      </c>
      <c r="EF1524" s="7">
        <v>46054</v>
      </c>
      <c r="EG1524" s="7">
        <v>46081</v>
      </c>
      <c r="EH1524" s="4" t="s">
        <v>173</v>
      </c>
      <c r="EI1524" s="4" t="b">
        <v>1</v>
      </c>
      <c r="EJ1524" s="4" t="s">
        <v>174</v>
      </c>
      <c r="EO1524" s="4">
        <f t="shared" si="94"/>
        <v>12.008219178082191</v>
      </c>
      <c r="EP1524" s="4">
        <f t="shared" si="95"/>
        <v>20</v>
      </c>
      <c r="EQ1524" s="9">
        <f t="shared" si="96"/>
        <v>2658972.98</v>
      </c>
    </row>
    <row r="1525" spans="3:147">
      <c r="C1525" s="7">
        <v>46054</v>
      </c>
      <c r="D1525" s="4">
        <v>7810</v>
      </c>
      <c r="G1525" s="4" t="s">
        <v>176</v>
      </c>
      <c r="H1525" s="4" t="s">
        <v>177</v>
      </c>
      <c r="I1525" s="4">
        <v>11</v>
      </c>
      <c r="J1525" s="16">
        <v>37963</v>
      </c>
      <c r="L1525" s="4">
        <v>116136.333</v>
      </c>
      <c r="M1525" s="4">
        <v>122011.3</v>
      </c>
      <c r="N1525" s="4">
        <v>145396.799</v>
      </c>
      <c r="O1525" s="64">
        <v>16</v>
      </c>
      <c r="P1525" s="4">
        <v>8</v>
      </c>
      <c r="Q1525" s="4">
        <v>4</v>
      </c>
      <c r="R1525" s="4">
        <v>28</v>
      </c>
      <c r="S1525" s="4">
        <v>100</v>
      </c>
      <c r="T1525" s="4">
        <v>100</v>
      </c>
      <c r="U1525" s="11">
        <v>5863157</v>
      </c>
      <c r="V1525" s="11">
        <v>1141190</v>
      </c>
      <c r="W1525" s="11">
        <v>4721967</v>
      </c>
      <c r="X1525" s="11">
        <v>22</v>
      </c>
      <c r="Y1525" s="62">
        <v>3251817</v>
      </c>
      <c r="Z1525" s="11">
        <v>0</v>
      </c>
      <c r="AA1525" s="11">
        <v>0</v>
      </c>
      <c r="AB1525" s="11">
        <v>11250</v>
      </c>
      <c r="AC1525" s="11">
        <v>165000</v>
      </c>
      <c r="AD1525" s="11">
        <v>0</v>
      </c>
      <c r="AE1525" s="11">
        <v>0</v>
      </c>
      <c r="AF1525" s="11">
        <v>0</v>
      </c>
      <c r="AG1525" s="11">
        <v>176250</v>
      </c>
      <c r="AH1525" s="11">
        <v>0</v>
      </c>
      <c r="AI1525" s="11">
        <v>457542</v>
      </c>
      <c r="AJ1525" s="11">
        <v>0</v>
      </c>
      <c r="AK1525" s="11">
        <v>545237</v>
      </c>
      <c r="AL1525" s="9">
        <v>1002780</v>
      </c>
      <c r="AM1525" s="9">
        <v>872380</v>
      </c>
      <c r="AN1525" s="9">
        <v>72698</v>
      </c>
      <c r="AO1525" s="9">
        <v>422232</v>
      </c>
      <c r="AP1525" s="11">
        <v>0</v>
      </c>
      <c r="AQ1525" s="11">
        <v>40000</v>
      </c>
      <c r="AR1525" s="11">
        <v>2410090</v>
      </c>
      <c r="AS1525" s="11">
        <v>0</v>
      </c>
      <c r="AT1525" s="11">
        <v>0</v>
      </c>
      <c r="AU1525" s="11">
        <v>0</v>
      </c>
      <c r="AV1525" s="11">
        <v>0</v>
      </c>
      <c r="AW1525" s="11">
        <v>0</v>
      </c>
      <c r="AX1525" s="11">
        <v>0</v>
      </c>
      <c r="AY1525" s="11">
        <v>0</v>
      </c>
      <c r="AZ1525" s="11">
        <v>0</v>
      </c>
      <c r="BA1525" s="11">
        <v>0</v>
      </c>
      <c r="BB1525" s="11">
        <v>0</v>
      </c>
      <c r="BC1525" s="11">
        <v>0</v>
      </c>
      <c r="BD1525" s="11">
        <v>25000</v>
      </c>
      <c r="BE1525" s="11">
        <v>0</v>
      </c>
      <c r="BF1525" s="11">
        <v>0</v>
      </c>
      <c r="BG1525" s="11">
        <v>0</v>
      </c>
      <c r="BH1525" s="11">
        <v>0</v>
      </c>
      <c r="BI1525" s="11">
        <v>0</v>
      </c>
      <c r="BJ1525" s="11">
        <v>0</v>
      </c>
      <c r="BK1525" s="11">
        <v>0</v>
      </c>
      <c r="BL1525" s="11">
        <v>0</v>
      </c>
      <c r="BM1525" s="11">
        <v>0</v>
      </c>
      <c r="BN1525" s="11">
        <v>0</v>
      </c>
      <c r="BO1525" s="11">
        <v>446610</v>
      </c>
      <c r="BP1525" s="11">
        <v>44660</v>
      </c>
      <c r="BQ1525" s="11">
        <v>288420</v>
      </c>
      <c r="BR1525" s="11">
        <v>259120</v>
      </c>
      <c r="BS1525" s="11">
        <v>52770</v>
      </c>
      <c r="BT1525" s="11">
        <v>9760</v>
      </c>
      <c r="BU1525" s="11">
        <v>38850</v>
      </c>
      <c r="BV1525" s="11">
        <v>1000</v>
      </c>
      <c r="BW1525" s="11">
        <v>0</v>
      </c>
      <c r="BX1525" s="11">
        <v>0</v>
      </c>
      <c r="BY1525" s="11">
        <v>0</v>
      </c>
      <c r="BZ1525" s="11">
        <v>0</v>
      </c>
      <c r="CA1525" s="11">
        <v>0</v>
      </c>
      <c r="CB1525" s="11">
        <v>0</v>
      </c>
      <c r="CC1525" s="11">
        <v>0</v>
      </c>
      <c r="CD1525" s="11">
        <v>0</v>
      </c>
      <c r="CE1525" s="11">
        <v>0</v>
      </c>
      <c r="CF1525" s="11">
        <v>0</v>
      </c>
      <c r="CG1525" s="11">
        <v>0</v>
      </c>
      <c r="CH1525" s="11">
        <v>0</v>
      </c>
      <c r="CI1525" s="11">
        <v>247016.45699999999</v>
      </c>
      <c r="CJ1525" s="4">
        <v>28</v>
      </c>
      <c r="CK1525" s="4">
        <v>0</v>
      </c>
      <c r="CL1525" s="4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>
        <v>0</v>
      </c>
      <c r="CT1525" s="4">
        <v>0</v>
      </c>
      <c r="CU1525" s="4">
        <v>8</v>
      </c>
      <c r="CV1525" s="4">
        <v>0</v>
      </c>
      <c r="CW1525" s="4">
        <v>0</v>
      </c>
      <c r="CX1525" s="4">
        <v>0</v>
      </c>
      <c r="CY1525" s="4">
        <v>0</v>
      </c>
      <c r="CZ1525" s="4">
        <v>0</v>
      </c>
      <c r="DA1525" s="4">
        <v>0</v>
      </c>
      <c r="DB1525" s="4">
        <v>20</v>
      </c>
      <c r="DC1525" s="4">
        <v>0</v>
      </c>
      <c r="DD1525" s="4">
        <v>20</v>
      </c>
      <c r="DE1525" s="64">
        <v>40</v>
      </c>
      <c r="DF1525" s="64">
        <v>32</v>
      </c>
      <c r="DG1525" s="64">
        <v>2</v>
      </c>
      <c r="DH1525" s="64">
        <v>38.72</v>
      </c>
      <c r="DI1525" s="4">
        <v>0</v>
      </c>
      <c r="DJ1525" s="4">
        <v>0</v>
      </c>
      <c r="DK1525" s="4">
        <v>0</v>
      </c>
      <c r="DL1525" s="4">
        <v>0</v>
      </c>
      <c r="DM1525" s="4">
        <v>0</v>
      </c>
      <c r="DN1525" s="4">
        <v>0</v>
      </c>
      <c r="DO1525" s="4">
        <v>0</v>
      </c>
      <c r="DP1525" s="4">
        <v>0</v>
      </c>
      <c r="DQ1525" s="4">
        <v>0</v>
      </c>
      <c r="DR1525" s="4">
        <v>0</v>
      </c>
      <c r="DS1525" s="4">
        <v>0</v>
      </c>
      <c r="DT1525" s="4">
        <v>2</v>
      </c>
      <c r="DU1525" s="4">
        <v>2</v>
      </c>
      <c r="EB1525" s="4" t="b">
        <v>1</v>
      </c>
      <c r="EC1525" s="4" t="s">
        <v>266</v>
      </c>
      <c r="EF1525" s="7">
        <v>46054</v>
      </c>
      <c r="EG1525" s="7">
        <v>46081</v>
      </c>
      <c r="EH1525" s="4" t="s">
        <v>173</v>
      </c>
      <c r="EI1525" s="4" t="b">
        <v>1</v>
      </c>
      <c r="EJ1525" s="4" t="s">
        <v>174</v>
      </c>
      <c r="EO1525" s="4">
        <f t="shared" si="94"/>
        <v>22.082191780821919</v>
      </c>
      <c r="EP1525" s="4">
        <f t="shared" si="95"/>
        <v>25</v>
      </c>
      <c r="EQ1525" s="9">
        <f t="shared" si="96"/>
        <v>3634919.9750000001</v>
      </c>
    </row>
    <row r="1526" spans="3:147">
      <c r="C1526" s="7">
        <v>46054</v>
      </c>
      <c r="D1526" s="4">
        <v>7810</v>
      </c>
      <c r="G1526" s="4" t="s">
        <v>176</v>
      </c>
      <c r="H1526" s="4" t="s">
        <v>177</v>
      </c>
      <c r="I1526" s="4">
        <v>3</v>
      </c>
      <c r="J1526" s="16">
        <v>38600</v>
      </c>
      <c r="L1526" s="4">
        <v>110095.333</v>
      </c>
      <c r="M1526" s="4">
        <v>115345.3</v>
      </c>
      <c r="N1526" s="4">
        <v>137453.149</v>
      </c>
      <c r="O1526" s="64">
        <v>16</v>
      </c>
      <c r="P1526" s="4">
        <v>8</v>
      </c>
      <c r="Q1526" s="4">
        <v>4</v>
      </c>
      <c r="R1526" s="4">
        <v>28</v>
      </c>
      <c r="S1526" s="4">
        <v>100</v>
      </c>
      <c r="T1526" s="4">
        <v>100</v>
      </c>
      <c r="U1526" s="11">
        <v>5685405</v>
      </c>
      <c r="V1526" s="11">
        <v>1898860</v>
      </c>
      <c r="W1526" s="11">
        <v>3786545</v>
      </c>
      <c r="X1526" s="11">
        <v>20</v>
      </c>
      <c r="Y1526" s="62">
        <v>3082669</v>
      </c>
      <c r="Z1526" s="11">
        <v>0</v>
      </c>
      <c r="AA1526" s="11">
        <v>0</v>
      </c>
      <c r="AB1526" s="11">
        <v>7500</v>
      </c>
      <c r="AC1526" s="11">
        <v>150000</v>
      </c>
      <c r="AD1526" s="11">
        <v>0</v>
      </c>
      <c r="AE1526" s="11">
        <v>0</v>
      </c>
      <c r="AF1526" s="11">
        <v>0</v>
      </c>
      <c r="AG1526" s="11">
        <v>157500</v>
      </c>
      <c r="AH1526" s="11">
        <v>0</v>
      </c>
      <c r="AI1526" s="11">
        <v>432544</v>
      </c>
      <c r="AJ1526" s="11">
        <v>0</v>
      </c>
      <c r="AK1526" s="11">
        <v>463904</v>
      </c>
      <c r="AL1526" s="9">
        <v>896449</v>
      </c>
      <c r="AM1526" s="9">
        <v>1030898</v>
      </c>
      <c r="AN1526" s="9">
        <v>68726</v>
      </c>
      <c r="AO1526" s="9">
        <v>399163</v>
      </c>
      <c r="AP1526" s="11">
        <v>0</v>
      </c>
      <c r="AQ1526" s="11">
        <v>40000</v>
      </c>
      <c r="AR1526" s="11">
        <v>2435236</v>
      </c>
      <c r="AS1526" s="11">
        <v>0</v>
      </c>
      <c r="AT1526" s="11">
        <v>0</v>
      </c>
      <c r="AU1526" s="11">
        <v>0</v>
      </c>
      <c r="AV1526" s="11">
        <v>0</v>
      </c>
      <c r="AW1526" s="11">
        <v>0</v>
      </c>
      <c r="AX1526" s="11">
        <v>0</v>
      </c>
      <c r="AY1526" s="11">
        <v>0</v>
      </c>
      <c r="AZ1526" s="11">
        <v>0</v>
      </c>
      <c r="BA1526" s="11">
        <v>0</v>
      </c>
      <c r="BB1526" s="11">
        <v>0</v>
      </c>
      <c r="BC1526" s="11">
        <v>0</v>
      </c>
      <c r="BD1526" s="11">
        <v>10000</v>
      </c>
      <c r="BE1526" s="11">
        <v>0</v>
      </c>
      <c r="BF1526" s="11">
        <v>0</v>
      </c>
      <c r="BG1526" s="11">
        <v>0</v>
      </c>
      <c r="BH1526" s="11">
        <v>0</v>
      </c>
      <c r="BI1526" s="11">
        <v>0</v>
      </c>
      <c r="BJ1526" s="11">
        <v>0</v>
      </c>
      <c r="BK1526" s="11">
        <v>0</v>
      </c>
      <c r="BL1526" s="11">
        <v>0</v>
      </c>
      <c r="BM1526" s="11">
        <v>0</v>
      </c>
      <c r="BN1526" s="11">
        <v>0</v>
      </c>
      <c r="BO1526" s="11">
        <v>453250</v>
      </c>
      <c r="BP1526" s="11">
        <v>45320</v>
      </c>
      <c r="BQ1526" s="11">
        <v>250270</v>
      </c>
      <c r="BR1526" s="11">
        <v>244630</v>
      </c>
      <c r="BS1526" s="11">
        <v>51170</v>
      </c>
      <c r="BT1526" s="11">
        <v>9250</v>
      </c>
      <c r="BU1526" s="11">
        <v>36720</v>
      </c>
      <c r="BV1526" s="11">
        <v>0</v>
      </c>
      <c r="BW1526" s="11">
        <v>1500</v>
      </c>
      <c r="BX1526" s="11">
        <v>0</v>
      </c>
      <c r="BY1526" s="11">
        <v>0</v>
      </c>
      <c r="BZ1526" s="11">
        <v>0</v>
      </c>
      <c r="CA1526" s="11">
        <v>0</v>
      </c>
      <c r="CB1526" s="11">
        <v>0</v>
      </c>
      <c r="CC1526" s="11">
        <v>806750</v>
      </c>
      <c r="CD1526" s="11">
        <v>0</v>
      </c>
      <c r="CE1526" s="11">
        <v>0</v>
      </c>
      <c r="CF1526" s="11">
        <v>0</v>
      </c>
      <c r="CG1526" s="11">
        <v>0</v>
      </c>
      <c r="CH1526" s="11">
        <v>0</v>
      </c>
      <c r="CI1526" s="11">
        <v>225925.609</v>
      </c>
      <c r="CJ1526" s="4">
        <v>28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8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20</v>
      </c>
      <c r="DC1526" s="4">
        <v>0</v>
      </c>
      <c r="DD1526" s="4">
        <v>18</v>
      </c>
      <c r="DE1526" s="64">
        <v>38</v>
      </c>
      <c r="DF1526" s="64">
        <v>40</v>
      </c>
      <c r="DG1526" s="64">
        <v>2</v>
      </c>
      <c r="DH1526" s="64">
        <v>38.72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2</v>
      </c>
      <c r="DU1526" s="4">
        <v>2</v>
      </c>
      <c r="EB1526" s="4" t="b">
        <v>1</v>
      </c>
      <c r="EC1526" s="4" t="s">
        <v>266</v>
      </c>
      <c r="EF1526" s="7">
        <v>46054</v>
      </c>
      <c r="EG1526" s="7">
        <v>46081</v>
      </c>
      <c r="EH1526" s="4" t="s">
        <v>173</v>
      </c>
      <c r="EI1526" s="4" t="b">
        <v>1</v>
      </c>
      <c r="EJ1526" s="4" t="s">
        <v>174</v>
      </c>
      <c r="EO1526" s="4">
        <f t="shared" si="94"/>
        <v>20.336986301369862</v>
      </c>
      <c r="EP1526" s="4">
        <f t="shared" si="95"/>
        <v>24</v>
      </c>
      <c r="EQ1526" s="9">
        <f t="shared" si="96"/>
        <v>3298875.5760000004</v>
      </c>
    </row>
    <row r="1527" spans="3:147">
      <c r="C1527" s="7">
        <v>46054</v>
      </c>
      <c r="D1527" s="4">
        <v>7810</v>
      </c>
      <c r="G1527" s="4" t="s">
        <v>176</v>
      </c>
      <c r="H1527" s="4" t="s">
        <v>177</v>
      </c>
      <c r="I1527" s="4">
        <v>1</v>
      </c>
      <c r="J1527" s="16">
        <v>38950</v>
      </c>
      <c r="L1527" s="4">
        <v>108315.333</v>
      </c>
      <c r="M1527" s="4">
        <v>113315.3</v>
      </c>
      <c r="N1527" s="4">
        <v>135034.06599999999</v>
      </c>
      <c r="O1527" s="64">
        <v>16</v>
      </c>
      <c r="P1527" s="4">
        <v>8</v>
      </c>
      <c r="Q1527" s="4">
        <v>4</v>
      </c>
      <c r="R1527" s="4">
        <v>28</v>
      </c>
      <c r="S1527" s="4">
        <v>100</v>
      </c>
      <c r="T1527" s="4">
        <v>100</v>
      </c>
      <c r="U1527" s="11">
        <v>5825739</v>
      </c>
      <c r="V1527" s="11">
        <v>1152739</v>
      </c>
      <c r="W1527" s="11">
        <v>4673000</v>
      </c>
      <c r="X1527" s="11">
        <v>19</v>
      </c>
      <c r="Y1527" s="62">
        <v>3032829</v>
      </c>
      <c r="Z1527" s="11">
        <v>0</v>
      </c>
      <c r="AA1527" s="11">
        <v>0</v>
      </c>
      <c r="AB1527" s="11">
        <v>7500</v>
      </c>
      <c r="AC1527" s="11">
        <v>142500</v>
      </c>
      <c r="AD1527" s="11">
        <v>0</v>
      </c>
      <c r="AE1527" s="11">
        <v>0</v>
      </c>
      <c r="AF1527" s="11">
        <v>0</v>
      </c>
      <c r="AG1527" s="11">
        <v>150000</v>
      </c>
      <c r="AH1527" s="11">
        <v>0</v>
      </c>
      <c r="AI1527" s="11">
        <v>424932</v>
      </c>
      <c r="AJ1527" s="11">
        <v>0</v>
      </c>
      <c r="AK1527" s="11">
        <v>759566</v>
      </c>
      <c r="AL1527" s="9">
        <v>1184498</v>
      </c>
      <c r="AM1527" s="9">
        <v>810204</v>
      </c>
      <c r="AN1527" s="9">
        <v>0</v>
      </c>
      <c r="AO1527" s="9">
        <v>588208</v>
      </c>
      <c r="AP1527" s="11">
        <v>0</v>
      </c>
      <c r="AQ1527" s="11">
        <v>60000</v>
      </c>
      <c r="AR1527" s="11">
        <v>2642910</v>
      </c>
      <c r="AS1527" s="11">
        <v>0</v>
      </c>
      <c r="AT1527" s="11">
        <v>0</v>
      </c>
      <c r="AU1527" s="11">
        <v>0</v>
      </c>
      <c r="AV1527" s="11">
        <v>0</v>
      </c>
      <c r="AW1527" s="11">
        <v>0</v>
      </c>
      <c r="AX1527" s="11">
        <v>0</v>
      </c>
      <c r="AY1527" s="11">
        <v>0</v>
      </c>
      <c r="AZ1527" s="11">
        <v>0</v>
      </c>
      <c r="BA1527" s="11">
        <v>0</v>
      </c>
      <c r="BB1527" s="11">
        <v>0</v>
      </c>
      <c r="BC1527" s="11">
        <v>0</v>
      </c>
      <c r="BD1527" s="11">
        <v>0</v>
      </c>
      <c r="BE1527" s="11">
        <v>0</v>
      </c>
      <c r="BF1527" s="11">
        <v>0</v>
      </c>
      <c r="BG1527" s="11">
        <v>0</v>
      </c>
      <c r="BH1527" s="11">
        <v>0</v>
      </c>
      <c r="BI1527" s="11">
        <v>0</v>
      </c>
      <c r="BJ1527" s="11">
        <v>0</v>
      </c>
      <c r="BK1527" s="11">
        <v>0</v>
      </c>
      <c r="BL1527" s="11">
        <v>0</v>
      </c>
      <c r="BM1527" s="11">
        <v>0</v>
      </c>
      <c r="BN1527" s="11">
        <v>0</v>
      </c>
      <c r="BO1527" s="11">
        <v>509760</v>
      </c>
      <c r="BP1527" s="11">
        <v>50970</v>
      </c>
      <c r="BQ1527" s="11">
        <v>243770</v>
      </c>
      <c r="BR1527" s="11">
        <v>249710</v>
      </c>
      <c r="BS1527" s="11">
        <v>52430</v>
      </c>
      <c r="BT1527" s="11">
        <v>9100</v>
      </c>
      <c r="BU1527" s="11">
        <v>36070</v>
      </c>
      <c r="BV1527" s="11">
        <v>0</v>
      </c>
      <c r="BW1527" s="11">
        <v>929</v>
      </c>
      <c r="BX1527" s="11">
        <v>0</v>
      </c>
      <c r="BY1527" s="11">
        <v>0</v>
      </c>
      <c r="BZ1527" s="11">
        <v>0</v>
      </c>
      <c r="CA1527" s="11">
        <v>0</v>
      </c>
      <c r="CB1527" s="11">
        <v>0</v>
      </c>
      <c r="CC1527" s="11">
        <v>0</v>
      </c>
      <c r="CD1527" s="11">
        <v>0</v>
      </c>
      <c r="CE1527" s="11">
        <v>0</v>
      </c>
      <c r="CF1527" s="11">
        <v>0</v>
      </c>
      <c r="CG1527" s="11">
        <v>0</v>
      </c>
      <c r="CH1527" s="11">
        <v>0</v>
      </c>
      <c r="CI1527" s="11">
        <v>215599.011</v>
      </c>
      <c r="CJ1527" s="4">
        <v>28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0</v>
      </c>
      <c r="CR1527" s="4">
        <v>0</v>
      </c>
      <c r="CS1527" s="4">
        <v>0</v>
      </c>
      <c r="CT1527" s="4">
        <v>0</v>
      </c>
      <c r="CU1527" s="4">
        <v>12</v>
      </c>
      <c r="CV1527" s="4">
        <v>0</v>
      </c>
      <c r="CW1527" s="4">
        <v>0</v>
      </c>
      <c r="CX1527" s="4">
        <v>0</v>
      </c>
      <c r="CY1527" s="4">
        <v>0</v>
      </c>
      <c r="CZ1527" s="4">
        <v>0</v>
      </c>
      <c r="DA1527" s="4">
        <v>0</v>
      </c>
      <c r="DB1527" s="4">
        <v>20</v>
      </c>
      <c r="DC1527" s="4">
        <v>0</v>
      </c>
      <c r="DD1527" s="4">
        <v>30</v>
      </c>
      <c r="DE1527" s="64">
        <v>50</v>
      </c>
      <c r="DF1527" s="64">
        <v>32</v>
      </c>
      <c r="DG1527" s="64">
        <v>0</v>
      </c>
      <c r="DH1527" s="64">
        <v>58.08</v>
      </c>
      <c r="DI1527" s="4">
        <v>0</v>
      </c>
      <c r="DJ1527" s="4">
        <v>0</v>
      </c>
      <c r="DK1527" s="4">
        <v>0</v>
      </c>
      <c r="DL1527" s="4">
        <v>0</v>
      </c>
      <c r="DM1527" s="4">
        <v>0</v>
      </c>
      <c r="DN1527" s="4">
        <v>0</v>
      </c>
      <c r="DO1527" s="4">
        <v>0</v>
      </c>
      <c r="DP1527" s="4">
        <v>0</v>
      </c>
      <c r="DQ1527" s="4">
        <v>0</v>
      </c>
      <c r="DR1527" s="4">
        <v>0</v>
      </c>
      <c r="DS1527" s="4">
        <v>0.5</v>
      </c>
      <c r="DT1527" s="4">
        <v>2</v>
      </c>
      <c r="DU1527" s="4">
        <v>2</v>
      </c>
      <c r="EB1527" s="4" t="b">
        <v>1</v>
      </c>
      <c r="EC1527" s="4" t="s">
        <v>266</v>
      </c>
      <c r="EF1527" s="7">
        <v>46054</v>
      </c>
      <c r="EG1527" s="7">
        <v>46081</v>
      </c>
      <c r="EH1527" s="4" t="s">
        <v>173</v>
      </c>
      <c r="EI1527" s="4" t="b">
        <v>1</v>
      </c>
      <c r="EJ1527" s="4" t="s">
        <v>174</v>
      </c>
      <c r="EO1527" s="4">
        <f t="shared" si="94"/>
        <v>19.378082191780823</v>
      </c>
      <c r="EP1527" s="4">
        <f t="shared" si="95"/>
        <v>24</v>
      </c>
      <c r="EQ1527" s="9">
        <f t="shared" si="96"/>
        <v>3240817.5839999998</v>
      </c>
    </row>
    <row r="1528" spans="3:147">
      <c r="C1528" s="7">
        <v>46082</v>
      </c>
      <c r="D1528" s="4">
        <v>7810</v>
      </c>
      <c r="G1528" s="4" t="s">
        <v>170</v>
      </c>
      <c r="H1528" s="4" t="s">
        <v>171</v>
      </c>
      <c r="I1528" s="4">
        <v>8</v>
      </c>
      <c r="J1528" s="16">
        <v>41610</v>
      </c>
      <c r="L1528" s="4">
        <v>133782.58900000001</v>
      </c>
      <c r="M1528" s="4">
        <v>136782.56700000001</v>
      </c>
      <c r="N1528" s="4">
        <v>162999.22500000001</v>
      </c>
      <c r="O1528" s="64">
        <v>21</v>
      </c>
      <c r="P1528" s="4">
        <v>9</v>
      </c>
      <c r="Q1528" s="4">
        <v>1</v>
      </c>
      <c r="R1528" s="4">
        <v>31</v>
      </c>
      <c r="S1528" s="4">
        <v>100</v>
      </c>
      <c r="T1528" s="4">
        <v>100</v>
      </c>
      <c r="U1528" s="11">
        <v>6832871</v>
      </c>
      <c r="V1528" s="11">
        <v>1448250</v>
      </c>
      <c r="W1528" s="11">
        <v>5384621</v>
      </c>
      <c r="X1528" s="11">
        <v>12</v>
      </c>
      <c r="Y1528" s="62">
        <v>4147260</v>
      </c>
      <c r="Z1528" s="11">
        <v>0</v>
      </c>
      <c r="AA1528" s="11">
        <v>0</v>
      </c>
      <c r="AB1528" s="11">
        <v>0</v>
      </c>
      <c r="AC1528" s="11">
        <v>90000</v>
      </c>
      <c r="AD1528" s="11">
        <v>0</v>
      </c>
      <c r="AE1528" s="11">
        <v>0</v>
      </c>
      <c r="AF1528" s="11">
        <v>0</v>
      </c>
      <c r="AG1528" s="11">
        <v>90000</v>
      </c>
      <c r="AH1528" s="11">
        <v>0</v>
      </c>
      <c r="AI1528" s="11">
        <v>512934</v>
      </c>
      <c r="AJ1528" s="11">
        <v>0</v>
      </c>
      <c r="AK1528" s="11">
        <v>702934</v>
      </c>
      <c r="AL1528" s="9">
        <v>1215868</v>
      </c>
      <c r="AM1528" s="9">
        <v>1344743</v>
      </c>
      <c r="AN1528" s="9">
        <v>0</v>
      </c>
      <c r="AO1528" s="9">
        <v>0</v>
      </c>
      <c r="AP1528" s="11">
        <v>0</v>
      </c>
      <c r="AQ1528" s="11">
        <v>0</v>
      </c>
      <c r="AR1528" s="11">
        <v>2560611</v>
      </c>
      <c r="AS1528" s="11">
        <v>0</v>
      </c>
      <c r="AT1528" s="11">
        <v>0</v>
      </c>
      <c r="AU1528" s="11">
        <v>0</v>
      </c>
      <c r="AV1528" s="11">
        <v>0</v>
      </c>
      <c r="AW1528" s="11">
        <v>0</v>
      </c>
      <c r="AX1528" s="11">
        <v>0</v>
      </c>
      <c r="AY1528" s="11">
        <v>0</v>
      </c>
      <c r="AZ1528" s="11">
        <v>0</v>
      </c>
      <c r="BA1528" s="11">
        <v>0</v>
      </c>
      <c r="BB1528" s="11">
        <v>0</v>
      </c>
      <c r="BC1528" s="11">
        <v>0</v>
      </c>
      <c r="BD1528" s="11">
        <v>35000</v>
      </c>
      <c r="BE1528" s="11">
        <v>0</v>
      </c>
      <c r="BF1528" s="11">
        <v>0</v>
      </c>
      <c r="BG1528" s="11">
        <v>0</v>
      </c>
      <c r="BH1528" s="11">
        <v>0</v>
      </c>
      <c r="BI1528" s="11">
        <v>0</v>
      </c>
      <c r="BJ1528" s="11">
        <v>0</v>
      </c>
      <c r="BK1528" s="11">
        <v>0</v>
      </c>
      <c r="BL1528" s="11">
        <v>0</v>
      </c>
      <c r="BM1528" s="11">
        <v>0</v>
      </c>
      <c r="BN1528" s="11">
        <v>0</v>
      </c>
      <c r="BO1528" s="11">
        <v>638480</v>
      </c>
      <c r="BP1528" s="11">
        <v>63840</v>
      </c>
      <c r="BQ1528" s="11">
        <v>296160</v>
      </c>
      <c r="BR1528" s="11">
        <v>295570</v>
      </c>
      <c r="BS1528" s="11">
        <v>61500</v>
      </c>
      <c r="BT1528" s="11">
        <v>12450</v>
      </c>
      <c r="BU1528" s="11">
        <v>47500</v>
      </c>
      <c r="BV1528" s="11">
        <v>0</v>
      </c>
      <c r="BW1528" s="11">
        <v>0</v>
      </c>
      <c r="BX1528" s="11">
        <v>0</v>
      </c>
      <c r="BY1528" s="11">
        <v>0</v>
      </c>
      <c r="BZ1528" s="11">
        <v>0</v>
      </c>
      <c r="CA1528" s="11">
        <v>32750</v>
      </c>
      <c r="CB1528" s="11">
        <v>0</v>
      </c>
      <c r="CC1528" s="11">
        <v>0</v>
      </c>
      <c r="CD1528" s="11">
        <v>0</v>
      </c>
      <c r="CE1528" s="11">
        <v>0</v>
      </c>
      <c r="CF1528" s="11">
        <v>0</v>
      </c>
      <c r="CG1528" s="11">
        <v>0</v>
      </c>
      <c r="CH1528" s="11">
        <v>0</v>
      </c>
      <c r="CI1528" s="11">
        <v>234657.54399999999</v>
      </c>
      <c r="CJ1528" s="4">
        <v>31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20</v>
      </c>
      <c r="DC1528" s="4">
        <v>0</v>
      </c>
      <c r="DD1528" s="4">
        <v>23</v>
      </c>
      <c r="DE1528" s="64">
        <v>43</v>
      </c>
      <c r="DF1528" s="64">
        <v>44</v>
      </c>
      <c r="DG1528" s="64">
        <v>0</v>
      </c>
      <c r="DH1528" s="6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2</v>
      </c>
      <c r="DU1528" s="4">
        <v>2</v>
      </c>
      <c r="EB1528" s="4" t="b">
        <v>1</v>
      </c>
      <c r="EC1528" s="4" t="s">
        <v>266</v>
      </c>
      <c r="EF1528" s="7">
        <v>46082</v>
      </c>
      <c r="EG1528" s="7">
        <v>46112</v>
      </c>
      <c r="EH1528" s="4" t="s">
        <v>173</v>
      </c>
      <c r="EI1528" s="4" t="b">
        <v>1</v>
      </c>
      <c r="EJ1528" s="4" t="s">
        <v>174</v>
      </c>
      <c r="EO1528" s="4">
        <f t="shared" si="94"/>
        <v>12.09041095890411</v>
      </c>
      <c r="EP1528" s="4">
        <f t="shared" si="95"/>
        <v>20</v>
      </c>
      <c r="EQ1528" s="9">
        <f t="shared" si="96"/>
        <v>3259984.5</v>
      </c>
    </row>
    <row r="1529" spans="3:147">
      <c r="C1529" s="7">
        <v>46082</v>
      </c>
      <c r="D1529" s="4">
        <v>7810</v>
      </c>
      <c r="G1529" s="4" t="s">
        <v>176</v>
      </c>
      <c r="H1529" s="4" t="s">
        <v>177</v>
      </c>
      <c r="I1529" s="4">
        <v>1</v>
      </c>
      <c r="J1529" s="16">
        <v>41640</v>
      </c>
      <c r="L1529" s="4">
        <v>108315.333</v>
      </c>
      <c r="M1529" s="4">
        <v>111565.3</v>
      </c>
      <c r="N1529" s="4">
        <v>132948.649</v>
      </c>
      <c r="O1529" s="64">
        <v>21</v>
      </c>
      <c r="P1529" s="4">
        <v>9</v>
      </c>
      <c r="Q1529" s="4">
        <v>1</v>
      </c>
      <c r="R1529" s="4">
        <v>31</v>
      </c>
      <c r="S1529" s="4">
        <v>100</v>
      </c>
      <c r="T1529" s="4">
        <v>100</v>
      </c>
      <c r="U1529" s="11">
        <v>5958604</v>
      </c>
      <c r="V1529" s="11">
        <v>1158604</v>
      </c>
      <c r="W1529" s="11">
        <v>4800000</v>
      </c>
      <c r="X1529" s="11">
        <v>12</v>
      </c>
      <c r="Y1529" s="62">
        <v>3357775</v>
      </c>
      <c r="Z1529" s="11">
        <v>0</v>
      </c>
      <c r="AA1529" s="11">
        <v>0</v>
      </c>
      <c r="AB1529" s="11">
        <v>7500</v>
      </c>
      <c r="AC1529" s="11">
        <v>90000</v>
      </c>
      <c r="AD1529" s="11">
        <v>0</v>
      </c>
      <c r="AE1529" s="11">
        <v>0</v>
      </c>
      <c r="AF1529" s="11">
        <v>0</v>
      </c>
      <c r="AG1529" s="11">
        <v>97500</v>
      </c>
      <c r="AH1529" s="11">
        <v>0</v>
      </c>
      <c r="AI1529" s="11">
        <v>418369</v>
      </c>
      <c r="AJ1529" s="11">
        <v>0</v>
      </c>
      <c r="AK1529" s="11">
        <v>548413</v>
      </c>
      <c r="AL1529" s="9">
        <v>966783</v>
      </c>
      <c r="AM1529" s="9">
        <v>797691</v>
      </c>
      <c r="AN1529" s="9">
        <v>132948</v>
      </c>
      <c r="AO1529" s="9">
        <v>515907</v>
      </c>
      <c r="AP1529" s="11">
        <v>0</v>
      </c>
      <c r="AQ1529" s="11">
        <v>55000</v>
      </c>
      <c r="AR1529" s="11">
        <v>2468329</v>
      </c>
      <c r="AS1529" s="11">
        <v>0</v>
      </c>
      <c r="AT1529" s="11">
        <v>0</v>
      </c>
      <c r="AU1529" s="11">
        <v>0</v>
      </c>
      <c r="AV1529" s="11">
        <v>0</v>
      </c>
      <c r="AW1529" s="11">
        <v>0</v>
      </c>
      <c r="AX1529" s="11">
        <v>0</v>
      </c>
      <c r="AY1529" s="11">
        <v>0</v>
      </c>
      <c r="AZ1529" s="11">
        <v>0</v>
      </c>
      <c r="BA1529" s="11">
        <v>0</v>
      </c>
      <c r="BB1529" s="11">
        <v>0</v>
      </c>
      <c r="BC1529" s="11">
        <v>0</v>
      </c>
      <c r="BD1529" s="11">
        <v>35000</v>
      </c>
      <c r="BE1529" s="11">
        <v>0</v>
      </c>
      <c r="BF1529" s="11">
        <v>0</v>
      </c>
      <c r="BG1529" s="11">
        <v>0</v>
      </c>
      <c r="BH1529" s="11">
        <v>0</v>
      </c>
      <c r="BI1529" s="11">
        <v>0</v>
      </c>
      <c r="BJ1529" s="11">
        <v>0</v>
      </c>
      <c r="BK1529" s="11">
        <v>0</v>
      </c>
      <c r="BL1529" s="11">
        <v>0</v>
      </c>
      <c r="BM1529" s="11">
        <v>0</v>
      </c>
      <c r="BN1529" s="11">
        <v>0</v>
      </c>
      <c r="BO1529" s="11">
        <v>471720</v>
      </c>
      <c r="BP1529" s="11">
        <v>47170</v>
      </c>
      <c r="BQ1529" s="11">
        <v>247230</v>
      </c>
      <c r="BR1529" s="11">
        <v>255950</v>
      </c>
      <c r="BS1529" s="11">
        <v>53630</v>
      </c>
      <c r="BT1529" s="11">
        <v>10080</v>
      </c>
      <c r="BU1529" s="11">
        <v>38730</v>
      </c>
      <c r="BV1529" s="11">
        <v>0</v>
      </c>
      <c r="BW1529" s="11">
        <v>1344</v>
      </c>
      <c r="BX1529" s="11">
        <v>0</v>
      </c>
      <c r="BY1529" s="11">
        <v>0</v>
      </c>
      <c r="BZ1529" s="11">
        <v>0</v>
      </c>
      <c r="CA1529" s="11">
        <v>32750</v>
      </c>
      <c r="CB1529" s="11">
        <v>0</v>
      </c>
      <c r="CC1529" s="11">
        <v>0</v>
      </c>
      <c r="CD1529" s="11">
        <v>0</v>
      </c>
      <c r="CE1529" s="11">
        <v>0</v>
      </c>
      <c r="CF1529" s="11">
        <v>0</v>
      </c>
      <c r="CG1529" s="11">
        <v>0</v>
      </c>
      <c r="CH1529" s="11">
        <v>0</v>
      </c>
      <c r="CI1529" s="11">
        <v>220073.56700000001</v>
      </c>
      <c r="CJ1529" s="4">
        <v>31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11</v>
      </c>
      <c r="CV1529" s="4">
        <v>0</v>
      </c>
      <c r="CW1529" s="4">
        <v>0</v>
      </c>
      <c r="CX1529" s="4">
        <v>0</v>
      </c>
      <c r="CY1529" s="4">
        <v>0</v>
      </c>
      <c r="CZ1529" s="4">
        <v>0</v>
      </c>
      <c r="DA1529" s="4">
        <v>0</v>
      </c>
      <c r="DB1529" s="4">
        <v>20</v>
      </c>
      <c r="DC1529" s="4">
        <v>0</v>
      </c>
      <c r="DD1529" s="4">
        <v>22</v>
      </c>
      <c r="DE1529" s="64">
        <v>42</v>
      </c>
      <c r="DF1529" s="64">
        <v>32</v>
      </c>
      <c r="DG1529" s="64">
        <v>4</v>
      </c>
      <c r="DH1529" s="64">
        <v>51.74</v>
      </c>
      <c r="DI1529" s="4">
        <v>0</v>
      </c>
      <c r="DJ1529" s="4">
        <v>0</v>
      </c>
      <c r="DK1529" s="4">
        <v>0</v>
      </c>
      <c r="DL1529" s="4">
        <v>0</v>
      </c>
      <c r="DM1529" s="4">
        <v>0</v>
      </c>
      <c r="DN1529" s="4">
        <v>0</v>
      </c>
      <c r="DO1529" s="4">
        <v>0</v>
      </c>
      <c r="DP1529" s="4">
        <v>0</v>
      </c>
      <c r="DQ1529" s="4">
        <v>0</v>
      </c>
      <c r="DR1529" s="4">
        <v>0</v>
      </c>
      <c r="DS1529" s="4">
        <v>2</v>
      </c>
      <c r="DT1529" s="4">
        <v>2</v>
      </c>
      <c r="DU1529" s="4">
        <v>2</v>
      </c>
      <c r="EB1529" s="4" t="b">
        <v>1</v>
      </c>
      <c r="EC1529" s="4" t="s">
        <v>266</v>
      </c>
      <c r="EF1529" s="7">
        <v>46082</v>
      </c>
      <c r="EG1529" s="7">
        <v>46112</v>
      </c>
      <c r="EH1529" s="4" t="s">
        <v>173</v>
      </c>
      <c r="EI1529" s="4" t="b">
        <v>1</v>
      </c>
      <c r="EJ1529" s="4" t="s">
        <v>174</v>
      </c>
      <c r="EO1529" s="4">
        <f t="shared" si="94"/>
        <v>12.008219178082191</v>
      </c>
      <c r="EP1529" s="4">
        <f t="shared" si="95"/>
        <v>20</v>
      </c>
      <c r="EQ1529" s="9">
        <f t="shared" si="96"/>
        <v>2658972.98</v>
      </c>
    </row>
    <row r="1530" spans="3:147">
      <c r="C1530" s="7">
        <v>46082</v>
      </c>
      <c r="D1530" s="4">
        <v>7810</v>
      </c>
      <c r="G1530" s="4" t="s">
        <v>176</v>
      </c>
      <c r="H1530" s="4" t="s">
        <v>177</v>
      </c>
      <c r="I1530" s="4">
        <v>11</v>
      </c>
      <c r="J1530" s="16">
        <v>37963</v>
      </c>
      <c r="L1530" s="4">
        <v>116136.333</v>
      </c>
      <c r="M1530" s="4">
        <v>122011.3</v>
      </c>
      <c r="N1530" s="4">
        <v>145396.799</v>
      </c>
      <c r="O1530" s="64">
        <v>21</v>
      </c>
      <c r="P1530" s="4">
        <v>9</v>
      </c>
      <c r="Q1530" s="4">
        <v>1</v>
      </c>
      <c r="R1530" s="4">
        <v>31</v>
      </c>
      <c r="S1530" s="4">
        <v>100</v>
      </c>
      <c r="T1530" s="4">
        <v>100</v>
      </c>
      <c r="U1530" s="11">
        <v>7407373</v>
      </c>
      <c r="V1530" s="11">
        <v>1602520</v>
      </c>
      <c r="W1530" s="11">
        <v>5804853</v>
      </c>
      <c r="X1530" s="11">
        <v>22</v>
      </c>
      <c r="Y1530" s="62">
        <v>3600226</v>
      </c>
      <c r="Z1530" s="11">
        <v>0</v>
      </c>
      <c r="AA1530" s="11">
        <v>0</v>
      </c>
      <c r="AB1530" s="11">
        <v>11250</v>
      </c>
      <c r="AC1530" s="11">
        <v>165000</v>
      </c>
      <c r="AD1530" s="11">
        <v>0</v>
      </c>
      <c r="AE1530" s="11">
        <v>0</v>
      </c>
      <c r="AF1530" s="11">
        <v>0</v>
      </c>
      <c r="AG1530" s="11">
        <v>176250</v>
      </c>
      <c r="AH1530" s="11">
        <v>0</v>
      </c>
      <c r="AI1530" s="11">
        <v>457542</v>
      </c>
      <c r="AJ1530" s="11">
        <v>0</v>
      </c>
      <c r="AK1530" s="11">
        <v>926904</v>
      </c>
      <c r="AL1530" s="9">
        <v>1384446</v>
      </c>
      <c r="AM1530" s="9">
        <v>1308571</v>
      </c>
      <c r="AN1530" s="9">
        <v>145396</v>
      </c>
      <c r="AO1530" s="9">
        <v>702484</v>
      </c>
      <c r="AP1530" s="11">
        <v>0</v>
      </c>
      <c r="AQ1530" s="11">
        <v>65000</v>
      </c>
      <c r="AR1530" s="11">
        <v>3605897</v>
      </c>
      <c r="AS1530" s="11">
        <v>0</v>
      </c>
      <c r="AT1530" s="11">
        <v>0</v>
      </c>
      <c r="AU1530" s="11">
        <v>0</v>
      </c>
      <c r="AV1530" s="11">
        <v>0</v>
      </c>
      <c r="AW1530" s="11">
        <v>0</v>
      </c>
      <c r="AX1530" s="11">
        <v>0</v>
      </c>
      <c r="AY1530" s="11">
        <v>0</v>
      </c>
      <c r="AZ1530" s="11">
        <v>0</v>
      </c>
      <c r="BA1530" s="11">
        <v>0</v>
      </c>
      <c r="BB1530" s="11">
        <v>0</v>
      </c>
      <c r="BC1530" s="11">
        <v>0</v>
      </c>
      <c r="BD1530" s="11">
        <v>25000</v>
      </c>
      <c r="BE1530" s="11">
        <v>0</v>
      </c>
      <c r="BF1530" s="11">
        <v>0</v>
      </c>
      <c r="BG1530" s="11">
        <v>0</v>
      </c>
      <c r="BH1530" s="11">
        <v>0</v>
      </c>
      <c r="BI1530" s="11">
        <v>0</v>
      </c>
      <c r="BJ1530" s="11">
        <v>0</v>
      </c>
      <c r="BK1530" s="11">
        <v>0</v>
      </c>
      <c r="BL1530" s="11">
        <v>0</v>
      </c>
      <c r="BM1530" s="11">
        <v>0</v>
      </c>
      <c r="BN1530" s="11">
        <v>0</v>
      </c>
      <c r="BO1530" s="11">
        <v>792160</v>
      </c>
      <c r="BP1530" s="11">
        <v>79210</v>
      </c>
      <c r="BQ1530" s="11">
        <v>288420</v>
      </c>
      <c r="BR1530" s="11">
        <v>321920</v>
      </c>
      <c r="BS1530" s="11">
        <v>66670</v>
      </c>
      <c r="BT1530" s="11">
        <v>10800</v>
      </c>
      <c r="BU1530" s="11">
        <v>42340</v>
      </c>
      <c r="BV1530" s="11">
        <v>1000</v>
      </c>
      <c r="BW1530" s="11">
        <v>0</v>
      </c>
      <c r="BX1530" s="11">
        <v>0</v>
      </c>
      <c r="BY1530" s="11">
        <v>0</v>
      </c>
      <c r="BZ1530" s="11">
        <v>0</v>
      </c>
      <c r="CA1530" s="11">
        <v>0</v>
      </c>
      <c r="CB1530" s="11">
        <v>0</v>
      </c>
      <c r="CC1530" s="11">
        <v>0</v>
      </c>
      <c r="CD1530" s="11">
        <v>0</v>
      </c>
      <c r="CE1530" s="11">
        <v>0</v>
      </c>
      <c r="CF1530" s="11">
        <v>0</v>
      </c>
      <c r="CG1530" s="11">
        <v>0</v>
      </c>
      <c r="CH1530" s="11">
        <v>0</v>
      </c>
      <c r="CI1530" s="11">
        <v>241951.05600000001</v>
      </c>
      <c r="CJ1530" s="4">
        <v>31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13</v>
      </c>
      <c r="CV1530" s="4">
        <v>0</v>
      </c>
      <c r="CW1530" s="4">
        <v>0</v>
      </c>
      <c r="CX1530" s="4">
        <v>0</v>
      </c>
      <c r="CY1530" s="4">
        <v>0</v>
      </c>
      <c r="CZ1530" s="4">
        <v>0</v>
      </c>
      <c r="DA1530" s="4">
        <v>0</v>
      </c>
      <c r="DB1530" s="4">
        <v>20</v>
      </c>
      <c r="DC1530" s="4">
        <v>0</v>
      </c>
      <c r="DD1530" s="4">
        <v>34</v>
      </c>
      <c r="DE1530" s="64">
        <v>54</v>
      </c>
      <c r="DF1530" s="64">
        <v>48</v>
      </c>
      <c r="DG1530" s="64">
        <v>4</v>
      </c>
      <c r="DH1530" s="64">
        <v>64.42</v>
      </c>
      <c r="DI1530" s="4">
        <v>0</v>
      </c>
      <c r="DJ1530" s="4">
        <v>0</v>
      </c>
      <c r="DK1530" s="4">
        <v>0</v>
      </c>
      <c r="DL1530" s="4">
        <v>0</v>
      </c>
      <c r="DM1530" s="4">
        <v>0</v>
      </c>
      <c r="DN1530" s="4">
        <v>0</v>
      </c>
      <c r="DO1530" s="4">
        <v>0</v>
      </c>
      <c r="DP1530" s="4">
        <v>0</v>
      </c>
      <c r="DQ1530" s="4">
        <v>0</v>
      </c>
      <c r="DR1530" s="4">
        <v>0</v>
      </c>
      <c r="DS1530" s="4">
        <v>0</v>
      </c>
      <c r="DT1530" s="4">
        <v>2</v>
      </c>
      <c r="DU1530" s="4">
        <v>2</v>
      </c>
      <c r="EB1530" s="4" t="b">
        <v>1</v>
      </c>
      <c r="EC1530" s="4" t="s">
        <v>266</v>
      </c>
      <c r="EF1530" s="7">
        <v>46082</v>
      </c>
      <c r="EG1530" s="7">
        <v>46112</v>
      </c>
      <c r="EH1530" s="4" t="s">
        <v>173</v>
      </c>
      <c r="EI1530" s="4" t="b">
        <v>1</v>
      </c>
      <c r="EJ1530" s="4" t="s">
        <v>174</v>
      </c>
      <c r="EO1530" s="4">
        <f t="shared" si="94"/>
        <v>22.082191780821919</v>
      </c>
      <c r="EP1530" s="4">
        <f t="shared" si="95"/>
        <v>25</v>
      </c>
      <c r="EQ1530" s="9">
        <f t="shared" si="96"/>
        <v>3634919.9750000001</v>
      </c>
    </row>
    <row r="1531" spans="3:147">
      <c r="C1531" s="7">
        <v>46082</v>
      </c>
      <c r="D1531" s="4">
        <v>7810</v>
      </c>
      <c r="G1531" s="4" t="s">
        <v>176</v>
      </c>
      <c r="H1531" s="4" t="s">
        <v>177</v>
      </c>
      <c r="I1531" s="4">
        <v>3</v>
      </c>
      <c r="J1531" s="16">
        <v>38600</v>
      </c>
      <c r="L1531" s="4">
        <v>110095.333</v>
      </c>
      <c r="M1531" s="4">
        <v>115345.3</v>
      </c>
      <c r="N1531" s="4">
        <v>137453.149</v>
      </c>
      <c r="O1531" s="64">
        <v>21</v>
      </c>
      <c r="P1531" s="4">
        <v>9</v>
      </c>
      <c r="Q1531" s="4">
        <v>1</v>
      </c>
      <c r="R1531" s="4">
        <v>31</v>
      </c>
      <c r="S1531" s="4">
        <v>100</v>
      </c>
      <c r="T1531" s="4">
        <v>100</v>
      </c>
      <c r="U1531" s="11">
        <v>7216259</v>
      </c>
      <c r="V1531" s="11">
        <v>1561130</v>
      </c>
      <c r="W1531" s="11">
        <v>5655129</v>
      </c>
      <c r="X1531" s="11">
        <v>20</v>
      </c>
      <c r="Y1531" s="62">
        <v>3412955</v>
      </c>
      <c r="Z1531" s="11">
        <v>0</v>
      </c>
      <c r="AA1531" s="11">
        <v>0</v>
      </c>
      <c r="AB1531" s="11">
        <v>7500</v>
      </c>
      <c r="AC1531" s="11">
        <v>150000</v>
      </c>
      <c r="AD1531" s="11">
        <v>0</v>
      </c>
      <c r="AE1531" s="11">
        <v>0</v>
      </c>
      <c r="AF1531" s="11">
        <v>0</v>
      </c>
      <c r="AG1531" s="11">
        <v>157500</v>
      </c>
      <c r="AH1531" s="11">
        <v>0</v>
      </c>
      <c r="AI1531" s="11">
        <v>432544</v>
      </c>
      <c r="AJ1531" s="11">
        <v>0</v>
      </c>
      <c r="AK1531" s="11">
        <v>824718</v>
      </c>
      <c r="AL1531" s="9">
        <v>1257263</v>
      </c>
      <c r="AM1531" s="9">
        <v>1443258</v>
      </c>
      <c r="AN1531" s="9">
        <v>206179</v>
      </c>
      <c r="AO1531" s="9">
        <v>664104</v>
      </c>
      <c r="AP1531" s="11">
        <v>0</v>
      </c>
      <c r="AQ1531" s="11">
        <v>65000</v>
      </c>
      <c r="AR1531" s="11">
        <v>3635804</v>
      </c>
      <c r="AS1531" s="11">
        <v>0</v>
      </c>
      <c r="AT1531" s="11">
        <v>0</v>
      </c>
      <c r="AU1531" s="11">
        <v>0</v>
      </c>
      <c r="AV1531" s="11">
        <v>0</v>
      </c>
      <c r="AW1531" s="11">
        <v>0</v>
      </c>
      <c r="AX1531" s="11">
        <v>0</v>
      </c>
      <c r="AY1531" s="11">
        <v>0</v>
      </c>
      <c r="AZ1531" s="11">
        <v>0</v>
      </c>
      <c r="BA1531" s="11">
        <v>0</v>
      </c>
      <c r="BB1531" s="11">
        <v>0</v>
      </c>
      <c r="BC1531" s="11">
        <v>0</v>
      </c>
      <c r="BD1531" s="11">
        <v>10000</v>
      </c>
      <c r="BE1531" s="11">
        <v>0</v>
      </c>
      <c r="BF1531" s="11">
        <v>0</v>
      </c>
      <c r="BG1531" s="11">
        <v>0</v>
      </c>
      <c r="BH1531" s="11">
        <v>0</v>
      </c>
      <c r="BI1531" s="11">
        <v>0</v>
      </c>
      <c r="BJ1531" s="11">
        <v>0</v>
      </c>
      <c r="BK1531" s="11">
        <v>0</v>
      </c>
      <c r="BL1531" s="11">
        <v>0</v>
      </c>
      <c r="BM1531" s="11">
        <v>0</v>
      </c>
      <c r="BN1531" s="11">
        <v>0</v>
      </c>
      <c r="BO1531" s="11">
        <v>808570</v>
      </c>
      <c r="BP1531" s="11">
        <v>80850</v>
      </c>
      <c r="BQ1531" s="11">
        <v>250270</v>
      </c>
      <c r="BR1531" s="11">
        <v>304730</v>
      </c>
      <c r="BS1531" s="11">
        <v>64950</v>
      </c>
      <c r="BT1531" s="11">
        <v>10240</v>
      </c>
      <c r="BU1531" s="11">
        <v>40020</v>
      </c>
      <c r="BV1531" s="11">
        <v>0</v>
      </c>
      <c r="BW1531" s="11">
        <v>1500</v>
      </c>
      <c r="BX1531" s="11">
        <v>0</v>
      </c>
      <c r="BY1531" s="11">
        <v>0</v>
      </c>
      <c r="BZ1531" s="11">
        <v>0</v>
      </c>
      <c r="CA1531" s="11">
        <v>0</v>
      </c>
      <c r="CB1531" s="11">
        <v>0</v>
      </c>
      <c r="CC1531" s="11">
        <v>0</v>
      </c>
      <c r="CD1531" s="11">
        <v>0</v>
      </c>
      <c r="CE1531" s="11">
        <v>0</v>
      </c>
      <c r="CF1531" s="11">
        <v>0</v>
      </c>
      <c r="CG1531" s="11">
        <v>0</v>
      </c>
      <c r="CH1531" s="11">
        <v>0</v>
      </c>
      <c r="CI1531" s="11">
        <v>226105.60000000001</v>
      </c>
      <c r="CJ1531" s="4">
        <v>31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13</v>
      </c>
      <c r="CV1531" s="4">
        <v>0</v>
      </c>
      <c r="CW1531" s="4">
        <v>0</v>
      </c>
      <c r="CX1531" s="4">
        <v>0</v>
      </c>
      <c r="CY1531" s="4">
        <v>0</v>
      </c>
      <c r="CZ1531" s="4">
        <v>0</v>
      </c>
      <c r="DA1531" s="4">
        <v>0</v>
      </c>
      <c r="DB1531" s="4">
        <v>20</v>
      </c>
      <c r="DC1531" s="4">
        <v>0</v>
      </c>
      <c r="DD1531" s="4">
        <v>32</v>
      </c>
      <c r="DE1531" s="64">
        <v>52</v>
      </c>
      <c r="DF1531" s="64">
        <v>56</v>
      </c>
      <c r="DG1531" s="64">
        <v>6</v>
      </c>
      <c r="DH1531" s="64">
        <v>64.42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0</v>
      </c>
      <c r="DO1531" s="4">
        <v>0</v>
      </c>
      <c r="DP1531" s="4">
        <v>0</v>
      </c>
      <c r="DQ1531" s="4">
        <v>0</v>
      </c>
      <c r="DR1531" s="4">
        <v>0</v>
      </c>
      <c r="DS1531" s="4">
        <v>0</v>
      </c>
      <c r="DT1531" s="4">
        <v>2</v>
      </c>
      <c r="DU1531" s="4">
        <v>2</v>
      </c>
      <c r="EB1531" s="4" t="b">
        <v>1</v>
      </c>
      <c r="EC1531" s="4" t="s">
        <v>266</v>
      </c>
      <c r="EF1531" s="7">
        <v>46082</v>
      </c>
      <c r="EG1531" s="7">
        <v>46112</v>
      </c>
      <c r="EH1531" s="4" t="s">
        <v>173</v>
      </c>
      <c r="EI1531" s="4" t="b">
        <v>1</v>
      </c>
      <c r="EJ1531" s="4" t="s">
        <v>174</v>
      </c>
      <c r="EO1531" s="4">
        <f t="shared" si="94"/>
        <v>20.336986301369862</v>
      </c>
      <c r="EP1531" s="4">
        <f t="shared" si="95"/>
        <v>24</v>
      </c>
      <c r="EQ1531" s="9">
        <f t="shared" si="96"/>
        <v>3298875.5760000004</v>
      </c>
    </row>
    <row r="1532" spans="3:147">
      <c r="C1532" s="7">
        <v>46082</v>
      </c>
      <c r="D1532" s="4">
        <v>7810</v>
      </c>
      <c r="G1532" s="4" t="s">
        <v>176</v>
      </c>
      <c r="H1532" s="4" t="s">
        <v>177</v>
      </c>
      <c r="I1532" s="4">
        <v>1</v>
      </c>
      <c r="J1532" s="16">
        <v>38950</v>
      </c>
      <c r="L1532" s="4">
        <v>108315.333</v>
      </c>
      <c r="M1532" s="4">
        <v>113315.3</v>
      </c>
      <c r="N1532" s="4">
        <v>135034.06599999999</v>
      </c>
      <c r="O1532" s="64">
        <v>21</v>
      </c>
      <c r="P1532" s="4">
        <v>9</v>
      </c>
      <c r="Q1532" s="4">
        <v>1</v>
      </c>
      <c r="R1532" s="4">
        <v>31</v>
      </c>
      <c r="S1532" s="4">
        <v>100</v>
      </c>
      <c r="T1532" s="4">
        <v>100</v>
      </c>
      <c r="U1532" s="11">
        <v>6316102</v>
      </c>
      <c r="V1532" s="11">
        <v>1318102</v>
      </c>
      <c r="W1532" s="11">
        <v>4998000</v>
      </c>
      <c r="X1532" s="11">
        <v>19</v>
      </c>
      <c r="Y1532" s="62">
        <v>3357775</v>
      </c>
      <c r="Z1532" s="11">
        <v>0</v>
      </c>
      <c r="AA1532" s="11">
        <v>0</v>
      </c>
      <c r="AB1532" s="11">
        <v>7500</v>
      </c>
      <c r="AC1532" s="11">
        <v>142500</v>
      </c>
      <c r="AD1532" s="11">
        <v>0</v>
      </c>
      <c r="AE1532" s="11">
        <v>0</v>
      </c>
      <c r="AF1532" s="11">
        <v>0</v>
      </c>
      <c r="AG1532" s="11">
        <v>150000</v>
      </c>
      <c r="AH1532" s="11">
        <v>0</v>
      </c>
      <c r="AI1532" s="11">
        <v>424932</v>
      </c>
      <c r="AJ1532" s="11">
        <v>0</v>
      </c>
      <c r="AK1532" s="11">
        <v>607653</v>
      </c>
      <c r="AL1532" s="9">
        <v>1032585</v>
      </c>
      <c r="AM1532" s="9">
        <v>1012755</v>
      </c>
      <c r="AN1532" s="9">
        <v>135034</v>
      </c>
      <c r="AO1532" s="9">
        <v>567953</v>
      </c>
      <c r="AP1532" s="11">
        <v>0</v>
      </c>
      <c r="AQ1532" s="11">
        <v>60000</v>
      </c>
      <c r="AR1532" s="11">
        <v>2808327</v>
      </c>
      <c r="AS1532" s="11">
        <v>0</v>
      </c>
      <c r="AT1532" s="11">
        <v>0</v>
      </c>
      <c r="AU1532" s="11">
        <v>0</v>
      </c>
      <c r="AV1532" s="11">
        <v>0</v>
      </c>
      <c r="AW1532" s="11">
        <v>0</v>
      </c>
      <c r="AX1532" s="11">
        <v>0</v>
      </c>
      <c r="AY1532" s="11">
        <v>0</v>
      </c>
      <c r="AZ1532" s="11">
        <v>0</v>
      </c>
      <c r="BA1532" s="11">
        <v>0</v>
      </c>
      <c r="BB1532" s="11">
        <v>0</v>
      </c>
      <c r="BC1532" s="11">
        <v>0</v>
      </c>
      <c r="BD1532" s="11">
        <v>0</v>
      </c>
      <c r="BE1532" s="11">
        <v>0</v>
      </c>
      <c r="BF1532" s="11">
        <v>0</v>
      </c>
      <c r="BG1532" s="11">
        <v>0</v>
      </c>
      <c r="BH1532" s="11">
        <v>0</v>
      </c>
      <c r="BI1532" s="11">
        <v>0</v>
      </c>
      <c r="BJ1532" s="11">
        <v>0</v>
      </c>
      <c r="BK1532" s="11">
        <v>0</v>
      </c>
      <c r="BL1532" s="11">
        <v>0</v>
      </c>
      <c r="BM1532" s="11">
        <v>0</v>
      </c>
      <c r="BN1532" s="11">
        <v>0</v>
      </c>
      <c r="BO1532" s="11">
        <v>634900</v>
      </c>
      <c r="BP1532" s="11">
        <v>63490</v>
      </c>
      <c r="BQ1532" s="11">
        <v>243770</v>
      </c>
      <c r="BR1532" s="11">
        <v>269650</v>
      </c>
      <c r="BS1532" s="11">
        <v>56840</v>
      </c>
      <c r="BT1532" s="11">
        <v>10080</v>
      </c>
      <c r="BU1532" s="11">
        <v>39320</v>
      </c>
      <c r="BV1532" s="11">
        <v>0</v>
      </c>
      <c r="BW1532" s="11">
        <v>52</v>
      </c>
      <c r="BX1532" s="11">
        <v>0</v>
      </c>
      <c r="BY1532" s="11">
        <v>0</v>
      </c>
      <c r="BZ1532" s="11">
        <v>0</v>
      </c>
      <c r="CA1532" s="11">
        <v>0</v>
      </c>
      <c r="CB1532" s="11">
        <v>0</v>
      </c>
      <c r="CC1532" s="11">
        <v>0</v>
      </c>
      <c r="CD1532" s="11">
        <v>0</v>
      </c>
      <c r="CE1532" s="11">
        <v>0</v>
      </c>
      <c r="CF1532" s="11">
        <v>0</v>
      </c>
      <c r="CG1532" s="11">
        <v>0</v>
      </c>
      <c r="CH1532" s="11">
        <v>0</v>
      </c>
      <c r="CI1532" s="11">
        <v>222532.533</v>
      </c>
      <c r="CJ1532" s="4">
        <v>31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0</v>
      </c>
      <c r="CR1532" s="4">
        <v>0</v>
      </c>
      <c r="CS1532" s="4">
        <v>0</v>
      </c>
      <c r="CT1532" s="4">
        <v>0</v>
      </c>
      <c r="CU1532" s="4">
        <v>12</v>
      </c>
      <c r="CV1532" s="4">
        <v>0</v>
      </c>
      <c r="CW1532" s="4">
        <v>0</v>
      </c>
      <c r="CX1532" s="4">
        <v>0</v>
      </c>
      <c r="CY1532" s="4">
        <v>0</v>
      </c>
      <c r="CZ1532" s="4">
        <v>0</v>
      </c>
      <c r="DA1532" s="4">
        <v>0</v>
      </c>
      <c r="DB1532" s="4">
        <v>20</v>
      </c>
      <c r="DC1532" s="4">
        <v>0</v>
      </c>
      <c r="DD1532" s="4">
        <v>24</v>
      </c>
      <c r="DE1532" s="64">
        <v>44</v>
      </c>
      <c r="DF1532" s="64">
        <v>40</v>
      </c>
      <c r="DG1532" s="64">
        <v>4</v>
      </c>
      <c r="DH1532" s="64">
        <v>56.08</v>
      </c>
      <c r="DI1532" s="4">
        <v>0</v>
      </c>
      <c r="DJ1532" s="4">
        <v>0</v>
      </c>
      <c r="DK1532" s="4">
        <v>0</v>
      </c>
      <c r="DL1532" s="4">
        <v>0</v>
      </c>
      <c r="DM1532" s="4">
        <v>0</v>
      </c>
      <c r="DN1532" s="4">
        <v>0</v>
      </c>
      <c r="DO1532" s="4">
        <v>0</v>
      </c>
      <c r="DP1532" s="4">
        <v>0</v>
      </c>
      <c r="DQ1532" s="4">
        <v>0</v>
      </c>
      <c r="DR1532" s="4">
        <v>0</v>
      </c>
      <c r="DS1532" s="4">
        <v>0.5</v>
      </c>
      <c r="DT1532" s="4">
        <v>2</v>
      </c>
      <c r="DU1532" s="4">
        <v>2</v>
      </c>
      <c r="EB1532" s="4" t="b">
        <v>1</v>
      </c>
      <c r="EC1532" s="4" t="s">
        <v>266</v>
      </c>
      <c r="EF1532" s="7">
        <v>46082</v>
      </c>
      <c r="EG1532" s="7">
        <v>46112</v>
      </c>
      <c r="EH1532" s="4" t="s">
        <v>173</v>
      </c>
      <c r="EI1532" s="4" t="b">
        <v>1</v>
      </c>
      <c r="EJ1532" s="4" t="s">
        <v>174</v>
      </c>
      <c r="EO1532" s="4">
        <f t="shared" si="94"/>
        <v>19.378082191780823</v>
      </c>
      <c r="EP1532" s="4">
        <f t="shared" si="95"/>
        <v>24</v>
      </c>
      <c r="EQ1532" s="9">
        <f t="shared" si="96"/>
        <v>3240817.5839999998</v>
      </c>
    </row>
    <row r="1533" spans="3:147">
      <c r="C1533" s="7">
        <v>46113</v>
      </c>
      <c r="D1533" s="4">
        <v>7810</v>
      </c>
      <c r="G1533" s="4" t="s">
        <v>170</v>
      </c>
      <c r="H1533" s="4" t="s">
        <v>171</v>
      </c>
      <c r="I1533" s="4">
        <v>8</v>
      </c>
      <c r="J1533" s="16">
        <v>41610</v>
      </c>
      <c r="L1533" s="4">
        <v>133782.58900000001</v>
      </c>
      <c r="M1533" s="4">
        <v>136782.56700000001</v>
      </c>
      <c r="N1533" s="4">
        <v>162999.22500000001</v>
      </c>
      <c r="O1533" s="64">
        <v>22</v>
      </c>
      <c r="P1533" s="4">
        <v>8</v>
      </c>
      <c r="Q1533" s="4">
        <v>0</v>
      </c>
      <c r="R1533" s="4">
        <v>30</v>
      </c>
      <c r="S1533" s="4">
        <v>100</v>
      </c>
      <c r="T1533" s="4">
        <v>100</v>
      </c>
      <c r="U1533" s="11">
        <v>6699089</v>
      </c>
      <c r="V1533" s="11">
        <v>1440843</v>
      </c>
      <c r="W1533" s="11">
        <v>5258246</v>
      </c>
      <c r="X1533" s="11">
        <v>12</v>
      </c>
      <c r="Y1533" s="62">
        <v>4013477</v>
      </c>
      <c r="Z1533" s="11">
        <v>0</v>
      </c>
      <c r="AA1533" s="11">
        <v>0</v>
      </c>
      <c r="AB1533" s="11">
        <v>0</v>
      </c>
      <c r="AC1533" s="11">
        <v>90000</v>
      </c>
      <c r="AD1533" s="11">
        <v>0</v>
      </c>
      <c r="AE1533" s="11">
        <v>0</v>
      </c>
      <c r="AF1533" s="11">
        <v>0</v>
      </c>
      <c r="AG1533" s="11">
        <v>90000</v>
      </c>
      <c r="AH1533" s="11">
        <v>0</v>
      </c>
      <c r="AI1533" s="11">
        <v>512934</v>
      </c>
      <c r="AJ1533" s="11">
        <v>0</v>
      </c>
      <c r="AK1533" s="11">
        <v>1039120</v>
      </c>
      <c r="AL1533" s="9">
        <v>1552054</v>
      </c>
      <c r="AM1533" s="9">
        <v>977995</v>
      </c>
      <c r="AN1533" s="9">
        <v>0</v>
      </c>
      <c r="AO1533" s="9">
        <v>0</v>
      </c>
      <c r="AP1533" s="11">
        <v>0</v>
      </c>
      <c r="AQ1533" s="11">
        <v>0</v>
      </c>
      <c r="AR1533" s="11">
        <v>2530049</v>
      </c>
      <c r="AS1533" s="11">
        <v>0</v>
      </c>
      <c r="AT1533" s="11">
        <v>0</v>
      </c>
      <c r="AU1533" s="11">
        <v>0</v>
      </c>
      <c r="AV1533" s="11">
        <v>0</v>
      </c>
      <c r="AW1533" s="11">
        <v>0</v>
      </c>
      <c r="AX1533" s="11">
        <v>0</v>
      </c>
      <c r="AY1533" s="11">
        <v>0</v>
      </c>
      <c r="AZ1533" s="11">
        <v>0</v>
      </c>
      <c r="BA1533" s="11">
        <v>30563</v>
      </c>
      <c r="BB1533" s="11">
        <v>0</v>
      </c>
      <c r="BC1533" s="11">
        <v>0</v>
      </c>
      <c r="BD1533" s="11">
        <v>35000</v>
      </c>
      <c r="BE1533" s="11">
        <v>0</v>
      </c>
      <c r="BF1533" s="11">
        <v>0</v>
      </c>
      <c r="BG1533" s="11">
        <v>0</v>
      </c>
      <c r="BH1533" s="11">
        <v>0</v>
      </c>
      <c r="BI1533" s="11">
        <v>0</v>
      </c>
      <c r="BJ1533" s="11">
        <v>0</v>
      </c>
      <c r="BK1533" s="11">
        <v>0</v>
      </c>
      <c r="BL1533" s="11">
        <v>0</v>
      </c>
      <c r="BM1533" s="11">
        <v>0</v>
      </c>
      <c r="BN1533" s="11">
        <v>0</v>
      </c>
      <c r="BO1533" s="11">
        <v>607980</v>
      </c>
      <c r="BP1533" s="11">
        <v>60790</v>
      </c>
      <c r="BQ1533" s="11">
        <v>296160</v>
      </c>
      <c r="BR1533" s="11">
        <v>290140</v>
      </c>
      <c r="BS1533" s="11">
        <v>60290</v>
      </c>
      <c r="BT1533" s="11">
        <v>12040</v>
      </c>
      <c r="BU1533" s="11">
        <v>46160</v>
      </c>
      <c r="BV1533" s="11">
        <v>0</v>
      </c>
      <c r="BW1533" s="11">
        <v>0</v>
      </c>
      <c r="BX1533" s="11">
        <v>0</v>
      </c>
      <c r="BY1533" s="11">
        <v>0</v>
      </c>
      <c r="BZ1533" s="11">
        <v>0</v>
      </c>
      <c r="CA1533" s="11">
        <v>0</v>
      </c>
      <c r="CB1533" s="11">
        <v>0</v>
      </c>
      <c r="CC1533" s="11">
        <v>67283</v>
      </c>
      <c r="CD1533" s="11">
        <v>0</v>
      </c>
      <c r="CE1533" s="11">
        <v>0</v>
      </c>
      <c r="CF1533" s="11">
        <v>0</v>
      </c>
      <c r="CG1533" s="11">
        <v>0</v>
      </c>
      <c r="CH1533" s="11">
        <v>0</v>
      </c>
      <c r="CI1533" s="11">
        <v>237820.389</v>
      </c>
      <c r="CJ1533" s="4">
        <v>30</v>
      </c>
      <c r="CK1533" s="4">
        <v>0</v>
      </c>
      <c r="CL1533" s="4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  <c r="CS1533" s="4">
        <v>0</v>
      </c>
      <c r="CT1533" s="4">
        <v>0</v>
      </c>
      <c r="CU1533" s="4">
        <v>0</v>
      </c>
      <c r="CV1533" s="4">
        <v>0</v>
      </c>
      <c r="CW1533" s="4">
        <v>0</v>
      </c>
      <c r="CX1533" s="4">
        <v>0</v>
      </c>
      <c r="CY1533" s="4">
        <v>0</v>
      </c>
      <c r="CZ1533" s="4">
        <v>0</v>
      </c>
      <c r="DA1533" s="4">
        <v>0</v>
      </c>
      <c r="DB1533" s="4">
        <v>20</v>
      </c>
      <c r="DC1533" s="4">
        <v>0</v>
      </c>
      <c r="DD1533" s="4">
        <v>34</v>
      </c>
      <c r="DE1533" s="64">
        <v>54</v>
      </c>
      <c r="DF1533" s="64">
        <v>32</v>
      </c>
      <c r="DG1533" s="64">
        <v>0</v>
      </c>
      <c r="DH1533" s="64">
        <v>0</v>
      </c>
      <c r="DI1533" s="4">
        <v>0</v>
      </c>
      <c r="DJ1533" s="4">
        <v>0</v>
      </c>
      <c r="DK1533" s="4">
        <v>0</v>
      </c>
      <c r="DL1533" s="4">
        <v>0</v>
      </c>
      <c r="DM1533" s="4">
        <v>0</v>
      </c>
      <c r="DN1533" s="4">
        <v>0</v>
      </c>
      <c r="DO1533" s="4">
        <v>0</v>
      </c>
      <c r="DP1533" s="4">
        <v>0</v>
      </c>
      <c r="DQ1533" s="4">
        <v>0</v>
      </c>
      <c r="DR1533" s="4">
        <v>0</v>
      </c>
      <c r="DS1533" s="4">
        <v>0</v>
      </c>
      <c r="DT1533" s="4">
        <v>2</v>
      </c>
      <c r="DU1533" s="4">
        <v>2</v>
      </c>
      <c r="EB1533" s="4" t="b">
        <v>1</v>
      </c>
      <c r="EC1533" s="4" t="s">
        <v>266</v>
      </c>
      <c r="EF1533" s="7">
        <v>46113</v>
      </c>
      <c r="EG1533" s="7">
        <v>46142</v>
      </c>
      <c r="EH1533" s="4" t="s">
        <v>173</v>
      </c>
      <c r="EI1533" s="4" t="b">
        <v>1</v>
      </c>
      <c r="EJ1533" s="4" t="s">
        <v>174</v>
      </c>
      <c r="EO1533" s="4">
        <f t="shared" si="94"/>
        <v>12.09041095890411</v>
      </c>
      <c r="EP1533" s="4">
        <f t="shared" si="95"/>
        <v>20</v>
      </c>
      <c r="EQ1533" s="9">
        <f t="shared" si="96"/>
        <v>3259984.5</v>
      </c>
    </row>
    <row r="1534" spans="3:147">
      <c r="C1534" s="7">
        <v>46113</v>
      </c>
      <c r="D1534" s="4">
        <v>7810</v>
      </c>
      <c r="G1534" s="4" t="s">
        <v>176</v>
      </c>
      <c r="H1534" s="4" t="s">
        <v>177</v>
      </c>
      <c r="I1534" s="4">
        <v>1</v>
      </c>
      <c r="J1534" s="16">
        <v>41640</v>
      </c>
      <c r="L1534" s="4">
        <v>108315.333</v>
      </c>
      <c r="M1534" s="4">
        <v>111565.3</v>
      </c>
      <c r="N1534" s="4">
        <v>132948.649</v>
      </c>
      <c r="O1534" s="64">
        <v>22</v>
      </c>
      <c r="P1534" s="4">
        <v>8</v>
      </c>
      <c r="Q1534" s="4">
        <v>0</v>
      </c>
      <c r="R1534" s="4">
        <v>30</v>
      </c>
      <c r="S1534" s="4">
        <v>100</v>
      </c>
      <c r="T1534" s="4">
        <v>100</v>
      </c>
      <c r="U1534" s="11">
        <v>6008246</v>
      </c>
      <c r="V1534" s="11">
        <v>1338246</v>
      </c>
      <c r="W1534" s="11">
        <v>4670000</v>
      </c>
      <c r="X1534" s="11">
        <v>12</v>
      </c>
      <c r="Y1534" s="62">
        <v>3249459</v>
      </c>
      <c r="Z1534" s="11">
        <v>0</v>
      </c>
      <c r="AA1534" s="11">
        <v>0</v>
      </c>
      <c r="AB1534" s="11">
        <v>7500</v>
      </c>
      <c r="AC1534" s="11">
        <v>90000</v>
      </c>
      <c r="AD1534" s="11">
        <v>0</v>
      </c>
      <c r="AE1534" s="11">
        <v>0</v>
      </c>
      <c r="AF1534" s="11">
        <v>0</v>
      </c>
      <c r="AG1534" s="11">
        <v>97500</v>
      </c>
      <c r="AH1534" s="11">
        <v>0</v>
      </c>
      <c r="AI1534" s="11">
        <v>418369</v>
      </c>
      <c r="AJ1534" s="11">
        <v>0</v>
      </c>
      <c r="AK1534" s="11">
        <v>648124</v>
      </c>
      <c r="AL1534" s="9">
        <v>1066494</v>
      </c>
      <c r="AM1534" s="9">
        <v>697980</v>
      </c>
      <c r="AN1534" s="9">
        <v>66474</v>
      </c>
      <c r="AO1534" s="9">
        <v>565762</v>
      </c>
      <c r="AP1534" s="11">
        <v>0</v>
      </c>
      <c r="AQ1534" s="11">
        <v>60000</v>
      </c>
      <c r="AR1534" s="11">
        <v>2456710</v>
      </c>
      <c r="AS1534" s="11">
        <v>0</v>
      </c>
      <c r="AT1534" s="11">
        <v>0</v>
      </c>
      <c r="AU1534" s="11">
        <v>0</v>
      </c>
      <c r="AV1534" s="11">
        <v>0</v>
      </c>
      <c r="AW1534" s="11">
        <v>0</v>
      </c>
      <c r="AX1534" s="11">
        <v>0</v>
      </c>
      <c r="AY1534" s="11">
        <v>0</v>
      </c>
      <c r="AZ1534" s="11">
        <v>0</v>
      </c>
      <c r="BA1534" s="11">
        <v>169577</v>
      </c>
      <c r="BB1534" s="11">
        <v>0</v>
      </c>
      <c r="BC1534" s="11">
        <v>0</v>
      </c>
      <c r="BD1534" s="11">
        <v>35000</v>
      </c>
      <c r="BE1534" s="11">
        <v>0</v>
      </c>
      <c r="BF1534" s="11">
        <v>0</v>
      </c>
      <c r="BG1534" s="11">
        <v>0</v>
      </c>
      <c r="BH1534" s="11">
        <v>0</v>
      </c>
      <c r="BI1534" s="11">
        <v>0</v>
      </c>
      <c r="BJ1534" s="11">
        <v>0</v>
      </c>
      <c r="BK1534" s="11">
        <v>0</v>
      </c>
      <c r="BL1534" s="11">
        <v>0</v>
      </c>
      <c r="BM1534" s="11">
        <v>0</v>
      </c>
      <c r="BN1534" s="11">
        <v>0</v>
      </c>
      <c r="BO1534" s="11">
        <v>483040</v>
      </c>
      <c r="BP1534" s="11">
        <v>48300</v>
      </c>
      <c r="BQ1534" s="11">
        <v>247230</v>
      </c>
      <c r="BR1534" s="11">
        <v>257970</v>
      </c>
      <c r="BS1534" s="11">
        <v>54070</v>
      </c>
      <c r="BT1534" s="11">
        <v>9750</v>
      </c>
      <c r="BU1534" s="11">
        <v>37650</v>
      </c>
      <c r="BV1534" s="11">
        <v>0</v>
      </c>
      <c r="BW1534" s="11">
        <v>2146</v>
      </c>
      <c r="BX1534" s="11">
        <v>0</v>
      </c>
      <c r="BY1534" s="11">
        <v>0</v>
      </c>
      <c r="BZ1534" s="11">
        <v>0</v>
      </c>
      <c r="CA1534" s="11">
        <v>0</v>
      </c>
      <c r="CB1534" s="11">
        <v>0</v>
      </c>
      <c r="CC1534" s="11">
        <v>198090</v>
      </c>
      <c r="CD1534" s="11">
        <v>0</v>
      </c>
      <c r="CE1534" s="11">
        <v>0</v>
      </c>
      <c r="CF1534" s="11">
        <v>0</v>
      </c>
      <c r="CG1534" s="11">
        <v>0</v>
      </c>
      <c r="CH1534" s="11">
        <v>0</v>
      </c>
      <c r="CI1534" s="11">
        <v>219232.31099999999</v>
      </c>
      <c r="CJ1534" s="4">
        <v>30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0</v>
      </c>
      <c r="CQ1534" s="4">
        <v>0</v>
      </c>
      <c r="CR1534" s="4">
        <v>0</v>
      </c>
      <c r="CS1534" s="4">
        <v>0</v>
      </c>
      <c r="CT1534" s="4">
        <v>0</v>
      </c>
      <c r="CU1534" s="4">
        <v>12</v>
      </c>
      <c r="CV1534" s="4">
        <v>0</v>
      </c>
      <c r="CW1534" s="4">
        <v>0</v>
      </c>
      <c r="CX1534" s="4">
        <v>0</v>
      </c>
      <c r="CY1534" s="4">
        <v>0</v>
      </c>
      <c r="CZ1534" s="4">
        <v>0</v>
      </c>
      <c r="DA1534" s="4">
        <v>0</v>
      </c>
      <c r="DB1534" s="4">
        <v>20</v>
      </c>
      <c r="DC1534" s="4">
        <v>0</v>
      </c>
      <c r="DD1534" s="4">
        <v>26</v>
      </c>
      <c r="DE1534" s="64">
        <v>46</v>
      </c>
      <c r="DF1534" s="64">
        <v>28</v>
      </c>
      <c r="DG1534" s="64">
        <v>2</v>
      </c>
      <c r="DH1534" s="64">
        <v>56.74</v>
      </c>
      <c r="DI1534" s="4">
        <v>0</v>
      </c>
      <c r="DJ1534" s="4">
        <v>0</v>
      </c>
      <c r="DK1534" s="4">
        <v>0</v>
      </c>
      <c r="DL1534" s="4">
        <v>0</v>
      </c>
      <c r="DM1534" s="4">
        <v>0</v>
      </c>
      <c r="DN1534" s="4">
        <v>0</v>
      </c>
      <c r="DO1534" s="4">
        <v>0</v>
      </c>
      <c r="DP1534" s="4">
        <v>0</v>
      </c>
      <c r="DQ1534" s="4">
        <v>0</v>
      </c>
      <c r="DR1534" s="4">
        <v>0</v>
      </c>
      <c r="DS1534" s="4">
        <v>0</v>
      </c>
      <c r="DT1534" s="4">
        <v>2</v>
      </c>
      <c r="DU1534" s="4">
        <v>2</v>
      </c>
      <c r="EB1534" s="4" t="b">
        <v>1</v>
      </c>
      <c r="EC1534" s="4" t="s">
        <v>266</v>
      </c>
      <c r="EF1534" s="7">
        <v>46113</v>
      </c>
      <c r="EG1534" s="7">
        <v>46142</v>
      </c>
      <c r="EH1534" s="4" t="s">
        <v>173</v>
      </c>
      <c r="EI1534" s="4" t="b">
        <v>1</v>
      </c>
      <c r="EJ1534" s="4" t="s">
        <v>174</v>
      </c>
      <c r="EO1534" s="4">
        <f t="shared" si="94"/>
        <v>12.008219178082191</v>
      </c>
      <c r="EP1534" s="4">
        <f t="shared" si="95"/>
        <v>20</v>
      </c>
      <c r="EQ1534" s="9">
        <f t="shared" si="96"/>
        <v>2658972.98</v>
      </c>
    </row>
    <row r="1535" spans="3:147">
      <c r="C1535" s="7">
        <v>46113</v>
      </c>
      <c r="D1535" s="4">
        <v>7810</v>
      </c>
      <c r="G1535" s="4" t="s">
        <v>176</v>
      </c>
      <c r="H1535" s="4" t="s">
        <v>177</v>
      </c>
      <c r="I1535" s="4">
        <v>11</v>
      </c>
      <c r="J1535" s="16">
        <v>37963</v>
      </c>
      <c r="L1535" s="4">
        <v>116136.333</v>
      </c>
      <c r="M1535" s="4">
        <v>122011.3</v>
      </c>
      <c r="N1535" s="4">
        <v>145396.799</v>
      </c>
      <c r="O1535" s="64">
        <v>22</v>
      </c>
      <c r="P1535" s="4">
        <v>8</v>
      </c>
      <c r="Q1535" s="4">
        <v>0</v>
      </c>
      <c r="R1535" s="4">
        <v>30</v>
      </c>
      <c r="S1535" s="4">
        <v>100</v>
      </c>
      <c r="T1535" s="4">
        <v>100</v>
      </c>
      <c r="U1535" s="11">
        <v>6972801</v>
      </c>
      <c r="V1535" s="11">
        <v>1540526</v>
      </c>
      <c r="W1535" s="11">
        <v>5432275</v>
      </c>
      <c r="X1535" s="11">
        <v>22</v>
      </c>
      <c r="Y1535" s="62">
        <v>3484089</v>
      </c>
      <c r="Z1535" s="11">
        <v>0</v>
      </c>
      <c r="AA1535" s="11">
        <v>0</v>
      </c>
      <c r="AB1535" s="11">
        <v>11250</v>
      </c>
      <c r="AC1535" s="11">
        <v>165000</v>
      </c>
      <c r="AD1535" s="11">
        <v>0</v>
      </c>
      <c r="AE1535" s="11">
        <v>0</v>
      </c>
      <c r="AF1535" s="11">
        <v>0</v>
      </c>
      <c r="AG1535" s="11">
        <v>176250</v>
      </c>
      <c r="AH1535" s="11">
        <v>0</v>
      </c>
      <c r="AI1535" s="11">
        <v>457542</v>
      </c>
      <c r="AJ1535" s="11">
        <v>0</v>
      </c>
      <c r="AK1535" s="11">
        <v>981428</v>
      </c>
      <c r="AL1535" s="9">
        <v>1438970</v>
      </c>
      <c r="AM1535" s="9">
        <v>817856</v>
      </c>
      <c r="AN1535" s="9">
        <v>72698</v>
      </c>
      <c r="AO1535" s="9">
        <v>760716</v>
      </c>
      <c r="AP1535" s="11">
        <v>0</v>
      </c>
      <c r="AQ1535" s="11">
        <v>70000</v>
      </c>
      <c r="AR1535" s="11">
        <v>3160240</v>
      </c>
      <c r="AS1535" s="11">
        <v>0</v>
      </c>
      <c r="AT1535" s="11">
        <v>0</v>
      </c>
      <c r="AU1535" s="11">
        <v>0</v>
      </c>
      <c r="AV1535" s="11">
        <v>0</v>
      </c>
      <c r="AW1535" s="11">
        <v>0</v>
      </c>
      <c r="AX1535" s="11">
        <v>0</v>
      </c>
      <c r="AY1535" s="11">
        <v>0</v>
      </c>
      <c r="AZ1535" s="11">
        <v>0</v>
      </c>
      <c r="BA1535" s="11">
        <v>127222</v>
      </c>
      <c r="BB1535" s="11">
        <v>0</v>
      </c>
      <c r="BC1535" s="11">
        <v>0</v>
      </c>
      <c r="BD1535" s="11">
        <v>25000</v>
      </c>
      <c r="BE1535" s="11">
        <v>0</v>
      </c>
      <c r="BF1535" s="11">
        <v>0</v>
      </c>
      <c r="BG1535" s="11">
        <v>0</v>
      </c>
      <c r="BH1535" s="11">
        <v>0</v>
      </c>
      <c r="BI1535" s="11">
        <v>0</v>
      </c>
      <c r="BJ1535" s="11">
        <v>0</v>
      </c>
      <c r="BK1535" s="11">
        <v>0</v>
      </c>
      <c r="BL1535" s="11">
        <v>0</v>
      </c>
      <c r="BM1535" s="11">
        <v>0</v>
      </c>
      <c r="BN1535" s="11">
        <v>0</v>
      </c>
      <c r="BO1535" s="11">
        <v>693070</v>
      </c>
      <c r="BP1535" s="11">
        <v>69300</v>
      </c>
      <c r="BQ1535" s="11">
        <v>288420</v>
      </c>
      <c r="BR1535" s="11">
        <v>304250</v>
      </c>
      <c r="BS1535" s="11">
        <v>62760</v>
      </c>
      <c r="BT1535" s="11">
        <v>10460</v>
      </c>
      <c r="BU1535" s="11">
        <v>41170</v>
      </c>
      <c r="BV1535" s="11">
        <v>1000</v>
      </c>
      <c r="BW1535" s="11">
        <v>0</v>
      </c>
      <c r="BX1535" s="11">
        <v>0</v>
      </c>
      <c r="BY1535" s="11">
        <v>0</v>
      </c>
      <c r="BZ1535" s="11">
        <v>0</v>
      </c>
      <c r="CA1535" s="11">
        <v>0</v>
      </c>
      <c r="CB1535" s="11">
        <v>0</v>
      </c>
      <c r="CC1535" s="11">
        <v>70096</v>
      </c>
      <c r="CD1535" s="11">
        <v>0</v>
      </c>
      <c r="CE1535" s="11">
        <v>0</v>
      </c>
      <c r="CF1535" s="11">
        <v>0</v>
      </c>
      <c r="CG1535" s="11">
        <v>0</v>
      </c>
      <c r="CH1535" s="11">
        <v>0</v>
      </c>
      <c r="CI1535" s="11">
        <v>245827.856</v>
      </c>
      <c r="CJ1535" s="4">
        <v>30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4">
        <v>14</v>
      </c>
      <c r="CV1535" s="4">
        <v>0</v>
      </c>
      <c r="CW1535" s="4">
        <v>0</v>
      </c>
      <c r="CX1535" s="4">
        <v>0</v>
      </c>
      <c r="CY1535" s="4">
        <v>0</v>
      </c>
      <c r="CZ1535" s="4">
        <v>0</v>
      </c>
      <c r="DA1535" s="4">
        <v>0</v>
      </c>
      <c r="DB1535" s="4">
        <v>20</v>
      </c>
      <c r="DC1535" s="4">
        <v>0</v>
      </c>
      <c r="DD1535" s="4">
        <v>36</v>
      </c>
      <c r="DE1535" s="64">
        <v>56</v>
      </c>
      <c r="DF1535" s="64">
        <v>30</v>
      </c>
      <c r="DG1535" s="64">
        <v>2</v>
      </c>
      <c r="DH1535" s="64">
        <v>69.760000000000005</v>
      </c>
      <c r="DI1535" s="4">
        <v>0</v>
      </c>
      <c r="DJ1535" s="4">
        <v>0</v>
      </c>
      <c r="DK1535" s="4">
        <v>0</v>
      </c>
      <c r="DL1535" s="4">
        <v>0</v>
      </c>
      <c r="DM1535" s="4">
        <v>0</v>
      </c>
      <c r="DN1535" s="4">
        <v>0</v>
      </c>
      <c r="DO1535" s="4">
        <v>0</v>
      </c>
      <c r="DP1535" s="4">
        <v>0</v>
      </c>
      <c r="DQ1535" s="4">
        <v>0</v>
      </c>
      <c r="DR1535" s="4">
        <v>0</v>
      </c>
      <c r="DS1535" s="4">
        <v>0</v>
      </c>
      <c r="DT1535" s="4">
        <v>2</v>
      </c>
      <c r="DU1535" s="4">
        <v>2</v>
      </c>
      <c r="EB1535" s="4" t="b">
        <v>1</v>
      </c>
      <c r="EC1535" s="4" t="s">
        <v>266</v>
      </c>
      <c r="EF1535" s="7">
        <v>46113</v>
      </c>
      <c r="EG1535" s="7">
        <v>46142</v>
      </c>
      <c r="EH1535" s="4" t="s">
        <v>173</v>
      </c>
      <c r="EI1535" s="4" t="b">
        <v>1</v>
      </c>
      <c r="EJ1535" s="4" t="s">
        <v>174</v>
      </c>
      <c r="EO1535" s="4">
        <f t="shared" si="94"/>
        <v>22.082191780821919</v>
      </c>
      <c r="EP1535" s="4">
        <f t="shared" si="95"/>
        <v>25</v>
      </c>
      <c r="EQ1535" s="9">
        <f t="shared" si="96"/>
        <v>3634919.9750000001</v>
      </c>
    </row>
    <row r="1536" spans="3:147">
      <c r="C1536" s="7">
        <v>46113</v>
      </c>
      <c r="D1536" s="4">
        <v>7810</v>
      </c>
      <c r="G1536" s="4" t="s">
        <v>176</v>
      </c>
      <c r="H1536" s="4" t="s">
        <v>177</v>
      </c>
      <c r="I1536" s="4">
        <v>3</v>
      </c>
      <c r="J1536" s="16">
        <v>38600</v>
      </c>
      <c r="L1536" s="4">
        <v>110095.333</v>
      </c>
      <c r="M1536" s="4">
        <v>115345.3</v>
      </c>
      <c r="N1536" s="4">
        <v>137453.149</v>
      </c>
      <c r="O1536" s="64">
        <v>22</v>
      </c>
      <c r="P1536" s="4">
        <v>8</v>
      </c>
      <c r="Q1536" s="4">
        <v>0</v>
      </c>
      <c r="R1536" s="4">
        <v>30</v>
      </c>
      <c r="S1536" s="4">
        <v>100</v>
      </c>
      <c r="T1536" s="4">
        <v>100</v>
      </c>
      <c r="U1536" s="11">
        <v>6504720</v>
      </c>
      <c r="V1536" s="11">
        <v>1897430</v>
      </c>
      <c r="W1536" s="11">
        <v>4607290</v>
      </c>
      <c r="X1536" s="11">
        <v>20</v>
      </c>
      <c r="Y1536" s="62">
        <v>3302859</v>
      </c>
      <c r="Z1536" s="11">
        <v>0</v>
      </c>
      <c r="AA1536" s="11">
        <v>0</v>
      </c>
      <c r="AB1536" s="11">
        <v>7500</v>
      </c>
      <c r="AC1536" s="11">
        <v>150000</v>
      </c>
      <c r="AD1536" s="11">
        <v>0</v>
      </c>
      <c r="AE1536" s="11">
        <v>0</v>
      </c>
      <c r="AF1536" s="11">
        <v>0</v>
      </c>
      <c r="AG1536" s="11">
        <v>157500</v>
      </c>
      <c r="AH1536" s="11">
        <v>0</v>
      </c>
      <c r="AI1536" s="11">
        <v>432544</v>
      </c>
      <c r="AJ1536" s="11">
        <v>0</v>
      </c>
      <c r="AK1536" s="11">
        <v>850491</v>
      </c>
      <c r="AL1536" s="9">
        <v>1283036</v>
      </c>
      <c r="AM1536" s="9">
        <v>773173</v>
      </c>
      <c r="AN1536" s="9">
        <v>68726</v>
      </c>
      <c r="AO1536" s="9">
        <v>719154</v>
      </c>
      <c r="AP1536" s="11">
        <v>0</v>
      </c>
      <c r="AQ1536" s="11">
        <v>70000</v>
      </c>
      <c r="AR1536" s="11">
        <v>2914089</v>
      </c>
      <c r="AS1536" s="11">
        <v>0</v>
      </c>
      <c r="AT1536" s="11">
        <v>0</v>
      </c>
      <c r="AU1536" s="11">
        <v>0</v>
      </c>
      <c r="AV1536" s="11">
        <v>0</v>
      </c>
      <c r="AW1536" s="11">
        <v>0</v>
      </c>
      <c r="AX1536" s="11">
        <v>0</v>
      </c>
      <c r="AY1536" s="11">
        <v>0</v>
      </c>
      <c r="AZ1536" s="11">
        <v>0</v>
      </c>
      <c r="BA1536" s="11">
        <v>120272</v>
      </c>
      <c r="BB1536" s="11">
        <v>0</v>
      </c>
      <c r="BC1536" s="11">
        <v>0</v>
      </c>
      <c r="BD1536" s="11">
        <v>10000</v>
      </c>
      <c r="BE1536" s="11">
        <v>0</v>
      </c>
      <c r="BF1536" s="11">
        <v>0</v>
      </c>
      <c r="BG1536" s="11">
        <v>0</v>
      </c>
      <c r="BH1536" s="11">
        <v>0</v>
      </c>
      <c r="BI1536" s="11">
        <v>0</v>
      </c>
      <c r="BJ1536" s="11">
        <v>0</v>
      </c>
      <c r="BK1536" s="11">
        <v>0</v>
      </c>
      <c r="BL1536" s="11">
        <v>0</v>
      </c>
      <c r="BM1536" s="11">
        <v>0</v>
      </c>
      <c r="BN1536" s="11">
        <v>0</v>
      </c>
      <c r="BO1536" s="11">
        <v>646340</v>
      </c>
      <c r="BP1536" s="11">
        <v>64630</v>
      </c>
      <c r="BQ1536" s="11">
        <v>250270</v>
      </c>
      <c r="BR1536" s="11">
        <v>276800</v>
      </c>
      <c r="BS1536" s="11">
        <v>58540</v>
      </c>
      <c r="BT1536" s="11">
        <v>9910</v>
      </c>
      <c r="BU1536" s="11">
        <v>38920</v>
      </c>
      <c r="BV1536" s="11">
        <v>0</v>
      </c>
      <c r="BW1536" s="11">
        <v>1500</v>
      </c>
      <c r="BX1536" s="11">
        <v>0</v>
      </c>
      <c r="BY1536" s="11">
        <v>0</v>
      </c>
      <c r="BZ1536" s="11">
        <v>0</v>
      </c>
      <c r="CA1536" s="11">
        <v>0</v>
      </c>
      <c r="CB1536" s="11">
        <v>0</v>
      </c>
      <c r="CC1536" s="11">
        <v>550520</v>
      </c>
      <c r="CD1536" s="11">
        <v>0</v>
      </c>
      <c r="CE1536" s="11">
        <v>0</v>
      </c>
      <c r="CF1536" s="11">
        <v>0</v>
      </c>
      <c r="CG1536" s="11">
        <v>0</v>
      </c>
      <c r="CH1536" s="11">
        <v>0</v>
      </c>
      <c r="CI1536" s="11">
        <v>234364.28899999999</v>
      </c>
      <c r="CJ1536" s="4">
        <v>30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0</v>
      </c>
      <c r="CR1536" s="4">
        <v>0</v>
      </c>
      <c r="CS1536" s="4">
        <v>0</v>
      </c>
      <c r="CT1536" s="4">
        <v>0</v>
      </c>
      <c r="CU1536" s="4">
        <v>14</v>
      </c>
      <c r="CV1536" s="4">
        <v>0</v>
      </c>
      <c r="CW1536" s="4">
        <v>0</v>
      </c>
      <c r="CX1536" s="4">
        <v>0</v>
      </c>
      <c r="CY1536" s="4">
        <v>0</v>
      </c>
      <c r="CZ1536" s="4">
        <v>0</v>
      </c>
      <c r="DA1536" s="4">
        <v>0</v>
      </c>
      <c r="DB1536" s="4">
        <v>20</v>
      </c>
      <c r="DC1536" s="4">
        <v>0</v>
      </c>
      <c r="DD1536" s="4">
        <v>33</v>
      </c>
      <c r="DE1536" s="64">
        <v>53</v>
      </c>
      <c r="DF1536" s="64">
        <v>30</v>
      </c>
      <c r="DG1536" s="64">
        <v>2</v>
      </c>
      <c r="DH1536" s="64">
        <v>69.760000000000005</v>
      </c>
      <c r="DI1536" s="4">
        <v>0</v>
      </c>
      <c r="DJ1536" s="4">
        <v>0</v>
      </c>
      <c r="DK1536" s="4">
        <v>0</v>
      </c>
      <c r="DL1536" s="4">
        <v>0</v>
      </c>
      <c r="DM1536" s="4">
        <v>0</v>
      </c>
      <c r="DN1536" s="4">
        <v>0</v>
      </c>
      <c r="DO1536" s="4">
        <v>0</v>
      </c>
      <c r="DP1536" s="4">
        <v>0</v>
      </c>
      <c r="DQ1536" s="4">
        <v>0</v>
      </c>
      <c r="DR1536" s="4">
        <v>0</v>
      </c>
      <c r="DS1536" s="4">
        <v>0</v>
      </c>
      <c r="DT1536" s="4">
        <v>2</v>
      </c>
      <c r="DU1536" s="4">
        <v>2</v>
      </c>
      <c r="EB1536" s="4" t="b">
        <v>1</v>
      </c>
      <c r="EC1536" s="4" t="s">
        <v>266</v>
      </c>
      <c r="EF1536" s="7">
        <v>46113</v>
      </c>
      <c r="EG1536" s="7">
        <v>46142</v>
      </c>
      <c r="EH1536" s="4" t="s">
        <v>173</v>
      </c>
      <c r="EI1536" s="4" t="b">
        <v>1</v>
      </c>
      <c r="EJ1536" s="4" t="s">
        <v>174</v>
      </c>
      <c r="EO1536" s="4">
        <f t="shared" si="94"/>
        <v>20.336986301369862</v>
      </c>
      <c r="EP1536" s="4">
        <f t="shared" si="95"/>
        <v>24</v>
      </c>
      <c r="EQ1536" s="9">
        <f t="shared" si="96"/>
        <v>3298875.5760000004</v>
      </c>
    </row>
    <row r="1537" spans="3:147">
      <c r="C1537" s="7">
        <v>46113</v>
      </c>
      <c r="D1537" s="4">
        <v>7810</v>
      </c>
      <c r="G1537" s="4" t="s">
        <v>176</v>
      </c>
      <c r="H1537" s="4" t="s">
        <v>177</v>
      </c>
      <c r="I1537" s="4">
        <v>1</v>
      </c>
      <c r="J1537" s="16">
        <v>38950</v>
      </c>
      <c r="L1537" s="4">
        <v>108315.333</v>
      </c>
      <c r="M1537" s="4">
        <v>113315.3</v>
      </c>
      <c r="N1537" s="4">
        <v>135034.06599999999</v>
      </c>
      <c r="O1537" s="64">
        <v>22</v>
      </c>
      <c r="P1537" s="4">
        <v>8</v>
      </c>
      <c r="Q1537" s="4">
        <v>0</v>
      </c>
      <c r="R1537" s="4">
        <v>30</v>
      </c>
      <c r="S1537" s="4">
        <v>100</v>
      </c>
      <c r="T1537" s="4">
        <v>100</v>
      </c>
      <c r="U1537" s="11">
        <v>6003547</v>
      </c>
      <c r="V1537" s="11">
        <v>1297547</v>
      </c>
      <c r="W1537" s="11">
        <v>4706000</v>
      </c>
      <c r="X1537" s="11">
        <v>19</v>
      </c>
      <c r="Y1537" s="62">
        <v>3249459</v>
      </c>
      <c r="Z1537" s="11">
        <v>0</v>
      </c>
      <c r="AA1537" s="11">
        <v>0</v>
      </c>
      <c r="AB1537" s="11">
        <v>7500</v>
      </c>
      <c r="AC1537" s="11">
        <v>142500</v>
      </c>
      <c r="AD1537" s="11">
        <v>0</v>
      </c>
      <c r="AE1537" s="11">
        <v>0</v>
      </c>
      <c r="AF1537" s="11">
        <v>0</v>
      </c>
      <c r="AG1537" s="11">
        <v>150000</v>
      </c>
      <c r="AH1537" s="11">
        <v>0</v>
      </c>
      <c r="AI1537" s="11">
        <v>424932</v>
      </c>
      <c r="AJ1537" s="11">
        <v>0</v>
      </c>
      <c r="AK1537" s="11">
        <v>683609</v>
      </c>
      <c r="AL1537" s="9">
        <v>1108542</v>
      </c>
      <c r="AM1537" s="9">
        <v>708928</v>
      </c>
      <c r="AN1537" s="9">
        <v>67517</v>
      </c>
      <c r="AO1537" s="9">
        <v>557825</v>
      </c>
      <c r="AP1537" s="11">
        <v>0</v>
      </c>
      <c r="AQ1537" s="11">
        <v>60000</v>
      </c>
      <c r="AR1537" s="11">
        <v>2502812</v>
      </c>
      <c r="AS1537" s="11">
        <v>0</v>
      </c>
      <c r="AT1537" s="11">
        <v>0</v>
      </c>
      <c r="AU1537" s="11">
        <v>0</v>
      </c>
      <c r="AV1537" s="11">
        <v>0</v>
      </c>
      <c r="AW1537" s="11">
        <v>0</v>
      </c>
      <c r="AX1537" s="11">
        <v>0</v>
      </c>
      <c r="AY1537" s="11">
        <v>0</v>
      </c>
      <c r="AZ1537" s="11">
        <v>0</v>
      </c>
      <c r="BA1537" s="11">
        <v>101276</v>
      </c>
      <c r="BB1537" s="11">
        <v>0</v>
      </c>
      <c r="BC1537" s="11">
        <v>0</v>
      </c>
      <c r="BD1537" s="11">
        <v>0</v>
      </c>
      <c r="BE1537" s="11">
        <v>0</v>
      </c>
      <c r="BF1537" s="11">
        <v>0</v>
      </c>
      <c r="BG1537" s="11">
        <v>0</v>
      </c>
      <c r="BH1537" s="11">
        <v>0</v>
      </c>
      <c r="BI1537" s="11">
        <v>0</v>
      </c>
      <c r="BJ1537" s="11">
        <v>0</v>
      </c>
      <c r="BK1537" s="11">
        <v>0</v>
      </c>
      <c r="BL1537" s="11">
        <v>0</v>
      </c>
      <c r="BM1537" s="11">
        <v>0</v>
      </c>
      <c r="BN1537" s="11">
        <v>0</v>
      </c>
      <c r="BO1537" s="11">
        <v>563630</v>
      </c>
      <c r="BP1537" s="11">
        <v>56360</v>
      </c>
      <c r="BQ1537" s="11">
        <v>243770</v>
      </c>
      <c r="BR1537" s="11">
        <v>256940</v>
      </c>
      <c r="BS1537" s="11">
        <v>54030</v>
      </c>
      <c r="BT1537" s="11">
        <v>9750</v>
      </c>
      <c r="BU1537" s="11">
        <v>38240</v>
      </c>
      <c r="BV1537" s="11">
        <v>0</v>
      </c>
      <c r="BW1537" s="11">
        <v>831</v>
      </c>
      <c r="BX1537" s="11">
        <v>0</v>
      </c>
      <c r="BY1537" s="11">
        <v>0</v>
      </c>
      <c r="BZ1537" s="11">
        <v>0</v>
      </c>
      <c r="CA1537" s="11">
        <v>0</v>
      </c>
      <c r="CB1537" s="11">
        <v>0</v>
      </c>
      <c r="CC1537" s="11">
        <v>73996</v>
      </c>
      <c r="CD1537" s="11">
        <v>0</v>
      </c>
      <c r="CE1537" s="11">
        <v>0</v>
      </c>
      <c r="CF1537" s="11">
        <v>0</v>
      </c>
      <c r="CG1537" s="11">
        <v>0</v>
      </c>
      <c r="CH1537" s="11">
        <v>0</v>
      </c>
      <c r="CI1537" s="11">
        <v>221307.34400000001</v>
      </c>
      <c r="CJ1537" s="4">
        <v>30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4">
        <v>12</v>
      </c>
      <c r="CV1537" s="4">
        <v>0</v>
      </c>
      <c r="CW1537" s="4">
        <v>0</v>
      </c>
      <c r="CX1537" s="4">
        <v>0</v>
      </c>
      <c r="CY1537" s="4">
        <v>0</v>
      </c>
      <c r="CZ1537" s="4">
        <v>0</v>
      </c>
      <c r="DA1537" s="4">
        <v>0</v>
      </c>
      <c r="DB1537" s="4">
        <v>20</v>
      </c>
      <c r="DC1537" s="4">
        <v>0</v>
      </c>
      <c r="DD1537" s="4">
        <v>27</v>
      </c>
      <c r="DE1537" s="64">
        <v>47</v>
      </c>
      <c r="DF1537" s="64">
        <v>28</v>
      </c>
      <c r="DG1537" s="64">
        <v>2</v>
      </c>
      <c r="DH1537" s="64">
        <v>55.08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0</v>
      </c>
      <c r="DO1537" s="4">
        <v>0</v>
      </c>
      <c r="DP1537" s="4">
        <v>0</v>
      </c>
      <c r="DQ1537" s="4">
        <v>0</v>
      </c>
      <c r="DR1537" s="4">
        <v>0</v>
      </c>
      <c r="DS1537" s="4">
        <v>1.5</v>
      </c>
      <c r="DT1537" s="4">
        <v>2</v>
      </c>
      <c r="DU1537" s="4">
        <v>2</v>
      </c>
      <c r="EB1537" s="4" t="b">
        <v>1</v>
      </c>
      <c r="EC1537" s="4" t="s">
        <v>266</v>
      </c>
      <c r="EF1537" s="7">
        <v>46113</v>
      </c>
      <c r="EG1537" s="7">
        <v>46142</v>
      </c>
      <c r="EH1537" s="4" t="s">
        <v>173</v>
      </c>
      <c r="EI1537" s="4" t="b">
        <v>1</v>
      </c>
      <c r="EJ1537" s="4" t="s">
        <v>174</v>
      </c>
      <c r="EO1537" s="4">
        <f t="shared" si="94"/>
        <v>19.378082191780823</v>
      </c>
      <c r="EP1537" s="4">
        <f t="shared" si="95"/>
        <v>24</v>
      </c>
      <c r="EQ1537" s="9">
        <f t="shared" si="96"/>
        <v>3240817.5839999998</v>
      </c>
    </row>
    <row r="1538" spans="3:147">
      <c r="C1538" s="7">
        <v>46143</v>
      </c>
      <c r="D1538" s="4">
        <v>7810</v>
      </c>
      <c r="G1538" s="4" t="s">
        <v>170</v>
      </c>
      <c r="H1538" s="4" t="s">
        <v>171</v>
      </c>
      <c r="I1538" s="4">
        <v>8</v>
      </c>
      <c r="J1538" s="16">
        <v>41610</v>
      </c>
      <c r="L1538" s="4">
        <v>133782.58900000001</v>
      </c>
      <c r="M1538" s="4">
        <v>136782.56700000001</v>
      </c>
      <c r="N1538" s="4">
        <v>162999.22500000001</v>
      </c>
      <c r="O1538" s="64">
        <v>18</v>
      </c>
      <c r="P1538" s="4">
        <v>10</v>
      </c>
      <c r="Q1538" s="4">
        <v>3</v>
      </c>
      <c r="R1538" s="4">
        <v>31</v>
      </c>
      <c r="S1538" s="4">
        <v>100</v>
      </c>
      <c r="T1538" s="4">
        <v>100</v>
      </c>
      <c r="U1538" s="11">
        <v>7038061</v>
      </c>
      <c r="V1538" s="11">
        <v>1544433</v>
      </c>
      <c r="W1538" s="11">
        <v>5493628</v>
      </c>
      <c r="X1538" s="11">
        <v>12</v>
      </c>
      <c r="Y1538" s="62">
        <v>4147260</v>
      </c>
      <c r="Z1538" s="11">
        <v>0</v>
      </c>
      <c r="AA1538" s="11">
        <v>0</v>
      </c>
      <c r="AB1538" s="11">
        <v>0</v>
      </c>
      <c r="AC1538" s="11">
        <v>90000</v>
      </c>
      <c r="AD1538" s="11">
        <v>0</v>
      </c>
      <c r="AE1538" s="11">
        <v>0</v>
      </c>
      <c r="AF1538" s="11">
        <v>0</v>
      </c>
      <c r="AG1538" s="11">
        <v>90000</v>
      </c>
      <c r="AH1538" s="11">
        <v>0</v>
      </c>
      <c r="AI1538" s="11">
        <v>512934</v>
      </c>
      <c r="AJ1538" s="11">
        <v>0</v>
      </c>
      <c r="AK1538" s="11">
        <v>687652</v>
      </c>
      <c r="AL1538" s="9">
        <v>1200587</v>
      </c>
      <c r="AM1538" s="9">
        <v>1466993</v>
      </c>
      <c r="AN1538" s="9">
        <v>81499</v>
      </c>
      <c r="AO1538" s="9">
        <v>0</v>
      </c>
      <c r="AP1538" s="11">
        <v>0</v>
      </c>
      <c r="AQ1538" s="11">
        <v>0</v>
      </c>
      <c r="AR1538" s="11">
        <v>2749079</v>
      </c>
      <c r="AS1538" s="11">
        <v>0</v>
      </c>
      <c r="AT1538" s="11">
        <v>0</v>
      </c>
      <c r="AU1538" s="11">
        <v>0</v>
      </c>
      <c r="AV1538" s="11">
        <v>0</v>
      </c>
      <c r="AW1538" s="11">
        <v>0</v>
      </c>
      <c r="AX1538" s="11">
        <v>0</v>
      </c>
      <c r="AY1538" s="11">
        <v>0</v>
      </c>
      <c r="AZ1538" s="11">
        <v>0</v>
      </c>
      <c r="BA1538" s="11">
        <v>16722</v>
      </c>
      <c r="BB1538" s="11">
        <v>0</v>
      </c>
      <c r="BC1538" s="11">
        <v>0</v>
      </c>
      <c r="BD1538" s="11">
        <v>35000</v>
      </c>
      <c r="BE1538" s="11">
        <v>0</v>
      </c>
      <c r="BF1538" s="11">
        <v>0</v>
      </c>
      <c r="BG1538" s="11">
        <v>0</v>
      </c>
      <c r="BH1538" s="11">
        <v>0</v>
      </c>
      <c r="BI1538" s="11">
        <v>0</v>
      </c>
      <c r="BJ1538" s="11">
        <v>0</v>
      </c>
      <c r="BK1538" s="11">
        <v>0</v>
      </c>
      <c r="BL1538" s="11">
        <v>0</v>
      </c>
      <c r="BM1538" s="11">
        <v>0</v>
      </c>
      <c r="BN1538" s="11">
        <v>0</v>
      </c>
      <c r="BO1538" s="11">
        <v>685260</v>
      </c>
      <c r="BP1538" s="11">
        <v>68520</v>
      </c>
      <c r="BQ1538" s="11">
        <v>296160</v>
      </c>
      <c r="BR1538" s="11">
        <v>303920</v>
      </c>
      <c r="BS1538" s="11">
        <v>63340</v>
      </c>
      <c r="BT1538" s="11">
        <v>12450</v>
      </c>
      <c r="BU1538" s="11">
        <v>47500</v>
      </c>
      <c r="BV1538" s="11">
        <v>0</v>
      </c>
      <c r="BW1538" s="11">
        <v>0</v>
      </c>
      <c r="BX1538" s="11">
        <v>0</v>
      </c>
      <c r="BY1538" s="11">
        <v>0</v>
      </c>
      <c r="BZ1538" s="11">
        <v>0</v>
      </c>
      <c r="CA1538" s="11">
        <v>0</v>
      </c>
      <c r="CB1538" s="11">
        <v>0</v>
      </c>
      <c r="CC1538" s="11">
        <v>67283</v>
      </c>
      <c r="CD1538" s="11">
        <v>0</v>
      </c>
      <c r="CE1538" s="11">
        <v>0</v>
      </c>
      <c r="CF1538" s="11">
        <v>0</v>
      </c>
      <c r="CG1538" s="11">
        <v>0</v>
      </c>
      <c r="CH1538" s="11">
        <v>0</v>
      </c>
      <c r="CI1538" s="11">
        <v>236928.96599999999</v>
      </c>
      <c r="CJ1538" s="4">
        <v>31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0</v>
      </c>
      <c r="CZ1538" s="4">
        <v>0</v>
      </c>
      <c r="DA1538" s="4">
        <v>0</v>
      </c>
      <c r="DB1538" s="4">
        <v>20</v>
      </c>
      <c r="DC1538" s="4">
        <v>0</v>
      </c>
      <c r="DD1538" s="4">
        <v>22.5</v>
      </c>
      <c r="DE1538" s="64">
        <v>42.5</v>
      </c>
      <c r="DF1538" s="64">
        <v>48</v>
      </c>
      <c r="DG1538" s="64">
        <v>2</v>
      </c>
      <c r="DH1538" s="64">
        <v>0</v>
      </c>
      <c r="DI1538" s="4">
        <v>0</v>
      </c>
      <c r="DJ1538" s="4">
        <v>0</v>
      </c>
      <c r="DK1538" s="4">
        <v>0</v>
      </c>
      <c r="DL1538" s="4">
        <v>0</v>
      </c>
      <c r="DM1538" s="4">
        <v>0</v>
      </c>
      <c r="DN1538" s="4">
        <v>0</v>
      </c>
      <c r="DO1538" s="4">
        <v>0</v>
      </c>
      <c r="DP1538" s="4">
        <v>0</v>
      </c>
      <c r="DQ1538" s="4">
        <v>0</v>
      </c>
      <c r="DR1538" s="4">
        <v>0</v>
      </c>
      <c r="DS1538" s="4">
        <v>1</v>
      </c>
      <c r="DT1538" s="4">
        <v>2</v>
      </c>
      <c r="DU1538" s="4">
        <v>2</v>
      </c>
      <c r="EB1538" s="4" t="b">
        <v>1</v>
      </c>
      <c r="EC1538" s="4" t="s">
        <v>266</v>
      </c>
      <c r="EF1538" s="7">
        <v>46143</v>
      </c>
      <c r="EG1538" s="7">
        <v>46173</v>
      </c>
      <c r="EH1538" s="4" t="s">
        <v>173</v>
      </c>
      <c r="EI1538" s="4" t="b">
        <v>1</v>
      </c>
      <c r="EJ1538" s="4" t="s">
        <v>174</v>
      </c>
      <c r="EO1538" s="4">
        <f t="shared" si="94"/>
        <v>12.09041095890411</v>
      </c>
      <c r="EP1538" s="4">
        <f t="shared" si="95"/>
        <v>20</v>
      </c>
      <c r="EQ1538" s="9">
        <f t="shared" si="96"/>
        <v>3259984.5</v>
      </c>
    </row>
    <row r="1539" spans="3:147">
      <c r="C1539" s="7">
        <v>46143</v>
      </c>
      <c r="D1539" s="4">
        <v>7810</v>
      </c>
      <c r="G1539" s="4" t="s">
        <v>176</v>
      </c>
      <c r="H1539" s="4" t="s">
        <v>177</v>
      </c>
      <c r="I1539" s="4">
        <v>1</v>
      </c>
      <c r="J1539" s="16">
        <v>41640</v>
      </c>
      <c r="L1539" s="4">
        <v>108315.333</v>
      </c>
      <c r="M1539" s="4">
        <v>111565.3</v>
      </c>
      <c r="N1539" s="4">
        <v>132948.649</v>
      </c>
      <c r="O1539" s="64">
        <v>18</v>
      </c>
      <c r="P1539" s="4">
        <v>10</v>
      </c>
      <c r="Q1539" s="4">
        <v>3</v>
      </c>
      <c r="R1539" s="4">
        <v>31</v>
      </c>
      <c r="S1539" s="4">
        <v>100</v>
      </c>
      <c r="T1539" s="4">
        <v>100</v>
      </c>
      <c r="U1539" s="11">
        <v>5748623</v>
      </c>
      <c r="V1539" s="11">
        <v>1068623</v>
      </c>
      <c r="W1539" s="11">
        <v>4680000</v>
      </c>
      <c r="X1539" s="11">
        <v>12</v>
      </c>
      <c r="Y1539" s="62">
        <v>3357775</v>
      </c>
      <c r="Z1539" s="11">
        <v>0</v>
      </c>
      <c r="AA1539" s="11">
        <v>0</v>
      </c>
      <c r="AB1539" s="11">
        <v>7500</v>
      </c>
      <c r="AC1539" s="11">
        <v>90000</v>
      </c>
      <c r="AD1539" s="11">
        <v>0</v>
      </c>
      <c r="AE1539" s="11">
        <v>0</v>
      </c>
      <c r="AF1539" s="11">
        <v>0</v>
      </c>
      <c r="AG1539" s="11">
        <v>97500</v>
      </c>
      <c r="AH1539" s="11">
        <v>0</v>
      </c>
      <c r="AI1539" s="11">
        <v>418369</v>
      </c>
      <c r="AJ1539" s="11">
        <v>0</v>
      </c>
      <c r="AK1539" s="11">
        <v>311598</v>
      </c>
      <c r="AL1539" s="9">
        <v>729968</v>
      </c>
      <c r="AM1539" s="9">
        <v>997114</v>
      </c>
      <c r="AN1539" s="9">
        <v>66474</v>
      </c>
      <c r="AO1539" s="9">
        <v>396253</v>
      </c>
      <c r="AP1539" s="11">
        <v>0</v>
      </c>
      <c r="AQ1539" s="11">
        <v>55000</v>
      </c>
      <c r="AR1539" s="11">
        <v>2244809</v>
      </c>
      <c r="AS1539" s="11">
        <v>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0</v>
      </c>
      <c r="AY1539" s="11">
        <v>0</v>
      </c>
      <c r="AZ1539" s="11">
        <v>0</v>
      </c>
      <c r="BA1539" s="11">
        <v>13539</v>
      </c>
      <c r="BB1539" s="11">
        <v>0</v>
      </c>
      <c r="BC1539" s="11">
        <v>0</v>
      </c>
      <c r="BD1539" s="11">
        <v>35000</v>
      </c>
      <c r="BE1539" s="11">
        <v>0</v>
      </c>
      <c r="BF1539" s="11">
        <v>0</v>
      </c>
      <c r="BG1539" s="11">
        <v>0</v>
      </c>
      <c r="BH1539" s="11">
        <v>0</v>
      </c>
      <c r="BI1539" s="11">
        <v>0</v>
      </c>
      <c r="BJ1539" s="11">
        <v>0</v>
      </c>
      <c r="BK1539" s="11">
        <v>0</v>
      </c>
      <c r="BL1539" s="11">
        <v>0</v>
      </c>
      <c r="BM1539" s="11">
        <v>0</v>
      </c>
      <c r="BN1539" s="11">
        <v>0</v>
      </c>
      <c r="BO1539" s="11">
        <v>423130</v>
      </c>
      <c r="BP1539" s="11">
        <v>42310</v>
      </c>
      <c r="BQ1539" s="11">
        <v>247230</v>
      </c>
      <c r="BR1539" s="11">
        <v>247410</v>
      </c>
      <c r="BS1539" s="11">
        <v>51740</v>
      </c>
      <c r="BT1539" s="11">
        <v>10080</v>
      </c>
      <c r="BU1539" s="11">
        <v>38730</v>
      </c>
      <c r="BV1539" s="11">
        <v>0</v>
      </c>
      <c r="BW1539" s="11">
        <v>7993</v>
      </c>
      <c r="BX1539" s="11">
        <v>0</v>
      </c>
      <c r="BY1539" s="11">
        <v>0</v>
      </c>
      <c r="BZ1539" s="11">
        <v>0</v>
      </c>
      <c r="CA1539" s="11">
        <v>0</v>
      </c>
      <c r="CB1539" s="11">
        <v>0</v>
      </c>
      <c r="CC1539" s="11">
        <v>0</v>
      </c>
      <c r="CD1539" s="11">
        <v>0</v>
      </c>
      <c r="CE1539" s="11">
        <v>0</v>
      </c>
      <c r="CF1539" s="11">
        <v>0</v>
      </c>
      <c r="CG1539" s="11">
        <v>0</v>
      </c>
      <c r="CH1539" s="11">
        <v>0</v>
      </c>
      <c r="CI1539" s="11">
        <v>212895.69699999999</v>
      </c>
      <c r="CJ1539" s="4">
        <v>31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11</v>
      </c>
      <c r="CV1539" s="4">
        <v>0</v>
      </c>
      <c r="CW1539" s="4">
        <v>0</v>
      </c>
      <c r="CX1539" s="4">
        <v>0</v>
      </c>
      <c r="CY1539" s="4">
        <v>0</v>
      </c>
      <c r="CZ1539" s="4">
        <v>0</v>
      </c>
      <c r="DA1539" s="4">
        <v>0</v>
      </c>
      <c r="DB1539" s="4">
        <v>20</v>
      </c>
      <c r="DC1539" s="4">
        <v>0</v>
      </c>
      <c r="DD1539" s="4">
        <v>12.5</v>
      </c>
      <c r="DE1539" s="64">
        <v>32.5</v>
      </c>
      <c r="DF1539" s="64">
        <v>40</v>
      </c>
      <c r="DG1539" s="64">
        <v>2</v>
      </c>
      <c r="DH1539" s="64">
        <v>39.74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0</v>
      </c>
      <c r="DO1539" s="4">
        <v>0</v>
      </c>
      <c r="DP1539" s="4">
        <v>0</v>
      </c>
      <c r="DQ1539" s="4">
        <v>0</v>
      </c>
      <c r="DR1539" s="4">
        <v>0</v>
      </c>
      <c r="DS1539" s="4">
        <v>1</v>
      </c>
      <c r="DT1539" s="4">
        <v>2</v>
      </c>
      <c r="DU1539" s="4">
        <v>2</v>
      </c>
      <c r="EB1539" s="4" t="b">
        <v>1</v>
      </c>
      <c r="EC1539" s="4" t="s">
        <v>266</v>
      </c>
      <c r="EF1539" s="7">
        <v>46143</v>
      </c>
      <c r="EG1539" s="7">
        <v>46173</v>
      </c>
      <c r="EH1539" s="4" t="s">
        <v>173</v>
      </c>
      <c r="EI1539" s="4" t="b">
        <v>1</v>
      </c>
      <c r="EJ1539" s="4" t="s">
        <v>174</v>
      </c>
      <c r="EO1539" s="4">
        <f t="shared" si="94"/>
        <v>12.008219178082191</v>
      </c>
      <c r="EP1539" s="4">
        <f t="shared" si="95"/>
        <v>20</v>
      </c>
      <c r="EQ1539" s="9">
        <f t="shared" si="96"/>
        <v>2658972.98</v>
      </c>
    </row>
    <row r="1540" spans="3:147">
      <c r="C1540" s="7">
        <v>46143</v>
      </c>
      <c r="D1540" s="4">
        <v>7810</v>
      </c>
      <c r="G1540" s="4" t="s">
        <v>176</v>
      </c>
      <c r="H1540" s="4" t="s">
        <v>177</v>
      </c>
      <c r="I1540" s="4">
        <v>11</v>
      </c>
      <c r="J1540" s="16">
        <v>37963</v>
      </c>
      <c r="L1540" s="4">
        <v>116136.333</v>
      </c>
      <c r="M1540" s="4">
        <v>122011.3</v>
      </c>
      <c r="N1540" s="4">
        <v>145396.799</v>
      </c>
      <c r="O1540" s="64">
        <v>18</v>
      </c>
      <c r="P1540" s="4">
        <v>10</v>
      </c>
      <c r="Q1540" s="4">
        <v>3</v>
      </c>
      <c r="R1540" s="4">
        <v>31</v>
      </c>
      <c r="S1540" s="4">
        <v>100</v>
      </c>
      <c r="T1540" s="4">
        <v>100</v>
      </c>
      <c r="U1540" s="11">
        <v>6752916</v>
      </c>
      <c r="V1540" s="11">
        <v>1474976</v>
      </c>
      <c r="W1540" s="11">
        <v>5277940</v>
      </c>
      <c r="X1540" s="11">
        <v>22</v>
      </c>
      <c r="Y1540" s="62">
        <v>3600226</v>
      </c>
      <c r="Z1540" s="11">
        <v>0</v>
      </c>
      <c r="AA1540" s="11">
        <v>0</v>
      </c>
      <c r="AB1540" s="11">
        <v>11250</v>
      </c>
      <c r="AC1540" s="11">
        <v>165000</v>
      </c>
      <c r="AD1540" s="11">
        <v>0</v>
      </c>
      <c r="AE1540" s="11">
        <v>0</v>
      </c>
      <c r="AF1540" s="11">
        <v>0</v>
      </c>
      <c r="AG1540" s="11">
        <v>176250</v>
      </c>
      <c r="AH1540" s="11">
        <v>0</v>
      </c>
      <c r="AI1540" s="11">
        <v>457542</v>
      </c>
      <c r="AJ1540" s="11">
        <v>0</v>
      </c>
      <c r="AK1540" s="11">
        <v>558868</v>
      </c>
      <c r="AL1540" s="9">
        <v>1016411</v>
      </c>
      <c r="AM1540" s="9">
        <v>1199523</v>
      </c>
      <c r="AN1540" s="9">
        <v>145396</v>
      </c>
      <c r="AO1540" s="9">
        <v>520593</v>
      </c>
      <c r="AP1540" s="11">
        <v>0</v>
      </c>
      <c r="AQ1540" s="11">
        <v>55000</v>
      </c>
      <c r="AR1540" s="11">
        <v>2936923</v>
      </c>
      <c r="AS1540" s="11">
        <v>0</v>
      </c>
      <c r="AT1540" s="11">
        <v>0</v>
      </c>
      <c r="AU1540" s="11">
        <v>0</v>
      </c>
      <c r="AV1540" s="11">
        <v>0</v>
      </c>
      <c r="AW1540" s="11">
        <v>0</v>
      </c>
      <c r="AX1540" s="11">
        <v>0</v>
      </c>
      <c r="AY1540" s="11">
        <v>0</v>
      </c>
      <c r="AZ1540" s="11">
        <v>0</v>
      </c>
      <c r="BA1540" s="11">
        <v>14517</v>
      </c>
      <c r="BB1540" s="11">
        <v>0</v>
      </c>
      <c r="BC1540" s="11">
        <v>0</v>
      </c>
      <c r="BD1540" s="11">
        <v>25000</v>
      </c>
      <c r="BE1540" s="11">
        <v>0</v>
      </c>
      <c r="BF1540" s="11">
        <v>0</v>
      </c>
      <c r="BG1540" s="11">
        <v>0</v>
      </c>
      <c r="BH1540" s="11">
        <v>0</v>
      </c>
      <c r="BI1540" s="11">
        <v>0</v>
      </c>
      <c r="BJ1540" s="11">
        <v>0</v>
      </c>
      <c r="BK1540" s="11">
        <v>0</v>
      </c>
      <c r="BL1540" s="11">
        <v>0</v>
      </c>
      <c r="BM1540" s="11">
        <v>0</v>
      </c>
      <c r="BN1540" s="11">
        <v>0</v>
      </c>
      <c r="BO1540" s="11">
        <v>642940</v>
      </c>
      <c r="BP1540" s="11">
        <v>64290</v>
      </c>
      <c r="BQ1540" s="11">
        <v>288420</v>
      </c>
      <c r="BR1540" s="11">
        <v>295310</v>
      </c>
      <c r="BS1540" s="11">
        <v>60780</v>
      </c>
      <c r="BT1540" s="11">
        <v>10800</v>
      </c>
      <c r="BU1540" s="11">
        <v>42340</v>
      </c>
      <c r="BV1540" s="11">
        <v>0</v>
      </c>
      <c r="BW1540" s="11">
        <v>0</v>
      </c>
      <c r="BX1540" s="11">
        <v>0</v>
      </c>
      <c r="BY1540" s="11">
        <v>0</v>
      </c>
      <c r="BZ1540" s="11">
        <v>0</v>
      </c>
      <c r="CA1540" s="11">
        <v>0</v>
      </c>
      <c r="CB1540" s="11">
        <v>0</v>
      </c>
      <c r="CC1540" s="11">
        <v>70096</v>
      </c>
      <c r="CD1540" s="11">
        <v>0</v>
      </c>
      <c r="CE1540" s="11">
        <v>0</v>
      </c>
      <c r="CF1540" s="11">
        <v>0</v>
      </c>
      <c r="CG1540" s="11">
        <v>0</v>
      </c>
      <c r="CH1540" s="11">
        <v>0</v>
      </c>
      <c r="CI1540" s="11">
        <v>243821.12400000001</v>
      </c>
      <c r="CJ1540" s="4">
        <v>31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11</v>
      </c>
      <c r="CV1540" s="4">
        <v>0</v>
      </c>
      <c r="CW1540" s="4">
        <v>0</v>
      </c>
      <c r="CX1540" s="4">
        <v>0</v>
      </c>
      <c r="CY1540" s="4">
        <v>0</v>
      </c>
      <c r="CZ1540" s="4">
        <v>0</v>
      </c>
      <c r="DA1540" s="4">
        <v>0</v>
      </c>
      <c r="DB1540" s="4">
        <v>20</v>
      </c>
      <c r="DC1540" s="4">
        <v>0</v>
      </c>
      <c r="DD1540" s="4">
        <v>20.5</v>
      </c>
      <c r="DE1540" s="64">
        <v>40.5</v>
      </c>
      <c r="DF1540" s="64">
        <v>44</v>
      </c>
      <c r="DG1540" s="64">
        <v>4</v>
      </c>
      <c r="DH1540" s="64">
        <v>47.74</v>
      </c>
      <c r="DI1540" s="4">
        <v>0</v>
      </c>
      <c r="DJ1540" s="4">
        <v>0</v>
      </c>
      <c r="DK1540" s="4">
        <v>0</v>
      </c>
      <c r="DL1540" s="4">
        <v>0</v>
      </c>
      <c r="DM1540" s="4">
        <v>0</v>
      </c>
      <c r="DN1540" s="4">
        <v>0</v>
      </c>
      <c r="DO1540" s="4">
        <v>0</v>
      </c>
      <c r="DP1540" s="4">
        <v>0</v>
      </c>
      <c r="DQ1540" s="4">
        <v>0</v>
      </c>
      <c r="DR1540" s="4">
        <v>0</v>
      </c>
      <c r="DS1540" s="4">
        <v>0</v>
      </c>
      <c r="DT1540" s="4">
        <v>2</v>
      </c>
      <c r="DU1540" s="4">
        <v>2</v>
      </c>
      <c r="EB1540" s="4" t="b">
        <v>1</v>
      </c>
      <c r="EC1540" s="4" t="s">
        <v>266</v>
      </c>
      <c r="EF1540" s="7">
        <v>46143</v>
      </c>
      <c r="EG1540" s="7">
        <v>46173</v>
      </c>
      <c r="EH1540" s="4" t="s">
        <v>173</v>
      </c>
      <c r="EI1540" s="4" t="b">
        <v>1</v>
      </c>
      <c r="EJ1540" s="4" t="s">
        <v>174</v>
      </c>
      <c r="EO1540" s="4">
        <f t="shared" si="94"/>
        <v>22.082191780821919</v>
      </c>
      <c r="EP1540" s="4">
        <f t="shared" si="95"/>
        <v>25</v>
      </c>
      <c r="EQ1540" s="9">
        <f t="shared" si="96"/>
        <v>3634919.9750000001</v>
      </c>
    </row>
    <row r="1541" spans="3:147">
      <c r="C1541" s="7">
        <v>46143</v>
      </c>
      <c r="D1541" s="4">
        <v>7810</v>
      </c>
      <c r="G1541" s="4" t="s">
        <v>176</v>
      </c>
      <c r="H1541" s="4" t="s">
        <v>177</v>
      </c>
      <c r="I1541" s="4">
        <v>3</v>
      </c>
      <c r="J1541" s="16">
        <v>38600</v>
      </c>
      <c r="L1541" s="4">
        <v>110095.333</v>
      </c>
      <c r="M1541" s="4">
        <v>115345.3</v>
      </c>
      <c r="N1541" s="4">
        <v>137453.149</v>
      </c>
      <c r="O1541" s="64">
        <v>18</v>
      </c>
      <c r="P1541" s="4">
        <v>10</v>
      </c>
      <c r="Q1541" s="4">
        <v>3</v>
      </c>
      <c r="R1541" s="4">
        <v>31</v>
      </c>
      <c r="S1541" s="4">
        <v>100</v>
      </c>
      <c r="T1541" s="4">
        <v>100</v>
      </c>
      <c r="U1541" s="11">
        <v>6322142</v>
      </c>
      <c r="V1541" s="11">
        <v>1293740</v>
      </c>
      <c r="W1541" s="11">
        <v>5028402</v>
      </c>
      <c r="X1541" s="11">
        <v>20</v>
      </c>
      <c r="Y1541" s="62">
        <v>3412955</v>
      </c>
      <c r="Z1541" s="11">
        <v>0</v>
      </c>
      <c r="AA1541" s="11">
        <v>0</v>
      </c>
      <c r="AB1541" s="11">
        <v>7500</v>
      </c>
      <c r="AC1541" s="11">
        <v>150000</v>
      </c>
      <c r="AD1541" s="11">
        <v>0</v>
      </c>
      <c r="AE1541" s="11">
        <v>0</v>
      </c>
      <c r="AF1541" s="11">
        <v>0</v>
      </c>
      <c r="AG1541" s="11">
        <v>157500</v>
      </c>
      <c r="AH1541" s="11">
        <v>0</v>
      </c>
      <c r="AI1541" s="11">
        <v>432544</v>
      </c>
      <c r="AJ1541" s="11">
        <v>0</v>
      </c>
      <c r="AK1541" s="11">
        <v>476790</v>
      </c>
      <c r="AL1541" s="9">
        <v>909335</v>
      </c>
      <c r="AM1541" s="9">
        <v>1133988</v>
      </c>
      <c r="AN1541" s="9">
        <v>137453</v>
      </c>
      <c r="AO1541" s="9">
        <v>492150</v>
      </c>
      <c r="AP1541" s="11">
        <v>0</v>
      </c>
      <c r="AQ1541" s="11">
        <v>55000</v>
      </c>
      <c r="AR1541" s="11">
        <v>2727926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</v>
      </c>
      <c r="AX1541" s="11">
        <v>0</v>
      </c>
      <c r="AY1541" s="11">
        <v>0</v>
      </c>
      <c r="AZ1541" s="11">
        <v>0</v>
      </c>
      <c r="BA1541" s="11">
        <v>13761</v>
      </c>
      <c r="BB1541" s="11">
        <v>0</v>
      </c>
      <c r="BC1541" s="11">
        <v>0</v>
      </c>
      <c r="BD1541" s="11">
        <v>10000</v>
      </c>
      <c r="BE1541" s="11">
        <v>0</v>
      </c>
      <c r="BF1541" s="11">
        <v>0</v>
      </c>
      <c r="BG1541" s="11">
        <v>0</v>
      </c>
      <c r="BH1541" s="11">
        <v>0</v>
      </c>
      <c r="BI1541" s="11">
        <v>0</v>
      </c>
      <c r="BJ1541" s="11">
        <v>0</v>
      </c>
      <c r="BK1541" s="11">
        <v>0</v>
      </c>
      <c r="BL1541" s="11">
        <v>0</v>
      </c>
      <c r="BM1541" s="11">
        <v>0</v>
      </c>
      <c r="BN1541" s="11">
        <v>0</v>
      </c>
      <c r="BO1541" s="11">
        <v>604710</v>
      </c>
      <c r="BP1541" s="11">
        <v>60470</v>
      </c>
      <c r="BQ1541" s="11">
        <v>250270</v>
      </c>
      <c r="BR1541" s="11">
        <v>269630</v>
      </c>
      <c r="BS1541" s="11">
        <v>56900</v>
      </c>
      <c r="BT1541" s="11">
        <v>10240</v>
      </c>
      <c r="BU1541" s="11">
        <v>40020</v>
      </c>
      <c r="BV1541" s="11">
        <v>0</v>
      </c>
      <c r="BW1541" s="11">
        <v>1500</v>
      </c>
      <c r="BX1541" s="11">
        <v>0</v>
      </c>
      <c r="BY1541" s="11">
        <v>0</v>
      </c>
      <c r="BZ1541" s="11">
        <v>0</v>
      </c>
      <c r="CA1541" s="11">
        <v>0</v>
      </c>
      <c r="CB1541" s="11">
        <v>0</v>
      </c>
      <c r="CC1541" s="11">
        <v>0</v>
      </c>
      <c r="CD1541" s="11">
        <v>0</v>
      </c>
      <c r="CE1541" s="11">
        <v>0</v>
      </c>
      <c r="CF1541" s="11">
        <v>0</v>
      </c>
      <c r="CG1541" s="11">
        <v>0</v>
      </c>
      <c r="CH1541" s="11">
        <v>0</v>
      </c>
      <c r="CI1541" s="11">
        <v>233210.348</v>
      </c>
      <c r="CJ1541" s="4">
        <v>31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11</v>
      </c>
      <c r="CV1541" s="4">
        <v>0</v>
      </c>
      <c r="CW1541" s="4">
        <v>0</v>
      </c>
      <c r="CX1541" s="4">
        <v>0</v>
      </c>
      <c r="CY1541" s="4">
        <v>0</v>
      </c>
      <c r="CZ1541" s="4">
        <v>0</v>
      </c>
      <c r="DA1541" s="4">
        <v>0</v>
      </c>
      <c r="DB1541" s="4">
        <v>20</v>
      </c>
      <c r="DC1541" s="4">
        <v>0</v>
      </c>
      <c r="DD1541" s="4">
        <v>18.5</v>
      </c>
      <c r="DE1541" s="64">
        <v>38.5</v>
      </c>
      <c r="DF1541" s="64">
        <v>44</v>
      </c>
      <c r="DG1541" s="64">
        <v>4</v>
      </c>
      <c r="DH1541" s="64">
        <v>47.74</v>
      </c>
      <c r="DI1541" s="4">
        <v>0</v>
      </c>
      <c r="DJ1541" s="4">
        <v>0</v>
      </c>
      <c r="DK1541" s="4">
        <v>0</v>
      </c>
      <c r="DL1541" s="4">
        <v>0</v>
      </c>
      <c r="DM1541" s="4">
        <v>0</v>
      </c>
      <c r="DN1541" s="4">
        <v>0</v>
      </c>
      <c r="DO1541" s="4">
        <v>0</v>
      </c>
      <c r="DP1541" s="4">
        <v>0</v>
      </c>
      <c r="DQ1541" s="4">
        <v>0</v>
      </c>
      <c r="DR1541" s="4">
        <v>0</v>
      </c>
      <c r="DS1541" s="4">
        <v>0</v>
      </c>
      <c r="DT1541" s="4">
        <v>2</v>
      </c>
      <c r="DU1541" s="4">
        <v>2</v>
      </c>
      <c r="EB1541" s="4" t="b">
        <v>1</v>
      </c>
      <c r="EC1541" s="4" t="s">
        <v>266</v>
      </c>
      <c r="EF1541" s="7">
        <v>46143</v>
      </c>
      <c r="EG1541" s="7">
        <v>46173</v>
      </c>
      <c r="EH1541" s="4" t="s">
        <v>173</v>
      </c>
      <c r="EI1541" s="4" t="b">
        <v>1</v>
      </c>
      <c r="EJ1541" s="4" t="s">
        <v>174</v>
      </c>
      <c r="EO1541" s="4">
        <f t="shared" si="94"/>
        <v>20.336986301369862</v>
      </c>
      <c r="EP1541" s="4">
        <f t="shared" si="95"/>
        <v>24</v>
      </c>
      <c r="EQ1541" s="9">
        <f t="shared" si="96"/>
        <v>3298875.5760000004</v>
      </c>
    </row>
    <row r="1542" spans="3:147">
      <c r="C1542" s="7">
        <v>46143</v>
      </c>
      <c r="D1542" s="4">
        <v>7810</v>
      </c>
      <c r="G1542" s="4" t="s">
        <v>176</v>
      </c>
      <c r="H1542" s="4" t="s">
        <v>177</v>
      </c>
      <c r="I1542" s="4">
        <v>1</v>
      </c>
      <c r="J1542" s="16">
        <v>38950</v>
      </c>
      <c r="L1542" s="4">
        <v>108315.333</v>
      </c>
      <c r="M1542" s="4">
        <v>113315.3</v>
      </c>
      <c r="N1542" s="4">
        <v>135034.06599999999</v>
      </c>
      <c r="O1542" s="64">
        <v>18</v>
      </c>
      <c r="P1542" s="4">
        <v>10</v>
      </c>
      <c r="Q1542" s="4">
        <v>3</v>
      </c>
      <c r="R1542" s="4">
        <v>31</v>
      </c>
      <c r="S1542" s="4">
        <v>100</v>
      </c>
      <c r="T1542" s="4">
        <v>100</v>
      </c>
      <c r="U1542" s="11">
        <v>5510149</v>
      </c>
      <c r="V1542" s="11">
        <v>1147149</v>
      </c>
      <c r="W1542" s="11">
        <v>4363000</v>
      </c>
      <c r="X1542" s="11">
        <v>19</v>
      </c>
      <c r="Y1542" s="62">
        <v>3357775</v>
      </c>
      <c r="Z1542" s="11">
        <v>0</v>
      </c>
      <c r="AA1542" s="11">
        <v>0</v>
      </c>
      <c r="AB1542" s="11">
        <v>7500</v>
      </c>
      <c r="AC1542" s="11">
        <v>142500</v>
      </c>
      <c r="AD1542" s="11">
        <v>0</v>
      </c>
      <c r="AE1542" s="11">
        <v>0</v>
      </c>
      <c r="AF1542" s="11">
        <v>0</v>
      </c>
      <c r="AG1542" s="11">
        <v>150000</v>
      </c>
      <c r="AH1542" s="11">
        <v>0</v>
      </c>
      <c r="AI1542" s="11">
        <v>424932</v>
      </c>
      <c r="AJ1542" s="11">
        <v>0</v>
      </c>
      <c r="AK1542" s="11">
        <v>316486</v>
      </c>
      <c r="AL1542" s="9">
        <v>741418</v>
      </c>
      <c r="AM1542" s="9">
        <v>810204</v>
      </c>
      <c r="AN1542" s="9">
        <v>0</v>
      </c>
      <c r="AO1542" s="9">
        <v>382213</v>
      </c>
      <c r="AP1542" s="11">
        <v>0</v>
      </c>
      <c r="AQ1542" s="11">
        <v>55000</v>
      </c>
      <c r="AR1542" s="11">
        <v>1988835</v>
      </c>
      <c r="AS1542" s="11">
        <v>0</v>
      </c>
      <c r="AT1542" s="11">
        <v>0</v>
      </c>
      <c r="AU1542" s="11">
        <v>0</v>
      </c>
      <c r="AV1542" s="11">
        <v>0</v>
      </c>
      <c r="AW1542" s="11">
        <v>0</v>
      </c>
      <c r="AX1542" s="11">
        <v>0</v>
      </c>
      <c r="AY1542" s="11">
        <v>0</v>
      </c>
      <c r="AZ1542" s="11">
        <v>0</v>
      </c>
      <c r="BA1542" s="11">
        <v>13539</v>
      </c>
      <c r="BB1542" s="11">
        <v>0</v>
      </c>
      <c r="BC1542" s="11">
        <v>0</v>
      </c>
      <c r="BD1542" s="11">
        <v>0</v>
      </c>
      <c r="BE1542" s="11">
        <v>0</v>
      </c>
      <c r="BF1542" s="11">
        <v>0</v>
      </c>
      <c r="BG1542" s="11">
        <v>0</v>
      </c>
      <c r="BH1542" s="11">
        <v>0</v>
      </c>
      <c r="BI1542" s="11">
        <v>0</v>
      </c>
      <c r="BJ1542" s="11">
        <v>0</v>
      </c>
      <c r="BK1542" s="11">
        <v>0</v>
      </c>
      <c r="BL1542" s="11">
        <v>0</v>
      </c>
      <c r="BM1542" s="11">
        <v>0</v>
      </c>
      <c r="BN1542" s="11">
        <v>0</v>
      </c>
      <c r="BO1542" s="11">
        <v>448000</v>
      </c>
      <c r="BP1542" s="11">
        <v>44800</v>
      </c>
      <c r="BQ1542" s="11">
        <v>243770</v>
      </c>
      <c r="BR1542" s="11">
        <v>236880</v>
      </c>
      <c r="BS1542" s="11">
        <v>49590</v>
      </c>
      <c r="BT1542" s="11">
        <v>10080</v>
      </c>
      <c r="BU1542" s="11">
        <v>39320</v>
      </c>
      <c r="BV1542" s="11">
        <v>0</v>
      </c>
      <c r="BW1542" s="11">
        <v>713</v>
      </c>
      <c r="BX1542" s="11">
        <v>0</v>
      </c>
      <c r="BY1542" s="11">
        <v>0</v>
      </c>
      <c r="BZ1542" s="11">
        <v>0</v>
      </c>
      <c r="CA1542" s="11">
        <v>0</v>
      </c>
      <c r="CB1542" s="11">
        <v>0</v>
      </c>
      <c r="CC1542" s="11">
        <v>73996</v>
      </c>
      <c r="CD1542" s="11">
        <v>0</v>
      </c>
      <c r="CE1542" s="11">
        <v>0</v>
      </c>
      <c r="CF1542" s="11">
        <v>0</v>
      </c>
      <c r="CG1542" s="11">
        <v>0</v>
      </c>
      <c r="CH1542" s="11">
        <v>0</v>
      </c>
      <c r="CI1542" s="11">
        <v>215692.40400000001</v>
      </c>
      <c r="CJ1542" s="4">
        <v>31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11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20</v>
      </c>
      <c r="DC1542" s="4">
        <v>0</v>
      </c>
      <c r="DD1542" s="4">
        <v>12.5</v>
      </c>
      <c r="DE1542" s="64">
        <v>32.5</v>
      </c>
      <c r="DF1542" s="64">
        <v>32</v>
      </c>
      <c r="DG1542" s="64">
        <v>0</v>
      </c>
      <c r="DH1542" s="64">
        <v>37.74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3</v>
      </c>
      <c r="DT1542" s="4">
        <v>2</v>
      </c>
      <c r="DU1542" s="4">
        <v>2</v>
      </c>
      <c r="EB1542" s="4" t="b">
        <v>1</v>
      </c>
      <c r="EC1542" s="4" t="s">
        <v>266</v>
      </c>
      <c r="EF1542" s="7">
        <v>46143</v>
      </c>
      <c r="EG1542" s="7">
        <v>46173</v>
      </c>
      <c r="EH1542" s="4" t="s">
        <v>173</v>
      </c>
      <c r="EI1542" s="4" t="b">
        <v>1</v>
      </c>
      <c r="EJ1542" s="4" t="s">
        <v>174</v>
      </c>
      <c r="EO1542" s="4">
        <f t="shared" si="94"/>
        <v>19.378082191780823</v>
      </c>
      <c r="EP1542" s="4">
        <f t="shared" si="95"/>
        <v>24</v>
      </c>
      <c r="EQ1542" s="9">
        <f t="shared" si="96"/>
        <v>3240817.5839999998</v>
      </c>
    </row>
    <row r="1543" spans="3:147">
      <c r="C1543" s="7">
        <v>46174</v>
      </c>
      <c r="D1543" s="4">
        <v>7810</v>
      </c>
      <c r="G1543" s="4" t="s">
        <v>170</v>
      </c>
      <c r="H1543" s="4" t="s">
        <v>171</v>
      </c>
      <c r="I1543" s="4">
        <v>8</v>
      </c>
      <c r="J1543" s="16">
        <v>41610</v>
      </c>
      <c r="L1543" s="4">
        <v>136449.25599999999</v>
      </c>
      <c r="M1543" s="4">
        <v>139449.23300000001</v>
      </c>
      <c r="N1543" s="4">
        <v>166177.003</v>
      </c>
      <c r="O1543" s="64">
        <v>21</v>
      </c>
      <c r="P1543" s="4">
        <v>8</v>
      </c>
      <c r="Q1543" s="4">
        <v>1</v>
      </c>
      <c r="R1543" s="4">
        <v>30</v>
      </c>
      <c r="S1543" s="4">
        <v>100</v>
      </c>
      <c r="T1543" s="4">
        <v>100</v>
      </c>
      <c r="U1543" s="11">
        <v>8142170</v>
      </c>
      <c r="V1543" s="11">
        <v>1875814</v>
      </c>
      <c r="W1543" s="11">
        <v>6266356</v>
      </c>
      <c r="X1543" s="11">
        <v>12</v>
      </c>
      <c r="Y1543" s="62">
        <v>4093477</v>
      </c>
      <c r="Z1543" s="11">
        <v>0</v>
      </c>
      <c r="AA1543" s="11">
        <v>0</v>
      </c>
      <c r="AB1543" s="11">
        <v>0</v>
      </c>
      <c r="AC1543" s="11">
        <v>90000</v>
      </c>
      <c r="AD1543" s="11">
        <v>0</v>
      </c>
      <c r="AE1543" s="11">
        <v>0</v>
      </c>
      <c r="AF1543" s="11">
        <v>0</v>
      </c>
      <c r="AG1543" s="11">
        <v>90000</v>
      </c>
      <c r="AH1543" s="11">
        <v>0</v>
      </c>
      <c r="AI1543" s="11">
        <v>522934</v>
      </c>
      <c r="AJ1543" s="11">
        <v>0</v>
      </c>
      <c r="AK1543" s="11">
        <v>934745</v>
      </c>
      <c r="AL1543" s="9">
        <v>1457680</v>
      </c>
      <c r="AM1543" s="9">
        <v>1246327</v>
      </c>
      <c r="AN1543" s="9">
        <v>83088</v>
      </c>
      <c r="AO1543" s="9">
        <v>0</v>
      </c>
      <c r="AP1543" s="11">
        <v>0</v>
      </c>
      <c r="AQ1543" s="11">
        <v>0</v>
      </c>
      <c r="AR1543" s="11">
        <v>2787095</v>
      </c>
      <c r="AS1543" s="11">
        <v>0</v>
      </c>
      <c r="AT1543" s="11">
        <v>0</v>
      </c>
      <c r="AU1543" s="11">
        <v>0</v>
      </c>
      <c r="AV1543" s="11">
        <v>0</v>
      </c>
      <c r="AW1543" s="11">
        <v>0</v>
      </c>
      <c r="AX1543" s="11">
        <v>0</v>
      </c>
      <c r="AY1543" s="11">
        <v>0</v>
      </c>
      <c r="AZ1543" s="11">
        <v>0</v>
      </c>
      <c r="BA1543" s="11">
        <v>136598</v>
      </c>
      <c r="BB1543" s="11">
        <v>1000000</v>
      </c>
      <c r="BC1543" s="11">
        <v>0</v>
      </c>
      <c r="BD1543" s="11">
        <v>35000</v>
      </c>
      <c r="BE1543" s="11">
        <v>0</v>
      </c>
      <c r="BF1543" s="11">
        <v>0</v>
      </c>
      <c r="BG1543" s="11">
        <v>0</v>
      </c>
      <c r="BH1543" s="11">
        <v>0</v>
      </c>
      <c r="BI1543" s="11">
        <v>0</v>
      </c>
      <c r="BJ1543" s="11">
        <v>0</v>
      </c>
      <c r="BK1543" s="11">
        <v>0</v>
      </c>
      <c r="BL1543" s="11">
        <v>0</v>
      </c>
      <c r="BM1543" s="11">
        <v>0</v>
      </c>
      <c r="BN1543" s="11">
        <v>0</v>
      </c>
      <c r="BO1543" s="11">
        <v>937000</v>
      </c>
      <c r="BP1543" s="11">
        <v>93700</v>
      </c>
      <c r="BQ1543" s="11">
        <v>296160</v>
      </c>
      <c r="BR1543" s="11">
        <v>349050</v>
      </c>
      <c r="BS1543" s="11">
        <v>73280</v>
      </c>
      <c r="BT1543" s="11">
        <v>12280</v>
      </c>
      <c r="BU1543" s="11">
        <v>47060</v>
      </c>
      <c r="BV1543" s="11">
        <v>0</v>
      </c>
      <c r="BW1543" s="11">
        <v>0</v>
      </c>
      <c r="BX1543" s="11">
        <v>0</v>
      </c>
      <c r="BY1543" s="11">
        <v>0</v>
      </c>
      <c r="BZ1543" s="11">
        <v>0</v>
      </c>
      <c r="CA1543" s="11">
        <v>0</v>
      </c>
      <c r="CB1543" s="11">
        <v>0</v>
      </c>
      <c r="CC1543" s="11">
        <v>67284</v>
      </c>
      <c r="CD1543" s="11">
        <v>0</v>
      </c>
      <c r="CE1543" s="11">
        <v>0</v>
      </c>
      <c r="CF1543" s="11">
        <v>0</v>
      </c>
      <c r="CG1543" s="11">
        <v>0</v>
      </c>
      <c r="CH1543" s="11">
        <v>0</v>
      </c>
      <c r="CI1543" s="11">
        <v>238704.772</v>
      </c>
      <c r="CJ1543" s="4">
        <v>30</v>
      </c>
      <c r="CK1543" s="4">
        <v>0</v>
      </c>
      <c r="CL1543" s="4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4">
        <v>0</v>
      </c>
      <c r="CV1543" s="4">
        <v>0</v>
      </c>
      <c r="CW1543" s="4">
        <v>0</v>
      </c>
      <c r="CX1543" s="4">
        <v>0</v>
      </c>
      <c r="CY1543" s="4">
        <v>0</v>
      </c>
      <c r="CZ1543" s="4">
        <v>0</v>
      </c>
      <c r="DA1543" s="4">
        <v>0</v>
      </c>
      <c r="DB1543" s="4">
        <v>20</v>
      </c>
      <c r="DC1543" s="4">
        <v>0</v>
      </c>
      <c r="DD1543" s="4">
        <v>30</v>
      </c>
      <c r="DE1543" s="64">
        <v>50</v>
      </c>
      <c r="DF1543" s="64">
        <v>40</v>
      </c>
      <c r="DG1543" s="64">
        <v>2</v>
      </c>
      <c r="DH1543" s="64">
        <v>0</v>
      </c>
      <c r="DI1543" s="4">
        <v>0</v>
      </c>
      <c r="DJ1543" s="4">
        <v>0</v>
      </c>
      <c r="DK1543" s="4">
        <v>0</v>
      </c>
      <c r="DL1543" s="4">
        <v>0</v>
      </c>
      <c r="DM1543" s="4">
        <v>0</v>
      </c>
      <c r="DN1543" s="4">
        <v>0</v>
      </c>
      <c r="DO1543" s="4">
        <v>0</v>
      </c>
      <c r="DP1543" s="4">
        <v>0</v>
      </c>
      <c r="DQ1543" s="4">
        <v>0</v>
      </c>
      <c r="DR1543" s="4">
        <v>0</v>
      </c>
      <c r="DS1543" s="4">
        <v>0</v>
      </c>
      <c r="DT1543" s="4">
        <v>2</v>
      </c>
      <c r="DU1543" s="4">
        <v>2</v>
      </c>
      <c r="EB1543" s="4" t="b">
        <v>1</v>
      </c>
      <c r="EC1543" s="4" t="s">
        <v>266</v>
      </c>
      <c r="EF1543" s="7">
        <v>46174</v>
      </c>
      <c r="EG1543" s="7">
        <v>46203</v>
      </c>
      <c r="EH1543" s="4" t="s">
        <v>173</v>
      </c>
      <c r="EI1543" s="4" t="b">
        <v>1</v>
      </c>
      <c r="EJ1543" s="4" t="s">
        <v>174</v>
      </c>
      <c r="EO1543" s="4">
        <f t="shared" si="94"/>
        <v>12.09041095890411</v>
      </c>
      <c r="EP1543" s="4">
        <f t="shared" si="95"/>
        <v>20</v>
      </c>
      <c r="EQ1543" s="9">
        <f t="shared" si="96"/>
        <v>3323540.06</v>
      </c>
    </row>
    <row r="1544" spans="3:147">
      <c r="C1544" s="7">
        <v>46174</v>
      </c>
      <c r="D1544" s="4">
        <v>7810</v>
      </c>
      <c r="G1544" s="4" t="s">
        <v>176</v>
      </c>
      <c r="H1544" s="4" t="s">
        <v>177</v>
      </c>
      <c r="I1544" s="4">
        <v>1</v>
      </c>
      <c r="J1544" s="16">
        <v>41640</v>
      </c>
      <c r="L1544" s="4">
        <v>110982</v>
      </c>
      <c r="M1544" s="4">
        <v>114232</v>
      </c>
      <c r="N1544" s="4">
        <v>136126.467</v>
      </c>
      <c r="O1544" s="64">
        <v>21</v>
      </c>
      <c r="P1544" s="4">
        <v>8</v>
      </c>
      <c r="Q1544" s="4">
        <v>1</v>
      </c>
      <c r="R1544" s="4">
        <v>30</v>
      </c>
      <c r="S1544" s="4">
        <v>100</v>
      </c>
      <c r="T1544" s="4">
        <v>100</v>
      </c>
      <c r="U1544" s="11">
        <v>7206623</v>
      </c>
      <c r="V1544" s="11">
        <v>1506623</v>
      </c>
      <c r="W1544" s="11">
        <v>5700000</v>
      </c>
      <c r="X1544" s="11">
        <v>12</v>
      </c>
      <c r="Y1544" s="62">
        <v>3329460</v>
      </c>
      <c r="Z1544" s="11">
        <v>0</v>
      </c>
      <c r="AA1544" s="11">
        <v>0</v>
      </c>
      <c r="AB1544" s="11">
        <v>7500</v>
      </c>
      <c r="AC1544" s="11">
        <v>90000</v>
      </c>
      <c r="AD1544" s="11">
        <v>0</v>
      </c>
      <c r="AE1544" s="11">
        <v>0</v>
      </c>
      <c r="AF1544" s="11">
        <v>0</v>
      </c>
      <c r="AG1544" s="11">
        <v>97500</v>
      </c>
      <c r="AH1544" s="11">
        <v>0</v>
      </c>
      <c r="AI1544" s="11">
        <v>428370</v>
      </c>
      <c r="AJ1544" s="11">
        <v>0</v>
      </c>
      <c r="AK1544" s="11">
        <v>587045</v>
      </c>
      <c r="AL1544" s="9">
        <v>1015415</v>
      </c>
      <c r="AM1544" s="9">
        <v>816758</v>
      </c>
      <c r="AN1544" s="9">
        <v>136126</v>
      </c>
      <c r="AO1544" s="9">
        <v>576019</v>
      </c>
      <c r="AP1544" s="11">
        <v>0</v>
      </c>
      <c r="AQ1544" s="11">
        <v>65000</v>
      </c>
      <c r="AR1544" s="11">
        <v>2609318</v>
      </c>
      <c r="AS1544" s="11">
        <v>0</v>
      </c>
      <c r="AT1544" s="11">
        <v>0</v>
      </c>
      <c r="AU1544" s="11">
        <v>0</v>
      </c>
      <c r="AV1544" s="11">
        <v>0</v>
      </c>
      <c r="AW1544" s="11">
        <v>0</v>
      </c>
      <c r="AX1544" s="11">
        <v>0</v>
      </c>
      <c r="AY1544" s="11">
        <v>0</v>
      </c>
      <c r="AZ1544" s="11">
        <v>0</v>
      </c>
      <c r="BA1544" s="11">
        <v>135345</v>
      </c>
      <c r="BB1544" s="11">
        <v>1000000</v>
      </c>
      <c r="BC1544" s="11">
        <v>0</v>
      </c>
      <c r="BD1544" s="11">
        <v>35000</v>
      </c>
      <c r="BE1544" s="11">
        <v>0</v>
      </c>
      <c r="BF1544" s="11">
        <v>0</v>
      </c>
      <c r="BG1544" s="11">
        <v>0</v>
      </c>
      <c r="BH1544" s="11">
        <v>0</v>
      </c>
      <c r="BI1544" s="11">
        <v>0</v>
      </c>
      <c r="BJ1544" s="11">
        <v>0</v>
      </c>
      <c r="BK1544" s="11">
        <v>0</v>
      </c>
      <c r="BL1544" s="11">
        <v>0</v>
      </c>
      <c r="BM1544" s="11">
        <v>0</v>
      </c>
      <c r="BN1544" s="11">
        <v>0</v>
      </c>
      <c r="BO1544" s="11">
        <v>756270</v>
      </c>
      <c r="BP1544" s="11">
        <v>75620</v>
      </c>
      <c r="BQ1544" s="11">
        <v>247230</v>
      </c>
      <c r="BR1544" s="11">
        <v>306930</v>
      </c>
      <c r="BS1544" s="11">
        <v>64860</v>
      </c>
      <c r="BT1544" s="11">
        <v>9990</v>
      </c>
      <c r="BU1544" s="11">
        <v>38550</v>
      </c>
      <c r="BV1544" s="11">
        <v>0</v>
      </c>
      <c r="BW1544" s="11">
        <v>7173</v>
      </c>
      <c r="BX1544" s="11">
        <v>0</v>
      </c>
      <c r="BY1544" s="11">
        <v>0</v>
      </c>
      <c r="BZ1544" s="11">
        <v>0</v>
      </c>
      <c r="CA1544" s="11">
        <v>0</v>
      </c>
      <c r="CB1544" s="11">
        <v>0</v>
      </c>
      <c r="CC1544" s="11">
        <v>0</v>
      </c>
      <c r="CD1544" s="11">
        <v>0</v>
      </c>
      <c r="CE1544" s="11">
        <v>0</v>
      </c>
      <c r="CF1544" s="11">
        <v>0</v>
      </c>
      <c r="CG1544" s="11">
        <v>0</v>
      </c>
      <c r="CH1544" s="11">
        <v>0</v>
      </c>
      <c r="CI1544" s="11">
        <v>205139.348</v>
      </c>
      <c r="CJ1544" s="4">
        <v>30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13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20</v>
      </c>
      <c r="DC1544" s="4">
        <v>0</v>
      </c>
      <c r="DD1544" s="4">
        <v>23</v>
      </c>
      <c r="DE1544" s="64">
        <v>43</v>
      </c>
      <c r="DF1544" s="64">
        <v>32</v>
      </c>
      <c r="DG1544" s="64">
        <v>4</v>
      </c>
      <c r="DH1544" s="64">
        <v>56.42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2</v>
      </c>
      <c r="DU1544" s="4">
        <v>2</v>
      </c>
      <c r="EB1544" s="4" t="b">
        <v>1</v>
      </c>
      <c r="EC1544" s="4" t="s">
        <v>266</v>
      </c>
      <c r="EF1544" s="7">
        <v>46174</v>
      </c>
      <c r="EG1544" s="7">
        <v>46203</v>
      </c>
      <c r="EH1544" s="4" t="s">
        <v>173</v>
      </c>
      <c r="EI1544" s="4" t="b">
        <v>1</v>
      </c>
      <c r="EJ1544" s="4" t="s">
        <v>174</v>
      </c>
      <c r="EO1544" s="4">
        <f t="shared" si="94"/>
        <v>12.008219178082191</v>
      </c>
      <c r="EP1544" s="4">
        <f t="shared" si="95"/>
        <v>20</v>
      </c>
      <c r="EQ1544" s="9">
        <f t="shared" si="96"/>
        <v>2722529.34</v>
      </c>
    </row>
    <row r="1545" spans="3:147">
      <c r="C1545" s="7">
        <v>46174</v>
      </c>
      <c r="D1545" s="4">
        <v>7810</v>
      </c>
      <c r="G1545" s="4" t="s">
        <v>176</v>
      </c>
      <c r="H1545" s="4" t="s">
        <v>177</v>
      </c>
      <c r="I1545" s="4">
        <v>11</v>
      </c>
      <c r="J1545" s="16">
        <v>37963</v>
      </c>
      <c r="L1545" s="4">
        <v>118803</v>
      </c>
      <c r="M1545" s="4">
        <v>124678</v>
      </c>
      <c r="N1545" s="4">
        <v>148574.617</v>
      </c>
      <c r="O1545" s="64">
        <v>21</v>
      </c>
      <c r="P1545" s="4">
        <v>8</v>
      </c>
      <c r="Q1545" s="4">
        <v>1</v>
      </c>
      <c r="R1545" s="4">
        <v>30</v>
      </c>
      <c r="S1545" s="4">
        <v>100</v>
      </c>
      <c r="T1545" s="4">
        <v>100</v>
      </c>
      <c r="U1545" s="11">
        <v>7766774</v>
      </c>
      <c r="V1545" s="11">
        <v>1793968</v>
      </c>
      <c r="W1545" s="11">
        <v>5972806</v>
      </c>
      <c r="X1545" s="11">
        <v>22</v>
      </c>
      <c r="Y1545" s="62">
        <v>3564090</v>
      </c>
      <c r="Z1545" s="11">
        <v>0</v>
      </c>
      <c r="AA1545" s="11">
        <v>0</v>
      </c>
      <c r="AB1545" s="11">
        <v>11250</v>
      </c>
      <c r="AC1545" s="11">
        <v>165000</v>
      </c>
      <c r="AD1545" s="11">
        <v>0</v>
      </c>
      <c r="AE1545" s="11">
        <v>0</v>
      </c>
      <c r="AF1545" s="11">
        <v>0</v>
      </c>
      <c r="AG1545" s="11">
        <v>176250</v>
      </c>
      <c r="AH1545" s="11">
        <v>0</v>
      </c>
      <c r="AI1545" s="11">
        <v>467542</v>
      </c>
      <c r="AJ1545" s="11">
        <v>0</v>
      </c>
      <c r="AK1545" s="11">
        <v>417866</v>
      </c>
      <c r="AL1545" s="9">
        <v>885408</v>
      </c>
      <c r="AM1545" s="9">
        <v>1114309</v>
      </c>
      <c r="AN1545" s="9">
        <v>222861</v>
      </c>
      <c r="AO1545" s="9">
        <v>572866</v>
      </c>
      <c r="AP1545" s="11">
        <v>0</v>
      </c>
      <c r="AQ1545" s="11">
        <v>60000</v>
      </c>
      <c r="AR1545" s="11">
        <v>2855444</v>
      </c>
      <c r="AS1545" s="11">
        <v>0</v>
      </c>
      <c r="AT1545" s="11">
        <v>0</v>
      </c>
      <c r="AU1545" s="11">
        <v>0</v>
      </c>
      <c r="AV1545" s="11">
        <v>0</v>
      </c>
      <c r="AW1545" s="11">
        <v>0</v>
      </c>
      <c r="AX1545" s="11">
        <v>0</v>
      </c>
      <c r="AY1545" s="11">
        <v>0</v>
      </c>
      <c r="AZ1545" s="11">
        <v>0</v>
      </c>
      <c r="BA1545" s="11">
        <v>145990</v>
      </c>
      <c r="BB1545" s="11">
        <v>1000000</v>
      </c>
      <c r="BC1545" s="11">
        <v>0</v>
      </c>
      <c r="BD1545" s="11">
        <v>25000</v>
      </c>
      <c r="BE1545" s="11">
        <v>0</v>
      </c>
      <c r="BF1545" s="11">
        <v>0</v>
      </c>
      <c r="BG1545" s="11">
        <v>0</v>
      </c>
      <c r="BH1545" s="11">
        <v>0</v>
      </c>
      <c r="BI1545" s="11">
        <v>0</v>
      </c>
      <c r="BJ1545" s="11">
        <v>0</v>
      </c>
      <c r="BK1545" s="11">
        <v>0</v>
      </c>
      <c r="BL1545" s="11">
        <v>0</v>
      </c>
      <c r="BM1545" s="11">
        <v>0</v>
      </c>
      <c r="BN1545" s="11">
        <v>0</v>
      </c>
      <c r="BO1545" s="11">
        <v>874100</v>
      </c>
      <c r="BP1545" s="11">
        <v>87410</v>
      </c>
      <c r="BQ1545" s="11">
        <v>288420</v>
      </c>
      <c r="BR1545" s="11">
        <v>336770</v>
      </c>
      <c r="BS1545" s="11">
        <v>69900</v>
      </c>
      <c r="BT1545" s="11">
        <v>10700</v>
      </c>
      <c r="BU1545" s="11">
        <v>42070</v>
      </c>
      <c r="BV1545" s="11">
        <v>3000</v>
      </c>
      <c r="BW1545" s="11">
        <v>0</v>
      </c>
      <c r="BX1545" s="11">
        <v>0</v>
      </c>
      <c r="BY1545" s="11">
        <v>0</v>
      </c>
      <c r="BZ1545" s="11">
        <v>0</v>
      </c>
      <c r="CA1545" s="11">
        <v>11500</v>
      </c>
      <c r="CB1545" s="11">
        <v>0</v>
      </c>
      <c r="CC1545" s="11">
        <v>70098</v>
      </c>
      <c r="CD1545" s="11">
        <v>0</v>
      </c>
      <c r="CE1545" s="11">
        <v>0</v>
      </c>
      <c r="CF1545" s="11">
        <v>0</v>
      </c>
      <c r="CG1545" s="11">
        <v>0</v>
      </c>
      <c r="CH1545" s="11">
        <v>0</v>
      </c>
      <c r="CI1545" s="11">
        <v>247249.88</v>
      </c>
      <c r="CJ1545" s="4">
        <v>30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4">
        <v>12</v>
      </c>
      <c r="CV1545" s="4">
        <v>0</v>
      </c>
      <c r="CW1545" s="4">
        <v>0</v>
      </c>
      <c r="CX1545" s="4">
        <v>0</v>
      </c>
      <c r="CY1545" s="4">
        <v>0</v>
      </c>
      <c r="CZ1545" s="4">
        <v>0</v>
      </c>
      <c r="DA1545" s="4">
        <v>0</v>
      </c>
      <c r="DB1545" s="4">
        <v>20</v>
      </c>
      <c r="DC1545" s="4">
        <v>0</v>
      </c>
      <c r="DD1545" s="4">
        <v>15</v>
      </c>
      <c r="DE1545" s="64">
        <v>35</v>
      </c>
      <c r="DF1545" s="64">
        <v>40</v>
      </c>
      <c r="DG1545" s="64">
        <v>6</v>
      </c>
      <c r="DH1545" s="64">
        <v>51.41</v>
      </c>
      <c r="DI1545" s="4">
        <v>0</v>
      </c>
      <c r="DJ1545" s="4">
        <v>0</v>
      </c>
      <c r="DK1545" s="4">
        <v>0</v>
      </c>
      <c r="DL1545" s="4">
        <v>0</v>
      </c>
      <c r="DM1545" s="4">
        <v>0</v>
      </c>
      <c r="DN1545" s="4">
        <v>0</v>
      </c>
      <c r="DO1545" s="4">
        <v>0</v>
      </c>
      <c r="DP1545" s="4">
        <v>0</v>
      </c>
      <c r="DQ1545" s="4">
        <v>0</v>
      </c>
      <c r="DR1545" s="4">
        <v>0</v>
      </c>
      <c r="DS1545" s="4">
        <v>0</v>
      </c>
      <c r="DT1545" s="4">
        <v>2</v>
      </c>
      <c r="DU1545" s="4">
        <v>2</v>
      </c>
      <c r="EB1545" s="4" t="b">
        <v>1</v>
      </c>
      <c r="EC1545" s="4" t="s">
        <v>266</v>
      </c>
      <c r="EF1545" s="7">
        <v>46174</v>
      </c>
      <c r="EG1545" s="7">
        <v>46203</v>
      </c>
      <c r="EH1545" s="4" t="s">
        <v>173</v>
      </c>
      <c r="EI1545" s="4" t="b">
        <v>1</v>
      </c>
      <c r="EJ1545" s="4" t="s">
        <v>174</v>
      </c>
      <c r="EO1545" s="4">
        <f t="shared" si="94"/>
        <v>22.082191780821919</v>
      </c>
      <c r="EP1545" s="4">
        <f t="shared" si="95"/>
        <v>25</v>
      </c>
      <c r="EQ1545" s="9">
        <f t="shared" si="96"/>
        <v>3714365.4249999998</v>
      </c>
    </row>
    <row r="1546" spans="3:147">
      <c r="C1546" s="7">
        <v>46174</v>
      </c>
      <c r="D1546" s="4">
        <v>7810</v>
      </c>
      <c r="G1546" s="4" t="s">
        <v>176</v>
      </c>
      <c r="H1546" s="4" t="s">
        <v>177</v>
      </c>
      <c r="I1546" s="4">
        <v>3</v>
      </c>
      <c r="J1546" s="16">
        <v>38600</v>
      </c>
      <c r="L1546" s="4">
        <v>112762</v>
      </c>
      <c r="M1546" s="4">
        <v>118012</v>
      </c>
      <c r="N1546" s="4">
        <v>140630.967</v>
      </c>
      <c r="O1546" s="64">
        <v>21</v>
      </c>
      <c r="P1546" s="4">
        <v>8</v>
      </c>
      <c r="Q1546" s="4">
        <v>1</v>
      </c>
      <c r="R1546" s="4">
        <v>30</v>
      </c>
      <c r="S1546" s="4">
        <v>100</v>
      </c>
      <c r="T1546" s="4">
        <v>100</v>
      </c>
      <c r="U1546" s="11">
        <v>7301183</v>
      </c>
      <c r="V1546" s="11">
        <v>1586440</v>
      </c>
      <c r="W1546" s="11">
        <v>5714743</v>
      </c>
      <c r="X1546" s="11">
        <v>20</v>
      </c>
      <c r="Y1546" s="62">
        <v>3382860</v>
      </c>
      <c r="Z1546" s="11">
        <v>0</v>
      </c>
      <c r="AA1546" s="11">
        <v>0</v>
      </c>
      <c r="AB1546" s="11">
        <v>7500</v>
      </c>
      <c r="AC1546" s="11">
        <v>150000</v>
      </c>
      <c r="AD1546" s="11">
        <v>0</v>
      </c>
      <c r="AE1546" s="11">
        <v>0</v>
      </c>
      <c r="AF1546" s="11">
        <v>0</v>
      </c>
      <c r="AG1546" s="11">
        <v>157500</v>
      </c>
      <c r="AH1546" s="11">
        <v>0</v>
      </c>
      <c r="AI1546" s="11">
        <v>442545</v>
      </c>
      <c r="AJ1546" s="11">
        <v>0</v>
      </c>
      <c r="AK1546" s="11">
        <v>500997</v>
      </c>
      <c r="AL1546" s="9">
        <v>943542</v>
      </c>
      <c r="AM1546" s="9">
        <v>1054732</v>
      </c>
      <c r="AN1546" s="9">
        <v>70315</v>
      </c>
      <c r="AO1546" s="9">
        <v>482434</v>
      </c>
      <c r="AP1546" s="11">
        <v>0</v>
      </c>
      <c r="AQ1546" s="11">
        <v>55000</v>
      </c>
      <c r="AR1546" s="11">
        <v>2606023</v>
      </c>
      <c r="AS1546" s="11">
        <v>0</v>
      </c>
      <c r="AT1546" s="11">
        <v>0</v>
      </c>
      <c r="AU1546" s="11">
        <v>0</v>
      </c>
      <c r="AV1546" s="11">
        <v>0</v>
      </c>
      <c r="AW1546" s="11">
        <v>0</v>
      </c>
      <c r="AX1546" s="11">
        <v>0</v>
      </c>
      <c r="AY1546" s="11">
        <v>0</v>
      </c>
      <c r="AZ1546" s="11">
        <v>0</v>
      </c>
      <c r="BA1546" s="11">
        <v>144800</v>
      </c>
      <c r="BB1546" s="11">
        <v>1000000</v>
      </c>
      <c r="BC1546" s="11">
        <v>0</v>
      </c>
      <c r="BD1546" s="11">
        <v>10000</v>
      </c>
      <c r="BE1546" s="11">
        <v>0</v>
      </c>
      <c r="BF1546" s="11">
        <v>0</v>
      </c>
      <c r="BG1546" s="11">
        <v>0</v>
      </c>
      <c r="BH1546" s="11">
        <v>0</v>
      </c>
      <c r="BI1546" s="11">
        <v>0</v>
      </c>
      <c r="BJ1546" s="11">
        <v>0</v>
      </c>
      <c r="BK1546" s="11">
        <v>0</v>
      </c>
      <c r="BL1546" s="11">
        <v>0</v>
      </c>
      <c r="BM1546" s="11">
        <v>0</v>
      </c>
      <c r="BN1546" s="11">
        <v>0</v>
      </c>
      <c r="BO1546" s="11">
        <v>827930</v>
      </c>
      <c r="BP1546" s="11">
        <v>82790</v>
      </c>
      <c r="BQ1546" s="11">
        <v>250270</v>
      </c>
      <c r="BR1546" s="11">
        <v>308270</v>
      </c>
      <c r="BS1546" s="11">
        <v>65710</v>
      </c>
      <c r="BT1546" s="11">
        <v>10150</v>
      </c>
      <c r="BU1546" s="11">
        <v>39820</v>
      </c>
      <c r="BV1546" s="11">
        <v>0</v>
      </c>
      <c r="BW1546" s="11">
        <v>1500</v>
      </c>
      <c r="BX1546" s="11">
        <v>0</v>
      </c>
      <c r="BY1546" s="11">
        <v>0</v>
      </c>
      <c r="BZ1546" s="11">
        <v>0</v>
      </c>
      <c r="CA1546" s="11">
        <v>0</v>
      </c>
      <c r="CB1546" s="11">
        <v>0</v>
      </c>
      <c r="CC1546" s="11">
        <v>0</v>
      </c>
      <c r="CD1546" s="11">
        <v>0</v>
      </c>
      <c r="CE1546" s="11">
        <v>0</v>
      </c>
      <c r="CF1546" s="11">
        <v>0</v>
      </c>
      <c r="CG1546" s="11">
        <v>0</v>
      </c>
      <c r="CH1546" s="11">
        <v>0</v>
      </c>
      <c r="CI1546" s="11">
        <v>234216.174</v>
      </c>
      <c r="CJ1546" s="4">
        <v>30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11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20</v>
      </c>
      <c r="DC1546" s="4">
        <v>0</v>
      </c>
      <c r="DD1546" s="4">
        <v>19</v>
      </c>
      <c r="DE1546" s="64">
        <v>39</v>
      </c>
      <c r="DF1546" s="64">
        <v>40</v>
      </c>
      <c r="DG1546" s="64">
        <v>2</v>
      </c>
      <c r="DH1546" s="64">
        <v>45.74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1</v>
      </c>
      <c r="DT1546" s="4">
        <v>2</v>
      </c>
      <c r="DU1546" s="4">
        <v>2</v>
      </c>
      <c r="EB1546" s="4" t="b">
        <v>1</v>
      </c>
      <c r="EC1546" s="4" t="s">
        <v>266</v>
      </c>
      <c r="EF1546" s="7">
        <v>46174</v>
      </c>
      <c r="EG1546" s="7">
        <v>46203</v>
      </c>
      <c r="EH1546" s="4" t="s">
        <v>173</v>
      </c>
      <c r="EI1546" s="4" t="b">
        <v>1</v>
      </c>
      <c r="EJ1546" s="4" t="s">
        <v>174</v>
      </c>
      <c r="EO1546" s="4">
        <f t="shared" ref="EO1546:EO1609" si="97">($EO$5-J1546)/365</f>
        <v>20.336986301369862</v>
      </c>
      <c r="EP1546" s="4">
        <f t="shared" ref="EP1546:EP1609" si="98">IF(EO1546&gt;=21,25,IF(EO1546&gt;=19,24,IF(EO1546&gt;=17,23,IF(EO1546&gt;=15,22,IF(EO1546&gt;=13,21,IF(EO1546&gt;=11,20,IF(EO1546&gt;=10,19,IF(EO1546&gt;=8,18))))))))</f>
        <v>24</v>
      </c>
      <c r="EQ1546" s="9">
        <f t="shared" ref="EQ1546:EQ1609" si="99">EP1546*N1546</f>
        <v>3375143.2080000001</v>
      </c>
    </row>
    <row r="1547" spans="3:147">
      <c r="C1547" s="7">
        <v>46174</v>
      </c>
      <c r="D1547" s="4">
        <v>7810</v>
      </c>
      <c r="G1547" s="4" t="s">
        <v>176</v>
      </c>
      <c r="H1547" s="4" t="s">
        <v>177</v>
      </c>
      <c r="I1547" s="4">
        <v>1</v>
      </c>
      <c r="J1547" s="16">
        <v>38950</v>
      </c>
      <c r="L1547" s="4">
        <v>110982</v>
      </c>
      <c r="M1547" s="4">
        <v>115982</v>
      </c>
      <c r="N1547" s="4">
        <v>138211.883</v>
      </c>
      <c r="O1547" s="64">
        <v>21</v>
      </c>
      <c r="P1547" s="4">
        <v>8</v>
      </c>
      <c r="Q1547" s="4">
        <v>1</v>
      </c>
      <c r="R1547" s="4">
        <v>30</v>
      </c>
      <c r="S1547" s="4">
        <v>100</v>
      </c>
      <c r="T1547" s="4">
        <v>100</v>
      </c>
      <c r="U1547" s="11">
        <v>7154450</v>
      </c>
      <c r="V1547" s="11">
        <v>1644450</v>
      </c>
      <c r="W1547" s="11">
        <v>5510000</v>
      </c>
      <c r="X1547" s="11">
        <v>19</v>
      </c>
      <c r="Y1547" s="62">
        <v>3329460</v>
      </c>
      <c r="Z1547" s="11">
        <v>0</v>
      </c>
      <c r="AA1547" s="11">
        <v>0</v>
      </c>
      <c r="AB1547" s="11">
        <v>7500</v>
      </c>
      <c r="AC1547" s="11">
        <v>142500</v>
      </c>
      <c r="AD1547" s="11">
        <v>0</v>
      </c>
      <c r="AE1547" s="11">
        <v>0</v>
      </c>
      <c r="AF1547" s="11">
        <v>0</v>
      </c>
      <c r="AG1547" s="11">
        <v>150000</v>
      </c>
      <c r="AH1547" s="11">
        <v>0</v>
      </c>
      <c r="AI1547" s="11">
        <v>434932</v>
      </c>
      <c r="AJ1547" s="11">
        <v>0</v>
      </c>
      <c r="AK1547" s="11">
        <v>544209</v>
      </c>
      <c r="AL1547" s="9">
        <v>979141</v>
      </c>
      <c r="AM1547" s="9">
        <v>829271</v>
      </c>
      <c r="AN1547" s="9">
        <v>138211</v>
      </c>
      <c r="AO1547" s="9">
        <v>539855</v>
      </c>
      <c r="AP1547" s="11">
        <v>0</v>
      </c>
      <c r="AQ1547" s="11">
        <v>60000</v>
      </c>
      <c r="AR1547" s="11">
        <v>2546478</v>
      </c>
      <c r="AS1547" s="11">
        <v>0</v>
      </c>
      <c r="AT1547" s="11">
        <v>0</v>
      </c>
      <c r="AU1547" s="11">
        <v>0</v>
      </c>
      <c r="AV1547" s="11">
        <v>0</v>
      </c>
      <c r="AW1547" s="11">
        <v>0</v>
      </c>
      <c r="AX1547" s="11">
        <v>0</v>
      </c>
      <c r="AY1547" s="11">
        <v>0</v>
      </c>
      <c r="AZ1547" s="11">
        <v>0</v>
      </c>
      <c r="BA1547" s="11">
        <v>128512</v>
      </c>
      <c r="BB1547" s="11">
        <v>1000000</v>
      </c>
      <c r="BC1547" s="11">
        <v>0</v>
      </c>
      <c r="BD1547" s="11">
        <v>0</v>
      </c>
      <c r="BE1547" s="11">
        <v>0</v>
      </c>
      <c r="BF1547" s="11">
        <v>0</v>
      </c>
      <c r="BG1547" s="11">
        <v>0</v>
      </c>
      <c r="BH1547" s="11">
        <v>0</v>
      </c>
      <c r="BI1547" s="11">
        <v>0</v>
      </c>
      <c r="BJ1547" s="11">
        <v>0</v>
      </c>
      <c r="BK1547" s="11">
        <v>0</v>
      </c>
      <c r="BL1547" s="11">
        <v>0</v>
      </c>
      <c r="BM1547" s="11">
        <v>0</v>
      </c>
      <c r="BN1547" s="11">
        <v>0</v>
      </c>
      <c r="BO1547" s="11">
        <v>826040</v>
      </c>
      <c r="BP1547" s="11">
        <v>82600</v>
      </c>
      <c r="BQ1547" s="11">
        <v>243770</v>
      </c>
      <c r="BR1547" s="11">
        <v>303970</v>
      </c>
      <c r="BS1547" s="11">
        <v>64390</v>
      </c>
      <c r="BT1547" s="11">
        <v>9990</v>
      </c>
      <c r="BU1547" s="11">
        <v>39140</v>
      </c>
      <c r="BV1547" s="11">
        <v>0</v>
      </c>
      <c r="BW1547" s="11">
        <v>552</v>
      </c>
      <c r="BX1547" s="11">
        <v>0</v>
      </c>
      <c r="BY1547" s="11">
        <v>0</v>
      </c>
      <c r="BZ1547" s="11">
        <v>0</v>
      </c>
      <c r="CA1547" s="11">
        <v>0</v>
      </c>
      <c r="CB1547" s="11">
        <v>0</v>
      </c>
      <c r="CC1547" s="11">
        <v>73998</v>
      </c>
      <c r="CD1547" s="11">
        <v>0</v>
      </c>
      <c r="CE1547" s="11">
        <v>0</v>
      </c>
      <c r="CF1547" s="11">
        <v>0</v>
      </c>
      <c r="CG1547" s="11">
        <v>0</v>
      </c>
      <c r="CH1547" s="11">
        <v>0</v>
      </c>
      <c r="CI1547" s="11">
        <v>206715.13</v>
      </c>
      <c r="CJ1547" s="4">
        <v>30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4">
        <v>12</v>
      </c>
      <c r="CV1547" s="4">
        <v>0</v>
      </c>
      <c r="CW1547" s="4">
        <v>0</v>
      </c>
      <c r="CX1547" s="4">
        <v>0</v>
      </c>
      <c r="CY1547" s="4">
        <v>0</v>
      </c>
      <c r="CZ1547" s="4">
        <v>0</v>
      </c>
      <c r="DA1547" s="4">
        <v>0</v>
      </c>
      <c r="DB1547" s="4">
        <v>20</v>
      </c>
      <c r="DC1547" s="4">
        <v>0</v>
      </c>
      <c r="DD1547" s="4">
        <v>21</v>
      </c>
      <c r="DE1547" s="64">
        <v>41</v>
      </c>
      <c r="DF1547" s="64">
        <v>32</v>
      </c>
      <c r="DG1547" s="64">
        <v>4</v>
      </c>
      <c r="DH1547" s="64">
        <v>52.08</v>
      </c>
      <c r="DI1547" s="4">
        <v>0</v>
      </c>
      <c r="DJ1547" s="4">
        <v>0</v>
      </c>
      <c r="DK1547" s="4">
        <v>0</v>
      </c>
      <c r="DL1547" s="4">
        <v>0</v>
      </c>
      <c r="DM1547" s="4">
        <v>0</v>
      </c>
      <c r="DN1547" s="4">
        <v>0</v>
      </c>
      <c r="DO1547" s="4">
        <v>0</v>
      </c>
      <c r="DP1547" s="4">
        <v>0</v>
      </c>
      <c r="DQ1547" s="4">
        <v>0</v>
      </c>
      <c r="DR1547" s="4">
        <v>0</v>
      </c>
      <c r="DS1547" s="4">
        <v>1</v>
      </c>
      <c r="DT1547" s="4">
        <v>2</v>
      </c>
      <c r="DU1547" s="4">
        <v>2</v>
      </c>
      <c r="EB1547" s="4" t="b">
        <v>1</v>
      </c>
      <c r="EC1547" s="4" t="s">
        <v>266</v>
      </c>
      <c r="EF1547" s="7">
        <v>46174</v>
      </c>
      <c r="EG1547" s="7">
        <v>46203</v>
      </c>
      <c r="EH1547" s="4" t="s">
        <v>173</v>
      </c>
      <c r="EI1547" s="4" t="b">
        <v>1</v>
      </c>
      <c r="EJ1547" s="4" t="s">
        <v>174</v>
      </c>
      <c r="EO1547" s="4">
        <f t="shared" si="97"/>
        <v>19.378082191780823</v>
      </c>
      <c r="EP1547" s="4">
        <f t="shared" si="98"/>
        <v>24</v>
      </c>
      <c r="EQ1547" s="9">
        <f t="shared" si="99"/>
        <v>3317085.1919999998</v>
      </c>
    </row>
    <row r="1548" spans="3:147">
      <c r="C1548" s="7">
        <v>46204</v>
      </c>
      <c r="D1548" s="4">
        <v>7810</v>
      </c>
      <c r="G1548" s="4" t="s">
        <v>170</v>
      </c>
      <c r="H1548" s="4" t="s">
        <v>171</v>
      </c>
      <c r="I1548" s="4">
        <v>8</v>
      </c>
      <c r="J1548" s="16">
        <v>41610</v>
      </c>
      <c r="L1548" s="4">
        <v>136449.25599999999</v>
      </c>
      <c r="M1548" s="4">
        <v>139449.23300000001</v>
      </c>
      <c r="N1548" s="4">
        <v>166177.003</v>
      </c>
      <c r="O1548" s="64">
        <v>22</v>
      </c>
      <c r="P1548" s="4">
        <v>8</v>
      </c>
      <c r="Q1548" s="4">
        <v>1</v>
      </c>
      <c r="R1548" s="4">
        <v>31</v>
      </c>
      <c r="S1548" s="4">
        <v>100</v>
      </c>
      <c r="T1548" s="4">
        <v>100</v>
      </c>
      <c r="U1548" s="11">
        <v>6248820</v>
      </c>
      <c r="V1548" s="11">
        <v>1253800</v>
      </c>
      <c r="W1548" s="11">
        <v>4995020</v>
      </c>
      <c r="X1548" s="11">
        <v>12</v>
      </c>
      <c r="Y1548" s="62">
        <v>4229926</v>
      </c>
      <c r="Z1548" s="11">
        <v>0</v>
      </c>
      <c r="AA1548" s="11">
        <v>0</v>
      </c>
      <c r="AB1548" s="11">
        <v>0</v>
      </c>
      <c r="AC1548" s="11">
        <v>90000</v>
      </c>
      <c r="AD1548" s="11">
        <v>0</v>
      </c>
      <c r="AE1548" s="11">
        <v>0</v>
      </c>
      <c r="AF1548" s="11">
        <v>0</v>
      </c>
      <c r="AG1548" s="11">
        <v>90000</v>
      </c>
      <c r="AH1548" s="11">
        <v>0</v>
      </c>
      <c r="AI1548" s="11">
        <v>522934</v>
      </c>
      <c r="AJ1548" s="11">
        <v>0</v>
      </c>
      <c r="AK1548" s="11">
        <v>872429</v>
      </c>
      <c r="AL1548" s="9">
        <v>1395363</v>
      </c>
      <c r="AM1548" s="9">
        <v>498531</v>
      </c>
      <c r="AN1548" s="9">
        <v>0</v>
      </c>
      <c r="AO1548" s="9">
        <v>0</v>
      </c>
      <c r="AP1548" s="11">
        <v>0</v>
      </c>
      <c r="AQ1548" s="11">
        <v>0</v>
      </c>
      <c r="AR1548" s="11">
        <v>1893894</v>
      </c>
      <c r="AS1548" s="11">
        <v>0</v>
      </c>
      <c r="AT1548" s="11">
        <v>0</v>
      </c>
      <c r="AU1548" s="11">
        <v>0</v>
      </c>
      <c r="AV1548" s="11">
        <v>0</v>
      </c>
      <c r="AW1548" s="11">
        <v>0</v>
      </c>
      <c r="AX1548" s="11">
        <v>0</v>
      </c>
      <c r="AY1548" s="11">
        <v>0</v>
      </c>
      <c r="AZ1548" s="11">
        <v>0</v>
      </c>
      <c r="BA1548" s="11">
        <v>0</v>
      </c>
      <c r="BB1548" s="11">
        <v>0</v>
      </c>
      <c r="BC1548" s="11">
        <v>0</v>
      </c>
      <c r="BD1548" s="11">
        <v>35000</v>
      </c>
      <c r="BE1548" s="11">
        <v>0</v>
      </c>
      <c r="BF1548" s="11">
        <v>0</v>
      </c>
      <c r="BG1548" s="11">
        <v>0</v>
      </c>
      <c r="BH1548" s="11">
        <v>0</v>
      </c>
      <c r="BI1548" s="11">
        <v>0</v>
      </c>
      <c r="BJ1548" s="11">
        <v>0</v>
      </c>
      <c r="BK1548" s="11">
        <v>0</v>
      </c>
      <c r="BL1548" s="11">
        <v>0</v>
      </c>
      <c r="BM1548" s="11">
        <v>0</v>
      </c>
      <c r="BN1548" s="11">
        <v>0</v>
      </c>
      <c r="BO1548" s="11">
        <v>501270</v>
      </c>
      <c r="BP1548" s="11">
        <v>50120</v>
      </c>
      <c r="BQ1548" s="11">
        <v>313020</v>
      </c>
      <c r="BR1548" s="11">
        <v>272040</v>
      </c>
      <c r="BS1548" s="11">
        <v>56240</v>
      </c>
      <c r="BT1548" s="11">
        <v>12690</v>
      </c>
      <c r="BU1548" s="11">
        <v>48420</v>
      </c>
      <c r="BV1548" s="11">
        <v>0</v>
      </c>
      <c r="BW1548" s="11">
        <v>0</v>
      </c>
      <c r="BX1548" s="11">
        <v>0</v>
      </c>
      <c r="BY1548" s="11">
        <v>0</v>
      </c>
      <c r="BZ1548" s="11">
        <v>0</v>
      </c>
      <c r="CA1548" s="11">
        <v>0</v>
      </c>
      <c r="CB1548" s="11">
        <v>0</v>
      </c>
      <c r="CC1548" s="11">
        <v>0</v>
      </c>
      <c r="CD1548" s="11">
        <v>0</v>
      </c>
      <c r="CE1548" s="11">
        <v>0</v>
      </c>
      <c r="CF1548" s="11">
        <v>0</v>
      </c>
      <c r="CG1548" s="11">
        <v>0</v>
      </c>
      <c r="CH1548" s="11">
        <v>0</v>
      </c>
      <c r="CI1548" s="11">
        <v>244823.231</v>
      </c>
      <c r="CJ1548" s="4">
        <v>31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20</v>
      </c>
      <c r="DC1548" s="4">
        <v>0</v>
      </c>
      <c r="DD1548" s="4">
        <v>28</v>
      </c>
      <c r="DE1548" s="64">
        <v>48</v>
      </c>
      <c r="DF1548" s="64">
        <v>16</v>
      </c>
      <c r="DG1548" s="64">
        <v>0</v>
      </c>
      <c r="DH1548" s="6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0.5</v>
      </c>
      <c r="DT1548" s="4">
        <v>2</v>
      </c>
      <c r="DU1548" s="4">
        <v>2</v>
      </c>
      <c r="EB1548" s="4" t="b">
        <v>1</v>
      </c>
      <c r="EC1548" s="4" t="s">
        <v>266</v>
      </c>
      <c r="EF1548" s="7">
        <v>46204</v>
      </c>
      <c r="EG1548" s="7">
        <v>46234</v>
      </c>
      <c r="EH1548" s="4" t="s">
        <v>173</v>
      </c>
      <c r="EI1548" s="4" t="b">
        <v>1</v>
      </c>
      <c r="EJ1548" s="4" t="s">
        <v>174</v>
      </c>
      <c r="EO1548" s="4">
        <f t="shared" si="97"/>
        <v>12.09041095890411</v>
      </c>
      <c r="EP1548" s="4">
        <f t="shared" si="98"/>
        <v>20</v>
      </c>
      <c r="EQ1548" s="9">
        <f t="shared" si="99"/>
        <v>3323540.06</v>
      </c>
    </row>
    <row r="1549" spans="3:147">
      <c r="C1549" s="7">
        <v>46204</v>
      </c>
      <c r="D1549" s="4">
        <v>7810</v>
      </c>
      <c r="G1549" s="4" t="s">
        <v>176</v>
      </c>
      <c r="H1549" s="4" t="s">
        <v>177</v>
      </c>
      <c r="I1549" s="4">
        <v>1</v>
      </c>
      <c r="J1549" s="16">
        <v>41640</v>
      </c>
      <c r="L1549" s="4">
        <v>110982</v>
      </c>
      <c r="M1549" s="4">
        <v>114232</v>
      </c>
      <c r="N1549" s="4">
        <v>136126.467</v>
      </c>
      <c r="O1549" s="64">
        <v>22</v>
      </c>
      <c r="P1549" s="4">
        <v>8</v>
      </c>
      <c r="Q1549" s="4">
        <v>1</v>
      </c>
      <c r="R1549" s="4">
        <v>31</v>
      </c>
      <c r="S1549" s="4">
        <v>100</v>
      </c>
      <c r="T1549" s="4">
        <v>100</v>
      </c>
      <c r="U1549" s="11">
        <v>5659875</v>
      </c>
      <c r="V1549" s="11">
        <v>1069875</v>
      </c>
      <c r="W1549" s="11">
        <v>4590000</v>
      </c>
      <c r="X1549" s="11">
        <v>12</v>
      </c>
      <c r="Y1549" s="62">
        <v>3440442</v>
      </c>
      <c r="Z1549" s="11">
        <v>0</v>
      </c>
      <c r="AA1549" s="11">
        <v>0</v>
      </c>
      <c r="AB1549" s="11">
        <v>7500</v>
      </c>
      <c r="AC1549" s="11">
        <v>90000</v>
      </c>
      <c r="AD1549" s="11">
        <v>0</v>
      </c>
      <c r="AE1549" s="11">
        <v>0</v>
      </c>
      <c r="AF1549" s="11">
        <v>0</v>
      </c>
      <c r="AG1549" s="11">
        <v>97500</v>
      </c>
      <c r="AH1549" s="11">
        <v>0</v>
      </c>
      <c r="AI1549" s="11">
        <v>428370</v>
      </c>
      <c r="AJ1549" s="11">
        <v>0</v>
      </c>
      <c r="AK1549" s="11">
        <v>561521</v>
      </c>
      <c r="AL1549" s="9">
        <v>989891</v>
      </c>
      <c r="AM1549" s="9">
        <v>408379</v>
      </c>
      <c r="AN1549" s="9">
        <v>68063</v>
      </c>
      <c r="AO1549" s="9">
        <v>555600</v>
      </c>
      <c r="AP1549" s="11">
        <v>0</v>
      </c>
      <c r="AQ1549" s="11">
        <v>65000</v>
      </c>
      <c r="AR1549" s="11">
        <v>2086933</v>
      </c>
      <c r="AS1549" s="11">
        <v>0</v>
      </c>
      <c r="AT1549" s="11">
        <v>0</v>
      </c>
      <c r="AU1549" s="11">
        <v>0</v>
      </c>
      <c r="AV1549" s="11">
        <v>0</v>
      </c>
      <c r="AW1549" s="11">
        <v>0</v>
      </c>
      <c r="AX1549" s="11">
        <v>0</v>
      </c>
      <c r="AY1549" s="11">
        <v>0</v>
      </c>
      <c r="AZ1549" s="11">
        <v>0</v>
      </c>
      <c r="BA1549" s="11">
        <v>0</v>
      </c>
      <c r="BB1549" s="11">
        <v>0</v>
      </c>
      <c r="BC1549" s="11">
        <v>0</v>
      </c>
      <c r="BD1549" s="11">
        <v>35000</v>
      </c>
      <c r="BE1549" s="11">
        <v>0</v>
      </c>
      <c r="BF1549" s="11">
        <v>0</v>
      </c>
      <c r="BG1549" s="11">
        <v>0</v>
      </c>
      <c r="BH1549" s="11">
        <v>0</v>
      </c>
      <c r="BI1549" s="11">
        <v>0</v>
      </c>
      <c r="BJ1549" s="11">
        <v>0</v>
      </c>
      <c r="BK1549" s="11">
        <v>0</v>
      </c>
      <c r="BL1549" s="11">
        <v>0</v>
      </c>
      <c r="BM1549" s="11">
        <v>0</v>
      </c>
      <c r="BN1549" s="11">
        <v>0</v>
      </c>
      <c r="BO1549" s="11">
        <v>405880</v>
      </c>
      <c r="BP1549" s="11">
        <v>40580</v>
      </c>
      <c r="BQ1549" s="11">
        <v>277920</v>
      </c>
      <c r="BR1549" s="11">
        <v>244020</v>
      </c>
      <c r="BS1549" s="11">
        <v>50940</v>
      </c>
      <c r="BT1549" s="11">
        <v>10330</v>
      </c>
      <c r="BU1549" s="11">
        <v>39660</v>
      </c>
      <c r="BV1549" s="11">
        <v>0</v>
      </c>
      <c r="BW1549" s="11">
        <v>545</v>
      </c>
      <c r="BX1549" s="11">
        <v>0</v>
      </c>
      <c r="BY1549" s="11">
        <v>0</v>
      </c>
      <c r="BZ1549" s="11">
        <v>0</v>
      </c>
      <c r="CA1549" s="11">
        <v>0</v>
      </c>
      <c r="CB1549" s="11">
        <v>0</v>
      </c>
      <c r="CC1549" s="11">
        <v>0</v>
      </c>
      <c r="CD1549" s="11">
        <v>0</v>
      </c>
      <c r="CE1549" s="11">
        <v>0</v>
      </c>
      <c r="CF1549" s="11">
        <v>0</v>
      </c>
      <c r="CG1549" s="11">
        <v>0</v>
      </c>
      <c r="CH1549" s="11">
        <v>0</v>
      </c>
      <c r="CI1549" s="11">
        <v>210217</v>
      </c>
      <c r="CJ1549" s="4">
        <v>31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4">
        <v>13</v>
      </c>
      <c r="CV1549" s="4">
        <v>0</v>
      </c>
      <c r="CW1549" s="4">
        <v>0</v>
      </c>
      <c r="CX1549" s="4">
        <v>0</v>
      </c>
      <c r="CY1549" s="4">
        <v>0</v>
      </c>
      <c r="CZ1549" s="4">
        <v>0</v>
      </c>
      <c r="DA1549" s="4">
        <v>0</v>
      </c>
      <c r="DB1549" s="4">
        <v>20</v>
      </c>
      <c r="DC1549" s="4">
        <v>0</v>
      </c>
      <c r="DD1549" s="4">
        <v>22</v>
      </c>
      <c r="DE1549" s="64">
        <v>42</v>
      </c>
      <c r="DF1549" s="64">
        <v>16</v>
      </c>
      <c r="DG1549" s="64">
        <v>2</v>
      </c>
      <c r="DH1549" s="64">
        <v>54.42</v>
      </c>
      <c r="DI1549" s="4">
        <v>0</v>
      </c>
      <c r="DJ1549" s="4">
        <v>0</v>
      </c>
      <c r="DK1549" s="4">
        <v>0</v>
      </c>
      <c r="DL1549" s="4">
        <v>0</v>
      </c>
      <c r="DM1549" s="4">
        <v>0</v>
      </c>
      <c r="DN1549" s="4">
        <v>0</v>
      </c>
      <c r="DO1549" s="4">
        <v>0</v>
      </c>
      <c r="DP1549" s="4">
        <v>0</v>
      </c>
      <c r="DQ1549" s="4">
        <v>0</v>
      </c>
      <c r="DR1549" s="4">
        <v>0</v>
      </c>
      <c r="DS1549" s="4">
        <v>5</v>
      </c>
      <c r="DT1549" s="4">
        <v>2</v>
      </c>
      <c r="DU1549" s="4">
        <v>2</v>
      </c>
      <c r="EB1549" s="4" t="b">
        <v>1</v>
      </c>
      <c r="EC1549" s="4" t="s">
        <v>266</v>
      </c>
      <c r="EF1549" s="7">
        <v>46204</v>
      </c>
      <c r="EG1549" s="7">
        <v>46234</v>
      </c>
      <c r="EH1549" s="4" t="s">
        <v>173</v>
      </c>
      <c r="EI1549" s="4" t="b">
        <v>1</v>
      </c>
      <c r="EJ1549" s="4" t="s">
        <v>174</v>
      </c>
      <c r="EO1549" s="4">
        <f t="shared" si="97"/>
        <v>12.008219178082191</v>
      </c>
      <c r="EP1549" s="4">
        <f t="shared" si="98"/>
        <v>20</v>
      </c>
      <c r="EQ1549" s="9">
        <f t="shared" si="99"/>
        <v>2722529.34</v>
      </c>
    </row>
    <row r="1550" spans="3:147">
      <c r="C1550" s="7">
        <v>46204</v>
      </c>
      <c r="D1550" s="4">
        <v>7810</v>
      </c>
      <c r="G1550" s="4" t="s">
        <v>176</v>
      </c>
      <c r="H1550" s="4" t="s">
        <v>177</v>
      </c>
      <c r="I1550" s="4">
        <v>11</v>
      </c>
      <c r="J1550" s="16">
        <v>37963</v>
      </c>
      <c r="L1550" s="4">
        <v>118803</v>
      </c>
      <c r="M1550" s="4">
        <v>124678</v>
      </c>
      <c r="N1550" s="4">
        <v>148574.617</v>
      </c>
      <c r="O1550" s="64">
        <v>22</v>
      </c>
      <c r="P1550" s="4">
        <v>8</v>
      </c>
      <c r="Q1550" s="4">
        <v>1</v>
      </c>
      <c r="R1550" s="4">
        <v>31</v>
      </c>
      <c r="S1550" s="4">
        <v>100</v>
      </c>
      <c r="T1550" s="4">
        <v>100</v>
      </c>
      <c r="U1550" s="11">
        <v>6266541</v>
      </c>
      <c r="V1550" s="11">
        <v>1278220</v>
      </c>
      <c r="W1550" s="11">
        <v>4988321</v>
      </c>
      <c r="X1550" s="11">
        <v>22</v>
      </c>
      <c r="Y1550" s="62">
        <v>3682893</v>
      </c>
      <c r="Z1550" s="11">
        <v>0</v>
      </c>
      <c r="AA1550" s="11">
        <v>0</v>
      </c>
      <c r="AB1550" s="11">
        <v>11250</v>
      </c>
      <c r="AC1550" s="11">
        <v>165000</v>
      </c>
      <c r="AD1550" s="11">
        <v>0</v>
      </c>
      <c r="AE1550" s="11">
        <v>0</v>
      </c>
      <c r="AF1550" s="11">
        <v>0</v>
      </c>
      <c r="AG1550" s="11">
        <v>176250</v>
      </c>
      <c r="AH1550" s="11">
        <v>0</v>
      </c>
      <c r="AI1550" s="11">
        <v>467542</v>
      </c>
      <c r="AJ1550" s="11">
        <v>0</v>
      </c>
      <c r="AK1550" s="11">
        <v>585012</v>
      </c>
      <c r="AL1550" s="9">
        <v>1052555</v>
      </c>
      <c r="AM1550" s="9">
        <v>668585</v>
      </c>
      <c r="AN1550" s="9">
        <v>74287</v>
      </c>
      <c r="AO1550" s="9">
        <v>531971</v>
      </c>
      <c r="AP1550" s="11">
        <v>0</v>
      </c>
      <c r="AQ1550" s="11">
        <v>55000</v>
      </c>
      <c r="AR1550" s="11">
        <v>2382398</v>
      </c>
      <c r="AS1550" s="11">
        <v>0</v>
      </c>
      <c r="AT1550" s="11">
        <v>0</v>
      </c>
      <c r="AU1550" s="11">
        <v>0</v>
      </c>
      <c r="AV1550" s="11">
        <v>0</v>
      </c>
      <c r="AW1550" s="11">
        <v>0</v>
      </c>
      <c r="AX1550" s="11">
        <v>0</v>
      </c>
      <c r="AY1550" s="11">
        <v>0</v>
      </c>
      <c r="AZ1550" s="11">
        <v>0</v>
      </c>
      <c r="BA1550" s="11">
        <v>0</v>
      </c>
      <c r="BB1550" s="11">
        <v>0</v>
      </c>
      <c r="BC1550" s="11">
        <v>0</v>
      </c>
      <c r="BD1550" s="11">
        <v>25000</v>
      </c>
      <c r="BE1550" s="11">
        <v>0</v>
      </c>
      <c r="BF1550" s="11">
        <v>0</v>
      </c>
      <c r="BG1550" s="11">
        <v>0</v>
      </c>
      <c r="BH1550" s="11">
        <v>0</v>
      </c>
      <c r="BI1550" s="11">
        <v>0</v>
      </c>
      <c r="BJ1550" s="11">
        <v>0</v>
      </c>
      <c r="BK1550" s="11">
        <v>0</v>
      </c>
      <c r="BL1550" s="11">
        <v>0</v>
      </c>
      <c r="BM1550" s="11">
        <v>0</v>
      </c>
      <c r="BN1550" s="11">
        <v>0</v>
      </c>
      <c r="BO1550" s="11">
        <v>526140</v>
      </c>
      <c r="BP1550" s="11">
        <v>52610</v>
      </c>
      <c r="BQ1550" s="11">
        <v>313020</v>
      </c>
      <c r="BR1550" s="11">
        <v>275740</v>
      </c>
      <c r="BS1550" s="11">
        <v>56400</v>
      </c>
      <c r="BT1550" s="11">
        <v>11050</v>
      </c>
      <c r="BU1550" s="11">
        <v>43260</v>
      </c>
      <c r="BV1550" s="11">
        <v>0</v>
      </c>
      <c r="BW1550" s="11">
        <v>0</v>
      </c>
      <c r="BX1550" s="11">
        <v>0</v>
      </c>
      <c r="BY1550" s="11">
        <v>0</v>
      </c>
      <c r="BZ1550" s="11">
        <v>0</v>
      </c>
      <c r="CA1550" s="11">
        <v>0</v>
      </c>
      <c r="CB1550" s="11">
        <v>0</v>
      </c>
      <c r="CC1550" s="11">
        <v>0</v>
      </c>
      <c r="CD1550" s="11">
        <v>0</v>
      </c>
      <c r="CE1550" s="11">
        <v>0</v>
      </c>
      <c r="CF1550" s="11">
        <v>0</v>
      </c>
      <c r="CG1550" s="11">
        <v>0</v>
      </c>
      <c r="CH1550" s="11">
        <v>0</v>
      </c>
      <c r="CI1550" s="11">
        <v>243050</v>
      </c>
      <c r="CJ1550" s="4">
        <v>31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11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20</v>
      </c>
      <c r="DC1550" s="4">
        <v>0</v>
      </c>
      <c r="DD1550" s="4">
        <v>21</v>
      </c>
      <c r="DE1550" s="64">
        <v>41</v>
      </c>
      <c r="DF1550" s="64">
        <v>24</v>
      </c>
      <c r="DG1550" s="64">
        <v>2</v>
      </c>
      <c r="DH1550" s="64">
        <v>47.74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2</v>
      </c>
      <c r="DU1550" s="4">
        <v>2</v>
      </c>
      <c r="EB1550" s="4" t="b">
        <v>1</v>
      </c>
      <c r="EC1550" s="4" t="s">
        <v>266</v>
      </c>
      <c r="EF1550" s="7">
        <v>46204</v>
      </c>
      <c r="EG1550" s="7">
        <v>46234</v>
      </c>
      <c r="EH1550" s="4" t="s">
        <v>173</v>
      </c>
      <c r="EI1550" s="4" t="b">
        <v>1</v>
      </c>
      <c r="EJ1550" s="4" t="s">
        <v>174</v>
      </c>
      <c r="EO1550" s="4">
        <f t="shared" si="97"/>
        <v>22.082191780821919</v>
      </c>
      <c r="EP1550" s="4">
        <f t="shared" si="98"/>
        <v>25</v>
      </c>
      <c r="EQ1550" s="9">
        <f t="shared" si="99"/>
        <v>3714365.4249999998</v>
      </c>
    </row>
    <row r="1551" spans="3:147">
      <c r="C1551" s="7">
        <v>46204</v>
      </c>
      <c r="D1551" s="4">
        <v>7810</v>
      </c>
      <c r="G1551" s="4" t="s">
        <v>176</v>
      </c>
      <c r="H1551" s="4" t="s">
        <v>177</v>
      </c>
      <c r="I1551" s="4">
        <v>3</v>
      </c>
      <c r="J1551" s="16">
        <v>38600</v>
      </c>
      <c r="L1551" s="4">
        <v>112762</v>
      </c>
      <c r="M1551" s="4">
        <v>118012</v>
      </c>
      <c r="N1551" s="4">
        <v>140630.967</v>
      </c>
      <c r="O1551" s="64">
        <v>22</v>
      </c>
      <c r="P1551" s="4">
        <v>8</v>
      </c>
      <c r="Q1551" s="4">
        <v>1</v>
      </c>
      <c r="R1551" s="4">
        <v>31</v>
      </c>
      <c r="S1551" s="4">
        <v>100</v>
      </c>
      <c r="T1551" s="4">
        <v>100</v>
      </c>
      <c r="U1551" s="11">
        <v>5894716</v>
      </c>
      <c r="V1551" s="11">
        <v>1213490</v>
      </c>
      <c r="W1551" s="11">
        <v>4681226</v>
      </c>
      <c r="X1551" s="11">
        <v>20</v>
      </c>
      <c r="Y1551" s="62">
        <v>3495622</v>
      </c>
      <c r="Z1551" s="11">
        <v>0</v>
      </c>
      <c r="AA1551" s="11">
        <v>0</v>
      </c>
      <c r="AB1551" s="11">
        <v>7500</v>
      </c>
      <c r="AC1551" s="11">
        <v>150000</v>
      </c>
      <c r="AD1551" s="11">
        <v>0</v>
      </c>
      <c r="AE1551" s="11">
        <v>0</v>
      </c>
      <c r="AF1551" s="11">
        <v>0</v>
      </c>
      <c r="AG1551" s="11">
        <v>157500</v>
      </c>
      <c r="AH1551" s="11">
        <v>0</v>
      </c>
      <c r="AI1551" s="11">
        <v>442545</v>
      </c>
      <c r="AJ1551" s="11">
        <v>0</v>
      </c>
      <c r="AK1551" s="11">
        <v>527366</v>
      </c>
      <c r="AL1551" s="9">
        <v>969911</v>
      </c>
      <c r="AM1551" s="9">
        <v>632839</v>
      </c>
      <c r="AN1551" s="9">
        <v>70315</v>
      </c>
      <c r="AO1551" s="9">
        <v>503529</v>
      </c>
      <c r="AP1551" s="11">
        <v>0</v>
      </c>
      <c r="AQ1551" s="11">
        <v>55000</v>
      </c>
      <c r="AR1551" s="11">
        <v>2231594</v>
      </c>
      <c r="AS1551" s="11">
        <v>0</v>
      </c>
      <c r="AT1551" s="11">
        <v>0</v>
      </c>
      <c r="AU1551" s="11">
        <v>0</v>
      </c>
      <c r="AV1551" s="11">
        <v>0</v>
      </c>
      <c r="AW1551" s="11">
        <v>0</v>
      </c>
      <c r="AX1551" s="11">
        <v>0</v>
      </c>
      <c r="AY1551" s="11">
        <v>0</v>
      </c>
      <c r="AZ1551" s="11">
        <v>0</v>
      </c>
      <c r="BA1551" s="11">
        <v>0</v>
      </c>
      <c r="BB1551" s="11">
        <v>0</v>
      </c>
      <c r="BC1551" s="11">
        <v>0</v>
      </c>
      <c r="BD1551" s="11">
        <v>10000</v>
      </c>
      <c r="BE1551" s="11">
        <v>0</v>
      </c>
      <c r="BF1551" s="11">
        <v>0</v>
      </c>
      <c r="BG1551" s="11">
        <v>0</v>
      </c>
      <c r="BH1551" s="11">
        <v>0</v>
      </c>
      <c r="BI1551" s="11">
        <v>0</v>
      </c>
      <c r="BJ1551" s="11">
        <v>0</v>
      </c>
      <c r="BK1551" s="11">
        <v>0</v>
      </c>
      <c r="BL1551" s="11">
        <v>0</v>
      </c>
      <c r="BM1551" s="11">
        <v>0</v>
      </c>
      <c r="BN1551" s="11">
        <v>0</v>
      </c>
      <c r="BO1551" s="11">
        <v>492200</v>
      </c>
      <c r="BP1551" s="11">
        <v>49220</v>
      </c>
      <c r="BQ1551" s="11">
        <v>313020</v>
      </c>
      <c r="BR1551" s="11">
        <v>253060</v>
      </c>
      <c r="BS1551" s="11">
        <v>53050</v>
      </c>
      <c r="BT1551" s="11">
        <v>10490</v>
      </c>
      <c r="BU1551" s="11">
        <v>40950</v>
      </c>
      <c r="BV1551" s="11">
        <v>0</v>
      </c>
      <c r="BW1551" s="11">
        <v>1500</v>
      </c>
      <c r="BX1551" s="11">
        <v>0</v>
      </c>
      <c r="BY1551" s="11">
        <v>0</v>
      </c>
      <c r="BZ1551" s="11">
        <v>0</v>
      </c>
      <c r="CA1551" s="11">
        <v>0</v>
      </c>
      <c r="CB1551" s="11">
        <v>0</v>
      </c>
      <c r="CC1551" s="11">
        <v>0</v>
      </c>
      <c r="CD1551" s="11">
        <v>0</v>
      </c>
      <c r="CE1551" s="11">
        <v>0</v>
      </c>
      <c r="CF1551" s="11">
        <v>0</v>
      </c>
      <c r="CG1551" s="11">
        <v>0</v>
      </c>
      <c r="CH1551" s="11">
        <v>0</v>
      </c>
      <c r="CI1551" s="11">
        <v>226851.011</v>
      </c>
      <c r="CJ1551" s="4">
        <v>31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  <c r="CS1551" s="4">
        <v>0</v>
      </c>
      <c r="CT1551" s="4">
        <v>0</v>
      </c>
      <c r="CU1551" s="4">
        <v>11</v>
      </c>
      <c r="CV1551" s="4">
        <v>0</v>
      </c>
      <c r="CW1551" s="4">
        <v>0</v>
      </c>
      <c r="CX1551" s="4">
        <v>0</v>
      </c>
      <c r="CY1551" s="4">
        <v>0</v>
      </c>
      <c r="CZ1551" s="4">
        <v>0</v>
      </c>
      <c r="DA1551" s="4">
        <v>0</v>
      </c>
      <c r="DB1551" s="4">
        <v>20</v>
      </c>
      <c r="DC1551" s="4">
        <v>0</v>
      </c>
      <c r="DD1551" s="4">
        <v>20</v>
      </c>
      <c r="DE1551" s="64">
        <v>40</v>
      </c>
      <c r="DF1551" s="64">
        <v>24</v>
      </c>
      <c r="DG1551" s="64">
        <v>2</v>
      </c>
      <c r="DH1551" s="64">
        <v>47.74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0</v>
      </c>
      <c r="DO1551" s="4">
        <v>0</v>
      </c>
      <c r="DP1551" s="4">
        <v>0</v>
      </c>
      <c r="DQ1551" s="4">
        <v>0</v>
      </c>
      <c r="DR1551" s="4">
        <v>0</v>
      </c>
      <c r="DS1551" s="4">
        <v>0</v>
      </c>
      <c r="DT1551" s="4">
        <v>2</v>
      </c>
      <c r="DU1551" s="4">
        <v>2</v>
      </c>
      <c r="EB1551" s="4" t="b">
        <v>1</v>
      </c>
      <c r="EC1551" s="4" t="s">
        <v>266</v>
      </c>
      <c r="EF1551" s="7">
        <v>46204</v>
      </c>
      <c r="EG1551" s="7">
        <v>46234</v>
      </c>
      <c r="EH1551" s="4" t="s">
        <v>173</v>
      </c>
      <c r="EI1551" s="4" t="b">
        <v>1</v>
      </c>
      <c r="EJ1551" s="4" t="s">
        <v>174</v>
      </c>
      <c r="EO1551" s="4">
        <f t="shared" si="97"/>
        <v>20.336986301369862</v>
      </c>
      <c r="EP1551" s="4">
        <f t="shared" si="98"/>
        <v>24</v>
      </c>
      <c r="EQ1551" s="9">
        <f t="shared" si="99"/>
        <v>3375143.2080000001</v>
      </c>
    </row>
    <row r="1552" spans="3:147">
      <c r="C1552" s="7">
        <v>46204</v>
      </c>
      <c r="D1552" s="4">
        <v>7810</v>
      </c>
      <c r="G1552" s="4" t="s">
        <v>176</v>
      </c>
      <c r="H1552" s="4" t="s">
        <v>177</v>
      </c>
      <c r="I1552" s="4">
        <v>1</v>
      </c>
      <c r="J1552" s="16">
        <v>38950</v>
      </c>
      <c r="L1552" s="4">
        <v>110982</v>
      </c>
      <c r="M1552" s="4">
        <v>115982</v>
      </c>
      <c r="N1552" s="4">
        <v>138211.883</v>
      </c>
      <c r="O1552" s="64">
        <v>22</v>
      </c>
      <c r="P1552" s="4">
        <v>8</v>
      </c>
      <c r="Q1552" s="4">
        <v>1</v>
      </c>
      <c r="R1552" s="4">
        <v>31</v>
      </c>
      <c r="S1552" s="4">
        <v>100</v>
      </c>
      <c r="T1552" s="4">
        <v>100</v>
      </c>
      <c r="U1552" s="11">
        <v>5708349</v>
      </c>
      <c r="V1552" s="11">
        <v>1151349</v>
      </c>
      <c r="W1552" s="11">
        <v>4557000</v>
      </c>
      <c r="X1552" s="11">
        <v>19</v>
      </c>
      <c r="Y1552" s="62">
        <v>3440442</v>
      </c>
      <c r="Z1552" s="11">
        <v>0</v>
      </c>
      <c r="AA1552" s="11">
        <v>0</v>
      </c>
      <c r="AB1552" s="11">
        <v>7500</v>
      </c>
      <c r="AC1552" s="11">
        <v>142500</v>
      </c>
      <c r="AD1552" s="11">
        <v>0</v>
      </c>
      <c r="AE1552" s="11">
        <v>0</v>
      </c>
      <c r="AF1552" s="11">
        <v>0</v>
      </c>
      <c r="AG1552" s="11">
        <v>150000</v>
      </c>
      <c r="AH1552" s="11">
        <v>0</v>
      </c>
      <c r="AI1552" s="11">
        <v>434932</v>
      </c>
      <c r="AJ1552" s="11">
        <v>0</v>
      </c>
      <c r="AK1552" s="11">
        <v>570124</v>
      </c>
      <c r="AL1552" s="9">
        <v>1005056</v>
      </c>
      <c r="AM1552" s="9">
        <v>414635</v>
      </c>
      <c r="AN1552" s="9">
        <v>69105</v>
      </c>
      <c r="AO1552" s="9">
        <v>564111</v>
      </c>
      <c r="AP1552" s="11">
        <v>0</v>
      </c>
      <c r="AQ1552" s="11">
        <v>65000</v>
      </c>
      <c r="AR1552" s="11">
        <v>2117907</v>
      </c>
      <c r="AS1552" s="11">
        <v>0</v>
      </c>
      <c r="AT1552" s="11">
        <v>0</v>
      </c>
      <c r="AU1552" s="11">
        <v>0</v>
      </c>
      <c r="AV1552" s="11">
        <v>0</v>
      </c>
      <c r="AW1552" s="11">
        <v>0</v>
      </c>
      <c r="AX1552" s="11">
        <v>0</v>
      </c>
      <c r="AY1552" s="11">
        <v>0</v>
      </c>
      <c r="AZ1552" s="11">
        <v>0</v>
      </c>
      <c r="BA1552" s="11">
        <v>0</v>
      </c>
      <c r="BB1552" s="11">
        <v>0</v>
      </c>
      <c r="BC1552" s="11">
        <v>0</v>
      </c>
      <c r="BD1552" s="11">
        <v>0</v>
      </c>
      <c r="BE1552" s="11">
        <v>0</v>
      </c>
      <c r="BF1552" s="11">
        <v>0</v>
      </c>
      <c r="BG1552" s="11">
        <v>0</v>
      </c>
      <c r="BH1552" s="11">
        <v>0</v>
      </c>
      <c r="BI1552" s="11">
        <v>0</v>
      </c>
      <c r="BJ1552" s="11">
        <v>0</v>
      </c>
      <c r="BK1552" s="11">
        <v>0</v>
      </c>
      <c r="BL1552" s="11">
        <v>0</v>
      </c>
      <c r="BM1552" s="11">
        <v>0</v>
      </c>
      <c r="BN1552" s="11">
        <v>0</v>
      </c>
      <c r="BO1552" s="11">
        <v>473740</v>
      </c>
      <c r="BP1552" s="11">
        <v>47370</v>
      </c>
      <c r="BQ1552" s="11">
        <v>282340</v>
      </c>
      <c r="BR1552" s="11">
        <v>245150</v>
      </c>
      <c r="BS1552" s="11">
        <v>51380</v>
      </c>
      <c r="BT1552" s="11">
        <v>10330</v>
      </c>
      <c r="BU1552" s="11">
        <v>40250</v>
      </c>
      <c r="BV1552" s="11">
        <v>0</v>
      </c>
      <c r="BW1552" s="11">
        <v>789</v>
      </c>
      <c r="BX1552" s="11">
        <v>0</v>
      </c>
      <c r="BY1552" s="11">
        <v>0</v>
      </c>
      <c r="BZ1552" s="11">
        <v>0</v>
      </c>
      <c r="CA1552" s="11">
        <v>0</v>
      </c>
      <c r="CB1552" s="11">
        <v>0</v>
      </c>
      <c r="CC1552" s="11">
        <v>0</v>
      </c>
      <c r="CD1552" s="11">
        <v>0</v>
      </c>
      <c r="CE1552" s="11">
        <v>0</v>
      </c>
      <c r="CF1552" s="11">
        <v>0</v>
      </c>
      <c r="CG1552" s="11">
        <v>0</v>
      </c>
      <c r="CH1552" s="11">
        <v>0</v>
      </c>
      <c r="CI1552" s="11">
        <v>207300.94500000001</v>
      </c>
      <c r="CJ1552" s="4">
        <v>31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13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20</v>
      </c>
      <c r="DC1552" s="4">
        <v>0</v>
      </c>
      <c r="DD1552" s="4">
        <v>22</v>
      </c>
      <c r="DE1552" s="64">
        <v>42</v>
      </c>
      <c r="DF1552" s="64">
        <v>16</v>
      </c>
      <c r="DG1552" s="64">
        <v>2</v>
      </c>
      <c r="DH1552" s="64">
        <v>54.42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2</v>
      </c>
      <c r="DU1552" s="4">
        <v>2</v>
      </c>
      <c r="EB1552" s="4" t="b">
        <v>1</v>
      </c>
      <c r="EC1552" s="4" t="s">
        <v>266</v>
      </c>
      <c r="EF1552" s="7">
        <v>46204</v>
      </c>
      <c r="EG1552" s="7">
        <v>46234</v>
      </c>
      <c r="EH1552" s="4" t="s">
        <v>173</v>
      </c>
      <c r="EI1552" s="4" t="b">
        <v>1</v>
      </c>
      <c r="EJ1552" s="4" t="s">
        <v>174</v>
      </c>
      <c r="EO1552" s="4">
        <f t="shared" si="97"/>
        <v>19.378082191780823</v>
      </c>
      <c r="EP1552" s="4">
        <f t="shared" si="98"/>
        <v>24</v>
      </c>
      <c r="EQ1552" s="9">
        <f t="shared" si="99"/>
        <v>3317085.1919999998</v>
      </c>
    </row>
    <row r="1553" spans="3:147">
      <c r="C1553" s="7">
        <v>46235</v>
      </c>
      <c r="D1553" s="4">
        <v>7810</v>
      </c>
      <c r="G1553" s="4" t="s">
        <v>170</v>
      </c>
      <c r="H1553" s="4" t="s">
        <v>171</v>
      </c>
      <c r="I1553" s="4">
        <v>8</v>
      </c>
      <c r="J1553" s="16">
        <v>41610</v>
      </c>
      <c r="L1553" s="4">
        <v>136449.25599999999</v>
      </c>
      <c r="M1553" s="4">
        <v>139449.23300000001</v>
      </c>
      <c r="N1553" s="4">
        <v>166177.003</v>
      </c>
      <c r="O1553" s="64">
        <v>15</v>
      </c>
      <c r="P1553" s="4">
        <v>10</v>
      </c>
      <c r="Q1553" s="4">
        <v>6</v>
      </c>
      <c r="R1553" s="4">
        <v>31</v>
      </c>
      <c r="S1553" s="4">
        <v>100</v>
      </c>
      <c r="T1553" s="4">
        <v>100</v>
      </c>
      <c r="U1553" s="11">
        <v>6144959</v>
      </c>
      <c r="V1553" s="11">
        <v>1222590</v>
      </c>
      <c r="W1553" s="11">
        <v>4922369</v>
      </c>
      <c r="X1553" s="11">
        <v>12</v>
      </c>
      <c r="Y1553" s="62">
        <v>4229926</v>
      </c>
      <c r="Z1553" s="11">
        <v>0</v>
      </c>
      <c r="AA1553" s="11">
        <v>0</v>
      </c>
      <c r="AB1553" s="11">
        <v>0</v>
      </c>
      <c r="AC1553" s="11">
        <v>90000</v>
      </c>
      <c r="AD1553" s="11">
        <v>0</v>
      </c>
      <c r="AE1553" s="11">
        <v>0</v>
      </c>
      <c r="AF1553" s="11">
        <v>0</v>
      </c>
      <c r="AG1553" s="11">
        <v>90000</v>
      </c>
      <c r="AH1553" s="11">
        <v>0</v>
      </c>
      <c r="AI1553" s="11">
        <v>522934</v>
      </c>
      <c r="AJ1553" s="11">
        <v>0</v>
      </c>
      <c r="AK1553" s="11">
        <v>498531</v>
      </c>
      <c r="AL1553" s="9">
        <v>1021465</v>
      </c>
      <c r="AM1553" s="9">
        <v>747796</v>
      </c>
      <c r="AN1553" s="9">
        <v>0</v>
      </c>
      <c r="AO1553" s="9">
        <v>0</v>
      </c>
      <c r="AP1553" s="11">
        <v>0</v>
      </c>
      <c r="AQ1553" s="11">
        <v>0</v>
      </c>
      <c r="AR1553" s="11">
        <v>1769261</v>
      </c>
      <c r="AS1553" s="11">
        <v>0</v>
      </c>
      <c r="AT1553" s="11">
        <v>0</v>
      </c>
      <c r="AU1553" s="11">
        <v>0</v>
      </c>
      <c r="AV1553" s="11">
        <v>0</v>
      </c>
      <c r="AW1553" s="11">
        <v>0</v>
      </c>
      <c r="AX1553" s="11">
        <v>0</v>
      </c>
      <c r="AY1553" s="11">
        <v>0</v>
      </c>
      <c r="AZ1553" s="11">
        <v>0</v>
      </c>
      <c r="BA1553" s="11">
        <v>20772</v>
      </c>
      <c r="BB1553" s="11">
        <v>0</v>
      </c>
      <c r="BC1553" s="11">
        <v>0</v>
      </c>
      <c r="BD1553" s="11">
        <v>35000</v>
      </c>
      <c r="BE1553" s="11">
        <v>0</v>
      </c>
      <c r="BF1553" s="11">
        <v>0</v>
      </c>
      <c r="BG1553" s="11">
        <v>0</v>
      </c>
      <c r="BH1553" s="11">
        <v>0</v>
      </c>
      <c r="BI1553" s="11">
        <v>0</v>
      </c>
      <c r="BJ1553" s="11">
        <v>0</v>
      </c>
      <c r="BK1553" s="11">
        <v>0</v>
      </c>
      <c r="BL1553" s="11">
        <v>0</v>
      </c>
      <c r="BM1553" s="11">
        <v>0</v>
      </c>
      <c r="BN1553" s="11">
        <v>0</v>
      </c>
      <c r="BO1553" s="11">
        <v>477590</v>
      </c>
      <c r="BP1553" s="11">
        <v>47750</v>
      </c>
      <c r="BQ1553" s="11">
        <v>313020</v>
      </c>
      <c r="BR1553" s="11">
        <v>267820</v>
      </c>
      <c r="BS1553" s="11">
        <v>55300</v>
      </c>
      <c r="BT1553" s="11">
        <v>12690</v>
      </c>
      <c r="BU1553" s="11">
        <v>48420</v>
      </c>
      <c r="BV1553" s="11">
        <v>0</v>
      </c>
      <c r="BW1553" s="11">
        <v>0</v>
      </c>
      <c r="BX1553" s="11">
        <v>0</v>
      </c>
      <c r="BY1553" s="11">
        <v>0</v>
      </c>
      <c r="BZ1553" s="11">
        <v>0</v>
      </c>
      <c r="CA1553" s="11">
        <v>0</v>
      </c>
      <c r="CB1553" s="11">
        <v>0</v>
      </c>
      <c r="CC1553" s="11">
        <v>0</v>
      </c>
      <c r="CD1553" s="11">
        <v>0</v>
      </c>
      <c r="CE1553" s="11">
        <v>0</v>
      </c>
      <c r="CF1553" s="11">
        <v>0</v>
      </c>
      <c r="CG1553" s="11">
        <v>0</v>
      </c>
      <c r="CH1553" s="11">
        <v>0</v>
      </c>
      <c r="CI1553" s="11">
        <v>237363.272</v>
      </c>
      <c r="CJ1553" s="4">
        <v>31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0</v>
      </c>
      <c r="CZ1553" s="4">
        <v>0</v>
      </c>
      <c r="DA1553" s="4">
        <v>0</v>
      </c>
      <c r="DB1553" s="4">
        <v>20</v>
      </c>
      <c r="DC1553" s="4">
        <v>0</v>
      </c>
      <c r="DD1553" s="4">
        <v>16</v>
      </c>
      <c r="DE1553" s="64">
        <v>36</v>
      </c>
      <c r="DF1553" s="64">
        <v>24</v>
      </c>
      <c r="DG1553" s="64">
        <v>0</v>
      </c>
      <c r="DH1553" s="6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1</v>
      </c>
      <c r="DT1553" s="4">
        <v>2</v>
      </c>
      <c r="DU1553" s="4">
        <v>2</v>
      </c>
      <c r="EB1553" s="4" t="b">
        <v>1</v>
      </c>
      <c r="EC1553" s="4" t="s">
        <v>266</v>
      </c>
      <c r="EF1553" s="7">
        <v>46235</v>
      </c>
      <c r="EG1553" s="7">
        <v>46265</v>
      </c>
      <c r="EH1553" s="4" t="s">
        <v>173</v>
      </c>
      <c r="EI1553" s="4" t="b">
        <v>1</v>
      </c>
      <c r="EJ1553" s="4" t="s">
        <v>174</v>
      </c>
      <c r="EO1553" s="4">
        <f t="shared" si="97"/>
        <v>12.09041095890411</v>
      </c>
      <c r="EP1553" s="4">
        <f t="shared" si="98"/>
        <v>20</v>
      </c>
      <c r="EQ1553" s="9">
        <f t="shared" si="99"/>
        <v>3323540.06</v>
      </c>
    </row>
    <row r="1554" spans="3:147">
      <c r="C1554" s="7">
        <v>46235</v>
      </c>
      <c r="D1554" s="4">
        <v>7810</v>
      </c>
      <c r="G1554" s="4" t="s">
        <v>176</v>
      </c>
      <c r="H1554" s="4" t="s">
        <v>177</v>
      </c>
      <c r="I1554" s="4">
        <v>1</v>
      </c>
      <c r="J1554" s="16">
        <v>41640</v>
      </c>
      <c r="L1554" s="4">
        <v>110982</v>
      </c>
      <c r="M1554" s="4">
        <v>114232</v>
      </c>
      <c r="N1554" s="4">
        <v>136126.467</v>
      </c>
      <c r="O1554" s="64">
        <v>15</v>
      </c>
      <c r="P1554" s="4">
        <v>10</v>
      </c>
      <c r="Q1554" s="4">
        <v>6</v>
      </c>
      <c r="R1554" s="4">
        <v>31</v>
      </c>
      <c r="S1554" s="4">
        <v>100</v>
      </c>
      <c r="T1554" s="4">
        <v>100</v>
      </c>
      <c r="U1554" s="11">
        <v>5254972</v>
      </c>
      <c r="V1554" s="11">
        <v>1014972</v>
      </c>
      <c r="W1554" s="11">
        <v>4240000</v>
      </c>
      <c r="X1554" s="11">
        <v>12</v>
      </c>
      <c r="Y1554" s="62">
        <v>3440442</v>
      </c>
      <c r="Z1554" s="11">
        <v>0</v>
      </c>
      <c r="AA1554" s="11">
        <v>0</v>
      </c>
      <c r="AB1554" s="11">
        <v>7500</v>
      </c>
      <c r="AC1554" s="11">
        <v>90000</v>
      </c>
      <c r="AD1554" s="11">
        <v>0</v>
      </c>
      <c r="AE1554" s="11">
        <v>0</v>
      </c>
      <c r="AF1554" s="11">
        <v>0</v>
      </c>
      <c r="AG1554" s="11">
        <v>97500</v>
      </c>
      <c r="AH1554" s="11">
        <v>0</v>
      </c>
      <c r="AI1554" s="11">
        <v>428370</v>
      </c>
      <c r="AJ1554" s="11">
        <v>0</v>
      </c>
      <c r="AK1554" s="11">
        <v>510474</v>
      </c>
      <c r="AL1554" s="9">
        <v>938844</v>
      </c>
      <c r="AM1554" s="9">
        <v>204189</v>
      </c>
      <c r="AN1554" s="9">
        <v>0</v>
      </c>
      <c r="AO1554" s="9">
        <v>466981</v>
      </c>
      <c r="AP1554" s="11">
        <v>0</v>
      </c>
      <c r="AQ1554" s="11">
        <v>55000</v>
      </c>
      <c r="AR1554" s="11">
        <v>1665014</v>
      </c>
      <c r="AS1554" s="11">
        <v>0</v>
      </c>
      <c r="AT1554" s="11">
        <v>0</v>
      </c>
      <c r="AU1554" s="11">
        <v>0</v>
      </c>
      <c r="AV1554" s="11">
        <v>0</v>
      </c>
      <c r="AW1554" s="11">
        <v>0</v>
      </c>
      <c r="AX1554" s="11">
        <v>0</v>
      </c>
      <c r="AY1554" s="11">
        <v>0</v>
      </c>
      <c r="AZ1554" s="11">
        <v>0</v>
      </c>
      <c r="BA1554" s="11">
        <v>17016</v>
      </c>
      <c r="BB1554" s="11">
        <v>0</v>
      </c>
      <c r="BC1554" s="11">
        <v>0</v>
      </c>
      <c r="BD1554" s="11">
        <v>35000</v>
      </c>
      <c r="BE1554" s="11">
        <v>0</v>
      </c>
      <c r="BF1554" s="11">
        <v>0</v>
      </c>
      <c r="BG1554" s="11">
        <v>0</v>
      </c>
      <c r="BH1554" s="11">
        <v>0</v>
      </c>
      <c r="BI1554" s="11">
        <v>0</v>
      </c>
      <c r="BJ1554" s="11">
        <v>0</v>
      </c>
      <c r="BK1554" s="11">
        <v>0</v>
      </c>
      <c r="BL1554" s="11">
        <v>0</v>
      </c>
      <c r="BM1554" s="11">
        <v>0</v>
      </c>
      <c r="BN1554" s="11">
        <v>0</v>
      </c>
      <c r="BO1554" s="11">
        <v>348180</v>
      </c>
      <c r="BP1554" s="11">
        <v>34810</v>
      </c>
      <c r="BQ1554" s="11">
        <v>277920</v>
      </c>
      <c r="BR1554" s="11">
        <v>227540</v>
      </c>
      <c r="BS1554" s="11">
        <v>47290</v>
      </c>
      <c r="BT1554" s="11">
        <v>10330</v>
      </c>
      <c r="BU1554" s="11">
        <v>39660</v>
      </c>
      <c r="BV1554" s="11">
        <v>0</v>
      </c>
      <c r="BW1554" s="11">
        <v>7242</v>
      </c>
      <c r="BX1554" s="11">
        <v>0</v>
      </c>
      <c r="BY1554" s="11">
        <v>0</v>
      </c>
      <c r="BZ1554" s="11">
        <v>0</v>
      </c>
      <c r="CA1554" s="11">
        <v>22000</v>
      </c>
      <c r="CB1554" s="11">
        <v>0</v>
      </c>
      <c r="CC1554" s="11">
        <v>0</v>
      </c>
      <c r="CD1554" s="11">
        <v>0</v>
      </c>
      <c r="CE1554" s="11">
        <v>0</v>
      </c>
      <c r="CF1554" s="11">
        <v>0</v>
      </c>
      <c r="CG1554" s="11">
        <v>0</v>
      </c>
      <c r="CH1554" s="11">
        <v>0</v>
      </c>
      <c r="CI1554" s="11">
        <v>204242.217</v>
      </c>
      <c r="CJ1554" s="4">
        <v>31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11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20</v>
      </c>
      <c r="DC1554" s="4">
        <v>0</v>
      </c>
      <c r="DD1554" s="4">
        <v>20</v>
      </c>
      <c r="DE1554" s="64">
        <v>40</v>
      </c>
      <c r="DF1554" s="64">
        <v>8</v>
      </c>
      <c r="DG1554" s="64">
        <v>0</v>
      </c>
      <c r="DH1554" s="64">
        <v>45.74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2</v>
      </c>
      <c r="DU1554" s="4">
        <v>2</v>
      </c>
      <c r="EB1554" s="4" t="b">
        <v>1</v>
      </c>
      <c r="EC1554" s="4" t="s">
        <v>266</v>
      </c>
      <c r="EF1554" s="7">
        <v>46235</v>
      </c>
      <c r="EG1554" s="7">
        <v>46265</v>
      </c>
      <c r="EH1554" s="4" t="s">
        <v>173</v>
      </c>
      <c r="EI1554" s="4" t="b">
        <v>1</v>
      </c>
      <c r="EJ1554" s="4" t="s">
        <v>174</v>
      </c>
      <c r="EO1554" s="4">
        <f t="shared" si="97"/>
        <v>12.008219178082191</v>
      </c>
      <c r="EP1554" s="4">
        <f t="shared" si="98"/>
        <v>20</v>
      </c>
      <c r="EQ1554" s="9">
        <f t="shared" si="99"/>
        <v>2722529.34</v>
      </c>
    </row>
    <row r="1555" spans="3:147">
      <c r="C1555" s="7">
        <v>46235</v>
      </c>
      <c r="D1555" s="4">
        <v>7810</v>
      </c>
      <c r="G1555" s="4" t="s">
        <v>176</v>
      </c>
      <c r="H1555" s="4" t="s">
        <v>177</v>
      </c>
      <c r="I1555" s="4">
        <v>11</v>
      </c>
      <c r="J1555" s="16">
        <v>37963</v>
      </c>
      <c r="L1555" s="4">
        <v>118803</v>
      </c>
      <c r="M1555" s="4">
        <v>124678</v>
      </c>
      <c r="N1555" s="4">
        <v>148574.617</v>
      </c>
      <c r="O1555" s="64">
        <v>15</v>
      </c>
      <c r="P1555" s="4">
        <v>10</v>
      </c>
      <c r="Q1555" s="4">
        <v>6</v>
      </c>
      <c r="R1555" s="4">
        <v>31</v>
      </c>
      <c r="S1555" s="4">
        <v>100</v>
      </c>
      <c r="T1555" s="4">
        <v>100</v>
      </c>
      <c r="U1555" s="11">
        <v>5689586</v>
      </c>
      <c r="V1555" s="11">
        <v>1117140</v>
      </c>
      <c r="W1555" s="11">
        <v>4572446</v>
      </c>
      <c r="X1555" s="11">
        <v>22</v>
      </c>
      <c r="Y1555" s="62">
        <v>3682893</v>
      </c>
      <c r="Z1555" s="11">
        <v>0</v>
      </c>
      <c r="AA1555" s="11">
        <v>0</v>
      </c>
      <c r="AB1555" s="11">
        <v>11250</v>
      </c>
      <c r="AC1555" s="11">
        <v>165000</v>
      </c>
      <c r="AD1555" s="11">
        <v>0</v>
      </c>
      <c r="AE1555" s="11">
        <v>0</v>
      </c>
      <c r="AF1555" s="11">
        <v>0</v>
      </c>
      <c r="AG1555" s="11">
        <v>176250</v>
      </c>
      <c r="AH1555" s="11">
        <v>0</v>
      </c>
      <c r="AI1555" s="11">
        <v>467542</v>
      </c>
      <c r="AJ1555" s="11">
        <v>0</v>
      </c>
      <c r="AK1555" s="11">
        <v>278577</v>
      </c>
      <c r="AL1555" s="9">
        <v>746119</v>
      </c>
      <c r="AM1555" s="9">
        <v>668585</v>
      </c>
      <c r="AN1555" s="9">
        <v>74287</v>
      </c>
      <c r="AO1555" s="9">
        <v>267880</v>
      </c>
      <c r="AP1555" s="11">
        <v>0</v>
      </c>
      <c r="AQ1555" s="11">
        <v>30000</v>
      </c>
      <c r="AR1555" s="11">
        <v>1786871</v>
      </c>
      <c r="AS1555" s="11">
        <v>0</v>
      </c>
      <c r="AT1555" s="11">
        <v>0</v>
      </c>
      <c r="AU1555" s="11">
        <v>0</v>
      </c>
      <c r="AV1555" s="11">
        <v>0</v>
      </c>
      <c r="AW1555" s="11">
        <v>0</v>
      </c>
      <c r="AX1555" s="11">
        <v>0</v>
      </c>
      <c r="AY1555" s="11">
        <v>0</v>
      </c>
      <c r="AZ1555" s="11">
        <v>0</v>
      </c>
      <c r="BA1555" s="11">
        <v>18572</v>
      </c>
      <c r="BB1555" s="11">
        <v>0</v>
      </c>
      <c r="BC1555" s="11">
        <v>0</v>
      </c>
      <c r="BD1555" s="11">
        <v>25000</v>
      </c>
      <c r="BE1555" s="11">
        <v>0</v>
      </c>
      <c r="BF1555" s="11">
        <v>0</v>
      </c>
      <c r="BG1555" s="11">
        <v>0</v>
      </c>
      <c r="BH1555" s="11">
        <v>0</v>
      </c>
      <c r="BI1555" s="11">
        <v>0</v>
      </c>
      <c r="BJ1555" s="11">
        <v>0</v>
      </c>
      <c r="BK1555" s="11">
        <v>0</v>
      </c>
      <c r="BL1555" s="11">
        <v>0</v>
      </c>
      <c r="BM1555" s="11">
        <v>0</v>
      </c>
      <c r="BN1555" s="11">
        <v>0</v>
      </c>
      <c r="BO1555" s="11">
        <v>404850</v>
      </c>
      <c r="BP1555" s="11">
        <v>40480</v>
      </c>
      <c r="BQ1555" s="11">
        <v>313020</v>
      </c>
      <c r="BR1555" s="11">
        <v>252270</v>
      </c>
      <c r="BS1555" s="11">
        <v>51210</v>
      </c>
      <c r="BT1555" s="11">
        <v>11050</v>
      </c>
      <c r="BU1555" s="11">
        <v>43260</v>
      </c>
      <c r="BV1555" s="11">
        <v>1000</v>
      </c>
      <c r="BW1555" s="11">
        <v>0</v>
      </c>
      <c r="BX1555" s="11">
        <v>0</v>
      </c>
      <c r="BY1555" s="11">
        <v>0</v>
      </c>
      <c r="BZ1555" s="11">
        <v>0</v>
      </c>
      <c r="CA1555" s="11">
        <v>0</v>
      </c>
      <c r="CB1555" s="11">
        <v>0</v>
      </c>
      <c r="CC1555" s="11">
        <v>0</v>
      </c>
      <c r="CD1555" s="11">
        <v>0</v>
      </c>
      <c r="CE1555" s="11">
        <v>0</v>
      </c>
      <c r="CF1555" s="11">
        <v>0</v>
      </c>
      <c r="CG1555" s="11">
        <v>0</v>
      </c>
      <c r="CH1555" s="11">
        <v>0</v>
      </c>
      <c r="CI1555" s="11">
        <v>232852.717</v>
      </c>
      <c r="CJ1555" s="4">
        <v>31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4">
        <v>6</v>
      </c>
      <c r="CV1555" s="4">
        <v>0</v>
      </c>
      <c r="CW1555" s="4">
        <v>0</v>
      </c>
      <c r="CX1555" s="4">
        <v>0</v>
      </c>
      <c r="CY1555" s="4">
        <v>0</v>
      </c>
      <c r="CZ1555" s="4">
        <v>0</v>
      </c>
      <c r="DA1555" s="4">
        <v>0</v>
      </c>
      <c r="DB1555" s="4">
        <v>20</v>
      </c>
      <c r="DC1555" s="4">
        <v>0</v>
      </c>
      <c r="DD1555" s="4">
        <v>10</v>
      </c>
      <c r="DE1555" s="64">
        <v>30</v>
      </c>
      <c r="DF1555" s="64">
        <v>24</v>
      </c>
      <c r="DG1555" s="64">
        <v>2</v>
      </c>
      <c r="DH1555" s="64">
        <v>24.04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0</v>
      </c>
      <c r="DQ1555" s="4">
        <v>0</v>
      </c>
      <c r="DR1555" s="4">
        <v>0</v>
      </c>
      <c r="DS1555" s="4">
        <v>0</v>
      </c>
      <c r="DT1555" s="4">
        <v>2</v>
      </c>
      <c r="DU1555" s="4">
        <v>2</v>
      </c>
      <c r="EB1555" s="4" t="b">
        <v>1</v>
      </c>
      <c r="EC1555" s="4" t="s">
        <v>266</v>
      </c>
      <c r="EF1555" s="7">
        <v>46235</v>
      </c>
      <c r="EG1555" s="7">
        <v>46265</v>
      </c>
      <c r="EH1555" s="4" t="s">
        <v>173</v>
      </c>
      <c r="EI1555" s="4" t="b">
        <v>1</v>
      </c>
      <c r="EJ1555" s="4" t="s">
        <v>174</v>
      </c>
      <c r="EO1555" s="4">
        <f t="shared" si="97"/>
        <v>22.082191780821919</v>
      </c>
      <c r="EP1555" s="4">
        <f t="shared" si="98"/>
        <v>25</v>
      </c>
      <c r="EQ1555" s="9">
        <f t="shared" si="99"/>
        <v>3714365.4249999998</v>
      </c>
    </row>
    <row r="1556" spans="3:147">
      <c r="C1556" s="7">
        <v>46235</v>
      </c>
      <c r="D1556" s="4">
        <v>7810</v>
      </c>
      <c r="G1556" s="4" t="s">
        <v>176</v>
      </c>
      <c r="H1556" s="4" t="s">
        <v>177</v>
      </c>
      <c r="I1556" s="4">
        <v>3</v>
      </c>
      <c r="J1556" s="16">
        <v>38600</v>
      </c>
      <c r="L1556" s="4">
        <v>112762</v>
      </c>
      <c r="M1556" s="4">
        <v>118262</v>
      </c>
      <c r="N1556" s="4">
        <v>140928.883</v>
      </c>
      <c r="O1556" s="64">
        <v>15</v>
      </c>
      <c r="P1556" s="4">
        <v>10</v>
      </c>
      <c r="Q1556" s="4">
        <v>6</v>
      </c>
      <c r="R1556" s="4">
        <v>31</v>
      </c>
      <c r="S1556" s="4">
        <v>100</v>
      </c>
      <c r="T1556" s="4">
        <v>100</v>
      </c>
      <c r="U1556" s="11">
        <v>5073109</v>
      </c>
      <c r="V1556" s="11">
        <v>1024780</v>
      </c>
      <c r="W1556" s="11">
        <v>4048329</v>
      </c>
      <c r="X1556" s="11">
        <v>21</v>
      </c>
      <c r="Y1556" s="62">
        <v>3495622</v>
      </c>
      <c r="Z1556" s="11">
        <v>0</v>
      </c>
      <c r="AA1556" s="11">
        <v>0</v>
      </c>
      <c r="AB1556" s="11">
        <v>7500</v>
      </c>
      <c r="AC1556" s="11">
        <v>157500</v>
      </c>
      <c r="AD1556" s="11">
        <v>0</v>
      </c>
      <c r="AE1556" s="11">
        <v>0</v>
      </c>
      <c r="AF1556" s="11">
        <v>0</v>
      </c>
      <c r="AG1556" s="11">
        <v>165000</v>
      </c>
      <c r="AH1556" s="11">
        <v>0</v>
      </c>
      <c r="AI1556" s="11">
        <v>443482</v>
      </c>
      <c r="AJ1556" s="11">
        <v>0</v>
      </c>
      <c r="AK1556" s="11">
        <v>264241</v>
      </c>
      <c r="AL1556" s="9">
        <v>707724</v>
      </c>
      <c r="AM1556" s="9">
        <v>422786</v>
      </c>
      <c r="AN1556" s="9">
        <v>0</v>
      </c>
      <c r="AO1556" s="9">
        <v>229361</v>
      </c>
      <c r="AP1556" s="11">
        <v>0</v>
      </c>
      <c r="AQ1556" s="11">
        <v>25000</v>
      </c>
      <c r="AR1556" s="11">
        <v>1384871</v>
      </c>
      <c r="AS1556" s="11">
        <v>0</v>
      </c>
      <c r="AT1556" s="11">
        <v>0</v>
      </c>
      <c r="AU1556" s="11">
        <v>0</v>
      </c>
      <c r="AV1556" s="11">
        <v>0</v>
      </c>
      <c r="AW1556" s="11">
        <v>0</v>
      </c>
      <c r="AX1556" s="11">
        <v>0</v>
      </c>
      <c r="AY1556" s="11">
        <v>0</v>
      </c>
      <c r="AZ1556" s="11">
        <v>0</v>
      </c>
      <c r="BA1556" s="11">
        <v>17616</v>
      </c>
      <c r="BB1556" s="11">
        <v>0</v>
      </c>
      <c r="BC1556" s="11">
        <v>0</v>
      </c>
      <c r="BD1556" s="11">
        <v>10000</v>
      </c>
      <c r="BE1556" s="11">
        <v>0</v>
      </c>
      <c r="BF1556" s="11">
        <v>0</v>
      </c>
      <c r="BG1556" s="11">
        <v>0</v>
      </c>
      <c r="BH1556" s="11">
        <v>0</v>
      </c>
      <c r="BI1556" s="11">
        <v>0</v>
      </c>
      <c r="BJ1556" s="11">
        <v>0</v>
      </c>
      <c r="BK1556" s="11">
        <v>0</v>
      </c>
      <c r="BL1556" s="11">
        <v>0</v>
      </c>
      <c r="BM1556" s="11">
        <v>0</v>
      </c>
      <c r="BN1556" s="11">
        <v>0</v>
      </c>
      <c r="BO1556" s="11">
        <v>356590</v>
      </c>
      <c r="BP1556" s="11">
        <v>35650</v>
      </c>
      <c r="BQ1556" s="11">
        <v>313020</v>
      </c>
      <c r="BR1556" s="11">
        <v>220830</v>
      </c>
      <c r="BS1556" s="11">
        <v>45660</v>
      </c>
      <c r="BT1556" s="11">
        <v>10490</v>
      </c>
      <c r="BU1556" s="11">
        <v>41040</v>
      </c>
      <c r="BV1556" s="11">
        <v>0</v>
      </c>
      <c r="BW1556" s="11">
        <v>1500</v>
      </c>
      <c r="BX1556" s="11">
        <v>0</v>
      </c>
      <c r="BY1556" s="11">
        <v>0</v>
      </c>
      <c r="BZ1556" s="11">
        <v>0</v>
      </c>
      <c r="CA1556" s="11">
        <v>0</v>
      </c>
      <c r="CB1556" s="11">
        <v>0</v>
      </c>
      <c r="CC1556" s="11">
        <v>0</v>
      </c>
      <c r="CD1556" s="11">
        <v>0</v>
      </c>
      <c r="CE1556" s="11">
        <v>0</v>
      </c>
      <c r="CF1556" s="11">
        <v>0</v>
      </c>
      <c r="CG1556" s="11">
        <v>0</v>
      </c>
      <c r="CH1556" s="11">
        <v>0</v>
      </c>
      <c r="CI1556" s="11">
        <v>217870.304</v>
      </c>
      <c r="CJ1556" s="4">
        <v>31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5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20</v>
      </c>
      <c r="DC1556" s="4">
        <v>0</v>
      </c>
      <c r="DD1556" s="4">
        <v>10</v>
      </c>
      <c r="DE1556" s="64">
        <v>30</v>
      </c>
      <c r="DF1556" s="64">
        <v>16</v>
      </c>
      <c r="DG1556" s="64">
        <v>0</v>
      </c>
      <c r="DH1556" s="64">
        <v>21.7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1</v>
      </c>
      <c r="DT1556" s="4">
        <v>2</v>
      </c>
      <c r="DU1556" s="4">
        <v>2</v>
      </c>
      <c r="EB1556" s="4" t="b">
        <v>1</v>
      </c>
      <c r="EC1556" s="4" t="s">
        <v>266</v>
      </c>
      <c r="EF1556" s="7">
        <v>46235</v>
      </c>
      <c r="EG1556" s="7">
        <v>46265</v>
      </c>
      <c r="EH1556" s="4" t="s">
        <v>173</v>
      </c>
      <c r="EI1556" s="4" t="b">
        <v>1</v>
      </c>
      <c r="EJ1556" s="4" t="s">
        <v>174</v>
      </c>
      <c r="EO1556" s="4">
        <f t="shared" si="97"/>
        <v>20.336986301369862</v>
      </c>
      <c r="EP1556" s="4">
        <f t="shared" si="98"/>
        <v>24</v>
      </c>
      <c r="EQ1556" s="9">
        <f t="shared" si="99"/>
        <v>3382293.1919999998</v>
      </c>
    </row>
    <row r="1557" spans="3:147">
      <c r="C1557" s="7">
        <v>46235</v>
      </c>
      <c r="D1557" s="4">
        <v>7810</v>
      </c>
      <c r="G1557" s="4" t="s">
        <v>176</v>
      </c>
      <c r="H1557" s="4" t="s">
        <v>177</v>
      </c>
      <c r="I1557" s="4">
        <v>1</v>
      </c>
      <c r="J1557" s="16">
        <v>38950</v>
      </c>
      <c r="L1557" s="4">
        <v>110982</v>
      </c>
      <c r="M1557" s="4">
        <v>116232</v>
      </c>
      <c r="N1557" s="4">
        <v>138509.79999999999</v>
      </c>
      <c r="O1557" s="64">
        <v>15</v>
      </c>
      <c r="P1557" s="4">
        <v>10</v>
      </c>
      <c r="Q1557" s="4">
        <v>6</v>
      </c>
      <c r="R1557" s="4">
        <v>31</v>
      </c>
      <c r="S1557" s="4">
        <v>100</v>
      </c>
      <c r="T1557" s="4">
        <v>100</v>
      </c>
      <c r="U1557" s="11">
        <v>5235741</v>
      </c>
      <c r="V1557" s="11">
        <v>1066741</v>
      </c>
      <c r="W1557" s="11">
        <v>4169000</v>
      </c>
      <c r="X1557" s="11">
        <v>20</v>
      </c>
      <c r="Y1557" s="62">
        <v>3440442</v>
      </c>
      <c r="Z1557" s="11">
        <v>0</v>
      </c>
      <c r="AA1557" s="11">
        <v>0</v>
      </c>
      <c r="AB1557" s="11">
        <v>7500</v>
      </c>
      <c r="AC1557" s="11">
        <v>150000</v>
      </c>
      <c r="AD1557" s="11">
        <v>0</v>
      </c>
      <c r="AE1557" s="11">
        <v>0</v>
      </c>
      <c r="AF1557" s="11">
        <v>0</v>
      </c>
      <c r="AG1557" s="11">
        <v>157500</v>
      </c>
      <c r="AH1557" s="11">
        <v>0</v>
      </c>
      <c r="AI1557" s="11">
        <v>435870</v>
      </c>
      <c r="AJ1557" s="11">
        <v>0</v>
      </c>
      <c r="AK1557" s="11">
        <v>467470</v>
      </c>
      <c r="AL1557" s="9">
        <v>903340</v>
      </c>
      <c r="AM1557" s="9">
        <v>207764</v>
      </c>
      <c r="AN1557" s="9">
        <v>0</v>
      </c>
      <c r="AO1557" s="9">
        <v>454381</v>
      </c>
      <c r="AP1557" s="11">
        <v>0</v>
      </c>
      <c r="AQ1557" s="11">
        <v>55000</v>
      </c>
      <c r="AR1557" s="11">
        <v>1620485</v>
      </c>
      <c r="AS1557" s="11">
        <v>0</v>
      </c>
      <c r="AT1557" s="11">
        <v>0</v>
      </c>
      <c r="AU1557" s="11">
        <v>0</v>
      </c>
      <c r="AV1557" s="11">
        <v>0</v>
      </c>
      <c r="AW1557" s="11">
        <v>0</v>
      </c>
      <c r="AX1557" s="11">
        <v>0</v>
      </c>
      <c r="AY1557" s="11">
        <v>0</v>
      </c>
      <c r="AZ1557" s="11">
        <v>0</v>
      </c>
      <c r="BA1557" s="11">
        <v>17314</v>
      </c>
      <c r="BB1557" s="11">
        <v>0</v>
      </c>
      <c r="BC1557" s="11">
        <v>0</v>
      </c>
      <c r="BD1557" s="11">
        <v>0</v>
      </c>
      <c r="BE1557" s="11">
        <v>0</v>
      </c>
      <c r="BF1557" s="11">
        <v>0</v>
      </c>
      <c r="BG1557" s="11">
        <v>0</v>
      </c>
      <c r="BH1557" s="11">
        <v>0</v>
      </c>
      <c r="BI1557" s="11">
        <v>0</v>
      </c>
      <c r="BJ1557" s="11">
        <v>0</v>
      </c>
      <c r="BK1557" s="11">
        <v>0</v>
      </c>
      <c r="BL1557" s="11">
        <v>0</v>
      </c>
      <c r="BM1557" s="11">
        <v>0</v>
      </c>
      <c r="BN1557" s="11">
        <v>0</v>
      </c>
      <c r="BO1557" s="11">
        <v>403110</v>
      </c>
      <c r="BP1557" s="11">
        <v>40310</v>
      </c>
      <c r="BQ1557" s="11">
        <v>282340</v>
      </c>
      <c r="BR1557" s="11">
        <v>225950</v>
      </c>
      <c r="BS1557" s="11">
        <v>47120</v>
      </c>
      <c r="BT1557" s="11">
        <v>10330</v>
      </c>
      <c r="BU1557" s="11">
        <v>40330</v>
      </c>
      <c r="BV1557" s="11">
        <v>0</v>
      </c>
      <c r="BW1557" s="11">
        <v>501</v>
      </c>
      <c r="BX1557" s="11">
        <v>0</v>
      </c>
      <c r="BY1557" s="11">
        <v>0</v>
      </c>
      <c r="BZ1557" s="11">
        <v>0</v>
      </c>
      <c r="CA1557" s="11">
        <v>16750</v>
      </c>
      <c r="CB1557" s="11">
        <v>0</v>
      </c>
      <c r="CC1557" s="11">
        <v>0</v>
      </c>
      <c r="CD1557" s="11">
        <v>0</v>
      </c>
      <c r="CE1557" s="11">
        <v>0</v>
      </c>
      <c r="CF1557" s="11">
        <v>0</v>
      </c>
      <c r="CG1557" s="11">
        <v>0</v>
      </c>
      <c r="CH1557" s="11">
        <v>0</v>
      </c>
      <c r="CI1557" s="11">
        <v>201928.63</v>
      </c>
      <c r="CJ1557" s="4">
        <v>31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4">
        <v>11</v>
      </c>
      <c r="CV1557" s="4">
        <v>0</v>
      </c>
      <c r="CW1557" s="4">
        <v>0</v>
      </c>
      <c r="CX1557" s="4">
        <v>0</v>
      </c>
      <c r="CY1557" s="4">
        <v>0</v>
      </c>
      <c r="CZ1557" s="4">
        <v>0</v>
      </c>
      <c r="DA1557" s="4">
        <v>0</v>
      </c>
      <c r="DB1557" s="4">
        <v>20</v>
      </c>
      <c r="DC1557" s="4">
        <v>0</v>
      </c>
      <c r="DD1557" s="4">
        <v>18</v>
      </c>
      <c r="DE1557" s="64">
        <v>38</v>
      </c>
      <c r="DF1557" s="64">
        <v>8</v>
      </c>
      <c r="DG1557" s="64">
        <v>0</v>
      </c>
      <c r="DH1557" s="64">
        <v>43.74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0</v>
      </c>
      <c r="DO1557" s="4">
        <v>0</v>
      </c>
      <c r="DP1557" s="4">
        <v>0</v>
      </c>
      <c r="DQ1557" s="4">
        <v>0</v>
      </c>
      <c r="DR1557" s="4">
        <v>0</v>
      </c>
      <c r="DS1557" s="4">
        <v>1</v>
      </c>
      <c r="DT1557" s="4">
        <v>2</v>
      </c>
      <c r="DU1557" s="4">
        <v>2</v>
      </c>
      <c r="EB1557" s="4" t="b">
        <v>1</v>
      </c>
      <c r="EC1557" s="4" t="s">
        <v>266</v>
      </c>
      <c r="EF1557" s="7">
        <v>46235</v>
      </c>
      <c r="EG1557" s="7">
        <v>46265</v>
      </c>
      <c r="EH1557" s="4" t="s">
        <v>173</v>
      </c>
      <c r="EI1557" s="4" t="b">
        <v>1</v>
      </c>
      <c r="EJ1557" s="4" t="s">
        <v>174</v>
      </c>
      <c r="EO1557" s="4">
        <f t="shared" si="97"/>
        <v>19.378082191780823</v>
      </c>
      <c r="EP1557" s="4">
        <f t="shared" si="98"/>
        <v>24</v>
      </c>
      <c r="EQ1557" s="9">
        <f t="shared" si="99"/>
        <v>3324235.1999999997</v>
      </c>
    </row>
    <row r="1558" spans="3:147">
      <c r="C1558" s="7">
        <v>46023</v>
      </c>
      <c r="D1558" s="4">
        <v>7850</v>
      </c>
      <c r="G1558" s="4" t="s">
        <v>170</v>
      </c>
      <c r="H1558" s="4" t="s">
        <v>171</v>
      </c>
      <c r="I1558" s="4">
        <v>14</v>
      </c>
      <c r="J1558" s="16">
        <v>34645</v>
      </c>
      <c r="L1558" s="4">
        <v>138345.58900000001</v>
      </c>
      <c r="M1558" s="4">
        <v>146345.56700000001</v>
      </c>
      <c r="N1558" s="4">
        <v>174395.13399999999</v>
      </c>
      <c r="O1558" s="64">
        <v>20</v>
      </c>
      <c r="P1558" s="4">
        <v>9</v>
      </c>
      <c r="Q1558" s="4">
        <v>2</v>
      </c>
      <c r="R1558" s="4">
        <v>31</v>
      </c>
      <c r="S1558" s="4">
        <v>100</v>
      </c>
      <c r="T1558" s="4">
        <v>100</v>
      </c>
      <c r="U1558" s="11">
        <v>7202550</v>
      </c>
      <c r="V1558" s="11">
        <v>1458260</v>
      </c>
      <c r="W1558" s="11">
        <v>5744290</v>
      </c>
      <c r="X1558" s="11">
        <v>31</v>
      </c>
      <c r="Y1558" s="62">
        <v>4288713</v>
      </c>
      <c r="Z1558" s="11">
        <v>0</v>
      </c>
      <c r="AA1558" s="11">
        <v>0</v>
      </c>
      <c r="AB1558" s="11">
        <v>7500</v>
      </c>
      <c r="AC1558" s="11">
        <v>232500</v>
      </c>
      <c r="AD1558" s="11">
        <v>0</v>
      </c>
      <c r="AE1558" s="11">
        <v>0</v>
      </c>
      <c r="AF1558" s="11">
        <v>0</v>
      </c>
      <c r="AG1558" s="11">
        <v>240000</v>
      </c>
      <c r="AH1558" s="11">
        <v>0</v>
      </c>
      <c r="AI1558" s="11">
        <v>548795</v>
      </c>
      <c r="AJ1558" s="11">
        <v>0</v>
      </c>
      <c r="AK1558" s="11">
        <v>752079</v>
      </c>
      <c r="AL1558" s="9">
        <v>1300874</v>
      </c>
      <c r="AM1558" s="9">
        <v>1307963</v>
      </c>
      <c r="AN1558" s="9">
        <v>0</v>
      </c>
      <c r="AO1558" s="9">
        <v>0</v>
      </c>
      <c r="AP1558" s="11">
        <v>0</v>
      </c>
      <c r="AQ1558" s="11">
        <v>0</v>
      </c>
      <c r="AR1558" s="11">
        <v>2608837</v>
      </c>
      <c r="AS1558" s="11">
        <v>0</v>
      </c>
      <c r="AT1558" s="11">
        <v>0</v>
      </c>
      <c r="AU1558" s="11">
        <v>0</v>
      </c>
      <c r="AV1558" s="11">
        <v>0</v>
      </c>
      <c r="AW1558" s="11">
        <v>0</v>
      </c>
      <c r="AX1558" s="11">
        <v>0</v>
      </c>
      <c r="AY1558" s="11">
        <v>0</v>
      </c>
      <c r="AZ1558" s="11">
        <v>0</v>
      </c>
      <c r="BA1558" s="11">
        <v>0</v>
      </c>
      <c r="BB1558" s="11">
        <v>0</v>
      </c>
      <c r="BC1558" s="11">
        <v>0</v>
      </c>
      <c r="BD1558" s="11">
        <v>65000</v>
      </c>
      <c r="BE1558" s="11">
        <v>0</v>
      </c>
      <c r="BF1558" s="11">
        <v>0</v>
      </c>
      <c r="BG1558" s="11">
        <v>0</v>
      </c>
      <c r="BH1558" s="11">
        <v>0</v>
      </c>
      <c r="BI1558" s="11">
        <v>0</v>
      </c>
      <c r="BJ1558" s="11">
        <v>0</v>
      </c>
      <c r="BK1558" s="11">
        <v>0</v>
      </c>
      <c r="BL1558" s="11">
        <v>0</v>
      </c>
      <c r="BM1558" s="11">
        <v>0</v>
      </c>
      <c r="BN1558" s="11">
        <v>0</v>
      </c>
      <c r="BO1558" s="11">
        <v>627890</v>
      </c>
      <c r="BP1558" s="11">
        <v>62780</v>
      </c>
      <c r="BQ1558" s="11">
        <v>302570</v>
      </c>
      <c r="BR1558" s="11">
        <v>316560</v>
      </c>
      <c r="BS1558" s="11">
        <v>64820</v>
      </c>
      <c r="BT1558" s="11">
        <v>12870</v>
      </c>
      <c r="BU1558" s="11">
        <v>50770</v>
      </c>
      <c r="BV1558" s="11">
        <v>15000</v>
      </c>
      <c r="BW1558" s="11">
        <v>5000</v>
      </c>
      <c r="BX1558" s="11">
        <v>0</v>
      </c>
      <c r="BY1558" s="11">
        <v>0</v>
      </c>
      <c r="BZ1558" s="11">
        <v>0</v>
      </c>
      <c r="CA1558" s="11">
        <v>0</v>
      </c>
      <c r="CB1558" s="11">
        <v>0</v>
      </c>
      <c r="CC1558" s="11">
        <v>0</v>
      </c>
      <c r="CD1558" s="11">
        <v>0</v>
      </c>
      <c r="CE1558" s="11">
        <v>0</v>
      </c>
      <c r="CF1558" s="11">
        <v>0</v>
      </c>
      <c r="CG1558" s="11">
        <v>0</v>
      </c>
      <c r="CH1558" s="11">
        <v>0</v>
      </c>
      <c r="CI1558" s="11">
        <v>254121.065</v>
      </c>
      <c r="CJ1558" s="4">
        <v>31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20</v>
      </c>
      <c r="DC1558" s="4">
        <v>0</v>
      </c>
      <c r="DD1558" s="4">
        <v>23</v>
      </c>
      <c r="DE1558" s="64">
        <v>43</v>
      </c>
      <c r="DF1558" s="64">
        <v>40</v>
      </c>
      <c r="DG1558" s="64">
        <v>0</v>
      </c>
      <c r="DH1558" s="6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1</v>
      </c>
      <c r="DT1558" s="4">
        <v>2</v>
      </c>
      <c r="DU1558" s="4">
        <v>2</v>
      </c>
      <c r="EB1558" s="4" t="b">
        <v>1</v>
      </c>
      <c r="EC1558" s="4" t="s">
        <v>267</v>
      </c>
      <c r="EF1558" s="7">
        <v>46023</v>
      </c>
      <c r="EG1558" s="7">
        <v>46053</v>
      </c>
      <c r="EH1558" s="4" t="s">
        <v>173</v>
      </c>
      <c r="EI1558" s="4" t="b">
        <v>1</v>
      </c>
      <c r="EJ1558" s="4" t="s">
        <v>174</v>
      </c>
      <c r="EO1558" s="4">
        <f t="shared" si="97"/>
        <v>31.172602739726027</v>
      </c>
      <c r="EP1558" s="4">
        <f t="shared" si="98"/>
        <v>25</v>
      </c>
      <c r="EQ1558" s="9">
        <f t="shared" si="99"/>
        <v>4359878.3499999996</v>
      </c>
    </row>
    <row r="1559" spans="3:147">
      <c r="C1559" s="7">
        <v>46023</v>
      </c>
      <c r="D1559" s="4">
        <v>7850</v>
      </c>
      <c r="G1559" s="4" t="s">
        <v>170</v>
      </c>
      <c r="H1559" s="4" t="s">
        <v>171</v>
      </c>
      <c r="I1559" s="4">
        <v>9</v>
      </c>
      <c r="J1559" s="16">
        <v>35415</v>
      </c>
      <c r="L1559" s="4">
        <v>134594.58900000001</v>
      </c>
      <c r="M1559" s="4">
        <v>142969.56700000001</v>
      </c>
      <c r="N1559" s="4">
        <v>170372.06700000001</v>
      </c>
      <c r="O1559" s="64">
        <v>20</v>
      </c>
      <c r="P1559" s="4">
        <v>9</v>
      </c>
      <c r="Q1559" s="4">
        <v>2</v>
      </c>
      <c r="R1559" s="4">
        <v>31</v>
      </c>
      <c r="S1559" s="4">
        <v>100</v>
      </c>
      <c r="T1559" s="4">
        <v>100</v>
      </c>
      <c r="U1559" s="11">
        <v>8061513</v>
      </c>
      <c r="V1559" s="11">
        <v>1831513</v>
      </c>
      <c r="W1559" s="11">
        <v>6230000</v>
      </c>
      <c r="X1559" s="11">
        <v>29</v>
      </c>
      <c r="Y1559" s="62">
        <v>4172432</v>
      </c>
      <c r="Z1559" s="11">
        <v>0</v>
      </c>
      <c r="AA1559" s="11">
        <v>0</v>
      </c>
      <c r="AB1559" s="11">
        <v>33750</v>
      </c>
      <c r="AC1559" s="11">
        <v>217500</v>
      </c>
      <c r="AD1559" s="11">
        <v>0</v>
      </c>
      <c r="AE1559" s="11">
        <v>0</v>
      </c>
      <c r="AF1559" s="11">
        <v>0</v>
      </c>
      <c r="AG1559" s="11">
        <v>251250</v>
      </c>
      <c r="AH1559" s="11">
        <v>0</v>
      </c>
      <c r="AI1559" s="11">
        <v>536135</v>
      </c>
      <c r="AJ1559" s="11">
        <v>0</v>
      </c>
      <c r="AK1559" s="11">
        <v>830563</v>
      </c>
      <c r="AL1559" s="9">
        <v>1366699</v>
      </c>
      <c r="AM1559" s="9">
        <v>2044464</v>
      </c>
      <c r="AN1559" s="9">
        <v>191668</v>
      </c>
      <c r="AO1559" s="9">
        <v>0</v>
      </c>
      <c r="AP1559" s="11">
        <v>0</v>
      </c>
      <c r="AQ1559" s="11">
        <v>0</v>
      </c>
      <c r="AR1559" s="11">
        <v>3602831</v>
      </c>
      <c r="AS1559" s="11">
        <v>0</v>
      </c>
      <c r="AT1559" s="11">
        <v>0</v>
      </c>
      <c r="AU1559" s="11">
        <v>0</v>
      </c>
      <c r="AV1559" s="11">
        <v>0</v>
      </c>
      <c r="AW1559" s="11">
        <v>0</v>
      </c>
      <c r="AX1559" s="11">
        <v>0</v>
      </c>
      <c r="AY1559" s="11">
        <v>0</v>
      </c>
      <c r="AZ1559" s="11">
        <v>0</v>
      </c>
      <c r="BA1559" s="11">
        <v>0</v>
      </c>
      <c r="BB1559" s="11">
        <v>0</v>
      </c>
      <c r="BC1559" s="11">
        <v>0</v>
      </c>
      <c r="BD1559" s="11">
        <v>25000</v>
      </c>
      <c r="BE1559" s="11">
        <v>0</v>
      </c>
      <c r="BF1559" s="11">
        <v>0</v>
      </c>
      <c r="BG1559" s="11">
        <v>10000</v>
      </c>
      <c r="BH1559" s="11">
        <v>0</v>
      </c>
      <c r="BI1559" s="11">
        <v>0</v>
      </c>
      <c r="BJ1559" s="11">
        <v>0</v>
      </c>
      <c r="BK1559" s="11">
        <v>0</v>
      </c>
      <c r="BL1559" s="11">
        <v>0</v>
      </c>
      <c r="BM1559" s="11">
        <v>0</v>
      </c>
      <c r="BN1559" s="11">
        <v>0</v>
      </c>
      <c r="BO1559" s="11">
        <v>937900</v>
      </c>
      <c r="BP1559" s="11">
        <v>93790</v>
      </c>
      <c r="BQ1559" s="11">
        <v>302570</v>
      </c>
      <c r="BR1559" s="11">
        <v>362340</v>
      </c>
      <c r="BS1559" s="11">
        <v>72550</v>
      </c>
      <c r="BT1559" s="11">
        <v>12520</v>
      </c>
      <c r="BU1559" s="11">
        <v>49590</v>
      </c>
      <c r="BV1559" s="11">
        <v>0</v>
      </c>
      <c r="BW1559" s="11">
        <v>253</v>
      </c>
      <c r="BX1559" s="11">
        <v>0</v>
      </c>
      <c r="BY1559" s="11">
        <v>0</v>
      </c>
      <c r="BZ1559" s="11">
        <v>0</v>
      </c>
      <c r="CA1559" s="11">
        <v>0</v>
      </c>
      <c r="CB1559" s="11">
        <v>0</v>
      </c>
      <c r="CC1559" s="11">
        <v>0</v>
      </c>
      <c r="CD1559" s="11">
        <v>0</v>
      </c>
      <c r="CE1559" s="11">
        <v>0</v>
      </c>
      <c r="CF1559" s="11">
        <v>0</v>
      </c>
      <c r="CG1559" s="11">
        <v>0</v>
      </c>
      <c r="CH1559" s="11">
        <v>0</v>
      </c>
      <c r="CI1559" s="11">
        <v>255639.815</v>
      </c>
      <c r="CJ1559" s="4">
        <v>31</v>
      </c>
      <c r="CK1559" s="4">
        <v>0</v>
      </c>
      <c r="CL1559" s="4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4">
        <v>0</v>
      </c>
      <c r="CV1559" s="4">
        <v>0</v>
      </c>
      <c r="CW1559" s="4">
        <v>0</v>
      </c>
      <c r="CX1559" s="4">
        <v>0</v>
      </c>
      <c r="CY1559" s="4">
        <v>0</v>
      </c>
      <c r="CZ1559" s="4">
        <v>0</v>
      </c>
      <c r="DA1559" s="4">
        <v>0</v>
      </c>
      <c r="DB1559" s="4">
        <v>20</v>
      </c>
      <c r="DC1559" s="4">
        <v>0</v>
      </c>
      <c r="DD1559" s="4">
        <v>26</v>
      </c>
      <c r="DE1559" s="64">
        <v>46</v>
      </c>
      <c r="DF1559" s="64">
        <v>64</v>
      </c>
      <c r="DG1559" s="64">
        <v>4.5</v>
      </c>
      <c r="DH1559" s="64">
        <v>0</v>
      </c>
      <c r="DI1559" s="4">
        <v>0</v>
      </c>
      <c r="DJ1559" s="4">
        <v>0</v>
      </c>
      <c r="DK1559" s="4">
        <v>0</v>
      </c>
      <c r="DL1559" s="4">
        <v>0</v>
      </c>
      <c r="DM1559" s="4">
        <v>0</v>
      </c>
      <c r="DN1559" s="4">
        <v>0</v>
      </c>
      <c r="DO1559" s="4">
        <v>0</v>
      </c>
      <c r="DP1559" s="4">
        <v>0</v>
      </c>
      <c r="DQ1559" s="4">
        <v>0</v>
      </c>
      <c r="DR1559" s="4">
        <v>0</v>
      </c>
      <c r="DS1559" s="4">
        <v>0</v>
      </c>
      <c r="DT1559" s="4">
        <v>2</v>
      </c>
      <c r="DU1559" s="4">
        <v>2</v>
      </c>
      <c r="EB1559" s="4" t="b">
        <v>1</v>
      </c>
      <c r="EC1559" s="4" t="s">
        <v>267</v>
      </c>
      <c r="EF1559" s="7">
        <v>46023</v>
      </c>
      <c r="EG1559" s="7">
        <v>46053</v>
      </c>
      <c r="EH1559" s="4" t="s">
        <v>173</v>
      </c>
      <c r="EI1559" s="4" t="b">
        <v>1</v>
      </c>
      <c r="EJ1559" s="4" t="s">
        <v>174</v>
      </c>
      <c r="EO1559" s="4">
        <f t="shared" si="97"/>
        <v>29.063013698630137</v>
      </c>
      <c r="EP1559" s="4">
        <f t="shared" si="98"/>
        <v>25</v>
      </c>
      <c r="EQ1559" s="9">
        <f t="shared" si="99"/>
        <v>4259301.6749999998</v>
      </c>
    </row>
    <row r="1560" spans="3:147">
      <c r="C1560" s="7">
        <v>46023</v>
      </c>
      <c r="D1560" s="4">
        <v>7850</v>
      </c>
      <c r="G1560" s="4" t="s">
        <v>170</v>
      </c>
      <c r="H1560" s="4" t="s">
        <v>171</v>
      </c>
      <c r="I1560" s="4">
        <v>7</v>
      </c>
      <c r="J1560" s="16">
        <v>35737</v>
      </c>
      <c r="L1560" s="4">
        <v>132883.58900000001</v>
      </c>
      <c r="M1560" s="4">
        <v>139883.56700000001</v>
      </c>
      <c r="N1560" s="4">
        <v>166694.584</v>
      </c>
      <c r="O1560" s="64">
        <v>20</v>
      </c>
      <c r="P1560" s="4">
        <v>9</v>
      </c>
      <c r="Q1560" s="4">
        <v>2</v>
      </c>
      <c r="R1560" s="4">
        <v>31</v>
      </c>
      <c r="S1560" s="4">
        <v>100</v>
      </c>
      <c r="T1560" s="4">
        <v>100</v>
      </c>
      <c r="U1560" s="11">
        <v>7493138</v>
      </c>
      <c r="V1560" s="11">
        <v>1520138</v>
      </c>
      <c r="W1560" s="11">
        <v>5973000</v>
      </c>
      <c r="X1560" s="11">
        <v>26</v>
      </c>
      <c r="Y1560" s="62">
        <v>4119391</v>
      </c>
      <c r="Z1560" s="11">
        <v>0</v>
      </c>
      <c r="AA1560" s="11">
        <v>0</v>
      </c>
      <c r="AB1560" s="11">
        <v>15000</v>
      </c>
      <c r="AC1560" s="11">
        <v>195000</v>
      </c>
      <c r="AD1560" s="11">
        <v>0</v>
      </c>
      <c r="AE1560" s="11">
        <v>0</v>
      </c>
      <c r="AF1560" s="11">
        <v>0</v>
      </c>
      <c r="AG1560" s="11">
        <v>210000</v>
      </c>
      <c r="AH1560" s="11">
        <v>0</v>
      </c>
      <c r="AI1560" s="11">
        <v>524563</v>
      </c>
      <c r="AJ1560" s="11">
        <v>0</v>
      </c>
      <c r="AK1560" s="11">
        <v>1093933</v>
      </c>
      <c r="AL1560" s="9">
        <v>1618496</v>
      </c>
      <c r="AM1560" s="9">
        <v>1500251</v>
      </c>
      <c r="AN1560" s="9">
        <v>0</v>
      </c>
      <c r="AO1560" s="9">
        <v>0</v>
      </c>
      <c r="AP1560" s="11">
        <v>0</v>
      </c>
      <c r="AQ1560" s="11">
        <v>0</v>
      </c>
      <c r="AR1560" s="11">
        <v>3118747</v>
      </c>
      <c r="AS1560" s="11">
        <v>0</v>
      </c>
      <c r="AT1560" s="11">
        <v>0</v>
      </c>
      <c r="AU1560" s="11">
        <v>0</v>
      </c>
      <c r="AV1560" s="11">
        <v>0</v>
      </c>
      <c r="AW1560" s="11">
        <v>0</v>
      </c>
      <c r="AX1560" s="11">
        <v>0</v>
      </c>
      <c r="AY1560" s="11">
        <v>0</v>
      </c>
      <c r="AZ1560" s="11">
        <v>0</v>
      </c>
      <c r="BA1560" s="11">
        <v>0</v>
      </c>
      <c r="BB1560" s="11">
        <v>0</v>
      </c>
      <c r="BC1560" s="11">
        <v>0</v>
      </c>
      <c r="BD1560" s="11">
        <v>45000</v>
      </c>
      <c r="BE1560" s="11">
        <v>0</v>
      </c>
      <c r="BF1560" s="11">
        <v>0</v>
      </c>
      <c r="BG1560" s="11">
        <v>0</v>
      </c>
      <c r="BH1560" s="11">
        <v>0</v>
      </c>
      <c r="BI1560" s="11">
        <v>0</v>
      </c>
      <c r="BJ1560" s="11">
        <v>0</v>
      </c>
      <c r="BK1560" s="11">
        <v>0</v>
      </c>
      <c r="BL1560" s="11">
        <v>0</v>
      </c>
      <c r="BM1560" s="11">
        <v>0</v>
      </c>
      <c r="BN1560" s="11">
        <v>0</v>
      </c>
      <c r="BO1560" s="11">
        <v>697480</v>
      </c>
      <c r="BP1560" s="11">
        <v>69740</v>
      </c>
      <c r="BQ1560" s="11">
        <v>302570</v>
      </c>
      <c r="BR1560" s="11">
        <v>321710</v>
      </c>
      <c r="BS1560" s="11">
        <v>67440</v>
      </c>
      <c r="BT1560" s="11">
        <v>12360</v>
      </c>
      <c r="BU1560" s="11">
        <v>48530</v>
      </c>
      <c r="BV1560" s="11">
        <v>0</v>
      </c>
      <c r="BW1560" s="11">
        <v>308</v>
      </c>
      <c r="BX1560" s="11">
        <v>0</v>
      </c>
      <c r="BY1560" s="11">
        <v>0</v>
      </c>
      <c r="BZ1560" s="11">
        <v>0</v>
      </c>
      <c r="CA1560" s="11">
        <v>0</v>
      </c>
      <c r="CB1560" s="11">
        <v>0</v>
      </c>
      <c r="CC1560" s="11">
        <v>0</v>
      </c>
      <c r="CD1560" s="11">
        <v>0</v>
      </c>
      <c r="CE1560" s="11">
        <v>0</v>
      </c>
      <c r="CF1560" s="11">
        <v>0</v>
      </c>
      <c r="CG1560" s="11">
        <v>0</v>
      </c>
      <c r="CH1560" s="11">
        <v>0</v>
      </c>
      <c r="CI1560" s="11">
        <v>264638.54300000001</v>
      </c>
      <c r="CJ1560" s="4">
        <v>31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20</v>
      </c>
      <c r="DC1560" s="4">
        <v>0</v>
      </c>
      <c r="DD1560" s="4">
        <v>35</v>
      </c>
      <c r="DE1560" s="64">
        <v>55</v>
      </c>
      <c r="DF1560" s="64">
        <v>48</v>
      </c>
      <c r="DG1560" s="64">
        <v>0</v>
      </c>
      <c r="DH1560" s="6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0.5</v>
      </c>
      <c r="DT1560" s="4">
        <v>2</v>
      </c>
      <c r="DU1560" s="4">
        <v>2</v>
      </c>
      <c r="EB1560" s="4" t="b">
        <v>1</v>
      </c>
      <c r="EC1560" s="4" t="s">
        <v>267</v>
      </c>
      <c r="EF1560" s="7">
        <v>46023</v>
      </c>
      <c r="EG1560" s="7">
        <v>46053</v>
      </c>
      <c r="EH1560" s="4" t="s">
        <v>173</v>
      </c>
      <c r="EI1560" s="4" t="b">
        <v>1</v>
      </c>
      <c r="EJ1560" s="4" t="s">
        <v>174</v>
      </c>
      <c r="EO1560" s="4">
        <f t="shared" si="97"/>
        <v>28.18082191780822</v>
      </c>
      <c r="EP1560" s="4">
        <f t="shared" si="98"/>
        <v>25</v>
      </c>
      <c r="EQ1560" s="9">
        <f t="shared" si="99"/>
        <v>4167364.6</v>
      </c>
    </row>
    <row r="1561" spans="3:147">
      <c r="C1561" s="7">
        <v>46023</v>
      </c>
      <c r="D1561" s="4">
        <v>7850</v>
      </c>
      <c r="G1561" s="4" t="s">
        <v>176</v>
      </c>
      <c r="H1561" s="4" t="s">
        <v>177</v>
      </c>
      <c r="I1561" s="4">
        <v>5</v>
      </c>
      <c r="J1561" s="16">
        <v>41640</v>
      </c>
      <c r="L1561" s="4">
        <v>111809.333</v>
      </c>
      <c r="M1561" s="4">
        <v>115059.3</v>
      </c>
      <c r="N1561" s="4">
        <v>137112.33300000001</v>
      </c>
      <c r="O1561" s="64">
        <v>20</v>
      </c>
      <c r="P1561" s="4">
        <v>9</v>
      </c>
      <c r="Q1561" s="4">
        <v>2</v>
      </c>
      <c r="R1561" s="4">
        <v>31</v>
      </c>
      <c r="S1561" s="4">
        <v>100</v>
      </c>
      <c r="T1561" s="4">
        <v>100</v>
      </c>
      <c r="U1561" s="11">
        <v>5964618</v>
      </c>
      <c r="V1561" s="11">
        <v>1175550</v>
      </c>
      <c r="W1561" s="11">
        <v>4789068</v>
      </c>
      <c r="X1561" s="11">
        <v>12</v>
      </c>
      <c r="Y1561" s="62">
        <v>3466089</v>
      </c>
      <c r="Z1561" s="11">
        <v>0</v>
      </c>
      <c r="AA1561" s="11">
        <v>0</v>
      </c>
      <c r="AB1561" s="11">
        <v>7500</v>
      </c>
      <c r="AC1561" s="11">
        <v>90000</v>
      </c>
      <c r="AD1561" s="11">
        <v>0</v>
      </c>
      <c r="AE1561" s="11">
        <v>0</v>
      </c>
      <c r="AF1561" s="11">
        <v>0</v>
      </c>
      <c r="AG1561" s="11">
        <v>97500</v>
      </c>
      <c r="AH1561" s="11">
        <v>0</v>
      </c>
      <c r="AI1561" s="11">
        <v>431472</v>
      </c>
      <c r="AJ1561" s="11">
        <v>0</v>
      </c>
      <c r="AK1561" s="11">
        <v>745548</v>
      </c>
      <c r="AL1561" s="9">
        <v>1177020</v>
      </c>
      <c r="AM1561" s="9">
        <v>822673</v>
      </c>
      <c r="AN1561" s="9">
        <v>68556</v>
      </c>
      <c r="AO1561" s="9">
        <v>267780</v>
      </c>
      <c r="AP1561" s="11">
        <v>0</v>
      </c>
      <c r="AQ1561" s="11">
        <v>30000</v>
      </c>
      <c r="AR1561" s="11">
        <v>2366029</v>
      </c>
      <c r="AS1561" s="11">
        <v>0</v>
      </c>
      <c r="AT1561" s="11">
        <v>0</v>
      </c>
      <c r="AU1561" s="11">
        <v>0</v>
      </c>
      <c r="AV1561" s="11">
        <v>0</v>
      </c>
      <c r="AW1561" s="11">
        <v>0</v>
      </c>
      <c r="AX1561" s="11">
        <v>0</v>
      </c>
      <c r="AY1561" s="11">
        <v>0</v>
      </c>
      <c r="AZ1561" s="11">
        <v>0</v>
      </c>
      <c r="BA1561" s="11">
        <v>0</v>
      </c>
      <c r="BB1561" s="11">
        <v>0</v>
      </c>
      <c r="BC1561" s="11">
        <v>0</v>
      </c>
      <c r="BD1561" s="11">
        <v>35000</v>
      </c>
      <c r="BE1561" s="11">
        <v>0</v>
      </c>
      <c r="BF1561" s="11">
        <v>0</v>
      </c>
      <c r="BG1561" s="11">
        <v>0</v>
      </c>
      <c r="BH1561" s="11">
        <v>0</v>
      </c>
      <c r="BI1561" s="11">
        <v>0</v>
      </c>
      <c r="BJ1561" s="11">
        <v>0</v>
      </c>
      <c r="BK1561" s="11">
        <v>0</v>
      </c>
      <c r="BL1561" s="11">
        <v>0</v>
      </c>
      <c r="BM1561" s="11">
        <v>0</v>
      </c>
      <c r="BN1561" s="11">
        <v>0</v>
      </c>
      <c r="BO1561" s="11">
        <v>499160</v>
      </c>
      <c r="BP1561" s="11">
        <v>49910</v>
      </c>
      <c r="BQ1561" s="11">
        <v>263620</v>
      </c>
      <c r="BR1561" s="11">
        <v>258830</v>
      </c>
      <c r="BS1561" s="11">
        <v>53680</v>
      </c>
      <c r="BT1561" s="11">
        <v>10400</v>
      </c>
      <c r="BU1561" s="11">
        <v>39950</v>
      </c>
      <c r="BV1561" s="11">
        <v>0</v>
      </c>
      <c r="BW1561" s="11">
        <v>0</v>
      </c>
      <c r="BX1561" s="11">
        <v>0</v>
      </c>
      <c r="BY1561" s="11">
        <v>0</v>
      </c>
      <c r="BZ1561" s="11">
        <v>0</v>
      </c>
      <c r="CA1561" s="11">
        <v>0</v>
      </c>
      <c r="CB1561" s="11">
        <v>0</v>
      </c>
      <c r="CC1561" s="11">
        <v>0</v>
      </c>
      <c r="CD1561" s="11">
        <v>0</v>
      </c>
      <c r="CE1561" s="11">
        <v>0</v>
      </c>
      <c r="CF1561" s="11">
        <v>0</v>
      </c>
      <c r="CG1561" s="11">
        <v>0</v>
      </c>
      <c r="CH1561" s="11">
        <v>0</v>
      </c>
      <c r="CI1561" s="11">
        <v>208707.04300000001</v>
      </c>
      <c r="CJ1561" s="4">
        <v>31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6</v>
      </c>
      <c r="CV1561" s="4">
        <v>0</v>
      </c>
      <c r="CW1561" s="4">
        <v>0</v>
      </c>
      <c r="CX1561" s="4">
        <v>0</v>
      </c>
      <c r="CY1561" s="4">
        <v>0</v>
      </c>
      <c r="CZ1561" s="4">
        <v>0</v>
      </c>
      <c r="DA1561" s="4">
        <v>0</v>
      </c>
      <c r="DB1561" s="4">
        <v>20</v>
      </c>
      <c r="DC1561" s="4">
        <v>0</v>
      </c>
      <c r="DD1561" s="4">
        <v>29</v>
      </c>
      <c r="DE1561" s="64">
        <v>49</v>
      </c>
      <c r="DF1561" s="64">
        <v>32</v>
      </c>
      <c r="DG1561" s="64">
        <v>2</v>
      </c>
      <c r="DH1561" s="64">
        <v>26.04</v>
      </c>
      <c r="DI1561" s="4">
        <v>0</v>
      </c>
      <c r="DJ1561" s="4">
        <v>0</v>
      </c>
      <c r="DK1561" s="4">
        <v>0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2</v>
      </c>
      <c r="DT1561" s="4">
        <v>2</v>
      </c>
      <c r="DU1561" s="4">
        <v>2</v>
      </c>
      <c r="EB1561" s="4" t="b">
        <v>1</v>
      </c>
      <c r="EC1561" s="4" t="s">
        <v>267</v>
      </c>
      <c r="EF1561" s="7">
        <v>46023</v>
      </c>
      <c r="EG1561" s="7">
        <v>46053</v>
      </c>
      <c r="EH1561" s="4" t="s">
        <v>173</v>
      </c>
      <c r="EI1561" s="4" t="b">
        <v>1</v>
      </c>
      <c r="EJ1561" s="4" t="s">
        <v>174</v>
      </c>
      <c r="EO1561" s="4">
        <f t="shared" si="97"/>
        <v>12.008219178082191</v>
      </c>
      <c r="EP1561" s="4">
        <f t="shared" si="98"/>
        <v>20</v>
      </c>
      <c r="EQ1561" s="9">
        <f t="shared" si="99"/>
        <v>2742246.66</v>
      </c>
    </row>
    <row r="1562" spans="3:147">
      <c r="C1562" s="7">
        <v>46023</v>
      </c>
      <c r="D1562" s="4">
        <v>7850</v>
      </c>
      <c r="G1562" s="4" t="s">
        <v>176</v>
      </c>
      <c r="H1562" s="4" t="s">
        <v>177</v>
      </c>
      <c r="I1562" s="4">
        <v>11</v>
      </c>
      <c r="J1562" s="16">
        <v>35679</v>
      </c>
      <c r="L1562" s="4">
        <v>116136.333</v>
      </c>
      <c r="M1562" s="4">
        <v>122636.3</v>
      </c>
      <c r="N1562" s="4">
        <v>146141.59099999999</v>
      </c>
      <c r="O1562" s="64">
        <v>20</v>
      </c>
      <c r="P1562" s="4">
        <v>9</v>
      </c>
      <c r="Q1562" s="4">
        <v>2</v>
      </c>
      <c r="R1562" s="4">
        <v>31</v>
      </c>
      <c r="S1562" s="4">
        <v>100</v>
      </c>
      <c r="T1562" s="4">
        <v>100</v>
      </c>
      <c r="U1562" s="11">
        <v>6760206</v>
      </c>
      <c r="V1562" s="11">
        <v>1426206</v>
      </c>
      <c r="W1562" s="11">
        <v>5334000</v>
      </c>
      <c r="X1562" s="11">
        <v>25</v>
      </c>
      <c r="Y1562" s="62">
        <v>3600226</v>
      </c>
      <c r="Z1562" s="11">
        <v>0</v>
      </c>
      <c r="AA1562" s="11">
        <v>0</v>
      </c>
      <c r="AB1562" s="11">
        <v>7500</v>
      </c>
      <c r="AC1562" s="11">
        <v>187500</v>
      </c>
      <c r="AD1562" s="11">
        <v>0</v>
      </c>
      <c r="AE1562" s="11">
        <v>0</v>
      </c>
      <c r="AF1562" s="11">
        <v>0</v>
      </c>
      <c r="AG1562" s="11">
        <v>195000</v>
      </c>
      <c r="AH1562" s="11">
        <v>0</v>
      </c>
      <c r="AI1562" s="11">
        <v>459886</v>
      </c>
      <c r="AJ1562" s="11">
        <v>0</v>
      </c>
      <c r="AK1562" s="11">
        <v>602834</v>
      </c>
      <c r="AL1562" s="9">
        <v>1062720</v>
      </c>
      <c r="AM1562" s="9">
        <v>1315274</v>
      </c>
      <c r="AN1562" s="9">
        <v>0</v>
      </c>
      <c r="AO1562" s="9">
        <v>526986</v>
      </c>
      <c r="AP1562" s="11">
        <v>0</v>
      </c>
      <c r="AQ1562" s="11">
        <v>60000</v>
      </c>
      <c r="AR1562" s="11">
        <v>2964980</v>
      </c>
      <c r="AS1562" s="11">
        <v>0</v>
      </c>
      <c r="AT1562" s="11">
        <v>0</v>
      </c>
      <c r="AU1562" s="11">
        <v>0</v>
      </c>
      <c r="AV1562" s="11">
        <v>0</v>
      </c>
      <c r="AW1562" s="11">
        <v>0</v>
      </c>
      <c r="AX1562" s="11">
        <v>0</v>
      </c>
      <c r="AY1562" s="11">
        <v>0</v>
      </c>
      <c r="AZ1562" s="11">
        <v>0</v>
      </c>
      <c r="BA1562" s="11">
        <v>0</v>
      </c>
      <c r="BB1562" s="11">
        <v>0</v>
      </c>
      <c r="BC1562" s="11">
        <v>0</v>
      </c>
      <c r="BD1562" s="11">
        <v>0</v>
      </c>
      <c r="BE1562" s="11">
        <v>0</v>
      </c>
      <c r="BF1562" s="11">
        <v>0</v>
      </c>
      <c r="BG1562" s="11">
        <v>0</v>
      </c>
      <c r="BH1562" s="11">
        <v>0</v>
      </c>
      <c r="BI1562" s="11">
        <v>0</v>
      </c>
      <c r="BJ1562" s="11">
        <v>0</v>
      </c>
      <c r="BK1562" s="11">
        <v>0</v>
      </c>
      <c r="BL1562" s="11">
        <v>0</v>
      </c>
      <c r="BM1562" s="11">
        <v>0</v>
      </c>
      <c r="BN1562" s="11">
        <v>0</v>
      </c>
      <c r="BO1562" s="11">
        <v>653040</v>
      </c>
      <c r="BP1562" s="11">
        <v>65300</v>
      </c>
      <c r="BQ1562" s="11">
        <v>298390</v>
      </c>
      <c r="BR1562" s="11">
        <v>294740</v>
      </c>
      <c r="BS1562" s="11">
        <v>60840</v>
      </c>
      <c r="BT1562" s="11">
        <v>10800</v>
      </c>
      <c r="BU1562" s="11">
        <v>42550</v>
      </c>
      <c r="BV1562" s="11">
        <v>0</v>
      </c>
      <c r="BW1562" s="11">
        <v>546</v>
      </c>
      <c r="BX1562" s="11">
        <v>0</v>
      </c>
      <c r="BY1562" s="11">
        <v>0</v>
      </c>
      <c r="BZ1562" s="11">
        <v>0</v>
      </c>
      <c r="CA1562" s="11">
        <v>0</v>
      </c>
      <c r="CB1562" s="11">
        <v>0</v>
      </c>
      <c r="CC1562" s="11">
        <v>0</v>
      </c>
      <c r="CD1562" s="11">
        <v>0</v>
      </c>
      <c r="CE1562" s="11">
        <v>0</v>
      </c>
      <c r="CF1562" s="11">
        <v>0</v>
      </c>
      <c r="CG1562" s="11">
        <v>0</v>
      </c>
      <c r="CH1562" s="11">
        <v>0</v>
      </c>
      <c r="CI1562" s="11">
        <v>227580.609</v>
      </c>
      <c r="CJ1562" s="4">
        <v>31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12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20</v>
      </c>
      <c r="DC1562" s="4">
        <v>0</v>
      </c>
      <c r="DD1562" s="4">
        <v>22</v>
      </c>
      <c r="DE1562" s="64">
        <v>42</v>
      </c>
      <c r="DF1562" s="64">
        <v>48</v>
      </c>
      <c r="DG1562" s="64">
        <v>0</v>
      </c>
      <c r="DH1562" s="64">
        <v>48.08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2</v>
      </c>
      <c r="DU1562" s="4">
        <v>2</v>
      </c>
      <c r="EB1562" s="4" t="b">
        <v>1</v>
      </c>
      <c r="EC1562" s="4" t="s">
        <v>267</v>
      </c>
      <c r="EF1562" s="7">
        <v>46023</v>
      </c>
      <c r="EG1562" s="7">
        <v>46053</v>
      </c>
      <c r="EH1562" s="4" t="s">
        <v>173</v>
      </c>
      <c r="EI1562" s="4" t="b">
        <v>1</v>
      </c>
      <c r="EJ1562" s="4" t="s">
        <v>174</v>
      </c>
      <c r="EO1562" s="4">
        <f t="shared" si="97"/>
        <v>28.339726027397262</v>
      </c>
      <c r="EP1562" s="4">
        <f t="shared" si="98"/>
        <v>25</v>
      </c>
      <c r="EQ1562" s="9">
        <f t="shared" si="99"/>
        <v>3653539.7749999994</v>
      </c>
    </row>
    <row r="1563" spans="3:147">
      <c r="C1563" s="7">
        <v>46023</v>
      </c>
      <c r="D1563" s="4">
        <v>7850</v>
      </c>
      <c r="G1563" s="4" t="s">
        <v>176</v>
      </c>
      <c r="H1563" s="4" t="s">
        <v>177</v>
      </c>
      <c r="I1563" s="4">
        <v>9</v>
      </c>
      <c r="J1563" s="16">
        <v>37082</v>
      </c>
      <c r="L1563" s="4">
        <v>114832.333</v>
      </c>
      <c r="M1563" s="4">
        <v>121707.3</v>
      </c>
      <c r="N1563" s="4">
        <v>145034.533</v>
      </c>
      <c r="O1563" s="64">
        <v>20</v>
      </c>
      <c r="P1563" s="4">
        <v>9</v>
      </c>
      <c r="Q1563" s="4">
        <v>2</v>
      </c>
      <c r="R1563" s="4">
        <v>31</v>
      </c>
      <c r="S1563" s="4">
        <v>100</v>
      </c>
      <c r="T1563" s="4">
        <v>100</v>
      </c>
      <c r="U1563" s="11">
        <v>6330328</v>
      </c>
      <c r="V1563" s="11">
        <v>1303328</v>
      </c>
      <c r="W1563" s="11">
        <v>5027000</v>
      </c>
      <c r="X1563" s="11">
        <v>24</v>
      </c>
      <c r="Y1563" s="62">
        <v>3559802</v>
      </c>
      <c r="Z1563" s="11">
        <v>0</v>
      </c>
      <c r="AA1563" s="11">
        <v>0</v>
      </c>
      <c r="AB1563" s="11">
        <v>26250</v>
      </c>
      <c r="AC1563" s="11">
        <v>180000</v>
      </c>
      <c r="AD1563" s="11">
        <v>0</v>
      </c>
      <c r="AE1563" s="11">
        <v>0</v>
      </c>
      <c r="AF1563" s="11">
        <v>0</v>
      </c>
      <c r="AG1563" s="11">
        <v>206250</v>
      </c>
      <c r="AH1563" s="11">
        <v>0</v>
      </c>
      <c r="AI1563" s="11">
        <v>456402</v>
      </c>
      <c r="AJ1563" s="11">
        <v>0</v>
      </c>
      <c r="AK1563" s="11">
        <v>516685</v>
      </c>
      <c r="AL1563" s="9">
        <v>973087</v>
      </c>
      <c r="AM1563" s="9">
        <v>1087758</v>
      </c>
      <c r="AN1563" s="9">
        <v>72517</v>
      </c>
      <c r="AO1563" s="9">
        <v>355914</v>
      </c>
      <c r="AP1563" s="11">
        <v>0</v>
      </c>
      <c r="AQ1563" s="11">
        <v>40000</v>
      </c>
      <c r="AR1563" s="11">
        <v>2529276</v>
      </c>
      <c r="AS1563" s="11">
        <v>0</v>
      </c>
      <c r="AT1563" s="11">
        <v>0</v>
      </c>
      <c r="AU1563" s="11">
        <v>0</v>
      </c>
      <c r="AV1563" s="11">
        <v>0</v>
      </c>
      <c r="AW1563" s="11">
        <v>0</v>
      </c>
      <c r="AX1563" s="11">
        <v>0</v>
      </c>
      <c r="AY1563" s="11">
        <v>0</v>
      </c>
      <c r="AZ1563" s="11">
        <v>0</v>
      </c>
      <c r="BA1563" s="11">
        <v>0</v>
      </c>
      <c r="BB1563" s="11">
        <v>0</v>
      </c>
      <c r="BC1563" s="11">
        <v>0</v>
      </c>
      <c r="BD1563" s="11">
        <v>25000</v>
      </c>
      <c r="BE1563" s="11">
        <v>0</v>
      </c>
      <c r="BF1563" s="11">
        <v>0</v>
      </c>
      <c r="BG1563" s="11">
        <v>10000</v>
      </c>
      <c r="BH1563" s="11">
        <v>0</v>
      </c>
      <c r="BI1563" s="11">
        <v>0</v>
      </c>
      <c r="BJ1563" s="11">
        <v>0</v>
      </c>
      <c r="BK1563" s="11">
        <v>0</v>
      </c>
      <c r="BL1563" s="11">
        <v>0</v>
      </c>
      <c r="BM1563" s="11">
        <v>0</v>
      </c>
      <c r="BN1563" s="11">
        <v>0</v>
      </c>
      <c r="BO1563" s="11">
        <v>567040</v>
      </c>
      <c r="BP1563" s="11">
        <v>56700</v>
      </c>
      <c r="BQ1563" s="11">
        <v>290030</v>
      </c>
      <c r="BR1563" s="11">
        <v>267370</v>
      </c>
      <c r="BS1563" s="11">
        <v>56970</v>
      </c>
      <c r="BT1563" s="11">
        <v>10680</v>
      </c>
      <c r="BU1563" s="11">
        <v>42220</v>
      </c>
      <c r="BV1563" s="11">
        <v>12000</v>
      </c>
      <c r="BW1563" s="11">
        <v>318</v>
      </c>
      <c r="BX1563" s="11">
        <v>0</v>
      </c>
      <c r="BY1563" s="11">
        <v>0</v>
      </c>
      <c r="BZ1563" s="11">
        <v>0</v>
      </c>
      <c r="CA1563" s="11">
        <v>0</v>
      </c>
      <c r="CB1563" s="11">
        <v>0</v>
      </c>
      <c r="CC1563" s="11">
        <v>0</v>
      </c>
      <c r="CD1563" s="11">
        <v>0</v>
      </c>
      <c r="CE1563" s="11">
        <v>0</v>
      </c>
      <c r="CF1563" s="11">
        <v>0</v>
      </c>
      <c r="CG1563" s="11">
        <v>0</v>
      </c>
      <c r="CH1563" s="11">
        <v>0</v>
      </c>
      <c r="CI1563" s="11">
        <v>240879.022</v>
      </c>
      <c r="CJ1563" s="4">
        <v>31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8</v>
      </c>
      <c r="CV1563" s="4">
        <v>0</v>
      </c>
      <c r="CW1563" s="4">
        <v>0</v>
      </c>
      <c r="CX1563" s="4">
        <v>0</v>
      </c>
      <c r="CY1563" s="4">
        <v>0</v>
      </c>
      <c r="CZ1563" s="4">
        <v>0</v>
      </c>
      <c r="DA1563" s="4">
        <v>0</v>
      </c>
      <c r="DB1563" s="4">
        <v>20</v>
      </c>
      <c r="DC1563" s="4">
        <v>0</v>
      </c>
      <c r="DD1563" s="4">
        <v>19</v>
      </c>
      <c r="DE1563" s="64">
        <v>39</v>
      </c>
      <c r="DF1563" s="64">
        <v>40</v>
      </c>
      <c r="DG1563" s="64">
        <v>2</v>
      </c>
      <c r="DH1563" s="64">
        <v>32.72</v>
      </c>
      <c r="DI1563" s="4">
        <v>0</v>
      </c>
      <c r="DJ1563" s="4">
        <v>0</v>
      </c>
      <c r="DK1563" s="4">
        <v>0</v>
      </c>
      <c r="DL1563" s="4">
        <v>0</v>
      </c>
      <c r="DM1563" s="4">
        <v>0</v>
      </c>
      <c r="DN1563" s="4">
        <v>0</v>
      </c>
      <c r="DO1563" s="4">
        <v>0</v>
      </c>
      <c r="DP1563" s="4">
        <v>0</v>
      </c>
      <c r="DQ1563" s="4">
        <v>0</v>
      </c>
      <c r="DR1563" s="4">
        <v>0</v>
      </c>
      <c r="DS1563" s="4">
        <v>2</v>
      </c>
      <c r="DT1563" s="4">
        <v>2</v>
      </c>
      <c r="DU1563" s="4">
        <v>2</v>
      </c>
      <c r="EB1563" s="4" t="b">
        <v>1</v>
      </c>
      <c r="EC1563" s="4" t="s">
        <v>267</v>
      </c>
      <c r="EF1563" s="7">
        <v>46023</v>
      </c>
      <c r="EG1563" s="7">
        <v>46053</v>
      </c>
      <c r="EH1563" s="4" t="s">
        <v>173</v>
      </c>
      <c r="EI1563" s="4" t="b">
        <v>1</v>
      </c>
      <c r="EJ1563" s="4" t="s">
        <v>174</v>
      </c>
      <c r="EO1563" s="4">
        <f t="shared" si="97"/>
        <v>24.495890410958904</v>
      </c>
      <c r="EP1563" s="4">
        <f t="shared" si="98"/>
        <v>25</v>
      </c>
      <c r="EQ1563" s="9">
        <f t="shared" si="99"/>
        <v>3625863.3249999997</v>
      </c>
    </row>
    <row r="1564" spans="3:147">
      <c r="C1564" s="7">
        <v>46023</v>
      </c>
      <c r="D1564" s="4">
        <v>7850</v>
      </c>
      <c r="G1564" s="4" t="s">
        <v>176</v>
      </c>
      <c r="H1564" s="4" t="s">
        <v>177</v>
      </c>
      <c r="I1564" s="4">
        <v>16</v>
      </c>
      <c r="J1564" s="16">
        <v>37391</v>
      </c>
      <c r="L1564" s="4">
        <v>118910.333</v>
      </c>
      <c r="M1564" s="4">
        <v>125410.3</v>
      </c>
      <c r="N1564" s="4">
        <v>149447.274</v>
      </c>
      <c r="O1564" s="64">
        <v>20</v>
      </c>
      <c r="P1564" s="4">
        <v>9</v>
      </c>
      <c r="Q1564" s="4">
        <v>2</v>
      </c>
      <c r="R1564" s="4">
        <v>31</v>
      </c>
      <c r="S1564" s="4">
        <v>100</v>
      </c>
      <c r="T1564" s="4">
        <v>100</v>
      </c>
      <c r="U1564" s="11">
        <v>7286342</v>
      </c>
      <c r="V1564" s="11">
        <v>1627342</v>
      </c>
      <c r="W1564" s="11">
        <v>5659000</v>
      </c>
      <c r="X1564" s="11">
        <v>23</v>
      </c>
      <c r="Y1564" s="62">
        <v>3686220</v>
      </c>
      <c r="Z1564" s="11">
        <v>0</v>
      </c>
      <c r="AA1564" s="11">
        <v>0</v>
      </c>
      <c r="AB1564" s="11">
        <v>22500</v>
      </c>
      <c r="AC1564" s="11">
        <v>172500</v>
      </c>
      <c r="AD1564" s="11">
        <v>0</v>
      </c>
      <c r="AE1564" s="11">
        <v>0</v>
      </c>
      <c r="AF1564" s="11">
        <v>0</v>
      </c>
      <c r="AG1564" s="11">
        <v>195000</v>
      </c>
      <c r="AH1564" s="11">
        <v>0</v>
      </c>
      <c r="AI1564" s="11">
        <v>470288</v>
      </c>
      <c r="AJ1564" s="11">
        <v>0</v>
      </c>
      <c r="AK1564" s="11">
        <v>1008769</v>
      </c>
      <c r="AL1564" s="9">
        <v>1479057</v>
      </c>
      <c r="AM1564" s="9">
        <v>1345025</v>
      </c>
      <c r="AN1564" s="9">
        <v>224170</v>
      </c>
      <c r="AO1564" s="9">
        <v>291870</v>
      </c>
      <c r="AP1564" s="11">
        <v>0</v>
      </c>
      <c r="AQ1564" s="11">
        <v>30000</v>
      </c>
      <c r="AR1564" s="11">
        <v>3370122</v>
      </c>
      <c r="AS1564" s="11">
        <v>0</v>
      </c>
      <c r="AT1564" s="11">
        <v>0</v>
      </c>
      <c r="AU1564" s="11">
        <v>0</v>
      </c>
      <c r="AV1564" s="11">
        <v>0</v>
      </c>
      <c r="AW1564" s="11">
        <v>0</v>
      </c>
      <c r="AX1564" s="11">
        <v>0</v>
      </c>
      <c r="AY1564" s="11">
        <v>0</v>
      </c>
      <c r="AZ1564" s="11">
        <v>0</v>
      </c>
      <c r="BA1564" s="11">
        <v>0</v>
      </c>
      <c r="BB1564" s="11">
        <v>0</v>
      </c>
      <c r="BC1564" s="11">
        <v>0</v>
      </c>
      <c r="BD1564" s="11">
        <v>25000</v>
      </c>
      <c r="BE1564" s="11">
        <v>0</v>
      </c>
      <c r="BF1564" s="11">
        <v>0</v>
      </c>
      <c r="BG1564" s="11">
        <v>10000</v>
      </c>
      <c r="BH1564" s="11">
        <v>0</v>
      </c>
      <c r="BI1564" s="11">
        <v>0</v>
      </c>
      <c r="BJ1564" s="11">
        <v>0</v>
      </c>
      <c r="BK1564" s="11">
        <v>0</v>
      </c>
      <c r="BL1564" s="11">
        <v>0</v>
      </c>
      <c r="BM1564" s="11">
        <v>0</v>
      </c>
      <c r="BN1564" s="11">
        <v>0</v>
      </c>
      <c r="BO1564" s="11">
        <v>791170</v>
      </c>
      <c r="BP1564" s="11">
        <v>79110</v>
      </c>
      <c r="BQ1564" s="11">
        <v>302570</v>
      </c>
      <c r="BR1564" s="11">
        <v>317120</v>
      </c>
      <c r="BS1564" s="11">
        <v>65580</v>
      </c>
      <c r="BT1564" s="11">
        <v>11060</v>
      </c>
      <c r="BU1564" s="11">
        <v>43510</v>
      </c>
      <c r="BV1564" s="11">
        <v>17000</v>
      </c>
      <c r="BW1564" s="11">
        <v>222</v>
      </c>
      <c r="BX1564" s="11">
        <v>0</v>
      </c>
      <c r="BY1564" s="11">
        <v>0</v>
      </c>
      <c r="BZ1564" s="11">
        <v>0</v>
      </c>
      <c r="CA1564" s="11">
        <v>0</v>
      </c>
      <c r="CB1564" s="11">
        <v>0</v>
      </c>
      <c r="CC1564" s="11">
        <v>0</v>
      </c>
      <c r="CD1564" s="11">
        <v>0</v>
      </c>
      <c r="CE1564" s="11">
        <v>0</v>
      </c>
      <c r="CF1564" s="11">
        <v>0</v>
      </c>
      <c r="CG1564" s="11">
        <v>0</v>
      </c>
      <c r="CH1564" s="11">
        <v>0</v>
      </c>
      <c r="CI1564" s="11">
        <v>243155.272</v>
      </c>
      <c r="CJ1564" s="4">
        <v>31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6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20</v>
      </c>
      <c r="DC1564" s="4">
        <v>0</v>
      </c>
      <c r="DD1564" s="4">
        <v>36</v>
      </c>
      <c r="DE1564" s="64">
        <v>56</v>
      </c>
      <c r="DF1564" s="64">
        <v>48</v>
      </c>
      <c r="DG1564" s="64">
        <v>6</v>
      </c>
      <c r="DH1564" s="64">
        <v>26.04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2</v>
      </c>
      <c r="DU1564" s="4">
        <v>2</v>
      </c>
      <c r="EB1564" s="4" t="b">
        <v>1</v>
      </c>
      <c r="EC1564" s="4" t="s">
        <v>267</v>
      </c>
      <c r="EF1564" s="7">
        <v>46023</v>
      </c>
      <c r="EG1564" s="7">
        <v>46053</v>
      </c>
      <c r="EH1564" s="4" t="s">
        <v>173</v>
      </c>
      <c r="EI1564" s="4" t="b">
        <v>1</v>
      </c>
      <c r="EJ1564" s="4" t="s">
        <v>174</v>
      </c>
      <c r="EO1564" s="4">
        <f t="shared" si="97"/>
        <v>23.649315068493152</v>
      </c>
      <c r="EP1564" s="4">
        <f t="shared" si="98"/>
        <v>25</v>
      </c>
      <c r="EQ1564" s="9">
        <f t="shared" si="99"/>
        <v>3736181.85</v>
      </c>
    </row>
    <row r="1565" spans="3:147">
      <c r="C1565" s="7">
        <v>46023</v>
      </c>
      <c r="D1565" s="4">
        <v>7850</v>
      </c>
      <c r="G1565" s="4" t="s">
        <v>176</v>
      </c>
      <c r="H1565" s="4" t="s">
        <v>177</v>
      </c>
      <c r="I1565" s="4">
        <v>11</v>
      </c>
      <c r="J1565" s="16">
        <v>37956</v>
      </c>
      <c r="L1565" s="4">
        <v>116136.333</v>
      </c>
      <c r="M1565" s="4">
        <v>121886.3</v>
      </c>
      <c r="N1565" s="4">
        <v>145247.84099999999</v>
      </c>
      <c r="O1565" s="64">
        <v>20</v>
      </c>
      <c r="P1565" s="4">
        <v>9</v>
      </c>
      <c r="Q1565" s="4">
        <v>2</v>
      </c>
      <c r="R1565" s="4">
        <v>31</v>
      </c>
      <c r="S1565" s="4">
        <v>100</v>
      </c>
      <c r="T1565" s="4">
        <v>100</v>
      </c>
      <c r="U1565" s="11">
        <v>7106416</v>
      </c>
      <c r="V1565" s="11">
        <v>1499416</v>
      </c>
      <c r="W1565" s="11">
        <v>5607000</v>
      </c>
      <c r="X1565" s="11">
        <v>22</v>
      </c>
      <c r="Y1565" s="62">
        <v>3600226</v>
      </c>
      <c r="Z1565" s="11">
        <v>0</v>
      </c>
      <c r="AA1565" s="11">
        <v>0</v>
      </c>
      <c r="AB1565" s="11">
        <v>7500</v>
      </c>
      <c r="AC1565" s="11">
        <v>165000</v>
      </c>
      <c r="AD1565" s="11">
        <v>0</v>
      </c>
      <c r="AE1565" s="11">
        <v>0</v>
      </c>
      <c r="AF1565" s="11">
        <v>0</v>
      </c>
      <c r="AG1565" s="11">
        <v>172500</v>
      </c>
      <c r="AH1565" s="11">
        <v>0</v>
      </c>
      <c r="AI1565" s="11">
        <v>457073</v>
      </c>
      <c r="AJ1565" s="11">
        <v>0</v>
      </c>
      <c r="AK1565" s="11">
        <v>762551</v>
      </c>
      <c r="AL1565" s="9">
        <v>1219624</v>
      </c>
      <c r="AM1565" s="9">
        <v>1307230</v>
      </c>
      <c r="AN1565" s="9">
        <v>72623</v>
      </c>
      <c r="AO1565" s="9">
        <v>629213</v>
      </c>
      <c r="AP1565" s="11">
        <v>0</v>
      </c>
      <c r="AQ1565" s="11">
        <v>70000</v>
      </c>
      <c r="AR1565" s="11">
        <v>3298690</v>
      </c>
      <c r="AS1565" s="11">
        <v>0</v>
      </c>
      <c r="AT1565" s="11">
        <v>0</v>
      </c>
      <c r="AU1565" s="11">
        <v>0</v>
      </c>
      <c r="AV1565" s="11">
        <v>0</v>
      </c>
      <c r="AW1565" s="11">
        <v>0</v>
      </c>
      <c r="AX1565" s="11">
        <v>0</v>
      </c>
      <c r="AY1565" s="11">
        <v>0</v>
      </c>
      <c r="AZ1565" s="11">
        <v>0</v>
      </c>
      <c r="BA1565" s="11">
        <v>0</v>
      </c>
      <c r="BB1565" s="11">
        <v>0</v>
      </c>
      <c r="BC1565" s="11">
        <v>0</v>
      </c>
      <c r="BD1565" s="11">
        <v>35000</v>
      </c>
      <c r="BE1565" s="11">
        <v>0</v>
      </c>
      <c r="BF1565" s="11">
        <v>0</v>
      </c>
      <c r="BG1565" s="11">
        <v>0</v>
      </c>
      <c r="BH1565" s="11">
        <v>0</v>
      </c>
      <c r="BI1565" s="11">
        <v>0</v>
      </c>
      <c r="BJ1565" s="11">
        <v>0</v>
      </c>
      <c r="BK1565" s="11">
        <v>0</v>
      </c>
      <c r="BL1565" s="11">
        <v>0</v>
      </c>
      <c r="BM1565" s="11">
        <v>0</v>
      </c>
      <c r="BN1565" s="11">
        <v>0</v>
      </c>
      <c r="BO1565" s="11">
        <v>703310</v>
      </c>
      <c r="BP1565" s="11">
        <v>70330</v>
      </c>
      <c r="BQ1565" s="11">
        <v>285900</v>
      </c>
      <c r="BR1565" s="11">
        <v>311130</v>
      </c>
      <c r="BS1565" s="11">
        <v>63960</v>
      </c>
      <c r="BT1565" s="11">
        <v>10800</v>
      </c>
      <c r="BU1565" s="11">
        <v>42290</v>
      </c>
      <c r="BV1565" s="11">
        <v>11000</v>
      </c>
      <c r="BW1565" s="11">
        <v>696</v>
      </c>
      <c r="BX1565" s="11">
        <v>0</v>
      </c>
      <c r="BY1565" s="11">
        <v>0</v>
      </c>
      <c r="BZ1565" s="11">
        <v>0</v>
      </c>
      <c r="CA1565" s="11">
        <v>0</v>
      </c>
      <c r="CB1565" s="11">
        <v>0</v>
      </c>
      <c r="CC1565" s="11">
        <v>0</v>
      </c>
      <c r="CD1565" s="11">
        <v>0</v>
      </c>
      <c r="CE1565" s="11">
        <v>0</v>
      </c>
      <c r="CF1565" s="11">
        <v>0</v>
      </c>
      <c r="CG1565" s="11">
        <v>0</v>
      </c>
      <c r="CH1565" s="11">
        <v>0</v>
      </c>
      <c r="CI1565" s="11">
        <v>223628.098</v>
      </c>
      <c r="CJ1565" s="4">
        <v>31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14</v>
      </c>
      <c r="CV1565" s="4">
        <v>0</v>
      </c>
      <c r="CW1565" s="4">
        <v>0</v>
      </c>
      <c r="CX1565" s="4">
        <v>0</v>
      </c>
      <c r="CY1565" s="4">
        <v>0</v>
      </c>
      <c r="CZ1565" s="4">
        <v>0</v>
      </c>
      <c r="DA1565" s="4">
        <v>0</v>
      </c>
      <c r="DB1565" s="4">
        <v>20</v>
      </c>
      <c r="DC1565" s="4">
        <v>0</v>
      </c>
      <c r="DD1565" s="4">
        <v>28</v>
      </c>
      <c r="DE1565" s="64">
        <v>48</v>
      </c>
      <c r="DF1565" s="64">
        <v>48</v>
      </c>
      <c r="DG1565" s="64">
        <v>2</v>
      </c>
      <c r="DH1565" s="64">
        <v>57.76</v>
      </c>
      <c r="DI1565" s="4">
        <v>0</v>
      </c>
      <c r="DJ1565" s="4">
        <v>0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1</v>
      </c>
      <c r="DT1565" s="4">
        <v>2</v>
      </c>
      <c r="DU1565" s="4">
        <v>2</v>
      </c>
      <c r="EB1565" s="4" t="b">
        <v>1</v>
      </c>
      <c r="EC1565" s="4" t="s">
        <v>267</v>
      </c>
      <c r="EF1565" s="7">
        <v>46023</v>
      </c>
      <c r="EG1565" s="7">
        <v>46053</v>
      </c>
      <c r="EH1565" s="4" t="s">
        <v>173</v>
      </c>
      <c r="EI1565" s="4" t="b">
        <v>1</v>
      </c>
      <c r="EJ1565" s="4" t="s">
        <v>174</v>
      </c>
      <c r="EO1565" s="4">
        <f t="shared" si="97"/>
        <v>22.101369863013698</v>
      </c>
      <c r="EP1565" s="4">
        <f t="shared" si="98"/>
        <v>25</v>
      </c>
      <c r="EQ1565" s="9">
        <f t="shared" si="99"/>
        <v>3631196.0249999994</v>
      </c>
    </row>
    <row r="1566" spans="3:147">
      <c r="C1566" s="7">
        <v>46023</v>
      </c>
      <c r="D1566" s="4">
        <v>7850</v>
      </c>
      <c r="G1566" s="4" t="s">
        <v>176</v>
      </c>
      <c r="H1566" s="4" t="s">
        <v>177</v>
      </c>
      <c r="I1566" s="4">
        <v>5</v>
      </c>
      <c r="J1566" s="16">
        <v>38061</v>
      </c>
      <c r="L1566" s="4">
        <v>111809.333</v>
      </c>
      <c r="M1566" s="4">
        <v>117309.3</v>
      </c>
      <c r="N1566" s="4">
        <v>139793.58300000001</v>
      </c>
      <c r="O1566" s="64">
        <v>0</v>
      </c>
      <c r="P1566" s="4">
        <v>0</v>
      </c>
      <c r="Q1566" s="4">
        <v>0</v>
      </c>
      <c r="R1566" s="4">
        <v>0</v>
      </c>
      <c r="S1566" s="4">
        <v>100</v>
      </c>
      <c r="T1566" s="4">
        <v>100</v>
      </c>
      <c r="U1566" s="11">
        <v>0</v>
      </c>
      <c r="V1566" s="11">
        <v>0</v>
      </c>
      <c r="W1566" s="11">
        <v>0</v>
      </c>
      <c r="X1566" s="11">
        <v>21</v>
      </c>
      <c r="Y1566" s="62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9">
        <v>0</v>
      </c>
      <c r="AM1566" s="9">
        <v>0</v>
      </c>
      <c r="AN1566" s="9">
        <v>0</v>
      </c>
      <c r="AO1566" s="9">
        <v>0</v>
      </c>
      <c r="AP1566" s="11">
        <v>0</v>
      </c>
      <c r="AQ1566" s="11">
        <v>0</v>
      </c>
      <c r="AR1566" s="11">
        <v>0</v>
      </c>
      <c r="AS1566" s="11">
        <v>0</v>
      </c>
      <c r="AT1566" s="11">
        <v>0</v>
      </c>
      <c r="AU1566" s="11">
        <v>0</v>
      </c>
      <c r="AV1566" s="11">
        <v>0</v>
      </c>
      <c r="AW1566" s="11">
        <v>0</v>
      </c>
      <c r="AX1566" s="11">
        <v>0</v>
      </c>
      <c r="AY1566" s="11">
        <v>0</v>
      </c>
      <c r="AZ1566" s="11">
        <v>0</v>
      </c>
      <c r="BA1566" s="11">
        <v>0</v>
      </c>
      <c r="BB1566" s="11">
        <v>0</v>
      </c>
      <c r="BC1566" s="11">
        <v>0</v>
      </c>
      <c r="BD1566" s="11">
        <v>0</v>
      </c>
      <c r="BE1566" s="11">
        <v>0</v>
      </c>
      <c r="BF1566" s="11">
        <v>0</v>
      </c>
      <c r="BG1566" s="11">
        <v>0</v>
      </c>
      <c r="BH1566" s="11">
        <v>0</v>
      </c>
      <c r="BI1566" s="11">
        <v>0</v>
      </c>
      <c r="BJ1566" s="11">
        <v>0</v>
      </c>
      <c r="BK1566" s="11">
        <v>0</v>
      </c>
      <c r="BL1566" s="11">
        <v>0</v>
      </c>
      <c r="BM1566" s="11">
        <v>0</v>
      </c>
      <c r="BN1566" s="11">
        <v>0</v>
      </c>
      <c r="BO1566" s="11">
        <v>0</v>
      </c>
      <c r="BP1566" s="11">
        <v>0</v>
      </c>
      <c r="BQ1566" s="11">
        <v>0</v>
      </c>
      <c r="BR1566" s="11">
        <v>0</v>
      </c>
      <c r="BS1566" s="11">
        <v>0</v>
      </c>
      <c r="BT1566" s="11">
        <v>0</v>
      </c>
      <c r="BU1566" s="11">
        <v>0</v>
      </c>
      <c r="BV1566" s="11">
        <v>0</v>
      </c>
      <c r="BW1566" s="11">
        <v>0</v>
      </c>
      <c r="BX1566" s="11">
        <v>0</v>
      </c>
      <c r="BY1566" s="11">
        <v>0</v>
      </c>
      <c r="BZ1566" s="11">
        <v>0</v>
      </c>
      <c r="CA1566" s="11">
        <v>0</v>
      </c>
      <c r="CB1566" s="11">
        <v>0</v>
      </c>
      <c r="CC1566" s="11">
        <v>0</v>
      </c>
      <c r="CD1566" s="11">
        <v>0</v>
      </c>
      <c r="CE1566" s="11">
        <v>0</v>
      </c>
      <c r="CF1566" s="11">
        <v>0</v>
      </c>
      <c r="CG1566" s="11">
        <v>0</v>
      </c>
      <c r="CH1566" s="11">
        <v>0</v>
      </c>
      <c r="CI1566" s="11">
        <v>197788.935</v>
      </c>
      <c r="CJ1566" s="4">
        <v>31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31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64">
        <v>0</v>
      </c>
      <c r="DF1566" s="64">
        <v>0</v>
      </c>
      <c r="DG1566" s="64">
        <v>0</v>
      </c>
      <c r="DH1566" s="6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2</v>
      </c>
      <c r="DU1566" s="4">
        <v>2</v>
      </c>
      <c r="EB1566" s="4" t="b">
        <v>1</v>
      </c>
      <c r="EC1566" s="4" t="s">
        <v>267</v>
      </c>
      <c r="EF1566" s="7">
        <v>46023</v>
      </c>
      <c r="EG1566" s="7">
        <v>46053</v>
      </c>
      <c r="EH1566" s="4" t="s">
        <v>173</v>
      </c>
      <c r="EI1566" s="4" t="b">
        <v>1</v>
      </c>
      <c r="EJ1566" s="4" t="s">
        <v>174</v>
      </c>
      <c r="EO1566" s="4">
        <f t="shared" si="97"/>
        <v>21.813698630136987</v>
      </c>
      <c r="EP1566" s="4">
        <f t="shared" si="98"/>
        <v>25</v>
      </c>
      <c r="EQ1566" s="9">
        <f t="shared" si="99"/>
        <v>3494839.5750000002</v>
      </c>
    </row>
    <row r="1567" spans="3:147">
      <c r="C1567" s="7">
        <v>46023</v>
      </c>
      <c r="D1567" s="4">
        <v>7850</v>
      </c>
      <c r="G1567" s="4" t="s">
        <v>176</v>
      </c>
      <c r="H1567" s="4" t="s">
        <v>177</v>
      </c>
      <c r="I1567" s="4">
        <v>14</v>
      </c>
      <c r="J1567" s="16">
        <v>40820</v>
      </c>
      <c r="L1567" s="4">
        <v>117932.333</v>
      </c>
      <c r="M1567" s="4">
        <v>123057.3</v>
      </c>
      <c r="N1567" s="4">
        <v>146643.283</v>
      </c>
      <c r="O1567" s="64">
        <v>20</v>
      </c>
      <c r="P1567" s="4">
        <v>9</v>
      </c>
      <c r="Q1567" s="4">
        <v>2</v>
      </c>
      <c r="R1567" s="4">
        <v>31</v>
      </c>
      <c r="S1567" s="4">
        <v>100</v>
      </c>
      <c r="T1567" s="4">
        <v>100</v>
      </c>
      <c r="U1567" s="11">
        <v>6935920</v>
      </c>
      <c r="V1567" s="11">
        <v>1345920</v>
      </c>
      <c r="W1567" s="11">
        <v>5590000</v>
      </c>
      <c r="X1567" s="11">
        <v>14</v>
      </c>
      <c r="Y1567" s="62">
        <v>3655902</v>
      </c>
      <c r="Z1567" s="11">
        <v>0</v>
      </c>
      <c r="AA1567" s="11">
        <v>0</v>
      </c>
      <c r="AB1567" s="11">
        <v>48750</v>
      </c>
      <c r="AC1567" s="11">
        <v>105000</v>
      </c>
      <c r="AD1567" s="11">
        <v>0</v>
      </c>
      <c r="AE1567" s="11">
        <v>0</v>
      </c>
      <c r="AF1567" s="11">
        <v>0</v>
      </c>
      <c r="AG1567" s="11">
        <v>153750</v>
      </c>
      <c r="AH1567" s="11">
        <v>0</v>
      </c>
      <c r="AI1567" s="11">
        <v>461464</v>
      </c>
      <c r="AJ1567" s="11">
        <v>0</v>
      </c>
      <c r="AK1567" s="11">
        <v>439929</v>
      </c>
      <c r="AL1567" s="9">
        <v>901394</v>
      </c>
      <c r="AM1567" s="9">
        <v>1539754</v>
      </c>
      <c r="AN1567" s="9">
        <v>73321</v>
      </c>
      <c r="AO1567" s="9">
        <v>506799</v>
      </c>
      <c r="AP1567" s="11">
        <v>0</v>
      </c>
      <c r="AQ1567" s="11">
        <v>60000</v>
      </c>
      <c r="AR1567" s="11">
        <v>3081268</v>
      </c>
      <c r="AS1567" s="11">
        <v>0</v>
      </c>
      <c r="AT1567" s="11">
        <v>0</v>
      </c>
      <c r="AU1567" s="11">
        <v>0</v>
      </c>
      <c r="AV1567" s="11">
        <v>0</v>
      </c>
      <c r="AW1567" s="11">
        <v>0</v>
      </c>
      <c r="AX1567" s="11">
        <v>0</v>
      </c>
      <c r="AY1567" s="11">
        <v>0</v>
      </c>
      <c r="AZ1567" s="11">
        <v>0</v>
      </c>
      <c r="BA1567" s="11">
        <v>0</v>
      </c>
      <c r="BB1567" s="11">
        <v>0</v>
      </c>
      <c r="BC1567" s="11">
        <v>0</v>
      </c>
      <c r="BD1567" s="11">
        <v>45000</v>
      </c>
      <c r="BE1567" s="11">
        <v>0</v>
      </c>
      <c r="BF1567" s="11">
        <v>0</v>
      </c>
      <c r="BG1567" s="11">
        <v>0</v>
      </c>
      <c r="BH1567" s="11">
        <v>0</v>
      </c>
      <c r="BI1567" s="11">
        <v>0</v>
      </c>
      <c r="BJ1567" s="11">
        <v>0</v>
      </c>
      <c r="BK1567" s="11">
        <v>0</v>
      </c>
      <c r="BL1567" s="11">
        <v>0</v>
      </c>
      <c r="BM1567" s="11">
        <v>0</v>
      </c>
      <c r="BN1567" s="11">
        <v>0</v>
      </c>
      <c r="BO1567" s="11">
        <v>567100</v>
      </c>
      <c r="BP1567" s="11">
        <v>56710</v>
      </c>
      <c r="BQ1567" s="11">
        <v>302570</v>
      </c>
      <c r="BR1567" s="11">
        <v>303440</v>
      </c>
      <c r="BS1567" s="11">
        <v>62420</v>
      </c>
      <c r="BT1567" s="11">
        <v>10970</v>
      </c>
      <c r="BU1567" s="11">
        <v>42710</v>
      </c>
      <c r="BV1567" s="11">
        <v>0</v>
      </c>
      <c r="BW1567" s="11">
        <v>0</v>
      </c>
      <c r="BX1567" s="11">
        <v>0</v>
      </c>
      <c r="BY1567" s="11">
        <v>0</v>
      </c>
      <c r="BZ1567" s="11">
        <v>0</v>
      </c>
      <c r="CA1567" s="11">
        <v>0</v>
      </c>
      <c r="CB1567" s="11">
        <v>0</v>
      </c>
      <c r="CC1567" s="11">
        <v>0</v>
      </c>
      <c r="CD1567" s="11">
        <v>0</v>
      </c>
      <c r="CE1567" s="11">
        <v>0</v>
      </c>
      <c r="CF1567" s="11">
        <v>0</v>
      </c>
      <c r="CG1567" s="11">
        <v>0</v>
      </c>
      <c r="CH1567" s="11">
        <v>0</v>
      </c>
      <c r="CI1567" s="11">
        <v>239394.065</v>
      </c>
      <c r="CJ1567" s="4">
        <v>31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12</v>
      </c>
      <c r="CV1567" s="4">
        <v>0</v>
      </c>
      <c r="CW1567" s="4">
        <v>0</v>
      </c>
      <c r="CX1567" s="4">
        <v>0</v>
      </c>
      <c r="CY1567" s="4">
        <v>0</v>
      </c>
      <c r="CZ1567" s="4">
        <v>0</v>
      </c>
      <c r="DA1567" s="4">
        <v>0</v>
      </c>
      <c r="DB1567" s="4">
        <v>20</v>
      </c>
      <c r="DC1567" s="4">
        <v>0</v>
      </c>
      <c r="DD1567" s="4">
        <v>16</v>
      </c>
      <c r="DE1567" s="64">
        <v>36</v>
      </c>
      <c r="DF1567" s="64">
        <v>56</v>
      </c>
      <c r="DG1567" s="64">
        <v>2</v>
      </c>
      <c r="DH1567" s="64">
        <v>46.08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2</v>
      </c>
      <c r="DU1567" s="4">
        <v>2</v>
      </c>
      <c r="EB1567" s="4" t="b">
        <v>1</v>
      </c>
      <c r="EC1567" s="4" t="s">
        <v>267</v>
      </c>
      <c r="EF1567" s="7">
        <v>46023</v>
      </c>
      <c r="EG1567" s="7">
        <v>46053</v>
      </c>
      <c r="EH1567" s="4" t="s">
        <v>173</v>
      </c>
      <c r="EI1567" s="4" t="b">
        <v>1</v>
      </c>
      <c r="EJ1567" s="4" t="s">
        <v>174</v>
      </c>
      <c r="EO1567" s="4">
        <f t="shared" si="97"/>
        <v>14.254794520547945</v>
      </c>
      <c r="EP1567" s="4">
        <f t="shared" si="98"/>
        <v>21</v>
      </c>
      <c r="EQ1567" s="9">
        <f t="shared" si="99"/>
        <v>3079508.943</v>
      </c>
    </row>
    <row r="1568" spans="3:147">
      <c r="C1568" s="7">
        <v>46023</v>
      </c>
      <c r="D1568" s="4">
        <v>7850</v>
      </c>
      <c r="G1568" s="4" t="s">
        <v>179</v>
      </c>
      <c r="H1568" s="4" t="s">
        <v>180</v>
      </c>
      <c r="I1568" s="4">
        <v>14</v>
      </c>
      <c r="J1568" s="16">
        <v>40686</v>
      </c>
      <c r="L1568" s="4">
        <v>102118.299</v>
      </c>
      <c r="M1568" s="4">
        <v>105618.26700000001</v>
      </c>
      <c r="N1568" s="4">
        <v>125861.768</v>
      </c>
      <c r="O1568" s="64">
        <v>20</v>
      </c>
      <c r="P1568" s="4">
        <v>9</v>
      </c>
      <c r="Q1568" s="4">
        <v>2</v>
      </c>
      <c r="R1568" s="4">
        <v>31</v>
      </c>
      <c r="S1568" s="4">
        <v>100</v>
      </c>
      <c r="T1568" s="4">
        <v>100</v>
      </c>
      <c r="U1568" s="11">
        <v>6201737</v>
      </c>
      <c r="V1568" s="11">
        <v>1223730</v>
      </c>
      <c r="W1568" s="11">
        <v>4978007</v>
      </c>
      <c r="X1568" s="11">
        <v>14</v>
      </c>
      <c r="Y1568" s="62">
        <v>3165667</v>
      </c>
      <c r="Z1568" s="11">
        <v>0</v>
      </c>
      <c r="AA1568" s="11">
        <v>0</v>
      </c>
      <c r="AB1568" s="11">
        <v>0</v>
      </c>
      <c r="AC1568" s="11">
        <v>105000</v>
      </c>
      <c r="AD1568" s="11">
        <v>0</v>
      </c>
      <c r="AE1568" s="11">
        <v>0</v>
      </c>
      <c r="AF1568" s="11">
        <v>0</v>
      </c>
      <c r="AG1568" s="11">
        <v>105000</v>
      </c>
      <c r="AH1568" s="11">
        <v>0</v>
      </c>
      <c r="AI1568" s="11">
        <v>396068</v>
      </c>
      <c r="AJ1568" s="11">
        <v>0</v>
      </c>
      <c r="AK1568" s="11">
        <v>696172</v>
      </c>
      <c r="AL1568" s="9">
        <v>1092241</v>
      </c>
      <c r="AM1568" s="9">
        <v>1132755</v>
      </c>
      <c r="AN1568" s="9">
        <v>62930</v>
      </c>
      <c r="AO1568" s="9">
        <v>523144</v>
      </c>
      <c r="AP1568" s="11">
        <v>0</v>
      </c>
      <c r="AQ1568" s="11">
        <v>65000</v>
      </c>
      <c r="AR1568" s="11">
        <v>2876070</v>
      </c>
      <c r="AS1568" s="11">
        <v>0</v>
      </c>
      <c r="AT1568" s="11">
        <v>0</v>
      </c>
      <c r="AU1568" s="11">
        <v>0</v>
      </c>
      <c r="AV1568" s="11">
        <v>0</v>
      </c>
      <c r="AW1568" s="11">
        <v>0</v>
      </c>
      <c r="AX1568" s="11">
        <v>0</v>
      </c>
      <c r="AY1568" s="11">
        <v>0</v>
      </c>
      <c r="AZ1568" s="11">
        <v>0</v>
      </c>
      <c r="BA1568" s="11">
        <v>0</v>
      </c>
      <c r="BB1568" s="11">
        <v>0</v>
      </c>
      <c r="BC1568" s="11">
        <v>0</v>
      </c>
      <c r="BD1568" s="11">
        <v>55000</v>
      </c>
      <c r="BE1568" s="11">
        <v>0</v>
      </c>
      <c r="BF1568" s="11">
        <v>0</v>
      </c>
      <c r="BG1568" s="11">
        <v>0</v>
      </c>
      <c r="BH1568" s="11">
        <v>0</v>
      </c>
      <c r="BI1568" s="11">
        <v>0</v>
      </c>
      <c r="BJ1568" s="11">
        <v>0</v>
      </c>
      <c r="BK1568" s="11">
        <v>0</v>
      </c>
      <c r="BL1568" s="11">
        <v>0</v>
      </c>
      <c r="BM1568" s="11">
        <v>0</v>
      </c>
      <c r="BN1568" s="11">
        <v>0</v>
      </c>
      <c r="BO1568" s="11">
        <v>550200</v>
      </c>
      <c r="BP1568" s="11">
        <v>55020</v>
      </c>
      <c r="BQ1568" s="11">
        <v>238020</v>
      </c>
      <c r="BR1568" s="11">
        <v>267510</v>
      </c>
      <c r="BS1568" s="11">
        <v>55820</v>
      </c>
      <c r="BT1568" s="11">
        <v>9500</v>
      </c>
      <c r="BU1568" s="11">
        <v>36660</v>
      </c>
      <c r="BV1568" s="11">
        <v>11000</v>
      </c>
      <c r="BW1568" s="11">
        <v>0</v>
      </c>
      <c r="BX1568" s="11">
        <v>0</v>
      </c>
      <c r="BY1568" s="11">
        <v>0</v>
      </c>
      <c r="BZ1568" s="11">
        <v>0</v>
      </c>
      <c r="CA1568" s="11">
        <v>0</v>
      </c>
      <c r="CB1568" s="11">
        <v>0</v>
      </c>
      <c r="CC1568" s="11">
        <v>0</v>
      </c>
      <c r="CD1568" s="11">
        <v>0</v>
      </c>
      <c r="CE1568" s="11">
        <v>0</v>
      </c>
      <c r="CF1568" s="11">
        <v>0</v>
      </c>
      <c r="CG1568" s="11">
        <v>0</v>
      </c>
      <c r="CH1568" s="11">
        <v>0</v>
      </c>
      <c r="CI1568" s="11">
        <v>191821.772</v>
      </c>
      <c r="CJ1568" s="4">
        <v>31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13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20</v>
      </c>
      <c r="DC1568" s="4">
        <v>0</v>
      </c>
      <c r="DD1568" s="4">
        <v>29.5</v>
      </c>
      <c r="DE1568" s="64">
        <v>49.5</v>
      </c>
      <c r="DF1568" s="64">
        <v>48</v>
      </c>
      <c r="DG1568" s="64">
        <v>2</v>
      </c>
      <c r="DH1568" s="64">
        <v>55.42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2</v>
      </c>
      <c r="DU1568" s="4">
        <v>2</v>
      </c>
      <c r="EB1568" s="4" t="b">
        <v>1</v>
      </c>
      <c r="EC1568" s="4" t="s">
        <v>267</v>
      </c>
      <c r="EF1568" s="7">
        <v>46023</v>
      </c>
      <c r="EG1568" s="7">
        <v>46053</v>
      </c>
      <c r="EH1568" s="4" t="s">
        <v>173</v>
      </c>
      <c r="EI1568" s="4" t="b">
        <v>1</v>
      </c>
      <c r="EJ1568" s="4" t="s">
        <v>174</v>
      </c>
      <c r="EO1568" s="4">
        <f t="shared" si="97"/>
        <v>14.621917808219179</v>
      </c>
      <c r="EP1568" s="4">
        <f t="shared" si="98"/>
        <v>21</v>
      </c>
      <c r="EQ1568" s="9">
        <f t="shared" si="99"/>
        <v>2643097.128</v>
      </c>
    </row>
    <row r="1569" spans="3:147">
      <c r="C1569" s="7">
        <v>46054</v>
      </c>
      <c r="D1569" s="4">
        <v>7850</v>
      </c>
      <c r="G1569" s="4" t="s">
        <v>170</v>
      </c>
      <c r="H1569" s="4" t="s">
        <v>171</v>
      </c>
      <c r="I1569" s="4">
        <v>14</v>
      </c>
      <c r="J1569" s="16">
        <v>34645</v>
      </c>
      <c r="L1569" s="4">
        <v>138345.58900000001</v>
      </c>
      <c r="M1569" s="4">
        <v>146345.56700000001</v>
      </c>
      <c r="N1569" s="4">
        <v>174395.13399999999</v>
      </c>
      <c r="O1569" s="64">
        <v>16</v>
      </c>
      <c r="P1569" s="4">
        <v>8</v>
      </c>
      <c r="Q1569" s="4">
        <v>4</v>
      </c>
      <c r="R1569" s="4">
        <v>28</v>
      </c>
      <c r="S1569" s="4">
        <v>100</v>
      </c>
      <c r="T1569" s="4">
        <v>100</v>
      </c>
      <c r="U1569" s="11">
        <v>6689416</v>
      </c>
      <c r="V1569" s="11">
        <v>1299700</v>
      </c>
      <c r="W1569" s="11">
        <v>5389716</v>
      </c>
      <c r="X1569" s="11">
        <v>31</v>
      </c>
      <c r="Y1569" s="62">
        <v>3873676</v>
      </c>
      <c r="Z1569" s="11">
        <v>0</v>
      </c>
      <c r="AA1569" s="11">
        <v>0</v>
      </c>
      <c r="AB1569" s="11">
        <v>7500</v>
      </c>
      <c r="AC1569" s="11">
        <v>232500</v>
      </c>
      <c r="AD1569" s="11">
        <v>0</v>
      </c>
      <c r="AE1569" s="11">
        <v>0</v>
      </c>
      <c r="AF1569" s="11">
        <v>0</v>
      </c>
      <c r="AG1569" s="11">
        <v>240000</v>
      </c>
      <c r="AH1569" s="11">
        <v>0</v>
      </c>
      <c r="AI1569" s="11">
        <v>548795</v>
      </c>
      <c r="AJ1569" s="11">
        <v>0</v>
      </c>
      <c r="AK1569" s="11">
        <v>392389</v>
      </c>
      <c r="AL1569" s="9">
        <v>941184</v>
      </c>
      <c r="AM1569" s="9">
        <v>1569556</v>
      </c>
      <c r="AN1569" s="9">
        <v>0</v>
      </c>
      <c r="AO1569" s="9">
        <v>0</v>
      </c>
      <c r="AP1569" s="11">
        <v>0</v>
      </c>
      <c r="AQ1569" s="11">
        <v>0</v>
      </c>
      <c r="AR1569" s="11">
        <v>2510740</v>
      </c>
      <c r="AS1569" s="11">
        <v>0</v>
      </c>
      <c r="AT1569" s="11">
        <v>0</v>
      </c>
      <c r="AU1569" s="11">
        <v>0</v>
      </c>
      <c r="AV1569" s="11">
        <v>0</v>
      </c>
      <c r="AW1569" s="11">
        <v>0</v>
      </c>
      <c r="AX1569" s="11">
        <v>0</v>
      </c>
      <c r="AY1569" s="11">
        <v>0</v>
      </c>
      <c r="AZ1569" s="11">
        <v>0</v>
      </c>
      <c r="BA1569" s="11">
        <v>0</v>
      </c>
      <c r="BB1569" s="11">
        <v>0</v>
      </c>
      <c r="BC1569" s="11">
        <v>0</v>
      </c>
      <c r="BD1569" s="11">
        <v>65000</v>
      </c>
      <c r="BE1569" s="11">
        <v>0</v>
      </c>
      <c r="BF1569" s="11">
        <v>0</v>
      </c>
      <c r="BG1569" s="11">
        <v>0</v>
      </c>
      <c r="BH1569" s="11">
        <v>0</v>
      </c>
      <c r="BI1569" s="11">
        <v>0</v>
      </c>
      <c r="BJ1569" s="11">
        <v>0</v>
      </c>
      <c r="BK1569" s="11">
        <v>0</v>
      </c>
      <c r="BL1569" s="11">
        <v>0</v>
      </c>
      <c r="BM1569" s="11">
        <v>0</v>
      </c>
      <c r="BN1569" s="11">
        <v>0</v>
      </c>
      <c r="BO1569" s="11">
        <v>510900</v>
      </c>
      <c r="BP1569" s="11">
        <v>51090</v>
      </c>
      <c r="BQ1569" s="11">
        <v>302570</v>
      </c>
      <c r="BR1569" s="11">
        <v>295690</v>
      </c>
      <c r="BS1569" s="11">
        <v>60200</v>
      </c>
      <c r="BT1569" s="11">
        <v>11630</v>
      </c>
      <c r="BU1569" s="11">
        <v>46620</v>
      </c>
      <c r="BV1569" s="11">
        <v>16000</v>
      </c>
      <c r="BW1569" s="11">
        <v>5000</v>
      </c>
      <c r="BX1569" s="11">
        <v>0</v>
      </c>
      <c r="BY1569" s="11">
        <v>0</v>
      </c>
      <c r="BZ1569" s="11">
        <v>0</v>
      </c>
      <c r="CA1569" s="11">
        <v>0</v>
      </c>
      <c r="CB1569" s="11">
        <v>0</v>
      </c>
      <c r="CC1569" s="11">
        <v>0</v>
      </c>
      <c r="CD1569" s="11">
        <v>0</v>
      </c>
      <c r="CE1569" s="11">
        <v>0</v>
      </c>
      <c r="CF1569" s="11">
        <v>0</v>
      </c>
      <c r="CG1569" s="11">
        <v>0</v>
      </c>
      <c r="CH1569" s="11">
        <v>0</v>
      </c>
      <c r="CI1569" s="11">
        <v>252745.946</v>
      </c>
      <c r="CJ1569" s="4">
        <v>28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0</v>
      </c>
      <c r="CZ1569" s="4">
        <v>0</v>
      </c>
      <c r="DA1569" s="4">
        <v>0</v>
      </c>
      <c r="DB1569" s="4">
        <v>20</v>
      </c>
      <c r="DC1569" s="4">
        <v>0</v>
      </c>
      <c r="DD1569" s="4">
        <v>12</v>
      </c>
      <c r="DE1569" s="64">
        <v>32</v>
      </c>
      <c r="DF1569" s="64">
        <v>48</v>
      </c>
      <c r="DG1569" s="64">
        <v>0</v>
      </c>
      <c r="DH1569" s="64">
        <v>0</v>
      </c>
      <c r="DI1569" s="4">
        <v>0</v>
      </c>
      <c r="DJ1569" s="4">
        <v>0</v>
      </c>
      <c r="DK1569" s="4">
        <v>0</v>
      </c>
      <c r="DL1569" s="4">
        <v>0</v>
      </c>
      <c r="DM1569" s="4">
        <v>0</v>
      </c>
      <c r="DN1569" s="4">
        <v>0</v>
      </c>
      <c r="DO1569" s="4">
        <v>0</v>
      </c>
      <c r="DP1569" s="4">
        <v>0</v>
      </c>
      <c r="DQ1569" s="4">
        <v>0</v>
      </c>
      <c r="DR1569" s="4">
        <v>0</v>
      </c>
      <c r="DS1569" s="4">
        <v>3.5</v>
      </c>
      <c r="DT1569" s="4">
        <v>2</v>
      </c>
      <c r="DU1569" s="4">
        <v>2</v>
      </c>
      <c r="EB1569" s="4" t="b">
        <v>1</v>
      </c>
      <c r="EC1569" s="4" t="s">
        <v>267</v>
      </c>
      <c r="EF1569" s="7">
        <v>46054</v>
      </c>
      <c r="EG1569" s="7">
        <v>46081</v>
      </c>
      <c r="EH1569" s="4" t="s">
        <v>173</v>
      </c>
      <c r="EI1569" s="4" t="b">
        <v>1</v>
      </c>
      <c r="EJ1569" s="4" t="s">
        <v>174</v>
      </c>
      <c r="EO1569" s="4">
        <f t="shared" si="97"/>
        <v>31.172602739726027</v>
      </c>
      <c r="EP1569" s="4">
        <f t="shared" si="98"/>
        <v>25</v>
      </c>
      <c r="EQ1569" s="9">
        <f t="shared" si="99"/>
        <v>4359878.3499999996</v>
      </c>
    </row>
    <row r="1570" spans="3:147">
      <c r="C1570" s="7">
        <v>46054</v>
      </c>
      <c r="D1570" s="4">
        <v>7850</v>
      </c>
      <c r="G1570" s="4" t="s">
        <v>170</v>
      </c>
      <c r="H1570" s="4" t="s">
        <v>171</v>
      </c>
      <c r="I1570" s="4">
        <v>9</v>
      </c>
      <c r="J1570" s="16">
        <v>35415</v>
      </c>
      <c r="L1570" s="4">
        <v>134594.58900000001</v>
      </c>
      <c r="M1570" s="4">
        <v>142969.56700000001</v>
      </c>
      <c r="N1570" s="4">
        <v>170372.06700000001</v>
      </c>
      <c r="O1570" s="64">
        <v>16</v>
      </c>
      <c r="P1570" s="4">
        <v>8</v>
      </c>
      <c r="Q1570" s="4">
        <v>4</v>
      </c>
      <c r="R1570" s="4">
        <v>28</v>
      </c>
      <c r="S1570" s="4">
        <v>100</v>
      </c>
      <c r="T1570" s="4">
        <v>100</v>
      </c>
      <c r="U1570" s="11">
        <v>7482034</v>
      </c>
      <c r="V1570" s="11">
        <v>2927034</v>
      </c>
      <c r="W1570" s="11">
        <v>4555000</v>
      </c>
      <c r="X1570" s="11">
        <v>29</v>
      </c>
      <c r="Y1570" s="62">
        <v>3768648</v>
      </c>
      <c r="Z1570" s="11">
        <v>0</v>
      </c>
      <c r="AA1570" s="11">
        <v>0</v>
      </c>
      <c r="AB1570" s="11">
        <v>33750</v>
      </c>
      <c r="AC1570" s="11">
        <v>217500</v>
      </c>
      <c r="AD1570" s="11">
        <v>0</v>
      </c>
      <c r="AE1570" s="11">
        <v>0</v>
      </c>
      <c r="AF1570" s="11">
        <v>0</v>
      </c>
      <c r="AG1570" s="11">
        <v>251250</v>
      </c>
      <c r="AH1570" s="11">
        <v>0</v>
      </c>
      <c r="AI1570" s="11">
        <v>536135</v>
      </c>
      <c r="AJ1570" s="11">
        <v>0</v>
      </c>
      <c r="AK1570" s="11">
        <v>846536</v>
      </c>
      <c r="AL1570" s="9">
        <v>1382672</v>
      </c>
      <c r="AM1570" s="9">
        <v>2044464</v>
      </c>
      <c r="AN1570" s="9">
        <v>0</v>
      </c>
      <c r="AO1570" s="9">
        <v>0</v>
      </c>
      <c r="AP1570" s="11">
        <v>0</v>
      </c>
      <c r="AQ1570" s="11">
        <v>0</v>
      </c>
      <c r="AR1570" s="11">
        <v>3427136</v>
      </c>
      <c r="AS1570" s="11">
        <v>0</v>
      </c>
      <c r="AT1570" s="11">
        <v>0</v>
      </c>
      <c r="AU1570" s="11">
        <v>0</v>
      </c>
      <c r="AV1570" s="11">
        <v>0</v>
      </c>
      <c r="AW1570" s="11">
        <v>0</v>
      </c>
      <c r="AX1570" s="11">
        <v>0</v>
      </c>
      <c r="AY1570" s="11">
        <v>0</v>
      </c>
      <c r="AZ1570" s="11">
        <v>0</v>
      </c>
      <c r="BA1570" s="11">
        <v>0</v>
      </c>
      <c r="BB1570" s="11">
        <v>0</v>
      </c>
      <c r="BC1570" s="11">
        <v>0</v>
      </c>
      <c r="BD1570" s="11">
        <v>25000</v>
      </c>
      <c r="BE1570" s="11">
        <v>0</v>
      </c>
      <c r="BF1570" s="11">
        <v>0</v>
      </c>
      <c r="BG1570" s="11">
        <v>10000</v>
      </c>
      <c r="BH1570" s="11">
        <v>0</v>
      </c>
      <c r="BI1570" s="11">
        <v>0</v>
      </c>
      <c r="BJ1570" s="11">
        <v>0</v>
      </c>
      <c r="BK1570" s="11">
        <v>0</v>
      </c>
      <c r="BL1570" s="11">
        <v>0</v>
      </c>
      <c r="BM1570" s="11">
        <v>0</v>
      </c>
      <c r="BN1570" s="11">
        <v>0</v>
      </c>
      <c r="BO1570" s="11">
        <v>805780</v>
      </c>
      <c r="BP1570" s="11">
        <v>80570</v>
      </c>
      <c r="BQ1570" s="11">
        <v>302570</v>
      </c>
      <c r="BR1570" s="11">
        <v>338770</v>
      </c>
      <c r="BS1570" s="11">
        <v>67340</v>
      </c>
      <c r="BT1570" s="11">
        <v>11310</v>
      </c>
      <c r="BU1570" s="11">
        <v>45560</v>
      </c>
      <c r="BV1570" s="11">
        <v>0</v>
      </c>
      <c r="BW1570" s="11">
        <v>774</v>
      </c>
      <c r="BX1570" s="11">
        <v>0</v>
      </c>
      <c r="BY1570" s="11">
        <v>0</v>
      </c>
      <c r="BZ1570" s="11">
        <v>0</v>
      </c>
      <c r="CA1570" s="11">
        <v>0</v>
      </c>
      <c r="CB1570" s="11">
        <v>0</v>
      </c>
      <c r="CC1570" s="11">
        <v>1274360</v>
      </c>
      <c r="CD1570" s="11">
        <v>0</v>
      </c>
      <c r="CE1570" s="11">
        <v>0</v>
      </c>
      <c r="CF1570" s="11">
        <v>0</v>
      </c>
      <c r="CG1570" s="11">
        <v>0</v>
      </c>
      <c r="CH1570" s="11">
        <v>0</v>
      </c>
      <c r="CI1570" s="11">
        <v>265975.152</v>
      </c>
      <c r="CJ1570" s="4">
        <v>28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20</v>
      </c>
      <c r="DC1570" s="4">
        <v>0</v>
      </c>
      <c r="DD1570" s="4">
        <v>26.5</v>
      </c>
      <c r="DE1570" s="64">
        <v>46.5</v>
      </c>
      <c r="DF1570" s="64">
        <v>64</v>
      </c>
      <c r="DG1570" s="64">
        <v>0</v>
      </c>
      <c r="DH1570" s="6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2</v>
      </c>
      <c r="DU1570" s="4">
        <v>2</v>
      </c>
      <c r="EB1570" s="4" t="b">
        <v>1</v>
      </c>
      <c r="EC1570" s="4" t="s">
        <v>267</v>
      </c>
      <c r="EF1570" s="7">
        <v>46054</v>
      </c>
      <c r="EG1570" s="7">
        <v>46081</v>
      </c>
      <c r="EH1570" s="4" t="s">
        <v>173</v>
      </c>
      <c r="EI1570" s="4" t="b">
        <v>1</v>
      </c>
      <c r="EJ1570" s="4" t="s">
        <v>174</v>
      </c>
      <c r="EO1570" s="4">
        <f t="shared" si="97"/>
        <v>29.063013698630137</v>
      </c>
      <c r="EP1570" s="4">
        <f t="shared" si="98"/>
        <v>25</v>
      </c>
      <c r="EQ1570" s="9">
        <f t="shared" si="99"/>
        <v>4259301.6749999998</v>
      </c>
    </row>
    <row r="1571" spans="3:147">
      <c r="C1571" s="7">
        <v>46054</v>
      </c>
      <c r="D1571" s="4">
        <v>7850</v>
      </c>
      <c r="G1571" s="4" t="s">
        <v>170</v>
      </c>
      <c r="H1571" s="4" t="s">
        <v>171</v>
      </c>
      <c r="I1571" s="4">
        <v>7</v>
      </c>
      <c r="J1571" s="16">
        <v>35737</v>
      </c>
      <c r="L1571" s="4">
        <v>132883.58900000001</v>
      </c>
      <c r="M1571" s="4">
        <v>139883.56700000001</v>
      </c>
      <c r="N1571" s="4">
        <v>166694.584</v>
      </c>
      <c r="O1571" s="64">
        <v>16</v>
      </c>
      <c r="P1571" s="4">
        <v>8</v>
      </c>
      <c r="Q1571" s="4">
        <v>4</v>
      </c>
      <c r="R1571" s="4">
        <v>28</v>
      </c>
      <c r="S1571" s="4">
        <v>100</v>
      </c>
      <c r="T1571" s="4">
        <v>100</v>
      </c>
      <c r="U1571" s="11">
        <v>6438127</v>
      </c>
      <c r="V1571" s="11">
        <v>1198127</v>
      </c>
      <c r="W1571" s="11">
        <v>5240000</v>
      </c>
      <c r="X1571" s="11">
        <v>26</v>
      </c>
      <c r="Y1571" s="62">
        <v>3720740</v>
      </c>
      <c r="Z1571" s="11">
        <v>0</v>
      </c>
      <c r="AA1571" s="11">
        <v>0</v>
      </c>
      <c r="AB1571" s="11">
        <v>15000</v>
      </c>
      <c r="AC1571" s="11">
        <v>195000</v>
      </c>
      <c r="AD1571" s="11">
        <v>0</v>
      </c>
      <c r="AE1571" s="11">
        <v>0</v>
      </c>
      <c r="AF1571" s="11">
        <v>0</v>
      </c>
      <c r="AG1571" s="11">
        <v>210000</v>
      </c>
      <c r="AH1571" s="11">
        <v>0</v>
      </c>
      <c r="AI1571" s="11">
        <v>524563</v>
      </c>
      <c r="AJ1571" s="11">
        <v>0</v>
      </c>
      <c r="AK1571" s="11">
        <v>687615</v>
      </c>
      <c r="AL1571" s="9">
        <v>1212178</v>
      </c>
      <c r="AM1571" s="9">
        <v>1250209</v>
      </c>
      <c r="AN1571" s="9">
        <v>0</v>
      </c>
      <c r="AO1571" s="9">
        <v>0</v>
      </c>
      <c r="AP1571" s="11">
        <v>0</v>
      </c>
      <c r="AQ1571" s="11">
        <v>0</v>
      </c>
      <c r="AR1571" s="11">
        <v>2462387</v>
      </c>
      <c r="AS1571" s="11">
        <v>0</v>
      </c>
      <c r="AT1571" s="11">
        <v>0</v>
      </c>
      <c r="AU1571" s="11">
        <v>0</v>
      </c>
      <c r="AV1571" s="11">
        <v>0</v>
      </c>
      <c r="AW1571" s="11">
        <v>0</v>
      </c>
      <c r="AX1571" s="11">
        <v>0</v>
      </c>
      <c r="AY1571" s="11">
        <v>0</v>
      </c>
      <c r="AZ1571" s="11">
        <v>0</v>
      </c>
      <c r="BA1571" s="11">
        <v>0</v>
      </c>
      <c r="BB1571" s="11">
        <v>0</v>
      </c>
      <c r="BC1571" s="11">
        <v>0</v>
      </c>
      <c r="BD1571" s="11">
        <v>45000</v>
      </c>
      <c r="BE1571" s="11">
        <v>0</v>
      </c>
      <c r="BF1571" s="11">
        <v>0</v>
      </c>
      <c r="BG1571" s="11">
        <v>0</v>
      </c>
      <c r="BH1571" s="11">
        <v>0</v>
      </c>
      <c r="BI1571" s="11">
        <v>0</v>
      </c>
      <c r="BJ1571" s="11">
        <v>0</v>
      </c>
      <c r="BK1571" s="11">
        <v>0</v>
      </c>
      <c r="BL1571" s="11">
        <v>0</v>
      </c>
      <c r="BM1571" s="11">
        <v>0</v>
      </c>
      <c r="BN1571" s="11">
        <v>0</v>
      </c>
      <c r="BO1571" s="11">
        <v>456940</v>
      </c>
      <c r="BP1571" s="11">
        <v>45690</v>
      </c>
      <c r="BQ1571" s="11">
        <v>302570</v>
      </c>
      <c r="BR1571" s="11">
        <v>278790</v>
      </c>
      <c r="BS1571" s="11">
        <v>57940</v>
      </c>
      <c r="BT1571" s="11">
        <v>11170</v>
      </c>
      <c r="BU1571" s="11">
        <v>44550</v>
      </c>
      <c r="BV1571" s="11">
        <v>0</v>
      </c>
      <c r="BW1571" s="11">
        <v>477</v>
      </c>
      <c r="BX1571" s="11">
        <v>0</v>
      </c>
      <c r="BY1571" s="11">
        <v>0</v>
      </c>
      <c r="BZ1571" s="11">
        <v>0</v>
      </c>
      <c r="CA1571" s="11">
        <v>0</v>
      </c>
      <c r="CB1571" s="11">
        <v>0</v>
      </c>
      <c r="CC1571" s="11">
        <v>0</v>
      </c>
      <c r="CD1571" s="11">
        <v>0</v>
      </c>
      <c r="CE1571" s="11">
        <v>0</v>
      </c>
      <c r="CF1571" s="11">
        <v>0</v>
      </c>
      <c r="CG1571" s="11">
        <v>0</v>
      </c>
      <c r="CH1571" s="11">
        <v>0</v>
      </c>
      <c r="CI1571" s="11">
        <v>265255.489</v>
      </c>
      <c r="CJ1571" s="4">
        <v>28</v>
      </c>
      <c r="CK1571" s="4">
        <v>0</v>
      </c>
      <c r="CL1571" s="4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4">
        <v>0</v>
      </c>
      <c r="CV1571" s="4">
        <v>0</v>
      </c>
      <c r="CW1571" s="4">
        <v>0</v>
      </c>
      <c r="CX1571" s="4">
        <v>0</v>
      </c>
      <c r="CY1571" s="4">
        <v>0</v>
      </c>
      <c r="CZ1571" s="4">
        <v>0</v>
      </c>
      <c r="DA1571" s="4">
        <v>0</v>
      </c>
      <c r="DB1571" s="4">
        <v>20</v>
      </c>
      <c r="DC1571" s="4">
        <v>0</v>
      </c>
      <c r="DD1571" s="4">
        <v>22</v>
      </c>
      <c r="DE1571" s="64">
        <v>42</v>
      </c>
      <c r="DF1571" s="64">
        <v>40</v>
      </c>
      <c r="DG1571" s="64">
        <v>0</v>
      </c>
      <c r="DH1571" s="6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0</v>
      </c>
      <c r="DO1571" s="4">
        <v>0</v>
      </c>
      <c r="DP1571" s="4">
        <v>0</v>
      </c>
      <c r="DQ1571" s="4">
        <v>0</v>
      </c>
      <c r="DR1571" s="4">
        <v>0</v>
      </c>
      <c r="DS1571" s="4">
        <v>2</v>
      </c>
      <c r="DT1571" s="4">
        <v>2</v>
      </c>
      <c r="DU1571" s="4">
        <v>2</v>
      </c>
      <c r="EB1571" s="4" t="b">
        <v>1</v>
      </c>
      <c r="EC1571" s="4" t="s">
        <v>267</v>
      </c>
      <c r="EF1571" s="7">
        <v>46054</v>
      </c>
      <c r="EG1571" s="7">
        <v>46081</v>
      </c>
      <c r="EH1571" s="4" t="s">
        <v>173</v>
      </c>
      <c r="EI1571" s="4" t="b">
        <v>1</v>
      </c>
      <c r="EJ1571" s="4" t="s">
        <v>174</v>
      </c>
      <c r="EO1571" s="4">
        <f t="shared" si="97"/>
        <v>28.18082191780822</v>
      </c>
      <c r="EP1571" s="4">
        <f t="shared" si="98"/>
        <v>25</v>
      </c>
      <c r="EQ1571" s="9">
        <f t="shared" si="99"/>
        <v>4167364.6</v>
      </c>
    </row>
    <row r="1572" spans="3:147">
      <c r="C1572" s="7">
        <v>46054</v>
      </c>
      <c r="D1572" s="4">
        <v>7850</v>
      </c>
      <c r="G1572" s="4" t="s">
        <v>176</v>
      </c>
      <c r="H1572" s="4" t="s">
        <v>177</v>
      </c>
      <c r="I1572" s="4">
        <v>5</v>
      </c>
      <c r="J1572" s="16">
        <v>41640</v>
      </c>
      <c r="L1572" s="4">
        <v>111809.333</v>
      </c>
      <c r="M1572" s="4">
        <v>115059.3</v>
      </c>
      <c r="N1572" s="4">
        <v>137112.33300000001</v>
      </c>
      <c r="O1572" s="64">
        <v>16</v>
      </c>
      <c r="P1572" s="4">
        <v>8</v>
      </c>
      <c r="Q1572" s="4">
        <v>4</v>
      </c>
      <c r="R1572" s="4">
        <v>28</v>
      </c>
      <c r="S1572" s="4">
        <v>100</v>
      </c>
      <c r="T1572" s="4">
        <v>100</v>
      </c>
      <c r="U1572" s="11">
        <v>5110170</v>
      </c>
      <c r="V1572" s="11">
        <v>962950</v>
      </c>
      <c r="W1572" s="11">
        <v>4147220</v>
      </c>
      <c r="X1572" s="11">
        <v>12</v>
      </c>
      <c r="Y1572" s="62">
        <v>3130661</v>
      </c>
      <c r="Z1572" s="11">
        <v>0</v>
      </c>
      <c r="AA1572" s="11">
        <v>0</v>
      </c>
      <c r="AB1572" s="11">
        <v>7500</v>
      </c>
      <c r="AC1572" s="11">
        <v>90000</v>
      </c>
      <c r="AD1572" s="11">
        <v>0</v>
      </c>
      <c r="AE1572" s="11">
        <v>0</v>
      </c>
      <c r="AF1572" s="11">
        <v>0</v>
      </c>
      <c r="AG1572" s="11">
        <v>97500</v>
      </c>
      <c r="AH1572" s="11">
        <v>0</v>
      </c>
      <c r="AI1572" s="11">
        <v>431472</v>
      </c>
      <c r="AJ1572" s="11">
        <v>0</v>
      </c>
      <c r="AK1572" s="11">
        <v>514171</v>
      </c>
      <c r="AL1572" s="9">
        <v>945643</v>
      </c>
      <c r="AM1572" s="9">
        <v>822673</v>
      </c>
      <c r="AN1572" s="9">
        <v>0</v>
      </c>
      <c r="AO1572" s="9">
        <v>68693</v>
      </c>
      <c r="AP1572" s="11">
        <v>0</v>
      </c>
      <c r="AQ1572" s="11">
        <v>10000</v>
      </c>
      <c r="AR1572" s="11">
        <v>1847009</v>
      </c>
      <c r="AS1572" s="11">
        <v>0</v>
      </c>
      <c r="AT1572" s="11">
        <v>0</v>
      </c>
      <c r="AU1572" s="11">
        <v>0</v>
      </c>
      <c r="AV1572" s="11">
        <v>0</v>
      </c>
      <c r="AW1572" s="11">
        <v>0</v>
      </c>
      <c r="AX1572" s="11">
        <v>0</v>
      </c>
      <c r="AY1572" s="11">
        <v>0</v>
      </c>
      <c r="AZ1572" s="11">
        <v>0</v>
      </c>
      <c r="BA1572" s="11">
        <v>0</v>
      </c>
      <c r="BB1572" s="11">
        <v>0</v>
      </c>
      <c r="BC1572" s="11">
        <v>0</v>
      </c>
      <c r="BD1572" s="11">
        <v>35000</v>
      </c>
      <c r="BE1572" s="11">
        <v>0</v>
      </c>
      <c r="BF1572" s="11">
        <v>0</v>
      </c>
      <c r="BG1572" s="11">
        <v>0</v>
      </c>
      <c r="BH1572" s="11">
        <v>0</v>
      </c>
      <c r="BI1572" s="11">
        <v>0</v>
      </c>
      <c r="BJ1572" s="11">
        <v>0</v>
      </c>
      <c r="BK1572" s="11">
        <v>0</v>
      </c>
      <c r="BL1572" s="11">
        <v>0</v>
      </c>
      <c r="BM1572" s="11">
        <v>0</v>
      </c>
      <c r="BN1572" s="11">
        <v>0</v>
      </c>
      <c r="BO1572" s="11">
        <v>348440</v>
      </c>
      <c r="BP1572" s="11">
        <v>34840</v>
      </c>
      <c r="BQ1572" s="11">
        <v>263620</v>
      </c>
      <c r="BR1572" s="11">
        <v>224070</v>
      </c>
      <c r="BS1572" s="11">
        <v>45990</v>
      </c>
      <c r="BT1572" s="11">
        <v>9400</v>
      </c>
      <c r="BU1572" s="11">
        <v>36590</v>
      </c>
      <c r="BV1572" s="11">
        <v>0</v>
      </c>
      <c r="BW1572" s="11">
        <v>0</v>
      </c>
      <c r="BX1572" s="11">
        <v>0</v>
      </c>
      <c r="BY1572" s="11">
        <v>0</v>
      </c>
      <c r="BZ1572" s="11">
        <v>0</v>
      </c>
      <c r="CA1572" s="11">
        <v>0</v>
      </c>
      <c r="CB1572" s="11">
        <v>0</v>
      </c>
      <c r="CC1572" s="11">
        <v>0</v>
      </c>
      <c r="CD1572" s="11">
        <v>0</v>
      </c>
      <c r="CE1572" s="11">
        <v>0</v>
      </c>
      <c r="CF1572" s="11">
        <v>0</v>
      </c>
      <c r="CG1572" s="11">
        <v>0</v>
      </c>
      <c r="CH1572" s="11">
        <v>0</v>
      </c>
      <c r="CI1572" s="11">
        <v>202055.196</v>
      </c>
      <c r="CJ1572" s="4">
        <v>28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2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20</v>
      </c>
      <c r="DC1572" s="4">
        <v>0</v>
      </c>
      <c r="DD1572" s="4">
        <v>20</v>
      </c>
      <c r="DE1572" s="64">
        <v>40</v>
      </c>
      <c r="DF1572" s="64">
        <v>32</v>
      </c>
      <c r="DG1572" s="64">
        <v>0</v>
      </c>
      <c r="DH1572" s="64">
        <v>6.68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1</v>
      </c>
      <c r="DT1572" s="4">
        <v>2</v>
      </c>
      <c r="DU1572" s="4">
        <v>2</v>
      </c>
      <c r="EB1572" s="4" t="b">
        <v>1</v>
      </c>
      <c r="EC1572" s="4" t="s">
        <v>267</v>
      </c>
      <c r="EF1572" s="7">
        <v>46054</v>
      </c>
      <c r="EG1572" s="7">
        <v>46081</v>
      </c>
      <c r="EH1572" s="4" t="s">
        <v>173</v>
      </c>
      <c r="EI1572" s="4" t="b">
        <v>1</v>
      </c>
      <c r="EJ1572" s="4" t="s">
        <v>174</v>
      </c>
      <c r="EO1572" s="4">
        <f t="shared" si="97"/>
        <v>12.008219178082191</v>
      </c>
      <c r="EP1572" s="4">
        <f t="shared" si="98"/>
        <v>20</v>
      </c>
      <c r="EQ1572" s="9">
        <f t="shared" si="99"/>
        <v>2742246.66</v>
      </c>
    </row>
    <row r="1573" spans="3:147">
      <c r="C1573" s="7">
        <v>46054</v>
      </c>
      <c r="D1573" s="4">
        <v>7850</v>
      </c>
      <c r="G1573" s="4" t="s">
        <v>176</v>
      </c>
      <c r="H1573" s="4" t="s">
        <v>177</v>
      </c>
      <c r="I1573" s="4">
        <v>11</v>
      </c>
      <c r="J1573" s="16">
        <v>35679</v>
      </c>
      <c r="L1573" s="4">
        <v>116136.333</v>
      </c>
      <c r="M1573" s="4">
        <v>122886.3</v>
      </c>
      <c r="N1573" s="4">
        <v>146439.508</v>
      </c>
      <c r="O1573" s="64">
        <v>16</v>
      </c>
      <c r="P1573" s="4">
        <v>8</v>
      </c>
      <c r="Q1573" s="4">
        <v>4</v>
      </c>
      <c r="R1573" s="4">
        <v>28</v>
      </c>
      <c r="S1573" s="4">
        <v>100</v>
      </c>
      <c r="T1573" s="4">
        <v>100</v>
      </c>
      <c r="U1573" s="11">
        <v>5385105</v>
      </c>
      <c r="V1573" s="11">
        <v>1186105</v>
      </c>
      <c r="W1573" s="11">
        <v>4199000</v>
      </c>
      <c r="X1573" s="11">
        <v>26</v>
      </c>
      <c r="Y1573" s="62">
        <v>3251817</v>
      </c>
      <c r="Z1573" s="11">
        <v>0</v>
      </c>
      <c r="AA1573" s="11">
        <v>0</v>
      </c>
      <c r="AB1573" s="11">
        <v>7500</v>
      </c>
      <c r="AC1573" s="11">
        <v>195000</v>
      </c>
      <c r="AD1573" s="11">
        <v>0</v>
      </c>
      <c r="AE1573" s="11">
        <v>0</v>
      </c>
      <c r="AF1573" s="11">
        <v>0</v>
      </c>
      <c r="AG1573" s="11">
        <v>202500</v>
      </c>
      <c r="AH1573" s="11">
        <v>0</v>
      </c>
      <c r="AI1573" s="11">
        <v>460823</v>
      </c>
      <c r="AJ1573" s="11">
        <v>0</v>
      </c>
      <c r="AK1573" s="11">
        <v>288302</v>
      </c>
      <c r="AL1573" s="9">
        <v>749126</v>
      </c>
      <c r="AM1573" s="9">
        <v>1098296</v>
      </c>
      <c r="AN1573" s="9">
        <v>0</v>
      </c>
      <c r="AO1573" s="9">
        <v>73366</v>
      </c>
      <c r="AP1573" s="11">
        <v>0</v>
      </c>
      <c r="AQ1573" s="11">
        <v>10000</v>
      </c>
      <c r="AR1573" s="11">
        <v>1930788</v>
      </c>
      <c r="AS1573" s="11">
        <v>0</v>
      </c>
      <c r="AT1573" s="11">
        <v>0</v>
      </c>
      <c r="AU1573" s="11">
        <v>0</v>
      </c>
      <c r="AV1573" s="11">
        <v>0</v>
      </c>
      <c r="AW1573" s="11">
        <v>0</v>
      </c>
      <c r="AX1573" s="11">
        <v>0</v>
      </c>
      <c r="AY1573" s="11">
        <v>0</v>
      </c>
      <c r="AZ1573" s="11">
        <v>0</v>
      </c>
      <c r="BA1573" s="11">
        <v>0</v>
      </c>
      <c r="BB1573" s="11">
        <v>0</v>
      </c>
      <c r="BC1573" s="11">
        <v>0</v>
      </c>
      <c r="BD1573" s="11">
        <v>0</v>
      </c>
      <c r="BE1573" s="11">
        <v>0</v>
      </c>
      <c r="BF1573" s="11">
        <v>0</v>
      </c>
      <c r="BG1573" s="11">
        <v>0</v>
      </c>
      <c r="BH1573" s="11">
        <v>0</v>
      </c>
      <c r="BI1573" s="11">
        <v>0</v>
      </c>
      <c r="BJ1573" s="11">
        <v>0</v>
      </c>
      <c r="BK1573" s="11">
        <v>0</v>
      </c>
      <c r="BL1573" s="11">
        <v>0</v>
      </c>
      <c r="BM1573" s="11">
        <v>0</v>
      </c>
      <c r="BN1573" s="11">
        <v>0</v>
      </c>
      <c r="BO1573" s="11">
        <v>378240</v>
      </c>
      <c r="BP1573" s="11">
        <v>37820</v>
      </c>
      <c r="BQ1573" s="11">
        <v>298390</v>
      </c>
      <c r="BR1573" s="11">
        <v>238820</v>
      </c>
      <c r="BS1573" s="11">
        <v>48470</v>
      </c>
      <c r="BT1573" s="11">
        <v>9760</v>
      </c>
      <c r="BU1573" s="11">
        <v>39150</v>
      </c>
      <c r="BV1573" s="11">
        <v>0</v>
      </c>
      <c r="BW1573" s="11">
        <v>945</v>
      </c>
      <c r="BX1573" s="11">
        <v>0</v>
      </c>
      <c r="BY1573" s="11">
        <v>0</v>
      </c>
      <c r="BZ1573" s="11">
        <v>0</v>
      </c>
      <c r="CA1573" s="11">
        <v>0</v>
      </c>
      <c r="CB1573" s="11">
        <v>0</v>
      </c>
      <c r="CC1573" s="11">
        <v>134510</v>
      </c>
      <c r="CD1573" s="11">
        <v>0</v>
      </c>
      <c r="CE1573" s="11">
        <v>0</v>
      </c>
      <c r="CF1573" s="11">
        <v>0</v>
      </c>
      <c r="CG1573" s="11">
        <v>0</v>
      </c>
      <c r="CH1573" s="11">
        <v>0</v>
      </c>
      <c r="CI1573" s="11">
        <v>231200.011</v>
      </c>
      <c r="CJ1573" s="4">
        <v>28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4">
        <v>2</v>
      </c>
      <c r="CV1573" s="4">
        <v>0</v>
      </c>
      <c r="CW1573" s="4">
        <v>0</v>
      </c>
      <c r="CX1573" s="4">
        <v>0</v>
      </c>
      <c r="CY1573" s="4">
        <v>0</v>
      </c>
      <c r="CZ1573" s="4">
        <v>0</v>
      </c>
      <c r="DA1573" s="4">
        <v>0</v>
      </c>
      <c r="DB1573" s="4">
        <v>20</v>
      </c>
      <c r="DC1573" s="4">
        <v>0</v>
      </c>
      <c r="DD1573" s="4">
        <v>10.5</v>
      </c>
      <c r="DE1573" s="64">
        <v>30.5</v>
      </c>
      <c r="DF1573" s="64">
        <v>40</v>
      </c>
      <c r="DG1573" s="64">
        <v>0</v>
      </c>
      <c r="DH1573" s="64">
        <v>6.68</v>
      </c>
      <c r="DI1573" s="4">
        <v>0</v>
      </c>
      <c r="DJ1573" s="4">
        <v>0</v>
      </c>
      <c r="DK1573" s="4">
        <v>0</v>
      </c>
      <c r="DL1573" s="4">
        <v>0</v>
      </c>
      <c r="DM1573" s="4">
        <v>0</v>
      </c>
      <c r="DN1573" s="4">
        <v>0</v>
      </c>
      <c r="DO1573" s="4">
        <v>0</v>
      </c>
      <c r="DP1573" s="4">
        <v>0</v>
      </c>
      <c r="DQ1573" s="4">
        <v>0</v>
      </c>
      <c r="DR1573" s="4">
        <v>0</v>
      </c>
      <c r="DS1573" s="4">
        <v>1</v>
      </c>
      <c r="DT1573" s="4">
        <v>2</v>
      </c>
      <c r="DU1573" s="4">
        <v>2</v>
      </c>
      <c r="EB1573" s="4" t="b">
        <v>1</v>
      </c>
      <c r="EC1573" s="4" t="s">
        <v>267</v>
      </c>
      <c r="EF1573" s="7">
        <v>46054</v>
      </c>
      <c r="EG1573" s="7">
        <v>46081</v>
      </c>
      <c r="EH1573" s="4" t="s">
        <v>173</v>
      </c>
      <c r="EI1573" s="4" t="b">
        <v>1</v>
      </c>
      <c r="EJ1573" s="4" t="s">
        <v>174</v>
      </c>
      <c r="EO1573" s="4">
        <f t="shared" si="97"/>
        <v>28.339726027397262</v>
      </c>
      <c r="EP1573" s="4">
        <f t="shared" si="98"/>
        <v>25</v>
      </c>
      <c r="EQ1573" s="9">
        <f t="shared" si="99"/>
        <v>3660987.7</v>
      </c>
    </row>
    <row r="1574" spans="3:147">
      <c r="C1574" s="7">
        <v>46054</v>
      </c>
      <c r="D1574" s="4">
        <v>7850</v>
      </c>
      <c r="G1574" s="4" t="s">
        <v>176</v>
      </c>
      <c r="H1574" s="4" t="s">
        <v>177</v>
      </c>
      <c r="I1574" s="4">
        <v>9</v>
      </c>
      <c r="J1574" s="16">
        <v>37082</v>
      </c>
      <c r="L1574" s="4">
        <v>114832.333</v>
      </c>
      <c r="M1574" s="4">
        <v>121707.3</v>
      </c>
      <c r="N1574" s="4">
        <v>145034.533</v>
      </c>
      <c r="O1574" s="64">
        <v>16</v>
      </c>
      <c r="P1574" s="4">
        <v>8</v>
      </c>
      <c r="Q1574" s="4">
        <v>4</v>
      </c>
      <c r="R1574" s="4">
        <v>28</v>
      </c>
      <c r="S1574" s="4">
        <v>100</v>
      </c>
      <c r="T1574" s="4">
        <v>100</v>
      </c>
      <c r="U1574" s="11">
        <v>5237825</v>
      </c>
      <c r="V1574" s="11">
        <v>1017825</v>
      </c>
      <c r="W1574" s="11">
        <v>4220000</v>
      </c>
      <c r="X1574" s="11">
        <v>24</v>
      </c>
      <c r="Y1574" s="62">
        <v>3215305</v>
      </c>
      <c r="Z1574" s="11">
        <v>0</v>
      </c>
      <c r="AA1574" s="11">
        <v>0</v>
      </c>
      <c r="AB1574" s="11">
        <v>26250</v>
      </c>
      <c r="AC1574" s="11">
        <v>180000</v>
      </c>
      <c r="AD1574" s="11">
        <v>0</v>
      </c>
      <c r="AE1574" s="11">
        <v>0</v>
      </c>
      <c r="AF1574" s="11">
        <v>0</v>
      </c>
      <c r="AG1574" s="11">
        <v>206250</v>
      </c>
      <c r="AH1574" s="11">
        <v>0</v>
      </c>
      <c r="AI1574" s="11">
        <v>456402</v>
      </c>
      <c r="AJ1574" s="11">
        <v>0</v>
      </c>
      <c r="AK1574" s="11">
        <v>380715</v>
      </c>
      <c r="AL1574" s="9">
        <v>837118</v>
      </c>
      <c r="AM1574" s="9">
        <v>652655</v>
      </c>
      <c r="AN1574" s="9">
        <v>0</v>
      </c>
      <c r="AO1574" s="9">
        <v>261497</v>
      </c>
      <c r="AP1574" s="11">
        <v>0</v>
      </c>
      <c r="AQ1574" s="11">
        <v>30000</v>
      </c>
      <c r="AR1574" s="11">
        <v>1781270</v>
      </c>
      <c r="AS1574" s="11">
        <v>0</v>
      </c>
      <c r="AT1574" s="11">
        <v>0</v>
      </c>
      <c r="AU1574" s="11">
        <v>0</v>
      </c>
      <c r="AV1574" s="11">
        <v>0</v>
      </c>
      <c r="AW1574" s="11">
        <v>0</v>
      </c>
      <c r="AX1574" s="11">
        <v>0</v>
      </c>
      <c r="AY1574" s="11">
        <v>0</v>
      </c>
      <c r="AZ1574" s="11">
        <v>0</v>
      </c>
      <c r="BA1574" s="11">
        <v>0</v>
      </c>
      <c r="BB1574" s="11">
        <v>0</v>
      </c>
      <c r="BC1574" s="11">
        <v>0</v>
      </c>
      <c r="BD1574" s="11">
        <v>25000</v>
      </c>
      <c r="BE1574" s="11">
        <v>0</v>
      </c>
      <c r="BF1574" s="11">
        <v>0</v>
      </c>
      <c r="BG1574" s="11">
        <v>10000</v>
      </c>
      <c r="BH1574" s="11">
        <v>0</v>
      </c>
      <c r="BI1574" s="11">
        <v>0</v>
      </c>
      <c r="BJ1574" s="11">
        <v>0</v>
      </c>
      <c r="BK1574" s="11">
        <v>0</v>
      </c>
      <c r="BL1574" s="11">
        <v>0</v>
      </c>
      <c r="BM1574" s="11">
        <v>0</v>
      </c>
      <c r="BN1574" s="11">
        <v>0</v>
      </c>
      <c r="BO1574" s="11">
        <v>364760</v>
      </c>
      <c r="BP1574" s="11">
        <v>36470</v>
      </c>
      <c r="BQ1574" s="11">
        <v>290030</v>
      </c>
      <c r="BR1574" s="11">
        <v>222940</v>
      </c>
      <c r="BS1574" s="11">
        <v>47140</v>
      </c>
      <c r="BT1574" s="11">
        <v>9650</v>
      </c>
      <c r="BU1574" s="11">
        <v>38770</v>
      </c>
      <c r="BV1574" s="11">
        <v>8000</v>
      </c>
      <c r="BW1574" s="11">
        <v>65</v>
      </c>
      <c r="BX1574" s="11">
        <v>0</v>
      </c>
      <c r="BY1574" s="11">
        <v>0</v>
      </c>
      <c r="BZ1574" s="11">
        <v>0</v>
      </c>
      <c r="CA1574" s="11">
        <v>0</v>
      </c>
      <c r="CB1574" s="11">
        <v>0</v>
      </c>
      <c r="CC1574" s="11">
        <v>0</v>
      </c>
      <c r="CD1574" s="11">
        <v>0</v>
      </c>
      <c r="CE1574" s="11">
        <v>0</v>
      </c>
      <c r="CF1574" s="11">
        <v>0</v>
      </c>
      <c r="CG1574" s="11">
        <v>0</v>
      </c>
      <c r="CH1574" s="11">
        <v>0</v>
      </c>
      <c r="CI1574" s="11">
        <v>237540.739</v>
      </c>
      <c r="CJ1574" s="4">
        <v>28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6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20</v>
      </c>
      <c r="DC1574" s="4">
        <v>0</v>
      </c>
      <c r="DD1574" s="4">
        <v>14</v>
      </c>
      <c r="DE1574" s="64">
        <v>34</v>
      </c>
      <c r="DF1574" s="64">
        <v>24</v>
      </c>
      <c r="DG1574" s="64">
        <v>0</v>
      </c>
      <c r="DH1574" s="64">
        <v>24.04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3</v>
      </c>
      <c r="DT1574" s="4">
        <v>2</v>
      </c>
      <c r="DU1574" s="4">
        <v>2</v>
      </c>
      <c r="EB1574" s="4" t="b">
        <v>1</v>
      </c>
      <c r="EC1574" s="4" t="s">
        <v>267</v>
      </c>
      <c r="EF1574" s="7">
        <v>46054</v>
      </c>
      <c r="EG1574" s="7">
        <v>46081</v>
      </c>
      <c r="EH1574" s="4" t="s">
        <v>173</v>
      </c>
      <c r="EI1574" s="4" t="b">
        <v>1</v>
      </c>
      <c r="EJ1574" s="4" t="s">
        <v>174</v>
      </c>
      <c r="EO1574" s="4">
        <f t="shared" si="97"/>
        <v>24.495890410958904</v>
      </c>
      <c r="EP1574" s="4">
        <f t="shared" si="98"/>
        <v>25</v>
      </c>
      <c r="EQ1574" s="9">
        <f t="shared" si="99"/>
        <v>3625863.3249999997</v>
      </c>
    </row>
    <row r="1575" spans="3:147">
      <c r="C1575" s="7">
        <v>46054</v>
      </c>
      <c r="D1575" s="4">
        <v>7850</v>
      </c>
      <c r="G1575" s="4" t="s">
        <v>176</v>
      </c>
      <c r="H1575" s="4" t="s">
        <v>177</v>
      </c>
      <c r="I1575" s="4">
        <v>16</v>
      </c>
      <c r="J1575" s="16">
        <v>37391</v>
      </c>
      <c r="L1575" s="4">
        <v>118910.333</v>
      </c>
      <c r="M1575" s="4">
        <v>125410.3</v>
      </c>
      <c r="N1575" s="4">
        <v>149447.274</v>
      </c>
      <c r="O1575" s="64">
        <v>16</v>
      </c>
      <c r="P1575" s="4">
        <v>8</v>
      </c>
      <c r="Q1575" s="4">
        <v>4</v>
      </c>
      <c r="R1575" s="4">
        <v>28</v>
      </c>
      <c r="S1575" s="4">
        <v>100</v>
      </c>
      <c r="T1575" s="4">
        <v>100</v>
      </c>
      <c r="U1575" s="11">
        <v>6808857</v>
      </c>
      <c r="V1575" s="11">
        <v>1471857</v>
      </c>
      <c r="W1575" s="11">
        <v>5337000</v>
      </c>
      <c r="X1575" s="11">
        <v>23</v>
      </c>
      <c r="Y1575" s="62">
        <v>3329489</v>
      </c>
      <c r="Z1575" s="11">
        <v>0</v>
      </c>
      <c r="AA1575" s="11">
        <v>0</v>
      </c>
      <c r="AB1575" s="11">
        <v>22500</v>
      </c>
      <c r="AC1575" s="11">
        <v>172500</v>
      </c>
      <c r="AD1575" s="11">
        <v>0</v>
      </c>
      <c r="AE1575" s="11">
        <v>0</v>
      </c>
      <c r="AF1575" s="11">
        <v>0</v>
      </c>
      <c r="AG1575" s="11">
        <v>195000</v>
      </c>
      <c r="AH1575" s="11">
        <v>0</v>
      </c>
      <c r="AI1575" s="11">
        <v>470288</v>
      </c>
      <c r="AJ1575" s="11">
        <v>0</v>
      </c>
      <c r="AK1575" s="11">
        <v>616470</v>
      </c>
      <c r="AL1575" s="9">
        <v>1086758</v>
      </c>
      <c r="AM1575" s="9">
        <v>1345025</v>
      </c>
      <c r="AN1575" s="9">
        <v>168128</v>
      </c>
      <c r="AO1575" s="9">
        <v>589457</v>
      </c>
      <c r="AP1575" s="11">
        <v>0</v>
      </c>
      <c r="AQ1575" s="11">
        <v>60000</v>
      </c>
      <c r="AR1575" s="11">
        <v>3249368</v>
      </c>
      <c r="AS1575" s="11">
        <v>0</v>
      </c>
      <c r="AT1575" s="11">
        <v>0</v>
      </c>
      <c r="AU1575" s="11">
        <v>0</v>
      </c>
      <c r="AV1575" s="11">
        <v>0</v>
      </c>
      <c r="AW1575" s="11">
        <v>0</v>
      </c>
      <c r="AX1575" s="11">
        <v>0</v>
      </c>
      <c r="AY1575" s="11">
        <v>0</v>
      </c>
      <c r="AZ1575" s="11">
        <v>0</v>
      </c>
      <c r="BA1575" s="11">
        <v>0</v>
      </c>
      <c r="BB1575" s="11">
        <v>0</v>
      </c>
      <c r="BC1575" s="11">
        <v>0</v>
      </c>
      <c r="BD1575" s="11">
        <v>25000</v>
      </c>
      <c r="BE1575" s="11">
        <v>0</v>
      </c>
      <c r="BF1575" s="11">
        <v>0</v>
      </c>
      <c r="BG1575" s="11">
        <v>10000</v>
      </c>
      <c r="BH1575" s="11">
        <v>0</v>
      </c>
      <c r="BI1575" s="11">
        <v>0</v>
      </c>
      <c r="BJ1575" s="11">
        <v>0</v>
      </c>
      <c r="BK1575" s="11">
        <v>0</v>
      </c>
      <c r="BL1575" s="11">
        <v>0</v>
      </c>
      <c r="BM1575" s="11">
        <v>0</v>
      </c>
      <c r="BN1575" s="11">
        <v>0</v>
      </c>
      <c r="BO1575" s="11">
        <v>682300</v>
      </c>
      <c r="BP1575" s="11">
        <v>68230</v>
      </c>
      <c r="BQ1575" s="11">
        <v>302570</v>
      </c>
      <c r="BR1575" s="11">
        <v>297690</v>
      </c>
      <c r="BS1575" s="11">
        <v>61280</v>
      </c>
      <c r="BT1575" s="11">
        <v>9990</v>
      </c>
      <c r="BU1575" s="11">
        <v>39940</v>
      </c>
      <c r="BV1575" s="11">
        <v>9000</v>
      </c>
      <c r="BW1575" s="11">
        <v>857</v>
      </c>
      <c r="BX1575" s="11">
        <v>0</v>
      </c>
      <c r="BY1575" s="11">
        <v>0</v>
      </c>
      <c r="BZ1575" s="11">
        <v>0</v>
      </c>
      <c r="CA1575" s="11">
        <v>0</v>
      </c>
      <c r="CB1575" s="11">
        <v>0</v>
      </c>
      <c r="CC1575" s="11">
        <v>0</v>
      </c>
      <c r="CD1575" s="11">
        <v>0</v>
      </c>
      <c r="CE1575" s="11">
        <v>0</v>
      </c>
      <c r="CF1575" s="11">
        <v>0</v>
      </c>
      <c r="CG1575" s="11">
        <v>0</v>
      </c>
      <c r="CH1575" s="11">
        <v>0</v>
      </c>
      <c r="CI1575" s="11">
        <v>250279.576</v>
      </c>
      <c r="CJ1575" s="4">
        <v>28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12</v>
      </c>
      <c r="CV1575" s="4">
        <v>0</v>
      </c>
      <c r="CW1575" s="4">
        <v>0</v>
      </c>
      <c r="CX1575" s="4">
        <v>0</v>
      </c>
      <c r="CY1575" s="4">
        <v>0</v>
      </c>
      <c r="CZ1575" s="4">
        <v>0</v>
      </c>
      <c r="DA1575" s="4">
        <v>0</v>
      </c>
      <c r="DB1575" s="4">
        <v>20</v>
      </c>
      <c r="DC1575" s="4">
        <v>0</v>
      </c>
      <c r="DD1575" s="4">
        <v>22</v>
      </c>
      <c r="DE1575" s="64">
        <v>42</v>
      </c>
      <c r="DF1575" s="64">
        <v>48</v>
      </c>
      <c r="DG1575" s="64">
        <v>4.5</v>
      </c>
      <c r="DH1575" s="64">
        <v>52.59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2</v>
      </c>
      <c r="DU1575" s="4">
        <v>2</v>
      </c>
      <c r="EB1575" s="4" t="b">
        <v>1</v>
      </c>
      <c r="EC1575" s="4" t="s">
        <v>267</v>
      </c>
      <c r="EF1575" s="7">
        <v>46054</v>
      </c>
      <c r="EG1575" s="7">
        <v>46081</v>
      </c>
      <c r="EH1575" s="4" t="s">
        <v>173</v>
      </c>
      <c r="EI1575" s="4" t="b">
        <v>1</v>
      </c>
      <c r="EJ1575" s="4" t="s">
        <v>174</v>
      </c>
      <c r="EO1575" s="4">
        <f t="shared" si="97"/>
        <v>23.649315068493152</v>
      </c>
      <c r="EP1575" s="4">
        <f t="shared" si="98"/>
        <v>25</v>
      </c>
      <c r="EQ1575" s="9">
        <f t="shared" si="99"/>
        <v>3736181.85</v>
      </c>
    </row>
    <row r="1576" spans="3:147">
      <c r="C1576" s="7">
        <v>46054</v>
      </c>
      <c r="D1576" s="4">
        <v>7850</v>
      </c>
      <c r="G1576" s="4" t="s">
        <v>176</v>
      </c>
      <c r="H1576" s="4" t="s">
        <v>177</v>
      </c>
      <c r="I1576" s="4">
        <v>11</v>
      </c>
      <c r="J1576" s="16">
        <v>37956</v>
      </c>
      <c r="L1576" s="4">
        <v>116136.333</v>
      </c>
      <c r="M1576" s="4">
        <v>121886.3</v>
      </c>
      <c r="N1576" s="4">
        <v>145247.84099999999</v>
      </c>
      <c r="O1576" s="64">
        <v>16</v>
      </c>
      <c r="P1576" s="4">
        <v>8</v>
      </c>
      <c r="Q1576" s="4">
        <v>4</v>
      </c>
      <c r="R1576" s="4">
        <v>28</v>
      </c>
      <c r="S1576" s="4">
        <v>100</v>
      </c>
      <c r="T1576" s="4">
        <v>100</v>
      </c>
      <c r="U1576" s="11">
        <v>6088909</v>
      </c>
      <c r="V1576" s="11">
        <v>1183909</v>
      </c>
      <c r="W1576" s="11">
        <v>4905000</v>
      </c>
      <c r="X1576" s="11">
        <v>22</v>
      </c>
      <c r="Y1576" s="62">
        <v>3251817</v>
      </c>
      <c r="Z1576" s="11">
        <v>0</v>
      </c>
      <c r="AA1576" s="11">
        <v>0</v>
      </c>
      <c r="AB1576" s="11">
        <v>7500</v>
      </c>
      <c r="AC1576" s="11">
        <v>165000</v>
      </c>
      <c r="AD1576" s="11">
        <v>0</v>
      </c>
      <c r="AE1576" s="11">
        <v>0</v>
      </c>
      <c r="AF1576" s="11">
        <v>0</v>
      </c>
      <c r="AG1576" s="11">
        <v>172500</v>
      </c>
      <c r="AH1576" s="11">
        <v>0</v>
      </c>
      <c r="AI1576" s="11">
        <v>457073</v>
      </c>
      <c r="AJ1576" s="11">
        <v>0</v>
      </c>
      <c r="AK1576" s="11">
        <v>599147</v>
      </c>
      <c r="AL1576" s="9">
        <v>1056220</v>
      </c>
      <c r="AM1576" s="9">
        <v>871487</v>
      </c>
      <c r="AN1576" s="9">
        <v>90779</v>
      </c>
      <c r="AO1576" s="9">
        <v>551106</v>
      </c>
      <c r="AP1576" s="11">
        <v>0</v>
      </c>
      <c r="AQ1576" s="11">
        <v>60000</v>
      </c>
      <c r="AR1576" s="11">
        <v>2629592</v>
      </c>
      <c r="AS1576" s="11">
        <v>0</v>
      </c>
      <c r="AT1576" s="11">
        <v>0</v>
      </c>
      <c r="AU1576" s="11">
        <v>0</v>
      </c>
      <c r="AV1576" s="11">
        <v>0</v>
      </c>
      <c r="AW1576" s="11">
        <v>0</v>
      </c>
      <c r="AX1576" s="11">
        <v>0</v>
      </c>
      <c r="AY1576" s="11">
        <v>0</v>
      </c>
      <c r="AZ1576" s="11">
        <v>0</v>
      </c>
      <c r="BA1576" s="11">
        <v>0</v>
      </c>
      <c r="BB1576" s="11">
        <v>0</v>
      </c>
      <c r="BC1576" s="11">
        <v>0</v>
      </c>
      <c r="BD1576" s="11">
        <v>35000</v>
      </c>
      <c r="BE1576" s="11">
        <v>0</v>
      </c>
      <c r="BF1576" s="11">
        <v>0</v>
      </c>
      <c r="BG1576" s="11">
        <v>0</v>
      </c>
      <c r="BH1576" s="11">
        <v>0</v>
      </c>
      <c r="BI1576" s="11">
        <v>0</v>
      </c>
      <c r="BJ1576" s="11">
        <v>0</v>
      </c>
      <c r="BK1576" s="11">
        <v>0</v>
      </c>
      <c r="BL1576" s="11">
        <v>0</v>
      </c>
      <c r="BM1576" s="11">
        <v>0</v>
      </c>
      <c r="BN1576" s="11">
        <v>0</v>
      </c>
      <c r="BO1576" s="11">
        <v>471320</v>
      </c>
      <c r="BP1576" s="11">
        <v>47130</v>
      </c>
      <c r="BQ1576" s="11">
        <v>285900</v>
      </c>
      <c r="BR1576" s="11">
        <v>269740</v>
      </c>
      <c r="BS1576" s="11">
        <v>54800</v>
      </c>
      <c r="BT1576" s="11">
        <v>9760</v>
      </c>
      <c r="BU1576" s="11">
        <v>38810</v>
      </c>
      <c r="BV1576" s="11">
        <v>6000</v>
      </c>
      <c r="BW1576" s="11">
        <v>449</v>
      </c>
      <c r="BX1576" s="11">
        <v>0</v>
      </c>
      <c r="BY1576" s="11">
        <v>0</v>
      </c>
      <c r="BZ1576" s="11">
        <v>0</v>
      </c>
      <c r="CA1576" s="11">
        <v>0</v>
      </c>
      <c r="CB1576" s="11">
        <v>0</v>
      </c>
      <c r="CC1576" s="11">
        <v>0</v>
      </c>
      <c r="CD1576" s="11">
        <v>0</v>
      </c>
      <c r="CE1576" s="11">
        <v>0</v>
      </c>
      <c r="CF1576" s="11">
        <v>0</v>
      </c>
      <c r="CG1576" s="11">
        <v>0</v>
      </c>
      <c r="CH1576" s="11">
        <v>0</v>
      </c>
      <c r="CI1576" s="11">
        <v>232110.13</v>
      </c>
      <c r="CJ1576" s="4">
        <v>28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12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20</v>
      </c>
      <c r="DC1576" s="4">
        <v>0</v>
      </c>
      <c r="DD1576" s="4">
        <v>22</v>
      </c>
      <c r="DE1576" s="64">
        <v>42</v>
      </c>
      <c r="DF1576" s="64">
        <v>32</v>
      </c>
      <c r="DG1576" s="64">
        <v>2.5</v>
      </c>
      <c r="DH1576" s="64">
        <v>50.59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1</v>
      </c>
      <c r="DT1576" s="4">
        <v>2</v>
      </c>
      <c r="DU1576" s="4">
        <v>2</v>
      </c>
      <c r="EB1576" s="4" t="b">
        <v>1</v>
      </c>
      <c r="EC1576" s="4" t="s">
        <v>267</v>
      </c>
      <c r="EF1576" s="7">
        <v>46054</v>
      </c>
      <c r="EG1576" s="7">
        <v>46081</v>
      </c>
      <c r="EH1576" s="4" t="s">
        <v>173</v>
      </c>
      <c r="EI1576" s="4" t="b">
        <v>1</v>
      </c>
      <c r="EJ1576" s="4" t="s">
        <v>174</v>
      </c>
      <c r="EO1576" s="4">
        <f t="shared" si="97"/>
        <v>22.101369863013698</v>
      </c>
      <c r="EP1576" s="4">
        <f t="shared" si="98"/>
        <v>25</v>
      </c>
      <c r="EQ1576" s="9">
        <f t="shared" si="99"/>
        <v>3631196.0249999994</v>
      </c>
    </row>
    <row r="1577" spans="3:147">
      <c r="C1577" s="7">
        <v>46054</v>
      </c>
      <c r="D1577" s="4">
        <v>7850</v>
      </c>
      <c r="G1577" s="4" t="s">
        <v>176</v>
      </c>
      <c r="H1577" s="4" t="s">
        <v>177</v>
      </c>
      <c r="I1577" s="4">
        <v>5</v>
      </c>
      <c r="J1577" s="16">
        <v>38061</v>
      </c>
      <c r="L1577" s="4">
        <v>111809.333</v>
      </c>
      <c r="M1577" s="4">
        <v>117309.3</v>
      </c>
      <c r="N1577" s="4">
        <v>139793.58300000001</v>
      </c>
      <c r="O1577" s="64">
        <v>0</v>
      </c>
      <c r="P1577" s="4">
        <v>0</v>
      </c>
      <c r="Q1577" s="4">
        <v>0</v>
      </c>
      <c r="R1577" s="4">
        <v>0</v>
      </c>
      <c r="S1577" s="4">
        <v>100</v>
      </c>
      <c r="T1577" s="4">
        <v>100</v>
      </c>
      <c r="U1577" s="11">
        <v>0</v>
      </c>
      <c r="V1577" s="11">
        <v>0</v>
      </c>
      <c r="W1577" s="11">
        <v>0</v>
      </c>
      <c r="X1577" s="11">
        <v>21</v>
      </c>
      <c r="Y1577" s="62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0</v>
      </c>
      <c r="AE1577" s="11">
        <v>0</v>
      </c>
      <c r="AF1577" s="11">
        <v>0</v>
      </c>
      <c r="AG1577" s="11">
        <v>0</v>
      </c>
      <c r="AH1577" s="11">
        <v>0</v>
      </c>
      <c r="AI1577" s="11">
        <v>0</v>
      </c>
      <c r="AJ1577" s="11">
        <v>0</v>
      </c>
      <c r="AK1577" s="11">
        <v>0</v>
      </c>
      <c r="AL1577" s="9">
        <v>0</v>
      </c>
      <c r="AM1577" s="9">
        <v>0</v>
      </c>
      <c r="AN1577" s="9">
        <v>0</v>
      </c>
      <c r="AO1577" s="9">
        <v>0</v>
      </c>
      <c r="AP1577" s="11">
        <v>0</v>
      </c>
      <c r="AQ1577" s="11">
        <v>0</v>
      </c>
      <c r="AR1577" s="11">
        <v>0</v>
      </c>
      <c r="AS1577" s="11">
        <v>0</v>
      </c>
      <c r="AT1577" s="11">
        <v>0</v>
      </c>
      <c r="AU1577" s="11">
        <v>0</v>
      </c>
      <c r="AV1577" s="11">
        <v>0</v>
      </c>
      <c r="AW1577" s="11">
        <v>0</v>
      </c>
      <c r="AX1577" s="11">
        <v>0</v>
      </c>
      <c r="AY1577" s="11">
        <v>0</v>
      </c>
      <c r="AZ1577" s="11">
        <v>0</v>
      </c>
      <c r="BA1577" s="11">
        <v>0</v>
      </c>
      <c r="BB1577" s="11">
        <v>0</v>
      </c>
      <c r="BC1577" s="11">
        <v>0</v>
      </c>
      <c r="BD1577" s="11">
        <v>0</v>
      </c>
      <c r="BE1577" s="11">
        <v>0</v>
      </c>
      <c r="BF1577" s="11">
        <v>0</v>
      </c>
      <c r="BG1577" s="11">
        <v>0</v>
      </c>
      <c r="BH1577" s="11">
        <v>0</v>
      </c>
      <c r="BI1577" s="11">
        <v>0</v>
      </c>
      <c r="BJ1577" s="11">
        <v>0</v>
      </c>
      <c r="BK1577" s="11">
        <v>0</v>
      </c>
      <c r="BL1577" s="11">
        <v>0</v>
      </c>
      <c r="BM1577" s="11">
        <v>0</v>
      </c>
      <c r="BN1577" s="11">
        <v>0</v>
      </c>
      <c r="BO1577" s="11">
        <v>0</v>
      </c>
      <c r="BP1577" s="11">
        <v>0</v>
      </c>
      <c r="BQ1577" s="11">
        <v>0</v>
      </c>
      <c r="BR1577" s="11">
        <v>0</v>
      </c>
      <c r="BS1577" s="11">
        <v>0</v>
      </c>
      <c r="BT1577" s="11">
        <v>0</v>
      </c>
      <c r="BU1577" s="11">
        <v>0</v>
      </c>
      <c r="BV1577" s="11">
        <v>0</v>
      </c>
      <c r="BW1577" s="11">
        <v>0</v>
      </c>
      <c r="BX1577" s="11">
        <v>0</v>
      </c>
      <c r="BY1577" s="11">
        <v>0</v>
      </c>
      <c r="BZ1577" s="11">
        <v>0</v>
      </c>
      <c r="CA1577" s="11">
        <v>0</v>
      </c>
      <c r="CB1577" s="11">
        <v>0</v>
      </c>
      <c r="CC1577" s="11">
        <v>0</v>
      </c>
      <c r="CD1577" s="11">
        <v>0</v>
      </c>
      <c r="CE1577" s="11">
        <v>0</v>
      </c>
      <c r="CF1577" s="11">
        <v>0</v>
      </c>
      <c r="CG1577" s="11">
        <v>0</v>
      </c>
      <c r="CH1577" s="11">
        <v>0</v>
      </c>
      <c r="CI1577" s="11">
        <v>197788.935</v>
      </c>
      <c r="CJ1577" s="4">
        <v>28</v>
      </c>
      <c r="CK1577" s="4">
        <v>0</v>
      </c>
      <c r="CL1577" s="4">
        <v>0</v>
      </c>
      <c r="CM1577" s="4">
        <v>0</v>
      </c>
      <c r="CN1577" s="4">
        <v>0</v>
      </c>
      <c r="CO1577" s="4">
        <v>0</v>
      </c>
      <c r="CP1577" s="4">
        <v>0</v>
      </c>
      <c r="CQ1577" s="4">
        <v>0</v>
      </c>
      <c r="CR1577" s="4">
        <v>0</v>
      </c>
      <c r="CS1577" s="4">
        <v>0</v>
      </c>
      <c r="CT1577" s="4">
        <v>0</v>
      </c>
      <c r="CU1577" s="4">
        <v>0</v>
      </c>
      <c r="CV1577" s="4">
        <v>0</v>
      </c>
      <c r="CW1577" s="4">
        <v>0</v>
      </c>
      <c r="CX1577" s="4">
        <v>28</v>
      </c>
      <c r="CY1577" s="4">
        <v>0</v>
      </c>
      <c r="CZ1577" s="4">
        <v>0</v>
      </c>
      <c r="DA1577" s="4">
        <v>0</v>
      </c>
      <c r="DB1577" s="4">
        <v>0</v>
      </c>
      <c r="DC1577" s="4">
        <v>0</v>
      </c>
      <c r="DD1577" s="4">
        <v>0</v>
      </c>
      <c r="DE1577" s="64">
        <v>0</v>
      </c>
      <c r="DF1577" s="64">
        <v>0</v>
      </c>
      <c r="DG1577" s="64">
        <v>0</v>
      </c>
      <c r="DH1577" s="64">
        <v>0</v>
      </c>
      <c r="DI1577" s="4">
        <v>0</v>
      </c>
      <c r="DJ1577" s="4">
        <v>0</v>
      </c>
      <c r="DK1577" s="4">
        <v>0</v>
      </c>
      <c r="DL1577" s="4">
        <v>0</v>
      </c>
      <c r="DM1577" s="4">
        <v>0</v>
      </c>
      <c r="DN1577" s="4">
        <v>0</v>
      </c>
      <c r="DO1577" s="4">
        <v>0</v>
      </c>
      <c r="DP1577" s="4">
        <v>0</v>
      </c>
      <c r="DQ1577" s="4">
        <v>0</v>
      </c>
      <c r="DR1577" s="4">
        <v>0</v>
      </c>
      <c r="DS1577" s="4">
        <v>0</v>
      </c>
      <c r="DT1577" s="4">
        <v>2</v>
      </c>
      <c r="DU1577" s="4">
        <v>2</v>
      </c>
      <c r="EB1577" s="4" t="b">
        <v>1</v>
      </c>
      <c r="EC1577" s="4" t="s">
        <v>267</v>
      </c>
      <c r="EF1577" s="7">
        <v>46054</v>
      </c>
      <c r="EG1577" s="7">
        <v>46081</v>
      </c>
      <c r="EH1577" s="4" t="s">
        <v>173</v>
      </c>
      <c r="EI1577" s="4" t="b">
        <v>1</v>
      </c>
      <c r="EJ1577" s="4" t="s">
        <v>174</v>
      </c>
      <c r="EO1577" s="4">
        <f t="shared" si="97"/>
        <v>21.813698630136987</v>
      </c>
      <c r="EP1577" s="4">
        <f t="shared" si="98"/>
        <v>25</v>
      </c>
      <c r="EQ1577" s="9">
        <f t="shared" si="99"/>
        <v>3494839.5750000002</v>
      </c>
    </row>
    <row r="1578" spans="3:147">
      <c r="C1578" s="7">
        <v>46054</v>
      </c>
      <c r="D1578" s="4">
        <v>7850</v>
      </c>
      <c r="G1578" s="4" t="s">
        <v>176</v>
      </c>
      <c r="H1578" s="4" t="s">
        <v>177</v>
      </c>
      <c r="I1578" s="4">
        <v>14</v>
      </c>
      <c r="J1578" s="16">
        <v>40820</v>
      </c>
      <c r="L1578" s="4">
        <v>117932.333</v>
      </c>
      <c r="M1578" s="4">
        <v>123057.3</v>
      </c>
      <c r="N1578" s="4">
        <v>146643.283</v>
      </c>
      <c r="O1578" s="64">
        <v>16</v>
      </c>
      <c r="P1578" s="4">
        <v>8</v>
      </c>
      <c r="Q1578" s="4">
        <v>4</v>
      </c>
      <c r="R1578" s="4">
        <v>28</v>
      </c>
      <c r="S1578" s="4">
        <v>100</v>
      </c>
      <c r="T1578" s="4">
        <v>100</v>
      </c>
      <c r="U1578" s="11">
        <v>5700300</v>
      </c>
      <c r="V1578" s="11">
        <v>1010300</v>
      </c>
      <c r="W1578" s="11">
        <v>4690000</v>
      </c>
      <c r="X1578" s="11">
        <v>14</v>
      </c>
      <c r="Y1578" s="62">
        <v>3302105</v>
      </c>
      <c r="Z1578" s="11">
        <v>0</v>
      </c>
      <c r="AA1578" s="11">
        <v>0</v>
      </c>
      <c r="AB1578" s="11">
        <v>48750</v>
      </c>
      <c r="AC1578" s="11">
        <v>105000</v>
      </c>
      <c r="AD1578" s="11">
        <v>0</v>
      </c>
      <c r="AE1578" s="11">
        <v>0</v>
      </c>
      <c r="AF1578" s="11">
        <v>0</v>
      </c>
      <c r="AG1578" s="11">
        <v>153750</v>
      </c>
      <c r="AH1578" s="11">
        <v>0</v>
      </c>
      <c r="AI1578" s="11">
        <v>461464</v>
      </c>
      <c r="AJ1578" s="11">
        <v>0</v>
      </c>
      <c r="AK1578" s="11">
        <v>384938</v>
      </c>
      <c r="AL1578" s="9">
        <v>846403</v>
      </c>
      <c r="AM1578" s="9">
        <v>879859</v>
      </c>
      <c r="AN1578" s="9">
        <v>73321</v>
      </c>
      <c r="AO1578" s="9">
        <v>359862</v>
      </c>
      <c r="AP1578" s="11">
        <v>0</v>
      </c>
      <c r="AQ1578" s="11">
        <v>40000</v>
      </c>
      <c r="AR1578" s="11">
        <v>2199445</v>
      </c>
      <c r="AS1578" s="11">
        <v>0</v>
      </c>
      <c r="AT1578" s="11">
        <v>0</v>
      </c>
      <c r="AU1578" s="11">
        <v>0</v>
      </c>
      <c r="AV1578" s="11">
        <v>0</v>
      </c>
      <c r="AW1578" s="11">
        <v>0</v>
      </c>
      <c r="AX1578" s="11">
        <v>0</v>
      </c>
      <c r="AY1578" s="11">
        <v>0</v>
      </c>
      <c r="AZ1578" s="11">
        <v>0</v>
      </c>
      <c r="BA1578" s="11">
        <v>0</v>
      </c>
      <c r="BB1578" s="11">
        <v>0</v>
      </c>
      <c r="BC1578" s="11">
        <v>0</v>
      </c>
      <c r="BD1578" s="11">
        <v>45000</v>
      </c>
      <c r="BE1578" s="11">
        <v>0</v>
      </c>
      <c r="BF1578" s="11">
        <v>0</v>
      </c>
      <c r="BG1578" s="11">
        <v>0</v>
      </c>
      <c r="BH1578" s="11">
        <v>0</v>
      </c>
      <c r="BI1578" s="11">
        <v>0</v>
      </c>
      <c r="BJ1578" s="11">
        <v>0</v>
      </c>
      <c r="BK1578" s="11">
        <v>0</v>
      </c>
      <c r="BL1578" s="11">
        <v>0</v>
      </c>
      <c r="BM1578" s="11">
        <v>0</v>
      </c>
      <c r="BN1578" s="11">
        <v>0</v>
      </c>
      <c r="BO1578" s="11">
        <v>316280</v>
      </c>
      <c r="BP1578" s="11">
        <v>31620</v>
      </c>
      <c r="BQ1578" s="11">
        <v>302570</v>
      </c>
      <c r="BR1578" s="11">
        <v>253180</v>
      </c>
      <c r="BS1578" s="11">
        <v>51300</v>
      </c>
      <c r="BT1578" s="11">
        <v>9910</v>
      </c>
      <c r="BU1578" s="11">
        <v>39170</v>
      </c>
      <c r="BV1578" s="11">
        <v>0</v>
      </c>
      <c r="BW1578" s="11">
        <v>6270</v>
      </c>
      <c r="BX1578" s="11">
        <v>0</v>
      </c>
      <c r="BY1578" s="11">
        <v>0</v>
      </c>
      <c r="BZ1578" s="11">
        <v>0</v>
      </c>
      <c r="CA1578" s="11">
        <v>0</v>
      </c>
      <c r="CB1578" s="11">
        <v>0</v>
      </c>
      <c r="CC1578" s="11">
        <v>0</v>
      </c>
      <c r="CD1578" s="11">
        <v>0</v>
      </c>
      <c r="CE1578" s="11">
        <v>0</v>
      </c>
      <c r="CF1578" s="11">
        <v>0</v>
      </c>
      <c r="CG1578" s="11">
        <v>0</v>
      </c>
      <c r="CH1578" s="11">
        <v>0</v>
      </c>
      <c r="CI1578" s="11">
        <v>238993.641</v>
      </c>
      <c r="CJ1578" s="4">
        <v>28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8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20</v>
      </c>
      <c r="DC1578" s="4">
        <v>0</v>
      </c>
      <c r="DD1578" s="4">
        <v>14</v>
      </c>
      <c r="DE1578" s="64">
        <v>34</v>
      </c>
      <c r="DF1578" s="64">
        <v>32</v>
      </c>
      <c r="DG1578" s="64">
        <v>2</v>
      </c>
      <c r="DH1578" s="64">
        <v>32.72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2</v>
      </c>
      <c r="DU1578" s="4">
        <v>2</v>
      </c>
      <c r="EB1578" s="4" t="b">
        <v>1</v>
      </c>
      <c r="EC1578" s="4" t="s">
        <v>267</v>
      </c>
      <c r="EF1578" s="7">
        <v>46054</v>
      </c>
      <c r="EG1578" s="7">
        <v>46081</v>
      </c>
      <c r="EH1578" s="4" t="s">
        <v>173</v>
      </c>
      <c r="EI1578" s="4" t="b">
        <v>1</v>
      </c>
      <c r="EJ1578" s="4" t="s">
        <v>174</v>
      </c>
      <c r="EO1578" s="4">
        <f t="shared" si="97"/>
        <v>14.254794520547945</v>
      </c>
      <c r="EP1578" s="4">
        <f t="shared" si="98"/>
        <v>21</v>
      </c>
      <c r="EQ1578" s="9">
        <f t="shared" si="99"/>
        <v>3079508.943</v>
      </c>
    </row>
    <row r="1579" spans="3:147">
      <c r="C1579" s="7">
        <v>46054</v>
      </c>
      <c r="D1579" s="4">
        <v>7850</v>
      </c>
      <c r="G1579" s="4" t="s">
        <v>179</v>
      </c>
      <c r="H1579" s="4" t="s">
        <v>180</v>
      </c>
      <c r="I1579" s="4">
        <v>14</v>
      </c>
      <c r="J1579" s="16">
        <v>40686</v>
      </c>
      <c r="L1579" s="4">
        <v>102118.299</v>
      </c>
      <c r="M1579" s="4">
        <v>105618.26700000001</v>
      </c>
      <c r="N1579" s="4">
        <v>125861.768</v>
      </c>
      <c r="O1579" s="64">
        <v>16</v>
      </c>
      <c r="P1579" s="4">
        <v>8</v>
      </c>
      <c r="Q1579" s="4">
        <v>4</v>
      </c>
      <c r="R1579" s="4">
        <v>28</v>
      </c>
      <c r="S1579" s="4">
        <v>100</v>
      </c>
      <c r="T1579" s="4">
        <v>100</v>
      </c>
      <c r="U1579" s="11">
        <v>5278855</v>
      </c>
      <c r="V1579" s="11">
        <v>981940</v>
      </c>
      <c r="W1579" s="11">
        <v>4296915</v>
      </c>
      <c r="X1579" s="11">
        <v>14</v>
      </c>
      <c r="Y1579" s="62">
        <v>2859312</v>
      </c>
      <c r="Z1579" s="11">
        <v>0</v>
      </c>
      <c r="AA1579" s="11">
        <v>0</v>
      </c>
      <c r="AB1579" s="11">
        <v>0</v>
      </c>
      <c r="AC1579" s="11">
        <v>105000</v>
      </c>
      <c r="AD1579" s="11">
        <v>0</v>
      </c>
      <c r="AE1579" s="11">
        <v>0</v>
      </c>
      <c r="AF1579" s="11">
        <v>0</v>
      </c>
      <c r="AG1579" s="11">
        <v>105000</v>
      </c>
      <c r="AH1579" s="11">
        <v>0</v>
      </c>
      <c r="AI1579" s="11">
        <v>396068</v>
      </c>
      <c r="AJ1579" s="11">
        <v>0</v>
      </c>
      <c r="AK1579" s="11">
        <v>519179</v>
      </c>
      <c r="AL1579" s="9">
        <v>915248</v>
      </c>
      <c r="AM1579" s="9">
        <v>755170</v>
      </c>
      <c r="AN1579" s="9">
        <v>78663</v>
      </c>
      <c r="AO1579" s="9">
        <v>455462</v>
      </c>
      <c r="AP1579" s="11">
        <v>0</v>
      </c>
      <c r="AQ1579" s="11">
        <v>55000</v>
      </c>
      <c r="AR1579" s="11">
        <v>2259543</v>
      </c>
      <c r="AS1579" s="11">
        <v>0</v>
      </c>
      <c r="AT1579" s="11">
        <v>0</v>
      </c>
      <c r="AU1579" s="11">
        <v>0</v>
      </c>
      <c r="AV1579" s="11">
        <v>0</v>
      </c>
      <c r="AW1579" s="11">
        <v>0</v>
      </c>
      <c r="AX1579" s="11">
        <v>0</v>
      </c>
      <c r="AY1579" s="11">
        <v>0</v>
      </c>
      <c r="AZ1579" s="11">
        <v>0</v>
      </c>
      <c r="BA1579" s="11">
        <v>0</v>
      </c>
      <c r="BB1579" s="11">
        <v>0</v>
      </c>
      <c r="BC1579" s="11">
        <v>0</v>
      </c>
      <c r="BD1579" s="11">
        <v>55000</v>
      </c>
      <c r="BE1579" s="11">
        <v>0</v>
      </c>
      <c r="BF1579" s="11">
        <v>0</v>
      </c>
      <c r="BG1579" s="11">
        <v>0</v>
      </c>
      <c r="BH1579" s="11">
        <v>0</v>
      </c>
      <c r="BI1579" s="11">
        <v>0</v>
      </c>
      <c r="BJ1579" s="11">
        <v>0</v>
      </c>
      <c r="BK1579" s="11">
        <v>0</v>
      </c>
      <c r="BL1579" s="11">
        <v>0</v>
      </c>
      <c r="BM1579" s="11">
        <v>0</v>
      </c>
      <c r="BN1579" s="11">
        <v>0</v>
      </c>
      <c r="BO1579" s="11">
        <v>378400</v>
      </c>
      <c r="BP1579" s="11">
        <v>37840</v>
      </c>
      <c r="BQ1579" s="11">
        <v>238020</v>
      </c>
      <c r="BR1579" s="11">
        <v>229990</v>
      </c>
      <c r="BS1579" s="11">
        <v>47510</v>
      </c>
      <c r="BT1579" s="11">
        <v>8580</v>
      </c>
      <c r="BU1579" s="11">
        <v>33600</v>
      </c>
      <c r="BV1579" s="11">
        <v>8000</v>
      </c>
      <c r="BW1579" s="11">
        <v>0</v>
      </c>
      <c r="BX1579" s="11">
        <v>0</v>
      </c>
      <c r="BY1579" s="11">
        <v>0</v>
      </c>
      <c r="BZ1579" s="11">
        <v>0</v>
      </c>
      <c r="CA1579" s="11">
        <v>0</v>
      </c>
      <c r="CB1579" s="11">
        <v>0</v>
      </c>
      <c r="CC1579" s="11">
        <v>0</v>
      </c>
      <c r="CD1579" s="11">
        <v>0</v>
      </c>
      <c r="CE1579" s="11">
        <v>0</v>
      </c>
      <c r="CF1579" s="11">
        <v>0</v>
      </c>
      <c r="CG1579" s="11">
        <v>0</v>
      </c>
      <c r="CH1579" s="11">
        <v>0</v>
      </c>
      <c r="CI1579" s="11">
        <v>200304.967</v>
      </c>
      <c r="CJ1579" s="4">
        <v>28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0</v>
      </c>
      <c r="CR1579" s="4">
        <v>0</v>
      </c>
      <c r="CS1579" s="4">
        <v>0</v>
      </c>
      <c r="CT1579" s="4">
        <v>0</v>
      </c>
      <c r="CU1579" s="4">
        <v>11</v>
      </c>
      <c r="CV1579" s="4">
        <v>0</v>
      </c>
      <c r="CW1579" s="4">
        <v>0</v>
      </c>
      <c r="CX1579" s="4">
        <v>0</v>
      </c>
      <c r="CY1579" s="4">
        <v>0</v>
      </c>
      <c r="CZ1579" s="4">
        <v>0</v>
      </c>
      <c r="DA1579" s="4">
        <v>0</v>
      </c>
      <c r="DB1579" s="4">
        <v>20</v>
      </c>
      <c r="DC1579" s="4">
        <v>0</v>
      </c>
      <c r="DD1579" s="4">
        <v>22</v>
      </c>
      <c r="DE1579" s="64">
        <v>42</v>
      </c>
      <c r="DF1579" s="64">
        <v>32</v>
      </c>
      <c r="DG1579" s="64">
        <v>2.5</v>
      </c>
      <c r="DH1579" s="64">
        <v>48.25</v>
      </c>
      <c r="DI1579" s="4">
        <v>0</v>
      </c>
      <c r="DJ1579" s="4">
        <v>0</v>
      </c>
      <c r="DK1579" s="4">
        <v>0</v>
      </c>
      <c r="DL1579" s="4">
        <v>0</v>
      </c>
      <c r="DM1579" s="4">
        <v>0</v>
      </c>
      <c r="DN1579" s="4">
        <v>0</v>
      </c>
      <c r="DO1579" s="4">
        <v>0</v>
      </c>
      <c r="DP1579" s="4">
        <v>0</v>
      </c>
      <c r="DQ1579" s="4">
        <v>0</v>
      </c>
      <c r="DR1579" s="4">
        <v>0</v>
      </c>
      <c r="DS1579" s="4">
        <v>0</v>
      </c>
      <c r="DT1579" s="4">
        <v>2</v>
      </c>
      <c r="DU1579" s="4">
        <v>2</v>
      </c>
      <c r="EB1579" s="4" t="b">
        <v>1</v>
      </c>
      <c r="EC1579" s="4" t="s">
        <v>267</v>
      </c>
      <c r="EF1579" s="7">
        <v>46054</v>
      </c>
      <c r="EG1579" s="7">
        <v>46081</v>
      </c>
      <c r="EH1579" s="4" t="s">
        <v>173</v>
      </c>
      <c r="EI1579" s="4" t="b">
        <v>1</v>
      </c>
      <c r="EJ1579" s="4" t="s">
        <v>174</v>
      </c>
      <c r="EO1579" s="4">
        <f t="shared" si="97"/>
        <v>14.621917808219179</v>
      </c>
      <c r="EP1579" s="4">
        <f t="shared" si="98"/>
        <v>21</v>
      </c>
      <c r="EQ1579" s="9">
        <f t="shared" si="99"/>
        <v>2643097.128</v>
      </c>
    </row>
    <row r="1580" spans="3:147">
      <c r="C1580" s="7">
        <v>46082</v>
      </c>
      <c r="D1580" s="4">
        <v>7850</v>
      </c>
      <c r="G1580" s="4" t="s">
        <v>170</v>
      </c>
      <c r="H1580" s="4" t="s">
        <v>171</v>
      </c>
      <c r="I1580" s="4">
        <v>14</v>
      </c>
      <c r="J1580" s="16">
        <v>34645</v>
      </c>
      <c r="L1580" s="4">
        <v>138345.58900000001</v>
      </c>
      <c r="M1580" s="4">
        <v>146345.56700000001</v>
      </c>
      <c r="N1580" s="4">
        <v>174395.13399999999</v>
      </c>
      <c r="O1580" s="64">
        <v>21</v>
      </c>
      <c r="P1580" s="4">
        <v>9</v>
      </c>
      <c r="Q1580" s="4">
        <v>1</v>
      </c>
      <c r="R1580" s="4">
        <v>31</v>
      </c>
      <c r="S1580" s="4">
        <v>100</v>
      </c>
      <c r="T1580" s="4">
        <v>100</v>
      </c>
      <c r="U1580" s="11">
        <v>6908259</v>
      </c>
      <c r="V1580" s="11">
        <v>1374850</v>
      </c>
      <c r="W1580" s="11">
        <v>5533409</v>
      </c>
      <c r="X1580" s="11">
        <v>31</v>
      </c>
      <c r="Y1580" s="62">
        <v>4288713</v>
      </c>
      <c r="Z1580" s="11">
        <v>0</v>
      </c>
      <c r="AA1580" s="11">
        <v>0</v>
      </c>
      <c r="AB1580" s="11">
        <v>7500</v>
      </c>
      <c r="AC1580" s="11">
        <v>232500</v>
      </c>
      <c r="AD1580" s="11">
        <v>0</v>
      </c>
      <c r="AE1580" s="11">
        <v>0</v>
      </c>
      <c r="AF1580" s="11">
        <v>0</v>
      </c>
      <c r="AG1580" s="11">
        <v>240000</v>
      </c>
      <c r="AH1580" s="11">
        <v>0</v>
      </c>
      <c r="AI1580" s="11">
        <v>548795</v>
      </c>
      <c r="AJ1580" s="11">
        <v>0</v>
      </c>
      <c r="AK1580" s="11">
        <v>850176</v>
      </c>
      <c r="AL1580" s="9">
        <v>1398972</v>
      </c>
      <c r="AM1580" s="9">
        <v>915574</v>
      </c>
      <c r="AN1580" s="9">
        <v>0</v>
      </c>
      <c r="AO1580" s="9">
        <v>0</v>
      </c>
      <c r="AP1580" s="11">
        <v>0</v>
      </c>
      <c r="AQ1580" s="11">
        <v>0</v>
      </c>
      <c r="AR1580" s="11">
        <v>2314546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0</v>
      </c>
      <c r="AY1580" s="11">
        <v>0</v>
      </c>
      <c r="AZ1580" s="11">
        <v>0</v>
      </c>
      <c r="BA1580" s="11">
        <v>0</v>
      </c>
      <c r="BB1580" s="11">
        <v>0</v>
      </c>
      <c r="BC1580" s="11">
        <v>0</v>
      </c>
      <c r="BD1580" s="11">
        <v>65000</v>
      </c>
      <c r="BE1580" s="11">
        <v>0</v>
      </c>
      <c r="BF1580" s="11">
        <v>0</v>
      </c>
      <c r="BG1580" s="11">
        <v>0</v>
      </c>
      <c r="BH1580" s="11">
        <v>0</v>
      </c>
      <c r="BI1580" s="11">
        <v>0</v>
      </c>
      <c r="BJ1580" s="11">
        <v>0</v>
      </c>
      <c r="BK1580" s="11">
        <v>0</v>
      </c>
      <c r="BL1580" s="11">
        <v>0</v>
      </c>
      <c r="BM1580" s="11">
        <v>0</v>
      </c>
      <c r="BN1580" s="11">
        <v>0</v>
      </c>
      <c r="BO1580" s="11">
        <v>560800</v>
      </c>
      <c r="BP1580" s="11">
        <v>56080</v>
      </c>
      <c r="BQ1580" s="11">
        <v>302570</v>
      </c>
      <c r="BR1580" s="11">
        <v>304590</v>
      </c>
      <c r="BS1580" s="11">
        <v>62170</v>
      </c>
      <c r="BT1580" s="11">
        <v>12870</v>
      </c>
      <c r="BU1580" s="11">
        <v>50770</v>
      </c>
      <c r="BV1580" s="11">
        <v>20000</v>
      </c>
      <c r="BW1580" s="11">
        <v>5000</v>
      </c>
      <c r="BX1580" s="11">
        <v>0</v>
      </c>
      <c r="BY1580" s="11">
        <v>0</v>
      </c>
      <c r="BZ1580" s="11">
        <v>0</v>
      </c>
      <c r="CA1580" s="11">
        <v>0</v>
      </c>
      <c r="CB1580" s="11">
        <v>0</v>
      </c>
      <c r="CC1580" s="11">
        <v>0</v>
      </c>
      <c r="CD1580" s="11">
        <v>0</v>
      </c>
      <c r="CE1580" s="11">
        <v>0</v>
      </c>
      <c r="CF1580" s="11">
        <v>0</v>
      </c>
      <c r="CG1580" s="11">
        <v>0</v>
      </c>
      <c r="CH1580" s="11">
        <v>0</v>
      </c>
      <c r="CI1580" s="11">
        <v>252361.633</v>
      </c>
      <c r="CJ1580" s="4">
        <v>31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20</v>
      </c>
      <c r="DC1580" s="4">
        <v>0</v>
      </c>
      <c r="DD1580" s="4">
        <v>26</v>
      </c>
      <c r="DE1580" s="64">
        <v>46</v>
      </c>
      <c r="DF1580" s="64">
        <v>28</v>
      </c>
      <c r="DG1580" s="64">
        <v>0</v>
      </c>
      <c r="DH1580" s="6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2</v>
      </c>
      <c r="DU1580" s="4">
        <v>2</v>
      </c>
      <c r="EB1580" s="4" t="b">
        <v>1</v>
      </c>
      <c r="EC1580" s="4" t="s">
        <v>267</v>
      </c>
      <c r="EF1580" s="7">
        <v>46082</v>
      </c>
      <c r="EG1580" s="7">
        <v>46112</v>
      </c>
      <c r="EH1580" s="4" t="s">
        <v>173</v>
      </c>
      <c r="EI1580" s="4" t="b">
        <v>1</v>
      </c>
      <c r="EJ1580" s="4" t="s">
        <v>174</v>
      </c>
      <c r="EO1580" s="4">
        <f t="shared" si="97"/>
        <v>31.172602739726027</v>
      </c>
      <c r="EP1580" s="4">
        <f t="shared" si="98"/>
        <v>25</v>
      </c>
      <c r="EQ1580" s="9">
        <f t="shared" si="99"/>
        <v>4359878.3499999996</v>
      </c>
    </row>
    <row r="1581" spans="3:147">
      <c r="C1581" s="7">
        <v>46082</v>
      </c>
      <c r="D1581" s="4">
        <v>7850</v>
      </c>
      <c r="G1581" s="4" t="s">
        <v>170</v>
      </c>
      <c r="H1581" s="4" t="s">
        <v>171</v>
      </c>
      <c r="I1581" s="4">
        <v>9</v>
      </c>
      <c r="J1581" s="16">
        <v>35415</v>
      </c>
      <c r="L1581" s="4">
        <v>134594.58900000001</v>
      </c>
      <c r="M1581" s="4">
        <v>142969.56700000001</v>
      </c>
      <c r="N1581" s="4">
        <v>170372.06700000001</v>
      </c>
      <c r="O1581" s="64">
        <v>21</v>
      </c>
      <c r="P1581" s="4">
        <v>9</v>
      </c>
      <c r="Q1581" s="4">
        <v>1</v>
      </c>
      <c r="R1581" s="4">
        <v>31</v>
      </c>
      <c r="S1581" s="4">
        <v>100</v>
      </c>
      <c r="T1581" s="4">
        <v>100</v>
      </c>
      <c r="U1581" s="11">
        <v>6890206</v>
      </c>
      <c r="V1581" s="11">
        <v>1480206</v>
      </c>
      <c r="W1581" s="11">
        <v>5410000</v>
      </c>
      <c r="X1581" s="11">
        <v>29</v>
      </c>
      <c r="Y1581" s="62">
        <v>4172432</v>
      </c>
      <c r="Z1581" s="11">
        <v>0</v>
      </c>
      <c r="AA1581" s="11">
        <v>0</v>
      </c>
      <c r="AB1581" s="11">
        <v>33750</v>
      </c>
      <c r="AC1581" s="11">
        <v>217500</v>
      </c>
      <c r="AD1581" s="11">
        <v>0</v>
      </c>
      <c r="AE1581" s="11">
        <v>0</v>
      </c>
      <c r="AF1581" s="11">
        <v>0</v>
      </c>
      <c r="AG1581" s="11">
        <v>251250</v>
      </c>
      <c r="AH1581" s="11">
        <v>0</v>
      </c>
      <c r="AI1581" s="11">
        <v>536135</v>
      </c>
      <c r="AJ1581" s="11">
        <v>0</v>
      </c>
      <c r="AK1581" s="11">
        <v>575005</v>
      </c>
      <c r="AL1581" s="9">
        <v>1111141</v>
      </c>
      <c r="AM1581" s="9">
        <v>1277790</v>
      </c>
      <c r="AN1581" s="9">
        <v>42593</v>
      </c>
      <c r="AO1581" s="9">
        <v>0</v>
      </c>
      <c r="AP1581" s="11">
        <v>0</v>
      </c>
      <c r="AQ1581" s="11">
        <v>0</v>
      </c>
      <c r="AR1581" s="11">
        <v>2431524</v>
      </c>
      <c r="AS1581" s="11">
        <v>0</v>
      </c>
      <c r="AT1581" s="11">
        <v>0</v>
      </c>
      <c r="AU1581" s="11">
        <v>0</v>
      </c>
      <c r="AV1581" s="11">
        <v>0</v>
      </c>
      <c r="AW1581" s="11">
        <v>0</v>
      </c>
      <c r="AX1581" s="11">
        <v>0</v>
      </c>
      <c r="AY1581" s="11">
        <v>0</v>
      </c>
      <c r="AZ1581" s="11">
        <v>0</v>
      </c>
      <c r="BA1581" s="11">
        <v>0</v>
      </c>
      <c r="BB1581" s="11">
        <v>0</v>
      </c>
      <c r="BC1581" s="11">
        <v>0</v>
      </c>
      <c r="BD1581" s="11">
        <v>25000</v>
      </c>
      <c r="BE1581" s="11">
        <v>0</v>
      </c>
      <c r="BF1581" s="11">
        <v>0</v>
      </c>
      <c r="BG1581" s="11">
        <v>10000</v>
      </c>
      <c r="BH1581" s="11">
        <v>0</v>
      </c>
      <c r="BI1581" s="11">
        <v>0</v>
      </c>
      <c r="BJ1581" s="11">
        <v>0</v>
      </c>
      <c r="BK1581" s="11">
        <v>0</v>
      </c>
      <c r="BL1581" s="11">
        <v>0</v>
      </c>
      <c r="BM1581" s="11">
        <v>0</v>
      </c>
      <c r="BN1581" s="11">
        <v>0</v>
      </c>
      <c r="BO1581" s="11">
        <v>670850</v>
      </c>
      <c r="BP1581" s="11">
        <v>67080</v>
      </c>
      <c r="BQ1581" s="11">
        <v>302570</v>
      </c>
      <c r="BR1581" s="11">
        <v>314690</v>
      </c>
      <c r="BS1581" s="11">
        <v>62010</v>
      </c>
      <c r="BT1581" s="11">
        <v>12520</v>
      </c>
      <c r="BU1581" s="11">
        <v>49590</v>
      </c>
      <c r="BV1581" s="11">
        <v>0</v>
      </c>
      <c r="BW1581" s="11">
        <v>896</v>
      </c>
      <c r="BX1581" s="11">
        <v>0</v>
      </c>
      <c r="BY1581" s="11">
        <v>0</v>
      </c>
      <c r="BZ1581" s="11">
        <v>0</v>
      </c>
      <c r="CA1581" s="11">
        <v>0</v>
      </c>
      <c r="CB1581" s="11">
        <v>0</v>
      </c>
      <c r="CC1581" s="11">
        <v>0</v>
      </c>
      <c r="CD1581" s="11">
        <v>0</v>
      </c>
      <c r="CE1581" s="11">
        <v>0</v>
      </c>
      <c r="CF1581" s="11">
        <v>0</v>
      </c>
      <c r="CG1581" s="11">
        <v>0</v>
      </c>
      <c r="CH1581" s="11">
        <v>0</v>
      </c>
      <c r="CI1581" s="11">
        <v>270127.21100000001</v>
      </c>
      <c r="CJ1581" s="4">
        <v>31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0</v>
      </c>
      <c r="CZ1581" s="4">
        <v>0</v>
      </c>
      <c r="DA1581" s="4">
        <v>0</v>
      </c>
      <c r="DB1581" s="4">
        <v>20</v>
      </c>
      <c r="DC1581" s="4">
        <v>0</v>
      </c>
      <c r="DD1581" s="4">
        <v>18</v>
      </c>
      <c r="DE1581" s="64">
        <v>38</v>
      </c>
      <c r="DF1581" s="64">
        <v>40</v>
      </c>
      <c r="DG1581" s="64">
        <v>1</v>
      </c>
      <c r="DH1581" s="6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0</v>
      </c>
      <c r="DN1581" s="4">
        <v>0</v>
      </c>
      <c r="DO1581" s="4">
        <v>0</v>
      </c>
      <c r="DP1581" s="4">
        <v>0</v>
      </c>
      <c r="DQ1581" s="4">
        <v>0</v>
      </c>
      <c r="DR1581" s="4">
        <v>0</v>
      </c>
      <c r="DS1581" s="4">
        <v>0</v>
      </c>
      <c r="DT1581" s="4">
        <v>2</v>
      </c>
      <c r="DU1581" s="4">
        <v>2</v>
      </c>
      <c r="EB1581" s="4" t="b">
        <v>1</v>
      </c>
      <c r="EC1581" s="4" t="s">
        <v>267</v>
      </c>
      <c r="EF1581" s="7">
        <v>46082</v>
      </c>
      <c r="EG1581" s="7">
        <v>46112</v>
      </c>
      <c r="EH1581" s="4" t="s">
        <v>173</v>
      </c>
      <c r="EI1581" s="4" t="b">
        <v>1</v>
      </c>
      <c r="EJ1581" s="4" t="s">
        <v>174</v>
      </c>
      <c r="EO1581" s="4">
        <f t="shared" si="97"/>
        <v>29.063013698630137</v>
      </c>
      <c r="EP1581" s="4">
        <f t="shared" si="98"/>
        <v>25</v>
      </c>
      <c r="EQ1581" s="9">
        <f t="shared" si="99"/>
        <v>4259301.6749999998</v>
      </c>
    </row>
    <row r="1582" spans="3:147">
      <c r="C1582" s="7">
        <v>46082</v>
      </c>
      <c r="D1582" s="4">
        <v>7850</v>
      </c>
      <c r="G1582" s="4" t="s">
        <v>170</v>
      </c>
      <c r="H1582" s="4" t="s">
        <v>171</v>
      </c>
      <c r="I1582" s="4">
        <v>7</v>
      </c>
      <c r="J1582" s="16">
        <v>35737</v>
      </c>
      <c r="L1582" s="4">
        <v>132883.58900000001</v>
      </c>
      <c r="M1582" s="4">
        <v>139883.56700000001</v>
      </c>
      <c r="N1582" s="4">
        <v>166694.584</v>
      </c>
      <c r="O1582" s="64">
        <v>21</v>
      </c>
      <c r="P1582" s="4">
        <v>9</v>
      </c>
      <c r="Q1582" s="4">
        <v>1</v>
      </c>
      <c r="R1582" s="4">
        <v>31</v>
      </c>
      <c r="S1582" s="4">
        <v>100</v>
      </c>
      <c r="T1582" s="4">
        <v>100</v>
      </c>
      <c r="U1582" s="11">
        <v>6961799</v>
      </c>
      <c r="V1582" s="11">
        <v>1360799</v>
      </c>
      <c r="W1582" s="11">
        <v>5601000</v>
      </c>
      <c r="X1582" s="11">
        <v>26</v>
      </c>
      <c r="Y1582" s="62">
        <v>4119391</v>
      </c>
      <c r="Z1582" s="11">
        <v>0</v>
      </c>
      <c r="AA1582" s="11">
        <v>0</v>
      </c>
      <c r="AB1582" s="11">
        <v>15000</v>
      </c>
      <c r="AC1582" s="11">
        <v>195000</v>
      </c>
      <c r="AD1582" s="11">
        <v>0</v>
      </c>
      <c r="AE1582" s="11">
        <v>0</v>
      </c>
      <c r="AF1582" s="11">
        <v>0</v>
      </c>
      <c r="AG1582" s="11">
        <v>210000</v>
      </c>
      <c r="AH1582" s="11">
        <v>0</v>
      </c>
      <c r="AI1582" s="11">
        <v>524563</v>
      </c>
      <c r="AJ1582" s="11">
        <v>0</v>
      </c>
      <c r="AK1582" s="11">
        <v>812636</v>
      </c>
      <c r="AL1582" s="9">
        <v>1337199</v>
      </c>
      <c r="AM1582" s="9">
        <v>1250209</v>
      </c>
      <c r="AN1582" s="9">
        <v>0</v>
      </c>
      <c r="AO1582" s="9">
        <v>0</v>
      </c>
      <c r="AP1582" s="11">
        <v>0</v>
      </c>
      <c r="AQ1582" s="11">
        <v>0</v>
      </c>
      <c r="AR1582" s="11">
        <v>2587408</v>
      </c>
      <c r="AS1582" s="11">
        <v>0</v>
      </c>
      <c r="AT1582" s="11">
        <v>0</v>
      </c>
      <c r="AU1582" s="11">
        <v>0</v>
      </c>
      <c r="AV1582" s="11">
        <v>0</v>
      </c>
      <c r="AW1582" s="11">
        <v>0</v>
      </c>
      <c r="AX1582" s="11">
        <v>0</v>
      </c>
      <c r="AY1582" s="11">
        <v>0</v>
      </c>
      <c r="AZ1582" s="11">
        <v>0</v>
      </c>
      <c r="BA1582" s="11">
        <v>0</v>
      </c>
      <c r="BB1582" s="11">
        <v>0</v>
      </c>
      <c r="BC1582" s="11">
        <v>0</v>
      </c>
      <c r="BD1582" s="11">
        <v>45000</v>
      </c>
      <c r="BE1582" s="11">
        <v>0</v>
      </c>
      <c r="BF1582" s="11">
        <v>0</v>
      </c>
      <c r="BG1582" s="11">
        <v>0</v>
      </c>
      <c r="BH1582" s="11">
        <v>0</v>
      </c>
      <c r="BI1582" s="11">
        <v>0</v>
      </c>
      <c r="BJ1582" s="11">
        <v>0</v>
      </c>
      <c r="BK1582" s="11">
        <v>0</v>
      </c>
      <c r="BL1582" s="11">
        <v>0</v>
      </c>
      <c r="BM1582" s="11">
        <v>0</v>
      </c>
      <c r="BN1582" s="11">
        <v>0</v>
      </c>
      <c r="BO1582" s="11">
        <v>576340</v>
      </c>
      <c r="BP1582" s="11">
        <v>57630</v>
      </c>
      <c r="BQ1582" s="11">
        <v>302570</v>
      </c>
      <c r="BR1582" s="11">
        <v>300100</v>
      </c>
      <c r="BS1582" s="11">
        <v>62660</v>
      </c>
      <c r="BT1582" s="11">
        <v>12360</v>
      </c>
      <c r="BU1582" s="11">
        <v>48530</v>
      </c>
      <c r="BV1582" s="11">
        <v>0</v>
      </c>
      <c r="BW1582" s="11">
        <v>609</v>
      </c>
      <c r="BX1582" s="11">
        <v>0</v>
      </c>
      <c r="BY1582" s="11">
        <v>0</v>
      </c>
      <c r="BZ1582" s="11">
        <v>0</v>
      </c>
      <c r="CA1582" s="11">
        <v>0</v>
      </c>
      <c r="CB1582" s="11">
        <v>0</v>
      </c>
      <c r="CC1582" s="11">
        <v>0</v>
      </c>
      <c r="CD1582" s="11">
        <v>0</v>
      </c>
      <c r="CE1582" s="11">
        <v>0</v>
      </c>
      <c r="CF1582" s="11">
        <v>0</v>
      </c>
      <c r="CG1582" s="11">
        <v>0</v>
      </c>
      <c r="CH1582" s="11">
        <v>0</v>
      </c>
      <c r="CI1582" s="11">
        <v>259699.011</v>
      </c>
      <c r="CJ1582" s="4">
        <v>31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20</v>
      </c>
      <c r="DC1582" s="4">
        <v>0</v>
      </c>
      <c r="DD1582" s="4">
        <v>26</v>
      </c>
      <c r="DE1582" s="64">
        <v>46</v>
      </c>
      <c r="DF1582" s="64">
        <v>40</v>
      </c>
      <c r="DG1582" s="64">
        <v>0</v>
      </c>
      <c r="DH1582" s="6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2</v>
      </c>
      <c r="DU1582" s="4">
        <v>2</v>
      </c>
      <c r="EB1582" s="4" t="b">
        <v>1</v>
      </c>
      <c r="EC1582" s="4" t="s">
        <v>267</v>
      </c>
      <c r="EF1582" s="7">
        <v>46082</v>
      </c>
      <c r="EG1582" s="7">
        <v>46112</v>
      </c>
      <c r="EH1582" s="4" t="s">
        <v>173</v>
      </c>
      <c r="EI1582" s="4" t="b">
        <v>1</v>
      </c>
      <c r="EJ1582" s="4" t="s">
        <v>174</v>
      </c>
      <c r="EO1582" s="4">
        <f t="shared" si="97"/>
        <v>28.18082191780822</v>
      </c>
      <c r="EP1582" s="4">
        <f t="shared" si="98"/>
        <v>25</v>
      </c>
      <c r="EQ1582" s="9">
        <f t="shared" si="99"/>
        <v>4167364.6</v>
      </c>
    </row>
    <row r="1583" spans="3:147">
      <c r="C1583" s="7">
        <v>46082</v>
      </c>
      <c r="D1583" s="4">
        <v>7850</v>
      </c>
      <c r="G1583" s="4" t="s">
        <v>176</v>
      </c>
      <c r="H1583" s="4" t="s">
        <v>177</v>
      </c>
      <c r="I1583" s="4">
        <v>5</v>
      </c>
      <c r="J1583" s="16">
        <v>41640</v>
      </c>
      <c r="L1583" s="4">
        <v>111809.333</v>
      </c>
      <c r="M1583" s="4">
        <v>115059.3</v>
      </c>
      <c r="N1583" s="4">
        <v>137112.33300000001</v>
      </c>
      <c r="O1583" s="64">
        <v>21</v>
      </c>
      <c r="P1583" s="4">
        <v>9</v>
      </c>
      <c r="Q1583" s="4">
        <v>1</v>
      </c>
      <c r="R1583" s="4">
        <v>31</v>
      </c>
      <c r="S1583" s="4">
        <v>100</v>
      </c>
      <c r="T1583" s="4">
        <v>100</v>
      </c>
      <c r="U1583" s="11">
        <v>4945569</v>
      </c>
      <c r="V1583" s="11">
        <v>933330</v>
      </c>
      <c r="W1583" s="11">
        <v>4012239</v>
      </c>
      <c r="X1583" s="11">
        <v>12</v>
      </c>
      <c r="Y1583" s="62">
        <v>3466089</v>
      </c>
      <c r="Z1583" s="11">
        <v>0</v>
      </c>
      <c r="AA1583" s="11">
        <v>0</v>
      </c>
      <c r="AB1583" s="11">
        <v>7500</v>
      </c>
      <c r="AC1583" s="11">
        <v>90000</v>
      </c>
      <c r="AD1583" s="11">
        <v>0</v>
      </c>
      <c r="AE1583" s="11">
        <v>0</v>
      </c>
      <c r="AF1583" s="11">
        <v>0</v>
      </c>
      <c r="AG1583" s="11">
        <v>97500</v>
      </c>
      <c r="AH1583" s="11">
        <v>0</v>
      </c>
      <c r="AI1583" s="11">
        <v>431472</v>
      </c>
      <c r="AJ1583" s="11">
        <v>0</v>
      </c>
      <c r="AK1583" s="11">
        <v>308502</v>
      </c>
      <c r="AL1583" s="9">
        <v>739975</v>
      </c>
      <c r="AM1583" s="9">
        <v>617005</v>
      </c>
      <c r="AN1583" s="9">
        <v>0</v>
      </c>
      <c r="AO1583" s="9">
        <v>0</v>
      </c>
      <c r="AP1583" s="11">
        <v>0</v>
      </c>
      <c r="AQ1583" s="11">
        <v>0</v>
      </c>
      <c r="AR1583" s="11">
        <v>1356980</v>
      </c>
      <c r="AS1583" s="11">
        <v>0</v>
      </c>
      <c r="AT1583" s="11">
        <v>0</v>
      </c>
      <c r="AU1583" s="11">
        <v>0</v>
      </c>
      <c r="AV1583" s="11">
        <v>0</v>
      </c>
      <c r="AW1583" s="11">
        <v>0</v>
      </c>
      <c r="AX1583" s="11">
        <v>0</v>
      </c>
      <c r="AY1583" s="11">
        <v>0</v>
      </c>
      <c r="AZ1583" s="11">
        <v>0</v>
      </c>
      <c r="BA1583" s="11">
        <v>0</v>
      </c>
      <c r="BB1583" s="11">
        <v>0</v>
      </c>
      <c r="BC1583" s="11">
        <v>0</v>
      </c>
      <c r="BD1583" s="11">
        <v>25000</v>
      </c>
      <c r="BE1583" s="11">
        <v>0</v>
      </c>
      <c r="BF1583" s="11">
        <v>0</v>
      </c>
      <c r="BG1583" s="11">
        <v>0</v>
      </c>
      <c r="BH1583" s="11">
        <v>0</v>
      </c>
      <c r="BI1583" s="11">
        <v>0</v>
      </c>
      <c r="BJ1583" s="11">
        <v>0</v>
      </c>
      <c r="BK1583" s="11">
        <v>0</v>
      </c>
      <c r="BL1583" s="11">
        <v>0</v>
      </c>
      <c r="BM1583" s="11">
        <v>0</v>
      </c>
      <c r="BN1583" s="11">
        <v>0</v>
      </c>
      <c r="BO1583" s="11">
        <v>324990</v>
      </c>
      <c r="BP1583" s="11">
        <v>32490</v>
      </c>
      <c r="BQ1583" s="11">
        <v>263620</v>
      </c>
      <c r="BR1583" s="11">
        <v>217370</v>
      </c>
      <c r="BS1583" s="11">
        <v>44510</v>
      </c>
      <c r="BT1583" s="11">
        <v>10400</v>
      </c>
      <c r="BU1583" s="11">
        <v>39950</v>
      </c>
      <c r="BV1583" s="11">
        <v>0</v>
      </c>
      <c r="BW1583" s="11">
        <v>0</v>
      </c>
      <c r="BX1583" s="11">
        <v>0</v>
      </c>
      <c r="BY1583" s="11">
        <v>0</v>
      </c>
      <c r="BZ1583" s="11">
        <v>0</v>
      </c>
      <c r="CA1583" s="11">
        <v>0</v>
      </c>
      <c r="CB1583" s="11">
        <v>0</v>
      </c>
      <c r="CC1583" s="11">
        <v>0</v>
      </c>
      <c r="CD1583" s="11">
        <v>0</v>
      </c>
      <c r="CE1583" s="11">
        <v>0</v>
      </c>
      <c r="CF1583" s="11">
        <v>0</v>
      </c>
      <c r="CG1583" s="11">
        <v>0</v>
      </c>
      <c r="CH1583" s="11">
        <v>0</v>
      </c>
      <c r="CI1583" s="11">
        <v>199839.83300000001</v>
      </c>
      <c r="CJ1583" s="4">
        <v>31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0</v>
      </c>
      <c r="CZ1583" s="4">
        <v>0</v>
      </c>
      <c r="DA1583" s="4">
        <v>0</v>
      </c>
      <c r="DB1583" s="4">
        <v>20</v>
      </c>
      <c r="DC1583" s="4">
        <v>0</v>
      </c>
      <c r="DD1583" s="4">
        <v>12</v>
      </c>
      <c r="DE1583" s="64">
        <v>32</v>
      </c>
      <c r="DF1583" s="64">
        <v>24</v>
      </c>
      <c r="DG1583" s="64">
        <v>0</v>
      </c>
      <c r="DH1583" s="6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0</v>
      </c>
      <c r="DO1583" s="4">
        <v>0</v>
      </c>
      <c r="DP1583" s="4">
        <v>0</v>
      </c>
      <c r="DQ1583" s="4">
        <v>0</v>
      </c>
      <c r="DR1583" s="4">
        <v>0</v>
      </c>
      <c r="DS1583" s="4">
        <v>0</v>
      </c>
      <c r="DT1583" s="4">
        <v>2</v>
      </c>
      <c r="DU1583" s="4">
        <v>2</v>
      </c>
      <c r="EB1583" s="4" t="b">
        <v>1</v>
      </c>
      <c r="EC1583" s="4" t="s">
        <v>267</v>
      </c>
      <c r="EF1583" s="7">
        <v>46082</v>
      </c>
      <c r="EG1583" s="7">
        <v>46112</v>
      </c>
      <c r="EH1583" s="4" t="s">
        <v>173</v>
      </c>
      <c r="EI1583" s="4" t="b">
        <v>1</v>
      </c>
      <c r="EJ1583" s="4" t="s">
        <v>174</v>
      </c>
      <c r="EO1583" s="4">
        <f t="shared" si="97"/>
        <v>12.008219178082191</v>
      </c>
      <c r="EP1583" s="4">
        <f t="shared" si="98"/>
        <v>20</v>
      </c>
      <c r="EQ1583" s="9">
        <f t="shared" si="99"/>
        <v>2742246.66</v>
      </c>
    </row>
    <row r="1584" spans="3:147">
      <c r="C1584" s="7">
        <v>46082</v>
      </c>
      <c r="D1584" s="4">
        <v>7850</v>
      </c>
      <c r="G1584" s="4" t="s">
        <v>176</v>
      </c>
      <c r="H1584" s="4" t="s">
        <v>177</v>
      </c>
      <c r="I1584" s="4">
        <v>11</v>
      </c>
      <c r="J1584" s="16">
        <v>35679</v>
      </c>
      <c r="L1584" s="4">
        <v>116136.333</v>
      </c>
      <c r="M1584" s="4">
        <v>122886.3</v>
      </c>
      <c r="N1584" s="4">
        <v>146439.508</v>
      </c>
      <c r="O1584" s="64">
        <v>21</v>
      </c>
      <c r="P1584" s="4">
        <v>9</v>
      </c>
      <c r="Q1584" s="4">
        <v>1</v>
      </c>
      <c r="R1584" s="4">
        <v>31</v>
      </c>
      <c r="S1584" s="4">
        <v>100</v>
      </c>
      <c r="T1584" s="4">
        <v>100</v>
      </c>
      <c r="U1584" s="11">
        <v>6462704</v>
      </c>
      <c r="V1584" s="11">
        <v>1336704</v>
      </c>
      <c r="W1584" s="11">
        <v>5126000</v>
      </c>
      <c r="X1584" s="11">
        <v>26</v>
      </c>
      <c r="Y1584" s="62">
        <v>3600226</v>
      </c>
      <c r="Z1584" s="11">
        <v>0</v>
      </c>
      <c r="AA1584" s="11">
        <v>0</v>
      </c>
      <c r="AB1584" s="11">
        <v>7500</v>
      </c>
      <c r="AC1584" s="11">
        <v>195000</v>
      </c>
      <c r="AD1584" s="11">
        <v>0</v>
      </c>
      <c r="AE1584" s="11">
        <v>0</v>
      </c>
      <c r="AF1584" s="11">
        <v>0</v>
      </c>
      <c r="AG1584" s="11">
        <v>202500</v>
      </c>
      <c r="AH1584" s="11">
        <v>0</v>
      </c>
      <c r="AI1584" s="11">
        <v>460823</v>
      </c>
      <c r="AJ1584" s="11">
        <v>0</v>
      </c>
      <c r="AK1584" s="11">
        <v>439318</v>
      </c>
      <c r="AL1584" s="9">
        <v>900142</v>
      </c>
      <c r="AM1584" s="9">
        <v>1317955</v>
      </c>
      <c r="AN1584" s="9">
        <v>73219</v>
      </c>
      <c r="AO1584" s="9">
        <v>333662</v>
      </c>
      <c r="AP1584" s="11">
        <v>0</v>
      </c>
      <c r="AQ1584" s="11">
        <v>35000</v>
      </c>
      <c r="AR1584" s="11">
        <v>2659978</v>
      </c>
      <c r="AS1584" s="11">
        <v>0</v>
      </c>
      <c r="AT1584" s="11">
        <v>0</v>
      </c>
      <c r="AU1584" s="11">
        <v>0</v>
      </c>
      <c r="AV1584" s="11">
        <v>0</v>
      </c>
      <c r="AW1584" s="11">
        <v>0</v>
      </c>
      <c r="AX1584" s="11">
        <v>0</v>
      </c>
      <c r="AY1584" s="11">
        <v>0</v>
      </c>
      <c r="AZ1584" s="11">
        <v>0</v>
      </c>
      <c r="BA1584" s="11">
        <v>0</v>
      </c>
      <c r="BB1584" s="11">
        <v>0</v>
      </c>
      <c r="BC1584" s="11">
        <v>0</v>
      </c>
      <c r="BD1584" s="11">
        <v>0</v>
      </c>
      <c r="BE1584" s="11">
        <v>0</v>
      </c>
      <c r="BF1584" s="11">
        <v>0</v>
      </c>
      <c r="BG1584" s="11">
        <v>0</v>
      </c>
      <c r="BH1584" s="11">
        <v>0</v>
      </c>
      <c r="BI1584" s="11">
        <v>0</v>
      </c>
      <c r="BJ1584" s="11">
        <v>0</v>
      </c>
      <c r="BK1584" s="11">
        <v>0</v>
      </c>
      <c r="BL1584" s="11">
        <v>0</v>
      </c>
      <c r="BM1584" s="11">
        <v>0</v>
      </c>
      <c r="BN1584" s="11">
        <v>0</v>
      </c>
      <c r="BO1584" s="11">
        <v>585210</v>
      </c>
      <c r="BP1584" s="11">
        <v>58520</v>
      </c>
      <c r="BQ1584" s="11">
        <v>298390</v>
      </c>
      <c r="BR1584" s="11">
        <v>282650</v>
      </c>
      <c r="BS1584" s="11">
        <v>58160</v>
      </c>
      <c r="BT1584" s="11">
        <v>10800</v>
      </c>
      <c r="BU1584" s="11">
        <v>42630</v>
      </c>
      <c r="BV1584" s="11">
        <v>0</v>
      </c>
      <c r="BW1584" s="11">
        <v>344</v>
      </c>
      <c r="BX1584" s="11">
        <v>0</v>
      </c>
      <c r="BY1584" s="11">
        <v>0</v>
      </c>
      <c r="BZ1584" s="11">
        <v>0</v>
      </c>
      <c r="CA1584" s="11">
        <v>0</v>
      </c>
      <c r="CB1584" s="11">
        <v>0</v>
      </c>
      <c r="CC1584" s="11">
        <v>0</v>
      </c>
      <c r="CD1584" s="11">
        <v>0</v>
      </c>
      <c r="CE1584" s="11">
        <v>0</v>
      </c>
      <c r="CF1584" s="11">
        <v>0</v>
      </c>
      <c r="CG1584" s="11">
        <v>0</v>
      </c>
      <c r="CH1584" s="11">
        <v>0</v>
      </c>
      <c r="CI1584" s="11">
        <v>221514.122</v>
      </c>
      <c r="CJ1584" s="4">
        <v>31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7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20</v>
      </c>
      <c r="DC1584" s="4">
        <v>0</v>
      </c>
      <c r="DD1584" s="4">
        <v>16</v>
      </c>
      <c r="DE1584" s="64">
        <v>36</v>
      </c>
      <c r="DF1584" s="64">
        <v>48</v>
      </c>
      <c r="DG1584" s="64">
        <v>2</v>
      </c>
      <c r="DH1584" s="64">
        <v>30.38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2</v>
      </c>
      <c r="DU1584" s="4">
        <v>2</v>
      </c>
      <c r="EB1584" s="4" t="b">
        <v>1</v>
      </c>
      <c r="EC1584" s="4" t="s">
        <v>267</v>
      </c>
      <c r="EF1584" s="7">
        <v>46082</v>
      </c>
      <c r="EG1584" s="7">
        <v>46112</v>
      </c>
      <c r="EH1584" s="4" t="s">
        <v>173</v>
      </c>
      <c r="EI1584" s="4" t="b">
        <v>1</v>
      </c>
      <c r="EJ1584" s="4" t="s">
        <v>174</v>
      </c>
      <c r="EO1584" s="4">
        <f t="shared" si="97"/>
        <v>28.339726027397262</v>
      </c>
      <c r="EP1584" s="4">
        <f t="shared" si="98"/>
        <v>25</v>
      </c>
      <c r="EQ1584" s="9">
        <f t="shared" si="99"/>
        <v>3660987.7</v>
      </c>
    </row>
    <row r="1585" spans="3:147">
      <c r="C1585" s="7">
        <v>46082</v>
      </c>
      <c r="D1585" s="4">
        <v>7850</v>
      </c>
      <c r="G1585" s="4" t="s">
        <v>176</v>
      </c>
      <c r="H1585" s="4" t="s">
        <v>177</v>
      </c>
      <c r="I1585" s="4">
        <v>9</v>
      </c>
      <c r="J1585" s="16">
        <v>37082</v>
      </c>
      <c r="L1585" s="4">
        <v>114832.333</v>
      </c>
      <c r="M1585" s="4">
        <v>121707.3</v>
      </c>
      <c r="N1585" s="4">
        <v>145034.533</v>
      </c>
      <c r="O1585" s="64">
        <v>21</v>
      </c>
      <c r="P1585" s="4">
        <v>9</v>
      </c>
      <c r="Q1585" s="4">
        <v>1</v>
      </c>
      <c r="R1585" s="4">
        <v>31</v>
      </c>
      <c r="S1585" s="4">
        <v>100</v>
      </c>
      <c r="T1585" s="4">
        <v>100</v>
      </c>
      <c r="U1585" s="11">
        <v>7009590</v>
      </c>
      <c r="V1585" s="11">
        <v>1508590</v>
      </c>
      <c r="W1585" s="11">
        <v>5501000</v>
      </c>
      <c r="X1585" s="11">
        <v>24</v>
      </c>
      <c r="Y1585" s="62">
        <v>3559802</v>
      </c>
      <c r="Z1585" s="11">
        <v>0</v>
      </c>
      <c r="AA1585" s="11">
        <v>0</v>
      </c>
      <c r="AB1585" s="11">
        <v>26250</v>
      </c>
      <c r="AC1585" s="11">
        <v>180000</v>
      </c>
      <c r="AD1585" s="11">
        <v>0</v>
      </c>
      <c r="AE1585" s="11">
        <v>0</v>
      </c>
      <c r="AF1585" s="11">
        <v>0</v>
      </c>
      <c r="AG1585" s="11">
        <v>206250</v>
      </c>
      <c r="AH1585" s="11">
        <v>0</v>
      </c>
      <c r="AI1585" s="11">
        <v>456402</v>
      </c>
      <c r="AJ1585" s="11">
        <v>0</v>
      </c>
      <c r="AK1585" s="11">
        <v>707043</v>
      </c>
      <c r="AL1585" s="9">
        <v>1163445</v>
      </c>
      <c r="AM1585" s="9">
        <v>1305310</v>
      </c>
      <c r="AN1585" s="9">
        <v>145034</v>
      </c>
      <c r="AO1585" s="9">
        <v>544749</v>
      </c>
      <c r="AP1585" s="11">
        <v>0</v>
      </c>
      <c r="AQ1585" s="11">
        <v>60000</v>
      </c>
      <c r="AR1585" s="11">
        <v>3218538</v>
      </c>
      <c r="AS1585" s="11">
        <v>0</v>
      </c>
      <c r="AT1585" s="11">
        <v>0</v>
      </c>
      <c r="AU1585" s="11">
        <v>0</v>
      </c>
      <c r="AV1585" s="11">
        <v>0</v>
      </c>
      <c r="AW1585" s="11">
        <v>0</v>
      </c>
      <c r="AX1585" s="11">
        <v>0</v>
      </c>
      <c r="AY1585" s="11">
        <v>0</v>
      </c>
      <c r="AZ1585" s="11">
        <v>0</v>
      </c>
      <c r="BA1585" s="11">
        <v>0</v>
      </c>
      <c r="BB1585" s="11">
        <v>0</v>
      </c>
      <c r="BC1585" s="11">
        <v>0</v>
      </c>
      <c r="BD1585" s="11">
        <v>25000</v>
      </c>
      <c r="BE1585" s="11">
        <v>0</v>
      </c>
      <c r="BF1585" s="11">
        <v>0</v>
      </c>
      <c r="BG1585" s="11">
        <v>0</v>
      </c>
      <c r="BH1585" s="11">
        <v>0</v>
      </c>
      <c r="BI1585" s="11">
        <v>0</v>
      </c>
      <c r="BJ1585" s="11">
        <v>0</v>
      </c>
      <c r="BK1585" s="11">
        <v>0</v>
      </c>
      <c r="BL1585" s="11">
        <v>0</v>
      </c>
      <c r="BM1585" s="11">
        <v>0</v>
      </c>
      <c r="BN1585" s="11">
        <v>0</v>
      </c>
      <c r="BO1585" s="11">
        <v>721910</v>
      </c>
      <c r="BP1585" s="11">
        <v>72190</v>
      </c>
      <c r="BQ1585" s="11">
        <v>290030</v>
      </c>
      <c r="BR1585" s="11">
        <v>295000</v>
      </c>
      <c r="BS1585" s="11">
        <v>63090</v>
      </c>
      <c r="BT1585" s="11">
        <v>10680</v>
      </c>
      <c r="BU1585" s="11">
        <v>42220</v>
      </c>
      <c r="BV1585" s="11">
        <v>13000</v>
      </c>
      <c r="BW1585" s="11">
        <v>470</v>
      </c>
      <c r="BX1585" s="11">
        <v>0</v>
      </c>
      <c r="BY1585" s="11">
        <v>0</v>
      </c>
      <c r="BZ1585" s="11">
        <v>0</v>
      </c>
      <c r="CA1585" s="11">
        <v>0</v>
      </c>
      <c r="CB1585" s="11">
        <v>0</v>
      </c>
      <c r="CC1585" s="11">
        <v>0</v>
      </c>
      <c r="CD1585" s="11">
        <v>0</v>
      </c>
      <c r="CE1585" s="11">
        <v>0</v>
      </c>
      <c r="CF1585" s="11">
        <v>0</v>
      </c>
      <c r="CG1585" s="11">
        <v>0</v>
      </c>
      <c r="CH1585" s="11">
        <v>0</v>
      </c>
      <c r="CI1585" s="11">
        <v>225357.133</v>
      </c>
      <c r="CJ1585" s="4">
        <v>31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0</v>
      </c>
      <c r="CS1585" s="4">
        <v>0</v>
      </c>
      <c r="CT1585" s="4">
        <v>0</v>
      </c>
      <c r="CU1585" s="4">
        <v>12</v>
      </c>
      <c r="CV1585" s="4">
        <v>0</v>
      </c>
      <c r="CW1585" s="4">
        <v>0</v>
      </c>
      <c r="CX1585" s="4">
        <v>0</v>
      </c>
      <c r="CY1585" s="4">
        <v>0</v>
      </c>
      <c r="CZ1585" s="4">
        <v>0</v>
      </c>
      <c r="DA1585" s="4">
        <v>0</v>
      </c>
      <c r="DB1585" s="4">
        <v>20</v>
      </c>
      <c r="DC1585" s="4">
        <v>0</v>
      </c>
      <c r="DD1585" s="4">
        <v>26</v>
      </c>
      <c r="DE1585" s="64">
        <v>46</v>
      </c>
      <c r="DF1585" s="64">
        <v>48</v>
      </c>
      <c r="DG1585" s="64">
        <v>4</v>
      </c>
      <c r="DH1585" s="64">
        <v>50.08</v>
      </c>
      <c r="DI1585" s="4">
        <v>0</v>
      </c>
      <c r="DJ1585" s="4">
        <v>0</v>
      </c>
      <c r="DK1585" s="4">
        <v>0</v>
      </c>
      <c r="DL1585" s="4">
        <v>0</v>
      </c>
      <c r="DM1585" s="4">
        <v>0</v>
      </c>
      <c r="DN1585" s="4">
        <v>0</v>
      </c>
      <c r="DO1585" s="4">
        <v>0</v>
      </c>
      <c r="DP1585" s="4">
        <v>0</v>
      </c>
      <c r="DQ1585" s="4">
        <v>0</v>
      </c>
      <c r="DR1585" s="4">
        <v>0</v>
      </c>
      <c r="DS1585" s="4">
        <v>0</v>
      </c>
      <c r="DT1585" s="4">
        <v>2</v>
      </c>
      <c r="DU1585" s="4">
        <v>2</v>
      </c>
      <c r="EB1585" s="4" t="b">
        <v>1</v>
      </c>
      <c r="EC1585" s="4" t="s">
        <v>267</v>
      </c>
      <c r="EF1585" s="7">
        <v>46082</v>
      </c>
      <c r="EG1585" s="7">
        <v>46112</v>
      </c>
      <c r="EH1585" s="4" t="s">
        <v>173</v>
      </c>
      <c r="EI1585" s="4" t="b">
        <v>1</v>
      </c>
      <c r="EJ1585" s="4" t="s">
        <v>174</v>
      </c>
      <c r="EO1585" s="4">
        <f t="shared" si="97"/>
        <v>24.495890410958904</v>
      </c>
      <c r="EP1585" s="4">
        <f t="shared" si="98"/>
        <v>25</v>
      </c>
      <c r="EQ1585" s="9">
        <f t="shared" si="99"/>
        <v>3625863.3249999997</v>
      </c>
    </row>
    <row r="1586" spans="3:147">
      <c r="C1586" s="7">
        <v>46082</v>
      </c>
      <c r="D1586" s="4">
        <v>7850</v>
      </c>
      <c r="G1586" s="4" t="s">
        <v>176</v>
      </c>
      <c r="H1586" s="4" t="s">
        <v>177</v>
      </c>
      <c r="I1586" s="4">
        <v>16</v>
      </c>
      <c r="J1586" s="16">
        <v>37391</v>
      </c>
      <c r="L1586" s="4">
        <v>118910.333</v>
      </c>
      <c r="M1586" s="4">
        <v>125410.3</v>
      </c>
      <c r="N1586" s="4">
        <v>149447.274</v>
      </c>
      <c r="O1586" s="64">
        <v>21</v>
      </c>
      <c r="P1586" s="4">
        <v>9</v>
      </c>
      <c r="Q1586" s="4">
        <v>1</v>
      </c>
      <c r="R1586" s="4">
        <v>31</v>
      </c>
      <c r="S1586" s="4">
        <v>100</v>
      </c>
      <c r="T1586" s="4">
        <v>100</v>
      </c>
      <c r="U1586" s="11">
        <v>6800639</v>
      </c>
      <c r="V1586" s="11">
        <v>1484639</v>
      </c>
      <c r="W1586" s="11">
        <v>5316000</v>
      </c>
      <c r="X1586" s="11">
        <v>23</v>
      </c>
      <c r="Y1586" s="62">
        <v>3686220</v>
      </c>
      <c r="Z1586" s="11">
        <v>0</v>
      </c>
      <c r="AA1586" s="11">
        <v>0</v>
      </c>
      <c r="AB1586" s="11">
        <v>22500</v>
      </c>
      <c r="AC1586" s="11">
        <v>172500</v>
      </c>
      <c r="AD1586" s="11">
        <v>0</v>
      </c>
      <c r="AE1586" s="11">
        <v>0</v>
      </c>
      <c r="AF1586" s="11">
        <v>0</v>
      </c>
      <c r="AG1586" s="11">
        <v>195000</v>
      </c>
      <c r="AH1586" s="11">
        <v>0</v>
      </c>
      <c r="AI1586" s="11">
        <v>470288</v>
      </c>
      <c r="AJ1586" s="11">
        <v>0</v>
      </c>
      <c r="AK1586" s="11">
        <v>672512</v>
      </c>
      <c r="AL1586" s="9">
        <v>1142801</v>
      </c>
      <c r="AM1586" s="9">
        <v>1345025</v>
      </c>
      <c r="AN1586" s="9">
        <v>74723</v>
      </c>
      <c r="AO1586" s="9">
        <v>291870</v>
      </c>
      <c r="AP1586" s="11">
        <v>0</v>
      </c>
      <c r="AQ1586" s="11">
        <v>30000</v>
      </c>
      <c r="AR1586" s="11">
        <v>2884419</v>
      </c>
      <c r="AS1586" s="11">
        <v>0</v>
      </c>
      <c r="AT1586" s="11">
        <v>0</v>
      </c>
      <c r="AU1586" s="11">
        <v>0</v>
      </c>
      <c r="AV1586" s="11">
        <v>0</v>
      </c>
      <c r="AW1586" s="11">
        <v>0</v>
      </c>
      <c r="AX1586" s="11">
        <v>0</v>
      </c>
      <c r="AY1586" s="11">
        <v>0</v>
      </c>
      <c r="AZ1586" s="11">
        <v>0</v>
      </c>
      <c r="BA1586" s="11">
        <v>0</v>
      </c>
      <c r="BB1586" s="11">
        <v>0</v>
      </c>
      <c r="BC1586" s="11">
        <v>0</v>
      </c>
      <c r="BD1586" s="11">
        <v>25000</v>
      </c>
      <c r="BE1586" s="11">
        <v>0</v>
      </c>
      <c r="BF1586" s="11">
        <v>0</v>
      </c>
      <c r="BG1586" s="11">
        <v>10000</v>
      </c>
      <c r="BH1586" s="11">
        <v>0</v>
      </c>
      <c r="BI1586" s="11">
        <v>0</v>
      </c>
      <c r="BJ1586" s="11">
        <v>0</v>
      </c>
      <c r="BK1586" s="11">
        <v>0</v>
      </c>
      <c r="BL1586" s="11">
        <v>0</v>
      </c>
      <c r="BM1586" s="11">
        <v>0</v>
      </c>
      <c r="BN1586" s="11">
        <v>0</v>
      </c>
      <c r="BO1586" s="11">
        <v>680430</v>
      </c>
      <c r="BP1586" s="11">
        <v>68040</v>
      </c>
      <c r="BQ1586" s="11">
        <v>302570</v>
      </c>
      <c r="BR1586" s="11">
        <v>297350</v>
      </c>
      <c r="BS1586" s="11">
        <v>61210</v>
      </c>
      <c r="BT1586" s="11">
        <v>11060</v>
      </c>
      <c r="BU1586" s="11">
        <v>43510</v>
      </c>
      <c r="BV1586" s="11">
        <v>20000</v>
      </c>
      <c r="BW1586" s="11">
        <v>469</v>
      </c>
      <c r="BX1586" s="11">
        <v>0</v>
      </c>
      <c r="BY1586" s="11">
        <v>0</v>
      </c>
      <c r="BZ1586" s="11">
        <v>0</v>
      </c>
      <c r="CA1586" s="11">
        <v>0</v>
      </c>
      <c r="CB1586" s="11">
        <v>0</v>
      </c>
      <c r="CC1586" s="11">
        <v>0</v>
      </c>
      <c r="CD1586" s="11">
        <v>0</v>
      </c>
      <c r="CE1586" s="11">
        <v>0</v>
      </c>
      <c r="CF1586" s="11">
        <v>0</v>
      </c>
      <c r="CG1586" s="11">
        <v>0</v>
      </c>
      <c r="CH1586" s="11">
        <v>0</v>
      </c>
      <c r="CI1586" s="11">
        <v>257069.95600000001</v>
      </c>
      <c r="CJ1586" s="4">
        <v>31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6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20</v>
      </c>
      <c r="DC1586" s="4">
        <v>0</v>
      </c>
      <c r="DD1586" s="4">
        <v>24</v>
      </c>
      <c r="DE1586" s="64">
        <v>44</v>
      </c>
      <c r="DF1586" s="64">
        <v>48</v>
      </c>
      <c r="DG1586" s="64">
        <v>2</v>
      </c>
      <c r="DH1586" s="64">
        <v>26.04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0.5</v>
      </c>
      <c r="DT1586" s="4">
        <v>2</v>
      </c>
      <c r="DU1586" s="4">
        <v>2</v>
      </c>
      <c r="EB1586" s="4" t="b">
        <v>1</v>
      </c>
      <c r="EC1586" s="4" t="s">
        <v>267</v>
      </c>
      <c r="EF1586" s="7">
        <v>46082</v>
      </c>
      <c r="EG1586" s="7">
        <v>46112</v>
      </c>
      <c r="EH1586" s="4" t="s">
        <v>173</v>
      </c>
      <c r="EI1586" s="4" t="b">
        <v>1</v>
      </c>
      <c r="EJ1586" s="4" t="s">
        <v>174</v>
      </c>
      <c r="EO1586" s="4">
        <f t="shared" si="97"/>
        <v>23.649315068493152</v>
      </c>
      <c r="EP1586" s="4">
        <f t="shared" si="98"/>
        <v>25</v>
      </c>
      <c r="EQ1586" s="9">
        <f t="shared" si="99"/>
        <v>3736181.85</v>
      </c>
    </row>
    <row r="1587" spans="3:147">
      <c r="C1587" s="7">
        <v>46082</v>
      </c>
      <c r="D1587" s="4">
        <v>7850</v>
      </c>
      <c r="G1587" s="4" t="s">
        <v>176</v>
      </c>
      <c r="H1587" s="4" t="s">
        <v>177</v>
      </c>
      <c r="I1587" s="4">
        <v>11</v>
      </c>
      <c r="J1587" s="16">
        <v>37956</v>
      </c>
      <c r="L1587" s="4">
        <v>116136.333</v>
      </c>
      <c r="M1587" s="4">
        <v>121886.3</v>
      </c>
      <c r="N1587" s="4">
        <v>145247.84099999999</v>
      </c>
      <c r="O1587" s="64">
        <v>21</v>
      </c>
      <c r="P1587" s="4">
        <v>9</v>
      </c>
      <c r="Q1587" s="4">
        <v>1</v>
      </c>
      <c r="R1587" s="4">
        <v>31</v>
      </c>
      <c r="S1587" s="4">
        <v>100</v>
      </c>
      <c r="T1587" s="4">
        <v>100</v>
      </c>
      <c r="U1587" s="11">
        <v>6725889</v>
      </c>
      <c r="V1587" s="11">
        <v>1384889</v>
      </c>
      <c r="W1587" s="11">
        <v>5341000</v>
      </c>
      <c r="X1587" s="11">
        <v>22</v>
      </c>
      <c r="Y1587" s="62">
        <v>3600226</v>
      </c>
      <c r="Z1587" s="11">
        <v>0</v>
      </c>
      <c r="AA1587" s="11">
        <v>0</v>
      </c>
      <c r="AB1587" s="11">
        <v>7500</v>
      </c>
      <c r="AC1587" s="11">
        <v>165000</v>
      </c>
      <c r="AD1587" s="11">
        <v>0</v>
      </c>
      <c r="AE1587" s="11">
        <v>0</v>
      </c>
      <c r="AF1587" s="11">
        <v>0</v>
      </c>
      <c r="AG1587" s="11">
        <v>172500</v>
      </c>
      <c r="AH1587" s="11">
        <v>0</v>
      </c>
      <c r="AI1587" s="11">
        <v>457073</v>
      </c>
      <c r="AJ1587" s="11">
        <v>0</v>
      </c>
      <c r="AK1587" s="11">
        <v>544679</v>
      </c>
      <c r="AL1587" s="9">
        <v>1001753</v>
      </c>
      <c r="AM1587" s="9">
        <v>1089358</v>
      </c>
      <c r="AN1587" s="9">
        <v>145247</v>
      </c>
      <c r="AO1587" s="9">
        <v>567338</v>
      </c>
      <c r="AP1587" s="11">
        <v>0</v>
      </c>
      <c r="AQ1587" s="11">
        <v>60000</v>
      </c>
      <c r="AR1587" s="11">
        <v>2863696</v>
      </c>
      <c r="AS1587" s="11">
        <v>0</v>
      </c>
      <c r="AT1587" s="11">
        <v>0</v>
      </c>
      <c r="AU1587" s="11">
        <v>0</v>
      </c>
      <c r="AV1587" s="11">
        <v>0</v>
      </c>
      <c r="AW1587" s="11">
        <v>0</v>
      </c>
      <c r="AX1587" s="11">
        <v>0</v>
      </c>
      <c r="AY1587" s="11">
        <v>0</v>
      </c>
      <c r="AZ1587" s="11">
        <v>0</v>
      </c>
      <c r="BA1587" s="11">
        <v>54467</v>
      </c>
      <c r="BB1587" s="11">
        <v>0</v>
      </c>
      <c r="BC1587" s="11">
        <v>0</v>
      </c>
      <c r="BD1587" s="11">
        <v>35000</v>
      </c>
      <c r="BE1587" s="11">
        <v>0</v>
      </c>
      <c r="BF1587" s="11">
        <v>0</v>
      </c>
      <c r="BG1587" s="11">
        <v>0</v>
      </c>
      <c r="BH1587" s="11">
        <v>0</v>
      </c>
      <c r="BI1587" s="11">
        <v>0</v>
      </c>
      <c r="BJ1587" s="11">
        <v>0</v>
      </c>
      <c r="BK1587" s="11">
        <v>0</v>
      </c>
      <c r="BL1587" s="11">
        <v>0</v>
      </c>
      <c r="BM1587" s="11">
        <v>0</v>
      </c>
      <c r="BN1587" s="11">
        <v>0</v>
      </c>
      <c r="BO1587" s="11">
        <v>616550</v>
      </c>
      <c r="BP1587" s="11">
        <v>61650</v>
      </c>
      <c r="BQ1587" s="11">
        <v>285900</v>
      </c>
      <c r="BR1587" s="11">
        <v>295650</v>
      </c>
      <c r="BS1587" s="11">
        <v>60530</v>
      </c>
      <c r="BT1587" s="11">
        <v>10800</v>
      </c>
      <c r="BU1587" s="11">
        <v>42290</v>
      </c>
      <c r="BV1587" s="11">
        <v>11000</v>
      </c>
      <c r="BW1587" s="11">
        <v>519</v>
      </c>
      <c r="BX1587" s="11">
        <v>0</v>
      </c>
      <c r="BY1587" s="11">
        <v>0</v>
      </c>
      <c r="BZ1587" s="11">
        <v>0</v>
      </c>
      <c r="CA1587" s="11">
        <v>0</v>
      </c>
      <c r="CB1587" s="11">
        <v>0</v>
      </c>
      <c r="CC1587" s="11">
        <v>0</v>
      </c>
      <c r="CD1587" s="11">
        <v>0</v>
      </c>
      <c r="CE1587" s="11">
        <v>0</v>
      </c>
      <c r="CF1587" s="11">
        <v>0</v>
      </c>
      <c r="CG1587" s="11">
        <v>0</v>
      </c>
      <c r="CH1587" s="11">
        <v>0</v>
      </c>
      <c r="CI1587" s="11">
        <v>233851.122</v>
      </c>
      <c r="CJ1587" s="4">
        <v>31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0</v>
      </c>
      <c r="CR1587" s="4">
        <v>0</v>
      </c>
      <c r="CS1587" s="4">
        <v>0</v>
      </c>
      <c r="CT1587" s="4">
        <v>0</v>
      </c>
      <c r="CU1587" s="4">
        <v>12</v>
      </c>
      <c r="CV1587" s="4">
        <v>0</v>
      </c>
      <c r="CW1587" s="4">
        <v>0</v>
      </c>
      <c r="CX1587" s="4">
        <v>0</v>
      </c>
      <c r="CY1587" s="4">
        <v>0</v>
      </c>
      <c r="CZ1587" s="4">
        <v>0</v>
      </c>
      <c r="DA1587" s="4">
        <v>0</v>
      </c>
      <c r="DB1587" s="4">
        <v>20</v>
      </c>
      <c r="DC1587" s="4">
        <v>0</v>
      </c>
      <c r="DD1587" s="4">
        <v>20</v>
      </c>
      <c r="DE1587" s="64">
        <v>40</v>
      </c>
      <c r="DF1587" s="64">
        <v>40</v>
      </c>
      <c r="DG1587" s="64">
        <v>4</v>
      </c>
      <c r="DH1587" s="64">
        <v>52.08</v>
      </c>
      <c r="DI1587" s="4">
        <v>0</v>
      </c>
      <c r="DJ1587" s="4">
        <v>0</v>
      </c>
      <c r="DK1587" s="4">
        <v>0</v>
      </c>
      <c r="DL1587" s="4">
        <v>0</v>
      </c>
      <c r="DM1587" s="4">
        <v>0</v>
      </c>
      <c r="DN1587" s="4">
        <v>0</v>
      </c>
      <c r="DO1587" s="4">
        <v>0</v>
      </c>
      <c r="DP1587" s="4">
        <v>0</v>
      </c>
      <c r="DQ1587" s="4">
        <v>0</v>
      </c>
      <c r="DR1587" s="4">
        <v>0</v>
      </c>
      <c r="DS1587" s="4">
        <v>0</v>
      </c>
      <c r="DT1587" s="4">
        <v>2</v>
      </c>
      <c r="DU1587" s="4">
        <v>2</v>
      </c>
      <c r="EB1587" s="4" t="b">
        <v>1</v>
      </c>
      <c r="EC1587" s="4" t="s">
        <v>267</v>
      </c>
      <c r="EF1587" s="7">
        <v>46082</v>
      </c>
      <c r="EG1587" s="7">
        <v>46112</v>
      </c>
      <c r="EH1587" s="4" t="s">
        <v>173</v>
      </c>
      <c r="EI1587" s="4" t="b">
        <v>1</v>
      </c>
      <c r="EJ1587" s="4" t="s">
        <v>174</v>
      </c>
      <c r="EO1587" s="4">
        <f t="shared" si="97"/>
        <v>22.101369863013698</v>
      </c>
      <c r="EP1587" s="4">
        <f t="shared" si="98"/>
        <v>25</v>
      </c>
      <c r="EQ1587" s="9">
        <f t="shared" si="99"/>
        <v>3631196.0249999994</v>
      </c>
    </row>
    <row r="1588" spans="3:147">
      <c r="C1588" s="7">
        <v>46082</v>
      </c>
      <c r="D1588" s="4">
        <v>7850</v>
      </c>
      <c r="G1588" s="4" t="s">
        <v>176</v>
      </c>
      <c r="H1588" s="4" t="s">
        <v>177</v>
      </c>
      <c r="I1588" s="4">
        <v>5</v>
      </c>
      <c r="J1588" s="16">
        <v>38061</v>
      </c>
      <c r="L1588" s="4">
        <v>111809.333</v>
      </c>
      <c r="M1588" s="4">
        <v>117559.3</v>
      </c>
      <c r="N1588" s="4">
        <v>140091.49900000001</v>
      </c>
      <c r="O1588" s="64">
        <v>21</v>
      </c>
      <c r="P1588" s="4">
        <v>8</v>
      </c>
      <c r="Q1588" s="4">
        <v>0</v>
      </c>
      <c r="R1588" s="4">
        <v>29</v>
      </c>
      <c r="S1588" s="4">
        <v>100</v>
      </c>
      <c r="T1588" s="4">
        <v>100</v>
      </c>
      <c r="U1588" s="11">
        <v>5870882</v>
      </c>
      <c r="V1588" s="11">
        <v>1267882</v>
      </c>
      <c r="W1588" s="11">
        <v>4603000</v>
      </c>
      <c r="X1588" s="11">
        <v>22</v>
      </c>
      <c r="Y1588" s="62">
        <v>3242470</v>
      </c>
      <c r="Z1588" s="11">
        <v>0</v>
      </c>
      <c r="AA1588" s="11">
        <v>0</v>
      </c>
      <c r="AB1588" s="11">
        <v>7000</v>
      </c>
      <c r="AC1588" s="11">
        <v>154000</v>
      </c>
      <c r="AD1588" s="11">
        <v>0</v>
      </c>
      <c r="AE1588" s="11">
        <v>0</v>
      </c>
      <c r="AF1588" s="11">
        <v>0</v>
      </c>
      <c r="AG1588" s="11">
        <v>161000</v>
      </c>
      <c r="AH1588" s="11">
        <v>0</v>
      </c>
      <c r="AI1588" s="11">
        <v>412412</v>
      </c>
      <c r="AJ1588" s="11">
        <v>0</v>
      </c>
      <c r="AK1588" s="11">
        <v>0</v>
      </c>
      <c r="AL1588" s="9">
        <v>412412</v>
      </c>
      <c r="AM1588" s="9">
        <v>0</v>
      </c>
      <c r="AN1588" s="9">
        <v>0</v>
      </c>
      <c r="AO1588" s="9">
        <v>0</v>
      </c>
      <c r="AP1588" s="11">
        <v>0</v>
      </c>
      <c r="AQ1588" s="11">
        <v>0</v>
      </c>
      <c r="AR1588" s="11">
        <v>412412</v>
      </c>
      <c r="AS1588" s="11">
        <v>2000000</v>
      </c>
      <c r="AT1588" s="11">
        <v>0</v>
      </c>
      <c r="AU1588" s="11">
        <v>0</v>
      </c>
      <c r="AV1588" s="11">
        <v>0</v>
      </c>
      <c r="AW1588" s="11">
        <v>0</v>
      </c>
      <c r="AX1588" s="11">
        <v>0</v>
      </c>
      <c r="AY1588" s="11">
        <v>0</v>
      </c>
      <c r="AZ1588" s="11">
        <v>0</v>
      </c>
      <c r="BA1588" s="11">
        <v>0</v>
      </c>
      <c r="BB1588" s="11">
        <v>0</v>
      </c>
      <c r="BC1588" s="11">
        <v>0</v>
      </c>
      <c r="BD1588" s="11">
        <v>55000</v>
      </c>
      <c r="BE1588" s="11">
        <v>0</v>
      </c>
      <c r="BF1588" s="11">
        <v>0</v>
      </c>
      <c r="BG1588" s="11">
        <v>0</v>
      </c>
      <c r="BH1588" s="11">
        <v>0</v>
      </c>
      <c r="BI1588" s="11">
        <v>0</v>
      </c>
      <c r="BJ1588" s="11">
        <v>0</v>
      </c>
      <c r="BK1588" s="11">
        <v>0</v>
      </c>
      <c r="BL1588" s="11">
        <v>0</v>
      </c>
      <c r="BM1588" s="11">
        <v>0</v>
      </c>
      <c r="BN1588" s="11">
        <v>0</v>
      </c>
      <c r="BO1588" s="11">
        <v>388890</v>
      </c>
      <c r="BP1588" s="11">
        <v>38880</v>
      </c>
      <c r="BQ1588" s="11">
        <v>0</v>
      </c>
      <c r="BR1588" s="11">
        <v>260010</v>
      </c>
      <c r="BS1588" s="11">
        <v>52840</v>
      </c>
      <c r="BT1588" s="11">
        <v>9730</v>
      </c>
      <c r="BU1588" s="11">
        <v>38150</v>
      </c>
      <c r="BV1588" s="11">
        <v>0</v>
      </c>
      <c r="BW1588" s="11">
        <v>442</v>
      </c>
      <c r="BX1588" s="11">
        <v>0</v>
      </c>
      <c r="BY1588" s="11">
        <v>0</v>
      </c>
      <c r="BZ1588" s="11">
        <v>0</v>
      </c>
      <c r="CA1588" s="11">
        <v>364870</v>
      </c>
      <c r="CB1588" s="11">
        <v>0</v>
      </c>
      <c r="CC1588" s="11">
        <v>114070</v>
      </c>
      <c r="CD1588" s="11">
        <v>0</v>
      </c>
      <c r="CE1588" s="11">
        <v>0</v>
      </c>
      <c r="CF1588" s="11">
        <v>0</v>
      </c>
      <c r="CG1588" s="11">
        <v>0</v>
      </c>
      <c r="CH1588" s="11">
        <v>0</v>
      </c>
      <c r="CI1588" s="11">
        <v>197788.935</v>
      </c>
      <c r="CJ1588" s="4">
        <v>31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2</v>
      </c>
      <c r="CY1588" s="4">
        <v>0</v>
      </c>
      <c r="CZ1588" s="4">
        <v>0</v>
      </c>
      <c r="DA1588" s="4">
        <v>0</v>
      </c>
      <c r="DB1588" s="4">
        <v>18.71</v>
      </c>
      <c r="DC1588" s="4">
        <v>0</v>
      </c>
      <c r="DD1588" s="4">
        <v>0</v>
      </c>
      <c r="DE1588" s="64">
        <v>18.71</v>
      </c>
      <c r="DF1588" s="64">
        <v>0</v>
      </c>
      <c r="DG1588" s="64">
        <v>0</v>
      </c>
      <c r="DH1588" s="6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1.5</v>
      </c>
      <c r="DT1588" s="4">
        <v>2</v>
      </c>
      <c r="DU1588" s="4">
        <v>2</v>
      </c>
      <c r="EB1588" s="4" t="b">
        <v>1</v>
      </c>
      <c r="EC1588" s="4" t="s">
        <v>267</v>
      </c>
      <c r="EF1588" s="7">
        <v>46082</v>
      </c>
      <c r="EG1588" s="7">
        <v>46112</v>
      </c>
      <c r="EH1588" s="4" t="s">
        <v>173</v>
      </c>
      <c r="EI1588" s="4" t="b">
        <v>1</v>
      </c>
      <c r="EJ1588" s="4" t="s">
        <v>174</v>
      </c>
      <c r="EO1588" s="4">
        <f t="shared" si="97"/>
        <v>21.813698630136987</v>
      </c>
      <c r="EP1588" s="4">
        <f t="shared" si="98"/>
        <v>25</v>
      </c>
      <c r="EQ1588" s="9">
        <f t="shared" si="99"/>
        <v>3502287.4750000001</v>
      </c>
    </row>
    <row r="1589" spans="3:147">
      <c r="C1589" s="7">
        <v>46082</v>
      </c>
      <c r="D1589" s="4">
        <v>7850</v>
      </c>
      <c r="G1589" s="4" t="s">
        <v>176</v>
      </c>
      <c r="H1589" s="4" t="s">
        <v>177</v>
      </c>
      <c r="I1589" s="4">
        <v>14</v>
      </c>
      <c r="J1589" s="16">
        <v>40820</v>
      </c>
      <c r="L1589" s="4">
        <v>117932.333</v>
      </c>
      <c r="M1589" s="4">
        <v>123057.3</v>
      </c>
      <c r="N1589" s="4">
        <v>146643.283</v>
      </c>
      <c r="O1589" s="64">
        <v>21</v>
      </c>
      <c r="P1589" s="4">
        <v>9</v>
      </c>
      <c r="Q1589" s="4">
        <v>1</v>
      </c>
      <c r="R1589" s="4">
        <v>31</v>
      </c>
      <c r="S1589" s="4">
        <v>100</v>
      </c>
      <c r="T1589" s="4">
        <v>100</v>
      </c>
      <c r="U1589" s="11">
        <v>7490906</v>
      </c>
      <c r="V1589" s="11">
        <v>1520906</v>
      </c>
      <c r="W1589" s="11">
        <v>5970000</v>
      </c>
      <c r="X1589" s="11">
        <v>14</v>
      </c>
      <c r="Y1589" s="62">
        <v>3655902</v>
      </c>
      <c r="Z1589" s="11">
        <v>0</v>
      </c>
      <c r="AA1589" s="11">
        <v>0</v>
      </c>
      <c r="AB1589" s="11">
        <v>48750</v>
      </c>
      <c r="AC1589" s="11">
        <v>105000</v>
      </c>
      <c r="AD1589" s="11">
        <v>0</v>
      </c>
      <c r="AE1589" s="11">
        <v>0</v>
      </c>
      <c r="AF1589" s="11">
        <v>0</v>
      </c>
      <c r="AG1589" s="11">
        <v>153750</v>
      </c>
      <c r="AH1589" s="11">
        <v>0</v>
      </c>
      <c r="AI1589" s="11">
        <v>461464</v>
      </c>
      <c r="AJ1589" s="11">
        <v>0</v>
      </c>
      <c r="AK1589" s="11">
        <v>604903</v>
      </c>
      <c r="AL1589" s="9">
        <v>1066368</v>
      </c>
      <c r="AM1589" s="9">
        <v>1759719</v>
      </c>
      <c r="AN1589" s="9">
        <v>146643</v>
      </c>
      <c r="AO1589" s="9">
        <v>598524</v>
      </c>
      <c r="AP1589" s="11">
        <v>0</v>
      </c>
      <c r="AQ1589" s="11">
        <v>65000</v>
      </c>
      <c r="AR1589" s="11">
        <v>3636254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0</v>
      </c>
      <c r="AZ1589" s="11">
        <v>0</v>
      </c>
      <c r="BA1589" s="11">
        <v>0</v>
      </c>
      <c r="BB1589" s="11">
        <v>0</v>
      </c>
      <c r="BC1589" s="11">
        <v>0</v>
      </c>
      <c r="BD1589" s="11">
        <v>45000</v>
      </c>
      <c r="BE1589" s="11">
        <v>0</v>
      </c>
      <c r="BF1589" s="11">
        <v>0</v>
      </c>
      <c r="BG1589" s="11">
        <v>0</v>
      </c>
      <c r="BH1589" s="11">
        <v>0</v>
      </c>
      <c r="BI1589" s="11">
        <v>0</v>
      </c>
      <c r="BJ1589" s="11">
        <v>0</v>
      </c>
      <c r="BK1589" s="11">
        <v>0</v>
      </c>
      <c r="BL1589" s="11">
        <v>0</v>
      </c>
      <c r="BM1589" s="11">
        <v>0</v>
      </c>
      <c r="BN1589" s="11">
        <v>0</v>
      </c>
      <c r="BO1589" s="11">
        <v>693640</v>
      </c>
      <c r="BP1589" s="11">
        <v>69360</v>
      </c>
      <c r="BQ1589" s="11">
        <v>302570</v>
      </c>
      <c r="BR1589" s="11">
        <v>326010</v>
      </c>
      <c r="BS1589" s="11">
        <v>67420</v>
      </c>
      <c r="BT1589" s="11">
        <v>10970</v>
      </c>
      <c r="BU1589" s="11">
        <v>42710</v>
      </c>
      <c r="BV1589" s="11">
        <v>0</v>
      </c>
      <c r="BW1589" s="11">
        <v>8226</v>
      </c>
      <c r="BX1589" s="11">
        <v>0</v>
      </c>
      <c r="BY1589" s="11">
        <v>0</v>
      </c>
      <c r="BZ1589" s="11">
        <v>0</v>
      </c>
      <c r="CA1589" s="11">
        <v>0</v>
      </c>
      <c r="CB1589" s="11">
        <v>0</v>
      </c>
      <c r="CC1589" s="11">
        <v>0</v>
      </c>
      <c r="CD1589" s="11">
        <v>0</v>
      </c>
      <c r="CE1589" s="11">
        <v>0</v>
      </c>
      <c r="CF1589" s="11">
        <v>0</v>
      </c>
      <c r="CG1589" s="11">
        <v>0</v>
      </c>
      <c r="CH1589" s="11">
        <v>0</v>
      </c>
      <c r="CI1589" s="11">
        <v>232940.989</v>
      </c>
      <c r="CJ1589" s="4">
        <v>31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13</v>
      </c>
      <c r="CV1589" s="4">
        <v>0</v>
      </c>
      <c r="CW1589" s="4">
        <v>0</v>
      </c>
      <c r="CX1589" s="4">
        <v>0</v>
      </c>
      <c r="CY1589" s="4">
        <v>0</v>
      </c>
      <c r="CZ1589" s="4">
        <v>0</v>
      </c>
      <c r="DA1589" s="4">
        <v>0</v>
      </c>
      <c r="DB1589" s="4">
        <v>20</v>
      </c>
      <c r="DC1589" s="4">
        <v>0</v>
      </c>
      <c r="DD1589" s="4">
        <v>22</v>
      </c>
      <c r="DE1589" s="64">
        <v>42</v>
      </c>
      <c r="DF1589" s="64">
        <v>64</v>
      </c>
      <c r="DG1589" s="64">
        <v>4</v>
      </c>
      <c r="DH1589" s="64">
        <v>54.42</v>
      </c>
      <c r="DI1589" s="4">
        <v>0</v>
      </c>
      <c r="DJ1589" s="4">
        <v>0</v>
      </c>
      <c r="DK1589" s="4">
        <v>0</v>
      </c>
      <c r="DL1589" s="4">
        <v>0</v>
      </c>
      <c r="DM1589" s="4">
        <v>0</v>
      </c>
      <c r="DN1589" s="4">
        <v>0</v>
      </c>
      <c r="DO1589" s="4">
        <v>0</v>
      </c>
      <c r="DP1589" s="4">
        <v>0</v>
      </c>
      <c r="DQ1589" s="4">
        <v>0</v>
      </c>
      <c r="DR1589" s="4">
        <v>0</v>
      </c>
      <c r="DS1589" s="4">
        <v>3</v>
      </c>
      <c r="DT1589" s="4">
        <v>2</v>
      </c>
      <c r="DU1589" s="4">
        <v>2</v>
      </c>
      <c r="EB1589" s="4" t="b">
        <v>1</v>
      </c>
      <c r="EC1589" s="4" t="s">
        <v>267</v>
      </c>
      <c r="EF1589" s="7">
        <v>46082</v>
      </c>
      <c r="EG1589" s="7">
        <v>46112</v>
      </c>
      <c r="EH1589" s="4" t="s">
        <v>173</v>
      </c>
      <c r="EI1589" s="4" t="b">
        <v>1</v>
      </c>
      <c r="EJ1589" s="4" t="s">
        <v>174</v>
      </c>
      <c r="EO1589" s="4">
        <f t="shared" si="97"/>
        <v>14.254794520547945</v>
      </c>
      <c r="EP1589" s="4">
        <f t="shared" si="98"/>
        <v>21</v>
      </c>
      <c r="EQ1589" s="9">
        <f t="shared" si="99"/>
        <v>3079508.943</v>
      </c>
    </row>
    <row r="1590" spans="3:147">
      <c r="C1590" s="7">
        <v>46082</v>
      </c>
      <c r="D1590" s="4">
        <v>7850</v>
      </c>
      <c r="G1590" s="4" t="s">
        <v>179</v>
      </c>
      <c r="H1590" s="4" t="s">
        <v>180</v>
      </c>
      <c r="I1590" s="4">
        <v>14</v>
      </c>
      <c r="J1590" s="16">
        <v>40686</v>
      </c>
      <c r="L1590" s="4">
        <v>102118.299</v>
      </c>
      <c r="M1590" s="4">
        <v>105618.26700000001</v>
      </c>
      <c r="N1590" s="4">
        <v>125861.768</v>
      </c>
      <c r="O1590" s="64">
        <v>21</v>
      </c>
      <c r="P1590" s="4">
        <v>9</v>
      </c>
      <c r="Q1590" s="4">
        <v>1</v>
      </c>
      <c r="R1590" s="4">
        <v>31</v>
      </c>
      <c r="S1590" s="4">
        <v>100</v>
      </c>
      <c r="T1590" s="4">
        <v>100</v>
      </c>
      <c r="U1590" s="11">
        <v>5956751</v>
      </c>
      <c r="V1590" s="11">
        <v>1150120</v>
      </c>
      <c r="W1590" s="11">
        <v>4806631</v>
      </c>
      <c r="X1590" s="11">
        <v>14</v>
      </c>
      <c r="Y1590" s="62">
        <v>3165667</v>
      </c>
      <c r="Z1590" s="11">
        <v>0</v>
      </c>
      <c r="AA1590" s="11">
        <v>0</v>
      </c>
      <c r="AB1590" s="11">
        <v>0</v>
      </c>
      <c r="AC1590" s="11">
        <v>105000</v>
      </c>
      <c r="AD1590" s="11">
        <v>0</v>
      </c>
      <c r="AE1590" s="11">
        <v>0</v>
      </c>
      <c r="AF1590" s="11">
        <v>0</v>
      </c>
      <c r="AG1590" s="11">
        <v>105000</v>
      </c>
      <c r="AH1590" s="11">
        <v>0</v>
      </c>
      <c r="AI1590" s="11">
        <v>396068</v>
      </c>
      <c r="AJ1590" s="11">
        <v>0</v>
      </c>
      <c r="AK1590" s="11">
        <v>613576</v>
      </c>
      <c r="AL1590" s="9">
        <v>1009644</v>
      </c>
      <c r="AM1590" s="9">
        <v>943963</v>
      </c>
      <c r="AN1590" s="9">
        <v>125861</v>
      </c>
      <c r="AO1590" s="9">
        <v>491616</v>
      </c>
      <c r="AP1590" s="11">
        <v>0</v>
      </c>
      <c r="AQ1590" s="11">
        <v>60000</v>
      </c>
      <c r="AR1590" s="11">
        <v>2631084</v>
      </c>
      <c r="AS1590" s="11">
        <v>0</v>
      </c>
      <c r="AT1590" s="11">
        <v>0</v>
      </c>
      <c r="AU1590" s="11">
        <v>0</v>
      </c>
      <c r="AV1590" s="11">
        <v>0</v>
      </c>
      <c r="AW1590" s="11">
        <v>0</v>
      </c>
      <c r="AX1590" s="11">
        <v>0</v>
      </c>
      <c r="AY1590" s="11">
        <v>0</v>
      </c>
      <c r="AZ1590" s="11">
        <v>0</v>
      </c>
      <c r="BA1590" s="11">
        <v>0</v>
      </c>
      <c r="BB1590" s="11">
        <v>0</v>
      </c>
      <c r="BC1590" s="11">
        <v>0</v>
      </c>
      <c r="BD1590" s="11">
        <v>55000</v>
      </c>
      <c r="BE1590" s="11">
        <v>0</v>
      </c>
      <c r="BF1590" s="11">
        <v>0</v>
      </c>
      <c r="BG1590" s="11">
        <v>0</v>
      </c>
      <c r="BH1590" s="11">
        <v>0</v>
      </c>
      <c r="BI1590" s="11">
        <v>0</v>
      </c>
      <c r="BJ1590" s="11">
        <v>0</v>
      </c>
      <c r="BK1590" s="11">
        <v>0</v>
      </c>
      <c r="BL1590" s="11">
        <v>0</v>
      </c>
      <c r="BM1590" s="11">
        <v>0</v>
      </c>
      <c r="BN1590" s="11">
        <v>0</v>
      </c>
      <c r="BO1590" s="11">
        <v>494340</v>
      </c>
      <c r="BP1590" s="11">
        <v>49430</v>
      </c>
      <c r="BQ1590" s="11">
        <v>238020</v>
      </c>
      <c r="BR1590" s="11">
        <v>257560</v>
      </c>
      <c r="BS1590" s="11">
        <v>53610</v>
      </c>
      <c r="BT1590" s="11">
        <v>9500</v>
      </c>
      <c r="BU1590" s="11">
        <v>36660</v>
      </c>
      <c r="BV1590" s="11">
        <v>11000</v>
      </c>
      <c r="BW1590" s="11">
        <v>0</v>
      </c>
      <c r="BX1590" s="11">
        <v>0</v>
      </c>
      <c r="BY1590" s="11">
        <v>0</v>
      </c>
      <c r="BZ1590" s="11">
        <v>0</v>
      </c>
      <c r="CA1590" s="11">
        <v>0</v>
      </c>
      <c r="CB1590" s="11">
        <v>0</v>
      </c>
      <c r="CC1590" s="11">
        <v>0</v>
      </c>
      <c r="CD1590" s="11">
        <v>0</v>
      </c>
      <c r="CE1590" s="11">
        <v>0</v>
      </c>
      <c r="CF1590" s="11">
        <v>0</v>
      </c>
      <c r="CG1590" s="11">
        <v>0</v>
      </c>
      <c r="CH1590" s="11">
        <v>0</v>
      </c>
      <c r="CI1590" s="11">
        <v>201803.45600000001</v>
      </c>
      <c r="CJ1590" s="4">
        <v>31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12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20</v>
      </c>
      <c r="DC1590" s="4">
        <v>0</v>
      </c>
      <c r="DD1590" s="4">
        <v>26</v>
      </c>
      <c r="DE1590" s="64">
        <v>46</v>
      </c>
      <c r="DF1590" s="64">
        <v>40</v>
      </c>
      <c r="DG1590" s="64">
        <v>4</v>
      </c>
      <c r="DH1590" s="64">
        <v>52.08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0.5</v>
      </c>
      <c r="DT1590" s="4">
        <v>2</v>
      </c>
      <c r="DU1590" s="4">
        <v>2</v>
      </c>
      <c r="EB1590" s="4" t="b">
        <v>1</v>
      </c>
      <c r="EC1590" s="4" t="s">
        <v>267</v>
      </c>
      <c r="EF1590" s="7">
        <v>46082</v>
      </c>
      <c r="EG1590" s="7">
        <v>46112</v>
      </c>
      <c r="EH1590" s="4" t="s">
        <v>173</v>
      </c>
      <c r="EI1590" s="4" t="b">
        <v>1</v>
      </c>
      <c r="EJ1590" s="4" t="s">
        <v>174</v>
      </c>
      <c r="EO1590" s="4">
        <f t="shared" si="97"/>
        <v>14.621917808219179</v>
      </c>
      <c r="EP1590" s="4">
        <f t="shared" si="98"/>
        <v>21</v>
      </c>
      <c r="EQ1590" s="9">
        <f t="shared" si="99"/>
        <v>2643097.128</v>
      </c>
    </row>
    <row r="1591" spans="3:147">
      <c r="C1591" s="7">
        <v>46113</v>
      </c>
      <c r="D1591" s="4">
        <v>7850</v>
      </c>
      <c r="G1591" s="4" t="s">
        <v>170</v>
      </c>
      <c r="H1591" s="4" t="s">
        <v>171</v>
      </c>
      <c r="I1591" s="4">
        <v>14</v>
      </c>
      <c r="J1591" s="16">
        <v>34645</v>
      </c>
      <c r="L1591" s="4">
        <v>138345.58900000001</v>
      </c>
      <c r="M1591" s="4">
        <v>146345.56700000001</v>
      </c>
      <c r="N1591" s="4">
        <v>174395.13399999999</v>
      </c>
      <c r="O1591" s="64">
        <v>22</v>
      </c>
      <c r="P1591" s="4">
        <v>8</v>
      </c>
      <c r="Q1591" s="4">
        <v>0</v>
      </c>
      <c r="R1591" s="4">
        <v>30</v>
      </c>
      <c r="S1591" s="4">
        <v>100</v>
      </c>
      <c r="T1591" s="4">
        <v>100</v>
      </c>
      <c r="U1591" s="11">
        <v>7227700</v>
      </c>
      <c r="V1591" s="11">
        <v>1544253</v>
      </c>
      <c r="W1591" s="11">
        <v>5683447</v>
      </c>
      <c r="X1591" s="11">
        <v>31</v>
      </c>
      <c r="Y1591" s="62">
        <v>4150367</v>
      </c>
      <c r="Z1591" s="11">
        <v>0</v>
      </c>
      <c r="AA1591" s="11">
        <v>0</v>
      </c>
      <c r="AB1591" s="11">
        <v>7500</v>
      </c>
      <c r="AC1591" s="11">
        <v>232500</v>
      </c>
      <c r="AD1591" s="11">
        <v>0</v>
      </c>
      <c r="AE1591" s="11">
        <v>0</v>
      </c>
      <c r="AF1591" s="11">
        <v>0</v>
      </c>
      <c r="AG1591" s="11">
        <v>240000</v>
      </c>
      <c r="AH1591" s="11">
        <v>0</v>
      </c>
      <c r="AI1591" s="11">
        <v>548795</v>
      </c>
      <c r="AJ1591" s="11">
        <v>0</v>
      </c>
      <c r="AK1591" s="11">
        <v>850176</v>
      </c>
      <c r="AL1591" s="9">
        <v>1398972</v>
      </c>
      <c r="AM1591" s="9">
        <v>1307963</v>
      </c>
      <c r="AN1591" s="9">
        <v>65398</v>
      </c>
      <c r="AO1591" s="9">
        <v>0</v>
      </c>
      <c r="AP1591" s="11">
        <v>0</v>
      </c>
      <c r="AQ1591" s="11">
        <v>0</v>
      </c>
      <c r="AR1591" s="11">
        <v>2772333</v>
      </c>
      <c r="AS1591" s="11">
        <v>0</v>
      </c>
      <c r="AT1591" s="11">
        <v>0</v>
      </c>
      <c r="AU1591" s="11">
        <v>0</v>
      </c>
      <c r="AV1591" s="11">
        <v>0</v>
      </c>
      <c r="AW1591" s="11">
        <v>0</v>
      </c>
      <c r="AX1591" s="11">
        <v>0</v>
      </c>
      <c r="AY1591" s="11">
        <v>0</v>
      </c>
      <c r="AZ1591" s="11">
        <v>0</v>
      </c>
      <c r="BA1591" s="11">
        <v>0</v>
      </c>
      <c r="BB1591" s="11">
        <v>0</v>
      </c>
      <c r="BC1591" s="11">
        <v>0</v>
      </c>
      <c r="BD1591" s="11">
        <v>65000</v>
      </c>
      <c r="BE1591" s="11">
        <v>0</v>
      </c>
      <c r="BF1591" s="11">
        <v>0</v>
      </c>
      <c r="BG1591" s="11">
        <v>0</v>
      </c>
      <c r="BH1591" s="11">
        <v>0</v>
      </c>
      <c r="BI1591" s="11">
        <v>0</v>
      </c>
      <c r="BJ1591" s="11">
        <v>0</v>
      </c>
      <c r="BK1591" s="11">
        <v>0</v>
      </c>
      <c r="BL1591" s="11">
        <v>0</v>
      </c>
      <c r="BM1591" s="11">
        <v>0</v>
      </c>
      <c r="BN1591" s="11">
        <v>0</v>
      </c>
      <c r="BO1591" s="11">
        <v>633630</v>
      </c>
      <c r="BP1591" s="11">
        <v>63360</v>
      </c>
      <c r="BQ1591" s="11">
        <v>302570</v>
      </c>
      <c r="BR1591" s="11">
        <v>317580</v>
      </c>
      <c r="BS1591" s="11">
        <v>65050</v>
      </c>
      <c r="BT1591" s="11">
        <v>12460</v>
      </c>
      <c r="BU1591" s="11">
        <v>49390</v>
      </c>
      <c r="BV1591" s="11">
        <v>19000</v>
      </c>
      <c r="BW1591" s="11">
        <v>5000</v>
      </c>
      <c r="BX1591" s="11">
        <v>0</v>
      </c>
      <c r="BY1591" s="11">
        <v>0</v>
      </c>
      <c r="BZ1591" s="11">
        <v>0</v>
      </c>
      <c r="CA1591" s="11">
        <v>0</v>
      </c>
      <c r="CB1591" s="11">
        <v>0</v>
      </c>
      <c r="CC1591" s="11">
        <v>76213</v>
      </c>
      <c r="CD1591" s="11">
        <v>0</v>
      </c>
      <c r="CE1591" s="11">
        <v>0</v>
      </c>
      <c r="CF1591" s="11">
        <v>0</v>
      </c>
      <c r="CG1591" s="11">
        <v>0</v>
      </c>
      <c r="CH1591" s="11">
        <v>0</v>
      </c>
      <c r="CI1591" s="11">
        <v>247665.27799999999</v>
      </c>
      <c r="CJ1591" s="4">
        <v>30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  <c r="CS1591" s="4">
        <v>0</v>
      </c>
      <c r="CT1591" s="4">
        <v>0</v>
      </c>
      <c r="CU1591" s="4">
        <v>0</v>
      </c>
      <c r="CV1591" s="4">
        <v>0</v>
      </c>
      <c r="CW1591" s="4">
        <v>0</v>
      </c>
      <c r="CX1591" s="4">
        <v>0</v>
      </c>
      <c r="CY1591" s="4">
        <v>0</v>
      </c>
      <c r="CZ1591" s="4">
        <v>0</v>
      </c>
      <c r="DA1591" s="4">
        <v>0</v>
      </c>
      <c r="DB1591" s="4">
        <v>20</v>
      </c>
      <c r="DC1591" s="4">
        <v>0</v>
      </c>
      <c r="DD1591" s="4">
        <v>26</v>
      </c>
      <c r="DE1591" s="64">
        <v>46</v>
      </c>
      <c r="DF1591" s="64">
        <v>40</v>
      </c>
      <c r="DG1591" s="64">
        <v>1.5</v>
      </c>
      <c r="DH1591" s="64">
        <v>0</v>
      </c>
      <c r="DI1591" s="4">
        <v>0</v>
      </c>
      <c r="DJ1591" s="4">
        <v>0</v>
      </c>
      <c r="DK1591" s="4">
        <v>0</v>
      </c>
      <c r="DL1591" s="4">
        <v>0</v>
      </c>
      <c r="DM1591" s="4">
        <v>0</v>
      </c>
      <c r="DN1591" s="4">
        <v>0</v>
      </c>
      <c r="DO1591" s="4">
        <v>0</v>
      </c>
      <c r="DP1591" s="4">
        <v>0</v>
      </c>
      <c r="DQ1591" s="4">
        <v>0</v>
      </c>
      <c r="DR1591" s="4">
        <v>0</v>
      </c>
      <c r="DS1591" s="4">
        <v>1</v>
      </c>
      <c r="DT1591" s="4">
        <v>2</v>
      </c>
      <c r="DU1591" s="4">
        <v>2</v>
      </c>
      <c r="EB1591" s="4" t="b">
        <v>1</v>
      </c>
      <c r="EC1591" s="4" t="s">
        <v>267</v>
      </c>
      <c r="EF1591" s="7">
        <v>46113</v>
      </c>
      <c r="EG1591" s="7">
        <v>46142</v>
      </c>
      <c r="EH1591" s="4" t="s">
        <v>173</v>
      </c>
      <c r="EI1591" s="4" t="b">
        <v>1</v>
      </c>
      <c r="EJ1591" s="4" t="s">
        <v>174</v>
      </c>
      <c r="EO1591" s="4">
        <f t="shared" si="97"/>
        <v>31.172602739726027</v>
      </c>
      <c r="EP1591" s="4">
        <f t="shared" si="98"/>
        <v>25</v>
      </c>
      <c r="EQ1591" s="9">
        <f t="shared" si="99"/>
        <v>4359878.3499999996</v>
      </c>
    </row>
    <row r="1592" spans="3:147">
      <c r="C1592" s="7">
        <v>46113</v>
      </c>
      <c r="D1592" s="4">
        <v>7850</v>
      </c>
      <c r="G1592" s="4" t="s">
        <v>170</v>
      </c>
      <c r="H1592" s="4" t="s">
        <v>171</v>
      </c>
      <c r="I1592" s="4">
        <v>9</v>
      </c>
      <c r="J1592" s="16">
        <v>35415</v>
      </c>
      <c r="L1592" s="4">
        <v>134594.58900000001</v>
      </c>
      <c r="M1592" s="4">
        <v>142969.56700000001</v>
      </c>
      <c r="N1592" s="4">
        <v>170372.06700000001</v>
      </c>
      <c r="O1592" s="64">
        <v>22</v>
      </c>
      <c r="P1592" s="4">
        <v>8</v>
      </c>
      <c r="Q1592" s="4">
        <v>0</v>
      </c>
      <c r="R1592" s="4">
        <v>30</v>
      </c>
      <c r="S1592" s="4">
        <v>100</v>
      </c>
      <c r="T1592" s="4">
        <v>100</v>
      </c>
      <c r="U1592" s="11">
        <v>7607472</v>
      </c>
      <c r="V1592" s="11">
        <v>2139472</v>
      </c>
      <c r="W1592" s="11">
        <v>5468000</v>
      </c>
      <c r="X1592" s="11">
        <v>29</v>
      </c>
      <c r="Y1592" s="62">
        <v>4037837</v>
      </c>
      <c r="Z1592" s="11">
        <v>0</v>
      </c>
      <c r="AA1592" s="11">
        <v>0</v>
      </c>
      <c r="AB1592" s="11">
        <v>33750</v>
      </c>
      <c r="AC1592" s="11">
        <v>217500</v>
      </c>
      <c r="AD1592" s="11">
        <v>0</v>
      </c>
      <c r="AE1592" s="11">
        <v>0</v>
      </c>
      <c r="AF1592" s="11">
        <v>0</v>
      </c>
      <c r="AG1592" s="11">
        <v>251250</v>
      </c>
      <c r="AH1592" s="11">
        <v>0</v>
      </c>
      <c r="AI1592" s="11">
        <v>536135</v>
      </c>
      <c r="AJ1592" s="11">
        <v>0</v>
      </c>
      <c r="AK1592" s="11">
        <v>958342</v>
      </c>
      <c r="AL1592" s="9">
        <v>1494478</v>
      </c>
      <c r="AM1592" s="9">
        <v>1661127</v>
      </c>
      <c r="AN1592" s="9">
        <v>0</v>
      </c>
      <c r="AO1592" s="9">
        <v>0</v>
      </c>
      <c r="AP1592" s="11">
        <v>0</v>
      </c>
      <c r="AQ1592" s="11">
        <v>0</v>
      </c>
      <c r="AR1592" s="11">
        <v>3155605</v>
      </c>
      <c r="AS1592" s="11">
        <v>0</v>
      </c>
      <c r="AT1592" s="11">
        <v>0</v>
      </c>
      <c r="AU1592" s="11">
        <v>0</v>
      </c>
      <c r="AV1592" s="11">
        <v>0</v>
      </c>
      <c r="AW1592" s="11">
        <v>0</v>
      </c>
      <c r="AX1592" s="11">
        <v>0</v>
      </c>
      <c r="AY1592" s="11">
        <v>0</v>
      </c>
      <c r="AZ1592" s="11">
        <v>0</v>
      </c>
      <c r="BA1592" s="11">
        <v>127780</v>
      </c>
      <c r="BB1592" s="11">
        <v>0</v>
      </c>
      <c r="BC1592" s="11">
        <v>0</v>
      </c>
      <c r="BD1592" s="11">
        <v>25000</v>
      </c>
      <c r="BE1592" s="11">
        <v>0</v>
      </c>
      <c r="BF1592" s="11">
        <v>0</v>
      </c>
      <c r="BG1592" s="11">
        <v>10000</v>
      </c>
      <c r="BH1592" s="11">
        <v>0</v>
      </c>
      <c r="BI1592" s="11">
        <v>0</v>
      </c>
      <c r="BJ1592" s="11">
        <v>0</v>
      </c>
      <c r="BK1592" s="11">
        <v>0</v>
      </c>
      <c r="BL1592" s="11">
        <v>0</v>
      </c>
      <c r="BM1592" s="11">
        <v>0</v>
      </c>
      <c r="BN1592" s="11">
        <v>0</v>
      </c>
      <c r="BO1592" s="11">
        <v>834380</v>
      </c>
      <c r="BP1592" s="11">
        <v>83430</v>
      </c>
      <c r="BQ1592" s="11">
        <v>302570</v>
      </c>
      <c r="BR1592" s="11">
        <v>343870</v>
      </c>
      <c r="BS1592" s="11">
        <v>68470</v>
      </c>
      <c r="BT1592" s="11">
        <v>12120</v>
      </c>
      <c r="BU1592" s="11">
        <v>48250</v>
      </c>
      <c r="BV1592" s="11">
        <v>0</v>
      </c>
      <c r="BW1592" s="11">
        <v>92</v>
      </c>
      <c r="BX1592" s="11">
        <v>0</v>
      </c>
      <c r="BY1592" s="11">
        <v>0</v>
      </c>
      <c r="BZ1592" s="11">
        <v>0</v>
      </c>
      <c r="CA1592" s="11">
        <v>0</v>
      </c>
      <c r="CB1592" s="11">
        <v>0</v>
      </c>
      <c r="CC1592" s="11">
        <v>446290</v>
      </c>
      <c r="CD1592" s="11">
        <v>0</v>
      </c>
      <c r="CE1592" s="11">
        <v>0</v>
      </c>
      <c r="CF1592" s="11">
        <v>0</v>
      </c>
      <c r="CG1592" s="11">
        <v>0</v>
      </c>
      <c r="CH1592" s="11">
        <v>0</v>
      </c>
      <c r="CI1592" s="11">
        <v>267190.38900000002</v>
      </c>
      <c r="CJ1592" s="4">
        <v>30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20</v>
      </c>
      <c r="DC1592" s="4">
        <v>0</v>
      </c>
      <c r="DD1592" s="4">
        <v>30</v>
      </c>
      <c r="DE1592" s="64">
        <v>50</v>
      </c>
      <c r="DF1592" s="64">
        <v>52</v>
      </c>
      <c r="DG1592" s="64">
        <v>0</v>
      </c>
      <c r="DH1592" s="6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2</v>
      </c>
      <c r="DU1592" s="4">
        <v>2</v>
      </c>
      <c r="EB1592" s="4" t="b">
        <v>1</v>
      </c>
      <c r="EC1592" s="4" t="s">
        <v>267</v>
      </c>
      <c r="EF1592" s="7">
        <v>46113</v>
      </c>
      <c r="EG1592" s="7">
        <v>46142</v>
      </c>
      <c r="EH1592" s="4" t="s">
        <v>173</v>
      </c>
      <c r="EI1592" s="4" t="b">
        <v>1</v>
      </c>
      <c r="EJ1592" s="4" t="s">
        <v>174</v>
      </c>
      <c r="EO1592" s="4">
        <f t="shared" si="97"/>
        <v>29.063013698630137</v>
      </c>
      <c r="EP1592" s="4">
        <f t="shared" si="98"/>
        <v>25</v>
      </c>
      <c r="EQ1592" s="9">
        <f t="shared" si="99"/>
        <v>4259301.6749999998</v>
      </c>
    </row>
    <row r="1593" spans="3:147">
      <c r="C1593" s="7">
        <v>46113</v>
      </c>
      <c r="D1593" s="4">
        <v>7850</v>
      </c>
      <c r="G1593" s="4" t="s">
        <v>170</v>
      </c>
      <c r="H1593" s="4" t="s">
        <v>171</v>
      </c>
      <c r="I1593" s="4">
        <v>7</v>
      </c>
      <c r="J1593" s="16">
        <v>35737</v>
      </c>
      <c r="L1593" s="4">
        <v>132883.58900000001</v>
      </c>
      <c r="M1593" s="4">
        <v>139883.56700000001</v>
      </c>
      <c r="N1593" s="4">
        <v>166694.584</v>
      </c>
      <c r="O1593" s="64">
        <v>22</v>
      </c>
      <c r="P1593" s="4">
        <v>8</v>
      </c>
      <c r="Q1593" s="4">
        <v>0</v>
      </c>
      <c r="R1593" s="4">
        <v>30</v>
      </c>
      <c r="S1593" s="4">
        <v>100</v>
      </c>
      <c r="T1593" s="4">
        <v>100</v>
      </c>
      <c r="U1593" s="11">
        <v>6953936</v>
      </c>
      <c r="V1593" s="11">
        <v>1622936</v>
      </c>
      <c r="W1593" s="11">
        <v>5331000</v>
      </c>
      <c r="X1593" s="11">
        <v>26</v>
      </c>
      <c r="Y1593" s="62">
        <v>3986507</v>
      </c>
      <c r="Z1593" s="11">
        <v>0</v>
      </c>
      <c r="AA1593" s="11">
        <v>0</v>
      </c>
      <c r="AB1593" s="11">
        <v>15000</v>
      </c>
      <c r="AC1593" s="11">
        <v>195000</v>
      </c>
      <c r="AD1593" s="11">
        <v>0</v>
      </c>
      <c r="AE1593" s="11">
        <v>0</v>
      </c>
      <c r="AF1593" s="11">
        <v>0</v>
      </c>
      <c r="AG1593" s="11">
        <v>210000</v>
      </c>
      <c r="AH1593" s="11">
        <v>0</v>
      </c>
      <c r="AI1593" s="11">
        <v>524563</v>
      </c>
      <c r="AJ1593" s="11">
        <v>0</v>
      </c>
      <c r="AK1593" s="11">
        <v>1187698</v>
      </c>
      <c r="AL1593" s="9">
        <v>1712262</v>
      </c>
      <c r="AM1593" s="9">
        <v>1000167</v>
      </c>
      <c r="AN1593" s="9">
        <v>0</v>
      </c>
      <c r="AO1593" s="9">
        <v>0</v>
      </c>
      <c r="AP1593" s="11">
        <v>0</v>
      </c>
      <c r="AQ1593" s="11">
        <v>0</v>
      </c>
      <c r="AR1593" s="11">
        <v>2712429</v>
      </c>
      <c r="AS1593" s="11">
        <v>0</v>
      </c>
      <c r="AT1593" s="11">
        <v>0</v>
      </c>
      <c r="AU1593" s="11">
        <v>0</v>
      </c>
      <c r="AV1593" s="11">
        <v>0</v>
      </c>
      <c r="AW1593" s="11">
        <v>0</v>
      </c>
      <c r="AX1593" s="11">
        <v>0</v>
      </c>
      <c r="AY1593" s="11">
        <v>0</v>
      </c>
      <c r="AZ1593" s="11">
        <v>0</v>
      </c>
      <c r="BA1593" s="11">
        <v>0</v>
      </c>
      <c r="BB1593" s="11">
        <v>0</v>
      </c>
      <c r="BC1593" s="11">
        <v>0</v>
      </c>
      <c r="BD1593" s="11">
        <v>45000</v>
      </c>
      <c r="BE1593" s="11">
        <v>0</v>
      </c>
      <c r="BF1593" s="11">
        <v>0</v>
      </c>
      <c r="BG1593" s="11">
        <v>0</v>
      </c>
      <c r="BH1593" s="11">
        <v>0</v>
      </c>
      <c r="BI1593" s="11">
        <v>0</v>
      </c>
      <c r="BJ1593" s="11">
        <v>0</v>
      </c>
      <c r="BK1593" s="11">
        <v>0</v>
      </c>
      <c r="BL1593" s="11">
        <v>0</v>
      </c>
      <c r="BM1593" s="11">
        <v>0</v>
      </c>
      <c r="BN1593" s="11">
        <v>0</v>
      </c>
      <c r="BO1593" s="11">
        <v>574540</v>
      </c>
      <c r="BP1593" s="11">
        <v>57450</v>
      </c>
      <c r="BQ1593" s="11">
        <v>302570</v>
      </c>
      <c r="BR1593" s="11">
        <v>299780</v>
      </c>
      <c r="BS1593" s="11">
        <v>62590</v>
      </c>
      <c r="BT1593" s="11">
        <v>11960</v>
      </c>
      <c r="BU1593" s="11">
        <v>47210</v>
      </c>
      <c r="BV1593" s="11">
        <v>0</v>
      </c>
      <c r="BW1593" s="11">
        <v>716</v>
      </c>
      <c r="BX1593" s="11">
        <v>0</v>
      </c>
      <c r="BY1593" s="11">
        <v>0</v>
      </c>
      <c r="BZ1593" s="11">
        <v>0</v>
      </c>
      <c r="CA1593" s="11">
        <v>0</v>
      </c>
      <c r="CB1593" s="11">
        <v>0</v>
      </c>
      <c r="CC1593" s="11">
        <v>266120</v>
      </c>
      <c r="CD1593" s="11">
        <v>0</v>
      </c>
      <c r="CE1593" s="11">
        <v>0</v>
      </c>
      <c r="CF1593" s="11">
        <v>0</v>
      </c>
      <c r="CG1593" s="11">
        <v>0</v>
      </c>
      <c r="CH1593" s="11">
        <v>0</v>
      </c>
      <c r="CI1593" s="11">
        <v>250157.622</v>
      </c>
      <c r="CJ1593" s="4">
        <v>30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0</v>
      </c>
      <c r="CZ1593" s="4">
        <v>0</v>
      </c>
      <c r="DA1593" s="4">
        <v>0</v>
      </c>
      <c r="DB1593" s="4">
        <v>20</v>
      </c>
      <c r="DC1593" s="4">
        <v>0</v>
      </c>
      <c r="DD1593" s="4">
        <v>38</v>
      </c>
      <c r="DE1593" s="64">
        <v>58</v>
      </c>
      <c r="DF1593" s="64">
        <v>32</v>
      </c>
      <c r="DG1593" s="64">
        <v>0</v>
      </c>
      <c r="DH1593" s="64">
        <v>0</v>
      </c>
      <c r="DI1593" s="4">
        <v>0</v>
      </c>
      <c r="DJ1593" s="4">
        <v>0</v>
      </c>
      <c r="DK1593" s="4">
        <v>0</v>
      </c>
      <c r="DL1593" s="4">
        <v>0</v>
      </c>
      <c r="DM1593" s="4">
        <v>0</v>
      </c>
      <c r="DN1593" s="4">
        <v>0</v>
      </c>
      <c r="DO1593" s="4">
        <v>0</v>
      </c>
      <c r="DP1593" s="4">
        <v>0</v>
      </c>
      <c r="DQ1593" s="4">
        <v>0</v>
      </c>
      <c r="DR1593" s="4">
        <v>0</v>
      </c>
      <c r="DS1593" s="4">
        <v>0</v>
      </c>
      <c r="DT1593" s="4">
        <v>2</v>
      </c>
      <c r="DU1593" s="4">
        <v>2</v>
      </c>
      <c r="EB1593" s="4" t="b">
        <v>1</v>
      </c>
      <c r="EC1593" s="4" t="s">
        <v>267</v>
      </c>
      <c r="EF1593" s="7">
        <v>46113</v>
      </c>
      <c r="EG1593" s="7">
        <v>46142</v>
      </c>
      <c r="EH1593" s="4" t="s">
        <v>173</v>
      </c>
      <c r="EI1593" s="4" t="b">
        <v>1</v>
      </c>
      <c r="EJ1593" s="4" t="s">
        <v>174</v>
      </c>
      <c r="EO1593" s="4">
        <f t="shared" si="97"/>
        <v>28.18082191780822</v>
      </c>
      <c r="EP1593" s="4">
        <f t="shared" si="98"/>
        <v>25</v>
      </c>
      <c r="EQ1593" s="9">
        <f t="shared" si="99"/>
        <v>4167364.6</v>
      </c>
    </row>
    <row r="1594" spans="3:147">
      <c r="C1594" s="7">
        <v>46113</v>
      </c>
      <c r="D1594" s="4">
        <v>7850</v>
      </c>
      <c r="G1594" s="4" t="s">
        <v>176</v>
      </c>
      <c r="H1594" s="4" t="s">
        <v>177</v>
      </c>
      <c r="I1594" s="4">
        <v>5</v>
      </c>
      <c r="J1594" s="16">
        <v>41640</v>
      </c>
      <c r="L1594" s="4">
        <v>111809.333</v>
      </c>
      <c r="M1594" s="4">
        <v>115059.3</v>
      </c>
      <c r="N1594" s="4">
        <v>137112.33300000001</v>
      </c>
      <c r="O1594" s="64">
        <v>22</v>
      </c>
      <c r="P1594" s="4">
        <v>8</v>
      </c>
      <c r="Q1594" s="4">
        <v>0</v>
      </c>
      <c r="R1594" s="4">
        <v>30</v>
      </c>
      <c r="S1594" s="4">
        <v>100</v>
      </c>
      <c r="T1594" s="4">
        <v>100</v>
      </c>
      <c r="U1594" s="11">
        <v>5791391</v>
      </c>
      <c r="V1594" s="11">
        <v>1179480</v>
      </c>
      <c r="W1594" s="11">
        <v>4611911</v>
      </c>
      <c r="X1594" s="11">
        <v>12</v>
      </c>
      <c r="Y1594" s="62">
        <v>3354279</v>
      </c>
      <c r="Z1594" s="11">
        <v>0</v>
      </c>
      <c r="AA1594" s="11">
        <v>0</v>
      </c>
      <c r="AB1594" s="11">
        <v>7500</v>
      </c>
      <c r="AC1594" s="11">
        <v>90000</v>
      </c>
      <c r="AD1594" s="11">
        <v>0</v>
      </c>
      <c r="AE1594" s="11">
        <v>0</v>
      </c>
      <c r="AF1594" s="11">
        <v>0</v>
      </c>
      <c r="AG1594" s="11">
        <v>97500</v>
      </c>
      <c r="AH1594" s="11">
        <v>0</v>
      </c>
      <c r="AI1594" s="11">
        <v>431472</v>
      </c>
      <c r="AJ1594" s="11">
        <v>0</v>
      </c>
      <c r="AK1594" s="11">
        <v>848382</v>
      </c>
      <c r="AL1594" s="9">
        <v>1279854</v>
      </c>
      <c r="AM1594" s="9">
        <v>617005</v>
      </c>
      <c r="AN1594" s="9">
        <v>68556</v>
      </c>
      <c r="AO1594" s="9">
        <v>319197</v>
      </c>
      <c r="AP1594" s="11">
        <v>0</v>
      </c>
      <c r="AQ1594" s="11">
        <v>30000</v>
      </c>
      <c r="AR1594" s="11">
        <v>2314612</v>
      </c>
      <c r="AS1594" s="11">
        <v>0</v>
      </c>
      <c r="AT1594" s="11">
        <v>0</v>
      </c>
      <c r="AU1594" s="11">
        <v>0</v>
      </c>
      <c r="AV1594" s="11">
        <v>0</v>
      </c>
      <c r="AW1594" s="11">
        <v>0</v>
      </c>
      <c r="AX1594" s="11">
        <v>0</v>
      </c>
      <c r="AY1594" s="11">
        <v>0</v>
      </c>
      <c r="AZ1594" s="11">
        <v>0</v>
      </c>
      <c r="BA1594" s="11">
        <v>0</v>
      </c>
      <c r="BB1594" s="11">
        <v>0</v>
      </c>
      <c r="BC1594" s="11">
        <v>0</v>
      </c>
      <c r="BD1594" s="11">
        <v>25000</v>
      </c>
      <c r="BE1594" s="11">
        <v>0</v>
      </c>
      <c r="BF1594" s="11">
        <v>0</v>
      </c>
      <c r="BG1594" s="11">
        <v>0</v>
      </c>
      <c r="BH1594" s="11">
        <v>0</v>
      </c>
      <c r="BI1594" s="11">
        <v>0</v>
      </c>
      <c r="BJ1594" s="11">
        <v>0</v>
      </c>
      <c r="BK1594" s="11">
        <v>0</v>
      </c>
      <c r="BL1594" s="11">
        <v>0</v>
      </c>
      <c r="BM1594" s="11">
        <v>0</v>
      </c>
      <c r="BN1594" s="11">
        <v>0</v>
      </c>
      <c r="BO1594" s="11">
        <v>446330</v>
      </c>
      <c r="BP1594" s="11">
        <v>44630</v>
      </c>
      <c r="BQ1594" s="11">
        <v>263620</v>
      </c>
      <c r="BR1594" s="11">
        <v>251780</v>
      </c>
      <c r="BS1594" s="11">
        <v>52120</v>
      </c>
      <c r="BT1594" s="11">
        <v>10070</v>
      </c>
      <c r="BU1594" s="11">
        <v>38830</v>
      </c>
      <c r="BV1594" s="11">
        <v>0</v>
      </c>
      <c r="BW1594" s="11">
        <v>0</v>
      </c>
      <c r="BX1594" s="11">
        <v>0</v>
      </c>
      <c r="BY1594" s="11">
        <v>0</v>
      </c>
      <c r="BZ1594" s="11">
        <v>0</v>
      </c>
      <c r="CA1594" s="11">
        <v>0</v>
      </c>
      <c r="CB1594" s="11">
        <v>0</v>
      </c>
      <c r="CC1594" s="11">
        <v>72100</v>
      </c>
      <c r="CD1594" s="11">
        <v>0</v>
      </c>
      <c r="CE1594" s="11">
        <v>0</v>
      </c>
      <c r="CF1594" s="11">
        <v>0</v>
      </c>
      <c r="CG1594" s="11">
        <v>0</v>
      </c>
      <c r="CH1594" s="11">
        <v>0</v>
      </c>
      <c r="CI1594" s="11">
        <v>189951.17800000001</v>
      </c>
      <c r="CJ1594" s="4">
        <v>30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6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20</v>
      </c>
      <c r="DC1594" s="4">
        <v>0</v>
      </c>
      <c r="DD1594" s="4">
        <v>33</v>
      </c>
      <c r="DE1594" s="64">
        <v>53</v>
      </c>
      <c r="DF1594" s="64">
        <v>24</v>
      </c>
      <c r="DG1594" s="64">
        <v>2</v>
      </c>
      <c r="DH1594" s="64">
        <v>31.04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0.5</v>
      </c>
      <c r="DT1594" s="4">
        <v>2</v>
      </c>
      <c r="DU1594" s="4">
        <v>2</v>
      </c>
      <c r="EB1594" s="4" t="b">
        <v>1</v>
      </c>
      <c r="EC1594" s="4" t="s">
        <v>267</v>
      </c>
      <c r="EF1594" s="7">
        <v>46113</v>
      </c>
      <c r="EG1594" s="7">
        <v>46142</v>
      </c>
      <c r="EH1594" s="4" t="s">
        <v>173</v>
      </c>
      <c r="EI1594" s="4" t="b">
        <v>1</v>
      </c>
      <c r="EJ1594" s="4" t="s">
        <v>174</v>
      </c>
      <c r="EO1594" s="4">
        <f t="shared" si="97"/>
        <v>12.008219178082191</v>
      </c>
      <c r="EP1594" s="4">
        <f t="shared" si="98"/>
        <v>20</v>
      </c>
      <c r="EQ1594" s="9">
        <f t="shared" si="99"/>
        <v>2742246.66</v>
      </c>
    </row>
    <row r="1595" spans="3:147">
      <c r="C1595" s="7">
        <v>46113</v>
      </c>
      <c r="D1595" s="4">
        <v>7850</v>
      </c>
      <c r="G1595" s="4" t="s">
        <v>176</v>
      </c>
      <c r="H1595" s="4" t="s">
        <v>177</v>
      </c>
      <c r="I1595" s="4">
        <v>11</v>
      </c>
      <c r="J1595" s="16">
        <v>35679</v>
      </c>
      <c r="L1595" s="4">
        <v>116136.333</v>
      </c>
      <c r="M1595" s="4">
        <v>122886.3</v>
      </c>
      <c r="N1595" s="4">
        <v>146439.508</v>
      </c>
      <c r="O1595" s="64">
        <v>22</v>
      </c>
      <c r="P1595" s="4">
        <v>8</v>
      </c>
      <c r="Q1595" s="4">
        <v>0</v>
      </c>
      <c r="R1595" s="4">
        <v>30</v>
      </c>
      <c r="S1595" s="4">
        <v>100</v>
      </c>
      <c r="T1595" s="4">
        <v>100</v>
      </c>
      <c r="U1595" s="11">
        <v>6729716</v>
      </c>
      <c r="V1595" s="11">
        <v>1528716</v>
      </c>
      <c r="W1595" s="11">
        <v>5201000</v>
      </c>
      <c r="X1595" s="11">
        <v>26</v>
      </c>
      <c r="Y1595" s="62">
        <v>3484089</v>
      </c>
      <c r="Z1595" s="11">
        <v>0</v>
      </c>
      <c r="AA1595" s="11">
        <v>0</v>
      </c>
      <c r="AB1595" s="11">
        <v>7500</v>
      </c>
      <c r="AC1595" s="11">
        <v>195000</v>
      </c>
      <c r="AD1595" s="11">
        <v>0</v>
      </c>
      <c r="AE1595" s="11">
        <v>0</v>
      </c>
      <c r="AF1595" s="11">
        <v>0</v>
      </c>
      <c r="AG1595" s="11">
        <v>202500</v>
      </c>
      <c r="AH1595" s="11">
        <v>0</v>
      </c>
      <c r="AI1595" s="11">
        <v>460823</v>
      </c>
      <c r="AJ1595" s="11">
        <v>0</v>
      </c>
      <c r="AK1595" s="11">
        <v>851179</v>
      </c>
      <c r="AL1595" s="9">
        <v>1312003</v>
      </c>
      <c r="AM1595" s="9">
        <v>1043381</v>
      </c>
      <c r="AN1595" s="9">
        <v>73219</v>
      </c>
      <c r="AO1595" s="9">
        <v>509609</v>
      </c>
      <c r="AP1595" s="11">
        <v>0</v>
      </c>
      <c r="AQ1595" s="11">
        <v>50000</v>
      </c>
      <c r="AR1595" s="11">
        <v>2988212</v>
      </c>
      <c r="AS1595" s="11">
        <v>0</v>
      </c>
      <c r="AT1595" s="11">
        <v>0</v>
      </c>
      <c r="AU1595" s="11">
        <v>0</v>
      </c>
      <c r="AV1595" s="11">
        <v>0</v>
      </c>
      <c r="AW1595" s="11">
        <v>0</v>
      </c>
      <c r="AX1595" s="11">
        <v>0</v>
      </c>
      <c r="AY1595" s="11">
        <v>0</v>
      </c>
      <c r="AZ1595" s="11">
        <v>0</v>
      </c>
      <c r="BA1595" s="11">
        <v>54915</v>
      </c>
      <c r="BB1595" s="11">
        <v>0</v>
      </c>
      <c r="BC1595" s="11">
        <v>0</v>
      </c>
      <c r="BD1595" s="11">
        <v>0</v>
      </c>
      <c r="BE1595" s="11">
        <v>0</v>
      </c>
      <c r="BF1595" s="11">
        <v>0</v>
      </c>
      <c r="BG1595" s="11">
        <v>0</v>
      </c>
      <c r="BH1595" s="11">
        <v>0</v>
      </c>
      <c r="BI1595" s="11">
        <v>0</v>
      </c>
      <c r="BJ1595" s="11">
        <v>0</v>
      </c>
      <c r="BK1595" s="11">
        <v>0</v>
      </c>
      <c r="BL1595" s="11">
        <v>0</v>
      </c>
      <c r="BM1595" s="11">
        <v>0</v>
      </c>
      <c r="BN1595" s="11">
        <v>0</v>
      </c>
      <c r="BO1595" s="11">
        <v>646090</v>
      </c>
      <c r="BP1595" s="11">
        <v>64600</v>
      </c>
      <c r="BQ1595" s="11">
        <v>298390</v>
      </c>
      <c r="BR1595" s="11">
        <v>293510</v>
      </c>
      <c r="BS1595" s="11">
        <v>60570</v>
      </c>
      <c r="BT1595" s="11">
        <v>10460</v>
      </c>
      <c r="BU1595" s="11">
        <v>41470</v>
      </c>
      <c r="BV1595" s="11">
        <v>0</v>
      </c>
      <c r="BW1595" s="11">
        <v>630</v>
      </c>
      <c r="BX1595" s="11">
        <v>0</v>
      </c>
      <c r="BY1595" s="11">
        <v>0</v>
      </c>
      <c r="BZ1595" s="11">
        <v>0</v>
      </c>
      <c r="CA1595" s="11">
        <v>0</v>
      </c>
      <c r="CB1595" s="11">
        <v>0</v>
      </c>
      <c r="CC1595" s="11">
        <v>112996</v>
      </c>
      <c r="CD1595" s="11">
        <v>0</v>
      </c>
      <c r="CE1595" s="11">
        <v>0</v>
      </c>
      <c r="CF1595" s="11">
        <v>0</v>
      </c>
      <c r="CG1595" s="11">
        <v>0</v>
      </c>
      <c r="CH1595" s="11">
        <v>0</v>
      </c>
      <c r="CI1595" s="11">
        <v>222666.08900000001</v>
      </c>
      <c r="CJ1595" s="4">
        <v>30</v>
      </c>
      <c r="CK1595" s="4">
        <v>0</v>
      </c>
      <c r="CL1595" s="4">
        <v>0</v>
      </c>
      <c r="CM1595" s="4">
        <v>0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  <c r="CS1595" s="4">
        <v>0</v>
      </c>
      <c r="CT1595" s="4">
        <v>0</v>
      </c>
      <c r="CU1595" s="4">
        <v>10</v>
      </c>
      <c r="CV1595" s="4">
        <v>0</v>
      </c>
      <c r="CW1595" s="4">
        <v>0</v>
      </c>
      <c r="CX1595" s="4">
        <v>0</v>
      </c>
      <c r="CY1595" s="4">
        <v>0</v>
      </c>
      <c r="CZ1595" s="4">
        <v>0</v>
      </c>
      <c r="DA1595" s="4">
        <v>0</v>
      </c>
      <c r="DB1595" s="4">
        <v>20</v>
      </c>
      <c r="DC1595" s="4">
        <v>0</v>
      </c>
      <c r="DD1595" s="4">
        <v>31</v>
      </c>
      <c r="DE1595" s="64">
        <v>51</v>
      </c>
      <c r="DF1595" s="64">
        <v>38</v>
      </c>
      <c r="DG1595" s="64">
        <v>2</v>
      </c>
      <c r="DH1595" s="64">
        <v>46.4</v>
      </c>
      <c r="DI1595" s="4">
        <v>0</v>
      </c>
      <c r="DJ1595" s="4">
        <v>0</v>
      </c>
      <c r="DK1595" s="4">
        <v>0</v>
      </c>
      <c r="DL1595" s="4">
        <v>0</v>
      </c>
      <c r="DM1595" s="4">
        <v>0</v>
      </c>
      <c r="DN1595" s="4">
        <v>0</v>
      </c>
      <c r="DO1595" s="4">
        <v>0</v>
      </c>
      <c r="DP1595" s="4">
        <v>0</v>
      </c>
      <c r="DQ1595" s="4">
        <v>0</v>
      </c>
      <c r="DR1595" s="4">
        <v>0</v>
      </c>
      <c r="DS1595" s="4">
        <v>0</v>
      </c>
      <c r="DT1595" s="4">
        <v>2</v>
      </c>
      <c r="DU1595" s="4">
        <v>2</v>
      </c>
      <c r="EB1595" s="4" t="b">
        <v>1</v>
      </c>
      <c r="EC1595" s="4" t="s">
        <v>267</v>
      </c>
      <c r="EF1595" s="7">
        <v>46113</v>
      </c>
      <c r="EG1595" s="7">
        <v>46142</v>
      </c>
      <c r="EH1595" s="4" t="s">
        <v>173</v>
      </c>
      <c r="EI1595" s="4" t="b">
        <v>1</v>
      </c>
      <c r="EJ1595" s="4" t="s">
        <v>174</v>
      </c>
      <c r="EO1595" s="4">
        <f t="shared" si="97"/>
        <v>28.339726027397262</v>
      </c>
      <c r="EP1595" s="4">
        <f t="shared" si="98"/>
        <v>25</v>
      </c>
      <c r="EQ1595" s="9">
        <f t="shared" si="99"/>
        <v>3660987.7</v>
      </c>
    </row>
    <row r="1596" spans="3:147">
      <c r="C1596" s="7">
        <v>46113</v>
      </c>
      <c r="D1596" s="4">
        <v>7850</v>
      </c>
      <c r="G1596" s="4" t="s">
        <v>176</v>
      </c>
      <c r="H1596" s="4" t="s">
        <v>177</v>
      </c>
      <c r="I1596" s="4">
        <v>9</v>
      </c>
      <c r="J1596" s="16">
        <v>37082</v>
      </c>
      <c r="L1596" s="4">
        <v>114832.333</v>
      </c>
      <c r="M1596" s="4">
        <v>121707.3</v>
      </c>
      <c r="N1596" s="4">
        <v>145034.533</v>
      </c>
      <c r="O1596" s="64">
        <v>22</v>
      </c>
      <c r="P1596" s="4">
        <v>8</v>
      </c>
      <c r="Q1596" s="4">
        <v>0</v>
      </c>
      <c r="R1596" s="4">
        <v>30</v>
      </c>
      <c r="S1596" s="4">
        <v>100</v>
      </c>
      <c r="T1596" s="4">
        <v>100</v>
      </c>
      <c r="U1596" s="11">
        <v>6666713</v>
      </c>
      <c r="V1596" s="11">
        <v>1469713</v>
      </c>
      <c r="W1596" s="11">
        <v>5197000</v>
      </c>
      <c r="X1596" s="11">
        <v>24</v>
      </c>
      <c r="Y1596" s="62">
        <v>3444969</v>
      </c>
      <c r="Z1596" s="11">
        <v>0</v>
      </c>
      <c r="AA1596" s="11">
        <v>0</v>
      </c>
      <c r="AB1596" s="11">
        <v>26250</v>
      </c>
      <c r="AC1596" s="11">
        <v>180000</v>
      </c>
      <c r="AD1596" s="11">
        <v>0</v>
      </c>
      <c r="AE1596" s="11">
        <v>0</v>
      </c>
      <c r="AF1596" s="11">
        <v>0</v>
      </c>
      <c r="AG1596" s="11">
        <v>206250</v>
      </c>
      <c r="AH1596" s="11">
        <v>0</v>
      </c>
      <c r="AI1596" s="11">
        <v>456402</v>
      </c>
      <c r="AJ1596" s="11">
        <v>0</v>
      </c>
      <c r="AK1596" s="11">
        <v>734237</v>
      </c>
      <c r="AL1596" s="9">
        <v>1190639</v>
      </c>
      <c r="AM1596" s="9">
        <v>1087758</v>
      </c>
      <c r="AN1596" s="9">
        <v>290069</v>
      </c>
      <c r="AO1596" s="9">
        <v>337640</v>
      </c>
      <c r="AP1596" s="11">
        <v>0</v>
      </c>
      <c r="AQ1596" s="11">
        <v>30000</v>
      </c>
      <c r="AR1596" s="11">
        <v>2936106</v>
      </c>
      <c r="AS1596" s="11">
        <v>0</v>
      </c>
      <c r="AT1596" s="11">
        <v>0</v>
      </c>
      <c r="AU1596" s="11">
        <v>0</v>
      </c>
      <c r="AV1596" s="11">
        <v>0</v>
      </c>
      <c r="AW1596" s="11">
        <v>0</v>
      </c>
      <c r="AX1596" s="11">
        <v>0</v>
      </c>
      <c r="AY1596" s="11">
        <v>0</v>
      </c>
      <c r="AZ1596" s="11">
        <v>0</v>
      </c>
      <c r="BA1596" s="11">
        <v>54388</v>
      </c>
      <c r="BB1596" s="11">
        <v>0</v>
      </c>
      <c r="BC1596" s="11">
        <v>0</v>
      </c>
      <c r="BD1596" s="11">
        <v>25000</v>
      </c>
      <c r="BE1596" s="11">
        <v>0</v>
      </c>
      <c r="BF1596" s="11">
        <v>0</v>
      </c>
      <c r="BG1596" s="11">
        <v>0</v>
      </c>
      <c r="BH1596" s="11">
        <v>0</v>
      </c>
      <c r="BI1596" s="11">
        <v>0</v>
      </c>
      <c r="BJ1596" s="11">
        <v>0</v>
      </c>
      <c r="BK1596" s="11">
        <v>0</v>
      </c>
      <c r="BL1596" s="11">
        <v>0</v>
      </c>
      <c r="BM1596" s="11">
        <v>0</v>
      </c>
      <c r="BN1596" s="11">
        <v>0</v>
      </c>
      <c r="BO1596" s="11">
        <v>643730</v>
      </c>
      <c r="BP1596" s="11">
        <v>64370</v>
      </c>
      <c r="BQ1596" s="11">
        <v>290030</v>
      </c>
      <c r="BR1596" s="11">
        <v>281050</v>
      </c>
      <c r="BS1596" s="11">
        <v>60000</v>
      </c>
      <c r="BT1596" s="11">
        <v>10340</v>
      </c>
      <c r="BU1596" s="11">
        <v>41070</v>
      </c>
      <c r="BV1596" s="11">
        <v>19000</v>
      </c>
      <c r="BW1596" s="11">
        <v>433</v>
      </c>
      <c r="BX1596" s="11">
        <v>0</v>
      </c>
      <c r="BY1596" s="11">
        <v>0</v>
      </c>
      <c r="BZ1596" s="11">
        <v>0</v>
      </c>
      <c r="CA1596" s="11">
        <v>0</v>
      </c>
      <c r="CB1596" s="11">
        <v>0</v>
      </c>
      <c r="CC1596" s="11">
        <v>59690</v>
      </c>
      <c r="CD1596" s="11">
        <v>0</v>
      </c>
      <c r="CE1596" s="11">
        <v>0</v>
      </c>
      <c r="CF1596" s="11">
        <v>0</v>
      </c>
      <c r="CG1596" s="11">
        <v>0</v>
      </c>
      <c r="CH1596" s="11">
        <v>0</v>
      </c>
      <c r="CI1596" s="11">
        <v>220951.56700000001</v>
      </c>
      <c r="CJ1596" s="4">
        <v>30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6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20</v>
      </c>
      <c r="DC1596" s="4">
        <v>0</v>
      </c>
      <c r="DD1596" s="4">
        <v>27</v>
      </c>
      <c r="DE1596" s="64">
        <v>47</v>
      </c>
      <c r="DF1596" s="64">
        <v>40</v>
      </c>
      <c r="DG1596" s="64">
        <v>8</v>
      </c>
      <c r="DH1596" s="64">
        <v>31.04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1</v>
      </c>
      <c r="DT1596" s="4">
        <v>2</v>
      </c>
      <c r="DU1596" s="4">
        <v>2</v>
      </c>
      <c r="EB1596" s="4" t="b">
        <v>1</v>
      </c>
      <c r="EC1596" s="4" t="s">
        <v>267</v>
      </c>
      <c r="EF1596" s="7">
        <v>46113</v>
      </c>
      <c r="EG1596" s="7">
        <v>46142</v>
      </c>
      <c r="EH1596" s="4" t="s">
        <v>173</v>
      </c>
      <c r="EI1596" s="4" t="b">
        <v>1</v>
      </c>
      <c r="EJ1596" s="4" t="s">
        <v>174</v>
      </c>
      <c r="EO1596" s="4">
        <f t="shared" si="97"/>
        <v>24.495890410958904</v>
      </c>
      <c r="EP1596" s="4">
        <f t="shared" si="98"/>
        <v>25</v>
      </c>
      <c r="EQ1596" s="9">
        <f t="shared" si="99"/>
        <v>3625863.3249999997</v>
      </c>
    </row>
    <row r="1597" spans="3:147">
      <c r="C1597" s="7">
        <v>46113</v>
      </c>
      <c r="D1597" s="4">
        <v>7850</v>
      </c>
      <c r="G1597" s="4" t="s">
        <v>176</v>
      </c>
      <c r="H1597" s="4" t="s">
        <v>177</v>
      </c>
      <c r="I1597" s="4">
        <v>16</v>
      </c>
      <c r="J1597" s="16">
        <v>37391</v>
      </c>
      <c r="L1597" s="4">
        <v>118910.333</v>
      </c>
      <c r="M1597" s="4">
        <v>125410.3</v>
      </c>
      <c r="N1597" s="4">
        <v>149447.274</v>
      </c>
      <c r="O1597" s="64">
        <v>22</v>
      </c>
      <c r="P1597" s="4">
        <v>8</v>
      </c>
      <c r="Q1597" s="4">
        <v>0</v>
      </c>
      <c r="R1597" s="4">
        <v>30</v>
      </c>
      <c r="S1597" s="4">
        <v>100</v>
      </c>
      <c r="T1597" s="4">
        <v>100</v>
      </c>
      <c r="U1597" s="11">
        <v>6737564</v>
      </c>
      <c r="V1597" s="11">
        <v>1533564</v>
      </c>
      <c r="W1597" s="11">
        <v>5204000</v>
      </c>
      <c r="X1597" s="11">
        <v>23</v>
      </c>
      <c r="Y1597" s="62">
        <v>3559878</v>
      </c>
      <c r="Z1597" s="11">
        <v>0</v>
      </c>
      <c r="AA1597" s="11">
        <v>0</v>
      </c>
      <c r="AB1597" s="11">
        <v>22500</v>
      </c>
      <c r="AC1597" s="11">
        <v>172500</v>
      </c>
      <c r="AD1597" s="11">
        <v>0</v>
      </c>
      <c r="AE1597" s="11">
        <v>0</v>
      </c>
      <c r="AF1597" s="11">
        <v>0</v>
      </c>
      <c r="AG1597" s="11">
        <v>195000</v>
      </c>
      <c r="AH1597" s="11">
        <v>0</v>
      </c>
      <c r="AI1597" s="11">
        <v>470288</v>
      </c>
      <c r="AJ1597" s="11">
        <v>0</v>
      </c>
      <c r="AK1597" s="11">
        <v>924705</v>
      </c>
      <c r="AL1597" s="9">
        <v>1394993</v>
      </c>
      <c r="AM1597" s="9">
        <v>784598</v>
      </c>
      <c r="AN1597" s="9">
        <v>0</v>
      </c>
      <c r="AO1597" s="9">
        <v>527474</v>
      </c>
      <c r="AP1597" s="11">
        <v>0</v>
      </c>
      <c r="AQ1597" s="11">
        <v>50000</v>
      </c>
      <c r="AR1597" s="11">
        <v>2757065</v>
      </c>
      <c r="AS1597" s="11">
        <v>0</v>
      </c>
      <c r="AT1597" s="11">
        <v>0</v>
      </c>
      <c r="AU1597" s="11">
        <v>0</v>
      </c>
      <c r="AV1597" s="11">
        <v>0</v>
      </c>
      <c r="AW1597" s="11">
        <v>0</v>
      </c>
      <c r="AX1597" s="11">
        <v>0</v>
      </c>
      <c r="AY1597" s="11">
        <v>0</v>
      </c>
      <c r="AZ1597" s="11">
        <v>0</v>
      </c>
      <c r="BA1597" s="11">
        <v>190621</v>
      </c>
      <c r="BB1597" s="11">
        <v>0</v>
      </c>
      <c r="BC1597" s="11">
        <v>0</v>
      </c>
      <c r="BD1597" s="11">
        <v>25000</v>
      </c>
      <c r="BE1597" s="11">
        <v>0</v>
      </c>
      <c r="BF1597" s="11">
        <v>0</v>
      </c>
      <c r="BG1597" s="11">
        <v>10000</v>
      </c>
      <c r="BH1597" s="11">
        <v>0</v>
      </c>
      <c r="BI1597" s="11">
        <v>0</v>
      </c>
      <c r="BJ1597" s="11">
        <v>0</v>
      </c>
      <c r="BK1597" s="11">
        <v>0</v>
      </c>
      <c r="BL1597" s="11">
        <v>0</v>
      </c>
      <c r="BM1597" s="11">
        <v>0</v>
      </c>
      <c r="BN1597" s="11">
        <v>0</v>
      </c>
      <c r="BO1597" s="11">
        <v>666040</v>
      </c>
      <c r="BP1597" s="11">
        <v>66600</v>
      </c>
      <c r="BQ1597" s="11">
        <v>302570</v>
      </c>
      <c r="BR1597" s="11">
        <v>294790</v>
      </c>
      <c r="BS1597" s="11">
        <v>60640</v>
      </c>
      <c r="BT1597" s="11">
        <v>10680</v>
      </c>
      <c r="BU1597" s="11">
        <v>42250</v>
      </c>
      <c r="BV1597" s="11">
        <v>16000</v>
      </c>
      <c r="BW1597" s="11">
        <v>888</v>
      </c>
      <c r="BX1597" s="11">
        <v>0</v>
      </c>
      <c r="BY1597" s="11">
        <v>0</v>
      </c>
      <c r="BZ1597" s="11">
        <v>0</v>
      </c>
      <c r="CA1597" s="11">
        <v>0</v>
      </c>
      <c r="CB1597" s="11">
        <v>0</v>
      </c>
      <c r="CC1597" s="11">
        <v>73106</v>
      </c>
      <c r="CD1597" s="11">
        <v>0</v>
      </c>
      <c r="CE1597" s="11">
        <v>0</v>
      </c>
      <c r="CF1597" s="11">
        <v>0</v>
      </c>
      <c r="CG1597" s="11">
        <v>0</v>
      </c>
      <c r="CH1597" s="11">
        <v>0</v>
      </c>
      <c r="CI1597" s="11">
        <v>248628.644</v>
      </c>
      <c r="CJ1597" s="4">
        <v>30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0</v>
      </c>
      <c r="CS1597" s="4">
        <v>0</v>
      </c>
      <c r="CT1597" s="4">
        <v>0</v>
      </c>
      <c r="CU1597" s="4">
        <v>10</v>
      </c>
      <c r="CV1597" s="4">
        <v>0</v>
      </c>
      <c r="CW1597" s="4">
        <v>0</v>
      </c>
      <c r="CX1597" s="4">
        <v>0</v>
      </c>
      <c r="CY1597" s="4">
        <v>0</v>
      </c>
      <c r="CZ1597" s="4">
        <v>0</v>
      </c>
      <c r="DA1597" s="4">
        <v>0</v>
      </c>
      <c r="DB1597" s="4">
        <v>20</v>
      </c>
      <c r="DC1597" s="4">
        <v>0</v>
      </c>
      <c r="DD1597" s="4">
        <v>33</v>
      </c>
      <c r="DE1597" s="64">
        <v>53</v>
      </c>
      <c r="DF1597" s="64">
        <v>28</v>
      </c>
      <c r="DG1597" s="64">
        <v>0</v>
      </c>
      <c r="DH1597" s="64">
        <v>47.06</v>
      </c>
      <c r="DI1597" s="4">
        <v>0</v>
      </c>
      <c r="DJ1597" s="4">
        <v>0</v>
      </c>
      <c r="DK1597" s="4">
        <v>0</v>
      </c>
      <c r="DL1597" s="4">
        <v>0.5</v>
      </c>
      <c r="DM1597" s="4">
        <v>0</v>
      </c>
      <c r="DN1597" s="4">
        <v>0</v>
      </c>
      <c r="DO1597" s="4">
        <v>0</v>
      </c>
      <c r="DP1597" s="4">
        <v>0.5</v>
      </c>
      <c r="DQ1597" s="4">
        <v>0</v>
      </c>
      <c r="DR1597" s="4">
        <v>0</v>
      </c>
      <c r="DS1597" s="4">
        <v>0.5</v>
      </c>
      <c r="DT1597" s="4">
        <v>2</v>
      </c>
      <c r="DU1597" s="4">
        <v>2</v>
      </c>
      <c r="EB1597" s="4" t="b">
        <v>1</v>
      </c>
      <c r="EC1597" s="4" t="s">
        <v>267</v>
      </c>
      <c r="EF1597" s="7">
        <v>46113</v>
      </c>
      <c r="EG1597" s="7">
        <v>46142</v>
      </c>
      <c r="EH1597" s="4" t="s">
        <v>173</v>
      </c>
      <c r="EI1597" s="4" t="b">
        <v>1</v>
      </c>
      <c r="EJ1597" s="4" t="s">
        <v>174</v>
      </c>
      <c r="EO1597" s="4">
        <f t="shared" si="97"/>
        <v>23.649315068493152</v>
      </c>
      <c r="EP1597" s="4">
        <f t="shared" si="98"/>
        <v>25</v>
      </c>
      <c r="EQ1597" s="9">
        <f t="shared" si="99"/>
        <v>3736181.85</v>
      </c>
    </row>
    <row r="1598" spans="3:147">
      <c r="C1598" s="7">
        <v>46113</v>
      </c>
      <c r="D1598" s="4">
        <v>7850</v>
      </c>
      <c r="G1598" s="4" t="s">
        <v>176</v>
      </c>
      <c r="H1598" s="4" t="s">
        <v>177</v>
      </c>
      <c r="I1598" s="4">
        <v>11</v>
      </c>
      <c r="J1598" s="16">
        <v>37956</v>
      </c>
      <c r="L1598" s="4">
        <v>116136.333</v>
      </c>
      <c r="M1598" s="4">
        <v>121886.3</v>
      </c>
      <c r="N1598" s="4">
        <v>145247.84099999999</v>
      </c>
      <c r="O1598" s="64">
        <v>22</v>
      </c>
      <c r="P1598" s="4">
        <v>8</v>
      </c>
      <c r="Q1598" s="4">
        <v>0</v>
      </c>
      <c r="R1598" s="4">
        <v>30</v>
      </c>
      <c r="S1598" s="4">
        <v>100</v>
      </c>
      <c r="T1598" s="4">
        <v>100</v>
      </c>
      <c r="U1598" s="11">
        <v>6609753</v>
      </c>
      <c r="V1598" s="11">
        <v>1668753</v>
      </c>
      <c r="W1598" s="11">
        <v>4941000</v>
      </c>
      <c r="X1598" s="11">
        <v>22</v>
      </c>
      <c r="Y1598" s="62">
        <v>3484089</v>
      </c>
      <c r="Z1598" s="11">
        <v>0</v>
      </c>
      <c r="AA1598" s="11">
        <v>0</v>
      </c>
      <c r="AB1598" s="11">
        <v>7500</v>
      </c>
      <c r="AC1598" s="11">
        <v>165000</v>
      </c>
      <c r="AD1598" s="11">
        <v>0</v>
      </c>
      <c r="AE1598" s="11">
        <v>0</v>
      </c>
      <c r="AF1598" s="11">
        <v>0</v>
      </c>
      <c r="AG1598" s="11">
        <v>172500</v>
      </c>
      <c r="AH1598" s="11">
        <v>0</v>
      </c>
      <c r="AI1598" s="11">
        <v>457073</v>
      </c>
      <c r="AJ1598" s="11">
        <v>0</v>
      </c>
      <c r="AK1598" s="11">
        <v>925954</v>
      </c>
      <c r="AL1598" s="9">
        <v>1383028</v>
      </c>
      <c r="AM1598" s="9">
        <v>544679</v>
      </c>
      <c r="AN1598" s="9">
        <v>72623</v>
      </c>
      <c r="AO1598" s="9">
        <v>618102</v>
      </c>
      <c r="AP1598" s="11">
        <v>0</v>
      </c>
      <c r="AQ1598" s="11">
        <v>60000</v>
      </c>
      <c r="AR1598" s="11">
        <v>2678432</v>
      </c>
      <c r="AS1598" s="11">
        <v>0</v>
      </c>
      <c r="AT1598" s="11">
        <v>0</v>
      </c>
      <c r="AU1598" s="11">
        <v>0</v>
      </c>
      <c r="AV1598" s="11">
        <v>0</v>
      </c>
      <c r="AW1598" s="11">
        <v>0</v>
      </c>
      <c r="AX1598" s="11">
        <v>0</v>
      </c>
      <c r="AY1598" s="11">
        <v>0</v>
      </c>
      <c r="AZ1598" s="11">
        <v>0</v>
      </c>
      <c r="BA1598" s="11">
        <v>239732</v>
      </c>
      <c r="BB1598" s="11">
        <v>0</v>
      </c>
      <c r="BC1598" s="11">
        <v>0</v>
      </c>
      <c r="BD1598" s="11">
        <v>35000</v>
      </c>
      <c r="BE1598" s="11">
        <v>0</v>
      </c>
      <c r="BF1598" s="11">
        <v>0</v>
      </c>
      <c r="BG1598" s="11">
        <v>0</v>
      </c>
      <c r="BH1598" s="11">
        <v>0</v>
      </c>
      <c r="BI1598" s="11">
        <v>0</v>
      </c>
      <c r="BJ1598" s="11">
        <v>0</v>
      </c>
      <c r="BK1598" s="11">
        <v>0</v>
      </c>
      <c r="BL1598" s="11">
        <v>0</v>
      </c>
      <c r="BM1598" s="11">
        <v>0</v>
      </c>
      <c r="BN1598" s="11">
        <v>0</v>
      </c>
      <c r="BO1598" s="11">
        <v>590070</v>
      </c>
      <c r="BP1598" s="11">
        <v>59000</v>
      </c>
      <c r="BQ1598" s="11">
        <v>285900</v>
      </c>
      <c r="BR1598" s="11">
        <v>290920</v>
      </c>
      <c r="BS1598" s="11">
        <v>59490</v>
      </c>
      <c r="BT1598" s="11">
        <v>10460</v>
      </c>
      <c r="BU1598" s="11">
        <v>41130</v>
      </c>
      <c r="BV1598" s="11">
        <v>8000</v>
      </c>
      <c r="BW1598" s="11">
        <v>973</v>
      </c>
      <c r="BX1598" s="11">
        <v>0</v>
      </c>
      <c r="BY1598" s="11">
        <v>0</v>
      </c>
      <c r="BZ1598" s="11">
        <v>0</v>
      </c>
      <c r="CA1598" s="11">
        <v>0</v>
      </c>
      <c r="CB1598" s="11">
        <v>0</v>
      </c>
      <c r="CC1598" s="11">
        <v>322810</v>
      </c>
      <c r="CD1598" s="11">
        <v>0</v>
      </c>
      <c r="CE1598" s="11">
        <v>0</v>
      </c>
      <c r="CF1598" s="11">
        <v>0</v>
      </c>
      <c r="CG1598" s="11">
        <v>0</v>
      </c>
      <c r="CH1598" s="11">
        <v>0</v>
      </c>
      <c r="CI1598" s="11">
        <v>236778.68900000001</v>
      </c>
      <c r="CJ1598" s="4">
        <v>30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12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20</v>
      </c>
      <c r="DC1598" s="4">
        <v>0</v>
      </c>
      <c r="DD1598" s="4">
        <v>34</v>
      </c>
      <c r="DE1598" s="64">
        <v>54</v>
      </c>
      <c r="DF1598" s="64">
        <v>20</v>
      </c>
      <c r="DG1598" s="64">
        <v>2</v>
      </c>
      <c r="DH1598" s="64">
        <v>56.74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3</v>
      </c>
      <c r="DT1598" s="4">
        <v>2</v>
      </c>
      <c r="DU1598" s="4">
        <v>2</v>
      </c>
      <c r="EB1598" s="4" t="b">
        <v>1</v>
      </c>
      <c r="EC1598" s="4" t="s">
        <v>267</v>
      </c>
      <c r="EF1598" s="7">
        <v>46113</v>
      </c>
      <c r="EG1598" s="7">
        <v>46142</v>
      </c>
      <c r="EH1598" s="4" t="s">
        <v>173</v>
      </c>
      <c r="EI1598" s="4" t="b">
        <v>1</v>
      </c>
      <c r="EJ1598" s="4" t="s">
        <v>174</v>
      </c>
      <c r="EO1598" s="4">
        <f t="shared" si="97"/>
        <v>22.101369863013698</v>
      </c>
      <c r="EP1598" s="4">
        <f t="shared" si="98"/>
        <v>25</v>
      </c>
      <c r="EQ1598" s="9">
        <f t="shared" si="99"/>
        <v>3631196.0249999994</v>
      </c>
    </row>
    <row r="1599" spans="3:147">
      <c r="C1599" s="7">
        <v>46113</v>
      </c>
      <c r="D1599" s="4">
        <v>7850</v>
      </c>
      <c r="G1599" s="4" t="s">
        <v>176</v>
      </c>
      <c r="H1599" s="4" t="s">
        <v>177</v>
      </c>
      <c r="I1599" s="4">
        <v>5</v>
      </c>
      <c r="J1599" s="16">
        <v>38061</v>
      </c>
      <c r="L1599" s="4">
        <v>111809.333</v>
      </c>
      <c r="M1599" s="4">
        <v>117559.3</v>
      </c>
      <c r="N1599" s="4">
        <v>140091.49900000001</v>
      </c>
      <c r="O1599" s="64">
        <v>22</v>
      </c>
      <c r="P1599" s="4">
        <v>8</v>
      </c>
      <c r="Q1599" s="4">
        <v>0</v>
      </c>
      <c r="R1599" s="4">
        <v>30</v>
      </c>
      <c r="S1599" s="4">
        <v>100</v>
      </c>
      <c r="T1599" s="4">
        <v>100</v>
      </c>
      <c r="U1599" s="11">
        <v>5651189</v>
      </c>
      <c r="V1599" s="11">
        <v>1302189</v>
      </c>
      <c r="W1599" s="11">
        <v>4349000</v>
      </c>
      <c r="X1599" s="11">
        <v>22</v>
      </c>
      <c r="Y1599" s="62">
        <v>3354279</v>
      </c>
      <c r="Z1599" s="11">
        <v>0</v>
      </c>
      <c r="AA1599" s="11">
        <v>0</v>
      </c>
      <c r="AB1599" s="11">
        <v>7500</v>
      </c>
      <c r="AC1599" s="11">
        <v>165000</v>
      </c>
      <c r="AD1599" s="11">
        <v>0</v>
      </c>
      <c r="AE1599" s="11">
        <v>0</v>
      </c>
      <c r="AF1599" s="11">
        <v>0</v>
      </c>
      <c r="AG1599" s="11">
        <v>172500</v>
      </c>
      <c r="AH1599" s="11">
        <v>0</v>
      </c>
      <c r="AI1599" s="11">
        <v>440847</v>
      </c>
      <c r="AJ1599" s="11">
        <v>0</v>
      </c>
      <c r="AK1599" s="11">
        <v>577877</v>
      </c>
      <c r="AL1599" s="9">
        <v>1018724</v>
      </c>
      <c r="AM1599" s="9">
        <v>1050686</v>
      </c>
      <c r="AN1599" s="9">
        <v>0</v>
      </c>
      <c r="AO1599" s="9">
        <v>0</v>
      </c>
      <c r="AP1599" s="11">
        <v>0</v>
      </c>
      <c r="AQ1599" s="11">
        <v>0</v>
      </c>
      <c r="AR1599" s="11">
        <v>2069410</v>
      </c>
      <c r="AS1599" s="11">
        <v>0</v>
      </c>
      <c r="AT1599" s="11">
        <v>0</v>
      </c>
      <c r="AU1599" s="11">
        <v>0</v>
      </c>
      <c r="AV1599" s="11">
        <v>0</v>
      </c>
      <c r="AW1599" s="11">
        <v>0</v>
      </c>
      <c r="AX1599" s="11">
        <v>0</v>
      </c>
      <c r="AY1599" s="11">
        <v>0</v>
      </c>
      <c r="AZ1599" s="11">
        <v>0</v>
      </c>
      <c r="BA1599" s="11">
        <v>0</v>
      </c>
      <c r="BB1599" s="11">
        <v>0</v>
      </c>
      <c r="BC1599" s="11">
        <v>0</v>
      </c>
      <c r="BD1599" s="11">
        <v>55000</v>
      </c>
      <c r="BE1599" s="11">
        <v>0</v>
      </c>
      <c r="BF1599" s="11">
        <v>0</v>
      </c>
      <c r="BG1599" s="11">
        <v>0</v>
      </c>
      <c r="BH1599" s="11">
        <v>0</v>
      </c>
      <c r="BI1599" s="11">
        <v>0</v>
      </c>
      <c r="BJ1599" s="11">
        <v>0</v>
      </c>
      <c r="BK1599" s="11">
        <v>0</v>
      </c>
      <c r="BL1599" s="11">
        <v>0</v>
      </c>
      <c r="BM1599" s="11">
        <v>0</v>
      </c>
      <c r="BN1599" s="11">
        <v>0</v>
      </c>
      <c r="BO1599" s="11">
        <v>307080</v>
      </c>
      <c r="BP1599" s="11">
        <v>30700</v>
      </c>
      <c r="BQ1599" s="11">
        <v>247760</v>
      </c>
      <c r="BR1599" s="11">
        <v>251090</v>
      </c>
      <c r="BS1599" s="11">
        <v>50860</v>
      </c>
      <c r="BT1599" s="11">
        <v>10070</v>
      </c>
      <c r="BU1599" s="11">
        <v>39670</v>
      </c>
      <c r="BV1599" s="11">
        <v>0</v>
      </c>
      <c r="BW1599" s="11">
        <v>89</v>
      </c>
      <c r="BX1599" s="11">
        <v>0</v>
      </c>
      <c r="BY1599" s="11">
        <v>0</v>
      </c>
      <c r="BZ1599" s="11">
        <v>0</v>
      </c>
      <c r="CA1599" s="11">
        <v>364870</v>
      </c>
      <c r="CB1599" s="11">
        <v>0</v>
      </c>
      <c r="CC1599" s="11">
        <v>0</v>
      </c>
      <c r="CD1599" s="11">
        <v>0</v>
      </c>
      <c r="CE1599" s="11">
        <v>0</v>
      </c>
      <c r="CF1599" s="11">
        <v>0</v>
      </c>
      <c r="CG1599" s="11">
        <v>0</v>
      </c>
      <c r="CH1599" s="11">
        <v>0</v>
      </c>
      <c r="CI1599" s="11">
        <v>197788.935</v>
      </c>
      <c r="CJ1599" s="4">
        <v>30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4">
        <v>0</v>
      </c>
      <c r="CV1599" s="4">
        <v>0</v>
      </c>
      <c r="CW1599" s="4">
        <v>0</v>
      </c>
      <c r="CX1599" s="4">
        <v>0</v>
      </c>
      <c r="CY1599" s="4">
        <v>0</v>
      </c>
      <c r="CZ1599" s="4">
        <v>0</v>
      </c>
      <c r="DA1599" s="4">
        <v>0</v>
      </c>
      <c r="DB1599" s="4">
        <v>20</v>
      </c>
      <c r="DC1599" s="4">
        <v>0</v>
      </c>
      <c r="DD1599" s="4">
        <v>22</v>
      </c>
      <c r="DE1599" s="64">
        <v>42</v>
      </c>
      <c r="DF1599" s="64">
        <v>40</v>
      </c>
      <c r="DG1599" s="64">
        <v>0</v>
      </c>
      <c r="DH1599" s="6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0</v>
      </c>
      <c r="DO1599" s="4">
        <v>0</v>
      </c>
      <c r="DP1599" s="4">
        <v>0</v>
      </c>
      <c r="DQ1599" s="4">
        <v>0</v>
      </c>
      <c r="DR1599" s="4">
        <v>0</v>
      </c>
      <c r="DS1599" s="4">
        <v>1</v>
      </c>
      <c r="DT1599" s="4">
        <v>2</v>
      </c>
      <c r="DU1599" s="4">
        <v>2</v>
      </c>
      <c r="EB1599" s="4" t="b">
        <v>1</v>
      </c>
      <c r="EC1599" s="4" t="s">
        <v>267</v>
      </c>
      <c r="EF1599" s="7">
        <v>46113</v>
      </c>
      <c r="EG1599" s="7">
        <v>46142</v>
      </c>
      <c r="EH1599" s="4" t="s">
        <v>173</v>
      </c>
      <c r="EI1599" s="4" t="b">
        <v>1</v>
      </c>
      <c r="EJ1599" s="4" t="s">
        <v>174</v>
      </c>
      <c r="EO1599" s="4">
        <f t="shared" si="97"/>
        <v>21.813698630136987</v>
      </c>
      <c r="EP1599" s="4">
        <f t="shared" si="98"/>
        <v>25</v>
      </c>
      <c r="EQ1599" s="9">
        <f t="shared" si="99"/>
        <v>3502287.4750000001</v>
      </c>
    </row>
    <row r="1600" spans="3:147">
      <c r="C1600" s="7">
        <v>46113</v>
      </c>
      <c r="D1600" s="4">
        <v>7850</v>
      </c>
      <c r="G1600" s="4" t="s">
        <v>176</v>
      </c>
      <c r="H1600" s="4" t="s">
        <v>177</v>
      </c>
      <c r="I1600" s="4">
        <v>14</v>
      </c>
      <c r="J1600" s="16">
        <v>40820</v>
      </c>
      <c r="L1600" s="4">
        <v>117932.333</v>
      </c>
      <c r="M1600" s="4">
        <v>123057.3</v>
      </c>
      <c r="N1600" s="4">
        <v>146643.283</v>
      </c>
      <c r="O1600" s="64">
        <v>22</v>
      </c>
      <c r="P1600" s="4">
        <v>8</v>
      </c>
      <c r="Q1600" s="4">
        <v>0</v>
      </c>
      <c r="R1600" s="4">
        <v>30</v>
      </c>
      <c r="S1600" s="4">
        <v>100</v>
      </c>
      <c r="T1600" s="4">
        <v>100</v>
      </c>
      <c r="U1600" s="11">
        <v>6653996</v>
      </c>
      <c r="V1600" s="11">
        <v>1493996</v>
      </c>
      <c r="W1600" s="11">
        <v>5160000</v>
      </c>
      <c r="X1600" s="11">
        <v>14</v>
      </c>
      <c r="Y1600" s="62">
        <v>3537969</v>
      </c>
      <c r="Z1600" s="11">
        <v>0</v>
      </c>
      <c r="AA1600" s="11">
        <v>0</v>
      </c>
      <c r="AB1600" s="11">
        <v>48750</v>
      </c>
      <c r="AC1600" s="11">
        <v>105000</v>
      </c>
      <c r="AD1600" s="11">
        <v>0</v>
      </c>
      <c r="AE1600" s="11">
        <v>0</v>
      </c>
      <c r="AF1600" s="11">
        <v>0</v>
      </c>
      <c r="AG1600" s="11">
        <v>153750</v>
      </c>
      <c r="AH1600" s="11">
        <v>0</v>
      </c>
      <c r="AI1600" s="11">
        <v>461464</v>
      </c>
      <c r="AJ1600" s="11">
        <v>0</v>
      </c>
      <c r="AK1600" s="11">
        <v>907355</v>
      </c>
      <c r="AL1600" s="9">
        <v>1368820</v>
      </c>
      <c r="AM1600" s="9">
        <v>604903</v>
      </c>
      <c r="AN1600" s="9">
        <v>73321</v>
      </c>
      <c r="AO1600" s="9">
        <v>745241</v>
      </c>
      <c r="AP1600" s="11">
        <v>0</v>
      </c>
      <c r="AQ1600" s="11">
        <v>70000</v>
      </c>
      <c r="AR1600" s="11">
        <v>2862285</v>
      </c>
      <c r="AS1600" s="11">
        <v>0</v>
      </c>
      <c r="AT1600" s="11">
        <v>0</v>
      </c>
      <c r="AU1600" s="11">
        <v>0</v>
      </c>
      <c r="AV1600" s="11">
        <v>0</v>
      </c>
      <c r="AW1600" s="11">
        <v>0</v>
      </c>
      <c r="AX1600" s="11">
        <v>0</v>
      </c>
      <c r="AY1600" s="11">
        <v>0</v>
      </c>
      <c r="AZ1600" s="11">
        <v>0</v>
      </c>
      <c r="BA1600" s="11">
        <v>54992</v>
      </c>
      <c r="BB1600" s="11">
        <v>0</v>
      </c>
      <c r="BC1600" s="11">
        <v>0</v>
      </c>
      <c r="BD1600" s="11">
        <v>45000</v>
      </c>
      <c r="BE1600" s="11">
        <v>0</v>
      </c>
      <c r="BF1600" s="11">
        <v>0</v>
      </c>
      <c r="BG1600" s="11">
        <v>0</v>
      </c>
      <c r="BH1600" s="11">
        <v>0</v>
      </c>
      <c r="BI1600" s="11">
        <v>0</v>
      </c>
      <c r="BJ1600" s="11">
        <v>0</v>
      </c>
      <c r="BK1600" s="11">
        <v>0</v>
      </c>
      <c r="BL1600" s="11">
        <v>0</v>
      </c>
      <c r="BM1600" s="11">
        <v>0</v>
      </c>
      <c r="BN1600" s="11">
        <v>0</v>
      </c>
      <c r="BO1600" s="11">
        <v>502820</v>
      </c>
      <c r="BP1600" s="11">
        <v>50280</v>
      </c>
      <c r="BQ1600" s="11">
        <v>302570</v>
      </c>
      <c r="BR1600" s="11">
        <v>291960</v>
      </c>
      <c r="BS1600" s="11">
        <v>59890</v>
      </c>
      <c r="BT1600" s="11">
        <v>10620</v>
      </c>
      <c r="BU1600" s="11">
        <v>41530</v>
      </c>
      <c r="BV1600" s="11">
        <v>0</v>
      </c>
      <c r="BW1600" s="11">
        <v>7956</v>
      </c>
      <c r="BX1600" s="11">
        <v>0</v>
      </c>
      <c r="BY1600" s="11">
        <v>0</v>
      </c>
      <c r="BZ1600" s="11">
        <v>0</v>
      </c>
      <c r="CA1600" s="11">
        <v>0</v>
      </c>
      <c r="CB1600" s="11">
        <v>0</v>
      </c>
      <c r="CC1600" s="11">
        <v>226370</v>
      </c>
      <c r="CD1600" s="11">
        <v>0</v>
      </c>
      <c r="CE1600" s="11">
        <v>0</v>
      </c>
      <c r="CF1600" s="11">
        <v>0</v>
      </c>
      <c r="CG1600" s="11">
        <v>0</v>
      </c>
      <c r="CH1600" s="11">
        <v>0</v>
      </c>
      <c r="CI1600" s="11">
        <v>237670.73300000001</v>
      </c>
      <c r="CJ1600" s="4">
        <v>30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14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20</v>
      </c>
      <c r="DC1600" s="4">
        <v>0</v>
      </c>
      <c r="DD1600" s="4">
        <v>33</v>
      </c>
      <c r="DE1600" s="64">
        <v>53</v>
      </c>
      <c r="DF1600" s="64">
        <v>22</v>
      </c>
      <c r="DG1600" s="64">
        <v>2</v>
      </c>
      <c r="DH1600" s="64">
        <v>67.760000000000005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1</v>
      </c>
      <c r="DT1600" s="4">
        <v>2</v>
      </c>
      <c r="DU1600" s="4">
        <v>2</v>
      </c>
      <c r="EB1600" s="4" t="b">
        <v>1</v>
      </c>
      <c r="EC1600" s="4" t="s">
        <v>267</v>
      </c>
      <c r="EF1600" s="7">
        <v>46113</v>
      </c>
      <c r="EG1600" s="7">
        <v>46142</v>
      </c>
      <c r="EH1600" s="4" t="s">
        <v>173</v>
      </c>
      <c r="EI1600" s="4" t="b">
        <v>1</v>
      </c>
      <c r="EJ1600" s="4" t="s">
        <v>174</v>
      </c>
      <c r="EO1600" s="4">
        <f t="shared" si="97"/>
        <v>14.254794520547945</v>
      </c>
      <c r="EP1600" s="4">
        <f t="shared" si="98"/>
        <v>21</v>
      </c>
      <c r="EQ1600" s="9">
        <f t="shared" si="99"/>
        <v>3079508.943</v>
      </c>
    </row>
    <row r="1601" spans="3:147">
      <c r="C1601" s="7">
        <v>46113</v>
      </c>
      <c r="D1601" s="4">
        <v>7850</v>
      </c>
      <c r="G1601" s="4" t="s">
        <v>179</v>
      </c>
      <c r="H1601" s="4" t="s">
        <v>180</v>
      </c>
      <c r="I1601" s="4">
        <v>14</v>
      </c>
      <c r="J1601" s="16">
        <v>40686</v>
      </c>
      <c r="L1601" s="4">
        <v>102118.299</v>
      </c>
      <c r="M1601" s="4">
        <v>105618.26700000001</v>
      </c>
      <c r="N1601" s="4">
        <v>125861.768</v>
      </c>
      <c r="O1601" s="64">
        <v>22</v>
      </c>
      <c r="P1601" s="4">
        <v>8</v>
      </c>
      <c r="Q1601" s="4">
        <v>0</v>
      </c>
      <c r="R1601" s="4">
        <v>30</v>
      </c>
      <c r="S1601" s="4">
        <v>100</v>
      </c>
      <c r="T1601" s="4">
        <v>100</v>
      </c>
      <c r="U1601" s="11">
        <v>5949028</v>
      </c>
      <c r="V1601" s="11">
        <v>1215360</v>
      </c>
      <c r="W1601" s="11">
        <v>4733668</v>
      </c>
      <c r="X1601" s="11">
        <v>14</v>
      </c>
      <c r="Y1601" s="62">
        <v>3063548</v>
      </c>
      <c r="Z1601" s="11">
        <v>0</v>
      </c>
      <c r="AA1601" s="11">
        <v>0</v>
      </c>
      <c r="AB1601" s="11">
        <v>0</v>
      </c>
      <c r="AC1601" s="11">
        <v>105000</v>
      </c>
      <c r="AD1601" s="11">
        <v>0</v>
      </c>
      <c r="AE1601" s="11">
        <v>0</v>
      </c>
      <c r="AF1601" s="11">
        <v>0</v>
      </c>
      <c r="AG1601" s="11">
        <v>105000</v>
      </c>
      <c r="AH1601" s="11">
        <v>0</v>
      </c>
      <c r="AI1601" s="11">
        <v>396068</v>
      </c>
      <c r="AJ1601" s="11">
        <v>0</v>
      </c>
      <c r="AK1601" s="11">
        <v>849566</v>
      </c>
      <c r="AL1601" s="9">
        <v>1245635</v>
      </c>
      <c r="AM1601" s="9">
        <v>660774</v>
      </c>
      <c r="AN1601" s="9">
        <v>62930</v>
      </c>
      <c r="AO1601" s="9">
        <v>535604</v>
      </c>
      <c r="AP1601" s="11">
        <v>0</v>
      </c>
      <c r="AQ1601" s="11">
        <v>60000</v>
      </c>
      <c r="AR1601" s="11">
        <v>2564943</v>
      </c>
      <c r="AS1601" s="11">
        <v>0</v>
      </c>
      <c r="AT1601" s="11">
        <v>0</v>
      </c>
      <c r="AU1601" s="11">
        <v>0</v>
      </c>
      <c r="AV1601" s="11">
        <v>0</v>
      </c>
      <c r="AW1601" s="11">
        <v>0</v>
      </c>
      <c r="AX1601" s="11">
        <v>0</v>
      </c>
      <c r="AY1601" s="11">
        <v>0</v>
      </c>
      <c r="AZ1601" s="11">
        <v>0</v>
      </c>
      <c r="BA1601" s="11">
        <v>160537</v>
      </c>
      <c r="BB1601" s="11">
        <v>0</v>
      </c>
      <c r="BC1601" s="11">
        <v>0</v>
      </c>
      <c r="BD1601" s="11">
        <v>55000</v>
      </c>
      <c r="BE1601" s="11">
        <v>0</v>
      </c>
      <c r="BF1601" s="11">
        <v>0</v>
      </c>
      <c r="BG1601" s="11">
        <v>0</v>
      </c>
      <c r="BH1601" s="11">
        <v>0</v>
      </c>
      <c r="BI1601" s="11">
        <v>0</v>
      </c>
      <c r="BJ1601" s="11">
        <v>0</v>
      </c>
      <c r="BK1601" s="11">
        <v>0</v>
      </c>
      <c r="BL1601" s="11">
        <v>0</v>
      </c>
      <c r="BM1601" s="11">
        <v>0</v>
      </c>
      <c r="BN1601" s="11">
        <v>0</v>
      </c>
      <c r="BO1601" s="11">
        <v>492580</v>
      </c>
      <c r="BP1601" s="11">
        <v>49250</v>
      </c>
      <c r="BQ1601" s="11">
        <v>238020</v>
      </c>
      <c r="BR1601" s="11">
        <v>257240</v>
      </c>
      <c r="BS1601" s="11">
        <v>53540</v>
      </c>
      <c r="BT1601" s="11">
        <v>9190</v>
      </c>
      <c r="BU1601" s="11">
        <v>35640</v>
      </c>
      <c r="BV1601" s="11">
        <v>15000</v>
      </c>
      <c r="BW1601" s="11">
        <v>0</v>
      </c>
      <c r="BX1601" s="11">
        <v>0</v>
      </c>
      <c r="BY1601" s="11">
        <v>0</v>
      </c>
      <c r="BZ1601" s="11">
        <v>0</v>
      </c>
      <c r="CA1601" s="11">
        <v>0</v>
      </c>
      <c r="CB1601" s="11">
        <v>0</v>
      </c>
      <c r="CC1601" s="11">
        <v>64900</v>
      </c>
      <c r="CD1601" s="11">
        <v>0</v>
      </c>
      <c r="CE1601" s="11">
        <v>0</v>
      </c>
      <c r="CF1601" s="11">
        <v>0</v>
      </c>
      <c r="CG1601" s="11">
        <v>0</v>
      </c>
      <c r="CH1601" s="11">
        <v>0</v>
      </c>
      <c r="CI1601" s="11">
        <v>204549.989</v>
      </c>
      <c r="CJ1601" s="4">
        <v>30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0</v>
      </c>
      <c r="CR1601" s="4">
        <v>0</v>
      </c>
      <c r="CS1601" s="4">
        <v>0</v>
      </c>
      <c r="CT1601" s="4">
        <v>0</v>
      </c>
      <c r="CU1601" s="4">
        <v>12</v>
      </c>
      <c r="CV1601" s="4">
        <v>0</v>
      </c>
      <c r="CW1601" s="4">
        <v>0</v>
      </c>
      <c r="CX1601" s="4">
        <v>0</v>
      </c>
      <c r="CY1601" s="4">
        <v>0</v>
      </c>
      <c r="CZ1601" s="4">
        <v>0</v>
      </c>
      <c r="DA1601" s="4">
        <v>0</v>
      </c>
      <c r="DB1601" s="4">
        <v>20</v>
      </c>
      <c r="DC1601" s="4">
        <v>0</v>
      </c>
      <c r="DD1601" s="4">
        <v>36</v>
      </c>
      <c r="DE1601" s="64">
        <v>56</v>
      </c>
      <c r="DF1601" s="64">
        <v>28</v>
      </c>
      <c r="DG1601" s="64">
        <v>2</v>
      </c>
      <c r="DH1601" s="64">
        <v>56.74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0</v>
      </c>
      <c r="DO1601" s="4">
        <v>0</v>
      </c>
      <c r="DP1601" s="4">
        <v>0</v>
      </c>
      <c r="DQ1601" s="4">
        <v>0</v>
      </c>
      <c r="DR1601" s="4">
        <v>0</v>
      </c>
      <c r="DS1601" s="4">
        <v>0</v>
      </c>
      <c r="DT1601" s="4">
        <v>2</v>
      </c>
      <c r="DU1601" s="4">
        <v>2</v>
      </c>
      <c r="EB1601" s="4" t="b">
        <v>1</v>
      </c>
      <c r="EC1601" s="4" t="s">
        <v>267</v>
      </c>
      <c r="EF1601" s="7">
        <v>46113</v>
      </c>
      <c r="EG1601" s="7">
        <v>46142</v>
      </c>
      <c r="EH1601" s="4" t="s">
        <v>173</v>
      </c>
      <c r="EI1601" s="4" t="b">
        <v>1</v>
      </c>
      <c r="EJ1601" s="4" t="s">
        <v>174</v>
      </c>
      <c r="EO1601" s="4">
        <f t="shared" si="97"/>
        <v>14.621917808219179</v>
      </c>
      <c r="EP1601" s="4">
        <f t="shared" si="98"/>
        <v>21</v>
      </c>
      <c r="EQ1601" s="9">
        <f t="shared" si="99"/>
        <v>2643097.128</v>
      </c>
    </row>
    <row r="1602" spans="3:147">
      <c r="C1602" s="7">
        <v>46143</v>
      </c>
      <c r="D1602" s="4">
        <v>7850</v>
      </c>
      <c r="G1602" s="4" t="s">
        <v>170</v>
      </c>
      <c r="H1602" s="4" t="s">
        <v>171</v>
      </c>
      <c r="I1602" s="4">
        <v>14</v>
      </c>
      <c r="J1602" s="16">
        <v>34645</v>
      </c>
      <c r="L1602" s="4">
        <v>138345.58900000001</v>
      </c>
      <c r="M1602" s="4">
        <v>146345.56700000001</v>
      </c>
      <c r="N1602" s="4">
        <v>174395.13399999999</v>
      </c>
      <c r="O1602" s="64">
        <v>18</v>
      </c>
      <c r="P1602" s="4">
        <v>10</v>
      </c>
      <c r="Q1602" s="4">
        <v>3</v>
      </c>
      <c r="R1602" s="4">
        <v>31</v>
      </c>
      <c r="S1602" s="4">
        <v>100</v>
      </c>
      <c r="T1602" s="4">
        <v>100</v>
      </c>
      <c r="U1602" s="11">
        <v>7666730</v>
      </c>
      <c r="V1602" s="11">
        <v>1675963</v>
      </c>
      <c r="W1602" s="11">
        <v>5990767</v>
      </c>
      <c r="X1602" s="11">
        <v>31</v>
      </c>
      <c r="Y1602" s="62">
        <v>4288713</v>
      </c>
      <c r="Z1602" s="11">
        <v>0</v>
      </c>
      <c r="AA1602" s="11">
        <v>0</v>
      </c>
      <c r="AB1602" s="11">
        <v>7500</v>
      </c>
      <c r="AC1602" s="11">
        <v>232500</v>
      </c>
      <c r="AD1602" s="11">
        <v>0</v>
      </c>
      <c r="AE1602" s="11">
        <v>0</v>
      </c>
      <c r="AF1602" s="11">
        <v>0</v>
      </c>
      <c r="AG1602" s="11">
        <v>240000</v>
      </c>
      <c r="AH1602" s="11">
        <v>0</v>
      </c>
      <c r="AI1602" s="11">
        <v>548795</v>
      </c>
      <c r="AJ1602" s="11">
        <v>0</v>
      </c>
      <c r="AK1602" s="11">
        <v>653981</v>
      </c>
      <c r="AL1602" s="9">
        <v>1202777</v>
      </c>
      <c r="AM1602" s="9">
        <v>1831148</v>
      </c>
      <c r="AN1602" s="9">
        <v>21799</v>
      </c>
      <c r="AO1602" s="9">
        <v>0</v>
      </c>
      <c r="AP1602" s="11">
        <v>0</v>
      </c>
      <c r="AQ1602" s="11">
        <v>0</v>
      </c>
      <c r="AR1602" s="11">
        <v>3055724</v>
      </c>
      <c r="AS1602" s="11">
        <v>0</v>
      </c>
      <c r="AT1602" s="11">
        <v>0</v>
      </c>
      <c r="AU1602" s="11">
        <v>0</v>
      </c>
      <c r="AV1602" s="11">
        <v>0</v>
      </c>
      <c r="AW1602" s="11">
        <v>0</v>
      </c>
      <c r="AX1602" s="11">
        <v>0</v>
      </c>
      <c r="AY1602" s="11">
        <v>0</v>
      </c>
      <c r="AZ1602" s="11">
        <v>0</v>
      </c>
      <c r="BA1602" s="11">
        <v>17293</v>
      </c>
      <c r="BB1602" s="11">
        <v>0</v>
      </c>
      <c r="BC1602" s="11">
        <v>0</v>
      </c>
      <c r="BD1602" s="11">
        <v>65000</v>
      </c>
      <c r="BE1602" s="11">
        <v>0</v>
      </c>
      <c r="BF1602" s="11">
        <v>0</v>
      </c>
      <c r="BG1602" s="11">
        <v>0</v>
      </c>
      <c r="BH1602" s="11">
        <v>0</v>
      </c>
      <c r="BI1602" s="11">
        <v>0</v>
      </c>
      <c r="BJ1602" s="11">
        <v>0</v>
      </c>
      <c r="BK1602" s="11">
        <v>0</v>
      </c>
      <c r="BL1602" s="11">
        <v>0</v>
      </c>
      <c r="BM1602" s="11">
        <v>0</v>
      </c>
      <c r="BN1602" s="11">
        <v>0</v>
      </c>
      <c r="BO1602" s="11">
        <v>733730</v>
      </c>
      <c r="BP1602" s="11">
        <v>73370</v>
      </c>
      <c r="BQ1602" s="11">
        <v>302570</v>
      </c>
      <c r="BR1602" s="11">
        <v>335440</v>
      </c>
      <c r="BS1602" s="11">
        <v>69000</v>
      </c>
      <c r="BT1602" s="11">
        <v>12870</v>
      </c>
      <c r="BU1602" s="11">
        <v>50770</v>
      </c>
      <c r="BV1602" s="11">
        <v>17000</v>
      </c>
      <c r="BW1602" s="11">
        <v>5000</v>
      </c>
      <c r="BX1602" s="11">
        <v>0</v>
      </c>
      <c r="BY1602" s="11">
        <v>0</v>
      </c>
      <c r="BZ1602" s="11">
        <v>0</v>
      </c>
      <c r="CA1602" s="11">
        <v>0</v>
      </c>
      <c r="CB1602" s="11">
        <v>0</v>
      </c>
      <c r="CC1602" s="11">
        <v>76213</v>
      </c>
      <c r="CD1602" s="11">
        <v>0</v>
      </c>
      <c r="CE1602" s="11">
        <v>0</v>
      </c>
      <c r="CF1602" s="11">
        <v>0</v>
      </c>
      <c r="CG1602" s="11">
        <v>0</v>
      </c>
      <c r="CH1602" s="11">
        <v>0</v>
      </c>
      <c r="CI1602" s="11">
        <v>250730.61799999999</v>
      </c>
      <c r="CJ1602" s="4">
        <v>31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20</v>
      </c>
      <c r="DC1602" s="4">
        <v>0</v>
      </c>
      <c r="DD1602" s="4">
        <v>20</v>
      </c>
      <c r="DE1602" s="64">
        <v>40</v>
      </c>
      <c r="DF1602" s="64">
        <v>56</v>
      </c>
      <c r="DG1602" s="64">
        <v>0.5</v>
      </c>
      <c r="DH1602" s="6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2</v>
      </c>
      <c r="DU1602" s="4">
        <v>2</v>
      </c>
      <c r="EB1602" s="4" t="b">
        <v>1</v>
      </c>
      <c r="EC1602" s="4" t="s">
        <v>267</v>
      </c>
      <c r="EF1602" s="7">
        <v>46143</v>
      </c>
      <c r="EG1602" s="7">
        <v>46173</v>
      </c>
      <c r="EH1602" s="4" t="s">
        <v>173</v>
      </c>
      <c r="EI1602" s="4" t="b">
        <v>1</v>
      </c>
      <c r="EJ1602" s="4" t="s">
        <v>174</v>
      </c>
      <c r="EO1602" s="4">
        <f t="shared" si="97"/>
        <v>31.172602739726027</v>
      </c>
      <c r="EP1602" s="4">
        <f t="shared" si="98"/>
        <v>25</v>
      </c>
      <c r="EQ1602" s="9">
        <f t="shared" si="99"/>
        <v>4359878.3499999996</v>
      </c>
    </row>
    <row r="1603" spans="3:147">
      <c r="C1603" s="7">
        <v>46143</v>
      </c>
      <c r="D1603" s="4">
        <v>7850</v>
      </c>
      <c r="G1603" s="4" t="s">
        <v>170</v>
      </c>
      <c r="H1603" s="4" t="s">
        <v>171</v>
      </c>
      <c r="I1603" s="4">
        <v>9</v>
      </c>
      <c r="J1603" s="16">
        <v>35415</v>
      </c>
      <c r="L1603" s="4">
        <v>134594.58900000001</v>
      </c>
      <c r="M1603" s="4">
        <v>142969.56700000001</v>
      </c>
      <c r="N1603" s="4">
        <v>170372.06700000001</v>
      </c>
      <c r="O1603" s="64">
        <v>18</v>
      </c>
      <c r="P1603" s="4">
        <v>10</v>
      </c>
      <c r="Q1603" s="4">
        <v>3</v>
      </c>
      <c r="R1603" s="4">
        <v>31</v>
      </c>
      <c r="S1603" s="4">
        <v>100</v>
      </c>
      <c r="T1603" s="4">
        <v>100</v>
      </c>
      <c r="U1603" s="11">
        <v>8781123</v>
      </c>
      <c r="V1603" s="11">
        <v>2051123</v>
      </c>
      <c r="W1603" s="11">
        <v>6730000</v>
      </c>
      <c r="X1603" s="11">
        <v>29</v>
      </c>
      <c r="Y1603" s="62">
        <v>4172432</v>
      </c>
      <c r="Z1603" s="11">
        <v>0</v>
      </c>
      <c r="AA1603" s="11">
        <v>0</v>
      </c>
      <c r="AB1603" s="11">
        <v>33750</v>
      </c>
      <c r="AC1603" s="11">
        <v>217500</v>
      </c>
      <c r="AD1603" s="11">
        <v>0</v>
      </c>
      <c r="AE1603" s="11">
        <v>0</v>
      </c>
      <c r="AF1603" s="11">
        <v>0</v>
      </c>
      <c r="AG1603" s="11">
        <v>251250</v>
      </c>
      <c r="AH1603" s="11">
        <v>0</v>
      </c>
      <c r="AI1603" s="11">
        <v>536135</v>
      </c>
      <c r="AJ1603" s="11">
        <v>0</v>
      </c>
      <c r="AK1603" s="11">
        <v>766674</v>
      </c>
      <c r="AL1603" s="9">
        <v>1302810</v>
      </c>
      <c r="AM1603" s="9">
        <v>2811139</v>
      </c>
      <c r="AN1603" s="9">
        <v>191668</v>
      </c>
      <c r="AO1603" s="9">
        <v>0</v>
      </c>
      <c r="AP1603" s="11">
        <v>0</v>
      </c>
      <c r="AQ1603" s="11">
        <v>0</v>
      </c>
      <c r="AR1603" s="11">
        <v>4305617</v>
      </c>
      <c r="AS1603" s="11">
        <v>0</v>
      </c>
      <c r="AT1603" s="11">
        <v>0</v>
      </c>
      <c r="AU1603" s="11">
        <v>0</v>
      </c>
      <c r="AV1603" s="11">
        <v>0</v>
      </c>
      <c r="AW1603" s="11">
        <v>0</v>
      </c>
      <c r="AX1603" s="11">
        <v>0</v>
      </c>
      <c r="AY1603" s="11">
        <v>0</v>
      </c>
      <c r="AZ1603" s="11">
        <v>0</v>
      </c>
      <c r="BA1603" s="11">
        <v>16824</v>
      </c>
      <c r="BB1603" s="11">
        <v>0</v>
      </c>
      <c r="BC1603" s="11">
        <v>0</v>
      </c>
      <c r="BD1603" s="11">
        <v>25000</v>
      </c>
      <c r="BE1603" s="11">
        <v>0</v>
      </c>
      <c r="BF1603" s="11">
        <v>0</v>
      </c>
      <c r="BG1603" s="11">
        <v>10000</v>
      </c>
      <c r="BH1603" s="11">
        <v>0</v>
      </c>
      <c r="BI1603" s="11">
        <v>0</v>
      </c>
      <c r="BJ1603" s="11">
        <v>0</v>
      </c>
      <c r="BK1603" s="11">
        <v>0</v>
      </c>
      <c r="BL1603" s="11">
        <v>0</v>
      </c>
      <c r="BM1603" s="11">
        <v>0</v>
      </c>
      <c r="BN1603" s="11">
        <v>0</v>
      </c>
      <c r="BO1603" s="11">
        <v>1105200</v>
      </c>
      <c r="BP1603" s="11">
        <v>110520</v>
      </c>
      <c r="BQ1603" s="11">
        <v>302570</v>
      </c>
      <c r="BR1603" s="11">
        <v>391610</v>
      </c>
      <c r="BS1603" s="11">
        <v>79030</v>
      </c>
      <c r="BT1603" s="11">
        <v>12520</v>
      </c>
      <c r="BU1603" s="11">
        <v>49590</v>
      </c>
      <c r="BV1603" s="11">
        <v>0</v>
      </c>
      <c r="BW1603" s="11">
        <v>83</v>
      </c>
      <c r="BX1603" s="11">
        <v>0</v>
      </c>
      <c r="BY1603" s="11">
        <v>0</v>
      </c>
      <c r="BZ1603" s="11">
        <v>0</v>
      </c>
      <c r="CA1603" s="11">
        <v>0</v>
      </c>
      <c r="CB1603" s="11">
        <v>0</v>
      </c>
      <c r="CC1603" s="11">
        <v>0</v>
      </c>
      <c r="CD1603" s="11">
        <v>0</v>
      </c>
      <c r="CE1603" s="11">
        <v>0</v>
      </c>
      <c r="CF1603" s="11">
        <v>0</v>
      </c>
      <c r="CG1603" s="11">
        <v>0</v>
      </c>
      <c r="CH1603" s="11">
        <v>0</v>
      </c>
      <c r="CI1603" s="11">
        <v>265090.94400000002</v>
      </c>
      <c r="CJ1603" s="4">
        <v>31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0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0</v>
      </c>
      <c r="CZ1603" s="4">
        <v>0</v>
      </c>
      <c r="DA1603" s="4">
        <v>0</v>
      </c>
      <c r="DB1603" s="4">
        <v>20</v>
      </c>
      <c r="DC1603" s="4">
        <v>0</v>
      </c>
      <c r="DD1603" s="4">
        <v>24</v>
      </c>
      <c r="DE1603" s="64">
        <v>44</v>
      </c>
      <c r="DF1603" s="64">
        <v>88</v>
      </c>
      <c r="DG1603" s="64">
        <v>4.5</v>
      </c>
      <c r="DH1603" s="64">
        <v>0</v>
      </c>
      <c r="DI1603" s="4">
        <v>0</v>
      </c>
      <c r="DJ1603" s="4">
        <v>0</v>
      </c>
      <c r="DK1603" s="4">
        <v>0</v>
      </c>
      <c r="DL1603" s="4">
        <v>0</v>
      </c>
      <c r="DM1603" s="4">
        <v>0</v>
      </c>
      <c r="DN1603" s="4">
        <v>0</v>
      </c>
      <c r="DO1603" s="4">
        <v>0</v>
      </c>
      <c r="DP1603" s="4">
        <v>0</v>
      </c>
      <c r="DQ1603" s="4">
        <v>0</v>
      </c>
      <c r="DR1603" s="4">
        <v>0</v>
      </c>
      <c r="DS1603" s="4">
        <v>0</v>
      </c>
      <c r="DT1603" s="4">
        <v>2</v>
      </c>
      <c r="DU1603" s="4">
        <v>2</v>
      </c>
      <c r="EB1603" s="4" t="b">
        <v>1</v>
      </c>
      <c r="EC1603" s="4" t="s">
        <v>267</v>
      </c>
      <c r="EF1603" s="7">
        <v>46143</v>
      </c>
      <c r="EG1603" s="7">
        <v>46173</v>
      </c>
      <c r="EH1603" s="4" t="s">
        <v>173</v>
      </c>
      <c r="EI1603" s="4" t="b">
        <v>1</v>
      </c>
      <c r="EJ1603" s="4" t="s">
        <v>174</v>
      </c>
      <c r="EO1603" s="4">
        <f t="shared" si="97"/>
        <v>29.063013698630137</v>
      </c>
      <c r="EP1603" s="4">
        <f t="shared" si="98"/>
        <v>25</v>
      </c>
      <c r="EQ1603" s="9">
        <f t="shared" si="99"/>
        <v>4259301.6749999998</v>
      </c>
    </row>
    <row r="1604" spans="3:147">
      <c r="C1604" s="7">
        <v>46143</v>
      </c>
      <c r="D1604" s="4">
        <v>7850</v>
      </c>
      <c r="G1604" s="4" t="s">
        <v>170</v>
      </c>
      <c r="H1604" s="4" t="s">
        <v>171</v>
      </c>
      <c r="I1604" s="4">
        <v>7</v>
      </c>
      <c r="J1604" s="16">
        <v>35737</v>
      </c>
      <c r="L1604" s="4">
        <v>132883.58900000001</v>
      </c>
      <c r="M1604" s="4">
        <v>139883.56700000001</v>
      </c>
      <c r="N1604" s="4">
        <v>166694.584</v>
      </c>
      <c r="O1604" s="64">
        <v>18</v>
      </c>
      <c r="P1604" s="4">
        <v>10</v>
      </c>
      <c r="Q1604" s="4">
        <v>3</v>
      </c>
      <c r="R1604" s="4">
        <v>31</v>
      </c>
      <c r="S1604" s="4">
        <v>100</v>
      </c>
      <c r="T1604" s="4">
        <v>100</v>
      </c>
      <c r="U1604" s="11">
        <v>9681003</v>
      </c>
      <c r="V1604" s="11">
        <v>2193003</v>
      </c>
      <c r="W1604" s="11">
        <v>7488000</v>
      </c>
      <c r="X1604" s="11">
        <v>26</v>
      </c>
      <c r="Y1604" s="62">
        <v>4119391</v>
      </c>
      <c r="Z1604" s="11">
        <v>0</v>
      </c>
      <c r="AA1604" s="11">
        <v>0</v>
      </c>
      <c r="AB1604" s="11">
        <v>15000</v>
      </c>
      <c r="AC1604" s="11">
        <v>195000</v>
      </c>
      <c r="AD1604" s="11">
        <v>0</v>
      </c>
      <c r="AE1604" s="11">
        <v>0</v>
      </c>
      <c r="AF1604" s="11">
        <v>0</v>
      </c>
      <c r="AG1604" s="11">
        <v>210000</v>
      </c>
      <c r="AH1604" s="11">
        <v>0</v>
      </c>
      <c r="AI1604" s="11">
        <v>524563</v>
      </c>
      <c r="AJ1604" s="11">
        <v>0</v>
      </c>
      <c r="AK1604" s="11">
        <v>1406485</v>
      </c>
      <c r="AL1604" s="9">
        <v>1931048</v>
      </c>
      <c r="AM1604" s="9">
        <v>3000502</v>
      </c>
      <c r="AN1604" s="9">
        <v>375062</v>
      </c>
      <c r="AO1604" s="9">
        <v>0</v>
      </c>
      <c r="AP1604" s="11">
        <v>0</v>
      </c>
      <c r="AQ1604" s="11">
        <v>0</v>
      </c>
      <c r="AR1604" s="11">
        <v>5306612</v>
      </c>
      <c r="AS1604" s="11">
        <v>0</v>
      </c>
      <c r="AT1604" s="11">
        <v>0</v>
      </c>
      <c r="AU1604" s="11">
        <v>0</v>
      </c>
      <c r="AV1604" s="11">
        <v>0</v>
      </c>
      <c r="AW1604" s="11">
        <v>0</v>
      </c>
      <c r="AX1604" s="11">
        <v>0</v>
      </c>
      <c r="AY1604" s="11">
        <v>0</v>
      </c>
      <c r="AZ1604" s="11">
        <v>0</v>
      </c>
      <c r="BA1604" s="11">
        <v>0</v>
      </c>
      <c r="BB1604" s="11">
        <v>0</v>
      </c>
      <c r="BC1604" s="11">
        <v>0</v>
      </c>
      <c r="BD1604" s="11">
        <v>45000</v>
      </c>
      <c r="BE1604" s="11">
        <v>0</v>
      </c>
      <c r="BF1604" s="11">
        <v>0</v>
      </c>
      <c r="BG1604" s="11">
        <v>0</v>
      </c>
      <c r="BH1604" s="11">
        <v>0</v>
      </c>
      <c r="BI1604" s="11">
        <v>0</v>
      </c>
      <c r="BJ1604" s="11">
        <v>0</v>
      </c>
      <c r="BK1604" s="11">
        <v>0</v>
      </c>
      <c r="BL1604" s="11">
        <v>0</v>
      </c>
      <c r="BM1604" s="11">
        <v>0</v>
      </c>
      <c r="BN1604" s="11">
        <v>0</v>
      </c>
      <c r="BO1604" s="11">
        <v>1210310</v>
      </c>
      <c r="BP1604" s="11">
        <v>121030</v>
      </c>
      <c r="BQ1604" s="11">
        <v>302570</v>
      </c>
      <c r="BR1604" s="11">
        <v>410700</v>
      </c>
      <c r="BS1604" s="11">
        <v>87130</v>
      </c>
      <c r="BT1604" s="11">
        <v>12360</v>
      </c>
      <c r="BU1604" s="11">
        <v>48530</v>
      </c>
      <c r="BV1604" s="11">
        <v>0</v>
      </c>
      <c r="BW1604" s="11">
        <v>373</v>
      </c>
      <c r="BX1604" s="11">
        <v>0</v>
      </c>
      <c r="BY1604" s="11">
        <v>0</v>
      </c>
      <c r="BZ1604" s="11">
        <v>0</v>
      </c>
      <c r="CA1604" s="11">
        <v>0</v>
      </c>
      <c r="CB1604" s="11">
        <v>0</v>
      </c>
      <c r="CC1604" s="11">
        <v>0</v>
      </c>
      <c r="CD1604" s="11">
        <v>0</v>
      </c>
      <c r="CE1604" s="11">
        <v>0</v>
      </c>
      <c r="CF1604" s="11">
        <v>0</v>
      </c>
      <c r="CG1604" s="11">
        <v>0</v>
      </c>
      <c r="CH1604" s="11">
        <v>0</v>
      </c>
      <c r="CI1604" s="11">
        <v>246909.93299999999</v>
      </c>
      <c r="CJ1604" s="4">
        <v>31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20</v>
      </c>
      <c r="DC1604" s="4">
        <v>0</v>
      </c>
      <c r="DD1604" s="4">
        <v>45</v>
      </c>
      <c r="DE1604" s="64">
        <v>65</v>
      </c>
      <c r="DF1604" s="64">
        <v>96</v>
      </c>
      <c r="DG1604" s="64">
        <v>9</v>
      </c>
      <c r="DH1604" s="6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2</v>
      </c>
      <c r="DU1604" s="4">
        <v>2</v>
      </c>
      <c r="EB1604" s="4" t="b">
        <v>1</v>
      </c>
      <c r="EC1604" s="4" t="s">
        <v>267</v>
      </c>
      <c r="EF1604" s="7">
        <v>46143</v>
      </c>
      <c r="EG1604" s="7">
        <v>46173</v>
      </c>
      <c r="EH1604" s="4" t="s">
        <v>173</v>
      </c>
      <c r="EI1604" s="4" t="b">
        <v>1</v>
      </c>
      <c r="EJ1604" s="4" t="s">
        <v>174</v>
      </c>
      <c r="EO1604" s="4">
        <f t="shared" si="97"/>
        <v>28.18082191780822</v>
      </c>
      <c r="EP1604" s="4">
        <f t="shared" si="98"/>
        <v>25</v>
      </c>
      <c r="EQ1604" s="9">
        <f t="shared" si="99"/>
        <v>4167364.6</v>
      </c>
    </row>
    <row r="1605" spans="3:147">
      <c r="C1605" s="7">
        <v>46143</v>
      </c>
      <c r="D1605" s="4">
        <v>7850</v>
      </c>
      <c r="G1605" s="4" t="s">
        <v>176</v>
      </c>
      <c r="H1605" s="4" t="s">
        <v>177</v>
      </c>
      <c r="I1605" s="4">
        <v>5</v>
      </c>
      <c r="J1605" s="16">
        <v>41640</v>
      </c>
      <c r="L1605" s="4">
        <v>111809.333</v>
      </c>
      <c r="M1605" s="4">
        <v>115059.3</v>
      </c>
      <c r="N1605" s="4">
        <v>137112.33300000001</v>
      </c>
      <c r="O1605" s="64">
        <v>18</v>
      </c>
      <c r="P1605" s="4">
        <v>10</v>
      </c>
      <c r="Q1605" s="4">
        <v>3</v>
      </c>
      <c r="R1605" s="4">
        <v>31</v>
      </c>
      <c r="S1605" s="4">
        <v>100</v>
      </c>
      <c r="T1605" s="4">
        <v>100</v>
      </c>
      <c r="U1605" s="11">
        <v>6184620</v>
      </c>
      <c r="V1605" s="11">
        <v>1316750</v>
      </c>
      <c r="W1605" s="11">
        <v>4867870</v>
      </c>
      <c r="X1605" s="11">
        <v>12</v>
      </c>
      <c r="Y1605" s="62">
        <v>3466089</v>
      </c>
      <c r="Z1605" s="11">
        <v>0</v>
      </c>
      <c r="AA1605" s="11">
        <v>0</v>
      </c>
      <c r="AB1605" s="11">
        <v>7500</v>
      </c>
      <c r="AC1605" s="11">
        <v>90000</v>
      </c>
      <c r="AD1605" s="11">
        <v>0</v>
      </c>
      <c r="AE1605" s="11">
        <v>0</v>
      </c>
      <c r="AF1605" s="11">
        <v>0</v>
      </c>
      <c r="AG1605" s="11">
        <v>97500</v>
      </c>
      <c r="AH1605" s="11">
        <v>0</v>
      </c>
      <c r="AI1605" s="11">
        <v>431472</v>
      </c>
      <c r="AJ1605" s="11">
        <v>0</v>
      </c>
      <c r="AK1605" s="11">
        <v>565588</v>
      </c>
      <c r="AL1605" s="9">
        <v>997060</v>
      </c>
      <c r="AM1605" s="9">
        <v>1336845</v>
      </c>
      <c r="AN1605" s="9">
        <v>0</v>
      </c>
      <c r="AO1605" s="9">
        <v>223150</v>
      </c>
      <c r="AP1605" s="11">
        <v>0</v>
      </c>
      <c r="AQ1605" s="11">
        <v>25000</v>
      </c>
      <c r="AR1605" s="11">
        <v>2582055</v>
      </c>
      <c r="AS1605" s="11">
        <v>0</v>
      </c>
      <c r="AT1605" s="11">
        <v>0</v>
      </c>
      <c r="AU1605" s="11">
        <v>0</v>
      </c>
      <c r="AV1605" s="11">
        <v>0</v>
      </c>
      <c r="AW1605" s="11">
        <v>0</v>
      </c>
      <c r="AX1605" s="11">
        <v>0</v>
      </c>
      <c r="AY1605" s="11">
        <v>0</v>
      </c>
      <c r="AZ1605" s="11">
        <v>0</v>
      </c>
      <c r="BA1605" s="11">
        <v>13976</v>
      </c>
      <c r="BB1605" s="11">
        <v>0</v>
      </c>
      <c r="BC1605" s="11">
        <v>0</v>
      </c>
      <c r="BD1605" s="11">
        <v>25000</v>
      </c>
      <c r="BE1605" s="11">
        <v>0</v>
      </c>
      <c r="BF1605" s="11">
        <v>0</v>
      </c>
      <c r="BG1605" s="11">
        <v>0</v>
      </c>
      <c r="BH1605" s="11">
        <v>0</v>
      </c>
      <c r="BI1605" s="11">
        <v>0</v>
      </c>
      <c r="BJ1605" s="11">
        <v>0</v>
      </c>
      <c r="BK1605" s="11">
        <v>0</v>
      </c>
      <c r="BL1605" s="11">
        <v>0</v>
      </c>
      <c r="BM1605" s="11">
        <v>0</v>
      </c>
      <c r="BN1605" s="11">
        <v>0</v>
      </c>
      <c r="BO1605" s="11">
        <v>549320</v>
      </c>
      <c r="BP1605" s="11">
        <v>54930</v>
      </c>
      <c r="BQ1605" s="11">
        <v>263620</v>
      </c>
      <c r="BR1605" s="11">
        <v>267770</v>
      </c>
      <c r="BS1605" s="11">
        <v>55660</v>
      </c>
      <c r="BT1605" s="11">
        <v>10400</v>
      </c>
      <c r="BU1605" s="11">
        <v>39950</v>
      </c>
      <c r="BV1605" s="11">
        <v>3000</v>
      </c>
      <c r="BW1605" s="11">
        <v>0</v>
      </c>
      <c r="BX1605" s="11">
        <v>0</v>
      </c>
      <c r="BY1605" s="11">
        <v>0</v>
      </c>
      <c r="BZ1605" s="11">
        <v>0</v>
      </c>
      <c r="CA1605" s="11">
        <v>0</v>
      </c>
      <c r="CB1605" s="11">
        <v>0</v>
      </c>
      <c r="CC1605" s="11">
        <v>72100</v>
      </c>
      <c r="CD1605" s="11">
        <v>0</v>
      </c>
      <c r="CE1605" s="11">
        <v>0</v>
      </c>
      <c r="CF1605" s="11">
        <v>0</v>
      </c>
      <c r="CG1605" s="11">
        <v>0</v>
      </c>
      <c r="CH1605" s="11">
        <v>0</v>
      </c>
      <c r="CI1605" s="11">
        <v>190251.44899999999</v>
      </c>
      <c r="CJ1605" s="4">
        <v>31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0</v>
      </c>
      <c r="CR1605" s="4">
        <v>0</v>
      </c>
      <c r="CS1605" s="4">
        <v>0</v>
      </c>
      <c r="CT1605" s="4">
        <v>0</v>
      </c>
      <c r="CU1605" s="4">
        <v>5</v>
      </c>
      <c r="CV1605" s="4">
        <v>0</v>
      </c>
      <c r="CW1605" s="4">
        <v>0</v>
      </c>
      <c r="CX1605" s="4">
        <v>0</v>
      </c>
      <c r="CY1605" s="4">
        <v>0</v>
      </c>
      <c r="CZ1605" s="4">
        <v>0</v>
      </c>
      <c r="DA1605" s="4">
        <v>0</v>
      </c>
      <c r="DB1605" s="4">
        <v>20</v>
      </c>
      <c r="DC1605" s="4">
        <v>0</v>
      </c>
      <c r="DD1605" s="4">
        <v>22</v>
      </c>
      <c r="DE1605" s="64">
        <v>42</v>
      </c>
      <c r="DF1605" s="64">
        <v>52</v>
      </c>
      <c r="DG1605" s="64">
        <v>0</v>
      </c>
      <c r="DH1605" s="64">
        <v>21.7</v>
      </c>
      <c r="DI1605" s="4">
        <v>0</v>
      </c>
      <c r="DJ1605" s="4">
        <v>0</v>
      </c>
      <c r="DK1605" s="4">
        <v>0</v>
      </c>
      <c r="DL1605" s="4">
        <v>0</v>
      </c>
      <c r="DM1605" s="4">
        <v>0</v>
      </c>
      <c r="DN1605" s="4">
        <v>0</v>
      </c>
      <c r="DO1605" s="4">
        <v>0</v>
      </c>
      <c r="DP1605" s="4">
        <v>0</v>
      </c>
      <c r="DQ1605" s="4">
        <v>0</v>
      </c>
      <c r="DR1605" s="4">
        <v>0</v>
      </c>
      <c r="DS1605" s="4">
        <v>0</v>
      </c>
      <c r="DT1605" s="4">
        <v>2</v>
      </c>
      <c r="DU1605" s="4">
        <v>2</v>
      </c>
      <c r="EB1605" s="4" t="b">
        <v>1</v>
      </c>
      <c r="EC1605" s="4" t="s">
        <v>267</v>
      </c>
      <c r="EF1605" s="7">
        <v>46143</v>
      </c>
      <c r="EG1605" s="7">
        <v>46173</v>
      </c>
      <c r="EH1605" s="4" t="s">
        <v>173</v>
      </c>
      <c r="EI1605" s="4" t="b">
        <v>1</v>
      </c>
      <c r="EJ1605" s="4" t="s">
        <v>174</v>
      </c>
      <c r="EO1605" s="4">
        <f t="shared" si="97"/>
        <v>12.008219178082191</v>
      </c>
      <c r="EP1605" s="4">
        <f t="shared" si="98"/>
        <v>20</v>
      </c>
      <c r="EQ1605" s="9">
        <f t="shared" si="99"/>
        <v>2742246.66</v>
      </c>
    </row>
    <row r="1606" spans="3:147">
      <c r="C1606" s="7">
        <v>46143</v>
      </c>
      <c r="D1606" s="4">
        <v>7850</v>
      </c>
      <c r="G1606" s="4" t="s">
        <v>176</v>
      </c>
      <c r="H1606" s="4" t="s">
        <v>177</v>
      </c>
      <c r="I1606" s="4">
        <v>11</v>
      </c>
      <c r="J1606" s="16">
        <v>35679</v>
      </c>
      <c r="L1606" s="4">
        <v>116136.333</v>
      </c>
      <c r="M1606" s="4">
        <v>122886.3</v>
      </c>
      <c r="N1606" s="4">
        <v>146439.508</v>
      </c>
      <c r="O1606" s="64">
        <v>18</v>
      </c>
      <c r="P1606" s="4">
        <v>10</v>
      </c>
      <c r="Q1606" s="4">
        <v>3</v>
      </c>
      <c r="R1606" s="4">
        <v>31</v>
      </c>
      <c r="S1606" s="4">
        <v>100</v>
      </c>
      <c r="T1606" s="4">
        <v>100</v>
      </c>
      <c r="U1606" s="11">
        <v>7062900</v>
      </c>
      <c r="V1606" s="11">
        <v>1629900</v>
      </c>
      <c r="W1606" s="11">
        <v>5433000</v>
      </c>
      <c r="X1606" s="11">
        <v>26</v>
      </c>
      <c r="Y1606" s="62">
        <v>3600226</v>
      </c>
      <c r="Z1606" s="11">
        <v>0</v>
      </c>
      <c r="AA1606" s="11">
        <v>0</v>
      </c>
      <c r="AB1606" s="11">
        <v>7500</v>
      </c>
      <c r="AC1606" s="11">
        <v>195000</v>
      </c>
      <c r="AD1606" s="11">
        <v>0</v>
      </c>
      <c r="AE1606" s="11">
        <v>0</v>
      </c>
      <c r="AF1606" s="11">
        <v>0</v>
      </c>
      <c r="AG1606" s="11">
        <v>202500</v>
      </c>
      <c r="AH1606" s="11">
        <v>0</v>
      </c>
      <c r="AI1606" s="11">
        <v>460823</v>
      </c>
      <c r="AJ1606" s="11">
        <v>0</v>
      </c>
      <c r="AK1606" s="11">
        <v>507962</v>
      </c>
      <c r="AL1606" s="9">
        <v>968785</v>
      </c>
      <c r="AM1606" s="9">
        <v>1867103</v>
      </c>
      <c r="AN1606" s="9">
        <v>146439</v>
      </c>
      <c r="AO1606" s="9">
        <v>238330</v>
      </c>
      <c r="AP1606" s="11">
        <v>0</v>
      </c>
      <c r="AQ1606" s="11">
        <v>25000</v>
      </c>
      <c r="AR1606" s="11">
        <v>3245657</v>
      </c>
      <c r="AS1606" s="11">
        <v>0</v>
      </c>
      <c r="AT1606" s="11">
        <v>0</v>
      </c>
      <c r="AU1606" s="11">
        <v>0</v>
      </c>
      <c r="AV1606" s="11">
        <v>0</v>
      </c>
      <c r="AW1606" s="11">
        <v>0</v>
      </c>
      <c r="AX1606" s="11">
        <v>0</v>
      </c>
      <c r="AY1606" s="11">
        <v>0</v>
      </c>
      <c r="AZ1606" s="11">
        <v>0</v>
      </c>
      <c r="BA1606" s="11">
        <v>14517</v>
      </c>
      <c r="BB1606" s="11">
        <v>0</v>
      </c>
      <c r="BC1606" s="11">
        <v>0</v>
      </c>
      <c r="BD1606" s="11">
        <v>0</v>
      </c>
      <c r="BE1606" s="11">
        <v>0</v>
      </c>
      <c r="BF1606" s="11">
        <v>0</v>
      </c>
      <c r="BG1606" s="11">
        <v>0</v>
      </c>
      <c r="BH1606" s="11">
        <v>0</v>
      </c>
      <c r="BI1606" s="11">
        <v>0</v>
      </c>
      <c r="BJ1606" s="11">
        <v>0</v>
      </c>
      <c r="BK1606" s="11">
        <v>0</v>
      </c>
      <c r="BL1606" s="11">
        <v>0</v>
      </c>
      <c r="BM1606" s="11">
        <v>0</v>
      </c>
      <c r="BN1606" s="11">
        <v>0</v>
      </c>
      <c r="BO1606" s="11">
        <v>722060</v>
      </c>
      <c r="BP1606" s="11">
        <v>72200</v>
      </c>
      <c r="BQ1606" s="11">
        <v>298390</v>
      </c>
      <c r="BR1606" s="11">
        <v>307070</v>
      </c>
      <c r="BS1606" s="11">
        <v>63570</v>
      </c>
      <c r="BT1606" s="11">
        <v>10800</v>
      </c>
      <c r="BU1606" s="11">
        <v>42630</v>
      </c>
      <c r="BV1606" s="11">
        <v>0</v>
      </c>
      <c r="BW1606" s="11">
        <v>184</v>
      </c>
      <c r="BX1606" s="11">
        <v>0</v>
      </c>
      <c r="BY1606" s="11">
        <v>0</v>
      </c>
      <c r="BZ1606" s="11">
        <v>0</v>
      </c>
      <c r="CA1606" s="11">
        <v>0</v>
      </c>
      <c r="CB1606" s="11">
        <v>0</v>
      </c>
      <c r="CC1606" s="11">
        <v>112996</v>
      </c>
      <c r="CD1606" s="11">
        <v>0</v>
      </c>
      <c r="CE1606" s="11">
        <v>0</v>
      </c>
      <c r="CF1606" s="11">
        <v>0</v>
      </c>
      <c r="CG1606" s="11">
        <v>0</v>
      </c>
      <c r="CH1606" s="11">
        <v>0</v>
      </c>
      <c r="CI1606" s="11">
        <v>224836.29199999999</v>
      </c>
      <c r="CJ1606" s="4">
        <v>31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5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20</v>
      </c>
      <c r="DC1606" s="4">
        <v>0</v>
      </c>
      <c r="DD1606" s="4">
        <v>18.5</v>
      </c>
      <c r="DE1606" s="64">
        <v>38.5</v>
      </c>
      <c r="DF1606" s="64">
        <v>68</v>
      </c>
      <c r="DG1606" s="64">
        <v>4</v>
      </c>
      <c r="DH1606" s="64">
        <v>21.7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0.5</v>
      </c>
      <c r="DT1606" s="4">
        <v>2</v>
      </c>
      <c r="DU1606" s="4">
        <v>2</v>
      </c>
      <c r="EB1606" s="4" t="b">
        <v>1</v>
      </c>
      <c r="EC1606" s="4" t="s">
        <v>267</v>
      </c>
      <c r="EF1606" s="7">
        <v>46143</v>
      </c>
      <c r="EG1606" s="7">
        <v>46173</v>
      </c>
      <c r="EH1606" s="4" t="s">
        <v>173</v>
      </c>
      <c r="EI1606" s="4" t="b">
        <v>1</v>
      </c>
      <c r="EJ1606" s="4" t="s">
        <v>174</v>
      </c>
      <c r="EO1606" s="4">
        <f t="shared" si="97"/>
        <v>28.339726027397262</v>
      </c>
      <c r="EP1606" s="4">
        <f t="shared" si="98"/>
        <v>25</v>
      </c>
      <c r="EQ1606" s="9">
        <f t="shared" si="99"/>
        <v>3660987.7</v>
      </c>
    </row>
    <row r="1607" spans="3:147">
      <c r="C1607" s="7">
        <v>46143</v>
      </c>
      <c r="D1607" s="4">
        <v>7850</v>
      </c>
      <c r="G1607" s="4" t="s">
        <v>176</v>
      </c>
      <c r="H1607" s="4" t="s">
        <v>177</v>
      </c>
      <c r="I1607" s="4">
        <v>9</v>
      </c>
      <c r="J1607" s="16">
        <v>37082</v>
      </c>
      <c r="L1607" s="4">
        <v>114832.333</v>
      </c>
      <c r="M1607" s="4">
        <v>121707.3</v>
      </c>
      <c r="N1607" s="4">
        <v>145034.533</v>
      </c>
      <c r="O1607" s="64">
        <v>18</v>
      </c>
      <c r="P1607" s="4">
        <v>10</v>
      </c>
      <c r="Q1607" s="4">
        <v>3</v>
      </c>
      <c r="R1607" s="4">
        <v>31</v>
      </c>
      <c r="S1607" s="4">
        <v>100</v>
      </c>
      <c r="T1607" s="4">
        <v>100</v>
      </c>
      <c r="U1607" s="11">
        <v>6968649</v>
      </c>
      <c r="V1607" s="11">
        <v>1554649</v>
      </c>
      <c r="W1607" s="11">
        <v>5414000</v>
      </c>
      <c r="X1607" s="11">
        <v>24</v>
      </c>
      <c r="Y1607" s="62">
        <v>3559802</v>
      </c>
      <c r="Z1607" s="11">
        <v>0</v>
      </c>
      <c r="AA1607" s="11">
        <v>0</v>
      </c>
      <c r="AB1607" s="11">
        <v>26250</v>
      </c>
      <c r="AC1607" s="11">
        <v>180000</v>
      </c>
      <c r="AD1607" s="11">
        <v>0</v>
      </c>
      <c r="AE1607" s="11">
        <v>0</v>
      </c>
      <c r="AF1607" s="11">
        <v>0</v>
      </c>
      <c r="AG1607" s="11">
        <v>206250</v>
      </c>
      <c r="AH1607" s="11">
        <v>0</v>
      </c>
      <c r="AI1607" s="11">
        <v>456402</v>
      </c>
      <c r="AJ1607" s="11">
        <v>0</v>
      </c>
      <c r="AK1607" s="11">
        <v>557476</v>
      </c>
      <c r="AL1607" s="9">
        <v>1013878</v>
      </c>
      <c r="AM1607" s="9">
        <v>1522862</v>
      </c>
      <c r="AN1607" s="9">
        <v>108775</v>
      </c>
      <c r="AO1607" s="9">
        <v>457728</v>
      </c>
      <c r="AP1607" s="11">
        <v>0</v>
      </c>
      <c r="AQ1607" s="11">
        <v>60000</v>
      </c>
      <c r="AR1607" s="11">
        <v>3163243</v>
      </c>
      <c r="AS1607" s="11">
        <v>0</v>
      </c>
      <c r="AT1607" s="11">
        <v>0</v>
      </c>
      <c r="AU1607" s="11">
        <v>0</v>
      </c>
      <c r="AV1607" s="11">
        <v>0</v>
      </c>
      <c r="AW1607" s="11">
        <v>0</v>
      </c>
      <c r="AX1607" s="11">
        <v>0</v>
      </c>
      <c r="AY1607" s="11">
        <v>0</v>
      </c>
      <c r="AZ1607" s="11">
        <v>0</v>
      </c>
      <c r="BA1607" s="11">
        <v>14354</v>
      </c>
      <c r="BB1607" s="11">
        <v>0</v>
      </c>
      <c r="BC1607" s="11">
        <v>0</v>
      </c>
      <c r="BD1607" s="11">
        <v>25000</v>
      </c>
      <c r="BE1607" s="11">
        <v>0</v>
      </c>
      <c r="BF1607" s="11">
        <v>0</v>
      </c>
      <c r="BG1607" s="11">
        <v>0</v>
      </c>
      <c r="BH1607" s="11">
        <v>0</v>
      </c>
      <c r="BI1607" s="11">
        <v>0</v>
      </c>
      <c r="BJ1607" s="11">
        <v>0</v>
      </c>
      <c r="BK1607" s="11">
        <v>0</v>
      </c>
      <c r="BL1607" s="11">
        <v>0</v>
      </c>
      <c r="BM1607" s="11">
        <v>0</v>
      </c>
      <c r="BN1607" s="11">
        <v>0</v>
      </c>
      <c r="BO1607" s="11">
        <v>712570</v>
      </c>
      <c r="BP1607" s="11">
        <v>71250</v>
      </c>
      <c r="BQ1607" s="11">
        <v>290030</v>
      </c>
      <c r="BR1607" s="11">
        <v>293330</v>
      </c>
      <c r="BS1607" s="11">
        <v>62720</v>
      </c>
      <c r="BT1607" s="11">
        <v>10680</v>
      </c>
      <c r="BU1607" s="11">
        <v>42220</v>
      </c>
      <c r="BV1607" s="11">
        <v>12000</v>
      </c>
      <c r="BW1607" s="11">
        <v>159</v>
      </c>
      <c r="BX1607" s="11">
        <v>0</v>
      </c>
      <c r="BY1607" s="11">
        <v>0</v>
      </c>
      <c r="BZ1607" s="11">
        <v>0</v>
      </c>
      <c r="CA1607" s="11">
        <v>0</v>
      </c>
      <c r="CB1607" s="11">
        <v>0</v>
      </c>
      <c r="CC1607" s="11">
        <v>59690</v>
      </c>
      <c r="CD1607" s="11">
        <v>0</v>
      </c>
      <c r="CE1607" s="11">
        <v>0</v>
      </c>
      <c r="CF1607" s="11">
        <v>0</v>
      </c>
      <c r="CG1607" s="11">
        <v>0</v>
      </c>
      <c r="CH1607" s="11">
        <v>0</v>
      </c>
      <c r="CI1607" s="11">
        <v>227213.77499999999</v>
      </c>
      <c r="CJ1607" s="4">
        <v>31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4">
        <v>12</v>
      </c>
      <c r="CV1607" s="4">
        <v>0</v>
      </c>
      <c r="CW1607" s="4">
        <v>0</v>
      </c>
      <c r="CX1607" s="4">
        <v>0</v>
      </c>
      <c r="CY1607" s="4">
        <v>0</v>
      </c>
      <c r="CZ1607" s="4">
        <v>0</v>
      </c>
      <c r="DA1607" s="4">
        <v>0</v>
      </c>
      <c r="DB1607" s="4">
        <v>20</v>
      </c>
      <c r="DC1607" s="4">
        <v>0</v>
      </c>
      <c r="DD1607" s="4">
        <v>20.5</v>
      </c>
      <c r="DE1607" s="64">
        <v>40.5</v>
      </c>
      <c r="DF1607" s="64">
        <v>56</v>
      </c>
      <c r="DG1607" s="64">
        <v>3</v>
      </c>
      <c r="DH1607" s="64">
        <v>42.08</v>
      </c>
      <c r="DI1607" s="4">
        <v>0</v>
      </c>
      <c r="DJ1607" s="4">
        <v>0</v>
      </c>
      <c r="DK1607" s="4">
        <v>0</v>
      </c>
      <c r="DL1607" s="4">
        <v>0</v>
      </c>
      <c r="DM1607" s="4">
        <v>0</v>
      </c>
      <c r="DN1607" s="4">
        <v>0</v>
      </c>
      <c r="DO1607" s="4">
        <v>0</v>
      </c>
      <c r="DP1607" s="4">
        <v>0</v>
      </c>
      <c r="DQ1607" s="4">
        <v>0</v>
      </c>
      <c r="DR1607" s="4">
        <v>0</v>
      </c>
      <c r="DS1607" s="4">
        <v>1</v>
      </c>
      <c r="DT1607" s="4">
        <v>2</v>
      </c>
      <c r="DU1607" s="4">
        <v>2</v>
      </c>
      <c r="EB1607" s="4" t="b">
        <v>1</v>
      </c>
      <c r="EC1607" s="4" t="s">
        <v>267</v>
      </c>
      <c r="EF1607" s="7">
        <v>46143</v>
      </c>
      <c r="EG1607" s="7">
        <v>46173</v>
      </c>
      <c r="EH1607" s="4" t="s">
        <v>173</v>
      </c>
      <c r="EI1607" s="4" t="b">
        <v>1</v>
      </c>
      <c r="EJ1607" s="4" t="s">
        <v>174</v>
      </c>
      <c r="EO1607" s="4">
        <f t="shared" si="97"/>
        <v>24.495890410958904</v>
      </c>
      <c r="EP1607" s="4">
        <f t="shared" si="98"/>
        <v>25</v>
      </c>
      <c r="EQ1607" s="9">
        <f t="shared" si="99"/>
        <v>3625863.3249999997</v>
      </c>
    </row>
    <row r="1608" spans="3:147">
      <c r="C1608" s="7">
        <v>46143</v>
      </c>
      <c r="D1608" s="4">
        <v>7850</v>
      </c>
      <c r="G1608" s="4" t="s">
        <v>176</v>
      </c>
      <c r="H1608" s="4" t="s">
        <v>177</v>
      </c>
      <c r="I1608" s="4">
        <v>16</v>
      </c>
      <c r="J1608" s="16">
        <v>37391</v>
      </c>
      <c r="L1608" s="4">
        <v>118910.333</v>
      </c>
      <c r="M1608" s="4">
        <v>125660.3</v>
      </c>
      <c r="N1608" s="4">
        <v>149745.19099999999</v>
      </c>
      <c r="O1608" s="64">
        <v>18</v>
      </c>
      <c r="P1608" s="4">
        <v>10</v>
      </c>
      <c r="Q1608" s="4">
        <v>3</v>
      </c>
      <c r="R1608" s="4">
        <v>31</v>
      </c>
      <c r="S1608" s="4">
        <v>100</v>
      </c>
      <c r="T1608" s="4">
        <v>100</v>
      </c>
      <c r="U1608" s="11">
        <v>7529799</v>
      </c>
      <c r="V1608" s="11">
        <v>1770799</v>
      </c>
      <c r="W1608" s="11">
        <v>5759000</v>
      </c>
      <c r="X1608" s="11">
        <v>24</v>
      </c>
      <c r="Y1608" s="62">
        <v>3686220</v>
      </c>
      <c r="Z1608" s="11">
        <v>0</v>
      </c>
      <c r="AA1608" s="11">
        <v>0</v>
      </c>
      <c r="AB1608" s="11">
        <v>22500</v>
      </c>
      <c r="AC1608" s="11">
        <v>180000</v>
      </c>
      <c r="AD1608" s="11">
        <v>0</v>
      </c>
      <c r="AE1608" s="11">
        <v>0</v>
      </c>
      <c r="AF1608" s="11">
        <v>0</v>
      </c>
      <c r="AG1608" s="11">
        <v>202500</v>
      </c>
      <c r="AH1608" s="11">
        <v>0</v>
      </c>
      <c r="AI1608" s="11">
        <v>471226</v>
      </c>
      <c r="AJ1608" s="11">
        <v>0</v>
      </c>
      <c r="AK1608" s="11">
        <v>561544</v>
      </c>
      <c r="AL1608" s="9">
        <v>1032770</v>
      </c>
      <c r="AM1608" s="9">
        <v>1951367</v>
      </c>
      <c r="AN1608" s="9">
        <v>299490</v>
      </c>
      <c r="AO1608" s="9">
        <v>292452</v>
      </c>
      <c r="AP1608" s="11">
        <v>0</v>
      </c>
      <c r="AQ1608" s="11">
        <v>30000</v>
      </c>
      <c r="AR1608" s="11">
        <v>3606079</v>
      </c>
      <c r="AS1608" s="11">
        <v>0</v>
      </c>
      <c r="AT1608" s="11">
        <v>0</v>
      </c>
      <c r="AU1608" s="11">
        <v>0</v>
      </c>
      <c r="AV1608" s="11">
        <v>0</v>
      </c>
      <c r="AW1608" s="11">
        <v>0</v>
      </c>
      <c r="AX1608" s="11">
        <v>0</v>
      </c>
      <c r="AY1608" s="11">
        <v>0</v>
      </c>
      <c r="AZ1608" s="11">
        <v>0</v>
      </c>
      <c r="BA1608" s="11">
        <v>0</v>
      </c>
      <c r="BB1608" s="11">
        <v>0</v>
      </c>
      <c r="BC1608" s="11">
        <v>0</v>
      </c>
      <c r="BD1608" s="11">
        <v>25000</v>
      </c>
      <c r="BE1608" s="11">
        <v>0</v>
      </c>
      <c r="BF1608" s="11">
        <v>0</v>
      </c>
      <c r="BG1608" s="11">
        <v>10000</v>
      </c>
      <c r="BH1608" s="11">
        <v>0</v>
      </c>
      <c r="BI1608" s="11">
        <v>0</v>
      </c>
      <c r="BJ1608" s="11">
        <v>0</v>
      </c>
      <c r="BK1608" s="11">
        <v>0</v>
      </c>
      <c r="BL1608" s="11">
        <v>0</v>
      </c>
      <c r="BM1608" s="11">
        <v>0</v>
      </c>
      <c r="BN1608" s="11">
        <v>0</v>
      </c>
      <c r="BO1608" s="11">
        <v>846670</v>
      </c>
      <c r="BP1608" s="11">
        <v>84660</v>
      </c>
      <c r="BQ1608" s="11">
        <v>302570</v>
      </c>
      <c r="BR1608" s="11">
        <v>327040</v>
      </c>
      <c r="BS1608" s="11">
        <v>67770</v>
      </c>
      <c r="BT1608" s="11">
        <v>11060</v>
      </c>
      <c r="BU1608" s="11">
        <v>43590</v>
      </c>
      <c r="BV1608" s="11">
        <v>14000</v>
      </c>
      <c r="BW1608" s="11">
        <v>333</v>
      </c>
      <c r="BX1608" s="11">
        <v>0</v>
      </c>
      <c r="BY1608" s="11">
        <v>0</v>
      </c>
      <c r="BZ1608" s="11">
        <v>0</v>
      </c>
      <c r="CA1608" s="11">
        <v>0</v>
      </c>
      <c r="CB1608" s="11">
        <v>0</v>
      </c>
      <c r="CC1608" s="11">
        <v>73106</v>
      </c>
      <c r="CD1608" s="11">
        <v>0</v>
      </c>
      <c r="CE1608" s="11">
        <v>0</v>
      </c>
      <c r="CF1608" s="11">
        <v>0</v>
      </c>
      <c r="CG1608" s="11">
        <v>0</v>
      </c>
      <c r="CH1608" s="11">
        <v>0</v>
      </c>
      <c r="CI1608" s="11">
        <v>245256.18</v>
      </c>
      <c r="CJ1608" s="4">
        <v>31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6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20</v>
      </c>
      <c r="DC1608" s="4">
        <v>0</v>
      </c>
      <c r="DD1608" s="4">
        <v>20</v>
      </c>
      <c r="DE1608" s="64">
        <v>40</v>
      </c>
      <c r="DF1608" s="64">
        <v>69.5</v>
      </c>
      <c r="DG1608" s="64">
        <v>8</v>
      </c>
      <c r="DH1608" s="64">
        <v>26.04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2</v>
      </c>
      <c r="DT1608" s="4">
        <v>2</v>
      </c>
      <c r="DU1608" s="4">
        <v>2</v>
      </c>
      <c r="EB1608" s="4" t="b">
        <v>1</v>
      </c>
      <c r="EC1608" s="4" t="s">
        <v>267</v>
      </c>
      <c r="EF1608" s="7">
        <v>46143</v>
      </c>
      <c r="EG1608" s="7">
        <v>46173</v>
      </c>
      <c r="EH1608" s="4" t="s">
        <v>173</v>
      </c>
      <c r="EI1608" s="4" t="b">
        <v>1</v>
      </c>
      <c r="EJ1608" s="4" t="s">
        <v>174</v>
      </c>
      <c r="EO1608" s="4">
        <f t="shared" si="97"/>
        <v>23.649315068493152</v>
      </c>
      <c r="EP1608" s="4">
        <f t="shared" si="98"/>
        <v>25</v>
      </c>
      <c r="EQ1608" s="9">
        <f t="shared" si="99"/>
        <v>3743629.7749999999</v>
      </c>
    </row>
    <row r="1609" spans="3:147">
      <c r="C1609" s="7">
        <v>46143</v>
      </c>
      <c r="D1609" s="4">
        <v>7850</v>
      </c>
      <c r="G1609" s="4" t="s">
        <v>176</v>
      </c>
      <c r="H1609" s="4" t="s">
        <v>177</v>
      </c>
      <c r="I1609" s="4">
        <v>11</v>
      </c>
      <c r="J1609" s="16">
        <v>37956</v>
      </c>
      <c r="L1609" s="4">
        <v>116136.333</v>
      </c>
      <c r="M1609" s="4">
        <v>121886.3</v>
      </c>
      <c r="N1609" s="4">
        <v>145247.84099999999</v>
      </c>
      <c r="O1609" s="64">
        <v>18</v>
      </c>
      <c r="P1609" s="4">
        <v>10</v>
      </c>
      <c r="Q1609" s="4">
        <v>3</v>
      </c>
      <c r="R1609" s="4">
        <v>31</v>
      </c>
      <c r="S1609" s="4">
        <v>100</v>
      </c>
      <c r="T1609" s="4">
        <v>100</v>
      </c>
      <c r="U1609" s="11">
        <v>6844804</v>
      </c>
      <c r="V1609" s="11">
        <v>1416804</v>
      </c>
      <c r="W1609" s="11">
        <v>5428000</v>
      </c>
      <c r="X1609" s="11">
        <v>22</v>
      </c>
      <c r="Y1609" s="62">
        <v>3600226</v>
      </c>
      <c r="Z1609" s="11">
        <v>0</v>
      </c>
      <c r="AA1609" s="11">
        <v>0</v>
      </c>
      <c r="AB1609" s="11">
        <v>7500</v>
      </c>
      <c r="AC1609" s="11">
        <v>165000</v>
      </c>
      <c r="AD1609" s="11">
        <v>0</v>
      </c>
      <c r="AE1609" s="11">
        <v>0</v>
      </c>
      <c r="AF1609" s="11">
        <v>0</v>
      </c>
      <c r="AG1609" s="11">
        <v>172500</v>
      </c>
      <c r="AH1609" s="11">
        <v>0</v>
      </c>
      <c r="AI1609" s="11">
        <v>457073</v>
      </c>
      <c r="AJ1609" s="11">
        <v>0</v>
      </c>
      <c r="AK1609" s="11">
        <v>449360</v>
      </c>
      <c r="AL1609" s="9">
        <v>906434</v>
      </c>
      <c r="AM1609" s="9">
        <v>1525102</v>
      </c>
      <c r="AN1609" s="9">
        <v>72623</v>
      </c>
      <c r="AO1609" s="9">
        <v>458402</v>
      </c>
      <c r="AP1609" s="11">
        <v>0</v>
      </c>
      <c r="AQ1609" s="11">
        <v>60000</v>
      </c>
      <c r="AR1609" s="11">
        <v>3022561</v>
      </c>
      <c r="AS1609" s="11">
        <v>0</v>
      </c>
      <c r="AT1609" s="11">
        <v>0</v>
      </c>
      <c r="AU1609" s="11">
        <v>0</v>
      </c>
      <c r="AV1609" s="11">
        <v>0</v>
      </c>
      <c r="AW1609" s="11">
        <v>0</v>
      </c>
      <c r="AX1609" s="11">
        <v>0</v>
      </c>
      <c r="AY1609" s="11">
        <v>0</v>
      </c>
      <c r="AZ1609" s="11">
        <v>0</v>
      </c>
      <c r="BA1609" s="11">
        <v>14517</v>
      </c>
      <c r="BB1609" s="11">
        <v>0</v>
      </c>
      <c r="BC1609" s="11">
        <v>0</v>
      </c>
      <c r="BD1609" s="11">
        <v>35000</v>
      </c>
      <c r="BE1609" s="11">
        <v>0</v>
      </c>
      <c r="BF1609" s="11">
        <v>0</v>
      </c>
      <c r="BG1609" s="11">
        <v>0</v>
      </c>
      <c r="BH1609" s="11">
        <v>0</v>
      </c>
      <c r="BI1609" s="11">
        <v>0</v>
      </c>
      <c r="BJ1609" s="11">
        <v>0</v>
      </c>
      <c r="BK1609" s="11">
        <v>0</v>
      </c>
      <c r="BL1609" s="11">
        <v>0</v>
      </c>
      <c r="BM1609" s="11">
        <v>0</v>
      </c>
      <c r="BN1609" s="11">
        <v>0</v>
      </c>
      <c r="BO1609" s="11">
        <v>643660</v>
      </c>
      <c r="BP1609" s="11">
        <v>64360</v>
      </c>
      <c r="BQ1609" s="11">
        <v>285900</v>
      </c>
      <c r="BR1609" s="11">
        <v>300480</v>
      </c>
      <c r="BS1609" s="11">
        <v>61600</v>
      </c>
      <c r="BT1609" s="11">
        <v>10800</v>
      </c>
      <c r="BU1609" s="11">
        <v>42290</v>
      </c>
      <c r="BV1609" s="11">
        <v>7000</v>
      </c>
      <c r="BW1609" s="11">
        <v>714</v>
      </c>
      <c r="BX1609" s="11">
        <v>0</v>
      </c>
      <c r="BY1609" s="11">
        <v>0</v>
      </c>
      <c r="BZ1609" s="11">
        <v>0</v>
      </c>
      <c r="CA1609" s="11">
        <v>0</v>
      </c>
      <c r="CB1609" s="11">
        <v>0</v>
      </c>
      <c r="CC1609" s="11">
        <v>0</v>
      </c>
      <c r="CD1609" s="11">
        <v>0</v>
      </c>
      <c r="CE1609" s="11">
        <v>0</v>
      </c>
      <c r="CF1609" s="11">
        <v>0</v>
      </c>
      <c r="CG1609" s="11">
        <v>0</v>
      </c>
      <c r="CH1609" s="11">
        <v>0</v>
      </c>
      <c r="CI1609" s="11">
        <v>233858.64</v>
      </c>
      <c r="CJ1609" s="4">
        <v>31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0</v>
      </c>
      <c r="CR1609" s="4">
        <v>0</v>
      </c>
      <c r="CS1609" s="4">
        <v>0</v>
      </c>
      <c r="CT1609" s="4">
        <v>0</v>
      </c>
      <c r="CU1609" s="4">
        <v>12</v>
      </c>
      <c r="CV1609" s="4">
        <v>0</v>
      </c>
      <c r="CW1609" s="4">
        <v>0</v>
      </c>
      <c r="CX1609" s="4">
        <v>0</v>
      </c>
      <c r="CY1609" s="4">
        <v>0</v>
      </c>
      <c r="CZ1609" s="4">
        <v>0</v>
      </c>
      <c r="DA1609" s="4">
        <v>0</v>
      </c>
      <c r="DB1609" s="4">
        <v>20</v>
      </c>
      <c r="DC1609" s="4">
        <v>0</v>
      </c>
      <c r="DD1609" s="4">
        <v>16.5</v>
      </c>
      <c r="DE1609" s="64">
        <v>36.5</v>
      </c>
      <c r="DF1609" s="64">
        <v>56</v>
      </c>
      <c r="DG1609" s="64">
        <v>2</v>
      </c>
      <c r="DH1609" s="64">
        <v>42.08</v>
      </c>
      <c r="DI1609" s="4">
        <v>0</v>
      </c>
      <c r="DJ1609" s="4">
        <v>0</v>
      </c>
      <c r="DK1609" s="4">
        <v>0</v>
      </c>
      <c r="DL1609" s="4">
        <v>0</v>
      </c>
      <c r="DM1609" s="4">
        <v>0</v>
      </c>
      <c r="DN1609" s="4">
        <v>0</v>
      </c>
      <c r="DO1609" s="4">
        <v>0</v>
      </c>
      <c r="DP1609" s="4">
        <v>0</v>
      </c>
      <c r="DQ1609" s="4">
        <v>0</v>
      </c>
      <c r="DR1609" s="4">
        <v>0</v>
      </c>
      <c r="DS1609" s="4">
        <v>0</v>
      </c>
      <c r="DT1609" s="4">
        <v>2</v>
      </c>
      <c r="DU1609" s="4">
        <v>2</v>
      </c>
      <c r="EB1609" s="4" t="b">
        <v>1</v>
      </c>
      <c r="EC1609" s="4" t="s">
        <v>267</v>
      </c>
      <c r="EF1609" s="7">
        <v>46143</v>
      </c>
      <c r="EG1609" s="7">
        <v>46173</v>
      </c>
      <c r="EH1609" s="4" t="s">
        <v>173</v>
      </c>
      <c r="EI1609" s="4" t="b">
        <v>1</v>
      </c>
      <c r="EJ1609" s="4" t="s">
        <v>174</v>
      </c>
      <c r="EO1609" s="4">
        <f t="shared" si="97"/>
        <v>22.101369863013698</v>
      </c>
      <c r="EP1609" s="4">
        <f t="shared" si="98"/>
        <v>25</v>
      </c>
      <c r="EQ1609" s="9">
        <f t="shared" si="99"/>
        <v>3631196.0249999994</v>
      </c>
    </row>
    <row r="1610" spans="3:147">
      <c r="C1610" s="7">
        <v>46143</v>
      </c>
      <c r="D1610" s="4">
        <v>7850</v>
      </c>
      <c r="G1610" s="4" t="s">
        <v>176</v>
      </c>
      <c r="H1610" s="4" t="s">
        <v>177</v>
      </c>
      <c r="I1610" s="4">
        <v>5</v>
      </c>
      <c r="J1610" s="16">
        <v>38061</v>
      </c>
      <c r="L1610" s="4">
        <v>111809.333</v>
      </c>
      <c r="M1610" s="4">
        <v>117559.3</v>
      </c>
      <c r="N1610" s="4">
        <v>140091.49900000001</v>
      </c>
      <c r="O1610" s="64">
        <v>18</v>
      </c>
      <c r="P1610" s="4">
        <v>10</v>
      </c>
      <c r="Q1610" s="4">
        <v>3</v>
      </c>
      <c r="R1610" s="4">
        <v>31</v>
      </c>
      <c r="S1610" s="4">
        <v>100</v>
      </c>
      <c r="T1610" s="4">
        <v>100</v>
      </c>
      <c r="U1610" s="11">
        <v>6144715</v>
      </c>
      <c r="V1610" s="11">
        <v>1420715</v>
      </c>
      <c r="W1610" s="11">
        <v>4724000</v>
      </c>
      <c r="X1610" s="11">
        <v>22</v>
      </c>
      <c r="Y1610" s="62">
        <v>3466089</v>
      </c>
      <c r="Z1610" s="11">
        <v>0</v>
      </c>
      <c r="AA1610" s="11">
        <v>0</v>
      </c>
      <c r="AB1610" s="11">
        <v>7500</v>
      </c>
      <c r="AC1610" s="11">
        <v>165000</v>
      </c>
      <c r="AD1610" s="11">
        <v>0</v>
      </c>
      <c r="AE1610" s="11">
        <v>0</v>
      </c>
      <c r="AF1610" s="11">
        <v>0</v>
      </c>
      <c r="AG1610" s="11">
        <v>172500</v>
      </c>
      <c r="AH1610" s="11">
        <v>0</v>
      </c>
      <c r="AI1610" s="11">
        <v>440847</v>
      </c>
      <c r="AJ1610" s="11">
        <v>0</v>
      </c>
      <c r="AK1610" s="11">
        <v>525343</v>
      </c>
      <c r="AL1610" s="9">
        <v>966190</v>
      </c>
      <c r="AM1610" s="9">
        <v>1470960</v>
      </c>
      <c r="AN1610" s="9">
        <v>0</v>
      </c>
      <c r="AO1610" s="9">
        <v>0</v>
      </c>
      <c r="AP1610" s="11">
        <v>0</v>
      </c>
      <c r="AQ1610" s="11">
        <v>0</v>
      </c>
      <c r="AR1610" s="11">
        <v>2437150</v>
      </c>
      <c r="AS1610" s="11">
        <v>0</v>
      </c>
      <c r="AT1610" s="11">
        <v>0</v>
      </c>
      <c r="AU1610" s="11">
        <v>0</v>
      </c>
      <c r="AV1610" s="11">
        <v>0</v>
      </c>
      <c r="AW1610" s="11">
        <v>0</v>
      </c>
      <c r="AX1610" s="11">
        <v>0</v>
      </c>
      <c r="AY1610" s="11">
        <v>0</v>
      </c>
      <c r="AZ1610" s="11">
        <v>0</v>
      </c>
      <c r="BA1610" s="11">
        <v>13976</v>
      </c>
      <c r="BB1610" s="11">
        <v>0</v>
      </c>
      <c r="BC1610" s="11">
        <v>0</v>
      </c>
      <c r="BD1610" s="11">
        <v>55000</v>
      </c>
      <c r="BE1610" s="11">
        <v>0</v>
      </c>
      <c r="BF1610" s="11">
        <v>0</v>
      </c>
      <c r="BG1610" s="11">
        <v>0</v>
      </c>
      <c r="BH1610" s="11">
        <v>0</v>
      </c>
      <c r="BI1610" s="11">
        <v>0</v>
      </c>
      <c r="BJ1610" s="11">
        <v>0</v>
      </c>
      <c r="BK1610" s="11">
        <v>0</v>
      </c>
      <c r="BL1610" s="11">
        <v>0</v>
      </c>
      <c r="BM1610" s="11">
        <v>0</v>
      </c>
      <c r="BN1610" s="11">
        <v>0</v>
      </c>
      <c r="BO1610" s="11">
        <v>390750</v>
      </c>
      <c r="BP1610" s="11">
        <v>39070</v>
      </c>
      <c r="BQ1610" s="11">
        <v>247760</v>
      </c>
      <c r="BR1610" s="11">
        <v>271160</v>
      </c>
      <c r="BS1610" s="11">
        <v>55300</v>
      </c>
      <c r="BT1610" s="11">
        <v>10400</v>
      </c>
      <c r="BU1610" s="11">
        <v>40790</v>
      </c>
      <c r="BV1610" s="11">
        <v>0</v>
      </c>
      <c r="BW1610" s="11">
        <v>615</v>
      </c>
      <c r="BX1610" s="11">
        <v>0</v>
      </c>
      <c r="BY1610" s="11">
        <v>0</v>
      </c>
      <c r="BZ1610" s="11">
        <v>0</v>
      </c>
      <c r="CA1610" s="11">
        <v>364870</v>
      </c>
      <c r="CB1610" s="11">
        <v>0</v>
      </c>
      <c r="CC1610" s="11">
        <v>0</v>
      </c>
      <c r="CD1610" s="11">
        <v>0</v>
      </c>
      <c r="CE1610" s="11">
        <v>0</v>
      </c>
      <c r="CF1610" s="11">
        <v>0</v>
      </c>
      <c r="CG1610" s="11">
        <v>0</v>
      </c>
      <c r="CH1610" s="11">
        <v>0</v>
      </c>
      <c r="CI1610" s="11">
        <v>204414.84599999999</v>
      </c>
      <c r="CJ1610" s="4">
        <v>31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20</v>
      </c>
      <c r="DC1610" s="4">
        <v>0</v>
      </c>
      <c r="DD1610" s="4">
        <v>20</v>
      </c>
      <c r="DE1610" s="64">
        <v>40</v>
      </c>
      <c r="DF1610" s="64">
        <v>56</v>
      </c>
      <c r="DG1610" s="64">
        <v>0</v>
      </c>
      <c r="DH1610" s="6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1</v>
      </c>
      <c r="DT1610" s="4">
        <v>2</v>
      </c>
      <c r="DU1610" s="4">
        <v>2</v>
      </c>
      <c r="EB1610" s="4" t="b">
        <v>1</v>
      </c>
      <c r="EC1610" s="4" t="s">
        <v>267</v>
      </c>
      <c r="EF1610" s="7">
        <v>46143</v>
      </c>
      <c r="EG1610" s="7">
        <v>46173</v>
      </c>
      <c r="EH1610" s="4" t="s">
        <v>173</v>
      </c>
      <c r="EI1610" s="4" t="b">
        <v>1</v>
      </c>
      <c r="EJ1610" s="4" t="s">
        <v>174</v>
      </c>
      <c r="EO1610" s="4">
        <f t="shared" ref="EO1610:EO1673" si="100">($EO$5-J1610)/365</f>
        <v>21.813698630136987</v>
      </c>
      <c r="EP1610" s="4">
        <f t="shared" ref="EP1610:EP1673" si="101">IF(EO1610&gt;=21,25,IF(EO1610&gt;=19,24,IF(EO1610&gt;=17,23,IF(EO1610&gt;=15,22,IF(EO1610&gt;=13,21,IF(EO1610&gt;=11,20,IF(EO1610&gt;=10,19,IF(EO1610&gt;=8,18))))))))</f>
        <v>25</v>
      </c>
      <c r="EQ1610" s="9">
        <f t="shared" ref="EQ1610:EQ1673" si="102">EP1610*N1610</f>
        <v>3502287.4750000001</v>
      </c>
    </row>
    <row r="1611" spans="3:147">
      <c r="C1611" s="7">
        <v>46143</v>
      </c>
      <c r="D1611" s="4">
        <v>7850</v>
      </c>
      <c r="G1611" s="4" t="s">
        <v>176</v>
      </c>
      <c r="H1611" s="4" t="s">
        <v>177</v>
      </c>
      <c r="I1611" s="4">
        <v>14</v>
      </c>
      <c r="J1611" s="16">
        <v>40820</v>
      </c>
      <c r="L1611" s="4">
        <v>117932.333</v>
      </c>
      <c r="M1611" s="4">
        <v>123057.3</v>
      </c>
      <c r="N1611" s="4">
        <v>146643.283</v>
      </c>
      <c r="O1611" s="64">
        <v>18</v>
      </c>
      <c r="P1611" s="4">
        <v>10</v>
      </c>
      <c r="Q1611" s="4">
        <v>3</v>
      </c>
      <c r="R1611" s="4">
        <v>31</v>
      </c>
      <c r="S1611" s="4">
        <v>100</v>
      </c>
      <c r="T1611" s="4">
        <v>100</v>
      </c>
      <c r="U1611" s="11">
        <v>6928092</v>
      </c>
      <c r="V1611" s="11">
        <v>1348092</v>
      </c>
      <c r="W1611" s="11">
        <v>5580000</v>
      </c>
      <c r="X1611" s="11">
        <v>14</v>
      </c>
      <c r="Y1611" s="62">
        <v>3655902</v>
      </c>
      <c r="Z1611" s="11">
        <v>0</v>
      </c>
      <c r="AA1611" s="11">
        <v>0</v>
      </c>
      <c r="AB1611" s="11">
        <v>48750</v>
      </c>
      <c r="AC1611" s="11">
        <v>105000</v>
      </c>
      <c r="AD1611" s="11">
        <v>0</v>
      </c>
      <c r="AE1611" s="11">
        <v>0</v>
      </c>
      <c r="AF1611" s="11">
        <v>0</v>
      </c>
      <c r="AG1611" s="11">
        <v>153750</v>
      </c>
      <c r="AH1611" s="11">
        <v>0</v>
      </c>
      <c r="AI1611" s="11">
        <v>461464</v>
      </c>
      <c r="AJ1611" s="11">
        <v>0</v>
      </c>
      <c r="AK1611" s="11">
        <v>577407</v>
      </c>
      <c r="AL1611" s="9">
        <v>1038872</v>
      </c>
      <c r="AM1611" s="9">
        <v>1209807</v>
      </c>
      <c r="AN1611" s="9">
        <v>219964</v>
      </c>
      <c r="AO1611" s="9">
        <v>525056</v>
      </c>
      <c r="AP1611" s="11">
        <v>0</v>
      </c>
      <c r="AQ1611" s="11">
        <v>55000</v>
      </c>
      <c r="AR1611" s="11">
        <v>3048699</v>
      </c>
      <c r="AS1611" s="11">
        <v>0</v>
      </c>
      <c r="AT1611" s="11">
        <v>0</v>
      </c>
      <c r="AU1611" s="11">
        <v>0</v>
      </c>
      <c r="AV1611" s="11">
        <v>0</v>
      </c>
      <c r="AW1611" s="11">
        <v>0</v>
      </c>
      <c r="AX1611" s="11">
        <v>0</v>
      </c>
      <c r="AY1611" s="11">
        <v>0</v>
      </c>
      <c r="AZ1611" s="11">
        <v>0</v>
      </c>
      <c r="BA1611" s="11">
        <v>14741</v>
      </c>
      <c r="BB1611" s="11">
        <v>0</v>
      </c>
      <c r="BC1611" s="11">
        <v>0</v>
      </c>
      <c r="BD1611" s="11">
        <v>45000</v>
      </c>
      <c r="BE1611" s="11">
        <v>0</v>
      </c>
      <c r="BF1611" s="11">
        <v>0</v>
      </c>
      <c r="BG1611" s="11">
        <v>10000</v>
      </c>
      <c r="BH1611" s="11">
        <v>0</v>
      </c>
      <c r="BI1611" s="11">
        <v>0</v>
      </c>
      <c r="BJ1611" s="11">
        <v>0</v>
      </c>
      <c r="BK1611" s="11">
        <v>0</v>
      </c>
      <c r="BL1611" s="11">
        <v>0</v>
      </c>
      <c r="BM1611" s="11">
        <v>0</v>
      </c>
      <c r="BN1611" s="11">
        <v>0</v>
      </c>
      <c r="BO1611" s="11">
        <v>565320</v>
      </c>
      <c r="BP1611" s="11">
        <v>56530</v>
      </c>
      <c r="BQ1611" s="11">
        <v>302570</v>
      </c>
      <c r="BR1611" s="11">
        <v>303120</v>
      </c>
      <c r="BS1611" s="11">
        <v>62350</v>
      </c>
      <c r="BT1611" s="11">
        <v>10970</v>
      </c>
      <c r="BU1611" s="11">
        <v>42710</v>
      </c>
      <c r="BV1611" s="11">
        <v>0</v>
      </c>
      <c r="BW1611" s="11">
        <v>4522</v>
      </c>
      <c r="BX1611" s="11">
        <v>0</v>
      </c>
      <c r="BY1611" s="11">
        <v>0</v>
      </c>
      <c r="BZ1611" s="11">
        <v>0</v>
      </c>
      <c r="CA1611" s="11">
        <v>0</v>
      </c>
      <c r="CB1611" s="11">
        <v>0</v>
      </c>
      <c r="CC1611" s="11">
        <v>0</v>
      </c>
      <c r="CD1611" s="11">
        <v>0</v>
      </c>
      <c r="CE1611" s="11">
        <v>0</v>
      </c>
      <c r="CF1611" s="11">
        <v>0</v>
      </c>
      <c r="CG1611" s="11">
        <v>0</v>
      </c>
      <c r="CH1611" s="11">
        <v>0</v>
      </c>
      <c r="CI1611" s="11">
        <v>237173.50599999999</v>
      </c>
      <c r="CJ1611" s="4">
        <v>31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0</v>
      </c>
      <c r="CQ1611" s="4">
        <v>0</v>
      </c>
      <c r="CR1611" s="4">
        <v>0</v>
      </c>
      <c r="CS1611" s="4">
        <v>0</v>
      </c>
      <c r="CT1611" s="4">
        <v>0</v>
      </c>
      <c r="CU1611" s="4">
        <v>11</v>
      </c>
      <c r="CV1611" s="4">
        <v>0</v>
      </c>
      <c r="CW1611" s="4">
        <v>0</v>
      </c>
      <c r="CX1611" s="4">
        <v>0</v>
      </c>
      <c r="CY1611" s="4">
        <v>0</v>
      </c>
      <c r="CZ1611" s="4">
        <v>0</v>
      </c>
      <c r="DA1611" s="4">
        <v>0</v>
      </c>
      <c r="DB1611" s="4">
        <v>20</v>
      </c>
      <c r="DC1611" s="4">
        <v>0</v>
      </c>
      <c r="DD1611" s="4">
        <v>21</v>
      </c>
      <c r="DE1611" s="64">
        <v>41</v>
      </c>
      <c r="DF1611" s="64">
        <v>44</v>
      </c>
      <c r="DG1611" s="64">
        <v>6</v>
      </c>
      <c r="DH1611" s="64">
        <v>47.74</v>
      </c>
      <c r="DI1611" s="4">
        <v>0</v>
      </c>
      <c r="DJ1611" s="4">
        <v>0</v>
      </c>
      <c r="DK1611" s="4">
        <v>0</v>
      </c>
      <c r="DL1611" s="4">
        <v>0</v>
      </c>
      <c r="DM1611" s="4">
        <v>0</v>
      </c>
      <c r="DN1611" s="4">
        <v>0</v>
      </c>
      <c r="DO1611" s="4">
        <v>0</v>
      </c>
      <c r="DP1611" s="4">
        <v>0</v>
      </c>
      <c r="DQ1611" s="4">
        <v>0</v>
      </c>
      <c r="DR1611" s="4">
        <v>0</v>
      </c>
      <c r="DS1611" s="4">
        <v>0</v>
      </c>
      <c r="DT1611" s="4">
        <v>2</v>
      </c>
      <c r="DU1611" s="4">
        <v>2</v>
      </c>
      <c r="EB1611" s="4" t="b">
        <v>1</v>
      </c>
      <c r="EC1611" s="4" t="s">
        <v>267</v>
      </c>
      <c r="EF1611" s="7">
        <v>46143</v>
      </c>
      <c r="EG1611" s="7">
        <v>46173</v>
      </c>
      <c r="EH1611" s="4" t="s">
        <v>173</v>
      </c>
      <c r="EI1611" s="4" t="b">
        <v>1</v>
      </c>
      <c r="EJ1611" s="4" t="s">
        <v>174</v>
      </c>
      <c r="EO1611" s="4">
        <f t="shared" si="100"/>
        <v>14.254794520547945</v>
      </c>
      <c r="EP1611" s="4">
        <f t="shared" si="101"/>
        <v>21</v>
      </c>
      <c r="EQ1611" s="9">
        <f t="shared" si="102"/>
        <v>3079508.943</v>
      </c>
    </row>
    <row r="1612" spans="3:147">
      <c r="C1612" s="7">
        <v>46143</v>
      </c>
      <c r="D1612" s="4">
        <v>7850</v>
      </c>
      <c r="G1612" s="4" t="s">
        <v>179</v>
      </c>
      <c r="H1612" s="4" t="s">
        <v>180</v>
      </c>
      <c r="I1612" s="4">
        <v>14</v>
      </c>
      <c r="J1612" s="16">
        <v>40686</v>
      </c>
      <c r="L1612" s="4">
        <v>102118.299</v>
      </c>
      <c r="M1612" s="4">
        <v>105868.26700000001</v>
      </c>
      <c r="N1612" s="4">
        <v>126159.68399999999</v>
      </c>
      <c r="O1612" s="64">
        <v>18</v>
      </c>
      <c r="P1612" s="4">
        <v>10</v>
      </c>
      <c r="Q1612" s="4">
        <v>3</v>
      </c>
      <c r="R1612" s="4">
        <v>31</v>
      </c>
      <c r="S1612" s="4">
        <v>100</v>
      </c>
      <c r="T1612" s="4">
        <v>100</v>
      </c>
      <c r="U1612" s="11">
        <v>6570947</v>
      </c>
      <c r="V1612" s="11">
        <v>1392680</v>
      </c>
      <c r="W1612" s="11">
        <v>5178267</v>
      </c>
      <c r="X1612" s="11">
        <v>15</v>
      </c>
      <c r="Y1612" s="62">
        <v>3165667</v>
      </c>
      <c r="Z1612" s="11">
        <v>0</v>
      </c>
      <c r="AA1612" s="11">
        <v>0</v>
      </c>
      <c r="AB1612" s="11">
        <v>0</v>
      </c>
      <c r="AC1612" s="11">
        <v>112500</v>
      </c>
      <c r="AD1612" s="11">
        <v>0</v>
      </c>
      <c r="AE1612" s="11">
        <v>0</v>
      </c>
      <c r="AF1612" s="11">
        <v>0</v>
      </c>
      <c r="AG1612" s="11">
        <v>112500</v>
      </c>
      <c r="AH1612" s="11">
        <v>0</v>
      </c>
      <c r="AI1612" s="11">
        <v>397006</v>
      </c>
      <c r="AJ1612" s="11">
        <v>0</v>
      </c>
      <c r="AK1612" s="11">
        <v>579546</v>
      </c>
      <c r="AL1612" s="9">
        <v>976552</v>
      </c>
      <c r="AM1612" s="9">
        <v>1324676</v>
      </c>
      <c r="AN1612" s="9">
        <v>189239</v>
      </c>
      <c r="AO1612" s="9">
        <v>644549</v>
      </c>
      <c r="AP1612" s="11">
        <v>0</v>
      </c>
      <c r="AQ1612" s="11">
        <v>90000</v>
      </c>
      <c r="AR1612" s="11">
        <v>3225016</v>
      </c>
      <c r="AS1612" s="11">
        <v>0</v>
      </c>
      <c r="AT1612" s="11">
        <v>0</v>
      </c>
      <c r="AU1612" s="11">
        <v>0</v>
      </c>
      <c r="AV1612" s="11">
        <v>0</v>
      </c>
      <c r="AW1612" s="11">
        <v>0</v>
      </c>
      <c r="AX1612" s="11">
        <v>0</v>
      </c>
      <c r="AY1612" s="11">
        <v>0</v>
      </c>
      <c r="AZ1612" s="11">
        <v>0</v>
      </c>
      <c r="BA1612" s="11">
        <v>12764</v>
      </c>
      <c r="BB1612" s="11">
        <v>0</v>
      </c>
      <c r="BC1612" s="11">
        <v>0</v>
      </c>
      <c r="BD1612" s="11">
        <v>55000</v>
      </c>
      <c r="BE1612" s="11">
        <v>0</v>
      </c>
      <c r="BF1612" s="11">
        <v>0</v>
      </c>
      <c r="BG1612" s="11">
        <v>0</v>
      </c>
      <c r="BH1612" s="11">
        <v>0</v>
      </c>
      <c r="BI1612" s="11">
        <v>0</v>
      </c>
      <c r="BJ1612" s="11">
        <v>0</v>
      </c>
      <c r="BK1612" s="11">
        <v>0</v>
      </c>
      <c r="BL1612" s="11">
        <v>0</v>
      </c>
      <c r="BM1612" s="11">
        <v>0</v>
      </c>
      <c r="BN1612" s="11">
        <v>0</v>
      </c>
      <c r="BO1612" s="11">
        <v>634380</v>
      </c>
      <c r="BP1612" s="11">
        <v>63430</v>
      </c>
      <c r="BQ1612" s="11">
        <v>238020</v>
      </c>
      <c r="BR1612" s="11">
        <v>282560</v>
      </c>
      <c r="BS1612" s="11">
        <v>59140</v>
      </c>
      <c r="BT1612" s="11">
        <v>9500</v>
      </c>
      <c r="BU1612" s="11">
        <v>36750</v>
      </c>
      <c r="BV1612" s="11">
        <v>4000</v>
      </c>
      <c r="BW1612" s="11">
        <v>0</v>
      </c>
      <c r="BX1612" s="11">
        <v>0</v>
      </c>
      <c r="BY1612" s="11">
        <v>0</v>
      </c>
      <c r="BZ1612" s="11">
        <v>0</v>
      </c>
      <c r="CA1612" s="11">
        <v>0</v>
      </c>
      <c r="CB1612" s="11">
        <v>0</v>
      </c>
      <c r="CC1612" s="11">
        <v>64900</v>
      </c>
      <c r="CD1612" s="11">
        <v>0</v>
      </c>
      <c r="CE1612" s="11">
        <v>0</v>
      </c>
      <c r="CF1612" s="11">
        <v>0</v>
      </c>
      <c r="CG1612" s="11">
        <v>0</v>
      </c>
      <c r="CH1612" s="11">
        <v>0</v>
      </c>
      <c r="CI1612" s="11">
        <v>204008.87599999999</v>
      </c>
      <c r="CJ1612" s="4">
        <v>31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18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20</v>
      </c>
      <c r="DC1612" s="4">
        <v>0</v>
      </c>
      <c r="DD1612" s="4">
        <v>24.5</v>
      </c>
      <c r="DE1612" s="64">
        <v>44.5</v>
      </c>
      <c r="DF1612" s="64">
        <v>56</v>
      </c>
      <c r="DG1612" s="64">
        <v>6</v>
      </c>
      <c r="DH1612" s="64">
        <v>68.12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1</v>
      </c>
      <c r="DT1612" s="4">
        <v>2</v>
      </c>
      <c r="DU1612" s="4">
        <v>2</v>
      </c>
      <c r="EB1612" s="4" t="b">
        <v>1</v>
      </c>
      <c r="EC1612" s="4" t="s">
        <v>267</v>
      </c>
      <c r="EF1612" s="7">
        <v>46143</v>
      </c>
      <c r="EG1612" s="7">
        <v>46173</v>
      </c>
      <c r="EH1612" s="4" t="s">
        <v>173</v>
      </c>
      <c r="EI1612" s="4" t="b">
        <v>1</v>
      </c>
      <c r="EJ1612" s="4" t="s">
        <v>174</v>
      </c>
      <c r="EO1612" s="4">
        <f t="shared" si="100"/>
        <v>14.621917808219179</v>
      </c>
      <c r="EP1612" s="4">
        <f t="shared" si="101"/>
        <v>21</v>
      </c>
      <c r="EQ1612" s="9">
        <f t="shared" si="102"/>
        <v>2649353.3640000001</v>
      </c>
    </row>
    <row r="1613" spans="3:147">
      <c r="C1613" s="7">
        <v>46174</v>
      </c>
      <c r="D1613" s="4">
        <v>7850</v>
      </c>
      <c r="G1613" s="4" t="s">
        <v>170</v>
      </c>
      <c r="H1613" s="4" t="s">
        <v>171</v>
      </c>
      <c r="I1613" s="4">
        <v>14</v>
      </c>
      <c r="J1613" s="16">
        <v>34645</v>
      </c>
      <c r="L1613" s="4">
        <v>141012.25599999999</v>
      </c>
      <c r="M1613" s="4">
        <v>149012.23300000001</v>
      </c>
      <c r="N1613" s="4">
        <v>177572.91099999999</v>
      </c>
      <c r="O1613" s="64">
        <v>21</v>
      </c>
      <c r="P1613" s="4">
        <v>8</v>
      </c>
      <c r="Q1613" s="4">
        <v>1</v>
      </c>
      <c r="R1613" s="4">
        <v>30</v>
      </c>
      <c r="S1613" s="4">
        <v>100</v>
      </c>
      <c r="T1613" s="4">
        <v>100</v>
      </c>
      <c r="U1613" s="11">
        <v>8618980</v>
      </c>
      <c r="V1613" s="11">
        <v>1964924</v>
      </c>
      <c r="W1613" s="11">
        <v>6654056</v>
      </c>
      <c r="X1613" s="11">
        <v>31</v>
      </c>
      <c r="Y1613" s="62">
        <v>4230367</v>
      </c>
      <c r="Z1613" s="11">
        <v>0</v>
      </c>
      <c r="AA1613" s="11">
        <v>0</v>
      </c>
      <c r="AB1613" s="11">
        <v>7500</v>
      </c>
      <c r="AC1613" s="11">
        <v>232500</v>
      </c>
      <c r="AD1613" s="11">
        <v>0</v>
      </c>
      <c r="AE1613" s="11">
        <v>0</v>
      </c>
      <c r="AF1613" s="11">
        <v>0</v>
      </c>
      <c r="AG1613" s="11">
        <v>240000</v>
      </c>
      <c r="AH1613" s="11">
        <v>0</v>
      </c>
      <c r="AI1613" s="11">
        <v>558795</v>
      </c>
      <c r="AJ1613" s="11">
        <v>0</v>
      </c>
      <c r="AK1613" s="11">
        <v>965552</v>
      </c>
      <c r="AL1613" s="9">
        <v>1524348</v>
      </c>
      <c r="AM1613" s="9">
        <v>1331796</v>
      </c>
      <c r="AN1613" s="9">
        <v>88786</v>
      </c>
      <c r="AO1613" s="9">
        <v>0</v>
      </c>
      <c r="AP1613" s="11">
        <v>0</v>
      </c>
      <c r="AQ1613" s="11">
        <v>0</v>
      </c>
      <c r="AR1613" s="11">
        <v>2944930</v>
      </c>
      <c r="AS1613" s="11">
        <v>0</v>
      </c>
      <c r="AT1613" s="11">
        <v>0</v>
      </c>
      <c r="AU1613" s="11">
        <v>0</v>
      </c>
      <c r="AV1613" s="11">
        <v>0</v>
      </c>
      <c r="AW1613" s="11">
        <v>0</v>
      </c>
      <c r="AX1613" s="11">
        <v>0</v>
      </c>
      <c r="AY1613" s="11">
        <v>0</v>
      </c>
      <c r="AZ1613" s="11">
        <v>0</v>
      </c>
      <c r="BA1613" s="11">
        <v>138683</v>
      </c>
      <c r="BB1613" s="11">
        <v>1000000</v>
      </c>
      <c r="BC1613" s="11">
        <v>0</v>
      </c>
      <c r="BD1613" s="11">
        <v>65000</v>
      </c>
      <c r="BE1613" s="11">
        <v>0</v>
      </c>
      <c r="BF1613" s="11">
        <v>0</v>
      </c>
      <c r="BG1613" s="11">
        <v>0</v>
      </c>
      <c r="BH1613" s="11">
        <v>0</v>
      </c>
      <c r="BI1613" s="11">
        <v>0</v>
      </c>
      <c r="BJ1613" s="11">
        <v>0</v>
      </c>
      <c r="BK1613" s="11">
        <v>0</v>
      </c>
      <c r="BL1613" s="11">
        <v>0</v>
      </c>
      <c r="BM1613" s="11">
        <v>0</v>
      </c>
      <c r="BN1613" s="11">
        <v>0</v>
      </c>
      <c r="BO1613" s="11">
        <v>952900</v>
      </c>
      <c r="BP1613" s="11">
        <v>95290</v>
      </c>
      <c r="BQ1613" s="11">
        <v>302570</v>
      </c>
      <c r="BR1613" s="11">
        <v>374390</v>
      </c>
      <c r="BS1613" s="11">
        <v>77570</v>
      </c>
      <c r="BT1613" s="11">
        <v>12700</v>
      </c>
      <c r="BU1613" s="11">
        <v>50290</v>
      </c>
      <c r="BV1613" s="11">
        <v>18000</v>
      </c>
      <c r="BW1613" s="11">
        <v>5000</v>
      </c>
      <c r="BX1613" s="11">
        <v>0</v>
      </c>
      <c r="BY1613" s="11">
        <v>0</v>
      </c>
      <c r="BZ1613" s="11">
        <v>0</v>
      </c>
      <c r="CA1613" s="11">
        <v>0</v>
      </c>
      <c r="CB1613" s="11">
        <v>0</v>
      </c>
      <c r="CC1613" s="11">
        <v>76214</v>
      </c>
      <c r="CD1613" s="11">
        <v>0</v>
      </c>
      <c r="CE1613" s="11">
        <v>0</v>
      </c>
      <c r="CF1613" s="11">
        <v>0</v>
      </c>
      <c r="CG1613" s="11">
        <v>0</v>
      </c>
      <c r="CH1613" s="11">
        <v>0</v>
      </c>
      <c r="CI1613" s="11">
        <v>254796.25</v>
      </c>
      <c r="CJ1613" s="4">
        <v>30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0</v>
      </c>
      <c r="CZ1613" s="4">
        <v>0</v>
      </c>
      <c r="DA1613" s="4">
        <v>0</v>
      </c>
      <c r="DB1613" s="4">
        <v>20</v>
      </c>
      <c r="DC1613" s="4">
        <v>0</v>
      </c>
      <c r="DD1613" s="4">
        <v>29</v>
      </c>
      <c r="DE1613" s="64">
        <v>49</v>
      </c>
      <c r="DF1613" s="64">
        <v>40</v>
      </c>
      <c r="DG1613" s="64">
        <v>2</v>
      </c>
      <c r="DH1613" s="64">
        <v>0</v>
      </c>
      <c r="DI1613" s="4">
        <v>0</v>
      </c>
      <c r="DJ1613" s="4">
        <v>0</v>
      </c>
      <c r="DK1613" s="4">
        <v>0</v>
      </c>
      <c r="DL1613" s="4">
        <v>0</v>
      </c>
      <c r="DM1613" s="4">
        <v>0</v>
      </c>
      <c r="DN1613" s="4">
        <v>0</v>
      </c>
      <c r="DO1613" s="4">
        <v>0</v>
      </c>
      <c r="DP1613" s="4">
        <v>0</v>
      </c>
      <c r="DQ1613" s="4">
        <v>0</v>
      </c>
      <c r="DR1613" s="4">
        <v>0</v>
      </c>
      <c r="DS1613" s="4">
        <v>0</v>
      </c>
      <c r="DT1613" s="4">
        <v>2</v>
      </c>
      <c r="DU1613" s="4">
        <v>2</v>
      </c>
      <c r="EB1613" s="4" t="b">
        <v>1</v>
      </c>
      <c r="EC1613" s="4" t="s">
        <v>267</v>
      </c>
      <c r="EF1613" s="7">
        <v>46174</v>
      </c>
      <c r="EG1613" s="7">
        <v>46203</v>
      </c>
      <c r="EH1613" s="4" t="s">
        <v>173</v>
      </c>
      <c r="EI1613" s="4" t="b">
        <v>1</v>
      </c>
      <c r="EJ1613" s="4" t="s">
        <v>174</v>
      </c>
      <c r="EO1613" s="4">
        <f t="shared" si="100"/>
        <v>31.172602739726027</v>
      </c>
      <c r="EP1613" s="4">
        <f t="shared" si="101"/>
        <v>25</v>
      </c>
      <c r="EQ1613" s="9">
        <f t="shared" si="102"/>
        <v>4439322.7749999994</v>
      </c>
    </row>
    <row r="1614" spans="3:147">
      <c r="C1614" s="7">
        <v>46174</v>
      </c>
      <c r="D1614" s="4">
        <v>7850</v>
      </c>
      <c r="G1614" s="4" t="s">
        <v>170</v>
      </c>
      <c r="H1614" s="4" t="s">
        <v>171</v>
      </c>
      <c r="I1614" s="4">
        <v>9</v>
      </c>
      <c r="J1614" s="16">
        <v>35415</v>
      </c>
      <c r="L1614" s="4">
        <v>137261.25599999999</v>
      </c>
      <c r="M1614" s="4">
        <v>145636.23300000001</v>
      </c>
      <c r="N1614" s="4">
        <v>173549.845</v>
      </c>
      <c r="O1614" s="64">
        <v>21</v>
      </c>
      <c r="P1614" s="4">
        <v>8</v>
      </c>
      <c r="Q1614" s="4">
        <v>1</v>
      </c>
      <c r="R1614" s="4">
        <v>30</v>
      </c>
      <c r="S1614" s="4">
        <v>100</v>
      </c>
      <c r="T1614" s="4">
        <v>100</v>
      </c>
      <c r="U1614" s="11">
        <v>9595375</v>
      </c>
      <c r="V1614" s="11">
        <v>2342375</v>
      </c>
      <c r="W1614" s="11">
        <v>7253000</v>
      </c>
      <c r="X1614" s="11">
        <v>29</v>
      </c>
      <c r="Y1614" s="62">
        <v>4117837</v>
      </c>
      <c r="Z1614" s="11">
        <v>0</v>
      </c>
      <c r="AA1614" s="11">
        <v>0</v>
      </c>
      <c r="AB1614" s="11">
        <v>33750</v>
      </c>
      <c r="AC1614" s="11">
        <v>217500</v>
      </c>
      <c r="AD1614" s="11">
        <v>0</v>
      </c>
      <c r="AE1614" s="11">
        <v>0</v>
      </c>
      <c r="AF1614" s="11">
        <v>0</v>
      </c>
      <c r="AG1614" s="11">
        <v>251250</v>
      </c>
      <c r="AH1614" s="11">
        <v>0</v>
      </c>
      <c r="AI1614" s="11">
        <v>546135</v>
      </c>
      <c r="AJ1614" s="11">
        <v>0</v>
      </c>
      <c r="AK1614" s="11">
        <v>943677</v>
      </c>
      <c r="AL1614" s="9">
        <v>1489813</v>
      </c>
      <c r="AM1614" s="9">
        <v>2342922</v>
      </c>
      <c r="AN1614" s="9">
        <v>195243</v>
      </c>
      <c r="AO1614" s="9">
        <v>0</v>
      </c>
      <c r="AP1614" s="11">
        <v>0</v>
      </c>
      <c r="AQ1614" s="11">
        <v>0</v>
      </c>
      <c r="AR1614" s="11">
        <v>4027978</v>
      </c>
      <c r="AS1614" s="11">
        <v>0</v>
      </c>
      <c r="AT1614" s="11">
        <v>0</v>
      </c>
      <c r="AU1614" s="11">
        <v>0</v>
      </c>
      <c r="AV1614" s="11">
        <v>0</v>
      </c>
      <c r="AW1614" s="11">
        <v>0</v>
      </c>
      <c r="AX1614" s="11">
        <v>0</v>
      </c>
      <c r="AY1614" s="11">
        <v>0</v>
      </c>
      <c r="AZ1614" s="11">
        <v>0</v>
      </c>
      <c r="BA1614" s="11">
        <v>163310</v>
      </c>
      <c r="BB1614" s="11">
        <v>1000000</v>
      </c>
      <c r="BC1614" s="11">
        <v>0</v>
      </c>
      <c r="BD1614" s="11">
        <v>25000</v>
      </c>
      <c r="BE1614" s="11">
        <v>0</v>
      </c>
      <c r="BF1614" s="11">
        <v>0</v>
      </c>
      <c r="BG1614" s="11">
        <v>10000</v>
      </c>
      <c r="BH1614" s="11">
        <v>0</v>
      </c>
      <c r="BI1614" s="11">
        <v>0</v>
      </c>
      <c r="BJ1614" s="11">
        <v>0</v>
      </c>
      <c r="BK1614" s="11">
        <v>0</v>
      </c>
      <c r="BL1614" s="11">
        <v>0</v>
      </c>
      <c r="BM1614" s="11">
        <v>0</v>
      </c>
      <c r="BN1614" s="11">
        <v>0</v>
      </c>
      <c r="BO1614" s="11">
        <v>1333020</v>
      </c>
      <c r="BP1614" s="11">
        <v>133300</v>
      </c>
      <c r="BQ1614" s="11">
        <v>302570</v>
      </c>
      <c r="BR1614" s="11">
        <v>424940</v>
      </c>
      <c r="BS1614" s="11">
        <v>86360</v>
      </c>
      <c r="BT1614" s="11">
        <v>12360</v>
      </c>
      <c r="BU1614" s="11">
        <v>49150</v>
      </c>
      <c r="BV1614" s="11">
        <v>0</v>
      </c>
      <c r="BW1614" s="11">
        <v>675</v>
      </c>
      <c r="BX1614" s="11">
        <v>0</v>
      </c>
      <c r="BY1614" s="11">
        <v>0</v>
      </c>
      <c r="BZ1614" s="11">
        <v>0</v>
      </c>
      <c r="CA1614" s="11">
        <v>0</v>
      </c>
      <c r="CB1614" s="11">
        <v>0</v>
      </c>
      <c r="CC1614" s="11">
        <v>0</v>
      </c>
      <c r="CD1614" s="11">
        <v>0</v>
      </c>
      <c r="CE1614" s="11">
        <v>0</v>
      </c>
      <c r="CF1614" s="11">
        <v>0</v>
      </c>
      <c r="CG1614" s="11">
        <v>0</v>
      </c>
      <c r="CH1614" s="11">
        <v>0</v>
      </c>
      <c r="CI1614" s="11">
        <v>272456.413</v>
      </c>
      <c r="CJ1614" s="4">
        <v>30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20</v>
      </c>
      <c r="DC1614" s="4">
        <v>0</v>
      </c>
      <c r="DD1614" s="4">
        <v>29</v>
      </c>
      <c r="DE1614" s="64">
        <v>49</v>
      </c>
      <c r="DF1614" s="64">
        <v>72</v>
      </c>
      <c r="DG1614" s="64">
        <v>4.5</v>
      </c>
      <c r="DH1614" s="6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2</v>
      </c>
      <c r="DU1614" s="4">
        <v>2</v>
      </c>
      <c r="EB1614" s="4" t="b">
        <v>1</v>
      </c>
      <c r="EC1614" s="4" t="s">
        <v>267</v>
      </c>
      <c r="EF1614" s="7">
        <v>46174</v>
      </c>
      <c r="EG1614" s="7">
        <v>46203</v>
      </c>
      <c r="EH1614" s="4" t="s">
        <v>173</v>
      </c>
      <c r="EI1614" s="4" t="b">
        <v>1</v>
      </c>
      <c r="EJ1614" s="4" t="s">
        <v>174</v>
      </c>
      <c r="EO1614" s="4">
        <f t="shared" si="100"/>
        <v>29.063013698630137</v>
      </c>
      <c r="EP1614" s="4">
        <f t="shared" si="101"/>
        <v>25</v>
      </c>
      <c r="EQ1614" s="9">
        <f t="shared" si="102"/>
        <v>4338746.125</v>
      </c>
    </row>
    <row r="1615" spans="3:147">
      <c r="C1615" s="7">
        <v>46174</v>
      </c>
      <c r="D1615" s="4">
        <v>7850</v>
      </c>
      <c r="G1615" s="4" t="s">
        <v>170</v>
      </c>
      <c r="H1615" s="4" t="s">
        <v>171</v>
      </c>
      <c r="I1615" s="4">
        <v>7</v>
      </c>
      <c r="J1615" s="16">
        <v>35737</v>
      </c>
      <c r="L1615" s="4">
        <v>135550.25599999999</v>
      </c>
      <c r="M1615" s="4">
        <v>142550.23300000001</v>
      </c>
      <c r="N1615" s="4">
        <v>169872.361</v>
      </c>
      <c r="O1615" s="64">
        <v>21</v>
      </c>
      <c r="P1615" s="4">
        <v>8</v>
      </c>
      <c r="Q1615" s="4">
        <v>1</v>
      </c>
      <c r="R1615" s="4">
        <v>30</v>
      </c>
      <c r="S1615" s="4">
        <v>100</v>
      </c>
      <c r="T1615" s="4">
        <v>100</v>
      </c>
      <c r="U1615" s="11">
        <v>10976817</v>
      </c>
      <c r="V1615" s="11">
        <v>2745817</v>
      </c>
      <c r="W1615" s="11">
        <v>8231000</v>
      </c>
      <c r="X1615" s="11">
        <v>26</v>
      </c>
      <c r="Y1615" s="62">
        <v>4066507</v>
      </c>
      <c r="Z1615" s="11">
        <v>0</v>
      </c>
      <c r="AA1615" s="11">
        <v>0</v>
      </c>
      <c r="AB1615" s="11">
        <v>15000</v>
      </c>
      <c r="AC1615" s="11">
        <v>195000</v>
      </c>
      <c r="AD1615" s="11">
        <v>0</v>
      </c>
      <c r="AE1615" s="11">
        <v>0</v>
      </c>
      <c r="AF1615" s="11">
        <v>0</v>
      </c>
      <c r="AG1615" s="11">
        <v>210000</v>
      </c>
      <c r="AH1615" s="11">
        <v>0</v>
      </c>
      <c r="AI1615" s="11">
        <v>534563</v>
      </c>
      <c r="AJ1615" s="11">
        <v>0</v>
      </c>
      <c r="AK1615" s="11">
        <v>1879212</v>
      </c>
      <c r="AL1615" s="9">
        <v>2413776</v>
      </c>
      <c r="AM1615" s="9">
        <v>2293276</v>
      </c>
      <c r="AN1615" s="9">
        <v>764425</v>
      </c>
      <c r="AO1615" s="9">
        <v>0</v>
      </c>
      <c r="AP1615" s="11">
        <v>0</v>
      </c>
      <c r="AQ1615" s="11">
        <v>0</v>
      </c>
      <c r="AR1615" s="11">
        <v>5471477</v>
      </c>
      <c r="AS1615" s="11">
        <v>0</v>
      </c>
      <c r="AT1615" s="11">
        <v>0</v>
      </c>
      <c r="AU1615" s="11">
        <v>0</v>
      </c>
      <c r="AV1615" s="11">
        <v>0</v>
      </c>
      <c r="AW1615" s="11">
        <v>0</v>
      </c>
      <c r="AX1615" s="11">
        <v>0</v>
      </c>
      <c r="AY1615" s="11">
        <v>0</v>
      </c>
      <c r="AZ1615" s="11">
        <v>0</v>
      </c>
      <c r="BA1615" s="11">
        <v>183833</v>
      </c>
      <c r="BB1615" s="11">
        <v>1000000</v>
      </c>
      <c r="BC1615" s="11">
        <v>0</v>
      </c>
      <c r="BD1615" s="11">
        <v>45000</v>
      </c>
      <c r="BE1615" s="11">
        <v>0</v>
      </c>
      <c r="BF1615" s="11">
        <v>0</v>
      </c>
      <c r="BG1615" s="11">
        <v>0</v>
      </c>
      <c r="BH1615" s="11">
        <v>0</v>
      </c>
      <c r="BI1615" s="11">
        <v>0</v>
      </c>
      <c r="BJ1615" s="11">
        <v>0</v>
      </c>
      <c r="BK1615" s="11">
        <v>0</v>
      </c>
      <c r="BL1615" s="11">
        <v>0</v>
      </c>
      <c r="BM1615" s="11">
        <v>0</v>
      </c>
      <c r="BN1615" s="11">
        <v>0</v>
      </c>
      <c r="BO1615" s="11">
        <v>1654770</v>
      </c>
      <c r="BP1615" s="11">
        <v>165470</v>
      </c>
      <c r="BQ1615" s="11">
        <v>302570</v>
      </c>
      <c r="BR1615" s="11">
        <v>463620</v>
      </c>
      <c r="BS1615" s="11">
        <v>98790</v>
      </c>
      <c r="BT1615" s="11">
        <v>12200</v>
      </c>
      <c r="BU1615" s="11">
        <v>48110</v>
      </c>
      <c r="BV1615" s="11">
        <v>0</v>
      </c>
      <c r="BW1615" s="11">
        <v>287</v>
      </c>
      <c r="BX1615" s="11">
        <v>0</v>
      </c>
      <c r="BY1615" s="11">
        <v>0</v>
      </c>
      <c r="BZ1615" s="11">
        <v>0</v>
      </c>
      <c r="CA1615" s="11">
        <v>0</v>
      </c>
      <c r="CB1615" s="11">
        <v>0</v>
      </c>
      <c r="CC1615" s="11">
        <v>0</v>
      </c>
      <c r="CD1615" s="11">
        <v>0</v>
      </c>
      <c r="CE1615" s="11">
        <v>0</v>
      </c>
      <c r="CF1615" s="11">
        <v>0</v>
      </c>
      <c r="CG1615" s="11">
        <v>0</v>
      </c>
      <c r="CH1615" s="11">
        <v>0</v>
      </c>
      <c r="CI1615" s="11">
        <v>276226.652</v>
      </c>
      <c r="CJ1615" s="4">
        <v>30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0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0</v>
      </c>
      <c r="CZ1615" s="4">
        <v>0</v>
      </c>
      <c r="DA1615" s="4">
        <v>0</v>
      </c>
      <c r="DB1615" s="4">
        <v>20</v>
      </c>
      <c r="DC1615" s="4">
        <v>0</v>
      </c>
      <c r="DD1615" s="4">
        <v>59</v>
      </c>
      <c r="DE1615" s="64">
        <v>79</v>
      </c>
      <c r="DF1615" s="64">
        <v>72</v>
      </c>
      <c r="DG1615" s="64">
        <v>18</v>
      </c>
      <c r="DH1615" s="64">
        <v>0</v>
      </c>
      <c r="DI1615" s="4">
        <v>0</v>
      </c>
      <c r="DJ1615" s="4">
        <v>0</v>
      </c>
      <c r="DK1615" s="4">
        <v>0</v>
      </c>
      <c r="DL1615" s="4">
        <v>0</v>
      </c>
      <c r="DM1615" s="4">
        <v>0</v>
      </c>
      <c r="DN1615" s="4">
        <v>0</v>
      </c>
      <c r="DO1615" s="4">
        <v>0</v>
      </c>
      <c r="DP1615" s="4">
        <v>0</v>
      </c>
      <c r="DQ1615" s="4">
        <v>0</v>
      </c>
      <c r="DR1615" s="4">
        <v>0</v>
      </c>
      <c r="DS1615" s="4">
        <v>1</v>
      </c>
      <c r="DT1615" s="4">
        <v>2</v>
      </c>
      <c r="DU1615" s="4">
        <v>2</v>
      </c>
      <c r="EB1615" s="4" t="b">
        <v>1</v>
      </c>
      <c r="EC1615" s="4" t="s">
        <v>267</v>
      </c>
      <c r="EF1615" s="7">
        <v>46174</v>
      </c>
      <c r="EG1615" s="7">
        <v>46203</v>
      </c>
      <c r="EH1615" s="4" t="s">
        <v>173</v>
      </c>
      <c r="EI1615" s="4" t="b">
        <v>1</v>
      </c>
      <c r="EJ1615" s="4" t="s">
        <v>174</v>
      </c>
      <c r="EO1615" s="4">
        <f t="shared" si="100"/>
        <v>28.18082191780822</v>
      </c>
      <c r="EP1615" s="4">
        <f t="shared" si="101"/>
        <v>25</v>
      </c>
      <c r="EQ1615" s="9">
        <f t="shared" si="102"/>
        <v>4246809.0250000004</v>
      </c>
    </row>
    <row r="1616" spans="3:147">
      <c r="C1616" s="7">
        <v>46174</v>
      </c>
      <c r="D1616" s="4">
        <v>7850</v>
      </c>
      <c r="G1616" s="4" t="s">
        <v>176</v>
      </c>
      <c r="H1616" s="4" t="s">
        <v>177</v>
      </c>
      <c r="I1616" s="4">
        <v>5</v>
      </c>
      <c r="J1616" s="16">
        <v>41640</v>
      </c>
      <c r="L1616" s="4">
        <v>114476</v>
      </c>
      <c r="M1616" s="4">
        <v>117726</v>
      </c>
      <c r="N1616" s="4">
        <v>140290.15</v>
      </c>
      <c r="O1616" s="64">
        <v>21</v>
      </c>
      <c r="P1616" s="4">
        <v>8</v>
      </c>
      <c r="Q1616" s="4">
        <v>1</v>
      </c>
      <c r="R1616" s="4">
        <v>30</v>
      </c>
      <c r="S1616" s="4">
        <v>100</v>
      </c>
      <c r="T1616" s="4">
        <v>100</v>
      </c>
      <c r="U1616" s="11">
        <v>7103626</v>
      </c>
      <c r="V1616" s="11">
        <v>1589790</v>
      </c>
      <c r="W1616" s="11">
        <v>5513836</v>
      </c>
      <c r="X1616" s="11">
        <v>12</v>
      </c>
      <c r="Y1616" s="62">
        <v>3434280</v>
      </c>
      <c r="Z1616" s="11">
        <v>0</v>
      </c>
      <c r="AA1616" s="11">
        <v>0</v>
      </c>
      <c r="AB1616" s="11">
        <v>7500</v>
      </c>
      <c r="AC1616" s="11">
        <v>90000</v>
      </c>
      <c r="AD1616" s="11">
        <v>0</v>
      </c>
      <c r="AE1616" s="11">
        <v>0</v>
      </c>
      <c r="AF1616" s="11">
        <v>0</v>
      </c>
      <c r="AG1616" s="11">
        <v>97500</v>
      </c>
      <c r="AH1616" s="11">
        <v>0</v>
      </c>
      <c r="AI1616" s="11">
        <v>441472</v>
      </c>
      <c r="AJ1616" s="11">
        <v>0</v>
      </c>
      <c r="AK1616" s="11">
        <v>762827</v>
      </c>
      <c r="AL1616" s="9">
        <v>1204300</v>
      </c>
      <c r="AM1616" s="9">
        <v>946958</v>
      </c>
      <c r="AN1616" s="9">
        <v>0</v>
      </c>
      <c r="AO1616" s="9">
        <v>228322</v>
      </c>
      <c r="AP1616" s="11">
        <v>0</v>
      </c>
      <c r="AQ1616" s="11">
        <v>25000</v>
      </c>
      <c r="AR1616" s="11">
        <v>2404580</v>
      </c>
      <c r="AS1616" s="11">
        <v>0</v>
      </c>
      <c r="AT1616" s="11">
        <v>0</v>
      </c>
      <c r="AU1616" s="11">
        <v>0</v>
      </c>
      <c r="AV1616" s="11">
        <v>0</v>
      </c>
      <c r="AW1616" s="11">
        <v>0</v>
      </c>
      <c r="AX1616" s="11">
        <v>0</v>
      </c>
      <c r="AY1616" s="11">
        <v>0</v>
      </c>
      <c r="AZ1616" s="11">
        <v>0</v>
      </c>
      <c r="BA1616" s="11">
        <v>142266</v>
      </c>
      <c r="BB1616" s="11">
        <v>1000000</v>
      </c>
      <c r="BC1616" s="11">
        <v>0</v>
      </c>
      <c r="BD1616" s="11">
        <v>25000</v>
      </c>
      <c r="BE1616" s="11">
        <v>0</v>
      </c>
      <c r="BF1616" s="11">
        <v>0</v>
      </c>
      <c r="BG1616" s="11">
        <v>0</v>
      </c>
      <c r="BH1616" s="11">
        <v>0</v>
      </c>
      <c r="BI1616" s="11">
        <v>0</v>
      </c>
      <c r="BJ1616" s="11">
        <v>0</v>
      </c>
      <c r="BK1616" s="11">
        <v>0</v>
      </c>
      <c r="BL1616" s="11">
        <v>0</v>
      </c>
      <c r="BM1616" s="11">
        <v>0</v>
      </c>
      <c r="BN1616" s="11">
        <v>0</v>
      </c>
      <c r="BO1616" s="11">
        <v>758850</v>
      </c>
      <c r="BP1616" s="11">
        <v>75880</v>
      </c>
      <c r="BQ1616" s="11">
        <v>263620</v>
      </c>
      <c r="BR1616" s="11">
        <v>305370</v>
      </c>
      <c r="BS1616" s="11">
        <v>63930</v>
      </c>
      <c r="BT1616" s="11">
        <v>10310</v>
      </c>
      <c r="BU1616" s="11">
        <v>39730</v>
      </c>
      <c r="BV1616" s="11">
        <v>0</v>
      </c>
      <c r="BW1616" s="11">
        <v>0</v>
      </c>
      <c r="BX1616" s="11">
        <v>0</v>
      </c>
      <c r="BY1616" s="11">
        <v>0</v>
      </c>
      <c r="BZ1616" s="11">
        <v>0</v>
      </c>
      <c r="CA1616" s="11">
        <v>0</v>
      </c>
      <c r="CB1616" s="11">
        <v>0</v>
      </c>
      <c r="CC1616" s="11">
        <v>72100</v>
      </c>
      <c r="CD1616" s="11">
        <v>0</v>
      </c>
      <c r="CE1616" s="11">
        <v>0</v>
      </c>
      <c r="CF1616" s="11">
        <v>0</v>
      </c>
      <c r="CG1616" s="11">
        <v>0</v>
      </c>
      <c r="CH1616" s="11">
        <v>0</v>
      </c>
      <c r="CI1616" s="11">
        <v>197479.739</v>
      </c>
      <c r="CJ1616" s="4">
        <v>30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5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20</v>
      </c>
      <c r="DC1616" s="4">
        <v>0</v>
      </c>
      <c r="DD1616" s="4">
        <v>29</v>
      </c>
      <c r="DE1616" s="64">
        <v>49</v>
      </c>
      <c r="DF1616" s="64">
        <v>36</v>
      </c>
      <c r="DG1616" s="64">
        <v>0</v>
      </c>
      <c r="DH1616" s="64">
        <v>21.7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2</v>
      </c>
      <c r="DU1616" s="4">
        <v>2</v>
      </c>
      <c r="EB1616" s="4" t="b">
        <v>1</v>
      </c>
      <c r="EC1616" s="4" t="s">
        <v>267</v>
      </c>
      <c r="EF1616" s="7">
        <v>46174</v>
      </c>
      <c r="EG1616" s="7">
        <v>46203</v>
      </c>
      <c r="EH1616" s="4" t="s">
        <v>173</v>
      </c>
      <c r="EI1616" s="4" t="b">
        <v>1</v>
      </c>
      <c r="EJ1616" s="4" t="s">
        <v>174</v>
      </c>
      <c r="EO1616" s="4">
        <f t="shared" si="100"/>
        <v>12.008219178082191</v>
      </c>
      <c r="EP1616" s="4">
        <f t="shared" si="101"/>
        <v>20</v>
      </c>
      <c r="EQ1616" s="9">
        <f t="shared" si="102"/>
        <v>2805803</v>
      </c>
    </row>
    <row r="1617" spans="3:147">
      <c r="C1617" s="7">
        <v>46174</v>
      </c>
      <c r="D1617" s="4">
        <v>7850</v>
      </c>
      <c r="G1617" s="4" t="s">
        <v>176</v>
      </c>
      <c r="H1617" s="4" t="s">
        <v>177</v>
      </c>
      <c r="I1617" s="4">
        <v>11</v>
      </c>
      <c r="J1617" s="16">
        <v>35679</v>
      </c>
      <c r="L1617" s="4">
        <v>118803</v>
      </c>
      <c r="M1617" s="4">
        <v>125553</v>
      </c>
      <c r="N1617" s="4">
        <v>149617.32500000001</v>
      </c>
      <c r="O1617" s="64">
        <v>21</v>
      </c>
      <c r="P1617" s="4">
        <v>8</v>
      </c>
      <c r="Q1617" s="4">
        <v>1</v>
      </c>
      <c r="R1617" s="4">
        <v>30</v>
      </c>
      <c r="S1617" s="4">
        <v>100</v>
      </c>
      <c r="T1617" s="4">
        <v>100</v>
      </c>
      <c r="U1617" s="11">
        <v>8238759</v>
      </c>
      <c r="V1617" s="11">
        <v>1983759</v>
      </c>
      <c r="W1617" s="11">
        <v>6255000</v>
      </c>
      <c r="X1617" s="11">
        <v>26</v>
      </c>
      <c r="Y1617" s="62">
        <v>3564090</v>
      </c>
      <c r="Z1617" s="11">
        <v>0</v>
      </c>
      <c r="AA1617" s="11">
        <v>0</v>
      </c>
      <c r="AB1617" s="11">
        <v>7500</v>
      </c>
      <c r="AC1617" s="11">
        <v>195000</v>
      </c>
      <c r="AD1617" s="11">
        <v>0</v>
      </c>
      <c r="AE1617" s="11">
        <v>0</v>
      </c>
      <c r="AF1617" s="11">
        <v>0</v>
      </c>
      <c r="AG1617" s="11">
        <v>202500</v>
      </c>
      <c r="AH1617" s="11">
        <v>0</v>
      </c>
      <c r="AI1617" s="11">
        <v>470823</v>
      </c>
      <c r="AJ1617" s="11">
        <v>0</v>
      </c>
      <c r="AK1617" s="11">
        <v>743411</v>
      </c>
      <c r="AL1617" s="9">
        <v>1214234</v>
      </c>
      <c r="AM1617" s="9">
        <v>1122129</v>
      </c>
      <c r="AN1617" s="9">
        <v>299234</v>
      </c>
      <c r="AO1617" s="9">
        <v>623679</v>
      </c>
      <c r="AP1617" s="11">
        <v>0</v>
      </c>
      <c r="AQ1617" s="11">
        <v>60000</v>
      </c>
      <c r="AR1617" s="11">
        <v>3319276</v>
      </c>
      <c r="AS1617" s="11">
        <v>0</v>
      </c>
      <c r="AT1617" s="11">
        <v>0</v>
      </c>
      <c r="AU1617" s="11">
        <v>0</v>
      </c>
      <c r="AV1617" s="11">
        <v>0</v>
      </c>
      <c r="AW1617" s="11">
        <v>0</v>
      </c>
      <c r="AX1617" s="11">
        <v>0</v>
      </c>
      <c r="AY1617" s="11">
        <v>0</v>
      </c>
      <c r="AZ1617" s="11">
        <v>0</v>
      </c>
      <c r="BA1617" s="11">
        <v>152893</v>
      </c>
      <c r="BB1617" s="11">
        <v>1000000</v>
      </c>
      <c r="BC1617" s="11">
        <v>0</v>
      </c>
      <c r="BD1617" s="11">
        <v>0</v>
      </c>
      <c r="BE1617" s="11">
        <v>0</v>
      </c>
      <c r="BF1617" s="11">
        <v>0</v>
      </c>
      <c r="BG1617" s="11">
        <v>0</v>
      </c>
      <c r="BH1617" s="11">
        <v>0</v>
      </c>
      <c r="BI1617" s="11">
        <v>0</v>
      </c>
      <c r="BJ1617" s="11">
        <v>0</v>
      </c>
      <c r="BK1617" s="11">
        <v>0</v>
      </c>
      <c r="BL1617" s="11">
        <v>0</v>
      </c>
      <c r="BM1617" s="11">
        <v>0</v>
      </c>
      <c r="BN1617" s="11">
        <v>0</v>
      </c>
      <c r="BO1617" s="11">
        <v>990150</v>
      </c>
      <c r="BP1617" s="11">
        <v>99010</v>
      </c>
      <c r="BQ1617" s="11">
        <v>298390</v>
      </c>
      <c r="BR1617" s="11">
        <v>355110</v>
      </c>
      <c r="BS1617" s="11">
        <v>74150</v>
      </c>
      <c r="BT1617" s="11">
        <v>10700</v>
      </c>
      <c r="BU1617" s="11">
        <v>42370</v>
      </c>
      <c r="BV1617" s="11">
        <v>0</v>
      </c>
      <c r="BW1617" s="11">
        <v>881</v>
      </c>
      <c r="BX1617" s="11">
        <v>0</v>
      </c>
      <c r="BY1617" s="11">
        <v>0</v>
      </c>
      <c r="BZ1617" s="11">
        <v>0</v>
      </c>
      <c r="CA1617" s="11">
        <v>0</v>
      </c>
      <c r="CB1617" s="11">
        <v>0</v>
      </c>
      <c r="CC1617" s="11">
        <v>112998</v>
      </c>
      <c r="CD1617" s="11">
        <v>0</v>
      </c>
      <c r="CE1617" s="11">
        <v>0</v>
      </c>
      <c r="CF1617" s="11">
        <v>0</v>
      </c>
      <c r="CG1617" s="11">
        <v>0</v>
      </c>
      <c r="CH1617" s="11">
        <v>0</v>
      </c>
      <c r="CI1617" s="11">
        <v>237516.12</v>
      </c>
      <c r="CJ1617" s="4">
        <v>30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0</v>
      </c>
      <c r="CR1617" s="4">
        <v>0</v>
      </c>
      <c r="CS1617" s="4">
        <v>0</v>
      </c>
      <c r="CT1617" s="4">
        <v>0</v>
      </c>
      <c r="CU1617" s="4">
        <v>12</v>
      </c>
      <c r="CV1617" s="4">
        <v>0</v>
      </c>
      <c r="CW1617" s="4">
        <v>0</v>
      </c>
      <c r="CX1617" s="4">
        <v>0</v>
      </c>
      <c r="CY1617" s="4">
        <v>0</v>
      </c>
      <c r="CZ1617" s="4">
        <v>0</v>
      </c>
      <c r="DA1617" s="4">
        <v>0</v>
      </c>
      <c r="DB1617" s="4">
        <v>20</v>
      </c>
      <c r="DC1617" s="4">
        <v>0</v>
      </c>
      <c r="DD1617" s="4">
        <v>26.5</v>
      </c>
      <c r="DE1617" s="64">
        <v>46.5</v>
      </c>
      <c r="DF1617" s="64">
        <v>40</v>
      </c>
      <c r="DG1617" s="64">
        <v>8</v>
      </c>
      <c r="DH1617" s="64">
        <v>55.58</v>
      </c>
      <c r="DI1617" s="4">
        <v>0</v>
      </c>
      <c r="DJ1617" s="4">
        <v>0</v>
      </c>
      <c r="DK1617" s="4">
        <v>0</v>
      </c>
      <c r="DL1617" s="4">
        <v>0</v>
      </c>
      <c r="DM1617" s="4">
        <v>0</v>
      </c>
      <c r="DN1617" s="4">
        <v>0</v>
      </c>
      <c r="DO1617" s="4">
        <v>0</v>
      </c>
      <c r="DP1617" s="4">
        <v>0</v>
      </c>
      <c r="DQ1617" s="4">
        <v>0</v>
      </c>
      <c r="DR1617" s="4">
        <v>0</v>
      </c>
      <c r="DS1617" s="4">
        <v>1</v>
      </c>
      <c r="DT1617" s="4">
        <v>2</v>
      </c>
      <c r="DU1617" s="4">
        <v>2</v>
      </c>
      <c r="EB1617" s="4" t="b">
        <v>1</v>
      </c>
      <c r="EC1617" s="4" t="s">
        <v>267</v>
      </c>
      <c r="EF1617" s="7">
        <v>46174</v>
      </c>
      <c r="EG1617" s="7">
        <v>46203</v>
      </c>
      <c r="EH1617" s="4" t="s">
        <v>173</v>
      </c>
      <c r="EI1617" s="4" t="b">
        <v>1</v>
      </c>
      <c r="EJ1617" s="4" t="s">
        <v>174</v>
      </c>
      <c r="EO1617" s="4">
        <f t="shared" si="100"/>
        <v>28.339726027397262</v>
      </c>
      <c r="EP1617" s="4">
        <f t="shared" si="101"/>
        <v>25</v>
      </c>
      <c r="EQ1617" s="9">
        <f t="shared" si="102"/>
        <v>3740433.1250000005</v>
      </c>
    </row>
    <row r="1618" spans="3:147">
      <c r="C1618" s="7">
        <v>46174</v>
      </c>
      <c r="D1618" s="4">
        <v>7850</v>
      </c>
      <c r="G1618" s="4" t="s">
        <v>176</v>
      </c>
      <c r="H1618" s="4" t="s">
        <v>177</v>
      </c>
      <c r="I1618" s="4">
        <v>9</v>
      </c>
      <c r="J1618" s="16">
        <v>37082</v>
      </c>
      <c r="L1618" s="4">
        <v>117499</v>
      </c>
      <c r="M1618" s="4">
        <v>124374</v>
      </c>
      <c r="N1618" s="4">
        <v>148212.35</v>
      </c>
      <c r="O1618" s="64">
        <v>21</v>
      </c>
      <c r="P1618" s="4">
        <v>8</v>
      </c>
      <c r="Q1618" s="4">
        <v>1</v>
      </c>
      <c r="R1618" s="4">
        <v>30</v>
      </c>
      <c r="S1618" s="4">
        <v>100</v>
      </c>
      <c r="T1618" s="4">
        <v>100</v>
      </c>
      <c r="U1618" s="11">
        <v>7335013</v>
      </c>
      <c r="V1618" s="11">
        <v>1670013</v>
      </c>
      <c r="W1618" s="11">
        <v>5665000</v>
      </c>
      <c r="X1618" s="11">
        <v>24</v>
      </c>
      <c r="Y1618" s="62">
        <v>3524970</v>
      </c>
      <c r="Z1618" s="11">
        <v>0</v>
      </c>
      <c r="AA1618" s="11">
        <v>0</v>
      </c>
      <c r="AB1618" s="11">
        <v>26250</v>
      </c>
      <c r="AC1618" s="11">
        <v>180000</v>
      </c>
      <c r="AD1618" s="11">
        <v>0</v>
      </c>
      <c r="AE1618" s="11">
        <v>0</v>
      </c>
      <c r="AF1618" s="11">
        <v>0</v>
      </c>
      <c r="AG1618" s="11">
        <v>206250</v>
      </c>
      <c r="AH1618" s="11">
        <v>0</v>
      </c>
      <c r="AI1618" s="11">
        <v>466402</v>
      </c>
      <c r="AJ1618" s="11">
        <v>0</v>
      </c>
      <c r="AK1618" s="11">
        <v>694745</v>
      </c>
      <c r="AL1618" s="9">
        <v>1161147</v>
      </c>
      <c r="AM1618" s="9">
        <v>1000433</v>
      </c>
      <c r="AN1618" s="9">
        <v>0</v>
      </c>
      <c r="AO1618" s="9">
        <v>241215</v>
      </c>
      <c r="AP1618" s="11">
        <v>0</v>
      </c>
      <c r="AQ1618" s="11">
        <v>25000</v>
      </c>
      <c r="AR1618" s="11">
        <v>2427795</v>
      </c>
      <c r="AS1618" s="11">
        <v>0</v>
      </c>
      <c r="AT1618" s="11">
        <v>0</v>
      </c>
      <c r="AU1618" s="11">
        <v>0</v>
      </c>
      <c r="AV1618" s="11">
        <v>0</v>
      </c>
      <c r="AW1618" s="11">
        <v>0</v>
      </c>
      <c r="AX1618" s="11">
        <v>0</v>
      </c>
      <c r="AY1618" s="11">
        <v>0</v>
      </c>
      <c r="AZ1618" s="11">
        <v>0</v>
      </c>
      <c r="BA1618" s="11">
        <v>150998</v>
      </c>
      <c r="BB1618" s="11">
        <v>1000000</v>
      </c>
      <c r="BC1618" s="11">
        <v>0</v>
      </c>
      <c r="BD1618" s="11">
        <v>25000</v>
      </c>
      <c r="BE1618" s="11">
        <v>0</v>
      </c>
      <c r="BF1618" s="11">
        <v>0</v>
      </c>
      <c r="BG1618" s="11">
        <v>0</v>
      </c>
      <c r="BH1618" s="11">
        <v>0</v>
      </c>
      <c r="BI1618" s="11">
        <v>0</v>
      </c>
      <c r="BJ1618" s="11">
        <v>0</v>
      </c>
      <c r="BK1618" s="11">
        <v>0</v>
      </c>
      <c r="BL1618" s="11">
        <v>0</v>
      </c>
      <c r="BM1618" s="11">
        <v>0</v>
      </c>
      <c r="BN1618" s="11">
        <v>0</v>
      </c>
      <c r="BO1618" s="11">
        <v>796100</v>
      </c>
      <c r="BP1618" s="11">
        <v>79610</v>
      </c>
      <c r="BQ1618" s="11">
        <v>290030</v>
      </c>
      <c r="BR1618" s="11">
        <v>308450</v>
      </c>
      <c r="BS1618" s="11">
        <v>66020</v>
      </c>
      <c r="BT1618" s="11">
        <v>10580</v>
      </c>
      <c r="BU1618" s="11">
        <v>41970</v>
      </c>
      <c r="BV1618" s="11">
        <v>17000</v>
      </c>
      <c r="BW1618" s="11">
        <v>563</v>
      </c>
      <c r="BX1618" s="11">
        <v>0</v>
      </c>
      <c r="BY1618" s="11">
        <v>0</v>
      </c>
      <c r="BZ1618" s="11">
        <v>0</v>
      </c>
      <c r="CA1618" s="11">
        <v>0</v>
      </c>
      <c r="CB1618" s="11">
        <v>0</v>
      </c>
      <c r="CC1618" s="11">
        <v>59690</v>
      </c>
      <c r="CD1618" s="11">
        <v>0</v>
      </c>
      <c r="CE1618" s="11">
        <v>0</v>
      </c>
      <c r="CF1618" s="11">
        <v>0</v>
      </c>
      <c r="CG1618" s="11">
        <v>0</v>
      </c>
      <c r="CH1618" s="11">
        <v>0</v>
      </c>
      <c r="CI1618" s="11">
        <v>240369.011</v>
      </c>
      <c r="CJ1618" s="4">
        <v>30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5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20</v>
      </c>
      <c r="DC1618" s="4">
        <v>0</v>
      </c>
      <c r="DD1618" s="4">
        <v>25</v>
      </c>
      <c r="DE1618" s="64">
        <v>45</v>
      </c>
      <c r="DF1618" s="64">
        <v>36</v>
      </c>
      <c r="DG1618" s="64">
        <v>0</v>
      </c>
      <c r="DH1618" s="64">
        <v>21.7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1</v>
      </c>
      <c r="DT1618" s="4">
        <v>2</v>
      </c>
      <c r="DU1618" s="4">
        <v>2</v>
      </c>
      <c r="EB1618" s="4" t="b">
        <v>1</v>
      </c>
      <c r="EC1618" s="4" t="s">
        <v>267</v>
      </c>
      <c r="EF1618" s="7">
        <v>46174</v>
      </c>
      <c r="EG1618" s="7">
        <v>46203</v>
      </c>
      <c r="EH1618" s="4" t="s">
        <v>173</v>
      </c>
      <c r="EI1618" s="4" t="b">
        <v>1</v>
      </c>
      <c r="EJ1618" s="4" t="s">
        <v>174</v>
      </c>
      <c r="EO1618" s="4">
        <f t="shared" si="100"/>
        <v>24.495890410958904</v>
      </c>
      <c r="EP1618" s="4">
        <f t="shared" si="101"/>
        <v>25</v>
      </c>
      <c r="EQ1618" s="9">
        <f t="shared" si="102"/>
        <v>3705308.75</v>
      </c>
    </row>
    <row r="1619" spans="3:147">
      <c r="C1619" s="7">
        <v>46174</v>
      </c>
      <c r="D1619" s="4">
        <v>7850</v>
      </c>
      <c r="G1619" s="4" t="s">
        <v>176</v>
      </c>
      <c r="H1619" s="4" t="s">
        <v>177</v>
      </c>
      <c r="I1619" s="4">
        <v>16</v>
      </c>
      <c r="J1619" s="16">
        <v>37391</v>
      </c>
      <c r="L1619" s="4">
        <v>121577</v>
      </c>
      <c r="M1619" s="4">
        <v>128327</v>
      </c>
      <c r="N1619" s="4">
        <v>152923.008</v>
      </c>
      <c r="O1619" s="64">
        <v>21</v>
      </c>
      <c r="P1619" s="4">
        <v>8</v>
      </c>
      <c r="Q1619" s="4">
        <v>1</v>
      </c>
      <c r="R1619" s="4">
        <v>30</v>
      </c>
      <c r="S1619" s="4">
        <v>100</v>
      </c>
      <c r="T1619" s="4">
        <v>100</v>
      </c>
      <c r="U1619" s="11">
        <v>8313995</v>
      </c>
      <c r="V1619" s="11">
        <v>2007995</v>
      </c>
      <c r="W1619" s="11">
        <v>6306000</v>
      </c>
      <c r="X1619" s="11">
        <v>24</v>
      </c>
      <c r="Y1619" s="62">
        <v>3647310</v>
      </c>
      <c r="Z1619" s="11">
        <v>0</v>
      </c>
      <c r="AA1619" s="11">
        <v>0</v>
      </c>
      <c r="AB1619" s="11">
        <v>22500</v>
      </c>
      <c r="AC1619" s="11">
        <v>180000</v>
      </c>
      <c r="AD1619" s="11">
        <v>0</v>
      </c>
      <c r="AE1619" s="11">
        <v>0</v>
      </c>
      <c r="AF1619" s="11">
        <v>0</v>
      </c>
      <c r="AG1619" s="11">
        <v>202500</v>
      </c>
      <c r="AH1619" s="11">
        <v>0</v>
      </c>
      <c r="AI1619" s="11">
        <v>481226</v>
      </c>
      <c r="AJ1619" s="11">
        <v>0</v>
      </c>
      <c r="AK1619" s="11">
        <v>1032230</v>
      </c>
      <c r="AL1619" s="9">
        <v>1513456</v>
      </c>
      <c r="AM1619" s="9">
        <v>1146922</v>
      </c>
      <c r="AN1619" s="9">
        <v>172038</v>
      </c>
      <c r="AO1619" s="9">
        <v>398211</v>
      </c>
      <c r="AP1619" s="11">
        <v>0</v>
      </c>
      <c r="AQ1619" s="11">
        <v>40000</v>
      </c>
      <c r="AR1619" s="11">
        <v>3270627</v>
      </c>
      <c r="AS1619" s="11">
        <v>0</v>
      </c>
      <c r="AT1619" s="11">
        <v>0</v>
      </c>
      <c r="AU1619" s="11">
        <v>0</v>
      </c>
      <c r="AV1619" s="11">
        <v>0</v>
      </c>
      <c r="AW1619" s="11">
        <v>0</v>
      </c>
      <c r="AX1619" s="11">
        <v>0</v>
      </c>
      <c r="AY1619" s="11">
        <v>0</v>
      </c>
      <c r="AZ1619" s="11">
        <v>0</v>
      </c>
      <c r="BA1619" s="11">
        <v>158558</v>
      </c>
      <c r="BB1619" s="11">
        <v>1000000</v>
      </c>
      <c r="BC1619" s="11">
        <v>0</v>
      </c>
      <c r="BD1619" s="11">
        <v>25000</v>
      </c>
      <c r="BE1619" s="11">
        <v>0</v>
      </c>
      <c r="BF1619" s="11">
        <v>0</v>
      </c>
      <c r="BG1619" s="11">
        <v>10000</v>
      </c>
      <c r="BH1619" s="11">
        <v>0</v>
      </c>
      <c r="BI1619" s="11">
        <v>0</v>
      </c>
      <c r="BJ1619" s="11">
        <v>0</v>
      </c>
      <c r="BK1619" s="11">
        <v>0</v>
      </c>
      <c r="BL1619" s="11">
        <v>0</v>
      </c>
      <c r="BM1619" s="11">
        <v>0</v>
      </c>
      <c r="BN1619" s="11">
        <v>0</v>
      </c>
      <c r="BO1619" s="11">
        <v>1025470</v>
      </c>
      <c r="BP1619" s="11">
        <v>102540</v>
      </c>
      <c r="BQ1619" s="11">
        <v>302570</v>
      </c>
      <c r="BR1619" s="11">
        <v>359150</v>
      </c>
      <c r="BS1619" s="11">
        <v>74830</v>
      </c>
      <c r="BT1619" s="11">
        <v>10950</v>
      </c>
      <c r="BU1619" s="11">
        <v>43310</v>
      </c>
      <c r="BV1619" s="11">
        <v>16000</v>
      </c>
      <c r="BW1619" s="11">
        <v>67</v>
      </c>
      <c r="BX1619" s="11">
        <v>0</v>
      </c>
      <c r="BY1619" s="11">
        <v>0</v>
      </c>
      <c r="BZ1619" s="11">
        <v>0</v>
      </c>
      <c r="CA1619" s="11">
        <v>0</v>
      </c>
      <c r="CB1619" s="11">
        <v>0</v>
      </c>
      <c r="CC1619" s="11">
        <v>73108</v>
      </c>
      <c r="CD1619" s="11">
        <v>0</v>
      </c>
      <c r="CE1619" s="11">
        <v>0</v>
      </c>
      <c r="CF1619" s="11">
        <v>0</v>
      </c>
      <c r="CG1619" s="11">
        <v>0</v>
      </c>
      <c r="CH1619" s="11">
        <v>0</v>
      </c>
      <c r="CI1619" s="11">
        <v>246949.576</v>
      </c>
      <c r="CJ1619" s="4">
        <v>30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  <c r="CS1619" s="4">
        <v>0</v>
      </c>
      <c r="CT1619" s="4">
        <v>0</v>
      </c>
      <c r="CU1619" s="4">
        <v>8</v>
      </c>
      <c r="CV1619" s="4">
        <v>0</v>
      </c>
      <c r="CW1619" s="4">
        <v>0</v>
      </c>
      <c r="CX1619" s="4">
        <v>0</v>
      </c>
      <c r="CY1619" s="4">
        <v>0</v>
      </c>
      <c r="CZ1619" s="4">
        <v>0</v>
      </c>
      <c r="DA1619" s="4">
        <v>0</v>
      </c>
      <c r="DB1619" s="4">
        <v>20</v>
      </c>
      <c r="DC1619" s="4">
        <v>0</v>
      </c>
      <c r="DD1619" s="4">
        <v>36</v>
      </c>
      <c r="DE1619" s="64">
        <v>56</v>
      </c>
      <c r="DF1619" s="64">
        <v>40</v>
      </c>
      <c r="DG1619" s="64">
        <v>4.5</v>
      </c>
      <c r="DH1619" s="64">
        <v>34.72</v>
      </c>
      <c r="DI1619" s="4">
        <v>0</v>
      </c>
      <c r="DJ1619" s="4">
        <v>0</v>
      </c>
      <c r="DK1619" s="4">
        <v>0</v>
      </c>
      <c r="DL1619" s="4">
        <v>0</v>
      </c>
      <c r="DM1619" s="4">
        <v>0</v>
      </c>
      <c r="DN1619" s="4">
        <v>0</v>
      </c>
      <c r="DO1619" s="4">
        <v>0</v>
      </c>
      <c r="DP1619" s="4">
        <v>0</v>
      </c>
      <c r="DQ1619" s="4">
        <v>0</v>
      </c>
      <c r="DR1619" s="4">
        <v>0</v>
      </c>
      <c r="DS1619" s="4">
        <v>0</v>
      </c>
      <c r="DT1619" s="4">
        <v>2</v>
      </c>
      <c r="DU1619" s="4">
        <v>2</v>
      </c>
      <c r="EB1619" s="4" t="b">
        <v>1</v>
      </c>
      <c r="EC1619" s="4" t="s">
        <v>267</v>
      </c>
      <c r="EF1619" s="7">
        <v>46174</v>
      </c>
      <c r="EG1619" s="7">
        <v>46203</v>
      </c>
      <c r="EH1619" s="4" t="s">
        <v>173</v>
      </c>
      <c r="EI1619" s="4" t="b">
        <v>1</v>
      </c>
      <c r="EJ1619" s="4" t="s">
        <v>174</v>
      </c>
      <c r="EO1619" s="4">
        <f t="shared" si="100"/>
        <v>23.649315068493152</v>
      </c>
      <c r="EP1619" s="4">
        <f t="shared" si="101"/>
        <v>25</v>
      </c>
      <c r="EQ1619" s="9">
        <f t="shared" si="102"/>
        <v>3823075.2</v>
      </c>
    </row>
    <row r="1620" spans="3:147">
      <c r="C1620" s="7">
        <v>46174</v>
      </c>
      <c r="D1620" s="4">
        <v>7850</v>
      </c>
      <c r="G1620" s="4" t="s">
        <v>176</v>
      </c>
      <c r="H1620" s="4" t="s">
        <v>177</v>
      </c>
      <c r="I1620" s="4">
        <v>11</v>
      </c>
      <c r="J1620" s="16">
        <v>37956</v>
      </c>
      <c r="L1620" s="4">
        <v>118803</v>
      </c>
      <c r="M1620" s="4">
        <v>124553</v>
      </c>
      <c r="N1620" s="4">
        <v>148425.658</v>
      </c>
      <c r="O1620" s="64">
        <v>21</v>
      </c>
      <c r="P1620" s="4">
        <v>8</v>
      </c>
      <c r="Q1620" s="4">
        <v>1</v>
      </c>
      <c r="R1620" s="4">
        <v>30</v>
      </c>
      <c r="S1620" s="4">
        <v>100</v>
      </c>
      <c r="T1620" s="4">
        <v>100</v>
      </c>
      <c r="U1620" s="11">
        <v>7853231</v>
      </c>
      <c r="V1620" s="11">
        <v>1717231</v>
      </c>
      <c r="W1620" s="11">
        <v>6136000</v>
      </c>
      <c r="X1620" s="11">
        <v>22</v>
      </c>
      <c r="Y1620" s="62">
        <v>3564090</v>
      </c>
      <c r="Z1620" s="11">
        <v>0</v>
      </c>
      <c r="AA1620" s="11">
        <v>0</v>
      </c>
      <c r="AB1620" s="11">
        <v>7500</v>
      </c>
      <c r="AC1620" s="11">
        <v>165000</v>
      </c>
      <c r="AD1620" s="11">
        <v>0</v>
      </c>
      <c r="AE1620" s="11">
        <v>0</v>
      </c>
      <c r="AF1620" s="11">
        <v>0</v>
      </c>
      <c r="AG1620" s="11">
        <v>172500</v>
      </c>
      <c r="AH1620" s="11">
        <v>0</v>
      </c>
      <c r="AI1620" s="11">
        <v>467073</v>
      </c>
      <c r="AJ1620" s="11">
        <v>0</v>
      </c>
      <c r="AK1620" s="11">
        <v>834894</v>
      </c>
      <c r="AL1620" s="9">
        <v>1301968</v>
      </c>
      <c r="AM1620" s="9">
        <v>779234</v>
      </c>
      <c r="AN1620" s="9">
        <v>148425</v>
      </c>
      <c r="AO1620" s="9">
        <v>639195</v>
      </c>
      <c r="AP1620" s="11">
        <v>0</v>
      </c>
      <c r="AQ1620" s="11">
        <v>65000</v>
      </c>
      <c r="AR1620" s="11">
        <v>2933822</v>
      </c>
      <c r="AS1620" s="11">
        <v>0</v>
      </c>
      <c r="AT1620" s="11">
        <v>0</v>
      </c>
      <c r="AU1620" s="11">
        <v>0</v>
      </c>
      <c r="AV1620" s="11">
        <v>0</v>
      </c>
      <c r="AW1620" s="11">
        <v>0</v>
      </c>
      <c r="AX1620" s="11">
        <v>0</v>
      </c>
      <c r="AY1620" s="11">
        <v>0</v>
      </c>
      <c r="AZ1620" s="11">
        <v>0</v>
      </c>
      <c r="BA1620" s="11">
        <v>147819</v>
      </c>
      <c r="BB1620" s="11">
        <v>1000000</v>
      </c>
      <c r="BC1620" s="11">
        <v>0</v>
      </c>
      <c r="BD1620" s="11">
        <v>35000</v>
      </c>
      <c r="BE1620" s="11">
        <v>0</v>
      </c>
      <c r="BF1620" s="11">
        <v>0</v>
      </c>
      <c r="BG1620" s="11">
        <v>0</v>
      </c>
      <c r="BH1620" s="11">
        <v>0</v>
      </c>
      <c r="BI1620" s="11">
        <v>0</v>
      </c>
      <c r="BJ1620" s="11">
        <v>0</v>
      </c>
      <c r="BK1620" s="11">
        <v>0</v>
      </c>
      <c r="BL1620" s="11">
        <v>0</v>
      </c>
      <c r="BM1620" s="11">
        <v>0</v>
      </c>
      <c r="BN1620" s="11">
        <v>0</v>
      </c>
      <c r="BO1620" s="11">
        <v>873580</v>
      </c>
      <c r="BP1620" s="11">
        <v>87350</v>
      </c>
      <c r="BQ1620" s="11">
        <v>285900</v>
      </c>
      <c r="BR1620" s="11">
        <v>341720</v>
      </c>
      <c r="BS1620" s="11">
        <v>70680</v>
      </c>
      <c r="BT1620" s="11">
        <v>10700</v>
      </c>
      <c r="BU1620" s="11">
        <v>42030</v>
      </c>
      <c r="BV1620" s="11">
        <v>5000</v>
      </c>
      <c r="BW1620" s="11">
        <v>271</v>
      </c>
      <c r="BX1620" s="11">
        <v>0</v>
      </c>
      <c r="BY1620" s="11">
        <v>0</v>
      </c>
      <c r="BZ1620" s="11">
        <v>0</v>
      </c>
      <c r="CA1620" s="11">
        <v>0</v>
      </c>
      <c r="CB1620" s="11">
        <v>0</v>
      </c>
      <c r="CC1620" s="11">
        <v>0</v>
      </c>
      <c r="CD1620" s="11">
        <v>0</v>
      </c>
      <c r="CE1620" s="11">
        <v>0</v>
      </c>
      <c r="CF1620" s="11">
        <v>0</v>
      </c>
      <c r="CG1620" s="11">
        <v>0</v>
      </c>
      <c r="CH1620" s="11">
        <v>0</v>
      </c>
      <c r="CI1620" s="11">
        <v>236174.217</v>
      </c>
      <c r="CJ1620" s="4">
        <v>30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13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20</v>
      </c>
      <c r="DC1620" s="4">
        <v>0</v>
      </c>
      <c r="DD1620" s="4">
        <v>30</v>
      </c>
      <c r="DE1620" s="64">
        <v>50</v>
      </c>
      <c r="DF1620" s="64">
        <v>28</v>
      </c>
      <c r="DG1620" s="64">
        <v>4</v>
      </c>
      <c r="DH1620" s="64">
        <v>57.42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2</v>
      </c>
      <c r="DU1620" s="4">
        <v>2</v>
      </c>
      <c r="EB1620" s="4" t="b">
        <v>1</v>
      </c>
      <c r="EC1620" s="4" t="s">
        <v>267</v>
      </c>
      <c r="EF1620" s="7">
        <v>46174</v>
      </c>
      <c r="EG1620" s="7">
        <v>46203</v>
      </c>
      <c r="EH1620" s="4" t="s">
        <v>173</v>
      </c>
      <c r="EI1620" s="4" t="b">
        <v>1</v>
      </c>
      <c r="EJ1620" s="4" t="s">
        <v>174</v>
      </c>
      <c r="EO1620" s="4">
        <f t="shared" si="100"/>
        <v>22.101369863013698</v>
      </c>
      <c r="EP1620" s="4">
        <f t="shared" si="101"/>
        <v>25</v>
      </c>
      <c r="EQ1620" s="9">
        <f t="shared" si="102"/>
        <v>3710641.4499999997</v>
      </c>
    </row>
    <row r="1621" spans="3:147">
      <c r="C1621" s="7">
        <v>46174</v>
      </c>
      <c r="D1621" s="4">
        <v>7850</v>
      </c>
      <c r="G1621" s="4" t="s">
        <v>176</v>
      </c>
      <c r="H1621" s="4" t="s">
        <v>177</v>
      </c>
      <c r="I1621" s="4">
        <v>5</v>
      </c>
      <c r="J1621" s="16">
        <v>38061</v>
      </c>
      <c r="L1621" s="4">
        <v>114476</v>
      </c>
      <c r="M1621" s="4">
        <v>120226</v>
      </c>
      <c r="N1621" s="4">
        <v>143269.31700000001</v>
      </c>
      <c r="O1621" s="64">
        <v>21</v>
      </c>
      <c r="P1621" s="4">
        <v>8</v>
      </c>
      <c r="Q1621" s="4">
        <v>1</v>
      </c>
      <c r="R1621" s="4">
        <v>30</v>
      </c>
      <c r="S1621" s="4">
        <v>100</v>
      </c>
      <c r="T1621" s="4">
        <v>100</v>
      </c>
      <c r="U1621" s="11">
        <v>8016874</v>
      </c>
      <c r="V1621" s="11">
        <v>1952874</v>
      </c>
      <c r="W1621" s="11">
        <v>6064000</v>
      </c>
      <c r="X1621" s="11">
        <v>22</v>
      </c>
      <c r="Y1621" s="62">
        <v>3434280</v>
      </c>
      <c r="Z1621" s="11">
        <v>0</v>
      </c>
      <c r="AA1621" s="11">
        <v>0</v>
      </c>
      <c r="AB1621" s="11">
        <v>7500</v>
      </c>
      <c r="AC1621" s="11">
        <v>165000</v>
      </c>
      <c r="AD1621" s="11">
        <v>0</v>
      </c>
      <c r="AE1621" s="11">
        <v>0</v>
      </c>
      <c r="AF1621" s="11">
        <v>0</v>
      </c>
      <c r="AG1621" s="11">
        <v>172500</v>
      </c>
      <c r="AH1621" s="11">
        <v>0</v>
      </c>
      <c r="AI1621" s="11">
        <v>450847</v>
      </c>
      <c r="AJ1621" s="11">
        <v>0</v>
      </c>
      <c r="AK1621" s="11">
        <v>819321</v>
      </c>
      <c r="AL1621" s="9">
        <v>1270168</v>
      </c>
      <c r="AM1621" s="9">
        <v>1074519</v>
      </c>
      <c r="AN1621" s="9">
        <v>214903</v>
      </c>
      <c r="AO1621" s="9">
        <v>597218</v>
      </c>
      <c r="AP1621" s="11">
        <v>0</v>
      </c>
      <c r="AQ1621" s="11">
        <v>60000</v>
      </c>
      <c r="AR1621" s="11">
        <v>3216808</v>
      </c>
      <c r="AS1621" s="11">
        <v>0</v>
      </c>
      <c r="AT1621" s="11">
        <v>0</v>
      </c>
      <c r="AU1621" s="11">
        <v>0</v>
      </c>
      <c r="AV1621" s="11">
        <v>0</v>
      </c>
      <c r="AW1621" s="11">
        <v>0</v>
      </c>
      <c r="AX1621" s="11">
        <v>0</v>
      </c>
      <c r="AY1621" s="11">
        <v>0</v>
      </c>
      <c r="AZ1621" s="11">
        <v>0</v>
      </c>
      <c r="BA1621" s="11">
        <v>138286</v>
      </c>
      <c r="BB1621" s="11">
        <v>1000000</v>
      </c>
      <c r="BC1621" s="11">
        <v>0</v>
      </c>
      <c r="BD1621" s="11">
        <v>55000</v>
      </c>
      <c r="BE1621" s="11">
        <v>0</v>
      </c>
      <c r="BF1621" s="11">
        <v>0</v>
      </c>
      <c r="BG1621" s="11">
        <v>0</v>
      </c>
      <c r="BH1621" s="11">
        <v>0</v>
      </c>
      <c r="BI1621" s="11">
        <v>0</v>
      </c>
      <c r="BJ1621" s="11">
        <v>0</v>
      </c>
      <c r="BK1621" s="11">
        <v>0</v>
      </c>
      <c r="BL1621" s="11">
        <v>0</v>
      </c>
      <c r="BM1621" s="11">
        <v>0</v>
      </c>
      <c r="BN1621" s="11">
        <v>0</v>
      </c>
      <c r="BO1621" s="11">
        <v>790050</v>
      </c>
      <c r="BP1621" s="11">
        <v>79000</v>
      </c>
      <c r="BQ1621" s="11">
        <v>247760</v>
      </c>
      <c r="BR1621" s="11">
        <v>347520</v>
      </c>
      <c r="BS1621" s="11">
        <v>72150</v>
      </c>
      <c r="BT1621" s="11">
        <v>10310</v>
      </c>
      <c r="BU1621" s="11">
        <v>40570</v>
      </c>
      <c r="BV1621" s="11">
        <v>0</v>
      </c>
      <c r="BW1621" s="11">
        <v>644</v>
      </c>
      <c r="BX1621" s="11">
        <v>0</v>
      </c>
      <c r="BY1621" s="11">
        <v>0</v>
      </c>
      <c r="BZ1621" s="11">
        <v>0</v>
      </c>
      <c r="CA1621" s="11">
        <v>364870</v>
      </c>
      <c r="CB1621" s="11">
        <v>0</v>
      </c>
      <c r="CC1621" s="11">
        <v>0</v>
      </c>
      <c r="CD1621" s="11">
        <v>0</v>
      </c>
      <c r="CE1621" s="11">
        <v>0</v>
      </c>
      <c r="CF1621" s="11">
        <v>0</v>
      </c>
      <c r="CG1621" s="11">
        <v>0</v>
      </c>
      <c r="CH1621" s="11">
        <v>0</v>
      </c>
      <c r="CI1621" s="11">
        <v>214289.576</v>
      </c>
      <c r="CJ1621" s="4">
        <v>30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12</v>
      </c>
      <c r="CV1621" s="4">
        <v>0</v>
      </c>
      <c r="CW1621" s="4">
        <v>0</v>
      </c>
      <c r="CX1621" s="4">
        <v>0</v>
      </c>
      <c r="CY1621" s="4">
        <v>0</v>
      </c>
      <c r="CZ1621" s="4">
        <v>0</v>
      </c>
      <c r="DA1621" s="4">
        <v>0</v>
      </c>
      <c r="DB1621" s="4">
        <v>20</v>
      </c>
      <c r="DC1621" s="4">
        <v>0</v>
      </c>
      <c r="DD1621" s="4">
        <v>30.5</v>
      </c>
      <c r="DE1621" s="64">
        <v>50.5</v>
      </c>
      <c r="DF1621" s="64">
        <v>40</v>
      </c>
      <c r="DG1621" s="64">
        <v>6</v>
      </c>
      <c r="DH1621" s="64">
        <v>55.58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0</v>
      </c>
      <c r="DO1621" s="4">
        <v>0</v>
      </c>
      <c r="DP1621" s="4">
        <v>0</v>
      </c>
      <c r="DQ1621" s="4">
        <v>0</v>
      </c>
      <c r="DR1621" s="4">
        <v>0</v>
      </c>
      <c r="DS1621" s="4">
        <v>0</v>
      </c>
      <c r="DT1621" s="4">
        <v>2</v>
      </c>
      <c r="DU1621" s="4">
        <v>2</v>
      </c>
      <c r="EB1621" s="4" t="b">
        <v>1</v>
      </c>
      <c r="EC1621" s="4" t="s">
        <v>267</v>
      </c>
      <c r="EF1621" s="7">
        <v>46174</v>
      </c>
      <c r="EG1621" s="7">
        <v>46203</v>
      </c>
      <c r="EH1621" s="4" t="s">
        <v>173</v>
      </c>
      <c r="EI1621" s="4" t="b">
        <v>1</v>
      </c>
      <c r="EJ1621" s="4" t="s">
        <v>174</v>
      </c>
      <c r="EO1621" s="4">
        <f t="shared" si="100"/>
        <v>21.813698630136987</v>
      </c>
      <c r="EP1621" s="4">
        <f t="shared" si="101"/>
        <v>25</v>
      </c>
      <c r="EQ1621" s="9">
        <f t="shared" si="102"/>
        <v>3581732.9250000003</v>
      </c>
    </row>
    <row r="1622" spans="3:147">
      <c r="C1622" s="7">
        <v>46174</v>
      </c>
      <c r="D1622" s="4">
        <v>7850</v>
      </c>
      <c r="G1622" s="4" t="s">
        <v>176</v>
      </c>
      <c r="H1622" s="4" t="s">
        <v>177</v>
      </c>
      <c r="I1622" s="4">
        <v>14</v>
      </c>
      <c r="J1622" s="16">
        <v>40820</v>
      </c>
      <c r="L1622" s="4">
        <v>120599</v>
      </c>
      <c r="M1622" s="4">
        <v>125724</v>
      </c>
      <c r="N1622" s="4">
        <v>149821.1</v>
      </c>
      <c r="O1622" s="64">
        <v>21</v>
      </c>
      <c r="P1622" s="4">
        <v>8</v>
      </c>
      <c r="Q1622" s="4">
        <v>1</v>
      </c>
      <c r="R1622" s="4">
        <v>30</v>
      </c>
      <c r="S1622" s="4">
        <v>100</v>
      </c>
      <c r="T1622" s="4">
        <v>100</v>
      </c>
      <c r="U1622" s="11">
        <v>8109166</v>
      </c>
      <c r="V1622" s="11">
        <v>1699166</v>
      </c>
      <c r="W1622" s="11">
        <v>6410000</v>
      </c>
      <c r="X1622" s="11">
        <v>14</v>
      </c>
      <c r="Y1622" s="62">
        <v>3617970</v>
      </c>
      <c r="Z1622" s="11">
        <v>0</v>
      </c>
      <c r="AA1622" s="11">
        <v>0</v>
      </c>
      <c r="AB1622" s="11">
        <v>48750</v>
      </c>
      <c r="AC1622" s="11">
        <v>105000</v>
      </c>
      <c r="AD1622" s="11">
        <v>0</v>
      </c>
      <c r="AE1622" s="11">
        <v>0</v>
      </c>
      <c r="AF1622" s="11">
        <v>0</v>
      </c>
      <c r="AG1622" s="11">
        <v>153750</v>
      </c>
      <c r="AH1622" s="11">
        <v>0</v>
      </c>
      <c r="AI1622" s="11">
        <v>471465</v>
      </c>
      <c r="AJ1622" s="11">
        <v>0</v>
      </c>
      <c r="AK1622" s="11">
        <v>716332</v>
      </c>
      <c r="AL1622" s="9">
        <v>1187797</v>
      </c>
      <c r="AM1622" s="9">
        <v>1123658</v>
      </c>
      <c r="AN1622" s="9">
        <v>149821</v>
      </c>
      <c r="AO1622" s="9">
        <v>613292</v>
      </c>
      <c r="AP1622" s="11">
        <v>0</v>
      </c>
      <c r="AQ1622" s="11">
        <v>60000</v>
      </c>
      <c r="AR1622" s="11">
        <v>3134568</v>
      </c>
      <c r="AS1622" s="11">
        <v>0</v>
      </c>
      <c r="AT1622" s="11">
        <v>0</v>
      </c>
      <c r="AU1622" s="11">
        <v>0</v>
      </c>
      <c r="AV1622" s="11">
        <v>0</v>
      </c>
      <c r="AW1622" s="11">
        <v>0</v>
      </c>
      <c r="AX1622" s="11">
        <v>0</v>
      </c>
      <c r="AY1622" s="11">
        <v>0</v>
      </c>
      <c r="AZ1622" s="11">
        <v>0</v>
      </c>
      <c r="BA1622" s="11">
        <v>147878</v>
      </c>
      <c r="BB1622" s="11">
        <v>1000000</v>
      </c>
      <c r="BC1622" s="11">
        <v>0</v>
      </c>
      <c r="BD1622" s="11">
        <v>45000</v>
      </c>
      <c r="BE1622" s="11">
        <v>0</v>
      </c>
      <c r="BF1622" s="11">
        <v>0</v>
      </c>
      <c r="BG1622" s="11">
        <v>10000</v>
      </c>
      <c r="BH1622" s="11">
        <v>0</v>
      </c>
      <c r="BI1622" s="11">
        <v>0</v>
      </c>
      <c r="BJ1622" s="11">
        <v>0</v>
      </c>
      <c r="BK1622" s="11">
        <v>0</v>
      </c>
      <c r="BL1622" s="11">
        <v>0</v>
      </c>
      <c r="BM1622" s="11">
        <v>0</v>
      </c>
      <c r="BN1622" s="11">
        <v>0</v>
      </c>
      <c r="BO1622" s="11">
        <v>834600</v>
      </c>
      <c r="BP1622" s="11">
        <v>83460</v>
      </c>
      <c r="BQ1622" s="11">
        <v>302570</v>
      </c>
      <c r="BR1622" s="11">
        <v>351370</v>
      </c>
      <c r="BS1622" s="11">
        <v>72980</v>
      </c>
      <c r="BT1622" s="11">
        <v>10860</v>
      </c>
      <c r="BU1622" s="11">
        <v>42430</v>
      </c>
      <c r="BV1622" s="11">
        <v>0</v>
      </c>
      <c r="BW1622" s="11">
        <v>896</v>
      </c>
      <c r="BX1622" s="11">
        <v>0</v>
      </c>
      <c r="BY1622" s="11">
        <v>0</v>
      </c>
      <c r="BZ1622" s="11">
        <v>0</v>
      </c>
      <c r="CA1622" s="11">
        <v>0</v>
      </c>
      <c r="CB1622" s="11">
        <v>0</v>
      </c>
      <c r="CC1622" s="11">
        <v>0</v>
      </c>
      <c r="CD1622" s="11">
        <v>0</v>
      </c>
      <c r="CE1622" s="11">
        <v>0</v>
      </c>
      <c r="CF1622" s="11">
        <v>0</v>
      </c>
      <c r="CG1622" s="11">
        <v>0</v>
      </c>
      <c r="CH1622" s="11">
        <v>0</v>
      </c>
      <c r="CI1622" s="11">
        <v>244502.304</v>
      </c>
      <c r="CJ1622" s="4">
        <v>30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12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20</v>
      </c>
      <c r="DC1622" s="4">
        <v>0</v>
      </c>
      <c r="DD1622" s="4">
        <v>25.5</v>
      </c>
      <c r="DE1622" s="64">
        <v>45.5</v>
      </c>
      <c r="DF1622" s="64">
        <v>40</v>
      </c>
      <c r="DG1622" s="64">
        <v>4</v>
      </c>
      <c r="DH1622" s="64">
        <v>54.58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2</v>
      </c>
      <c r="DU1622" s="4">
        <v>2</v>
      </c>
      <c r="EB1622" s="4" t="b">
        <v>1</v>
      </c>
      <c r="EC1622" s="4" t="s">
        <v>267</v>
      </c>
      <c r="EF1622" s="7">
        <v>46174</v>
      </c>
      <c r="EG1622" s="7">
        <v>46203</v>
      </c>
      <c r="EH1622" s="4" t="s">
        <v>173</v>
      </c>
      <c r="EI1622" s="4" t="b">
        <v>1</v>
      </c>
      <c r="EJ1622" s="4" t="s">
        <v>174</v>
      </c>
      <c r="EO1622" s="4">
        <f t="shared" si="100"/>
        <v>14.254794520547945</v>
      </c>
      <c r="EP1622" s="4">
        <f t="shared" si="101"/>
        <v>21</v>
      </c>
      <c r="EQ1622" s="9">
        <f t="shared" si="102"/>
        <v>3146243.1</v>
      </c>
    </row>
    <row r="1623" spans="3:147">
      <c r="C1623" s="7">
        <v>46174</v>
      </c>
      <c r="D1623" s="4">
        <v>7850</v>
      </c>
      <c r="G1623" s="4" t="s">
        <v>179</v>
      </c>
      <c r="H1623" s="4" t="s">
        <v>180</v>
      </c>
      <c r="I1623" s="4">
        <v>14</v>
      </c>
      <c r="J1623" s="16">
        <v>40686</v>
      </c>
      <c r="L1623" s="4">
        <v>104784.966</v>
      </c>
      <c r="M1623" s="4">
        <v>108534.933</v>
      </c>
      <c r="N1623" s="4">
        <v>129337.462</v>
      </c>
      <c r="O1623" s="64">
        <v>21</v>
      </c>
      <c r="P1623" s="4">
        <v>8</v>
      </c>
      <c r="Q1623" s="4">
        <v>1</v>
      </c>
      <c r="R1623" s="4">
        <v>30</v>
      </c>
      <c r="S1623" s="4">
        <v>100</v>
      </c>
      <c r="T1623" s="4">
        <v>100</v>
      </c>
      <c r="U1623" s="11">
        <v>6946287</v>
      </c>
      <c r="V1623" s="11">
        <v>1515490</v>
      </c>
      <c r="W1623" s="11">
        <v>5430797</v>
      </c>
      <c r="X1623" s="11">
        <v>15</v>
      </c>
      <c r="Y1623" s="62">
        <v>3143548</v>
      </c>
      <c r="Z1623" s="11">
        <v>0</v>
      </c>
      <c r="AA1623" s="11">
        <v>0</v>
      </c>
      <c r="AB1623" s="11">
        <v>0</v>
      </c>
      <c r="AC1623" s="11">
        <v>112500</v>
      </c>
      <c r="AD1623" s="11">
        <v>0</v>
      </c>
      <c r="AE1623" s="11">
        <v>0</v>
      </c>
      <c r="AF1623" s="11">
        <v>0</v>
      </c>
      <c r="AG1623" s="11">
        <v>112500</v>
      </c>
      <c r="AH1623" s="11">
        <v>0</v>
      </c>
      <c r="AI1623" s="11">
        <v>407005</v>
      </c>
      <c r="AJ1623" s="11">
        <v>0</v>
      </c>
      <c r="AK1623" s="11">
        <v>654770</v>
      </c>
      <c r="AL1623" s="9">
        <v>1061776</v>
      </c>
      <c r="AM1623" s="9">
        <v>970030</v>
      </c>
      <c r="AN1623" s="9">
        <v>64668</v>
      </c>
      <c r="AO1623" s="9">
        <v>336794</v>
      </c>
      <c r="AP1623" s="11">
        <v>0</v>
      </c>
      <c r="AQ1623" s="11">
        <v>40000</v>
      </c>
      <c r="AR1623" s="11">
        <v>2473268</v>
      </c>
      <c r="AS1623" s="11">
        <v>0</v>
      </c>
      <c r="AT1623" s="11">
        <v>0</v>
      </c>
      <c r="AU1623" s="11">
        <v>0</v>
      </c>
      <c r="AV1623" s="11">
        <v>0</v>
      </c>
      <c r="AW1623" s="11">
        <v>0</v>
      </c>
      <c r="AX1623" s="11">
        <v>0</v>
      </c>
      <c r="AY1623" s="11">
        <v>0</v>
      </c>
      <c r="AZ1623" s="11">
        <v>0</v>
      </c>
      <c r="BA1623" s="11">
        <v>161971</v>
      </c>
      <c r="BB1623" s="11">
        <v>1000000</v>
      </c>
      <c r="BC1623" s="11">
        <v>0</v>
      </c>
      <c r="BD1623" s="11">
        <v>55000</v>
      </c>
      <c r="BE1623" s="11">
        <v>0</v>
      </c>
      <c r="BF1623" s="11">
        <v>0</v>
      </c>
      <c r="BG1623" s="11">
        <v>0</v>
      </c>
      <c r="BH1623" s="11">
        <v>0</v>
      </c>
      <c r="BI1623" s="11">
        <v>0</v>
      </c>
      <c r="BJ1623" s="11">
        <v>0</v>
      </c>
      <c r="BK1623" s="11">
        <v>0</v>
      </c>
      <c r="BL1623" s="11">
        <v>0</v>
      </c>
      <c r="BM1623" s="11">
        <v>0</v>
      </c>
      <c r="BN1623" s="11">
        <v>0</v>
      </c>
      <c r="BO1623" s="11">
        <v>719960</v>
      </c>
      <c r="BP1623" s="11">
        <v>71990</v>
      </c>
      <c r="BQ1623" s="11">
        <v>238020</v>
      </c>
      <c r="BR1623" s="11">
        <v>298040</v>
      </c>
      <c r="BS1623" s="11">
        <v>62520</v>
      </c>
      <c r="BT1623" s="11">
        <v>9430</v>
      </c>
      <c r="BU1623" s="11">
        <v>36630</v>
      </c>
      <c r="BV1623" s="11">
        <v>14000</v>
      </c>
      <c r="BW1623" s="11">
        <v>0</v>
      </c>
      <c r="BX1623" s="11">
        <v>0</v>
      </c>
      <c r="BY1623" s="11">
        <v>0</v>
      </c>
      <c r="BZ1623" s="11">
        <v>0</v>
      </c>
      <c r="CA1623" s="11">
        <v>0</v>
      </c>
      <c r="CB1623" s="11">
        <v>0</v>
      </c>
      <c r="CC1623" s="11">
        <v>64900</v>
      </c>
      <c r="CD1623" s="11">
        <v>0</v>
      </c>
      <c r="CE1623" s="11">
        <v>0</v>
      </c>
      <c r="CF1623" s="11">
        <v>0</v>
      </c>
      <c r="CG1623" s="11">
        <v>0</v>
      </c>
      <c r="CH1623" s="11">
        <v>0</v>
      </c>
      <c r="CI1623" s="11">
        <v>213275.228</v>
      </c>
      <c r="CJ1623" s="4">
        <v>30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0</v>
      </c>
      <c r="CR1623" s="4">
        <v>0</v>
      </c>
      <c r="CS1623" s="4">
        <v>0</v>
      </c>
      <c r="CT1623" s="4">
        <v>0</v>
      </c>
      <c r="CU1623" s="4">
        <v>8</v>
      </c>
      <c r="CV1623" s="4">
        <v>0</v>
      </c>
      <c r="CW1623" s="4">
        <v>0</v>
      </c>
      <c r="CX1623" s="4">
        <v>0</v>
      </c>
      <c r="CY1623" s="4">
        <v>0</v>
      </c>
      <c r="CZ1623" s="4">
        <v>0</v>
      </c>
      <c r="DA1623" s="4">
        <v>0</v>
      </c>
      <c r="DB1623" s="4">
        <v>20</v>
      </c>
      <c r="DC1623" s="4">
        <v>0</v>
      </c>
      <c r="DD1623" s="4">
        <v>27</v>
      </c>
      <c r="DE1623" s="64">
        <v>47</v>
      </c>
      <c r="DF1623" s="64">
        <v>40</v>
      </c>
      <c r="DG1623" s="64">
        <v>2</v>
      </c>
      <c r="DH1623" s="64">
        <v>34.72</v>
      </c>
      <c r="DI1623" s="4">
        <v>0</v>
      </c>
      <c r="DJ1623" s="4">
        <v>0</v>
      </c>
      <c r="DK1623" s="4">
        <v>0</v>
      </c>
      <c r="DL1623" s="4">
        <v>0</v>
      </c>
      <c r="DM1623" s="4">
        <v>0</v>
      </c>
      <c r="DN1623" s="4">
        <v>0</v>
      </c>
      <c r="DO1623" s="4">
        <v>0</v>
      </c>
      <c r="DP1623" s="4">
        <v>0</v>
      </c>
      <c r="DQ1623" s="4">
        <v>0</v>
      </c>
      <c r="DR1623" s="4">
        <v>0</v>
      </c>
      <c r="DS1623" s="4">
        <v>0</v>
      </c>
      <c r="DT1623" s="4">
        <v>2</v>
      </c>
      <c r="DU1623" s="4">
        <v>2</v>
      </c>
      <c r="EB1623" s="4" t="b">
        <v>1</v>
      </c>
      <c r="EC1623" s="4" t="s">
        <v>267</v>
      </c>
      <c r="EF1623" s="7">
        <v>46174</v>
      </c>
      <c r="EG1623" s="7">
        <v>46203</v>
      </c>
      <c r="EH1623" s="4" t="s">
        <v>173</v>
      </c>
      <c r="EI1623" s="4" t="b">
        <v>1</v>
      </c>
      <c r="EJ1623" s="4" t="s">
        <v>174</v>
      </c>
      <c r="EO1623" s="4">
        <f t="shared" si="100"/>
        <v>14.621917808219179</v>
      </c>
      <c r="EP1623" s="4">
        <f t="shared" si="101"/>
        <v>21</v>
      </c>
      <c r="EQ1623" s="9">
        <f t="shared" si="102"/>
        <v>2716086.702</v>
      </c>
    </row>
    <row r="1624" spans="3:147">
      <c r="C1624" s="7">
        <v>46204</v>
      </c>
      <c r="D1624" s="4">
        <v>7850</v>
      </c>
      <c r="G1624" s="4" t="s">
        <v>170</v>
      </c>
      <c r="H1624" s="4" t="s">
        <v>171</v>
      </c>
      <c r="I1624" s="4">
        <v>14</v>
      </c>
      <c r="J1624" s="16">
        <v>34645</v>
      </c>
      <c r="L1624" s="4">
        <v>141012.25599999999</v>
      </c>
      <c r="M1624" s="4">
        <v>149012.23300000001</v>
      </c>
      <c r="N1624" s="4">
        <v>177572.91099999999</v>
      </c>
      <c r="O1624" s="64">
        <v>22</v>
      </c>
      <c r="P1624" s="4">
        <v>8</v>
      </c>
      <c r="Q1624" s="4">
        <v>1</v>
      </c>
      <c r="R1624" s="4">
        <v>31</v>
      </c>
      <c r="S1624" s="4">
        <v>100</v>
      </c>
      <c r="T1624" s="4">
        <v>100</v>
      </c>
      <c r="U1624" s="11">
        <v>6966509</v>
      </c>
      <c r="V1624" s="11">
        <v>1399440</v>
      </c>
      <c r="W1624" s="11">
        <v>5567069</v>
      </c>
      <c r="X1624" s="11">
        <v>31</v>
      </c>
      <c r="Y1624" s="62">
        <v>4371379</v>
      </c>
      <c r="Z1624" s="11">
        <v>0</v>
      </c>
      <c r="AA1624" s="11">
        <v>0</v>
      </c>
      <c r="AB1624" s="11">
        <v>7500</v>
      </c>
      <c r="AC1624" s="11">
        <v>232500</v>
      </c>
      <c r="AD1624" s="11">
        <v>0</v>
      </c>
      <c r="AE1624" s="11">
        <v>0</v>
      </c>
      <c r="AF1624" s="11">
        <v>0</v>
      </c>
      <c r="AG1624" s="11">
        <v>240000</v>
      </c>
      <c r="AH1624" s="11">
        <v>0</v>
      </c>
      <c r="AI1624" s="11">
        <v>558795</v>
      </c>
      <c r="AJ1624" s="11">
        <v>0</v>
      </c>
      <c r="AK1624" s="11">
        <v>799078</v>
      </c>
      <c r="AL1624" s="9">
        <v>1357873</v>
      </c>
      <c r="AM1624" s="9">
        <v>799078</v>
      </c>
      <c r="AN1624" s="9">
        <v>133179</v>
      </c>
      <c r="AO1624" s="9">
        <v>0</v>
      </c>
      <c r="AP1624" s="11">
        <v>0</v>
      </c>
      <c r="AQ1624" s="11">
        <v>0</v>
      </c>
      <c r="AR1624" s="11">
        <v>2290130</v>
      </c>
      <c r="AS1624" s="11">
        <v>0</v>
      </c>
      <c r="AT1624" s="11">
        <v>0</v>
      </c>
      <c r="AU1624" s="11">
        <v>0</v>
      </c>
      <c r="AV1624" s="11">
        <v>0</v>
      </c>
      <c r="AW1624" s="11">
        <v>0</v>
      </c>
      <c r="AX1624" s="11">
        <v>0</v>
      </c>
      <c r="AY1624" s="11">
        <v>0</v>
      </c>
      <c r="AZ1624" s="11">
        <v>0</v>
      </c>
      <c r="BA1624" s="11">
        <v>0</v>
      </c>
      <c r="BB1624" s="11">
        <v>0</v>
      </c>
      <c r="BC1624" s="11">
        <v>0</v>
      </c>
      <c r="BD1624" s="11">
        <v>65000</v>
      </c>
      <c r="BE1624" s="11">
        <v>0</v>
      </c>
      <c r="BF1624" s="11">
        <v>0</v>
      </c>
      <c r="BG1624" s="11">
        <v>0</v>
      </c>
      <c r="BH1624" s="11">
        <v>0</v>
      </c>
      <c r="BI1624" s="11">
        <v>0</v>
      </c>
      <c r="BJ1624" s="11">
        <v>0</v>
      </c>
      <c r="BK1624" s="11">
        <v>0</v>
      </c>
      <c r="BL1624" s="11">
        <v>0</v>
      </c>
      <c r="BM1624" s="11">
        <v>0</v>
      </c>
      <c r="BN1624" s="11">
        <v>0</v>
      </c>
      <c r="BO1624" s="11">
        <v>571570</v>
      </c>
      <c r="BP1624" s="11">
        <v>57150</v>
      </c>
      <c r="BQ1624" s="11">
        <v>313020</v>
      </c>
      <c r="BR1624" s="11">
        <v>307180</v>
      </c>
      <c r="BS1624" s="11">
        <v>62700</v>
      </c>
      <c r="BT1624" s="11">
        <v>13120</v>
      </c>
      <c r="BU1624" s="11">
        <v>51700</v>
      </c>
      <c r="BV1624" s="11">
        <v>18000</v>
      </c>
      <c r="BW1624" s="11">
        <v>5000</v>
      </c>
      <c r="BX1624" s="11">
        <v>0</v>
      </c>
      <c r="BY1624" s="11">
        <v>0</v>
      </c>
      <c r="BZ1624" s="11">
        <v>0</v>
      </c>
      <c r="CA1624" s="11">
        <v>0</v>
      </c>
      <c r="CB1624" s="11">
        <v>0</v>
      </c>
      <c r="CC1624" s="11">
        <v>0</v>
      </c>
      <c r="CD1624" s="11">
        <v>0</v>
      </c>
      <c r="CE1624" s="11">
        <v>0</v>
      </c>
      <c r="CF1624" s="11">
        <v>0</v>
      </c>
      <c r="CG1624" s="11">
        <v>0</v>
      </c>
      <c r="CH1624" s="11">
        <v>0</v>
      </c>
      <c r="CI1624" s="11">
        <v>265518.78000000003</v>
      </c>
      <c r="CJ1624" s="4">
        <v>31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20</v>
      </c>
      <c r="DC1624" s="4">
        <v>0</v>
      </c>
      <c r="DD1624" s="4">
        <v>24</v>
      </c>
      <c r="DE1624" s="64">
        <v>44</v>
      </c>
      <c r="DF1624" s="64">
        <v>24</v>
      </c>
      <c r="DG1624" s="64">
        <v>3</v>
      </c>
      <c r="DH1624" s="6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1</v>
      </c>
      <c r="DT1624" s="4">
        <v>2</v>
      </c>
      <c r="DU1624" s="4">
        <v>2</v>
      </c>
      <c r="EB1624" s="4" t="b">
        <v>1</v>
      </c>
      <c r="EC1624" s="4" t="s">
        <v>267</v>
      </c>
      <c r="EF1624" s="7">
        <v>46204</v>
      </c>
      <c r="EG1624" s="7">
        <v>46234</v>
      </c>
      <c r="EH1624" s="4" t="s">
        <v>173</v>
      </c>
      <c r="EI1624" s="4" t="b">
        <v>1</v>
      </c>
      <c r="EJ1624" s="4" t="s">
        <v>174</v>
      </c>
      <c r="EO1624" s="4">
        <f t="shared" si="100"/>
        <v>31.172602739726027</v>
      </c>
      <c r="EP1624" s="4">
        <f t="shared" si="101"/>
        <v>25</v>
      </c>
      <c r="EQ1624" s="9">
        <f t="shared" si="102"/>
        <v>4439322.7749999994</v>
      </c>
    </row>
    <row r="1625" spans="3:147">
      <c r="C1625" s="7">
        <v>46204</v>
      </c>
      <c r="D1625" s="4">
        <v>7850</v>
      </c>
      <c r="G1625" s="4" t="s">
        <v>170</v>
      </c>
      <c r="H1625" s="4" t="s">
        <v>171</v>
      </c>
      <c r="I1625" s="4">
        <v>9</v>
      </c>
      <c r="J1625" s="16">
        <v>35415</v>
      </c>
      <c r="L1625" s="4">
        <v>137261.25599999999</v>
      </c>
      <c r="M1625" s="4">
        <v>145636.23300000001</v>
      </c>
      <c r="N1625" s="4">
        <v>173549.845</v>
      </c>
      <c r="O1625" s="64">
        <v>22</v>
      </c>
      <c r="P1625" s="4">
        <v>8</v>
      </c>
      <c r="Q1625" s="4">
        <v>1</v>
      </c>
      <c r="R1625" s="4">
        <v>31</v>
      </c>
      <c r="S1625" s="4">
        <v>100</v>
      </c>
      <c r="T1625" s="4">
        <v>100</v>
      </c>
      <c r="U1625" s="11">
        <v>7235162</v>
      </c>
      <c r="V1625" s="11">
        <v>1592162</v>
      </c>
      <c r="W1625" s="11">
        <v>5643000</v>
      </c>
      <c r="X1625" s="11">
        <v>29</v>
      </c>
      <c r="Y1625" s="62">
        <v>4255098</v>
      </c>
      <c r="Z1625" s="11">
        <v>0</v>
      </c>
      <c r="AA1625" s="11">
        <v>0</v>
      </c>
      <c r="AB1625" s="11">
        <v>33750</v>
      </c>
      <c r="AC1625" s="11">
        <v>217500</v>
      </c>
      <c r="AD1625" s="11">
        <v>0</v>
      </c>
      <c r="AE1625" s="11">
        <v>0</v>
      </c>
      <c r="AF1625" s="11">
        <v>0</v>
      </c>
      <c r="AG1625" s="11">
        <v>251250</v>
      </c>
      <c r="AH1625" s="11">
        <v>0</v>
      </c>
      <c r="AI1625" s="11">
        <v>546135</v>
      </c>
      <c r="AJ1625" s="11">
        <v>0</v>
      </c>
      <c r="AK1625" s="11">
        <v>846055</v>
      </c>
      <c r="AL1625" s="9">
        <v>1392191</v>
      </c>
      <c r="AM1625" s="9">
        <v>1301623</v>
      </c>
      <c r="AN1625" s="9">
        <v>0</v>
      </c>
      <c r="AO1625" s="9">
        <v>0</v>
      </c>
      <c r="AP1625" s="11">
        <v>0</v>
      </c>
      <c r="AQ1625" s="11">
        <v>0</v>
      </c>
      <c r="AR1625" s="11">
        <v>2693814</v>
      </c>
      <c r="AS1625" s="11">
        <v>0</v>
      </c>
      <c r="AT1625" s="11">
        <v>0</v>
      </c>
      <c r="AU1625" s="11">
        <v>0</v>
      </c>
      <c r="AV1625" s="11">
        <v>0</v>
      </c>
      <c r="AW1625" s="11">
        <v>0</v>
      </c>
      <c r="AX1625" s="11">
        <v>0</v>
      </c>
      <c r="AY1625" s="11">
        <v>0</v>
      </c>
      <c r="AZ1625" s="11">
        <v>0</v>
      </c>
      <c r="BA1625" s="11">
        <v>0</v>
      </c>
      <c r="BB1625" s="11">
        <v>0</v>
      </c>
      <c r="BC1625" s="11">
        <v>0</v>
      </c>
      <c r="BD1625" s="11">
        <v>25000</v>
      </c>
      <c r="BE1625" s="11">
        <v>0</v>
      </c>
      <c r="BF1625" s="11">
        <v>0</v>
      </c>
      <c r="BG1625" s="11">
        <v>10000</v>
      </c>
      <c r="BH1625" s="11">
        <v>0</v>
      </c>
      <c r="BI1625" s="11">
        <v>0</v>
      </c>
      <c r="BJ1625" s="11">
        <v>0</v>
      </c>
      <c r="BK1625" s="11">
        <v>0</v>
      </c>
      <c r="BL1625" s="11">
        <v>0</v>
      </c>
      <c r="BM1625" s="11">
        <v>0</v>
      </c>
      <c r="BN1625" s="11">
        <v>0</v>
      </c>
      <c r="BO1625" s="11">
        <v>746990</v>
      </c>
      <c r="BP1625" s="11">
        <v>74690</v>
      </c>
      <c r="BQ1625" s="11">
        <v>313020</v>
      </c>
      <c r="BR1625" s="11">
        <v>328940</v>
      </c>
      <c r="BS1625" s="11">
        <v>65120</v>
      </c>
      <c r="BT1625" s="11">
        <v>12770</v>
      </c>
      <c r="BU1625" s="11">
        <v>50520</v>
      </c>
      <c r="BV1625" s="11">
        <v>0</v>
      </c>
      <c r="BW1625" s="11">
        <v>112</v>
      </c>
      <c r="BX1625" s="11">
        <v>0</v>
      </c>
      <c r="BY1625" s="11">
        <v>0</v>
      </c>
      <c r="BZ1625" s="11">
        <v>0</v>
      </c>
      <c r="CA1625" s="11">
        <v>0</v>
      </c>
      <c r="CB1625" s="11">
        <v>0</v>
      </c>
      <c r="CC1625" s="11">
        <v>0</v>
      </c>
      <c r="CD1625" s="11">
        <v>0</v>
      </c>
      <c r="CE1625" s="11">
        <v>0</v>
      </c>
      <c r="CF1625" s="11">
        <v>0</v>
      </c>
      <c r="CG1625" s="11">
        <v>0</v>
      </c>
      <c r="CH1625" s="11">
        <v>0</v>
      </c>
      <c r="CI1625" s="11">
        <v>294303.91200000001</v>
      </c>
      <c r="CJ1625" s="4">
        <v>31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0</v>
      </c>
      <c r="CZ1625" s="4">
        <v>0</v>
      </c>
      <c r="DA1625" s="4">
        <v>0</v>
      </c>
      <c r="DB1625" s="4">
        <v>20</v>
      </c>
      <c r="DC1625" s="4">
        <v>0</v>
      </c>
      <c r="DD1625" s="4">
        <v>26</v>
      </c>
      <c r="DE1625" s="64">
        <v>46</v>
      </c>
      <c r="DF1625" s="64">
        <v>40</v>
      </c>
      <c r="DG1625" s="64">
        <v>0</v>
      </c>
      <c r="DH1625" s="64">
        <v>0</v>
      </c>
      <c r="DI1625" s="4">
        <v>0</v>
      </c>
      <c r="DJ1625" s="4">
        <v>0</v>
      </c>
      <c r="DK1625" s="4">
        <v>0</v>
      </c>
      <c r="DL1625" s="4">
        <v>0</v>
      </c>
      <c r="DM1625" s="4">
        <v>0</v>
      </c>
      <c r="DN1625" s="4">
        <v>0</v>
      </c>
      <c r="DO1625" s="4">
        <v>0</v>
      </c>
      <c r="DP1625" s="4">
        <v>0</v>
      </c>
      <c r="DQ1625" s="4">
        <v>0</v>
      </c>
      <c r="DR1625" s="4">
        <v>0</v>
      </c>
      <c r="DS1625" s="4">
        <v>0</v>
      </c>
      <c r="DT1625" s="4">
        <v>2</v>
      </c>
      <c r="DU1625" s="4">
        <v>2</v>
      </c>
      <c r="EB1625" s="4" t="b">
        <v>1</v>
      </c>
      <c r="EC1625" s="4" t="s">
        <v>267</v>
      </c>
      <c r="EF1625" s="7">
        <v>46204</v>
      </c>
      <c r="EG1625" s="7">
        <v>46234</v>
      </c>
      <c r="EH1625" s="4" t="s">
        <v>173</v>
      </c>
      <c r="EI1625" s="4" t="b">
        <v>1</v>
      </c>
      <c r="EJ1625" s="4" t="s">
        <v>174</v>
      </c>
      <c r="EO1625" s="4">
        <f t="shared" si="100"/>
        <v>29.063013698630137</v>
      </c>
      <c r="EP1625" s="4">
        <f t="shared" si="101"/>
        <v>25</v>
      </c>
      <c r="EQ1625" s="9">
        <f t="shared" si="102"/>
        <v>4338746.125</v>
      </c>
    </row>
    <row r="1626" spans="3:147">
      <c r="C1626" s="7">
        <v>46204</v>
      </c>
      <c r="D1626" s="4">
        <v>7850</v>
      </c>
      <c r="G1626" s="4" t="s">
        <v>170</v>
      </c>
      <c r="H1626" s="4" t="s">
        <v>171</v>
      </c>
      <c r="I1626" s="4">
        <v>7</v>
      </c>
      <c r="J1626" s="16">
        <v>35737</v>
      </c>
      <c r="L1626" s="4">
        <v>135550.25599999999</v>
      </c>
      <c r="M1626" s="4">
        <v>142550.23300000001</v>
      </c>
      <c r="N1626" s="4">
        <v>169872.361</v>
      </c>
      <c r="O1626" s="64">
        <v>22</v>
      </c>
      <c r="P1626" s="4">
        <v>8</v>
      </c>
      <c r="Q1626" s="4">
        <v>1</v>
      </c>
      <c r="R1626" s="4">
        <v>31</v>
      </c>
      <c r="S1626" s="4">
        <v>100</v>
      </c>
      <c r="T1626" s="4">
        <v>100</v>
      </c>
      <c r="U1626" s="11">
        <v>6870832</v>
      </c>
      <c r="V1626" s="11">
        <v>1342832</v>
      </c>
      <c r="W1626" s="11">
        <v>5528000</v>
      </c>
      <c r="X1626" s="11">
        <v>26</v>
      </c>
      <c r="Y1626" s="62">
        <v>4202057</v>
      </c>
      <c r="Z1626" s="11">
        <v>0</v>
      </c>
      <c r="AA1626" s="11">
        <v>0</v>
      </c>
      <c r="AB1626" s="11">
        <v>15000</v>
      </c>
      <c r="AC1626" s="11">
        <v>195000</v>
      </c>
      <c r="AD1626" s="11">
        <v>0</v>
      </c>
      <c r="AE1626" s="11">
        <v>0</v>
      </c>
      <c r="AF1626" s="11">
        <v>0</v>
      </c>
      <c r="AG1626" s="11">
        <v>210000</v>
      </c>
      <c r="AH1626" s="11">
        <v>0</v>
      </c>
      <c r="AI1626" s="11">
        <v>534563</v>
      </c>
      <c r="AJ1626" s="11">
        <v>0</v>
      </c>
      <c r="AK1626" s="11">
        <v>605170</v>
      </c>
      <c r="AL1626" s="9">
        <v>1139733</v>
      </c>
      <c r="AM1626" s="9">
        <v>1274042</v>
      </c>
      <c r="AN1626" s="9">
        <v>0</v>
      </c>
      <c r="AO1626" s="9">
        <v>0</v>
      </c>
      <c r="AP1626" s="11">
        <v>0</v>
      </c>
      <c r="AQ1626" s="11">
        <v>0</v>
      </c>
      <c r="AR1626" s="11">
        <v>2413775</v>
      </c>
      <c r="AS1626" s="11">
        <v>0</v>
      </c>
      <c r="AT1626" s="11">
        <v>0</v>
      </c>
      <c r="AU1626" s="11">
        <v>0</v>
      </c>
      <c r="AV1626" s="11">
        <v>0</v>
      </c>
      <c r="AW1626" s="11">
        <v>0</v>
      </c>
      <c r="AX1626" s="11">
        <v>0</v>
      </c>
      <c r="AY1626" s="11">
        <v>0</v>
      </c>
      <c r="AZ1626" s="11">
        <v>0</v>
      </c>
      <c r="BA1626" s="11">
        <v>0</v>
      </c>
      <c r="BB1626" s="11">
        <v>0</v>
      </c>
      <c r="BC1626" s="11">
        <v>0</v>
      </c>
      <c r="BD1626" s="11">
        <v>45000</v>
      </c>
      <c r="BE1626" s="11">
        <v>0</v>
      </c>
      <c r="BF1626" s="11">
        <v>0</v>
      </c>
      <c r="BG1626" s="11">
        <v>0</v>
      </c>
      <c r="BH1626" s="11">
        <v>0</v>
      </c>
      <c r="BI1626" s="11">
        <v>0</v>
      </c>
      <c r="BJ1626" s="11">
        <v>0</v>
      </c>
      <c r="BK1626" s="11">
        <v>0</v>
      </c>
      <c r="BL1626" s="11">
        <v>0</v>
      </c>
      <c r="BM1626" s="11">
        <v>0</v>
      </c>
      <c r="BN1626" s="11">
        <v>0</v>
      </c>
      <c r="BO1626" s="11">
        <v>553090</v>
      </c>
      <c r="BP1626" s="11">
        <v>55300</v>
      </c>
      <c r="BQ1626" s="11">
        <v>313020</v>
      </c>
      <c r="BR1626" s="11">
        <v>296610</v>
      </c>
      <c r="BS1626" s="11">
        <v>61840</v>
      </c>
      <c r="BT1626" s="11">
        <v>12610</v>
      </c>
      <c r="BU1626" s="11">
        <v>49460</v>
      </c>
      <c r="BV1626" s="11">
        <v>0</v>
      </c>
      <c r="BW1626" s="11">
        <v>902</v>
      </c>
      <c r="BX1626" s="11">
        <v>0</v>
      </c>
      <c r="BY1626" s="11">
        <v>0</v>
      </c>
      <c r="BZ1626" s="11">
        <v>0</v>
      </c>
      <c r="CA1626" s="11">
        <v>0</v>
      </c>
      <c r="CB1626" s="11">
        <v>0</v>
      </c>
      <c r="CC1626" s="11">
        <v>0</v>
      </c>
      <c r="CD1626" s="11">
        <v>0</v>
      </c>
      <c r="CE1626" s="11">
        <v>0</v>
      </c>
      <c r="CF1626" s="11">
        <v>0</v>
      </c>
      <c r="CG1626" s="11">
        <v>0</v>
      </c>
      <c r="CH1626" s="11">
        <v>0</v>
      </c>
      <c r="CI1626" s="11">
        <v>312516.80200000003</v>
      </c>
      <c r="CJ1626" s="4">
        <v>31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20</v>
      </c>
      <c r="DC1626" s="4">
        <v>0</v>
      </c>
      <c r="DD1626" s="4">
        <v>19</v>
      </c>
      <c r="DE1626" s="64">
        <v>39</v>
      </c>
      <c r="DF1626" s="64">
        <v>40</v>
      </c>
      <c r="DG1626" s="64">
        <v>0</v>
      </c>
      <c r="DH1626" s="6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1</v>
      </c>
      <c r="DT1626" s="4">
        <v>2</v>
      </c>
      <c r="DU1626" s="4">
        <v>2</v>
      </c>
      <c r="EB1626" s="4" t="b">
        <v>1</v>
      </c>
      <c r="EC1626" s="4" t="s">
        <v>267</v>
      </c>
      <c r="EF1626" s="7">
        <v>46204</v>
      </c>
      <c r="EG1626" s="7">
        <v>46234</v>
      </c>
      <c r="EH1626" s="4" t="s">
        <v>173</v>
      </c>
      <c r="EI1626" s="4" t="b">
        <v>1</v>
      </c>
      <c r="EJ1626" s="4" t="s">
        <v>174</v>
      </c>
      <c r="EO1626" s="4">
        <f t="shared" si="100"/>
        <v>28.18082191780822</v>
      </c>
      <c r="EP1626" s="4">
        <f t="shared" si="101"/>
        <v>25</v>
      </c>
      <c r="EQ1626" s="9">
        <f t="shared" si="102"/>
        <v>4246809.0250000004</v>
      </c>
    </row>
    <row r="1627" spans="3:147">
      <c r="C1627" s="7">
        <v>46204</v>
      </c>
      <c r="D1627" s="4">
        <v>7850</v>
      </c>
      <c r="G1627" s="4" t="s">
        <v>176</v>
      </c>
      <c r="H1627" s="4" t="s">
        <v>177</v>
      </c>
      <c r="I1627" s="4">
        <v>5</v>
      </c>
      <c r="J1627" s="16">
        <v>41640</v>
      </c>
      <c r="L1627" s="4">
        <v>114476</v>
      </c>
      <c r="M1627" s="4">
        <v>117726</v>
      </c>
      <c r="N1627" s="4">
        <v>140290.15</v>
      </c>
      <c r="O1627" s="64">
        <v>22</v>
      </c>
      <c r="P1627" s="4">
        <v>8</v>
      </c>
      <c r="Q1627" s="4">
        <v>1</v>
      </c>
      <c r="R1627" s="4">
        <v>31</v>
      </c>
      <c r="S1627" s="4">
        <v>100</v>
      </c>
      <c r="T1627" s="4">
        <v>100</v>
      </c>
      <c r="U1627" s="11">
        <v>6192184</v>
      </c>
      <c r="V1627" s="11">
        <v>1272410</v>
      </c>
      <c r="W1627" s="11">
        <v>4919774</v>
      </c>
      <c r="X1627" s="11">
        <v>12</v>
      </c>
      <c r="Y1627" s="62">
        <v>3548756</v>
      </c>
      <c r="Z1627" s="11">
        <v>0</v>
      </c>
      <c r="AA1627" s="11">
        <v>0</v>
      </c>
      <c r="AB1627" s="11">
        <v>7500</v>
      </c>
      <c r="AC1627" s="11">
        <v>90000</v>
      </c>
      <c r="AD1627" s="11">
        <v>0</v>
      </c>
      <c r="AE1627" s="11">
        <v>0</v>
      </c>
      <c r="AF1627" s="11">
        <v>0</v>
      </c>
      <c r="AG1627" s="11">
        <v>97500</v>
      </c>
      <c r="AH1627" s="11">
        <v>0</v>
      </c>
      <c r="AI1627" s="11">
        <v>441472</v>
      </c>
      <c r="AJ1627" s="11">
        <v>0</v>
      </c>
      <c r="AK1627" s="11">
        <v>841740</v>
      </c>
      <c r="AL1627" s="9">
        <v>1283213</v>
      </c>
      <c r="AM1627" s="9">
        <v>631305</v>
      </c>
      <c r="AN1627" s="9">
        <v>70145</v>
      </c>
      <c r="AO1627" s="9">
        <v>481265</v>
      </c>
      <c r="AP1627" s="11">
        <v>0</v>
      </c>
      <c r="AQ1627" s="11">
        <v>55000</v>
      </c>
      <c r="AR1627" s="11">
        <v>2520928</v>
      </c>
      <c r="AS1627" s="11">
        <v>0</v>
      </c>
      <c r="AT1627" s="11">
        <v>0</v>
      </c>
      <c r="AU1627" s="11">
        <v>0</v>
      </c>
      <c r="AV1627" s="11">
        <v>0</v>
      </c>
      <c r="AW1627" s="11">
        <v>0</v>
      </c>
      <c r="AX1627" s="11">
        <v>0</v>
      </c>
      <c r="AY1627" s="11">
        <v>0</v>
      </c>
      <c r="AZ1627" s="11">
        <v>0</v>
      </c>
      <c r="BA1627" s="11">
        <v>0</v>
      </c>
      <c r="BB1627" s="11">
        <v>0</v>
      </c>
      <c r="BC1627" s="11">
        <v>0</v>
      </c>
      <c r="BD1627" s="11">
        <v>25000</v>
      </c>
      <c r="BE1627" s="11">
        <v>0</v>
      </c>
      <c r="BF1627" s="11">
        <v>0</v>
      </c>
      <c r="BG1627" s="11">
        <v>0</v>
      </c>
      <c r="BH1627" s="11">
        <v>0</v>
      </c>
      <c r="BI1627" s="11">
        <v>0</v>
      </c>
      <c r="BJ1627" s="11">
        <v>0</v>
      </c>
      <c r="BK1627" s="11">
        <v>0</v>
      </c>
      <c r="BL1627" s="11">
        <v>0</v>
      </c>
      <c r="BM1627" s="11">
        <v>0</v>
      </c>
      <c r="BN1627" s="11">
        <v>0</v>
      </c>
      <c r="BO1627" s="11">
        <v>542210</v>
      </c>
      <c r="BP1627" s="11">
        <v>54220</v>
      </c>
      <c r="BQ1627" s="11">
        <v>300430</v>
      </c>
      <c r="BR1627" s="11">
        <v>268300</v>
      </c>
      <c r="BS1627" s="11">
        <v>55730</v>
      </c>
      <c r="BT1627" s="11">
        <v>10650</v>
      </c>
      <c r="BU1627" s="11">
        <v>40870</v>
      </c>
      <c r="BV1627" s="11">
        <v>0</v>
      </c>
      <c r="BW1627" s="11">
        <v>0</v>
      </c>
      <c r="BX1627" s="11">
        <v>0</v>
      </c>
      <c r="BY1627" s="11">
        <v>0</v>
      </c>
      <c r="BZ1627" s="11">
        <v>0</v>
      </c>
      <c r="CA1627" s="11">
        <v>0</v>
      </c>
      <c r="CB1627" s="11">
        <v>0</v>
      </c>
      <c r="CC1627" s="11">
        <v>0</v>
      </c>
      <c r="CD1627" s="11">
        <v>0</v>
      </c>
      <c r="CE1627" s="11">
        <v>0</v>
      </c>
      <c r="CF1627" s="11">
        <v>0</v>
      </c>
      <c r="CG1627" s="11">
        <v>0</v>
      </c>
      <c r="CH1627" s="11">
        <v>0</v>
      </c>
      <c r="CI1627" s="11">
        <v>212475.09899999999</v>
      </c>
      <c r="CJ1627" s="4">
        <v>31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11</v>
      </c>
      <c r="CV1627" s="4">
        <v>0</v>
      </c>
      <c r="CW1627" s="4">
        <v>0</v>
      </c>
      <c r="CX1627" s="4">
        <v>0</v>
      </c>
      <c r="CY1627" s="4">
        <v>0</v>
      </c>
      <c r="CZ1627" s="4">
        <v>0</v>
      </c>
      <c r="DA1627" s="4">
        <v>0</v>
      </c>
      <c r="DB1627" s="4">
        <v>20</v>
      </c>
      <c r="DC1627" s="4">
        <v>0</v>
      </c>
      <c r="DD1627" s="4">
        <v>32</v>
      </c>
      <c r="DE1627" s="64">
        <v>52</v>
      </c>
      <c r="DF1627" s="64">
        <v>24</v>
      </c>
      <c r="DG1627" s="64">
        <v>2</v>
      </c>
      <c r="DH1627" s="64">
        <v>45.74</v>
      </c>
      <c r="DI1627" s="4">
        <v>0</v>
      </c>
      <c r="DJ1627" s="4">
        <v>0</v>
      </c>
      <c r="DK1627" s="4">
        <v>0</v>
      </c>
      <c r="DL1627" s="4">
        <v>0</v>
      </c>
      <c r="DM1627" s="4">
        <v>0</v>
      </c>
      <c r="DN1627" s="4">
        <v>0</v>
      </c>
      <c r="DO1627" s="4">
        <v>0</v>
      </c>
      <c r="DP1627" s="4">
        <v>0</v>
      </c>
      <c r="DQ1627" s="4">
        <v>0</v>
      </c>
      <c r="DR1627" s="4">
        <v>0</v>
      </c>
      <c r="DS1627" s="4">
        <v>0</v>
      </c>
      <c r="DT1627" s="4">
        <v>2</v>
      </c>
      <c r="DU1627" s="4">
        <v>2</v>
      </c>
      <c r="EB1627" s="4" t="b">
        <v>1</v>
      </c>
      <c r="EC1627" s="4" t="s">
        <v>267</v>
      </c>
      <c r="EF1627" s="7">
        <v>46204</v>
      </c>
      <c r="EG1627" s="7">
        <v>46234</v>
      </c>
      <c r="EH1627" s="4" t="s">
        <v>173</v>
      </c>
      <c r="EI1627" s="4" t="b">
        <v>1</v>
      </c>
      <c r="EJ1627" s="4" t="s">
        <v>174</v>
      </c>
      <c r="EO1627" s="4">
        <f t="shared" si="100"/>
        <v>12.008219178082191</v>
      </c>
      <c r="EP1627" s="4">
        <f t="shared" si="101"/>
        <v>20</v>
      </c>
      <c r="EQ1627" s="9">
        <f t="shared" si="102"/>
        <v>2805803</v>
      </c>
    </row>
    <row r="1628" spans="3:147">
      <c r="C1628" s="7">
        <v>46204</v>
      </c>
      <c r="D1628" s="4">
        <v>7850</v>
      </c>
      <c r="G1628" s="4" t="s">
        <v>176</v>
      </c>
      <c r="H1628" s="4" t="s">
        <v>177</v>
      </c>
      <c r="I1628" s="4">
        <v>11</v>
      </c>
      <c r="J1628" s="16">
        <v>35679</v>
      </c>
      <c r="L1628" s="4">
        <v>118803</v>
      </c>
      <c r="M1628" s="4">
        <v>125553</v>
      </c>
      <c r="N1628" s="4">
        <v>149617.32500000001</v>
      </c>
      <c r="O1628" s="64">
        <v>22</v>
      </c>
      <c r="P1628" s="4">
        <v>8</v>
      </c>
      <c r="Q1628" s="4">
        <v>1</v>
      </c>
      <c r="R1628" s="4">
        <v>31</v>
      </c>
      <c r="S1628" s="4">
        <v>100</v>
      </c>
      <c r="T1628" s="4">
        <v>100</v>
      </c>
      <c r="U1628" s="11">
        <v>6029785</v>
      </c>
      <c r="V1628" s="11">
        <v>1218785</v>
      </c>
      <c r="W1628" s="11">
        <v>4811000</v>
      </c>
      <c r="X1628" s="11">
        <v>26</v>
      </c>
      <c r="Y1628" s="62">
        <v>3682893</v>
      </c>
      <c r="Z1628" s="11">
        <v>0</v>
      </c>
      <c r="AA1628" s="11">
        <v>0</v>
      </c>
      <c r="AB1628" s="11">
        <v>7500</v>
      </c>
      <c r="AC1628" s="11">
        <v>195000</v>
      </c>
      <c r="AD1628" s="11">
        <v>0</v>
      </c>
      <c r="AE1628" s="11">
        <v>0</v>
      </c>
      <c r="AF1628" s="11">
        <v>0</v>
      </c>
      <c r="AG1628" s="11">
        <v>202500</v>
      </c>
      <c r="AH1628" s="11">
        <v>0</v>
      </c>
      <c r="AI1628" s="11">
        <v>470823</v>
      </c>
      <c r="AJ1628" s="11">
        <v>0</v>
      </c>
      <c r="AK1628" s="11">
        <v>561064</v>
      </c>
      <c r="AL1628" s="9">
        <v>1031888</v>
      </c>
      <c r="AM1628" s="9">
        <v>897703</v>
      </c>
      <c r="AN1628" s="9">
        <v>0</v>
      </c>
      <c r="AO1628" s="9">
        <v>194801</v>
      </c>
      <c r="AP1628" s="11">
        <v>0</v>
      </c>
      <c r="AQ1628" s="11">
        <v>20000</v>
      </c>
      <c r="AR1628" s="11">
        <v>2144392</v>
      </c>
      <c r="AS1628" s="11">
        <v>0</v>
      </c>
      <c r="AT1628" s="11">
        <v>0</v>
      </c>
      <c r="AU1628" s="11">
        <v>0</v>
      </c>
      <c r="AV1628" s="11">
        <v>0</v>
      </c>
      <c r="AW1628" s="11">
        <v>0</v>
      </c>
      <c r="AX1628" s="11">
        <v>0</v>
      </c>
      <c r="AY1628" s="11">
        <v>0</v>
      </c>
      <c r="AZ1628" s="11">
        <v>0</v>
      </c>
      <c r="BA1628" s="11">
        <v>0</v>
      </c>
      <c r="BB1628" s="11">
        <v>0</v>
      </c>
      <c r="BC1628" s="11">
        <v>0</v>
      </c>
      <c r="BD1628" s="11">
        <v>0</v>
      </c>
      <c r="BE1628" s="11">
        <v>0</v>
      </c>
      <c r="BF1628" s="11">
        <v>0</v>
      </c>
      <c r="BG1628" s="11">
        <v>0</v>
      </c>
      <c r="BH1628" s="11">
        <v>0</v>
      </c>
      <c r="BI1628" s="11">
        <v>0</v>
      </c>
      <c r="BJ1628" s="11">
        <v>0</v>
      </c>
      <c r="BK1628" s="11">
        <v>0</v>
      </c>
      <c r="BL1628" s="11">
        <v>0</v>
      </c>
      <c r="BM1628" s="11">
        <v>0</v>
      </c>
      <c r="BN1628" s="11">
        <v>0</v>
      </c>
      <c r="BO1628" s="11">
        <v>483000</v>
      </c>
      <c r="BP1628" s="11">
        <v>48300</v>
      </c>
      <c r="BQ1628" s="11">
        <v>313020</v>
      </c>
      <c r="BR1628" s="11">
        <v>265260</v>
      </c>
      <c r="BS1628" s="11">
        <v>54270</v>
      </c>
      <c r="BT1628" s="11">
        <v>11050</v>
      </c>
      <c r="BU1628" s="11">
        <v>43560</v>
      </c>
      <c r="BV1628" s="11">
        <v>0</v>
      </c>
      <c r="BW1628" s="11">
        <v>325</v>
      </c>
      <c r="BX1628" s="11">
        <v>0</v>
      </c>
      <c r="BY1628" s="11">
        <v>0</v>
      </c>
      <c r="BZ1628" s="11">
        <v>0</v>
      </c>
      <c r="CA1628" s="11">
        <v>0</v>
      </c>
      <c r="CB1628" s="11">
        <v>0</v>
      </c>
      <c r="CC1628" s="11">
        <v>0</v>
      </c>
      <c r="CD1628" s="11">
        <v>0</v>
      </c>
      <c r="CE1628" s="11">
        <v>0</v>
      </c>
      <c r="CF1628" s="11">
        <v>0</v>
      </c>
      <c r="CG1628" s="11">
        <v>0</v>
      </c>
      <c r="CH1628" s="11">
        <v>0</v>
      </c>
      <c r="CI1628" s="11">
        <v>248768.16500000001</v>
      </c>
      <c r="CJ1628" s="4">
        <v>31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4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20</v>
      </c>
      <c r="DC1628" s="4">
        <v>0</v>
      </c>
      <c r="DD1628" s="4">
        <v>20</v>
      </c>
      <c r="DE1628" s="64">
        <v>40</v>
      </c>
      <c r="DF1628" s="64">
        <v>32</v>
      </c>
      <c r="DG1628" s="64">
        <v>0</v>
      </c>
      <c r="DH1628" s="64">
        <v>17.36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2</v>
      </c>
      <c r="DU1628" s="4">
        <v>2</v>
      </c>
      <c r="EB1628" s="4" t="b">
        <v>1</v>
      </c>
      <c r="EC1628" s="4" t="s">
        <v>267</v>
      </c>
      <c r="EF1628" s="7">
        <v>46204</v>
      </c>
      <c r="EG1628" s="7">
        <v>46234</v>
      </c>
      <c r="EH1628" s="4" t="s">
        <v>173</v>
      </c>
      <c r="EI1628" s="4" t="b">
        <v>1</v>
      </c>
      <c r="EJ1628" s="4" t="s">
        <v>174</v>
      </c>
      <c r="EO1628" s="4">
        <f t="shared" si="100"/>
        <v>28.339726027397262</v>
      </c>
      <c r="EP1628" s="4">
        <f t="shared" si="101"/>
        <v>25</v>
      </c>
      <c r="EQ1628" s="9">
        <f t="shared" si="102"/>
        <v>3740433.1250000005</v>
      </c>
    </row>
    <row r="1629" spans="3:147">
      <c r="C1629" s="7">
        <v>46204</v>
      </c>
      <c r="D1629" s="4">
        <v>7850</v>
      </c>
      <c r="G1629" s="4" t="s">
        <v>176</v>
      </c>
      <c r="H1629" s="4" t="s">
        <v>177</v>
      </c>
      <c r="I1629" s="4">
        <v>9</v>
      </c>
      <c r="J1629" s="16">
        <v>37082</v>
      </c>
      <c r="L1629" s="4">
        <v>117499</v>
      </c>
      <c r="M1629" s="4">
        <v>124624</v>
      </c>
      <c r="N1629" s="4">
        <v>148510.26699999999</v>
      </c>
      <c r="O1629" s="64">
        <v>22</v>
      </c>
      <c r="P1629" s="4">
        <v>8</v>
      </c>
      <c r="Q1629" s="4">
        <v>1</v>
      </c>
      <c r="R1629" s="4">
        <v>31</v>
      </c>
      <c r="S1629" s="4">
        <v>100</v>
      </c>
      <c r="T1629" s="4">
        <v>100</v>
      </c>
      <c r="U1629" s="11">
        <v>7103548</v>
      </c>
      <c r="V1629" s="11">
        <v>1558548</v>
      </c>
      <c r="W1629" s="11">
        <v>5545000</v>
      </c>
      <c r="X1629" s="11">
        <v>25</v>
      </c>
      <c r="Y1629" s="62">
        <v>3642469</v>
      </c>
      <c r="Z1629" s="11">
        <v>0</v>
      </c>
      <c r="AA1629" s="11">
        <v>0</v>
      </c>
      <c r="AB1629" s="11">
        <v>26250</v>
      </c>
      <c r="AC1629" s="11">
        <v>187500</v>
      </c>
      <c r="AD1629" s="11">
        <v>0</v>
      </c>
      <c r="AE1629" s="11">
        <v>0</v>
      </c>
      <c r="AF1629" s="11">
        <v>0</v>
      </c>
      <c r="AG1629" s="11">
        <v>213750</v>
      </c>
      <c r="AH1629" s="11">
        <v>0</v>
      </c>
      <c r="AI1629" s="11">
        <v>467340</v>
      </c>
      <c r="AJ1629" s="11">
        <v>0</v>
      </c>
      <c r="AK1629" s="11">
        <v>779678</v>
      </c>
      <c r="AL1629" s="9">
        <v>1247018</v>
      </c>
      <c r="AM1629" s="9">
        <v>1336592</v>
      </c>
      <c r="AN1629" s="9">
        <v>74255</v>
      </c>
      <c r="AO1629" s="9">
        <v>509464</v>
      </c>
      <c r="AP1629" s="11">
        <v>0</v>
      </c>
      <c r="AQ1629" s="11">
        <v>55000</v>
      </c>
      <c r="AR1629" s="11">
        <v>3222329</v>
      </c>
      <c r="AS1629" s="11">
        <v>0</v>
      </c>
      <c r="AT1629" s="11">
        <v>0</v>
      </c>
      <c r="AU1629" s="11">
        <v>0</v>
      </c>
      <c r="AV1629" s="11">
        <v>0</v>
      </c>
      <c r="AW1629" s="11">
        <v>0</v>
      </c>
      <c r="AX1629" s="11">
        <v>0</v>
      </c>
      <c r="AY1629" s="11">
        <v>0</v>
      </c>
      <c r="AZ1629" s="11">
        <v>0</v>
      </c>
      <c r="BA1629" s="11">
        <v>0</v>
      </c>
      <c r="BB1629" s="11">
        <v>0</v>
      </c>
      <c r="BC1629" s="11">
        <v>0</v>
      </c>
      <c r="BD1629" s="11">
        <v>25000</v>
      </c>
      <c r="BE1629" s="11">
        <v>0</v>
      </c>
      <c r="BF1629" s="11">
        <v>0</v>
      </c>
      <c r="BG1629" s="11">
        <v>0</v>
      </c>
      <c r="BH1629" s="11">
        <v>0</v>
      </c>
      <c r="BI1629" s="11">
        <v>0</v>
      </c>
      <c r="BJ1629" s="11">
        <v>0</v>
      </c>
      <c r="BK1629" s="11">
        <v>0</v>
      </c>
      <c r="BL1629" s="11">
        <v>0</v>
      </c>
      <c r="BM1629" s="11">
        <v>0</v>
      </c>
      <c r="BN1629" s="11">
        <v>0</v>
      </c>
      <c r="BO1629" s="11">
        <v>737810</v>
      </c>
      <c r="BP1629" s="11">
        <v>73780</v>
      </c>
      <c r="BQ1629" s="11">
        <v>313020</v>
      </c>
      <c r="BR1629" s="11">
        <v>299060</v>
      </c>
      <c r="BS1629" s="11">
        <v>63930</v>
      </c>
      <c r="BT1629" s="11">
        <v>10930</v>
      </c>
      <c r="BU1629" s="11">
        <v>43230</v>
      </c>
      <c r="BV1629" s="11">
        <v>16000</v>
      </c>
      <c r="BW1629" s="11">
        <v>788</v>
      </c>
      <c r="BX1629" s="11">
        <v>0</v>
      </c>
      <c r="BY1629" s="11">
        <v>0</v>
      </c>
      <c r="BZ1629" s="11">
        <v>0</v>
      </c>
      <c r="CA1629" s="11">
        <v>0</v>
      </c>
      <c r="CB1629" s="11">
        <v>0</v>
      </c>
      <c r="CC1629" s="11">
        <v>0</v>
      </c>
      <c r="CD1629" s="11">
        <v>0</v>
      </c>
      <c r="CE1629" s="11">
        <v>0</v>
      </c>
      <c r="CF1629" s="11">
        <v>0</v>
      </c>
      <c r="CG1629" s="11">
        <v>0</v>
      </c>
      <c r="CH1629" s="11">
        <v>0</v>
      </c>
      <c r="CI1629" s="11">
        <v>235708.495</v>
      </c>
      <c r="CJ1629" s="4">
        <v>31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0</v>
      </c>
      <c r="CU1629" s="4">
        <v>11</v>
      </c>
      <c r="CV1629" s="4">
        <v>0</v>
      </c>
      <c r="CW1629" s="4">
        <v>0</v>
      </c>
      <c r="CX1629" s="4">
        <v>0</v>
      </c>
      <c r="CY1629" s="4">
        <v>0</v>
      </c>
      <c r="CZ1629" s="4">
        <v>0</v>
      </c>
      <c r="DA1629" s="4">
        <v>0</v>
      </c>
      <c r="DB1629" s="4">
        <v>20</v>
      </c>
      <c r="DC1629" s="4">
        <v>0</v>
      </c>
      <c r="DD1629" s="4">
        <v>28</v>
      </c>
      <c r="DE1629" s="64">
        <v>48</v>
      </c>
      <c r="DF1629" s="64">
        <v>48</v>
      </c>
      <c r="DG1629" s="64">
        <v>2</v>
      </c>
      <c r="DH1629" s="64">
        <v>45.74</v>
      </c>
      <c r="DI1629" s="4">
        <v>0</v>
      </c>
      <c r="DJ1629" s="4">
        <v>0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2</v>
      </c>
      <c r="DU1629" s="4">
        <v>2</v>
      </c>
      <c r="EB1629" s="4" t="b">
        <v>1</v>
      </c>
      <c r="EC1629" s="4" t="s">
        <v>267</v>
      </c>
      <c r="EF1629" s="7">
        <v>46204</v>
      </c>
      <c r="EG1629" s="7">
        <v>46234</v>
      </c>
      <c r="EH1629" s="4" t="s">
        <v>173</v>
      </c>
      <c r="EI1629" s="4" t="b">
        <v>1</v>
      </c>
      <c r="EJ1629" s="4" t="s">
        <v>174</v>
      </c>
      <c r="EO1629" s="4">
        <f t="shared" si="100"/>
        <v>24.495890410958904</v>
      </c>
      <c r="EP1629" s="4">
        <f t="shared" si="101"/>
        <v>25</v>
      </c>
      <c r="EQ1629" s="9">
        <f t="shared" si="102"/>
        <v>3712756.6749999998</v>
      </c>
    </row>
    <row r="1630" spans="3:147">
      <c r="C1630" s="7">
        <v>46204</v>
      </c>
      <c r="D1630" s="4">
        <v>7850</v>
      </c>
      <c r="G1630" s="4" t="s">
        <v>176</v>
      </c>
      <c r="H1630" s="4" t="s">
        <v>177</v>
      </c>
      <c r="I1630" s="4">
        <v>16</v>
      </c>
      <c r="J1630" s="16">
        <v>37391</v>
      </c>
      <c r="L1630" s="4">
        <v>121577</v>
      </c>
      <c r="M1630" s="4">
        <v>128327</v>
      </c>
      <c r="N1630" s="4">
        <v>152923.008</v>
      </c>
      <c r="O1630" s="64">
        <v>22</v>
      </c>
      <c r="P1630" s="4">
        <v>8</v>
      </c>
      <c r="Q1630" s="4">
        <v>1</v>
      </c>
      <c r="R1630" s="4">
        <v>31</v>
      </c>
      <c r="S1630" s="4">
        <v>100</v>
      </c>
      <c r="T1630" s="4">
        <v>100</v>
      </c>
      <c r="U1630" s="11">
        <v>7006829</v>
      </c>
      <c r="V1630" s="11">
        <v>1553829</v>
      </c>
      <c r="W1630" s="11">
        <v>5453000</v>
      </c>
      <c r="X1630" s="11">
        <v>24</v>
      </c>
      <c r="Y1630" s="62">
        <v>3768887</v>
      </c>
      <c r="Z1630" s="11">
        <v>0</v>
      </c>
      <c r="AA1630" s="11">
        <v>0</v>
      </c>
      <c r="AB1630" s="11">
        <v>22500</v>
      </c>
      <c r="AC1630" s="11">
        <v>180000</v>
      </c>
      <c r="AD1630" s="11">
        <v>0</v>
      </c>
      <c r="AE1630" s="11">
        <v>0</v>
      </c>
      <c r="AF1630" s="11">
        <v>0</v>
      </c>
      <c r="AG1630" s="11">
        <v>202500</v>
      </c>
      <c r="AH1630" s="11">
        <v>0</v>
      </c>
      <c r="AI1630" s="11">
        <v>481226</v>
      </c>
      <c r="AJ1630" s="11">
        <v>0</v>
      </c>
      <c r="AK1630" s="11">
        <v>802845</v>
      </c>
      <c r="AL1630" s="9">
        <v>1284072</v>
      </c>
      <c r="AM1630" s="9">
        <v>1146922</v>
      </c>
      <c r="AN1630" s="9">
        <v>76461</v>
      </c>
      <c r="AO1630" s="9">
        <v>447987</v>
      </c>
      <c r="AP1630" s="11">
        <v>0</v>
      </c>
      <c r="AQ1630" s="11">
        <v>45000</v>
      </c>
      <c r="AR1630" s="11">
        <v>3000442</v>
      </c>
      <c r="AS1630" s="11">
        <v>0</v>
      </c>
      <c r="AT1630" s="11">
        <v>0</v>
      </c>
      <c r="AU1630" s="11">
        <v>0</v>
      </c>
      <c r="AV1630" s="11">
        <v>0</v>
      </c>
      <c r="AW1630" s="11">
        <v>0</v>
      </c>
      <c r="AX1630" s="11">
        <v>0</v>
      </c>
      <c r="AY1630" s="11">
        <v>0</v>
      </c>
      <c r="AZ1630" s="11">
        <v>0</v>
      </c>
      <c r="BA1630" s="11">
        <v>0</v>
      </c>
      <c r="BB1630" s="11">
        <v>0</v>
      </c>
      <c r="BC1630" s="11">
        <v>0</v>
      </c>
      <c r="BD1630" s="11">
        <v>25000</v>
      </c>
      <c r="BE1630" s="11">
        <v>0</v>
      </c>
      <c r="BF1630" s="11">
        <v>0</v>
      </c>
      <c r="BG1630" s="11">
        <v>10000</v>
      </c>
      <c r="BH1630" s="11">
        <v>0</v>
      </c>
      <c r="BI1630" s="11">
        <v>0</v>
      </c>
      <c r="BJ1630" s="11">
        <v>0</v>
      </c>
      <c r="BK1630" s="11">
        <v>0</v>
      </c>
      <c r="BL1630" s="11">
        <v>0</v>
      </c>
      <c r="BM1630" s="11">
        <v>0</v>
      </c>
      <c r="BN1630" s="11">
        <v>0</v>
      </c>
      <c r="BO1630" s="11">
        <v>724930</v>
      </c>
      <c r="BP1630" s="11">
        <v>72490</v>
      </c>
      <c r="BQ1630" s="11">
        <v>313020</v>
      </c>
      <c r="BR1630" s="11">
        <v>305980</v>
      </c>
      <c r="BS1630" s="11">
        <v>63060</v>
      </c>
      <c r="BT1630" s="11">
        <v>11310</v>
      </c>
      <c r="BU1630" s="11">
        <v>44520</v>
      </c>
      <c r="BV1630" s="11">
        <v>18000</v>
      </c>
      <c r="BW1630" s="11">
        <v>519</v>
      </c>
      <c r="BX1630" s="11">
        <v>0</v>
      </c>
      <c r="BY1630" s="11">
        <v>0</v>
      </c>
      <c r="BZ1630" s="11">
        <v>0</v>
      </c>
      <c r="CA1630" s="11">
        <v>0</v>
      </c>
      <c r="CB1630" s="11">
        <v>0</v>
      </c>
      <c r="CC1630" s="11">
        <v>0</v>
      </c>
      <c r="CD1630" s="11">
        <v>0</v>
      </c>
      <c r="CE1630" s="11">
        <v>0</v>
      </c>
      <c r="CF1630" s="11">
        <v>0</v>
      </c>
      <c r="CG1630" s="11">
        <v>0</v>
      </c>
      <c r="CH1630" s="11">
        <v>0</v>
      </c>
      <c r="CI1630" s="11">
        <v>255437.12100000001</v>
      </c>
      <c r="CJ1630" s="4">
        <v>31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9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20</v>
      </c>
      <c r="DC1630" s="4">
        <v>0</v>
      </c>
      <c r="DD1630" s="4">
        <v>28</v>
      </c>
      <c r="DE1630" s="64">
        <v>48</v>
      </c>
      <c r="DF1630" s="64">
        <v>40</v>
      </c>
      <c r="DG1630" s="64">
        <v>2</v>
      </c>
      <c r="DH1630" s="64">
        <v>39.06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2</v>
      </c>
      <c r="DU1630" s="4">
        <v>2</v>
      </c>
      <c r="EB1630" s="4" t="b">
        <v>1</v>
      </c>
      <c r="EC1630" s="4" t="s">
        <v>267</v>
      </c>
      <c r="EF1630" s="7">
        <v>46204</v>
      </c>
      <c r="EG1630" s="7">
        <v>46234</v>
      </c>
      <c r="EH1630" s="4" t="s">
        <v>173</v>
      </c>
      <c r="EI1630" s="4" t="b">
        <v>1</v>
      </c>
      <c r="EJ1630" s="4" t="s">
        <v>174</v>
      </c>
      <c r="EO1630" s="4">
        <f t="shared" si="100"/>
        <v>23.649315068493152</v>
      </c>
      <c r="EP1630" s="4">
        <f t="shared" si="101"/>
        <v>25</v>
      </c>
      <c r="EQ1630" s="9">
        <f t="shared" si="102"/>
        <v>3823075.2</v>
      </c>
    </row>
    <row r="1631" spans="3:147">
      <c r="C1631" s="7">
        <v>46204</v>
      </c>
      <c r="D1631" s="4">
        <v>7850</v>
      </c>
      <c r="G1631" s="4" t="s">
        <v>176</v>
      </c>
      <c r="H1631" s="4" t="s">
        <v>177</v>
      </c>
      <c r="I1631" s="4">
        <v>11</v>
      </c>
      <c r="J1631" s="16">
        <v>37956</v>
      </c>
      <c r="L1631" s="4">
        <v>118803</v>
      </c>
      <c r="M1631" s="4">
        <v>124553</v>
      </c>
      <c r="N1631" s="4">
        <v>148425.658</v>
      </c>
      <c r="O1631" s="64">
        <v>22</v>
      </c>
      <c r="P1631" s="4">
        <v>8</v>
      </c>
      <c r="Q1631" s="4">
        <v>1</v>
      </c>
      <c r="R1631" s="4">
        <v>31</v>
      </c>
      <c r="S1631" s="4">
        <v>100</v>
      </c>
      <c r="T1631" s="4">
        <v>100</v>
      </c>
      <c r="U1631" s="11">
        <v>6438307</v>
      </c>
      <c r="V1631" s="11">
        <v>1313307</v>
      </c>
      <c r="W1631" s="11">
        <v>5125000</v>
      </c>
      <c r="X1631" s="11">
        <v>22</v>
      </c>
      <c r="Y1631" s="62">
        <v>3682893</v>
      </c>
      <c r="Z1631" s="11">
        <v>0</v>
      </c>
      <c r="AA1631" s="11">
        <v>0</v>
      </c>
      <c r="AB1631" s="11">
        <v>7500</v>
      </c>
      <c r="AC1631" s="11">
        <v>165000</v>
      </c>
      <c r="AD1631" s="11">
        <v>0</v>
      </c>
      <c r="AE1631" s="11">
        <v>0</v>
      </c>
      <c r="AF1631" s="11">
        <v>0</v>
      </c>
      <c r="AG1631" s="11">
        <v>172500</v>
      </c>
      <c r="AH1631" s="11">
        <v>0</v>
      </c>
      <c r="AI1631" s="11">
        <v>467073</v>
      </c>
      <c r="AJ1631" s="11">
        <v>0</v>
      </c>
      <c r="AK1631" s="11">
        <v>834894</v>
      </c>
      <c r="AL1631" s="9">
        <v>1301968</v>
      </c>
      <c r="AM1631" s="9">
        <v>445276</v>
      </c>
      <c r="AN1631" s="9">
        <v>74212</v>
      </c>
      <c r="AO1631" s="9">
        <v>605799</v>
      </c>
      <c r="AP1631" s="11">
        <v>0</v>
      </c>
      <c r="AQ1631" s="11">
        <v>65000</v>
      </c>
      <c r="AR1631" s="11">
        <v>2492255</v>
      </c>
      <c r="AS1631" s="11">
        <v>0</v>
      </c>
      <c r="AT1631" s="11">
        <v>0</v>
      </c>
      <c r="AU1631" s="11">
        <v>0</v>
      </c>
      <c r="AV1631" s="11">
        <v>0</v>
      </c>
      <c r="AW1631" s="11">
        <v>0</v>
      </c>
      <c r="AX1631" s="11">
        <v>0</v>
      </c>
      <c r="AY1631" s="11">
        <v>0</v>
      </c>
      <c r="AZ1631" s="11">
        <v>0</v>
      </c>
      <c r="BA1631" s="11">
        <v>55659</v>
      </c>
      <c r="BB1631" s="11">
        <v>0</v>
      </c>
      <c r="BC1631" s="11">
        <v>0</v>
      </c>
      <c r="BD1631" s="11">
        <v>35000</v>
      </c>
      <c r="BE1631" s="11">
        <v>0</v>
      </c>
      <c r="BF1631" s="11">
        <v>0</v>
      </c>
      <c r="BG1631" s="11">
        <v>0</v>
      </c>
      <c r="BH1631" s="11">
        <v>0</v>
      </c>
      <c r="BI1631" s="11">
        <v>0</v>
      </c>
      <c r="BJ1631" s="11">
        <v>0</v>
      </c>
      <c r="BK1631" s="11">
        <v>0</v>
      </c>
      <c r="BL1631" s="11">
        <v>0</v>
      </c>
      <c r="BM1631" s="11">
        <v>0</v>
      </c>
      <c r="BN1631" s="11">
        <v>0</v>
      </c>
      <c r="BO1631" s="11">
        <v>544470</v>
      </c>
      <c r="BP1631" s="11">
        <v>54440</v>
      </c>
      <c r="BQ1631" s="11">
        <v>313020</v>
      </c>
      <c r="BR1631" s="11">
        <v>284170</v>
      </c>
      <c r="BS1631" s="11">
        <v>57940</v>
      </c>
      <c r="BT1631" s="11">
        <v>11050</v>
      </c>
      <c r="BU1631" s="11">
        <v>43220</v>
      </c>
      <c r="BV1631" s="11">
        <v>4000</v>
      </c>
      <c r="BW1631" s="11">
        <v>997</v>
      </c>
      <c r="BX1631" s="11">
        <v>0</v>
      </c>
      <c r="BY1631" s="11">
        <v>0</v>
      </c>
      <c r="BZ1631" s="11">
        <v>0</v>
      </c>
      <c r="CA1631" s="11">
        <v>0</v>
      </c>
      <c r="CB1631" s="11">
        <v>0</v>
      </c>
      <c r="CC1631" s="11">
        <v>0</v>
      </c>
      <c r="CD1631" s="11">
        <v>0</v>
      </c>
      <c r="CE1631" s="11">
        <v>0</v>
      </c>
      <c r="CF1631" s="11">
        <v>0</v>
      </c>
      <c r="CG1631" s="11">
        <v>0</v>
      </c>
      <c r="CH1631" s="11">
        <v>0</v>
      </c>
      <c r="CI1631" s="11">
        <v>240288.62599999999</v>
      </c>
      <c r="CJ1631" s="4">
        <v>31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  <c r="CS1631" s="4">
        <v>0</v>
      </c>
      <c r="CT1631" s="4">
        <v>0</v>
      </c>
      <c r="CU1631" s="4">
        <v>13</v>
      </c>
      <c r="CV1631" s="4">
        <v>0</v>
      </c>
      <c r="CW1631" s="4">
        <v>0</v>
      </c>
      <c r="CX1631" s="4">
        <v>0</v>
      </c>
      <c r="CY1631" s="4">
        <v>0</v>
      </c>
      <c r="CZ1631" s="4">
        <v>0</v>
      </c>
      <c r="DA1631" s="4">
        <v>0</v>
      </c>
      <c r="DB1631" s="4">
        <v>20</v>
      </c>
      <c r="DC1631" s="4">
        <v>0</v>
      </c>
      <c r="DD1631" s="4">
        <v>30</v>
      </c>
      <c r="DE1631" s="64">
        <v>50</v>
      </c>
      <c r="DF1631" s="64">
        <v>16</v>
      </c>
      <c r="DG1631" s="64">
        <v>2</v>
      </c>
      <c r="DH1631" s="64">
        <v>54.42</v>
      </c>
      <c r="DI1631" s="4">
        <v>0</v>
      </c>
      <c r="DJ1631" s="4">
        <v>0</v>
      </c>
      <c r="DK1631" s="4">
        <v>0</v>
      </c>
      <c r="DL1631" s="4">
        <v>0</v>
      </c>
      <c r="DM1631" s="4">
        <v>0</v>
      </c>
      <c r="DN1631" s="4">
        <v>0</v>
      </c>
      <c r="DO1631" s="4">
        <v>0</v>
      </c>
      <c r="DP1631" s="4">
        <v>0</v>
      </c>
      <c r="DQ1631" s="4">
        <v>0</v>
      </c>
      <c r="DR1631" s="4">
        <v>0</v>
      </c>
      <c r="DS1631" s="4">
        <v>0</v>
      </c>
      <c r="DT1631" s="4">
        <v>2</v>
      </c>
      <c r="DU1631" s="4">
        <v>2</v>
      </c>
      <c r="EB1631" s="4" t="b">
        <v>1</v>
      </c>
      <c r="EC1631" s="4" t="s">
        <v>267</v>
      </c>
      <c r="EF1631" s="7">
        <v>46204</v>
      </c>
      <c r="EG1631" s="7">
        <v>46234</v>
      </c>
      <c r="EH1631" s="4" t="s">
        <v>173</v>
      </c>
      <c r="EI1631" s="4" t="b">
        <v>1</v>
      </c>
      <c r="EJ1631" s="4" t="s">
        <v>174</v>
      </c>
      <c r="EO1631" s="4">
        <f t="shared" si="100"/>
        <v>22.101369863013698</v>
      </c>
      <c r="EP1631" s="4">
        <f t="shared" si="101"/>
        <v>25</v>
      </c>
      <c r="EQ1631" s="9">
        <f t="shared" si="102"/>
        <v>3710641.4499999997</v>
      </c>
    </row>
    <row r="1632" spans="3:147">
      <c r="C1632" s="7">
        <v>46204</v>
      </c>
      <c r="D1632" s="4">
        <v>7850</v>
      </c>
      <c r="G1632" s="4" t="s">
        <v>176</v>
      </c>
      <c r="H1632" s="4" t="s">
        <v>177</v>
      </c>
      <c r="I1632" s="4">
        <v>5</v>
      </c>
      <c r="J1632" s="16">
        <v>38061</v>
      </c>
      <c r="L1632" s="4">
        <v>114476</v>
      </c>
      <c r="M1632" s="4">
        <v>120226</v>
      </c>
      <c r="N1632" s="4">
        <v>143269.31700000001</v>
      </c>
      <c r="O1632" s="64">
        <v>22</v>
      </c>
      <c r="P1632" s="4">
        <v>8</v>
      </c>
      <c r="Q1632" s="4">
        <v>1</v>
      </c>
      <c r="R1632" s="4">
        <v>31</v>
      </c>
      <c r="S1632" s="4">
        <v>100</v>
      </c>
      <c r="T1632" s="4">
        <v>100</v>
      </c>
      <c r="U1632" s="11">
        <v>5830513</v>
      </c>
      <c r="V1632" s="11">
        <v>1342513</v>
      </c>
      <c r="W1632" s="11">
        <v>4488000</v>
      </c>
      <c r="X1632" s="11">
        <v>22</v>
      </c>
      <c r="Y1632" s="62">
        <v>3548756</v>
      </c>
      <c r="Z1632" s="11">
        <v>0</v>
      </c>
      <c r="AA1632" s="11">
        <v>0</v>
      </c>
      <c r="AB1632" s="11">
        <v>7500</v>
      </c>
      <c r="AC1632" s="11">
        <v>165000</v>
      </c>
      <c r="AD1632" s="11">
        <v>0</v>
      </c>
      <c r="AE1632" s="11">
        <v>0</v>
      </c>
      <c r="AF1632" s="11">
        <v>0</v>
      </c>
      <c r="AG1632" s="11">
        <v>172500</v>
      </c>
      <c r="AH1632" s="11">
        <v>0</v>
      </c>
      <c r="AI1632" s="11">
        <v>450847</v>
      </c>
      <c r="AJ1632" s="11">
        <v>0</v>
      </c>
      <c r="AK1632" s="11">
        <v>644711</v>
      </c>
      <c r="AL1632" s="9">
        <v>1095559</v>
      </c>
      <c r="AM1632" s="9">
        <v>644711</v>
      </c>
      <c r="AN1632" s="9">
        <v>107451</v>
      </c>
      <c r="AO1632" s="9">
        <v>186536</v>
      </c>
      <c r="AP1632" s="11">
        <v>0</v>
      </c>
      <c r="AQ1632" s="11">
        <v>20000</v>
      </c>
      <c r="AR1632" s="11">
        <v>2054257</v>
      </c>
      <c r="AS1632" s="11">
        <v>0</v>
      </c>
      <c r="AT1632" s="11">
        <v>0</v>
      </c>
      <c r="AU1632" s="11">
        <v>0</v>
      </c>
      <c r="AV1632" s="11">
        <v>0</v>
      </c>
      <c r="AW1632" s="11">
        <v>0</v>
      </c>
      <c r="AX1632" s="11">
        <v>0</v>
      </c>
      <c r="AY1632" s="11">
        <v>0</v>
      </c>
      <c r="AZ1632" s="11">
        <v>0</v>
      </c>
      <c r="BA1632" s="11">
        <v>0</v>
      </c>
      <c r="BB1632" s="11">
        <v>0</v>
      </c>
      <c r="BC1632" s="11">
        <v>0</v>
      </c>
      <c r="BD1632" s="11">
        <v>55000</v>
      </c>
      <c r="BE1632" s="11">
        <v>0</v>
      </c>
      <c r="BF1632" s="11">
        <v>0</v>
      </c>
      <c r="BG1632" s="11">
        <v>0</v>
      </c>
      <c r="BH1632" s="11">
        <v>0</v>
      </c>
      <c r="BI1632" s="11">
        <v>0</v>
      </c>
      <c r="BJ1632" s="11">
        <v>0</v>
      </c>
      <c r="BK1632" s="11">
        <v>0</v>
      </c>
      <c r="BL1632" s="11">
        <v>0</v>
      </c>
      <c r="BM1632" s="11">
        <v>0</v>
      </c>
      <c r="BN1632" s="11">
        <v>0</v>
      </c>
      <c r="BO1632" s="11">
        <v>332640</v>
      </c>
      <c r="BP1632" s="11">
        <v>33260</v>
      </c>
      <c r="BQ1632" s="11">
        <v>247760</v>
      </c>
      <c r="BR1632" s="11">
        <v>258590</v>
      </c>
      <c r="BS1632" s="11">
        <v>52470</v>
      </c>
      <c r="BT1632" s="11">
        <v>10650</v>
      </c>
      <c r="BU1632" s="11">
        <v>41720</v>
      </c>
      <c r="BV1632" s="11">
        <v>0</v>
      </c>
      <c r="BW1632" s="11">
        <v>553</v>
      </c>
      <c r="BX1632" s="11">
        <v>0</v>
      </c>
      <c r="BY1632" s="11">
        <v>0</v>
      </c>
      <c r="BZ1632" s="11">
        <v>0</v>
      </c>
      <c r="CA1632" s="11">
        <v>364870</v>
      </c>
      <c r="CB1632" s="11">
        <v>0</v>
      </c>
      <c r="CC1632" s="11">
        <v>0</v>
      </c>
      <c r="CD1632" s="11">
        <v>0</v>
      </c>
      <c r="CE1632" s="11">
        <v>0</v>
      </c>
      <c r="CF1632" s="11">
        <v>0</v>
      </c>
      <c r="CG1632" s="11">
        <v>0</v>
      </c>
      <c r="CH1632" s="11">
        <v>0</v>
      </c>
      <c r="CI1632" s="11">
        <v>224075.82399999999</v>
      </c>
      <c r="CJ1632" s="4">
        <v>31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4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20</v>
      </c>
      <c r="DC1632" s="4">
        <v>0</v>
      </c>
      <c r="DD1632" s="4">
        <v>24</v>
      </c>
      <c r="DE1632" s="64">
        <v>44</v>
      </c>
      <c r="DF1632" s="64">
        <v>24</v>
      </c>
      <c r="DG1632" s="64">
        <v>3</v>
      </c>
      <c r="DH1632" s="64">
        <v>17.36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1</v>
      </c>
      <c r="DT1632" s="4">
        <v>2</v>
      </c>
      <c r="DU1632" s="4">
        <v>2</v>
      </c>
      <c r="EB1632" s="4" t="b">
        <v>1</v>
      </c>
      <c r="EC1632" s="4" t="s">
        <v>267</v>
      </c>
      <c r="EF1632" s="7">
        <v>46204</v>
      </c>
      <c r="EG1632" s="7">
        <v>46234</v>
      </c>
      <c r="EH1632" s="4" t="s">
        <v>173</v>
      </c>
      <c r="EI1632" s="4" t="b">
        <v>1</v>
      </c>
      <c r="EJ1632" s="4" t="s">
        <v>174</v>
      </c>
      <c r="EO1632" s="4">
        <f t="shared" si="100"/>
        <v>21.813698630136987</v>
      </c>
      <c r="EP1632" s="4">
        <f t="shared" si="101"/>
        <v>25</v>
      </c>
      <c r="EQ1632" s="9">
        <f t="shared" si="102"/>
        <v>3581732.9250000003</v>
      </c>
    </row>
    <row r="1633" spans="3:147">
      <c r="C1633" s="7">
        <v>46204</v>
      </c>
      <c r="D1633" s="4">
        <v>7850</v>
      </c>
      <c r="G1633" s="4" t="s">
        <v>176</v>
      </c>
      <c r="H1633" s="4" t="s">
        <v>177</v>
      </c>
      <c r="I1633" s="4">
        <v>14</v>
      </c>
      <c r="J1633" s="16">
        <v>40820</v>
      </c>
      <c r="L1633" s="4">
        <v>120599</v>
      </c>
      <c r="M1633" s="4">
        <v>125724</v>
      </c>
      <c r="N1633" s="4">
        <v>149821.1</v>
      </c>
      <c r="O1633" s="64">
        <v>22</v>
      </c>
      <c r="P1633" s="4">
        <v>8</v>
      </c>
      <c r="Q1633" s="4">
        <v>1</v>
      </c>
      <c r="R1633" s="4">
        <v>31</v>
      </c>
      <c r="S1633" s="4">
        <v>100</v>
      </c>
      <c r="T1633" s="4">
        <v>100</v>
      </c>
      <c r="U1633" s="11">
        <v>6602066</v>
      </c>
      <c r="V1633" s="11">
        <v>1262066</v>
      </c>
      <c r="W1633" s="11">
        <v>5340000</v>
      </c>
      <c r="X1633" s="11">
        <v>14</v>
      </c>
      <c r="Y1633" s="62">
        <v>3738569</v>
      </c>
      <c r="Z1633" s="11">
        <v>0</v>
      </c>
      <c r="AA1633" s="11">
        <v>0</v>
      </c>
      <c r="AB1633" s="11">
        <v>48750</v>
      </c>
      <c r="AC1633" s="11">
        <v>105000</v>
      </c>
      <c r="AD1633" s="11">
        <v>0</v>
      </c>
      <c r="AE1633" s="11">
        <v>0</v>
      </c>
      <c r="AF1633" s="11">
        <v>0</v>
      </c>
      <c r="AG1633" s="11">
        <v>153750</v>
      </c>
      <c r="AH1633" s="11">
        <v>0</v>
      </c>
      <c r="AI1633" s="11">
        <v>471465</v>
      </c>
      <c r="AJ1633" s="11">
        <v>0</v>
      </c>
      <c r="AK1633" s="11">
        <v>618012</v>
      </c>
      <c r="AL1633" s="9">
        <v>1089477</v>
      </c>
      <c r="AM1633" s="9">
        <v>898926</v>
      </c>
      <c r="AN1633" s="9">
        <v>74910</v>
      </c>
      <c r="AO1633" s="9">
        <v>536434</v>
      </c>
      <c r="AP1633" s="11">
        <v>0</v>
      </c>
      <c r="AQ1633" s="11">
        <v>55000</v>
      </c>
      <c r="AR1633" s="11">
        <v>2654747</v>
      </c>
      <c r="AS1633" s="11">
        <v>0</v>
      </c>
      <c r="AT1633" s="11">
        <v>0</v>
      </c>
      <c r="AU1633" s="11">
        <v>0</v>
      </c>
      <c r="AV1633" s="11">
        <v>0</v>
      </c>
      <c r="AW1633" s="11">
        <v>0</v>
      </c>
      <c r="AX1633" s="11">
        <v>0</v>
      </c>
      <c r="AY1633" s="11">
        <v>0</v>
      </c>
      <c r="AZ1633" s="11">
        <v>0</v>
      </c>
      <c r="BA1633" s="11">
        <v>0</v>
      </c>
      <c r="BB1633" s="11">
        <v>0</v>
      </c>
      <c r="BC1633" s="11">
        <v>0</v>
      </c>
      <c r="BD1633" s="11">
        <v>45000</v>
      </c>
      <c r="BE1633" s="11">
        <v>0</v>
      </c>
      <c r="BF1633" s="11">
        <v>0</v>
      </c>
      <c r="BG1633" s="11">
        <v>10000</v>
      </c>
      <c r="BH1633" s="11">
        <v>0</v>
      </c>
      <c r="BI1633" s="11">
        <v>0</v>
      </c>
      <c r="BJ1633" s="11">
        <v>0</v>
      </c>
      <c r="BK1633" s="11">
        <v>0</v>
      </c>
      <c r="BL1633" s="11">
        <v>0</v>
      </c>
      <c r="BM1633" s="11">
        <v>0</v>
      </c>
      <c r="BN1633" s="11">
        <v>0</v>
      </c>
      <c r="BO1633" s="11">
        <v>488480</v>
      </c>
      <c r="BP1633" s="11">
        <v>48840</v>
      </c>
      <c r="BQ1633" s="11">
        <v>313020</v>
      </c>
      <c r="BR1633" s="11">
        <v>290070</v>
      </c>
      <c r="BS1633" s="11">
        <v>59420</v>
      </c>
      <c r="BT1633" s="11">
        <v>11220</v>
      </c>
      <c r="BU1633" s="11">
        <v>43630</v>
      </c>
      <c r="BV1633" s="11">
        <v>0</v>
      </c>
      <c r="BW1633" s="11">
        <v>7386</v>
      </c>
      <c r="BX1633" s="11">
        <v>0</v>
      </c>
      <c r="BY1633" s="11">
        <v>0</v>
      </c>
      <c r="BZ1633" s="11">
        <v>0</v>
      </c>
      <c r="CA1633" s="11">
        <v>0</v>
      </c>
      <c r="CB1633" s="11">
        <v>0</v>
      </c>
      <c r="CC1633" s="11">
        <v>0</v>
      </c>
      <c r="CD1633" s="11">
        <v>0</v>
      </c>
      <c r="CE1633" s="11">
        <v>0</v>
      </c>
      <c r="CF1633" s="11">
        <v>0</v>
      </c>
      <c r="CG1633" s="11">
        <v>0</v>
      </c>
      <c r="CH1633" s="11">
        <v>0</v>
      </c>
      <c r="CI1633" s="11">
        <v>243105.18700000001</v>
      </c>
      <c r="CJ1633" s="4">
        <v>31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  <c r="CS1633" s="4">
        <v>0</v>
      </c>
      <c r="CT1633" s="4">
        <v>0</v>
      </c>
      <c r="CU1633" s="4">
        <v>11</v>
      </c>
      <c r="CV1633" s="4">
        <v>0</v>
      </c>
      <c r="CW1633" s="4">
        <v>0</v>
      </c>
      <c r="CX1633" s="4">
        <v>0</v>
      </c>
      <c r="CY1633" s="4">
        <v>0</v>
      </c>
      <c r="CZ1633" s="4">
        <v>0</v>
      </c>
      <c r="DA1633" s="4">
        <v>0</v>
      </c>
      <c r="DB1633" s="4">
        <v>20</v>
      </c>
      <c r="DC1633" s="4">
        <v>0</v>
      </c>
      <c r="DD1633" s="4">
        <v>22</v>
      </c>
      <c r="DE1633" s="64">
        <v>42</v>
      </c>
      <c r="DF1633" s="64">
        <v>32</v>
      </c>
      <c r="DG1633" s="64">
        <v>2</v>
      </c>
      <c r="DH1633" s="64">
        <v>47.74</v>
      </c>
      <c r="DI1633" s="4">
        <v>0</v>
      </c>
      <c r="DJ1633" s="4">
        <v>0</v>
      </c>
      <c r="DK1633" s="4">
        <v>0</v>
      </c>
      <c r="DL1633" s="4">
        <v>0</v>
      </c>
      <c r="DM1633" s="4">
        <v>0</v>
      </c>
      <c r="DN1633" s="4">
        <v>0</v>
      </c>
      <c r="DO1633" s="4">
        <v>0</v>
      </c>
      <c r="DP1633" s="4">
        <v>0</v>
      </c>
      <c r="DQ1633" s="4">
        <v>0</v>
      </c>
      <c r="DR1633" s="4">
        <v>0</v>
      </c>
      <c r="DS1633" s="4">
        <v>0</v>
      </c>
      <c r="DT1633" s="4">
        <v>2</v>
      </c>
      <c r="DU1633" s="4">
        <v>2</v>
      </c>
      <c r="EB1633" s="4" t="b">
        <v>1</v>
      </c>
      <c r="EC1633" s="4" t="s">
        <v>267</v>
      </c>
      <c r="EF1633" s="7">
        <v>46204</v>
      </c>
      <c r="EG1633" s="7">
        <v>46234</v>
      </c>
      <c r="EH1633" s="4" t="s">
        <v>173</v>
      </c>
      <c r="EI1633" s="4" t="b">
        <v>1</v>
      </c>
      <c r="EJ1633" s="4" t="s">
        <v>174</v>
      </c>
      <c r="EO1633" s="4">
        <f t="shared" si="100"/>
        <v>14.254794520547945</v>
      </c>
      <c r="EP1633" s="4">
        <f t="shared" si="101"/>
        <v>21</v>
      </c>
      <c r="EQ1633" s="9">
        <f t="shared" si="102"/>
        <v>3146243.1</v>
      </c>
    </row>
    <row r="1634" spans="3:147">
      <c r="C1634" s="7">
        <v>46204</v>
      </c>
      <c r="D1634" s="4">
        <v>7850</v>
      </c>
      <c r="G1634" s="4" t="s">
        <v>179</v>
      </c>
      <c r="H1634" s="4" t="s">
        <v>180</v>
      </c>
      <c r="I1634" s="4">
        <v>14</v>
      </c>
      <c r="J1634" s="16">
        <v>40686</v>
      </c>
      <c r="L1634" s="4">
        <v>104784.966</v>
      </c>
      <c r="M1634" s="4">
        <v>108534.933</v>
      </c>
      <c r="N1634" s="4">
        <v>129337.462</v>
      </c>
      <c r="O1634" s="64">
        <v>22</v>
      </c>
      <c r="P1634" s="4">
        <v>8</v>
      </c>
      <c r="Q1634" s="4">
        <v>1</v>
      </c>
      <c r="R1634" s="4">
        <v>31</v>
      </c>
      <c r="S1634" s="4">
        <v>100</v>
      </c>
      <c r="T1634" s="4">
        <v>100</v>
      </c>
      <c r="U1634" s="11">
        <v>5669443</v>
      </c>
      <c r="V1634" s="11">
        <v>1102950</v>
      </c>
      <c r="W1634" s="11">
        <v>4566493</v>
      </c>
      <c r="X1634" s="11">
        <v>15</v>
      </c>
      <c r="Y1634" s="62">
        <v>3248333</v>
      </c>
      <c r="Z1634" s="11">
        <v>0</v>
      </c>
      <c r="AA1634" s="11">
        <v>0</v>
      </c>
      <c r="AB1634" s="11">
        <v>0</v>
      </c>
      <c r="AC1634" s="11">
        <v>112500</v>
      </c>
      <c r="AD1634" s="11">
        <v>0</v>
      </c>
      <c r="AE1634" s="11">
        <v>0</v>
      </c>
      <c r="AF1634" s="11">
        <v>0</v>
      </c>
      <c r="AG1634" s="11">
        <v>112500</v>
      </c>
      <c r="AH1634" s="11">
        <v>0</v>
      </c>
      <c r="AI1634" s="11">
        <v>407005</v>
      </c>
      <c r="AJ1634" s="11">
        <v>0</v>
      </c>
      <c r="AK1634" s="11">
        <v>582018</v>
      </c>
      <c r="AL1634" s="9">
        <v>989024</v>
      </c>
      <c r="AM1634" s="9">
        <v>776024</v>
      </c>
      <c r="AN1634" s="9">
        <v>64668</v>
      </c>
      <c r="AO1634" s="9">
        <v>378894</v>
      </c>
      <c r="AP1634" s="11">
        <v>0</v>
      </c>
      <c r="AQ1634" s="11">
        <v>45000</v>
      </c>
      <c r="AR1634" s="11">
        <v>2253610</v>
      </c>
      <c r="AS1634" s="11">
        <v>0</v>
      </c>
      <c r="AT1634" s="11">
        <v>0</v>
      </c>
      <c r="AU1634" s="11">
        <v>0</v>
      </c>
      <c r="AV1634" s="11">
        <v>0</v>
      </c>
      <c r="AW1634" s="11">
        <v>0</v>
      </c>
      <c r="AX1634" s="11">
        <v>0</v>
      </c>
      <c r="AY1634" s="11">
        <v>0</v>
      </c>
      <c r="AZ1634" s="11">
        <v>0</v>
      </c>
      <c r="BA1634" s="11">
        <v>0</v>
      </c>
      <c r="BB1634" s="11">
        <v>0</v>
      </c>
      <c r="BC1634" s="11">
        <v>0</v>
      </c>
      <c r="BD1634" s="11">
        <v>55000</v>
      </c>
      <c r="BE1634" s="11">
        <v>0</v>
      </c>
      <c r="BF1634" s="11">
        <v>0</v>
      </c>
      <c r="BG1634" s="11">
        <v>0</v>
      </c>
      <c r="BH1634" s="11">
        <v>0</v>
      </c>
      <c r="BI1634" s="11">
        <v>0</v>
      </c>
      <c r="BJ1634" s="11">
        <v>0</v>
      </c>
      <c r="BK1634" s="11">
        <v>0</v>
      </c>
      <c r="BL1634" s="11">
        <v>0</v>
      </c>
      <c r="BM1634" s="11">
        <v>0</v>
      </c>
      <c r="BN1634" s="11">
        <v>0</v>
      </c>
      <c r="BO1634" s="11">
        <v>428150</v>
      </c>
      <c r="BP1634" s="11">
        <v>42810</v>
      </c>
      <c r="BQ1634" s="11">
        <v>277440</v>
      </c>
      <c r="BR1634" s="11">
        <v>246110</v>
      </c>
      <c r="BS1634" s="11">
        <v>51020</v>
      </c>
      <c r="BT1634" s="11">
        <v>9750</v>
      </c>
      <c r="BU1634" s="11">
        <v>37670</v>
      </c>
      <c r="BV1634" s="11">
        <v>10000</v>
      </c>
      <c r="BW1634" s="11">
        <v>0</v>
      </c>
      <c r="BX1634" s="11">
        <v>0</v>
      </c>
      <c r="BY1634" s="11">
        <v>0</v>
      </c>
      <c r="BZ1634" s="11">
        <v>0</v>
      </c>
      <c r="CA1634" s="11">
        <v>0</v>
      </c>
      <c r="CB1634" s="11">
        <v>0</v>
      </c>
      <c r="CC1634" s="11">
        <v>0</v>
      </c>
      <c r="CD1634" s="11">
        <v>0</v>
      </c>
      <c r="CE1634" s="11">
        <v>0</v>
      </c>
      <c r="CF1634" s="11">
        <v>0</v>
      </c>
      <c r="CG1634" s="11">
        <v>0</v>
      </c>
      <c r="CH1634" s="11">
        <v>0</v>
      </c>
      <c r="CI1634" s="11">
        <v>215618.95600000001</v>
      </c>
      <c r="CJ1634" s="4">
        <v>31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9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20</v>
      </c>
      <c r="DC1634" s="4">
        <v>0</v>
      </c>
      <c r="DD1634" s="4">
        <v>24</v>
      </c>
      <c r="DE1634" s="64">
        <v>44</v>
      </c>
      <c r="DF1634" s="64">
        <v>32</v>
      </c>
      <c r="DG1634" s="64">
        <v>2</v>
      </c>
      <c r="DH1634" s="64">
        <v>39.06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4</v>
      </c>
      <c r="DT1634" s="4">
        <v>2</v>
      </c>
      <c r="DU1634" s="4">
        <v>2</v>
      </c>
      <c r="EB1634" s="4" t="b">
        <v>1</v>
      </c>
      <c r="EC1634" s="4" t="s">
        <v>267</v>
      </c>
      <c r="EF1634" s="7">
        <v>46204</v>
      </c>
      <c r="EG1634" s="7">
        <v>46234</v>
      </c>
      <c r="EH1634" s="4" t="s">
        <v>173</v>
      </c>
      <c r="EI1634" s="4" t="b">
        <v>1</v>
      </c>
      <c r="EJ1634" s="4" t="s">
        <v>174</v>
      </c>
      <c r="EO1634" s="4">
        <f t="shared" si="100"/>
        <v>14.621917808219179</v>
      </c>
      <c r="EP1634" s="4">
        <f t="shared" si="101"/>
        <v>21</v>
      </c>
      <c r="EQ1634" s="9">
        <f t="shared" si="102"/>
        <v>2716086.702</v>
      </c>
    </row>
    <row r="1635" spans="3:147">
      <c r="C1635" s="7">
        <v>46235</v>
      </c>
      <c r="D1635" s="4">
        <v>7850</v>
      </c>
      <c r="G1635" s="4" t="s">
        <v>170</v>
      </c>
      <c r="H1635" s="4" t="s">
        <v>171</v>
      </c>
      <c r="I1635" s="4">
        <v>14</v>
      </c>
      <c r="J1635" s="16">
        <v>34645</v>
      </c>
      <c r="L1635" s="4">
        <v>141012.25599999999</v>
      </c>
      <c r="M1635" s="4">
        <v>149012.23300000001</v>
      </c>
      <c r="N1635" s="4">
        <v>177572.91099999999</v>
      </c>
      <c r="O1635" s="64">
        <v>20</v>
      </c>
      <c r="P1635" s="4">
        <v>10</v>
      </c>
      <c r="Q1635" s="4">
        <v>1</v>
      </c>
      <c r="R1635" s="4">
        <v>31</v>
      </c>
      <c r="S1635" s="4">
        <v>100</v>
      </c>
      <c r="T1635" s="4">
        <v>100</v>
      </c>
      <c r="U1635" s="11">
        <v>7055297</v>
      </c>
      <c r="V1635" s="11">
        <v>1419120</v>
      </c>
      <c r="W1635" s="11">
        <v>5636177</v>
      </c>
      <c r="X1635" s="11">
        <v>31</v>
      </c>
      <c r="Y1635" s="62">
        <v>4371379</v>
      </c>
      <c r="Z1635" s="11">
        <v>0</v>
      </c>
      <c r="AA1635" s="11">
        <v>0</v>
      </c>
      <c r="AB1635" s="11">
        <v>7500</v>
      </c>
      <c r="AC1635" s="11">
        <v>232500</v>
      </c>
      <c r="AD1635" s="11">
        <v>0</v>
      </c>
      <c r="AE1635" s="11">
        <v>0</v>
      </c>
      <c r="AF1635" s="11">
        <v>0</v>
      </c>
      <c r="AG1635" s="11">
        <v>240000</v>
      </c>
      <c r="AH1635" s="11">
        <v>0</v>
      </c>
      <c r="AI1635" s="11">
        <v>558795</v>
      </c>
      <c r="AJ1635" s="11">
        <v>0</v>
      </c>
      <c r="AK1635" s="11">
        <v>732488</v>
      </c>
      <c r="AL1635" s="9">
        <v>1291284</v>
      </c>
      <c r="AM1635" s="9">
        <v>1065437</v>
      </c>
      <c r="AN1635" s="9">
        <v>0</v>
      </c>
      <c r="AO1635" s="9">
        <v>0</v>
      </c>
      <c r="AP1635" s="11">
        <v>0</v>
      </c>
      <c r="AQ1635" s="11">
        <v>0</v>
      </c>
      <c r="AR1635" s="11">
        <v>2356721</v>
      </c>
      <c r="AS1635" s="11">
        <v>0</v>
      </c>
      <c r="AT1635" s="11">
        <v>0</v>
      </c>
      <c r="AU1635" s="11">
        <v>0</v>
      </c>
      <c r="AV1635" s="11">
        <v>0</v>
      </c>
      <c r="AW1635" s="11">
        <v>0</v>
      </c>
      <c r="AX1635" s="11">
        <v>0</v>
      </c>
      <c r="AY1635" s="11">
        <v>0</v>
      </c>
      <c r="AZ1635" s="11">
        <v>0</v>
      </c>
      <c r="BA1635" s="11">
        <v>22197</v>
      </c>
      <c r="BB1635" s="11">
        <v>0</v>
      </c>
      <c r="BC1635" s="11">
        <v>0</v>
      </c>
      <c r="BD1635" s="11">
        <v>65000</v>
      </c>
      <c r="BE1635" s="11">
        <v>0</v>
      </c>
      <c r="BF1635" s="11">
        <v>0</v>
      </c>
      <c r="BG1635" s="11">
        <v>0</v>
      </c>
      <c r="BH1635" s="11">
        <v>0</v>
      </c>
      <c r="BI1635" s="11">
        <v>0</v>
      </c>
      <c r="BJ1635" s="11">
        <v>0</v>
      </c>
      <c r="BK1635" s="11">
        <v>0</v>
      </c>
      <c r="BL1635" s="11">
        <v>0</v>
      </c>
      <c r="BM1635" s="11">
        <v>0</v>
      </c>
      <c r="BN1635" s="11">
        <v>0</v>
      </c>
      <c r="BO1635" s="11">
        <v>591810</v>
      </c>
      <c r="BP1635" s="11">
        <v>59180</v>
      </c>
      <c r="BQ1635" s="11">
        <v>313020</v>
      </c>
      <c r="BR1635" s="11">
        <v>310790</v>
      </c>
      <c r="BS1635" s="11">
        <v>63500</v>
      </c>
      <c r="BT1635" s="11">
        <v>13120</v>
      </c>
      <c r="BU1635" s="11">
        <v>51700</v>
      </c>
      <c r="BV1635" s="11">
        <v>11000</v>
      </c>
      <c r="BW1635" s="11">
        <v>5000</v>
      </c>
      <c r="BX1635" s="11">
        <v>0</v>
      </c>
      <c r="BY1635" s="11">
        <v>0</v>
      </c>
      <c r="BZ1635" s="11">
        <v>0</v>
      </c>
      <c r="CA1635" s="11">
        <v>0</v>
      </c>
      <c r="CB1635" s="11">
        <v>0</v>
      </c>
      <c r="CC1635" s="11">
        <v>0</v>
      </c>
      <c r="CD1635" s="11">
        <v>0</v>
      </c>
      <c r="CE1635" s="11">
        <v>0</v>
      </c>
      <c r="CF1635" s="11">
        <v>0</v>
      </c>
      <c r="CG1635" s="11">
        <v>0</v>
      </c>
      <c r="CH1635" s="11">
        <v>0</v>
      </c>
      <c r="CI1635" s="11">
        <v>259904.902</v>
      </c>
      <c r="CJ1635" s="4">
        <v>31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0</v>
      </c>
      <c r="CZ1635" s="4">
        <v>0</v>
      </c>
      <c r="DA1635" s="4">
        <v>0</v>
      </c>
      <c r="DB1635" s="4">
        <v>20</v>
      </c>
      <c r="DC1635" s="4">
        <v>0</v>
      </c>
      <c r="DD1635" s="4">
        <v>22</v>
      </c>
      <c r="DE1635" s="64">
        <v>42</v>
      </c>
      <c r="DF1635" s="64">
        <v>32</v>
      </c>
      <c r="DG1635" s="64">
        <v>0</v>
      </c>
      <c r="DH1635" s="64">
        <v>0</v>
      </c>
      <c r="DI1635" s="4">
        <v>0</v>
      </c>
      <c r="DJ1635" s="4">
        <v>0</v>
      </c>
      <c r="DK1635" s="4">
        <v>0</v>
      </c>
      <c r="DL1635" s="4">
        <v>0</v>
      </c>
      <c r="DM1635" s="4">
        <v>0</v>
      </c>
      <c r="DN1635" s="4">
        <v>0</v>
      </c>
      <c r="DO1635" s="4">
        <v>0</v>
      </c>
      <c r="DP1635" s="4">
        <v>0</v>
      </c>
      <c r="DQ1635" s="4">
        <v>0</v>
      </c>
      <c r="DR1635" s="4">
        <v>0</v>
      </c>
      <c r="DS1635" s="4">
        <v>0</v>
      </c>
      <c r="DT1635" s="4">
        <v>2</v>
      </c>
      <c r="DU1635" s="4">
        <v>2</v>
      </c>
      <c r="EB1635" s="4" t="b">
        <v>1</v>
      </c>
      <c r="EC1635" s="4" t="s">
        <v>267</v>
      </c>
      <c r="EF1635" s="7">
        <v>46235</v>
      </c>
      <c r="EG1635" s="7">
        <v>46265</v>
      </c>
      <c r="EH1635" s="4" t="s">
        <v>173</v>
      </c>
      <c r="EI1635" s="4" t="b">
        <v>1</v>
      </c>
      <c r="EJ1635" s="4" t="s">
        <v>174</v>
      </c>
      <c r="EO1635" s="4">
        <f t="shared" si="100"/>
        <v>31.172602739726027</v>
      </c>
      <c r="EP1635" s="4">
        <f t="shared" si="101"/>
        <v>25</v>
      </c>
      <c r="EQ1635" s="9">
        <f t="shared" si="102"/>
        <v>4439322.7749999994</v>
      </c>
    </row>
    <row r="1636" spans="3:147">
      <c r="C1636" s="7">
        <v>46235</v>
      </c>
      <c r="D1636" s="4">
        <v>7850</v>
      </c>
      <c r="G1636" s="4" t="s">
        <v>170</v>
      </c>
      <c r="H1636" s="4" t="s">
        <v>171</v>
      </c>
      <c r="I1636" s="4">
        <v>9</v>
      </c>
      <c r="J1636" s="16">
        <v>35415</v>
      </c>
      <c r="L1636" s="4">
        <v>137261.25599999999</v>
      </c>
      <c r="M1636" s="4">
        <v>145636.23300000001</v>
      </c>
      <c r="N1636" s="4">
        <v>173549.845</v>
      </c>
      <c r="O1636" s="64">
        <v>15</v>
      </c>
      <c r="P1636" s="4">
        <v>10</v>
      </c>
      <c r="Q1636" s="4">
        <v>6</v>
      </c>
      <c r="R1636" s="4">
        <v>31</v>
      </c>
      <c r="S1636" s="4">
        <v>100</v>
      </c>
      <c r="T1636" s="4">
        <v>100</v>
      </c>
      <c r="U1636" s="11">
        <v>7435830</v>
      </c>
      <c r="V1636" s="11">
        <v>1652830</v>
      </c>
      <c r="W1636" s="11">
        <v>5783000</v>
      </c>
      <c r="X1636" s="11">
        <v>29</v>
      </c>
      <c r="Y1636" s="62">
        <v>4255098</v>
      </c>
      <c r="Z1636" s="11">
        <v>0</v>
      </c>
      <c r="AA1636" s="11">
        <v>0</v>
      </c>
      <c r="AB1636" s="11">
        <v>33750</v>
      </c>
      <c r="AC1636" s="11">
        <v>217500</v>
      </c>
      <c r="AD1636" s="11">
        <v>0</v>
      </c>
      <c r="AE1636" s="11">
        <v>0</v>
      </c>
      <c r="AF1636" s="11">
        <v>0</v>
      </c>
      <c r="AG1636" s="11">
        <v>251250</v>
      </c>
      <c r="AH1636" s="11">
        <v>0</v>
      </c>
      <c r="AI1636" s="11">
        <v>546135</v>
      </c>
      <c r="AJ1636" s="11">
        <v>0</v>
      </c>
      <c r="AK1636" s="11">
        <v>504379</v>
      </c>
      <c r="AL1636" s="9">
        <v>1050515</v>
      </c>
      <c r="AM1636" s="9">
        <v>1822273</v>
      </c>
      <c r="AN1636" s="9">
        <v>0</v>
      </c>
      <c r="AO1636" s="9">
        <v>0</v>
      </c>
      <c r="AP1636" s="11">
        <v>0</v>
      </c>
      <c r="AQ1636" s="11">
        <v>0</v>
      </c>
      <c r="AR1636" s="11">
        <v>2872788</v>
      </c>
      <c r="AS1636" s="11">
        <v>0</v>
      </c>
      <c r="AT1636" s="11">
        <v>0</v>
      </c>
      <c r="AU1636" s="11">
        <v>0</v>
      </c>
      <c r="AV1636" s="11">
        <v>0</v>
      </c>
      <c r="AW1636" s="11">
        <v>0</v>
      </c>
      <c r="AX1636" s="11">
        <v>0</v>
      </c>
      <c r="AY1636" s="11">
        <v>0</v>
      </c>
      <c r="AZ1636" s="11">
        <v>0</v>
      </c>
      <c r="BA1636" s="11">
        <v>21694</v>
      </c>
      <c r="BB1636" s="11">
        <v>0</v>
      </c>
      <c r="BC1636" s="11">
        <v>0</v>
      </c>
      <c r="BD1636" s="11">
        <v>25000</v>
      </c>
      <c r="BE1636" s="11">
        <v>0</v>
      </c>
      <c r="BF1636" s="11">
        <v>0</v>
      </c>
      <c r="BG1636" s="11">
        <v>10000</v>
      </c>
      <c r="BH1636" s="11">
        <v>0</v>
      </c>
      <c r="BI1636" s="11">
        <v>0</v>
      </c>
      <c r="BJ1636" s="11">
        <v>0</v>
      </c>
      <c r="BK1636" s="11">
        <v>0</v>
      </c>
      <c r="BL1636" s="11">
        <v>0</v>
      </c>
      <c r="BM1636" s="11">
        <v>0</v>
      </c>
      <c r="BN1636" s="11">
        <v>0</v>
      </c>
      <c r="BO1636" s="11">
        <v>792740</v>
      </c>
      <c r="BP1636" s="11">
        <v>79270</v>
      </c>
      <c r="BQ1636" s="11">
        <v>313020</v>
      </c>
      <c r="BR1636" s="11">
        <v>337110</v>
      </c>
      <c r="BS1636" s="11">
        <v>66920</v>
      </c>
      <c r="BT1636" s="11">
        <v>12770</v>
      </c>
      <c r="BU1636" s="11">
        <v>50520</v>
      </c>
      <c r="BV1636" s="11">
        <v>0</v>
      </c>
      <c r="BW1636" s="11">
        <v>480</v>
      </c>
      <c r="BX1636" s="11">
        <v>0</v>
      </c>
      <c r="BY1636" s="11">
        <v>0</v>
      </c>
      <c r="BZ1636" s="11">
        <v>0</v>
      </c>
      <c r="CA1636" s="11">
        <v>0</v>
      </c>
      <c r="CB1636" s="11">
        <v>0</v>
      </c>
      <c r="CC1636" s="11">
        <v>0</v>
      </c>
      <c r="CD1636" s="11">
        <v>0</v>
      </c>
      <c r="CE1636" s="11">
        <v>0</v>
      </c>
      <c r="CF1636" s="11">
        <v>0</v>
      </c>
      <c r="CG1636" s="11">
        <v>0</v>
      </c>
      <c r="CH1636" s="11">
        <v>0</v>
      </c>
      <c r="CI1636" s="11">
        <v>287172.20699999999</v>
      </c>
      <c r="CJ1636" s="4">
        <v>31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20</v>
      </c>
      <c r="DC1636" s="4">
        <v>0</v>
      </c>
      <c r="DD1636" s="4">
        <v>15.5</v>
      </c>
      <c r="DE1636" s="64">
        <v>35.5</v>
      </c>
      <c r="DF1636" s="64">
        <v>56</v>
      </c>
      <c r="DG1636" s="64">
        <v>0</v>
      </c>
      <c r="DH1636" s="6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2</v>
      </c>
      <c r="DU1636" s="4">
        <v>2</v>
      </c>
      <c r="EB1636" s="4" t="b">
        <v>1</v>
      </c>
      <c r="EC1636" s="4" t="s">
        <v>267</v>
      </c>
      <c r="EF1636" s="7">
        <v>46235</v>
      </c>
      <c r="EG1636" s="7">
        <v>46265</v>
      </c>
      <c r="EH1636" s="4" t="s">
        <v>173</v>
      </c>
      <c r="EI1636" s="4" t="b">
        <v>1</v>
      </c>
      <c r="EJ1636" s="4" t="s">
        <v>174</v>
      </c>
      <c r="EO1636" s="4">
        <f t="shared" si="100"/>
        <v>29.063013698630137</v>
      </c>
      <c r="EP1636" s="4">
        <f t="shared" si="101"/>
        <v>25</v>
      </c>
      <c r="EQ1636" s="9">
        <f t="shared" si="102"/>
        <v>4338746.125</v>
      </c>
    </row>
    <row r="1637" spans="3:147">
      <c r="C1637" s="7">
        <v>46235</v>
      </c>
      <c r="D1637" s="4">
        <v>7850</v>
      </c>
      <c r="G1637" s="4" t="s">
        <v>170</v>
      </c>
      <c r="H1637" s="4" t="s">
        <v>171</v>
      </c>
      <c r="I1637" s="4">
        <v>7</v>
      </c>
      <c r="J1637" s="16">
        <v>35737</v>
      </c>
      <c r="L1637" s="4">
        <v>135550.25599999999</v>
      </c>
      <c r="M1637" s="4">
        <v>142550.23300000001</v>
      </c>
      <c r="N1637" s="4">
        <v>169872.361</v>
      </c>
      <c r="O1637" s="64">
        <v>15</v>
      </c>
      <c r="P1637" s="4">
        <v>10</v>
      </c>
      <c r="Q1637" s="4">
        <v>6</v>
      </c>
      <c r="R1637" s="4">
        <v>31</v>
      </c>
      <c r="S1637" s="4">
        <v>100</v>
      </c>
      <c r="T1637" s="4">
        <v>100</v>
      </c>
      <c r="U1637" s="11">
        <v>7614024</v>
      </c>
      <c r="V1637" s="11">
        <v>1566024</v>
      </c>
      <c r="W1637" s="11">
        <v>6048000</v>
      </c>
      <c r="X1637" s="11">
        <v>26</v>
      </c>
      <c r="Y1637" s="62">
        <v>4202057</v>
      </c>
      <c r="Z1637" s="11">
        <v>0</v>
      </c>
      <c r="AA1637" s="11">
        <v>0</v>
      </c>
      <c r="AB1637" s="11">
        <v>15000</v>
      </c>
      <c r="AC1637" s="11">
        <v>195000</v>
      </c>
      <c r="AD1637" s="11">
        <v>0</v>
      </c>
      <c r="AE1637" s="11">
        <v>0</v>
      </c>
      <c r="AF1637" s="11">
        <v>0</v>
      </c>
      <c r="AG1637" s="11">
        <v>210000</v>
      </c>
      <c r="AH1637" s="11">
        <v>0</v>
      </c>
      <c r="AI1637" s="11">
        <v>534563</v>
      </c>
      <c r="AJ1637" s="11">
        <v>0</v>
      </c>
      <c r="AK1637" s="11">
        <v>541468</v>
      </c>
      <c r="AL1637" s="9">
        <v>1076031</v>
      </c>
      <c r="AM1637" s="9">
        <v>2038468</v>
      </c>
      <c r="AN1637" s="9">
        <v>21234</v>
      </c>
      <c r="AO1637" s="9">
        <v>0</v>
      </c>
      <c r="AP1637" s="11">
        <v>0</v>
      </c>
      <c r="AQ1637" s="11">
        <v>0</v>
      </c>
      <c r="AR1637" s="11">
        <v>3135733</v>
      </c>
      <c r="AS1637" s="11">
        <v>0</v>
      </c>
      <c r="AT1637" s="11">
        <v>0</v>
      </c>
      <c r="AU1637" s="11">
        <v>0</v>
      </c>
      <c r="AV1637" s="11">
        <v>0</v>
      </c>
      <c r="AW1637" s="11">
        <v>0</v>
      </c>
      <c r="AX1637" s="11">
        <v>0</v>
      </c>
      <c r="AY1637" s="11">
        <v>0</v>
      </c>
      <c r="AZ1637" s="11">
        <v>0</v>
      </c>
      <c r="BA1637" s="11">
        <v>21234</v>
      </c>
      <c r="BB1637" s="11">
        <v>0</v>
      </c>
      <c r="BC1637" s="11">
        <v>0</v>
      </c>
      <c r="BD1637" s="11">
        <v>45000</v>
      </c>
      <c r="BE1637" s="11">
        <v>0</v>
      </c>
      <c r="BF1637" s="11">
        <v>0</v>
      </c>
      <c r="BG1637" s="11">
        <v>0</v>
      </c>
      <c r="BH1637" s="11">
        <v>0</v>
      </c>
      <c r="BI1637" s="11">
        <v>0</v>
      </c>
      <c r="BJ1637" s="11">
        <v>0</v>
      </c>
      <c r="BK1637" s="11">
        <v>0</v>
      </c>
      <c r="BL1637" s="11">
        <v>0</v>
      </c>
      <c r="BM1637" s="11">
        <v>0</v>
      </c>
      <c r="BN1637" s="11">
        <v>0</v>
      </c>
      <c r="BO1637" s="11">
        <v>722540</v>
      </c>
      <c r="BP1637" s="11">
        <v>72250</v>
      </c>
      <c r="BQ1637" s="11">
        <v>313020</v>
      </c>
      <c r="BR1637" s="11">
        <v>326850</v>
      </c>
      <c r="BS1637" s="11">
        <v>68530</v>
      </c>
      <c r="BT1637" s="11">
        <v>12610</v>
      </c>
      <c r="BU1637" s="11">
        <v>49460</v>
      </c>
      <c r="BV1637" s="11">
        <v>0</v>
      </c>
      <c r="BW1637" s="11">
        <v>764</v>
      </c>
      <c r="BX1637" s="11">
        <v>0</v>
      </c>
      <c r="BY1637" s="11">
        <v>0</v>
      </c>
      <c r="BZ1637" s="11">
        <v>0</v>
      </c>
      <c r="CA1637" s="11">
        <v>0</v>
      </c>
      <c r="CB1637" s="11">
        <v>0</v>
      </c>
      <c r="CC1637" s="11">
        <v>0</v>
      </c>
      <c r="CD1637" s="11">
        <v>0</v>
      </c>
      <c r="CE1637" s="11">
        <v>0</v>
      </c>
      <c r="CF1637" s="11">
        <v>0</v>
      </c>
      <c r="CG1637" s="11">
        <v>0</v>
      </c>
      <c r="CH1637" s="11">
        <v>0</v>
      </c>
      <c r="CI1637" s="11">
        <v>308337.87</v>
      </c>
      <c r="CJ1637" s="4">
        <v>31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0</v>
      </c>
      <c r="CZ1637" s="4">
        <v>0</v>
      </c>
      <c r="DA1637" s="4">
        <v>0</v>
      </c>
      <c r="DB1637" s="4">
        <v>20</v>
      </c>
      <c r="DC1637" s="4">
        <v>0</v>
      </c>
      <c r="DD1637" s="4">
        <v>17</v>
      </c>
      <c r="DE1637" s="64">
        <v>37</v>
      </c>
      <c r="DF1637" s="64">
        <v>64</v>
      </c>
      <c r="DG1637" s="64">
        <v>0.5</v>
      </c>
      <c r="DH1637" s="6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0</v>
      </c>
      <c r="DO1637" s="4">
        <v>0</v>
      </c>
      <c r="DP1637" s="4">
        <v>0</v>
      </c>
      <c r="DQ1637" s="4">
        <v>0</v>
      </c>
      <c r="DR1637" s="4">
        <v>0</v>
      </c>
      <c r="DS1637" s="4">
        <v>0</v>
      </c>
      <c r="DT1637" s="4">
        <v>2</v>
      </c>
      <c r="DU1637" s="4">
        <v>2</v>
      </c>
      <c r="EB1637" s="4" t="b">
        <v>1</v>
      </c>
      <c r="EC1637" s="4" t="s">
        <v>267</v>
      </c>
      <c r="EF1637" s="7">
        <v>46235</v>
      </c>
      <c r="EG1637" s="7">
        <v>46265</v>
      </c>
      <c r="EH1637" s="4" t="s">
        <v>173</v>
      </c>
      <c r="EI1637" s="4" t="b">
        <v>1</v>
      </c>
      <c r="EJ1637" s="4" t="s">
        <v>174</v>
      </c>
      <c r="EO1637" s="4">
        <f t="shared" si="100"/>
        <v>28.18082191780822</v>
      </c>
      <c r="EP1637" s="4">
        <f t="shared" si="101"/>
        <v>25</v>
      </c>
      <c r="EQ1637" s="9">
        <f t="shared" si="102"/>
        <v>4246809.0250000004</v>
      </c>
    </row>
    <row r="1638" spans="3:147">
      <c r="C1638" s="7">
        <v>46235</v>
      </c>
      <c r="D1638" s="4">
        <v>7850</v>
      </c>
      <c r="G1638" s="4" t="s">
        <v>176</v>
      </c>
      <c r="H1638" s="4" t="s">
        <v>177</v>
      </c>
      <c r="I1638" s="4">
        <v>5</v>
      </c>
      <c r="J1638" s="16">
        <v>41640</v>
      </c>
      <c r="L1638" s="4">
        <v>114476</v>
      </c>
      <c r="M1638" s="4">
        <v>117726</v>
      </c>
      <c r="N1638" s="4">
        <v>140290.15</v>
      </c>
      <c r="O1638" s="64">
        <v>15</v>
      </c>
      <c r="P1638" s="4">
        <v>10</v>
      </c>
      <c r="Q1638" s="4">
        <v>6</v>
      </c>
      <c r="R1638" s="4">
        <v>31</v>
      </c>
      <c r="S1638" s="4">
        <v>100</v>
      </c>
      <c r="T1638" s="4">
        <v>100</v>
      </c>
      <c r="U1638" s="11">
        <v>4617008</v>
      </c>
      <c r="V1638" s="11">
        <v>897630</v>
      </c>
      <c r="W1638" s="11">
        <v>3719378</v>
      </c>
      <c r="X1638" s="11">
        <v>12</v>
      </c>
      <c r="Y1638" s="62">
        <v>3548756</v>
      </c>
      <c r="Z1638" s="11">
        <v>0</v>
      </c>
      <c r="AA1638" s="11">
        <v>0</v>
      </c>
      <c r="AB1638" s="11">
        <v>7500</v>
      </c>
      <c r="AC1638" s="11">
        <v>90000</v>
      </c>
      <c r="AD1638" s="11">
        <v>0</v>
      </c>
      <c r="AE1638" s="11">
        <v>0</v>
      </c>
      <c r="AF1638" s="11">
        <v>0</v>
      </c>
      <c r="AG1638" s="11">
        <v>97500</v>
      </c>
      <c r="AH1638" s="11">
        <v>0</v>
      </c>
      <c r="AI1638" s="11">
        <v>441472</v>
      </c>
      <c r="AJ1638" s="11">
        <v>0</v>
      </c>
      <c r="AK1638" s="11">
        <v>157826</v>
      </c>
      <c r="AL1638" s="9">
        <v>599298</v>
      </c>
      <c r="AM1638" s="9">
        <v>210435</v>
      </c>
      <c r="AN1638" s="9">
        <v>0</v>
      </c>
      <c r="AO1638" s="9">
        <v>98483</v>
      </c>
      <c r="AP1638" s="11">
        <v>0</v>
      </c>
      <c r="AQ1638" s="11">
        <v>20000</v>
      </c>
      <c r="AR1638" s="11">
        <v>928216</v>
      </c>
      <c r="AS1638" s="11">
        <v>0</v>
      </c>
      <c r="AT1638" s="11">
        <v>0</v>
      </c>
      <c r="AU1638" s="11">
        <v>0</v>
      </c>
      <c r="AV1638" s="11">
        <v>0</v>
      </c>
      <c r="AW1638" s="11">
        <v>0</v>
      </c>
      <c r="AX1638" s="11">
        <v>0</v>
      </c>
      <c r="AY1638" s="11">
        <v>0</v>
      </c>
      <c r="AZ1638" s="11">
        <v>0</v>
      </c>
      <c r="BA1638" s="11">
        <v>17536</v>
      </c>
      <c r="BB1638" s="11">
        <v>0</v>
      </c>
      <c r="BC1638" s="11">
        <v>0</v>
      </c>
      <c r="BD1638" s="11">
        <v>25000</v>
      </c>
      <c r="BE1638" s="11">
        <v>0</v>
      </c>
      <c r="BF1638" s="11">
        <v>0</v>
      </c>
      <c r="BG1638" s="11">
        <v>0</v>
      </c>
      <c r="BH1638" s="11">
        <v>0</v>
      </c>
      <c r="BI1638" s="11">
        <v>0</v>
      </c>
      <c r="BJ1638" s="11">
        <v>0</v>
      </c>
      <c r="BK1638" s="11">
        <v>0</v>
      </c>
      <c r="BL1638" s="11">
        <v>0</v>
      </c>
      <c r="BM1638" s="11">
        <v>0</v>
      </c>
      <c r="BN1638" s="11">
        <v>0</v>
      </c>
      <c r="BO1638" s="11">
        <v>272650</v>
      </c>
      <c r="BP1638" s="11">
        <v>27260</v>
      </c>
      <c r="BQ1638" s="11">
        <v>300430</v>
      </c>
      <c r="BR1638" s="11">
        <v>204220</v>
      </c>
      <c r="BS1638" s="11">
        <v>41550</v>
      </c>
      <c r="BT1638" s="11">
        <v>10650</v>
      </c>
      <c r="BU1638" s="11">
        <v>40870</v>
      </c>
      <c r="BV1638" s="11">
        <v>0</v>
      </c>
      <c r="BW1638" s="11">
        <v>0</v>
      </c>
      <c r="BX1638" s="11">
        <v>0</v>
      </c>
      <c r="BY1638" s="11">
        <v>0</v>
      </c>
      <c r="BZ1638" s="11">
        <v>0</v>
      </c>
      <c r="CA1638" s="11">
        <v>0</v>
      </c>
      <c r="CB1638" s="11">
        <v>0</v>
      </c>
      <c r="CC1638" s="11">
        <v>0</v>
      </c>
      <c r="CD1638" s="11">
        <v>0</v>
      </c>
      <c r="CE1638" s="11">
        <v>0</v>
      </c>
      <c r="CF1638" s="11">
        <v>0</v>
      </c>
      <c r="CG1638" s="11">
        <v>0</v>
      </c>
      <c r="CH1638" s="11">
        <v>0</v>
      </c>
      <c r="CI1638" s="11">
        <v>214620.304</v>
      </c>
      <c r="CJ1638" s="4">
        <v>31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4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20</v>
      </c>
      <c r="DC1638" s="4">
        <v>0</v>
      </c>
      <c r="DD1638" s="4">
        <v>6</v>
      </c>
      <c r="DE1638" s="64">
        <v>26</v>
      </c>
      <c r="DF1638" s="64">
        <v>8</v>
      </c>
      <c r="DG1638" s="64">
        <v>0</v>
      </c>
      <c r="DH1638" s="64">
        <v>9.36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2</v>
      </c>
      <c r="DU1638" s="4">
        <v>2</v>
      </c>
      <c r="EB1638" s="4" t="b">
        <v>1</v>
      </c>
      <c r="EC1638" s="4" t="s">
        <v>267</v>
      </c>
      <c r="EF1638" s="7">
        <v>46235</v>
      </c>
      <c r="EG1638" s="7">
        <v>46265</v>
      </c>
      <c r="EH1638" s="4" t="s">
        <v>173</v>
      </c>
      <c r="EI1638" s="4" t="b">
        <v>1</v>
      </c>
      <c r="EJ1638" s="4" t="s">
        <v>174</v>
      </c>
      <c r="EO1638" s="4">
        <f t="shared" si="100"/>
        <v>12.008219178082191</v>
      </c>
      <c r="EP1638" s="4">
        <f t="shared" si="101"/>
        <v>20</v>
      </c>
      <c r="EQ1638" s="9">
        <f t="shared" si="102"/>
        <v>2805803</v>
      </c>
    </row>
    <row r="1639" spans="3:147">
      <c r="C1639" s="7">
        <v>46235</v>
      </c>
      <c r="D1639" s="4">
        <v>7850</v>
      </c>
      <c r="G1639" s="4" t="s">
        <v>176</v>
      </c>
      <c r="H1639" s="4" t="s">
        <v>177</v>
      </c>
      <c r="I1639" s="4">
        <v>11</v>
      </c>
      <c r="J1639" s="16">
        <v>35679</v>
      </c>
      <c r="L1639" s="4">
        <v>118803</v>
      </c>
      <c r="M1639" s="4">
        <v>125553</v>
      </c>
      <c r="N1639" s="4">
        <v>149617.32500000001</v>
      </c>
      <c r="O1639" s="64">
        <v>15</v>
      </c>
      <c r="P1639" s="4">
        <v>10</v>
      </c>
      <c r="Q1639" s="4">
        <v>6</v>
      </c>
      <c r="R1639" s="4">
        <v>31</v>
      </c>
      <c r="S1639" s="4">
        <v>100</v>
      </c>
      <c r="T1639" s="4">
        <v>100</v>
      </c>
      <c r="U1639" s="11">
        <v>5684594</v>
      </c>
      <c r="V1639" s="11">
        <v>1131594</v>
      </c>
      <c r="W1639" s="11">
        <v>4553000</v>
      </c>
      <c r="X1639" s="11">
        <v>26</v>
      </c>
      <c r="Y1639" s="62">
        <v>3682893</v>
      </c>
      <c r="Z1639" s="11">
        <v>0</v>
      </c>
      <c r="AA1639" s="11">
        <v>0</v>
      </c>
      <c r="AB1639" s="11">
        <v>7500</v>
      </c>
      <c r="AC1639" s="11">
        <v>195000</v>
      </c>
      <c r="AD1639" s="11">
        <v>0</v>
      </c>
      <c r="AE1639" s="11">
        <v>0</v>
      </c>
      <c r="AF1639" s="11">
        <v>0</v>
      </c>
      <c r="AG1639" s="11">
        <v>202500</v>
      </c>
      <c r="AH1639" s="11">
        <v>0</v>
      </c>
      <c r="AI1639" s="11">
        <v>470823</v>
      </c>
      <c r="AJ1639" s="11">
        <v>0</v>
      </c>
      <c r="AK1639" s="11">
        <v>224425</v>
      </c>
      <c r="AL1639" s="9">
        <v>695249</v>
      </c>
      <c r="AM1639" s="9">
        <v>897703</v>
      </c>
      <c r="AN1639" s="9">
        <v>0</v>
      </c>
      <c r="AO1639" s="9">
        <v>157547</v>
      </c>
      <c r="AP1639" s="11">
        <v>0</v>
      </c>
      <c r="AQ1639" s="11">
        <v>30000</v>
      </c>
      <c r="AR1639" s="11">
        <v>1780499</v>
      </c>
      <c r="AS1639" s="11">
        <v>0</v>
      </c>
      <c r="AT1639" s="11">
        <v>0</v>
      </c>
      <c r="AU1639" s="11">
        <v>0</v>
      </c>
      <c r="AV1639" s="11">
        <v>0</v>
      </c>
      <c r="AW1639" s="11">
        <v>0</v>
      </c>
      <c r="AX1639" s="11">
        <v>0</v>
      </c>
      <c r="AY1639" s="11">
        <v>0</v>
      </c>
      <c r="AZ1639" s="11">
        <v>0</v>
      </c>
      <c r="BA1639" s="11">
        <v>18702</v>
      </c>
      <c r="BB1639" s="11">
        <v>0</v>
      </c>
      <c r="BC1639" s="11">
        <v>0</v>
      </c>
      <c r="BD1639" s="11">
        <v>0</v>
      </c>
      <c r="BE1639" s="11">
        <v>0</v>
      </c>
      <c r="BF1639" s="11">
        <v>0</v>
      </c>
      <c r="BG1639" s="11">
        <v>0</v>
      </c>
      <c r="BH1639" s="11">
        <v>0</v>
      </c>
      <c r="BI1639" s="11">
        <v>0</v>
      </c>
      <c r="BJ1639" s="11">
        <v>0</v>
      </c>
      <c r="BK1639" s="11">
        <v>0</v>
      </c>
      <c r="BL1639" s="11">
        <v>0</v>
      </c>
      <c r="BM1639" s="11">
        <v>0</v>
      </c>
      <c r="BN1639" s="11">
        <v>0</v>
      </c>
      <c r="BO1639" s="11">
        <v>418720</v>
      </c>
      <c r="BP1639" s="11">
        <v>41870</v>
      </c>
      <c r="BQ1639" s="11">
        <v>313020</v>
      </c>
      <c r="BR1639" s="11">
        <v>251220</v>
      </c>
      <c r="BS1639" s="11">
        <v>51160</v>
      </c>
      <c r="BT1639" s="11">
        <v>11050</v>
      </c>
      <c r="BU1639" s="11">
        <v>43560</v>
      </c>
      <c r="BV1639" s="11">
        <v>0</v>
      </c>
      <c r="BW1639" s="11">
        <v>994</v>
      </c>
      <c r="BX1639" s="11">
        <v>0</v>
      </c>
      <c r="BY1639" s="11">
        <v>0</v>
      </c>
      <c r="BZ1639" s="11">
        <v>0</v>
      </c>
      <c r="CA1639" s="11">
        <v>0</v>
      </c>
      <c r="CB1639" s="11">
        <v>0</v>
      </c>
      <c r="CC1639" s="11">
        <v>0</v>
      </c>
      <c r="CD1639" s="11">
        <v>0</v>
      </c>
      <c r="CE1639" s="11">
        <v>0</v>
      </c>
      <c r="CF1639" s="11">
        <v>0</v>
      </c>
      <c r="CG1639" s="11">
        <v>0</v>
      </c>
      <c r="CH1639" s="11">
        <v>0</v>
      </c>
      <c r="CI1639" s="11">
        <v>238568.88</v>
      </c>
      <c r="CJ1639" s="4">
        <v>31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4">
        <v>6</v>
      </c>
      <c r="CV1639" s="4">
        <v>0</v>
      </c>
      <c r="CW1639" s="4">
        <v>0</v>
      </c>
      <c r="CX1639" s="4">
        <v>0</v>
      </c>
      <c r="CY1639" s="4">
        <v>0</v>
      </c>
      <c r="CZ1639" s="4">
        <v>0</v>
      </c>
      <c r="DA1639" s="4">
        <v>0</v>
      </c>
      <c r="DB1639" s="4">
        <v>20</v>
      </c>
      <c r="DC1639" s="4">
        <v>0</v>
      </c>
      <c r="DD1639" s="4">
        <v>8</v>
      </c>
      <c r="DE1639" s="64">
        <v>28</v>
      </c>
      <c r="DF1639" s="64">
        <v>32</v>
      </c>
      <c r="DG1639" s="64">
        <v>0</v>
      </c>
      <c r="DH1639" s="64">
        <v>14.04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0</v>
      </c>
      <c r="DO1639" s="4">
        <v>0</v>
      </c>
      <c r="DP1639" s="4">
        <v>0</v>
      </c>
      <c r="DQ1639" s="4">
        <v>0</v>
      </c>
      <c r="DR1639" s="4">
        <v>0</v>
      </c>
      <c r="DS1639" s="4">
        <v>2</v>
      </c>
      <c r="DT1639" s="4">
        <v>2</v>
      </c>
      <c r="DU1639" s="4">
        <v>2</v>
      </c>
      <c r="EB1639" s="4" t="b">
        <v>1</v>
      </c>
      <c r="EC1639" s="4" t="s">
        <v>267</v>
      </c>
      <c r="EF1639" s="7">
        <v>46235</v>
      </c>
      <c r="EG1639" s="7">
        <v>46265</v>
      </c>
      <c r="EH1639" s="4" t="s">
        <v>173</v>
      </c>
      <c r="EI1639" s="4" t="b">
        <v>1</v>
      </c>
      <c r="EJ1639" s="4" t="s">
        <v>174</v>
      </c>
      <c r="EO1639" s="4">
        <f t="shared" si="100"/>
        <v>28.339726027397262</v>
      </c>
      <c r="EP1639" s="4">
        <f t="shared" si="101"/>
        <v>25</v>
      </c>
      <c r="EQ1639" s="9">
        <f t="shared" si="102"/>
        <v>3740433.1250000005</v>
      </c>
    </row>
    <row r="1640" spans="3:147">
      <c r="C1640" s="7">
        <v>46235</v>
      </c>
      <c r="D1640" s="4">
        <v>7850</v>
      </c>
      <c r="G1640" s="4" t="s">
        <v>176</v>
      </c>
      <c r="H1640" s="4" t="s">
        <v>177</v>
      </c>
      <c r="I1640" s="4">
        <v>9</v>
      </c>
      <c r="J1640" s="16">
        <v>37082</v>
      </c>
      <c r="L1640" s="4">
        <v>117499</v>
      </c>
      <c r="M1640" s="4">
        <v>124624</v>
      </c>
      <c r="N1640" s="4">
        <v>148510.26699999999</v>
      </c>
      <c r="O1640" s="64">
        <v>15</v>
      </c>
      <c r="P1640" s="4">
        <v>10</v>
      </c>
      <c r="Q1640" s="4">
        <v>6</v>
      </c>
      <c r="R1640" s="4">
        <v>31</v>
      </c>
      <c r="S1640" s="4">
        <v>100</v>
      </c>
      <c r="T1640" s="4">
        <v>100</v>
      </c>
      <c r="U1640" s="11">
        <v>5521666</v>
      </c>
      <c r="V1640" s="11">
        <v>1106666</v>
      </c>
      <c r="W1640" s="11">
        <v>4415000</v>
      </c>
      <c r="X1640" s="11">
        <v>25</v>
      </c>
      <c r="Y1640" s="62">
        <v>3642469</v>
      </c>
      <c r="Z1640" s="11">
        <v>0</v>
      </c>
      <c r="AA1640" s="11">
        <v>0</v>
      </c>
      <c r="AB1640" s="11">
        <v>26250</v>
      </c>
      <c r="AC1640" s="11">
        <v>187500</v>
      </c>
      <c r="AD1640" s="11">
        <v>0</v>
      </c>
      <c r="AE1640" s="11">
        <v>0</v>
      </c>
      <c r="AF1640" s="11">
        <v>0</v>
      </c>
      <c r="AG1640" s="11">
        <v>213750</v>
      </c>
      <c r="AH1640" s="11">
        <v>0</v>
      </c>
      <c r="AI1640" s="11">
        <v>467340</v>
      </c>
      <c r="AJ1640" s="11">
        <v>0</v>
      </c>
      <c r="AK1640" s="11">
        <v>139228</v>
      </c>
      <c r="AL1640" s="9">
        <v>606568</v>
      </c>
      <c r="AM1640" s="9">
        <v>891061</v>
      </c>
      <c r="AN1640" s="9">
        <v>0</v>
      </c>
      <c r="AO1640" s="9">
        <v>104254</v>
      </c>
      <c r="AP1640" s="11">
        <v>0</v>
      </c>
      <c r="AQ1640" s="11">
        <v>20000</v>
      </c>
      <c r="AR1640" s="11">
        <v>1621883</v>
      </c>
      <c r="AS1640" s="11">
        <v>0</v>
      </c>
      <c r="AT1640" s="11">
        <v>0</v>
      </c>
      <c r="AU1640" s="11">
        <v>0</v>
      </c>
      <c r="AV1640" s="11">
        <v>0</v>
      </c>
      <c r="AW1640" s="11">
        <v>0</v>
      </c>
      <c r="AX1640" s="11">
        <v>0</v>
      </c>
      <c r="AY1640" s="11">
        <v>0</v>
      </c>
      <c r="AZ1640" s="11">
        <v>0</v>
      </c>
      <c r="BA1640" s="11">
        <v>18564</v>
      </c>
      <c r="BB1640" s="11">
        <v>0</v>
      </c>
      <c r="BC1640" s="11">
        <v>0</v>
      </c>
      <c r="BD1640" s="11">
        <v>25000</v>
      </c>
      <c r="BE1640" s="11">
        <v>0</v>
      </c>
      <c r="BF1640" s="11">
        <v>0</v>
      </c>
      <c r="BG1640" s="11">
        <v>0</v>
      </c>
      <c r="BH1640" s="11">
        <v>0</v>
      </c>
      <c r="BI1640" s="11">
        <v>0</v>
      </c>
      <c r="BJ1640" s="11">
        <v>0</v>
      </c>
      <c r="BK1640" s="11">
        <v>0</v>
      </c>
      <c r="BL1640" s="11">
        <v>0</v>
      </c>
      <c r="BM1640" s="11">
        <v>0</v>
      </c>
      <c r="BN1640" s="11">
        <v>0</v>
      </c>
      <c r="BO1640" s="11">
        <v>401750</v>
      </c>
      <c r="BP1640" s="11">
        <v>40170</v>
      </c>
      <c r="BQ1640" s="11">
        <v>313020</v>
      </c>
      <c r="BR1640" s="11">
        <v>234720</v>
      </c>
      <c r="BS1640" s="11">
        <v>49690</v>
      </c>
      <c r="BT1640" s="11">
        <v>10930</v>
      </c>
      <c r="BU1640" s="11">
        <v>43230</v>
      </c>
      <c r="BV1640" s="11">
        <v>13000</v>
      </c>
      <c r="BW1640" s="11">
        <v>156</v>
      </c>
      <c r="BX1640" s="11">
        <v>0</v>
      </c>
      <c r="BY1640" s="11">
        <v>0</v>
      </c>
      <c r="BZ1640" s="11">
        <v>0</v>
      </c>
      <c r="CA1640" s="11">
        <v>0</v>
      </c>
      <c r="CB1640" s="11">
        <v>0</v>
      </c>
      <c r="CC1640" s="11">
        <v>0</v>
      </c>
      <c r="CD1640" s="11">
        <v>0</v>
      </c>
      <c r="CE1640" s="11">
        <v>0</v>
      </c>
      <c r="CF1640" s="11">
        <v>0</v>
      </c>
      <c r="CG1640" s="11">
        <v>0</v>
      </c>
      <c r="CH1640" s="11">
        <v>0</v>
      </c>
      <c r="CI1640" s="11">
        <v>238014.728</v>
      </c>
      <c r="CJ1640" s="4">
        <v>31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4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20</v>
      </c>
      <c r="DC1640" s="4">
        <v>0</v>
      </c>
      <c r="DD1640" s="4">
        <v>5</v>
      </c>
      <c r="DE1640" s="64">
        <v>25</v>
      </c>
      <c r="DF1640" s="64">
        <v>32</v>
      </c>
      <c r="DG1640" s="64">
        <v>0</v>
      </c>
      <c r="DH1640" s="64">
        <v>9.36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2</v>
      </c>
      <c r="DU1640" s="4">
        <v>2</v>
      </c>
      <c r="EB1640" s="4" t="b">
        <v>1</v>
      </c>
      <c r="EC1640" s="4" t="s">
        <v>267</v>
      </c>
      <c r="EF1640" s="7">
        <v>46235</v>
      </c>
      <c r="EG1640" s="7">
        <v>46265</v>
      </c>
      <c r="EH1640" s="4" t="s">
        <v>173</v>
      </c>
      <c r="EI1640" s="4" t="b">
        <v>1</v>
      </c>
      <c r="EJ1640" s="4" t="s">
        <v>174</v>
      </c>
      <c r="EO1640" s="4">
        <f t="shared" si="100"/>
        <v>24.495890410958904</v>
      </c>
      <c r="EP1640" s="4">
        <f t="shared" si="101"/>
        <v>25</v>
      </c>
      <c r="EQ1640" s="9">
        <f t="shared" si="102"/>
        <v>3712756.6749999998</v>
      </c>
    </row>
    <row r="1641" spans="3:147">
      <c r="C1641" s="7">
        <v>46235</v>
      </c>
      <c r="D1641" s="4">
        <v>7850</v>
      </c>
      <c r="G1641" s="4" t="s">
        <v>176</v>
      </c>
      <c r="H1641" s="4" t="s">
        <v>177</v>
      </c>
      <c r="I1641" s="4">
        <v>16</v>
      </c>
      <c r="J1641" s="16">
        <v>37391</v>
      </c>
      <c r="L1641" s="4">
        <v>121577</v>
      </c>
      <c r="M1641" s="4">
        <v>128327</v>
      </c>
      <c r="N1641" s="4">
        <v>152923.008</v>
      </c>
      <c r="O1641" s="64">
        <v>15</v>
      </c>
      <c r="P1641" s="4">
        <v>10</v>
      </c>
      <c r="Q1641" s="4">
        <v>6</v>
      </c>
      <c r="R1641" s="4">
        <v>31</v>
      </c>
      <c r="S1641" s="4">
        <v>100</v>
      </c>
      <c r="T1641" s="4">
        <v>100</v>
      </c>
      <c r="U1641" s="11">
        <v>6727808</v>
      </c>
      <c r="V1641" s="11">
        <v>1465808</v>
      </c>
      <c r="W1641" s="11">
        <v>5262000</v>
      </c>
      <c r="X1641" s="11">
        <v>24</v>
      </c>
      <c r="Y1641" s="62">
        <v>3768887</v>
      </c>
      <c r="Z1641" s="11">
        <v>0</v>
      </c>
      <c r="AA1641" s="11">
        <v>0</v>
      </c>
      <c r="AB1641" s="11">
        <v>22500</v>
      </c>
      <c r="AC1641" s="11">
        <v>180000</v>
      </c>
      <c r="AD1641" s="11">
        <v>0</v>
      </c>
      <c r="AE1641" s="11">
        <v>0</v>
      </c>
      <c r="AF1641" s="11">
        <v>0</v>
      </c>
      <c r="AG1641" s="11">
        <v>202500</v>
      </c>
      <c r="AH1641" s="11">
        <v>0</v>
      </c>
      <c r="AI1641" s="11">
        <v>481226</v>
      </c>
      <c r="AJ1641" s="11">
        <v>0</v>
      </c>
      <c r="AK1641" s="11">
        <v>516115</v>
      </c>
      <c r="AL1641" s="9">
        <v>997341</v>
      </c>
      <c r="AM1641" s="9">
        <v>1376307</v>
      </c>
      <c r="AN1641" s="9">
        <v>0</v>
      </c>
      <c r="AO1641" s="9">
        <v>298658</v>
      </c>
      <c r="AP1641" s="11">
        <v>0</v>
      </c>
      <c r="AQ1641" s="11">
        <v>30000</v>
      </c>
      <c r="AR1641" s="11">
        <v>2702306</v>
      </c>
      <c r="AS1641" s="11">
        <v>0</v>
      </c>
      <c r="AT1641" s="11">
        <v>0</v>
      </c>
      <c r="AU1641" s="11">
        <v>0</v>
      </c>
      <c r="AV1641" s="11">
        <v>0</v>
      </c>
      <c r="AW1641" s="11">
        <v>0</v>
      </c>
      <c r="AX1641" s="11">
        <v>0</v>
      </c>
      <c r="AY1641" s="11">
        <v>0</v>
      </c>
      <c r="AZ1641" s="11">
        <v>0</v>
      </c>
      <c r="BA1641" s="11">
        <v>19115</v>
      </c>
      <c r="BB1641" s="11">
        <v>0</v>
      </c>
      <c r="BC1641" s="11">
        <v>0</v>
      </c>
      <c r="BD1641" s="11">
        <v>25000</v>
      </c>
      <c r="BE1641" s="11">
        <v>0</v>
      </c>
      <c r="BF1641" s="11">
        <v>0</v>
      </c>
      <c r="BG1641" s="11">
        <v>10000</v>
      </c>
      <c r="BH1641" s="11">
        <v>0</v>
      </c>
      <c r="BI1641" s="11">
        <v>0</v>
      </c>
      <c r="BJ1641" s="11">
        <v>0</v>
      </c>
      <c r="BK1641" s="11">
        <v>0</v>
      </c>
      <c r="BL1641" s="11">
        <v>0</v>
      </c>
      <c r="BM1641" s="11">
        <v>0</v>
      </c>
      <c r="BN1641" s="11">
        <v>0</v>
      </c>
      <c r="BO1641" s="11">
        <v>661310</v>
      </c>
      <c r="BP1641" s="11">
        <v>66130</v>
      </c>
      <c r="BQ1641" s="11">
        <v>313020</v>
      </c>
      <c r="BR1641" s="11">
        <v>294630</v>
      </c>
      <c r="BS1641" s="11">
        <v>60550</v>
      </c>
      <c r="BT1641" s="11">
        <v>11310</v>
      </c>
      <c r="BU1641" s="11">
        <v>44520</v>
      </c>
      <c r="BV1641" s="11">
        <v>14000</v>
      </c>
      <c r="BW1641" s="11">
        <v>338</v>
      </c>
      <c r="BX1641" s="11">
        <v>0</v>
      </c>
      <c r="BY1641" s="11">
        <v>0</v>
      </c>
      <c r="BZ1641" s="11">
        <v>0</v>
      </c>
      <c r="CA1641" s="11">
        <v>0</v>
      </c>
      <c r="CB1641" s="11">
        <v>0</v>
      </c>
      <c r="CC1641" s="11">
        <v>0</v>
      </c>
      <c r="CD1641" s="11">
        <v>0</v>
      </c>
      <c r="CE1641" s="11">
        <v>0</v>
      </c>
      <c r="CF1641" s="11">
        <v>0</v>
      </c>
      <c r="CG1641" s="11">
        <v>0</v>
      </c>
      <c r="CH1641" s="11">
        <v>0</v>
      </c>
      <c r="CI1641" s="11">
        <v>255718.522</v>
      </c>
      <c r="CJ1641" s="4">
        <v>31</v>
      </c>
      <c r="CK1641" s="4">
        <v>0</v>
      </c>
      <c r="CL1641" s="4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4">
        <v>6</v>
      </c>
      <c r="CV1641" s="4">
        <v>0</v>
      </c>
      <c r="CW1641" s="4">
        <v>0</v>
      </c>
      <c r="CX1641" s="4">
        <v>0</v>
      </c>
      <c r="CY1641" s="4">
        <v>0</v>
      </c>
      <c r="CZ1641" s="4">
        <v>0</v>
      </c>
      <c r="DA1641" s="4">
        <v>0</v>
      </c>
      <c r="DB1641" s="4">
        <v>20</v>
      </c>
      <c r="DC1641" s="4">
        <v>0</v>
      </c>
      <c r="DD1641" s="4">
        <v>18</v>
      </c>
      <c r="DE1641" s="64">
        <v>38</v>
      </c>
      <c r="DF1641" s="64">
        <v>48</v>
      </c>
      <c r="DG1641" s="64">
        <v>0</v>
      </c>
      <c r="DH1641" s="64">
        <v>26.04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0</v>
      </c>
      <c r="DO1641" s="4">
        <v>0</v>
      </c>
      <c r="DP1641" s="4">
        <v>0</v>
      </c>
      <c r="DQ1641" s="4">
        <v>0</v>
      </c>
      <c r="DR1641" s="4">
        <v>0</v>
      </c>
      <c r="DS1641" s="4">
        <v>0</v>
      </c>
      <c r="DT1641" s="4">
        <v>2</v>
      </c>
      <c r="DU1641" s="4">
        <v>2</v>
      </c>
      <c r="EB1641" s="4" t="b">
        <v>1</v>
      </c>
      <c r="EC1641" s="4" t="s">
        <v>267</v>
      </c>
      <c r="EF1641" s="7">
        <v>46235</v>
      </c>
      <c r="EG1641" s="7">
        <v>46265</v>
      </c>
      <c r="EH1641" s="4" t="s">
        <v>173</v>
      </c>
      <c r="EI1641" s="4" t="b">
        <v>1</v>
      </c>
      <c r="EJ1641" s="4" t="s">
        <v>174</v>
      </c>
      <c r="EO1641" s="4">
        <f t="shared" si="100"/>
        <v>23.649315068493152</v>
      </c>
      <c r="EP1641" s="4">
        <f t="shared" si="101"/>
        <v>25</v>
      </c>
      <c r="EQ1641" s="9">
        <f t="shared" si="102"/>
        <v>3823075.2</v>
      </c>
    </row>
    <row r="1642" spans="3:147">
      <c r="C1642" s="7">
        <v>46235</v>
      </c>
      <c r="D1642" s="4">
        <v>7850</v>
      </c>
      <c r="G1642" s="4" t="s">
        <v>176</v>
      </c>
      <c r="H1642" s="4" t="s">
        <v>177</v>
      </c>
      <c r="I1642" s="4">
        <v>11</v>
      </c>
      <c r="J1642" s="16">
        <v>37956</v>
      </c>
      <c r="L1642" s="4">
        <v>118803</v>
      </c>
      <c r="M1642" s="4">
        <v>124553</v>
      </c>
      <c r="N1642" s="4">
        <v>148425.658</v>
      </c>
      <c r="O1642" s="64">
        <v>15</v>
      </c>
      <c r="P1642" s="4">
        <v>10</v>
      </c>
      <c r="Q1642" s="4">
        <v>6</v>
      </c>
      <c r="R1642" s="4">
        <v>31</v>
      </c>
      <c r="S1642" s="4">
        <v>100</v>
      </c>
      <c r="T1642" s="4">
        <v>100</v>
      </c>
      <c r="U1642" s="11">
        <v>5482438</v>
      </c>
      <c r="V1642" s="11">
        <v>1052438</v>
      </c>
      <c r="W1642" s="11">
        <v>4430000</v>
      </c>
      <c r="X1642" s="11">
        <v>22</v>
      </c>
      <c r="Y1642" s="62">
        <v>3682893</v>
      </c>
      <c r="Z1642" s="11">
        <v>0</v>
      </c>
      <c r="AA1642" s="11">
        <v>0</v>
      </c>
      <c r="AB1642" s="11">
        <v>7500</v>
      </c>
      <c r="AC1642" s="11">
        <v>165000</v>
      </c>
      <c r="AD1642" s="11">
        <v>0</v>
      </c>
      <c r="AE1642" s="11">
        <v>0</v>
      </c>
      <c r="AF1642" s="11">
        <v>0</v>
      </c>
      <c r="AG1642" s="11">
        <v>172500</v>
      </c>
      <c r="AH1642" s="11">
        <v>0</v>
      </c>
      <c r="AI1642" s="11">
        <v>467073</v>
      </c>
      <c r="AJ1642" s="11">
        <v>0</v>
      </c>
      <c r="AK1642" s="11">
        <v>250468</v>
      </c>
      <c r="AL1642" s="9">
        <v>717542</v>
      </c>
      <c r="AM1642" s="9">
        <v>445276</v>
      </c>
      <c r="AN1642" s="9">
        <v>0</v>
      </c>
      <c r="AO1642" s="9">
        <v>360674</v>
      </c>
      <c r="AP1642" s="11">
        <v>0</v>
      </c>
      <c r="AQ1642" s="11">
        <v>50000</v>
      </c>
      <c r="AR1642" s="11">
        <v>1573492</v>
      </c>
      <c r="AS1642" s="11">
        <v>0</v>
      </c>
      <c r="AT1642" s="11">
        <v>0</v>
      </c>
      <c r="AU1642" s="11">
        <v>0</v>
      </c>
      <c r="AV1642" s="11">
        <v>0</v>
      </c>
      <c r="AW1642" s="11">
        <v>0</v>
      </c>
      <c r="AX1642" s="11">
        <v>0</v>
      </c>
      <c r="AY1642" s="11">
        <v>0</v>
      </c>
      <c r="AZ1642" s="11">
        <v>0</v>
      </c>
      <c r="BA1642" s="11">
        <v>18553</v>
      </c>
      <c r="BB1642" s="11">
        <v>0</v>
      </c>
      <c r="BC1642" s="11">
        <v>0</v>
      </c>
      <c r="BD1642" s="11">
        <v>35000</v>
      </c>
      <c r="BE1642" s="11">
        <v>0</v>
      </c>
      <c r="BF1642" s="11">
        <v>0</v>
      </c>
      <c r="BG1642" s="11">
        <v>0</v>
      </c>
      <c r="BH1642" s="11">
        <v>0</v>
      </c>
      <c r="BI1642" s="11">
        <v>0</v>
      </c>
      <c r="BJ1642" s="11">
        <v>0</v>
      </c>
      <c r="BK1642" s="11">
        <v>0</v>
      </c>
      <c r="BL1642" s="11">
        <v>0</v>
      </c>
      <c r="BM1642" s="11">
        <v>0</v>
      </c>
      <c r="BN1642" s="11">
        <v>0</v>
      </c>
      <c r="BO1642" s="11">
        <v>354500</v>
      </c>
      <c r="BP1642" s="11">
        <v>35450</v>
      </c>
      <c r="BQ1642" s="11">
        <v>313020</v>
      </c>
      <c r="BR1642" s="11">
        <v>245290</v>
      </c>
      <c r="BS1642" s="11">
        <v>49340</v>
      </c>
      <c r="BT1642" s="11">
        <v>11050</v>
      </c>
      <c r="BU1642" s="11">
        <v>43220</v>
      </c>
      <c r="BV1642" s="11">
        <v>0</v>
      </c>
      <c r="BW1642" s="11">
        <v>568</v>
      </c>
      <c r="BX1642" s="11">
        <v>0</v>
      </c>
      <c r="BY1642" s="11">
        <v>0</v>
      </c>
      <c r="BZ1642" s="11">
        <v>0</v>
      </c>
      <c r="CA1642" s="11">
        <v>0</v>
      </c>
      <c r="CB1642" s="11">
        <v>0</v>
      </c>
      <c r="CC1642" s="11">
        <v>0</v>
      </c>
      <c r="CD1642" s="11">
        <v>0</v>
      </c>
      <c r="CE1642" s="11">
        <v>0</v>
      </c>
      <c r="CF1642" s="11">
        <v>0</v>
      </c>
      <c r="CG1642" s="11">
        <v>0</v>
      </c>
      <c r="CH1642" s="11">
        <v>0</v>
      </c>
      <c r="CI1642" s="11">
        <v>235931.674</v>
      </c>
      <c r="CJ1642" s="4">
        <v>31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10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20</v>
      </c>
      <c r="DC1642" s="4">
        <v>0</v>
      </c>
      <c r="DD1642" s="4">
        <v>9</v>
      </c>
      <c r="DE1642" s="64">
        <v>29</v>
      </c>
      <c r="DF1642" s="64">
        <v>16</v>
      </c>
      <c r="DG1642" s="64">
        <v>0</v>
      </c>
      <c r="DH1642" s="64">
        <v>32.4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2</v>
      </c>
      <c r="DU1642" s="4">
        <v>2</v>
      </c>
      <c r="EB1642" s="4" t="b">
        <v>1</v>
      </c>
      <c r="EC1642" s="4" t="s">
        <v>267</v>
      </c>
      <c r="EF1642" s="7">
        <v>46235</v>
      </c>
      <c r="EG1642" s="7">
        <v>46265</v>
      </c>
      <c r="EH1642" s="4" t="s">
        <v>173</v>
      </c>
      <c r="EI1642" s="4" t="b">
        <v>1</v>
      </c>
      <c r="EJ1642" s="4" t="s">
        <v>174</v>
      </c>
      <c r="EO1642" s="4">
        <f t="shared" si="100"/>
        <v>22.101369863013698</v>
      </c>
      <c r="EP1642" s="4">
        <f t="shared" si="101"/>
        <v>25</v>
      </c>
      <c r="EQ1642" s="9">
        <f t="shared" si="102"/>
        <v>3710641.4499999997</v>
      </c>
    </row>
    <row r="1643" spans="3:147">
      <c r="C1643" s="7">
        <v>46235</v>
      </c>
      <c r="D1643" s="4">
        <v>7850</v>
      </c>
      <c r="G1643" s="4" t="s">
        <v>176</v>
      </c>
      <c r="H1643" s="4" t="s">
        <v>177</v>
      </c>
      <c r="I1643" s="4">
        <v>5</v>
      </c>
      <c r="J1643" s="16">
        <v>38061</v>
      </c>
      <c r="L1643" s="4">
        <v>114476</v>
      </c>
      <c r="M1643" s="4">
        <v>120226</v>
      </c>
      <c r="N1643" s="4">
        <v>143269.31700000001</v>
      </c>
      <c r="O1643" s="64">
        <v>15</v>
      </c>
      <c r="P1643" s="4">
        <v>10</v>
      </c>
      <c r="Q1643" s="4">
        <v>6</v>
      </c>
      <c r="R1643" s="4">
        <v>31</v>
      </c>
      <c r="S1643" s="4">
        <v>100</v>
      </c>
      <c r="T1643" s="4">
        <v>100</v>
      </c>
      <c r="U1643" s="11">
        <v>5631427</v>
      </c>
      <c r="V1643" s="11">
        <v>1301427</v>
      </c>
      <c r="W1643" s="11">
        <v>4330000</v>
      </c>
      <c r="X1643" s="11">
        <v>22</v>
      </c>
      <c r="Y1643" s="62">
        <v>3548756</v>
      </c>
      <c r="Z1643" s="11">
        <v>0</v>
      </c>
      <c r="AA1643" s="11">
        <v>0</v>
      </c>
      <c r="AB1643" s="11">
        <v>7500</v>
      </c>
      <c r="AC1643" s="11">
        <v>165000</v>
      </c>
      <c r="AD1643" s="11">
        <v>0</v>
      </c>
      <c r="AE1643" s="11">
        <v>0</v>
      </c>
      <c r="AF1643" s="11">
        <v>0</v>
      </c>
      <c r="AG1643" s="11">
        <v>172500</v>
      </c>
      <c r="AH1643" s="11">
        <v>0</v>
      </c>
      <c r="AI1643" s="11">
        <v>450847</v>
      </c>
      <c r="AJ1643" s="11">
        <v>0</v>
      </c>
      <c r="AK1643" s="11">
        <v>161177</v>
      </c>
      <c r="AL1643" s="9">
        <v>612025</v>
      </c>
      <c r="AM1643" s="9">
        <v>1074519</v>
      </c>
      <c r="AN1643" s="9">
        <v>0</v>
      </c>
      <c r="AO1643" s="9">
        <v>125718</v>
      </c>
      <c r="AP1643" s="11">
        <v>0</v>
      </c>
      <c r="AQ1643" s="11">
        <v>25000</v>
      </c>
      <c r="AR1643" s="11">
        <v>1837262</v>
      </c>
      <c r="AS1643" s="11">
        <v>0</v>
      </c>
      <c r="AT1643" s="11">
        <v>0</v>
      </c>
      <c r="AU1643" s="11">
        <v>0</v>
      </c>
      <c r="AV1643" s="11">
        <v>0</v>
      </c>
      <c r="AW1643" s="11">
        <v>0</v>
      </c>
      <c r="AX1643" s="11">
        <v>0</v>
      </c>
      <c r="AY1643" s="11">
        <v>0</v>
      </c>
      <c r="AZ1643" s="11">
        <v>0</v>
      </c>
      <c r="BA1643" s="11">
        <v>17909</v>
      </c>
      <c r="BB1643" s="11">
        <v>0</v>
      </c>
      <c r="BC1643" s="11">
        <v>0</v>
      </c>
      <c r="BD1643" s="11">
        <v>55000</v>
      </c>
      <c r="BE1643" s="11">
        <v>0</v>
      </c>
      <c r="BF1643" s="11">
        <v>0</v>
      </c>
      <c r="BG1643" s="11">
        <v>0</v>
      </c>
      <c r="BH1643" s="11">
        <v>0</v>
      </c>
      <c r="BI1643" s="11">
        <v>0</v>
      </c>
      <c r="BJ1643" s="11">
        <v>0</v>
      </c>
      <c r="BK1643" s="11">
        <v>0</v>
      </c>
      <c r="BL1643" s="11">
        <v>0</v>
      </c>
      <c r="BM1643" s="11">
        <v>0</v>
      </c>
      <c r="BN1643" s="11">
        <v>0</v>
      </c>
      <c r="BO1643" s="11">
        <v>304270</v>
      </c>
      <c r="BP1643" s="11">
        <v>30420</v>
      </c>
      <c r="BQ1643" s="11">
        <v>247760</v>
      </c>
      <c r="BR1643" s="11">
        <v>250500</v>
      </c>
      <c r="BS1643" s="11">
        <v>50680</v>
      </c>
      <c r="BT1643" s="11">
        <v>10650</v>
      </c>
      <c r="BU1643" s="11">
        <v>41720</v>
      </c>
      <c r="BV1643" s="11">
        <v>0</v>
      </c>
      <c r="BW1643" s="11">
        <v>567</v>
      </c>
      <c r="BX1643" s="11">
        <v>0</v>
      </c>
      <c r="BY1643" s="11">
        <v>0</v>
      </c>
      <c r="BZ1643" s="11">
        <v>0</v>
      </c>
      <c r="CA1643" s="11">
        <v>364860</v>
      </c>
      <c r="CB1643" s="11">
        <v>0</v>
      </c>
      <c r="CC1643" s="11">
        <v>0</v>
      </c>
      <c r="CD1643" s="11">
        <v>0</v>
      </c>
      <c r="CE1643" s="11">
        <v>0</v>
      </c>
      <c r="CF1643" s="11">
        <v>0</v>
      </c>
      <c r="CG1643" s="11">
        <v>0</v>
      </c>
      <c r="CH1643" s="11">
        <v>0</v>
      </c>
      <c r="CI1643" s="11">
        <v>223719.326</v>
      </c>
      <c r="CJ1643" s="4">
        <v>31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5</v>
      </c>
      <c r="CV1643" s="4">
        <v>0</v>
      </c>
      <c r="CW1643" s="4">
        <v>0</v>
      </c>
      <c r="CX1643" s="4">
        <v>0</v>
      </c>
      <c r="CY1643" s="4">
        <v>0</v>
      </c>
      <c r="CZ1643" s="4">
        <v>0</v>
      </c>
      <c r="DA1643" s="4">
        <v>0</v>
      </c>
      <c r="DB1643" s="4">
        <v>20</v>
      </c>
      <c r="DC1643" s="4">
        <v>0</v>
      </c>
      <c r="DD1643" s="4">
        <v>6</v>
      </c>
      <c r="DE1643" s="64">
        <v>26</v>
      </c>
      <c r="DF1643" s="64">
        <v>40</v>
      </c>
      <c r="DG1643" s="64">
        <v>0</v>
      </c>
      <c r="DH1643" s="64">
        <v>11.7</v>
      </c>
      <c r="DI1643" s="4">
        <v>0</v>
      </c>
      <c r="DJ1643" s="4">
        <v>0</v>
      </c>
      <c r="DK1643" s="4">
        <v>0</v>
      </c>
      <c r="DL1643" s="4">
        <v>0</v>
      </c>
      <c r="DM1643" s="4">
        <v>0</v>
      </c>
      <c r="DN1643" s="4">
        <v>0</v>
      </c>
      <c r="DO1643" s="4">
        <v>0</v>
      </c>
      <c r="DP1643" s="4">
        <v>0</v>
      </c>
      <c r="DQ1643" s="4">
        <v>0</v>
      </c>
      <c r="DR1643" s="4">
        <v>0</v>
      </c>
      <c r="DS1643" s="4">
        <v>0</v>
      </c>
      <c r="DT1643" s="4">
        <v>2</v>
      </c>
      <c r="DU1643" s="4">
        <v>2</v>
      </c>
      <c r="EB1643" s="4" t="b">
        <v>1</v>
      </c>
      <c r="EC1643" s="4" t="s">
        <v>267</v>
      </c>
      <c r="EF1643" s="7">
        <v>46235</v>
      </c>
      <c r="EG1643" s="7">
        <v>46265</v>
      </c>
      <c r="EH1643" s="4" t="s">
        <v>173</v>
      </c>
      <c r="EI1643" s="4" t="b">
        <v>1</v>
      </c>
      <c r="EJ1643" s="4" t="s">
        <v>174</v>
      </c>
      <c r="EO1643" s="4">
        <f t="shared" si="100"/>
        <v>21.813698630136987</v>
      </c>
      <c r="EP1643" s="4">
        <f t="shared" si="101"/>
        <v>25</v>
      </c>
      <c r="EQ1643" s="9">
        <f t="shared" si="102"/>
        <v>3581732.9250000003</v>
      </c>
    </row>
    <row r="1644" spans="3:147">
      <c r="C1644" s="7">
        <v>46235</v>
      </c>
      <c r="D1644" s="4">
        <v>7850</v>
      </c>
      <c r="G1644" s="4" t="s">
        <v>176</v>
      </c>
      <c r="H1644" s="4" t="s">
        <v>177</v>
      </c>
      <c r="I1644" s="4">
        <v>14</v>
      </c>
      <c r="J1644" s="16">
        <v>40820</v>
      </c>
      <c r="L1644" s="4">
        <v>120599</v>
      </c>
      <c r="M1644" s="4">
        <v>125724</v>
      </c>
      <c r="N1644" s="4">
        <v>149821.1</v>
      </c>
      <c r="O1644" s="64">
        <v>17</v>
      </c>
      <c r="P1644" s="4">
        <v>10</v>
      </c>
      <c r="Q1644" s="4">
        <v>4</v>
      </c>
      <c r="R1644" s="4">
        <v>31</v>
      </c>
      <c r="S1644" s="4">
        <v>100</v>
      </c>
      <c r="T1644" s="4">
        <v>100</v>
      </c>
      <c r="U1644" s="11">
        <v>5490488</v>
      </c>
      <c r="V1644" s="11">
        <v>980488</v>
      </c>
      <c r="W1644" s="11">
        <v>4510000</v>
      </c>
      <c r="X1644" s="11">
        <v>14</v>
      </c>
      <c r="Y1644" s="62">
        <v>3738569</v>
      </c>
      <c r="Z1644" s="11">
        <v>0</v>
      </c>
      <c r="AA1644" s="11">
        <v>0</v>
      </c>
      <c r="AB1644" s="11">
        <v>48750</v>
      </c>
      <c r="AC1644" s="11">
        <v>105000</v>
      </c>
      <c r="AD1644" s="11">
        <v>0</v>
      </c>
      <c r="AE1644" s="11">
        <v>0</v>
      </c>
      <c r="AF1644" s="11">
        <v>0</v>
      </c>
      <c r="AG1644" s="11">
        <v>153750</v>
      </c>
      <c r="AH1644" s="11">
        <v>0</v>
      </c>
      <c r="AI1644" s="11">
        <v>471465</v>
      </c>
      <c r="AJ1644" s="11">
        <v>0</v>
      </c>
      <c r="AK1644" s="11">
        <v>168548</v>
      </c>
      <c r="AL1644" s="9">
        <v>640013</v>
      </c>
      <c r="AM1644" s="9">
        <v>674194</v>
      </c>
      <c r="AN1644" s="9">
        <v>0</v>
      </c>
      <c r="AO1644" s="9">
        <v>180234</v>
      </c>
      <c r="AP1644" s="11">
        <v>0</v>
      </c>
      <c r="AQ1644" s="11">
        <v>30000</v>
      </c>
      <c r="AR1644" s="11">
        <v>1524441</v>
      </c>
      <c r="AS1644" s="11">
        <v>0</v>
      </c>
      <c r="AT1644" s="11">
        <v>0</v>
      </c>
      <c r="AU1644" s="11">
        <v>0</v>
      </c>
      <c r="AV1644" s="11">
        <v>0</v>
      </c>
      <c r="AW1644" s="11">
        <v>0</v>
      </c>
      <c r="AX1644" s="11">
        <v>0</v>
      </c>
      <c r="AY1644" s="11">
        <v>0</v>
      </c>
      <c r="AZ1644" s="11">
        <v>0</v>
      </c>
      <c r="BA1644" s="11">
        <v>18728</v>
      </c>
      <c r="BB1644" s="11">
        <v>0</v>
      </c>
      <c r="BC1644" s="11">
        <v>0</v>
      </c>
      <c r="BD1644" s="11">
        <v>45000</v>
      </c>
      <c r="BE1644" s="11">
        <v>0</v>
      </c>
      <c r="BF1644" s="11">
        <v>0</v>
      </c>
      <c r="BG1644" s="11">
        <v>10000</v>
      </c>
      <c r="BH1644" s="11">
        <v>0</v>
      </c>
      <c r="BI1644" s="11">
        <v>0</v>
      </c>
      <c r="BJ1644" s="11">
        <v>0</v>
      </c>
      <c r="BK1644" s="11">
        <v>0</v>
      </c>
      <c r="BL1644" s="11">
        <v>0</v>
      </c>
      <c r="BM1644" s="11">
        <v>0</v>
      </c>
      <c r="BN1644" s="11">
        <v>0</v>
      </c>
      <c r="BO1644" s="11">
        <v>284810</v>
      </c>
      <c r="BP1644" s="11">
        <v>28480</v>
      </c>
      <c r="BQ1644" s="11">
        <v>313020</v>
      </c>
      <c r="BR1644" s="11">
        <v>244860</v>
      </c>
      <c r="BS1644" s="11">
        <v>49410</v>
      </c>
      <c r="BT1644" s="11">
        <v>11220</v>
      </c>
      <c r="BU1644" s="11">
        <v>43630</v>
      </c>
      <c r="BV1644" s="11">
        <v>0</v>
      </c>
      <c r="BW1644" s="11">
        <v>5058</v>
      </c>
      <c r="BX1644" s="11">
        <v>0</v>
      </c>
      <c r="BY1644" s="11">
        <v>0</v>
      </c>
      <c r="BZ1644" s="11">
        <v>0</v>
      </c>
      <c r="CA1644" s="11">
        <v>0</v>
      </c>
      <c r="CB1644" s="11">
        <v>0</v>
      </c>
      <c r="CC1644" s="11">
        <v>0</v>
      </c>
      <c r="CD1644" s="11">
        <v>0</v>
      </c>
      <c r="CE1644" s="11">
        <v>0</v>
      </c>
      <c r="CF1644" s="11">
        <v>0</v>
      </c>
      <c r="CG1644" s="11">
        <v>0</v>
      </c>
      <c r="CH1644" s="11">
        <v>0</v>
      </c>
      <c r="CI1644" s="11">
        <v>240008.065</v>
      </c>
      <c r="CJ1644" s="4">
        <v>31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6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20</v>
      </c>
      <c r="DC1644" s="4">
        <v>0</v>
      </c>
      <c r="DD1644" s="4">
        <v>6</v>
      </c>
      <c r="DE1644" s="64">
        <v>26</v>
      </c>
      <c r="DF1644" s="64">
        <v>24</v>
      </c>
      <c r="DG1644" s="64">
        <v>0</v>
      </c>
      <c r="DH1644" s="64">
        <v>16.04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2</v>
      </c>
      <c r="DU1644" s="4">
        <v>2</v>
      </c>
      <c r="EB1644" s="4" t="b">
        <v>1</v>
      </c>
      <c r="EC1644" s="4" t="s">
        <v>267</v>
      </c>
      <c r="EF1644" s="7">
        <v>46235</v>
      </c>
      <c r="EG1644" s="7">
        <v>46265</v>
      </c>
      <c r="EH1644" s="4" t="s">
        <v>173</v>
      </c>
      <c r="EI1644" s="4" t="b">
        <v>1</v>
      </c>
      <c r="EJ1644" s="4" t="s">
        <v>174</v>
      </c>
      <c r="EO1644" s="4">
        <f t="shared" si="100"/>
        <v>14.254794520547945</v>
      </c>
      <c r="EP1644" s="4">
        <f t="shared" si="101"/>
        <v>21</v>
      </c>
      <c r="EQ1644" s="9">
        <f t="shared" si="102"/>
        <v>3146243.1</v>
      </c>
    </row>
    <row r="1645" spans="3:147">
      <c r="C1645" s="7">
        <v>46235</v>
      </c>
      <c r="D1645" s="4">
        <v>7850</v>
      </c>
      <c r="G1645" s="4" t="s">
        <v>179</v>
      </c>
      <c r="H1645" s="4" t="s">
        <v>180</v>
      </c>
      <c r="I1645" s="4">
        <v>14</v>
      </c>
      <c r="J1645" s="16">
        <v>40686</v>
      </c>
      <c r="L1645" s="4">
        <v>104784.966</v>
      </c>
      <c r="M1645" s="4">
        <v>108534.933</v>
      </c>
      <c r="N1645" s="4">
        <v>129337.462</v>
      </c>
      <c r="O1645" s="64">
        <v>15</v>
      </c>
      <c r="P1645" s="4">
        <v>10</v>
      </c>
      <c r="Q1645" s="4">
        <v>6</v>
      </c>
      <c r="R1645" s="4">
        <v>31</v>
      </c>
      <c r="S1645" s="4">
        <v>100</v>
      </c>
      <c r="T1645" s="4">
        <v>100</v>
      </c>
      <c r="U1645" s="11">
        <v>4829723</v>
      </c>
      <c r="V1645" s="11">
        <v>926610</v>
      </c>
      <c r="W1645" s="11">
        <v>3903113</v>
      </c>
      <c r="X1645" s="11">
        <v>15</v>
      </c>
      <c r="Y1645" s="62">
        <v>3248333</v>
      </c>
      <c r="Z1645" s="11">
        <v>0</v>
      </c>
      <c r="AA1645" s="11">
        <v>0</v>
      </c>
      <c r="AB1645" s="11">
        <v>0</v>
      </c>
      <c r="AC1645" s="11">
        <v>112500</v>
      </c>
      <c r="AD1645" s="11">
        <v>0</v>
      </c>
      <c r="AE1645" s="11">
        <v>0</v>
      </c>
      <c r="AF1645" s="11">
        <v>0</v>
      </c>
      <c r="AG1645" s="11">
        <v>112500</v>
      </c>
      <c r="AH1645" s="11">
        <v>0</v>
      </c>
      <c r="AI1645" s="11">
        <v>407005</v>
      </c>
      <c r="AJ1645" s="11">
        <v>0</v>
      </c>
      <c r="AK1645" s="11">
        <v>339510</v>
      </c>
      <c r="AL1645" s="9">
        <v>746516</v>
      </c>
      <c r="AM1645" s="9">
        <v>388012</v>
      </c>
      <c r="AN1645" s="9">
        <v>0</v>
      </c>
      <c r="AO1645" s="9">
        <v>233195</v>
      </c>
      <c r="AP1645" s="11">
        <v>0</v>
      </c>
      <c r="AQ1645" s="11">
        <v>30000</v>
      </c>
      <c r="AR1645" s="11">
        <v>1397723</v>
      </c>
      <c r="AS1645" s="11">
        <v>0</v>
      </c>
      <c r="AT1645" s="11">
        <v>0</v>
      </c>
      <c r="AU1645" s="11">
        <v>0</v>
      </c>
      <c r="AV1645" s="11">
        <v>0</v>
      </c>
      <c r="AW1645" s="11">
        <v>0</v>
      </c>
      <c r="AX1645" s="11">
        <v>0</v>
      </c>
      <c r="AY1645" s="11">
        <v>0</v>
      </c>
      <c r="AZ1645" s="11">
        <v>0</v>
      </c>
      <c r="BA1645" s="11">
        <v>16167</v>
      </c>
      <c r="BB1645" s="11">
        <v>0</v>
      </c>
      <c r="BC1645" s="11">
        <v>0</v>
      </c>
      <c r="BD1645" s="11">
        <v>55000</v>
      </c>
      <c r="BE1645" s="11">
        <v>0</v>
      </c>
      <c r="BF1645" s="11">
        <v>0</v>
      </c>
      <c r="BG1645" s="11">
        <v>0</v>
      </c>
      <c r="BH1645" s="11">
        <v>0</v>
      </c>
      <c r="BI1645" s="11">
        <v>0</v>
      </c>
      <c r="BJ1645" s="11">
        <v>0</v>
      </c>
      <c r="BK1645" s="11">
        <v>0</v>
      </c>
      <c r="BL1645" s="11">
        <v>0</v>
      </c>
      <c r="BM1645" s="11">
        <v>0</v>
      </c>
      <c r="BN1645" s="11">
        <v>0</v>
      </c>
      <c r="BO1645" s="11">
        <v>308490</v>
      </c>
      <c r="BP1645" s="11">
        <v>30840</v>
      </c>
      <c r="BQ1645" s="11">
        <v>277440</v>
      </c>
      <c r="BR1645" s="11">
        <v>211950</v>
      </c>
      <c r="BS1645" s="11">
        <v>43470</v>
      </c>
      <c r="BT1645" s="11">
        <v>9750</v>
      </c>
      <c r="BU1645" s="11">
        <v>37670</v>
      </c>
      <c r="BV1645" s="11">
        <v>7000</v>
      </c>
      <c r="BW1645" s="11">
        <v>0</v>
      </c>
      <c r="BX1645" s="11">
        <v>0</v>
      </c>
      <c r="BY1645" s="11">
        <v>0</v>
      </c>
      <c r="BZ1645" s="11">
        <v>0</v>
      </c>
      <c r="CA1645" s="11">
        <v>0</v>
      </c>
      <c r="CB1645" s="11">
        <v>0</v>
      </c>
      <c r="CC1645" s="11">
        <v>0</v>
      </c>
      <c r="CD1645" s="11">
        <v>0</v>
      </c>
      <c r="CE1645" s="11">
        <v>0</v>
      </c>
      <c r="CF1645" s="11">
        <v>0</v>
      </c>
      <c r="CG1645" s="11">
        <v>0</v>
      </c>
      <c r="CH1645" s="11">
        <v>0</v>
      </c>
      <c r="CI1645" s="11">
        <v>210350.087</v>
      </c>
      <c r="CJ1645" s="4">
        <v>31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6</v>
      </c>
      <c r="CV1645" s="4">
        <v>0</v>
      </c>
      <c r="CW1645" s="4">
        <v>0</v>
      </c>
      <c r="CX1645" s="4">
        <v>0</v>
      </c>
      <c r="CY1645" s="4">
        <v>0</v>
      </c>
      <c r="CZ1645" s="4">
        <v>0</v>
      </c>
      <c r="DA1645" s="4">
        <v>0</v>
      </c>
      <c r="DB1645" s="4">
        <v>20</v>
      </c>
      <c r="DC1645" s="4">
        <v>0</v>
      </c>
      <c r="DD1645" s="4">
        <v>14</v>
      </c>
      <c r="DE1645" s="64">
        <v>34</v>
      </c>
      <c r="DF1645" s="64">
        <v>16</v>
      </c>
      <c r="DG1645" s="64">
        <v>0</v>
      </c>
      <c r="DH1645" s="64">
        <v>24.04</v>
      </c>
      <c r="DI1645" s="4">
        <v>0</v>
      </c>
      <c r="DJ1645" s="4">
        <v>0</v>
      </c>
      <c r="DK1645" s="4">
        <v>0</v>
      </c>
      <c r="DL1645" s="4">
        <v>0</v>
      </c>
      <c r="DM1645" s="4">
        <v>0</v>
      </c>
      <c r="DN1645" s="4">
        <v>0</v>
      </c>
      <c r="DO1645" s="4">
        <v>0</v>
      </c>
      <c r="DP1645" s="4">
        <v>0</v>
      </c>
      <c r="DQ1645" s="4">
        <v>0</v>
      </c>
      <c r="DR1645" s="4">
        <v>0</v>
      </c>
      <c r="DS1645" s="4">
        <v>0</v>
      </c>
      <c r="DT1645" s="4">
        <v>2</v>
      </c>
      <c r="DU1645" s="4">
        <v>2</v>
      </c>
      <c r="EB1645" s="4" t="b">
        <v>1</v>
      </c>
      <c r="EC1645" s="4" t="s">
        <v>267</v>
      </c>
      <c r="EF1645" s="7">
        <v>46235</v>
      </c>
      <c r="EG1645" s="7">
        <v>46265</v>
      </c>
      <c r="EH1645" s="4" t="s">
        <v>173</v>
      </c>
      <c r="EI1645" s="4" t="b">
        <v>1</v>
      </c>
      <c r="EJ1645" s="4" t="s">
        <v>174</v>
      </c>
      <c r="EO1645" s="4">
        <f t="shared" si="100"/>
        <v>14.621917808219179</v>
      </c>
      <c r="EP1645" s="4">
        <f t="shared" si="101"/>
        <v>21</v>
      </c>
      <c r="EQ1645" s="9">
        <f t="shared" si="102"/>
        <v>2716086.702</v>
      </c>
    </row>
    <row r="1646" spans="3:147">
      <c r="C1646" s="7">
        <v>46023</v>
      </c>
      <c r="D1646" s="4">
        <v>7900</v>
      </c>
      <c r="G1646" s="4" t="s">
        <v>176</v>
      </c>
      <c r="H1646" s="4" t="s">
        <v>177</v>
      </c>
      <c r="I1646" s="4">
        <v>9</v>
      </c>
      <c r="J1646" s="16">
        <v>38594</v>
      </c>
      <c r="L1646" s="4">
        <v>114832.333</v>
      </c>
      <c r="M1646" s="4">
        <v>120082.3</v>
      </c>
      <c r="N1646" s="4">
        <v>143098.07399999999</v>
      </c>
      <c r="O1646" s="64">
        <v>20</v>
      </c>
      <c r="P1646" s="4">
        <v>9</v>
      </c>
      <c r="Q1646" s="4">
        <v>2</v>
      </c>
      <c r="R1646" s="4">
        <v>31</v>
      </c>
      <c r="S1646" s="4">
        <v>100</v>
      </c>
      <c r="T1646" s="4">
        <v>100</v>
      </c>
      <c r="U1646" s="11">
        <v>7229357</v>
      </c>
      <c r="V1646" s="11">
        <v>1539760</v>
      </c>
      <c r="W1646" s="11">
        <v>5689597</v>
      </c>
      <c r="X1646" s="11">
        <v>20</v>
      </c>
      <c r="Y1646" s="62">
        <v>3559802</v>
      </c>
      <c r="Z1646" s="11">
        <v>0</v>
      </c>
      <c r="AA1646" s="11">
        <v>0</v>
      </c>
      <c r="AB1646" s="11">
        <v>7500</v>
      </c>
      <c r="AC1646" s="11">
        <v>150000</v>
      </c>
      <c r="AD1646" s="11">
        <v>0</v>
      </c>
      <c r="AE1646" s="11">
        <v>0</v>
      </c>
      <c r="AF1646" s="11">
        <v>0</v>
      </c>
      <c r="AG1646" s="11">
        <v>157500</v>
      </c>
      <c r="AH1646" s="11">
        <v>0</v>
      </c>
      <c r="AI1646" s="11">
        <v>450308</v>
      </c>
      <c r="AJ1646" s="11">
        <v>0</v>
      </c>
      <c r="AK1646" s="11">
        <v>492615</v>
      </c>
      <c r="AL1646" s="9">
        <v>942923</v>
      </c>
      <c r="AM1646" s="9">
        <v>1287882</v>
      </c>
      <c r="AN1646" s="9">
        <v>274748</v>
      </c>
      <c r="AO1646" s="9">
        <v>461705</v>
      </c>
      <c r="AP1646" s="11">
        <v>0</v>
      </c>
      <c r="AQ1646" s="11">
        <v>55000</v>
      </c>
      <c r="AR1646" s="11">
        <v>3022258</v>
      </c>
      <c r="AS1646" s="11">
        <v>0</v>
      </c>
      <c r="AT1646" s="11">
        <v>0</v>
      </c>
      <c r="AU1646" s="11">
        <v>0</v>
      </c>
      <c r="AV1646" s="11">
        <v>0</v>
      </c>
      <c r="AW1646" s="11">
        <v>0</v>
      </c>
      <c r="AX1646" s="11">
        <v>0</v>
      </c>
      <c r="AY1646" s="11">
        <v>0</v>
      </c>
      <c r="AZ1646" s="11">
        <v>0</v>
      </c>
      <c r="BA1646" s="11">
        <v>454797</v>
      </c>
      <c r="BB1646" s="11">
        <v>0</v>
      </c>
      <c r="BC1646" s="11">
        <v>0</v>
      </c>
      <c r="BD1646" s="11">
        <v>35000</v>
      </c>
      <c r="BE1646" s="11">
        <v>0</v>
      </c>
      <c r="BF1646" s="11">
        <v>0</v>
      </c>
      <c r="BG1646" s="11">
        <v>0</v>
      </c>
      <c r="BH1646" s="11">
        <v>0</v>
      </c>
      <c r="BI1646" s="11">
        <v>0</v>
      </c>
      <c r="BJ1646" s="11">
        <v>0</v>
      </c>
      <c r="BK1646" s="11">
        <v>0</v>
      </c>
      <c r="BL1646" s="11">
        <v>0</v>
      </c>
      <c r="BM1646" s="11">
        <v>0</v>
      </c>
      <c r="BN1646" s="11">
        <v>0</v>
      </c>
      <c r="BO1646" s="11">
        <v>718170</v>
      </c>
      <c r="BP1646" s="11">
        <v>71810</v>
      </c>
      <c r="BQ1646" s="11">
        <v>302570</v>
      </c>
      <c r="BR1646" s="11">
        <v>303800</v>
      </c>
      <c r="BS1646" s="11">
        <v>65060</v>
      </c>
      <c r="BT1646" s="11">
        <v>10680</v>
      </c>
      <c r="BU1646" s="11">
        <v>41670</v>
      </c>
      <c r="BV1646" s="11">
        <v>0</v>
      </c>
      <c r="BW1646" s="11">
        <v>0</v>
      </c>
      <c r="BX1646" s="11">
        <v>0</v>
      </c>
      <c r="BY1646" s="11">
        <v>0</v>
      </c>
      <c r="BZ1646" s="11">
        <v>0</v>
      </c>
      <c r="CA1646" s="11">
        <v>0</v>
      </c>
      <c r="CB1646" s="11">
        <v>26000</v>
      </c>
      <c r="CC1646" s="11">
        <v>0</v>
      </c>
      <c r="CD1646" s="11">
        <v>0</v>
      </c>
      <c r="CE1646" s="11">
        <v>0</v>
      </c>
      <c r="CF1646" s="11">
        <v>0</v>
      </c>
      <c r="CG1646" s="11">
        <v>0</v>
      </c>
      <c r="CH1646" s="11">
        <v>0</v>
      </c>
      <c r="CI1646" s="11">
        <v>229217.489</v>
      </c>
      <c r="CJ1646" s="4">
        <v>31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11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20</v>
      </c>
      <c r="DC1646" s="4">
        <v>0</v>
      </c>
      <c r="DD1646" s="4">
        <v>18.36</v>
      </c>
      <c r="DE1646" s="64">
        <v>38.36</v>
      </c>
      <c r="DF1646" s="64">
        <v>48</v>
      </c>
      <c r="DG1646" s="64">
        <v>7.68</v>
      </c>
      <c r="DH1646" s="64">
        <v>43.02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2</v>
      </c>
      <c r="DU1646" s="4">
        <v>2</v>
      </c>
      <c r="EB1646" s="4" t="b">
        <v>1</v>
      </c>
      <c r="EC1646" s="4" t="s">
        <v>213</v>
      </c>
      <c r="EF1646" s="7">
        <v>46023</v>
      </c>
      <c r="EG1646" s="7">
        <v>46053</v>
      </c>
      <c r="EH1646" s="4" t="s">
        <v>173</v>
      </c>
      <c r="EI1646" s="4" t="b">
        <v>1</v>
      </c>
      <c r="EJ1646" s="4" t="s">
        <v>178</v>
      </c>
      <c r="EO1646" s="4">
        <f t="shared" si="100"/>
        <v>20.353424657534248</v>
      </c>
      <c r="EP1646" s="4">
        <f t="shared" si="101"/>
        <v>24</v>
      </c>
      <c r="EQ1646" s="9">
        <f t="shared" si="102"/>
        <v>3434353.7759999996</v>
      </c>
    </row>
    <row r="1647" spans="3:147">
      <c r="C1647" s="7">
        <v>46023</v>
      </c>
      <c r="D1647" s="4">
        <v>7900</v>
      </c>
      <c r="G1647" s="4" t="s">
        <v>176</v>
      </c>
      <c r="H1647" s="4" t="s">
        <v>177</v>
      </c>
      <c r="I1647" s="4">
        <v>14</v>
      </c>
      <c r="J1647" s="16">
        <v>38657</v>
      </c>
      <c r="L1647" s="4">
        <v>117932.333</v>
      </c>
      <c r="M1647" s="4">
        <v>124182.3</v>
      </c>
      <c r="N1647" s="4">
        <v>147983.908</v>
      </c>
      <c r="O1647" s="64">
        <v>20</v>
      </c>
      <c r="P1647" s="4">
        <v>9</v>
      </c>
      <c r="Q1647" s="4">
        <v>2</v>
      </c>
      <c r="R1647" s="4">
        <v>31</v>
      </c>
      <c r="S1647" s="4">
        <v>100</v>
      </c>
      <c r="T1647" s="4">
        <v>100</v>
      </c>
      <c r="U1647" s="11">
        <v>7188538</v>
      </c>
      <c r="V1647" s="11">
        <v>1469190</v>
      </c>
      <c r="W1647" s="11">
        <v>5719348</v>
      </c>
      <c r="X1647" s="11">
        <v>20</v>
      </c>
      <c r="Y1647" s="62">
        <v>3655902</v>
      </c>
      <c r="Z1647" s="11">
        <v>0</v>
      </c>
      <c r="AA1647" s="11">
        <v>0</v>
      </c>
      <c r="AB1647" s="11">
        <v>37500</v>
      </c>
      <c r="AC1647" s="11">
        <v>150000</v>
      </c>
      <c r="AD1647" s="11">
        <v>0</v>
      </c>
      <c r="AE1647" s="11">
        <v>0</v>
      </c>
      <c r="AF1647" s="11">
        <v>0</v>
      </c>
      <c r="AG1647" s="11">
        <v>187500</v>
      </c>
      <c r="AH1647" s="11">
        <v>0</v>
      </c>
      <c r="AI1647" s="11">
        <v>465683</v>
      </c>
      <c r="AJ1647" s="11">
        <v>0</v>
      </c>
      <c r="AK1647" s="11">
        <v>370699</v>
      </c>
      <c r="AL1647" s="9">
        <v>836383</v>
      </c>
      <c r="AM1647" s="9">
        <v>1553831</v>
      </c>
      <c r="AN1647" s="9">
        <v>462819</v>
      </c>
      <c r="AO1647" s="9">
        <v>407103</v>
      </c>
      <c r="AP1647" s="11">
        <v>0</v>
      </c>
      <c r="AQ1647" s="11">
        <v>50000</v>
      </c>
      <c r="AR1647" s="11">
        <v>3310136</v>
      </c>
      <c r="AS1647" s="11">
        <v>0</v>
      </c>
      <c r="AT1647" s="11">
        <v>0</v>
      </c>
      <c r="AU1647" s="11">
        <v>0</v>
      </c>
      <c r="AV1647" s="11">
        <v>0</v>
      </c>
      <c r="AW1647" s="11">
        <v>0</v>
      </c>
      <c r="AX1647" s="11">
        <v>0</v>
      </c>
      <c r="AY1647" s="11">
        <v>0</v>
      </c>
      <c r="AZ1647" s="11">
        <v>0</v>
      </c>
      <c r="BA1647" s="11">
        <v>0</v>
      </c>
      <c r="BB1647" s="11">
        <v>0</v>
      </c>
      <c r="BC1647" s="11">
        <v>0</v>
      </c>
      <c r="BD1647" s="11">
        <v>35000</v>
      </c>
      <c r="BE1647" s="11">
        <v>0</v>
      </c>
      <c r="BF1647" s="11">
        <v>0</v>
      </c>
      <c r="BG1647" s="11">
        <v>0</v>
      </c>
      <c r="BH1647" s="11">
        <v>0</v>
      </c>
      <c r="BI1647" s="11">
        <v>0</v>
      </c>
      <c r="BJ1647" s="11">
        <v>0</v>
      </c>
      <c r="BK1647" s="11">
        <v>0</v>
      </c>
      <c r="BL1647" s="11">
        <v>0</v>
      </c>
      <c r="BM1647" s="11">
        <v>0</v>
      </c>
      <c r="BN1647" s="11">
        <v>0</v>
      </c>
      <c r="BO1647" s="11">
        <v>658780</v>
      </c>
      <c r="BP1647" s="11">
        <v>65870</v>
      </c>
      <c r="BQ1647" s="11">
        <v>299440</v>
      </c>
      <c r="BR1647" s="11">
        <v>314340</v>
      </c>
      <c r="BS1647" s="11">
        <v>64700</v>
      </c>
      <c r="BT1647" s="11">
        <v>10970</v>
      </c>
      <c r="BU1647" s="11">
        <v>43090</v>
      </c>
      <c r="BV1647" s="11">
        <v>0</v>
      </c>
      <c r="BW1647" s="11">
        <v>0</v>
      </c>
      <c r="BX1647" s="11">
        <v>0</v>
      </c>
      <c r="BY1647" s="11">
        <v>0</v>
      </c>
      <c r="BZ1647" s="11">
        <v>0</v>
      </c>
      <c r="CA1647" s="11">
        <v>0</v>
      </c>
      <c r="CB1647" s="11">
        <v>12000</v>
      </c>
      <c r="CC1647" s="11">
        <v>0</v>
      </c>
      <c r="CD1647" s="11">
        <v>0</v>
      </c>
      <c r="CE1647" s="11">
        <v>0</v>
      </c>
      <c r="CF1647" s="11">
        <v>0</v>
      </c>
      <c r="CG1647" s="11">
        <v>0</v>
      </c>
      <c r="CH1647" s="11">
        <v>0</v>
      </c>
      <c r="CI1647" s="11">
        <v>235216.446</v>
      </c>
      <c r="CJ1647" s="4">
        <v>31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10</v>
      </c>
      <c r="CV1647" s="4">
        <v>0</v>
      </c>
      <c r="CW1647" s="4">
        <v>0</v>
      </c>
      <c r="CX1647" s="4">
        <v>0</v>
      </c>
      <c r="CY1647" s="4">
        <v>0</v>
      </c>
      <c r="CZ1647" s="4">
        <v>0</v>
      </c>
      <c r="DA1647" s="4">
        <v>0</v>
      </c>
      <c r="DB1647" s="4">
        <v>20</v>
      </c>
      <c r="DC1647" s="4">
        <v>0</v>
      </c>
      <c r="DD1647" s="4">
        <v>13.36</v>
      </c>
      <c r="DE1647" s="64">
        <v>33.36</v>
      </c>
      <c r="DF1647" s="64">
        <v>56</v>
      </c>
      <c r="DG1647" s="64">
        <v>12.51</v>
      </c>
      <c r="DH1647" s="64">
        <v>36.68</v>
      </c>
      <c r="DI1647" s="4">
        <v>0</v>
      </c>
      <c r="DJ1647" s="4">
        <v>0</v>
      </c>
      <c r="DK1647" s="4">
        <v>0</v>
      </c>
      <c r="DL1647" s="4">
        <v>0</v>
      </c>
      <c r="DM1647" s="4">
        <v>0</v>
      </c>
      <c r="DN1647" s="4">
        <v>0</v>
      </c>
      <c r="DO1647" s="4">
        <v>0</v>
      </c>
      <c r="DP1647" s="4">
        <v>0</v>
      </c>
      <c r="DQ1647" s="4">
        <v>0</v>
      </c>
      <c r="DR1647" s="4">
        <v>0</v>
      </c>
      <c r="DS1647" s="4">
        <v>0</v>
      </c>
      <c r="DT1647" s="4">
        <v>2</v>
      </c>
      <c r="DU1647" s="4">
        <v>2</v>
      </c>
      <c r="EB1647" s="4" t="b">
        <v>1</v>
      </c>
      <c r="EC1647" s="4" t="s">
        <v>213</v>
      </c>
      <c r="EF1647" s="7">
        <v>46023</v>
      </c>
      <c r="EG1647" s="7">
        <v>46053</v>
      </c>
      <c r="EH1647" s="4" t="s">
        <v>173</v>
      </c>
      <c r="EI1647" s="4" t="b">
        <v>1</v>
      </c>
      <c r="EJ1647" s="4" t="s">
        <v>178</v>
      </c>
      <c r="EO1647" s="4">
        <f t="shared" si="100"/>
        <v>20.18082191780822</v>
      </c>
      <c r="EP1647" s="4">
        <f t="shared" si="101"/>
        <v>24</v>
      </c>
      <c r="EQ1647" s="9">
        <f t="shared" si="102"/>
        <v>3551613.7919999999</v>
      </c>
    </row>
    <row r="1648" spans="3:147">
      <c r="C1648" s="7">
        <v>46023</v>
      </c>
      <c r="D1648" s="4">
        <v>7900</v>
      </c>
      <c r="G1648" s="4" t="s">
        <v>179</v>
      </c>
      <c r="H1648" s="4" t="s">
        <v>180</v>
      </c>
      <c r="I1648" s="4">
        <v>16</v>
      </c>
      <c r="J1648" s="16">
        <v>40525</v>
      </c>
      <c r="L1648" s="4">
        <v>103438.299</v>
      </c>
      <c r="M1648" s="4">
        <v>107188.26700000001</v>
      </c>
      <c r="N1648" s="4">
        <v>127732.68399999999</v>
      </c>
      <c r="O1648" s="64">
        <v>20</v>
      </c>
      <c r="P1648" s="4">
        <v>9</v>
      </c>
      <c r="Q1648" s="4">
        <v>2</v>
      </c>
      <c r="R1648" s="4">
        <v>31</v>
      </c>
      <c r="S1648" s="4">
        <v>100</v>
      </c>
      <c r="T1648" s="4">
        <v>100</v>
      </c>
      <c r="U1648" s="11">
        <v>6208510</v>
      </c>
      <c r="V1648" s="11">
        <v>1251550</v>
      </c>
      <c r="W1648" s="11">
        <v>4956960</v>
      </c>
      <c r="X1648" s="11">
        <v>15</v>
      </c>
      <c r="Y1648" s="62">
        <v>3206587</v>
      </c>
      <c r="Z1648" s="11">
        <v>0</v>
      </c>
      <c r="AA1648" s="11">
        <v>0</v>
      </c>
      <c r="AB1648" s="11">
        <v>0</v>
      </c>
      <c r="AC1648" s="11">
        <v>112500</v>
      </c>
      <c r="AD1648" s="11">
        <v>0</v>
      </c>
      <c r="AE1648" s="11">
        <v>0</v>
      </c>
      <c r="AF1648" s="11">
        <v>0</v>
      </c>
      <c r="AG1648" s="11">
        <v>112500</v>
      </c>
      <c r="AH1648" s="11">
        <v>0</v>
      </c>
      <c r="AI1648" s="11">
        <v>401956</v>
      </c>
      <c r="AJ1648" s="11">
        <v>0</v>
      </c>
      <c r="AK1648" s="11">
        <v>319970</v>
      </c>
      <c r="AL1648" s="9">
        <v>721926</v>
      </c>
      <c r="AM1648" s="9">
        <v>1341193</v>
      </c>
      <c r="AN1648" s="9">
        <v>404912</v>
      </c>
      <c r="AO1648" s="9">
        <v>351392</v>
      </c>
      <c r="AP1648" s="11">
        <v>0</v>
      </c>
      <c r="AQ1648" s="11">
        <v>50000</v>
      </c>
      <c r="AR1648" s="11">
        <v>2869423</v>
      </c>
      <c r="AS1648" s="11">
        <v>0</v>
      </c>
      <c r="AT1648" s="11">
        <v>0</v>
      </c>
      <c r="AU1648" s="11">
        <v>0</v>
      </c>
      <c r="AV1648" s="11">
        <v>0</v>
      </c>
      <c r="AW1648" s="11">
        <v>0</v>
      </c>
      <c r="AX1648" s="11">
        <v>0</v>
      </c>
      <c r="AY1648" s="11">
        <v>0</v>
      </c>
      <c r="AZ1648" s="11">
        <v>0</v>
      </c>
      <c r="BA1648" s="11">
        <v>0</v>
      </c>
      <c r="BB1648" s="11">
        <v>0</v>
      </c>
      <c r="BC1648" s="11">
        <v>0</v>
      </c>
      <c r="BD1648" s="11">
        <v>20000</v>
      </c>
      <c r="BE1648" s="11">
        <v>0</v>
      </c>
      <c r="BF1648" s="11">
        <v>0</v>
      </c>
      <c r="BG1648" s="11">
        <v>0</v>
      </c>
      <c r="BH1648" s="11">
        <v>0</v>
      </c>
      <c r="BI1648" s="11">
        <v>0</v>
      </c>
      <c r="BJ1648" s="11">
        <v>0</v>
      </c>
      <c r="BK1648" s="11">
        <v>0</v>
      </c>
      <c r="BL1648" s="11">
        <v>0</v>
      </c>
      <c r="BM1648" s="11">
        <v>0</v>
      </c>
      <c r="BN1648" s="11">
        <v>0</v>
      </c>
      <c r="BO1648" s="11">
        <v>547320</v>
      </c>
      <c r="BP1648" s="11">
        <v>54730</v>
      </c>
      <c r="BQ1648" s="11">
        <v>256450</v>
      </c>
      <c r="BR1648" s="11">
        <v>278340</v>
      </c>
      <c r="BS1648" s="11">
        <v>55880</v>
      </c>
      <c r="BT1648" s="11">
        <v>9620</v>
      </c>
      <c r="BU1648" s="11">
        <v>37210</v>
      </c>
      <c r="BV1648" s="11">
        <v>0</v>
      </c>
      <c r="BW1648" s="11">
        <v>0</v>
      </c>
      <c r="BX1648" s="11">
        <v>0</v>
      </c>
      <c r="BY1648" s="11">
        <v>0</v>
      </c>
      <c r="BZ1648" s="11">
        <v>0</v>
      </c>
      <c r="CA1648" s="11">
        <v>0</v>
      </c>
      <c r="CB1648" s="11">
        <v>12000</v>
      </c>
      <c r="CC1648" s="11">
        <v>0</v>
      </c>
      <c r="CD1648" s="11">
        <v>0</v>
      </c>
      <c r="CE1648" s="11">
        <v>0</v>
      </c>
      <c r="CF1648" s="11">
        <v>0</v>
      </c>
      <c r="CG1648" s="11">
        <v>0</v>
      </c>
      <c r="CH1648" s="11">
        <v>0</v>
      </c>
      <c r="CI1648" s="11">
        <v>195226.337</v>
      </c>
      <c r="CJ1648" s="4">
        <v>31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10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20</v>
      </c>
      <c r="DC1648" s="4">
        <v>0</v>
      </c>
      <c r="DD1648" s="4">
        <v>13.36</v>
      </c>
      <c r="DE1648" s="64">
        <v>33.36</v>
      </c>
      <c r="DF1648" s="64">
        <v>56</v>
      </c>
      <c r="DG1648" s="64">
        <v>12.68</v>
      </c>
      <c r="DH1648" s="64">
        <v>36.68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2</v>
      </c>
      <c r="DU1648" s="4">
        <v>2</v>
      </c>
      <c r="EB1648" s="4" t="b">
        <v>1</v>
      </c>
      <c r="EC1648" s="4" t="s">
        <v>213</v>
      </c>
      <c r="EF1648" s="7">
        <v>46023</v>
      </c>
      <c r="EG1648" s="7">
        <v>46053</v>
      </c>
      <c r="EH1648" s="4" t="s">
        <v>173</v>
      </c>
      <c r="EI1648" s="4" t="b">
        <v>1</v>
      </c>
      <c r="EJ1648" s="4" t="s">
        <v>178</v>
      </c>
      <c r="EO1648" s="4">
        <f t="shared" si="100"/>
        <v>15.063013698630137</v>
      </c>
      <c r="EP1648" s="4">
        <f t="shared" si="101"/>
        <v>22</v>
      </c>
      <c r="EQ1648" s="9">
        <f t="shared" si="102"/>
        <v>2810119.048</v>
      </c>
    </row>
    <row r="1649" spans="3:147">
      <c r="C1649" s="7">
        <v>46023</v>
      </c>
      <c r="D1649" s="4">
        <v>7900</v>
      </c>
      <c r="G1649" s="4" t="s">
        <v>179</v>
      </c>
      <c r="H1649" s="4" t="s">
        <v>180</v>
      </c>
      <c r="I1649" s="4">
        <v>13</v>
      </c>
      <c r="J1649" s="16">
        <v>41619</v>
      </c>
      <c r="L1649" s="4">
        <v>101413.299</v>
      </c>
      <c r="M1649" s="4">
        <v>104663.26700000001</v>
      </c>
      <c r="N1649" s="4">
        <v>124723.726</v>
      </c>
      <c r="O1649" s="64">
        <v>20</v>
      </c>
      <c r="P1649" s="4">
        <v>9</v>
      </c>
      <c r="Q1649" s="4">
        <v>2</v>
      </c>
      <c r="R1649" s="4">
        <v>31</v>
      </c>
      <c r="S1649" s="4">
        <v>100</v>
      </c>
      <c r="T1649" s="4">
        <v>100</v>
      </c>
      <c r="U1649" s="11">
        <v>5687736</v>
      </c>
      <c r="V1649" s="11">
        <v>1110960</v>
      </c>
      <c r="W1649" s="11">
        <v>4576776</v>
      </c>
      <c r="X1649" s="11">
        <v>12</v>
      </c>
      <c r="Y1649" s="62">
        <v>3143812</v>
      </c>
      <c r="Z1649" s="11">
        <v>0</v>
      </c>
      <c r="AA1649" s="11">
        <v>0</v>
      </c>
      <c r="AB1649" s="11">
        <v>7500</v>
      </c>
      <c r="AC1649" s="11">
        <v>90000</v>
      </c>
      <c r="AD1649" s="11">
        <v>0</v>
      </c>
      <c r="AE1649" s="11">
        <v>0</v>
      </c>
      <c r="AF1649" s="11">
        <v>0</v>
      </c>
      <c r="AG1649" s="11">
        <v>97500</v>
      </c>
      <c r="AH1649" s="11">
        <v>0</v>
      </c>
      <c r="AI1649" s="11">
        <v>392487</v>
      </c>
      <c r="AJ1649" s="11">
        <v>0</v>
      </c>
      <c r="AK1649" s="11">
        <v>405975</v>
      </c>
      <c r="AL1649" s="9">
        <v>798462</v>
      </c>
      <c r="AM1649" s="9">
        <v>935427</v>
      </c>
      <c r="AN1649" s="9">
        <v>239469</v>
      </c>
      <c r="AO1649" s="9">
        <v>393066</v>
      </c>
      <c r="AP1649" s="11">
        <v>0</v>
      </c>
      <c r="AQ1649" s="11">
        <v>55000</v>
      </c>
      <c r="AR1649" s="11">
        <v>2421424</v>
      </c>
      <c r="AS1649" s="11">
        <v>0</v>
      </c>
      <c r="AT1649" s="11">
        <v>0</v>
      </c>
      <c r="AU1649" s="11">
        <v>0</v>
      </c>
      <c r="AV1649" s="11">
        <v>0</v>
      </c>
      <c r="AW1649" s="11">
        <v>0</v>
      </c>
      <c r="AX1649" s="11">
        <v>0</v>
      </c>
      <c r="AY1649" s="11">
        <v>0</v>
      </c>
      <c r="AZ1649" s="11">
        <v>0</v>
      </c>
      <c r="BA1649" s="11">
        <v>0</v>
      </c>
      <c r="BB1649" s="11">
        <v>0</v>
      </c>
      <c r="BC1649" s="11">
        <v>0</v>
      </c>
      <c r="BD1649" s="11">
        <v>25000</v>
      </c>
      <c r="BE1649" s="11">
        <v>0</v>
      </c>
      <c r="BF1649" s="11">
        <v>0</v>
      </c>
      <c r="BG1649" s="11">
        <v>0</v>
      </c>
      <c r="BH1649" s="11">
        <v>0</v>
      </c>
      <c r="BI1649" s="11">
        <v>0</v>
      </c>
      <c r="BJ1649" s="11">
        <v>0</v>
      </c>
      <c r="BK1649" s="11">
        <v>0</v>
      </c>
      <c r="BL1649" s="11">
        <v>0</v>
      </c>
      <c r="BM1649" s="11">
        <v>0</v>
      </c>
      <c r="BN1649" s="11">
        <v>0</v>
      </c>
      <c r="BO1649" s="11">
        <v>452190</v>
      </c>
      <c r="BP1649" s="11">
        <v>45210</v>
      </c>
      <c r="BQ1649" s="11">
        <v>259580</v>
      </c>
      <c r="BR1649" s="11">
        <v>244020</v>
      </c>
      <c r="BS1649" s="11">
        <v>51190</v>
      </c>
      <c r="BT1649" s="11">
        <v>9440</v>
      </c>
      <c r="BU1649" s="11">
        <v>36330</v>
      </c>
      <c r="BV1649" s="11">
        <v>0</v>
      </c>
      <c r="BW1649" s="11">
        <v>0</v>
      </c>
      <c r="BX1649" s="11">
        <v>0</v>
      </c>
      <c r="BY1649" s="11">
        <v>0</v>
      </c>
      <c r="BZ1649" s="11">
        <v>0</v>
      </c>
      <c r="CA1649" s="11">
        <v>0</v>
      </c>
      <c r="CB1649" s="11">
        <v>13000</v>
      </c>
      <c r="CC1649" s="11">
        <v>0</v>
      </c>
      <c r="CD1649" s="11">
        <v>0</v>
      </c>
      <c r="CE1649" s="11">
        <v>0</v>
      </c>
      <c r="CF1649" s="11">
        <v>0</v>
      </c>
      <c r="CG1649" s="11">
        <v>0</v>
      </c>
      <c r="CH1649" s="11">
        <v>0</v>
      </c>
      <c r="CI1649" s="11">
        <v>197287.478</v>
      </c>
      <c r="CJ1649" s="4">
        <v>31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0</v>
      </c>
      <c r="CR1649" s="4">
        <v>0</v>
      </c>
      <c r="CS1649" s="4">
        <v>0</v>
      </c>
      <c r="CT1649" s="4">
        <v>0</v>
      </c>
      <c r="CU1649" s="4">
        <v>11</v>
      </c>
      <c r="CV1649" s="4">
        <v>0</v>
      </c>
      <c r="CW1649" s="4">
        <v>0</v>
      </c>
      <c r="CX1649" s="4">
        <v>0</v>
      </c>
      <c r="CY1649" s="4">
        <v>0</v>
      </c>
      <c r="CZ1649" s="4">
        <v>0</v>
      </c>
      <c r="DA1649" s="4">
        <v>0</v>
      </c>
      <c r="DB1649" s="4">
        <v>20</v>
      </c>
      <c r="DC1649" s="4">
        <v>0</v>
      </c>
      <c r="DD1649" s="4">
        <v>17.36</v>
      </c>
      <c r="DE1649" s="64">
        <v>37.36</v>
      </c>
      <c r="DF1649" s="64">
        <v>40</v>
      </c>
      <c r="DG1649" s="64">
        <v>7.68</v>
      </c>
      <c r="DH1649" s="64">
        <v>42.02</v>
      </c>
      <c r="DI1649" s="4">
        <v>0</v>
      </c>
      <c r="DJ1649" s="4">
        <v>0</v>
      </c>
      <c r="DK1649" s="4">
        <v>0</v>
      </c>
      <c r="DL1649" s="4">
        <v>0</v>
      </c>
      <c r="DM1649" s="4">
        <v>0</v>
      </c>
      <c r="DN1649" s="4">
        <v>0</v>
      </c>
      <c r="DO1649" s="4">
        <v>0</v>
      </c>
      <c r="DP1649" s="4">
        <v>0</v>
      </c>
      <c r="DQ1649" s="4">
        <v>0</v>
      </c>
      <c r="DR1649" s="4">
        <v>0</v>
      </c>
      <c r="DS1649" s="4">
        <v>0</v>
      </c>
      <c r="DT1649" s="4">
        <v>2</v>
      </c>
      <c r="DU1649" s="4">
        <v>2</v>
      </c>
      <c r="EB1649" s="4" t="b">
        <v>1</v>
      </c>
      <c r="EC1649" s="4" t="s">
        <v>213</v>
      </c>
      <c r="EF1649" s="7">
        <v>46023</v>
      </c>
      <c r="EG1649" s="7">
        <v>46053</v>
      </c>
      <c r="EH1649" s="4" t="s">
        <v>173</v>
      </c>
      <c r="EI1649" s="4" t="b">
        <v>1</v>
      </c>
      <c r="EJ1649" s="4" t="s">
        <v>178</v>
      </c>
      <c r="EO1649" s="4">
        <f t="shared" si="100"/>
        <v>12.065753424657535</v>
      </c>
      <c r="EP1649" s="4">
        <f t="shared" si="101"/>
        <v>20</v>
      </c>
      <c r="EQ1649" s="9">
        <f t="shared" si="102"/>
        <v>2494474.52</v>
      </c>
    </row>
    <row r="1650" spans="3:147">
      <c r="C1650" s="7">
        <v>46054</v>
      </c>
      <c r="D1650" s="4">
        <v>7900</v>
      </c>
      <c r="G1650" s="4" t="s">
        <v>176</v>
      </c>
      <c r="H1650" s="4" t="s">
        <v>177</v>
      </c>
      <c r="I1650" s="4">
        <v>9</v>
      </c>
      <c r="J1650" s="16">
        <v>38594</v>
      </c>
      <c r="L1650" s="4">
        <v>114832.333</v>
      </c>
      <c r="M1650" s="4">
        <v>120082.3</v>
      </c>
      <c r="N1650" s="4">
        <v>143098.07399999999</v>
      </c>
      <c r="O1650" s="64">
        <v>16</v>
      </c>
      <c r="P1650" s="4">
        <v>8</v>
      </c>
      <c r="Q1650" s="4">
        <v>4</v>
      </c>
      <c r="R1650" s="4">
        <v>28</v>
      </c>
      <c r="S1650" s="4">
        <v>100</v>
      </c>
      <c r="T1650" s="4">
        <v>100</v>
      </c>
      <c r="U1650" s="11">
        <v>5900895</v>
      </c>
      <c r="V1650" s="11">
        <v>1647830</v>
      </c>
      <c r="W1650" s="11">
        <v>4253065</v>
      </c>
      <c r="X1650" s="11">
        <v>20</v>
      </c>
      <c r="Y1650" s="62">
        <v>3215305</v>
      </c>
      <c r="Z1650" s="11">
        <v>0</v>
      </c>
      <c r="AA1650" s="11">
        <v>0</v>
      </c>
      <c r="AB1650" s="11">
        <v>7500</v>
      </c>
      <c r="AC1650" s="11">
        <v>150000</v>
      </c>
      <c r="AD1650" s="11">
        <v>0</v>
      </c>
      <c r="AE1650" s="11">
        <v>0</v>
      </c>
      <c r="AF1650" s="11">
        <v>0</v>
      </c>
      <c r="AG1650" s="11">
        <v>157500</v>
      </c>
      <c r="AH1650" s="11">
        <v>0</v>
      </c>
      <c r="AI1650" s="11">
        <v>450308</v>
      </c>
      <c r="AJ1650" s="11">
        <v>0</v>
      </c>
      <c r="AK1650" s="11">
        <v>358460</v>
      </c>
      <c r="AL1650" s="9">
        <v>808769</v>
      </c>
      <c r="AM1650" s="9">
        <v>858588</v>
      </c>
      <c r="AN1650" s="9">
        <v>382071</v>
      </c>
      <c r="AO1650" s="9">
        <v>393662</v>
      </c>
      <c r="AP1650" s="11">
        <v>0</v>
      </c>
      <c r="AQ1650" s="11">
        <v>50000</v>
      </c>
      <c r="AR1650" s="11">
        <v>2493090</v>
      </c>
      <c r="AS1650" s="11">
        <v>0</v>
      </c>
      <c r="AT1650" s="11">
        <v>0</v>
      </c>
      <c r="AU1650" s="11">
        <v>0</v>
      </c>
      <c r="AV1650" s="11">
        <v>0</v>
      </c>
      <c r="AW1650" s="11">
        <v>0</v>
      </c>
      <c r="AX1650" s="11">
        <v>0</v>
      </c>
      <c r="AY1650" s="11">
        <v>0</v>
      </c>
      <c r="AZ1650" s="11">
        <v>0</v>
      </c>
      <c r="BA1650" s="11">
        <v>0</v>
      </c>
      <c r="BB1650" s="11">
        <v>0</v>
      </c>
      <c r="BC1650" s="11">
        <v>0</v>
      </c>
      <c r="BD1650" s="11">
        <v>35000</v>
      </c>
      <c r="BE1650" s="11">
        <v>0</v>
      </c>
      <c r="BF1650" s="11">
        <v>0</v>
      </c>
      <c r="BG1650" s="11">
        <v>0</v>
      </c>
      <c r="BH1650" s="11">
        <v>0</v>
      </c>
      <c r="BI1650" s="11">
        <v>0</v>
      </c>
      <c r="BJ1650" s="11">
        <v>0</v>
      </c>
      <c r="BK1650" s="11">
        <v>0</v>
      </c>
      <c r="BL1650" s="11">
        <v>0</v>
      </c>
      <c r="BM1650" s="11">
        <v>0</v>
      </c>
      <c r="BN1650" s="11">
        <v>0</v>
      </c>
      <c r="BO1650" s="11">
        <v>431110</v>
      </c>
      <c r="BP1650" s="11">
        <v>43110</v>
      </c>
      <c r="BQ1650" s="11">
        <v>302570</v>
      </c>
      <c r="BR1650" s="11">
        <v>249770</v>
      </c>
      <c r="BS1650" s="11">
        <v>53110</v>
      </c>
      <c r="BT1650" s="11">
        <v>9650</v>
      </c>
      <c r="BU1650" s="11">
        <v>38230</v>
      </c>
      <c r="BV1650" s="11">
        <v>0</v>
      </c>
      <c r="BW1650" s="11">
        <v>0</v>
      </c>
      <c r="BX1650" s="11">
        <v>0</v>
      </c>
      <c r="BY1650" s="11">
        <v>0</v>
      </c>
      <c r="BZ1650" s="11">
        <v>0</v>
      </c>
      <c r="CA1650" s="11">
        <v>0</v>
      </c>
      <c r="CB1650" s="11">
        <v>20000</v>
      </c>
      <c r="CC1650" s="11">
        <v>500280</v>
      </c>
      <c r="CD1650" s="11">
        <v>0</v>
      </c>
      <c r="CE1650" s="11">
        <v>0</v>
      </c>
      <c r="CF1650" s="11">
        <v>0</v>
      </c>
      <c r="CG1650" s="11">
        <v>0</v>
      </c>
      <c r="CH1650" s="11">
        <v>0</v>
      </c>
      <c r="CI1650" s="11">
        <v>245008.424</v>
      </c>
      <c r="CJ1650" s="4">
        <v>28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10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20</v>
      </c>
      <c r="DC1650" s="4">
        <v>0</v>
      </c>
      <c r="DD1650" s="4">
        <v>13.36</v>
      </c>
      <c r="DE1650" s="64">
        <v>33.36</v>
      </c>
      <c r="DF1650" s="64">
        <v>32</v>
      </c>
      <c r="DG1650" s="64">
        <v>10.68</v>
      </c>
      <c r="DH1650" s="64">
        <v>36.68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2</v>
      </c>
      <c r="DU1650" s="4">
        <v>2</v>
      </c>
      <c r="EB1650" s="4" t="b">
        <v>1</v>
      </c>
      <c r="EC1650" s="4" t="s">
        <v>213</v>
      </c>
      <c r="EF1650" s="7">
        <v>46054</v>
      </c>
      <c r="EG1650" s="7">
        <v>46081</v>
      </c>
      <c r="EH1650" s="4" t="s">
        <v>173</v>
      </c>
      <c r="EI1650" s="4" t="b">
        <v>1</v>
      </c>
      <c r="EJ1650" s="4" t="s">
        <v>178</v>
      </c>
      <c r="EO1650" s="4">
        <f t="shared" si="100"/>
        <v>20.353424657534248</v>
      </c>
      <c r="EP1650" s="4">
        <f t="shared" si="101"/>
        <v>24</v>
      </c>
      <c r="EQ1650" s="9">
        <f t="shared" si="102"/>
        <v>3434353.7759999996</v>
      </c>
    </row>
    <row r="1651" spans="3:147">
      <c r="C1651" s="7">
        <v>46054</v>
      </c>
      <c r="D1651" s="4">
        <v>7900</v>
      </c>
      <c r="G1651" s="4" t="s">
        <v>176</v>
      </c>
      <c r="H1651" s="4" t="s">
        <v>177</v>
      </c>
      <c r="I1651" s="4">
        <v>14</v>
      </c>
      <c r="J1651" s="16">
        <v>38657</v>
      </c>
      <c r="L1651" s="4">
        <v>117932.333</v>
      </c>
      <c r="M1651" s="4">
        <v>124182.3</v>
      </c>
      <c r="N1651" s="4">
        <v>147983.908</v>
      </c>
      <c r="O1651" s="64">
        <v>16</v>
      </c>
      <c r="P1651" s="4">
        <v>8</v>
      </c>
      <c r="Q1651" s="4">
        <v>4</v>
      </c>
      <c r="R1651" s="4">
        <v>28</v>
      </c>
      <c r="S1651" s="4">
        <v>100</v>
      </c>
      <c r="T1651" s="4">
        <v>100</v>
      </c>
      <c r="U1651" s="11">
        <v>5350889</v>
      </c>
      <c r="V1651" s="11">
        <v>974960</v>
      </c>
      <c r="W1651" s="11">
        <v>4375929</v>
      </c>
      <c r="X1651" s="11">
        <v>20</v>
      </c>
      <c r="Y1651" s="62">
        <v>3302105</v>
      </c>
      <c r="Z1651" s="11">
        <v>0</v>
      </c>
      <c r="AA1651" s="11">
        <v>0</v>
      </c>
      <c r="AB1651" s="11">
        <v>37500</v>
      </c>
      <c r="AC1651" s="11">
        <v>150000</v>
      </c>
      <c r="AD1651" s="11">
        <v>0</v>
      </c>
      <c r="AE1651" s="11">
        <v>0</v>
      </c>
      <c r="AF1651" s="11">
        <v>0</v>
      </c>
      <c r="AG1651" s="11">
        <v>187500</v>
      </c>
      <c r="AH1651" s="11">
        <v>0</v>
      </c>
      <c r="AI1651" s="11">
        <v>465683</v>
      </c>
      <c r="AJ1651" s="11">
        <v>0</v>
      </c>
      <c r="AK1651" s="11">
        <v>226970</v>
      </c>
      <c r="AL1651" s="9">
        <v>692653</v>
      </c>
      <c r="AM1651" s="9">
        <v>665927</v>
      </c>
      <c r="AN1651" s="9">
        <v>160562</v>
      </c>
      <c r="AO1651" s="9">
        <v>272142</v>
      </c>
      <c r="AP1651" s="11">
        <v>0</v>
      </c>
      <c r="AQ1651" s="11">
        <v>35000</v>
      </c>
      <c r="AR1651" s="11">
        <v>1826284</v>
      </c>
      <c r="AS1651" s="11">
        <v>0</v>
      </c>
      <c r="AT1651" s="11">
        <v>0</v>
      </c>
      <c r="AU1651" s="11">
        <v>0</v>
      </c>
      <c r="AV1651" s="11">
        <v>0</v>
      </c>
      <c r="AW1651" s="11">
        <v>0</v>
      </c>
      <c r="AX1651" s="11">
        <v>0</v>
      </c>
      <c r="AY1651" s="11">
        <v>0</v>
      </c>
      <c r="AZ1651" s="11">
        <v>0</v>
      </c>
      <c r="BA1651" s="11">
        <v>0</v>
      </c>
      <c r="BB1651" s="11">
        <v>0</v>
      </c>
      <c r="BC1651" s="11">
        <v>0</v>
      </c>
      <c r="BD1651" s="11">
        <v>35000</v>
      </c>
      <c r="BE1651" s="11">
        <v>0</v>
      </c>
      <c r="BF1651" s="11">
        <v>0</v>
      </c>
      <c r="BG1651" s="11">
        <v>0</v>
      </c>
      <c r="BH1651" s="11">
        <v>0</v>
      </c>
      <c r="BI1651" s="11">
        <v>0</v>
      </c>
      <c r="BJ1651" s="11">
        <v>0</v>
      </c>
      <c r="BK1651" s="11">
        <v>0</v>
      </c>
      <c r="BL1651" s="11">
        <v>0</v>
      </c>
      <c r="BM1651" s="11">
        <v>0</v>
      </c>
      <c r="BN1651" s="11">
        <v>0</v>
      </c>
      <c r="BO1651" s="11">
        <v>300290</v>
      </c>
      <c r="BP1651" s="11">
        <v>30020</v>
      </c>
      <c r="BQ1651" s="11">
        <v>299440</v>
      </c>
      <c r="BR1651" s="11">
        <v>239590</v>
      </c>
      <c r="BS1651" s="11">
        <v>48160</v>
      </c>
      <c r="BT1651" s="11">
        <v>9910</v>
      </c>
      <c r="BU1651" s="11">
        <v>39550</v>
      </c>
      <c r="BV1651" s="11">
        <v>0</v>
      </c>
      <c r="BW1651" s="11">
        <v>0</v>
      </c>
      <c r="BX1651" s="11">
        <v>0</v>
      </c>
      <c r="BY1651" s="11">
        <v>0</v>
      </c>
      <c r="BZ1651" s="11">
        <v>0</v>
      </c>
      <c r="CA1651" s="11">
        <v>0</v>
      </c>
      <c r="CB1651" s="11">
        <v>8000</v>
      </c>
      <c r="CC1651" s="11">
        <v>0</v>
      </c>
      <c r="CD1651" s="11">
        <v>0</v>
      </c>
      <c r="CE1651" s="11">
        <v>0</v>
      </c>
      <c r="CF1651" s="11">
        <v>0</v>
      </c>
      <c r="CG1651" s="11">
        <v>0</v>
      </c>
      <c r="CH1651" s="11">
        <v>0</v>
      </c>
      <c r="CI1651" s="11">
        <v>235255.45699999999</v>
      </c>
      <c r="CJ1651" s="4">
        <v>28</v>
      </c>
      <c r="CK1651" s="4">
        <v>0</v>
      </c>
      <c r="CL1651" s="4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  <c r="CS1651" s="4">
        <v>0</v>
      </c>
      <c r="CT1651" s="4">
        <v>0</v>
      </c>
      <c r="CU1651" s="4">
        <v>7</v>
      </c>
      <c r="CV1651" s="4">
        <v>0</v>
      </c>
      <c r="CW1651" s="4">
        <v>0</v>
      </c>
      <c r="CX1651" s="4">
        <v>0</v>
      </c>
      <c r="CY1651" s="4">
        <v>0</v>
      </c>
      <c r="CZ1651" s="4">
        <v>0</v>
      </c>
      <c r="DA1651" s="4">
        <v>0</v>
      </c>
      <c r="DB1651" s="4">
        <v>20</v>
      </c>
      <c r="DC1651" s="4">
        <v>0</v>
      </c>
      <c r="DD1651" s="4">
        <v>8.18</v>
      </c>
      <c r="DE1651" s="64">
        <v>28.18</v>
      </c>
      <c r="DF1651" s="64">
        <v>24</v>
      </c>
      <c r="DG1651" s="64">
        <v>4.34</v>
      </c>
      <c r="DH1651" s="64">
        <v>24.52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0</v>
      </c>
      <c r="DO1651" s="4">
        <v>0</v>
      </c>
      <c r="DP1651" s="4">
        <v>0</v>
      </c>
      <c r="DQ1651" s="4">
        <v>0</v>
      </c>
      <c r="DR1651" s="4">
        <v>0</v>
      </c>
      <c r="DS1651" s="4">
        <v>0</v>
      </c>
      <c r="DT1651" s="4">
        <v>2</v>
      </c>
      <c r="DU1651" s="4">
        <v>2</v>
      </c>
      <c r="EB1651" s="4" t="b">
        <v>1</v>
      </c>
      <c r="EC1651" s="4" t="s">
        <v>213</v>
      </c>
      <c r="EF1651" s="7">
        <v>46054</v>
      </c>
      <c r="EG1651" s="7">
        <v>46081</v>
      </c>
      <c r="EH1651" s="4" t="s">
        <v>173</v>
      </c>
      <c r="EI1651" s="4" t="b">
        <v>1</v>
      </c>
      <c r="EJ1651" s="4" t="s">
        <v>178</v>
      </c>
      <c r="EO1651" s="4">
        <f t="shared" si="100"/>
        <v>20.18082191780822</v>
      </c>
      <c r="EP1651" s="4">
        <f t="shared" si="101"/>
        <v>24</v>
      </c>
      <c r="EQ1651" s="9">
        <f t="shared" si="102"/>
        <v>3551613.7919999999</v>
      </c>
    </row>
    <row r="1652" spans="3:147">
      <c r="C1652" s="7">
        <v>46054</v>
      </c>
      <c r="D1652" s="4">
        <v>7900</v>
      </c>
      <c r="G1652" s="4" t="s">
        <v>179</v>
      </c>
      <c r="H1652" s="4" t="s">
        <v>180</v>
      </c>
      <c r="I1652" s="4">
        <v>16</v>
      </c>
      <c r="J1652" s="16">
        <v>40525</v>
      </c>
      <c r="L1652" s="4">
        <v>103438.299</v>
      </c>
      <c r="M1652" s="4">
        <v>107188.26700000001</v>
      </c>
      <c r="N1652" s="4">
        <v>127732.68399999999</v>
      </c>
      <c r="O1652" s="64">
        <v>16</v>
      </c>
      <c r="P1652" s="4">
        <v>8</v>
      </c>
      <c r="Q1652" s="4">
        <v>4</v>
      </c>
      <c r="R1652" s="4">
        <v>28</v>
      </c>
      <c r="S1652" s="4">
        <v>100</v>
      </c>
      <c r="T1652" s="4">
        <v>100</v>
      </c>
      <c r="U1652" s="11">
        <v>4833457</v>
      </c>
      <c r="V1652" s="11">
        <v>916530</v>
      </c>
      <c r="W1652" s="11">
        <v>3916927</v>
      </c>
      <c r="X1652" s="11">
        <v>15</v>
      </c>
      <c r="Y1652" s="62">
        <v>2896272</v>
      </c>
      <c r="Z1652" s="11">
        <v>0</v>
      </c>
      <c r="AA1652" s="11">
        <v>0</v>
      </c>
      <c r="AB1652" s="11">
        <v>0</v>
      </c>
      <c r="AC1652" s="11">
        <v>112500</v>
      </c>
      <c r="AD1652" s="11">
        <v>0</v>
      </c>
      <c r="AE1652" s="11">
        <v>0</v>
      </c>
      <c r="AF1652" s="11">
        <v>0</v>
      </c>
      <c r="AG1652" s="11">
        <v>112500</v>
      </c>
      <c r="AH1652" s="11">
        <v>0</v>
      </c>
      <c r="AI1652" s="11">
        <v>401956</v>
      </c>
      <c r="AJ1652" s="11">
        <v>0</v>
      </c>
      <c r="AK1652" s="11">
        <v>195910</v>
      </c>
      <c r="AL1652" s="9">
        <v>597866</v>
      </c>
      <c r="AM1652" s="9">
        <v>766396</v>
      </c>
      <c r="AN1652" s="9">
        <v>170523</v>
      </c>
      <c r="AO1652" s="9">
        <v>234900</v>
      </c>
      <c r="AP1652" s="11">
        <v>0</v>
      </c>
      <c r="AQ1652" s="11">
        <v>35000</v>
      </c>
      <c r="AR1652" s="11">
        <v>1804685</v>
      </c>
      <c r="AS1652" s="11">
        <v>0</v>
      </c>
      <c r="AT1652" s="11">
        <v>0</v>
      </c>
      <c r="AU1652" s="11">
        <v>0</v>
      </c>
      <c r="AV1652" s="11">
        <v>0</v>
      </c>
      <c r="AW1652" s="11">
        <v>0</v>
      </c>
      <c r="AX1652" s="11">
        <v>0</v>
      </c>
      <c r="AY1652" s="11">
        <v>0</v>
      </c>
      <c r="AZ1652" s="11">
        <v>0</v>
      </c>
      <c r="BA1652" s="11">
        <v>0</v>
      </c>
      <c r="BB1652" s="11">
        <v>0</v>
      </c>
      <c r="BC1652" s="11">
        <v>0</v>
      </c>
      <c r="BD1652" s="11">
        <v>20000</v>
      </c>
      <c r="BE1652" s="11">
        <v>0</v>
      </c>
      <c r="BF1652" s="11">
        <v>0</v>
      </c>
      <c r="BG1652" s="11">
        <v>0</v>
      </c>
      <c r="BH1652" s="11">
        <v>0</v>
      </c>
      <c r="BI1652" s="11">
        <v>0</v>
      </c>
      <c r="BJ1652" s="11">
        <v>0</v>
      </c>
      <c r="BK1652" s="11">
        <v>0</v>
      </c>
      <c r="BL1652" s="11">
        <v>0</v>
      </c>
      <c r="BM1652" s="11">
        <v>0</v>
      </c>
      <c r="BN1652" s="11">
        <v>0</v>
      </c>
      <c r="BO1652" s="11">
        <v>312170</v>
      </c>
      <c r="BP1652" s="11">
        <v>31210</v>
      </c>
      <c r="BQ1652" s="11">
        <v>256450</v>
      </c>
      <c r="BR1652" s="11">
        <v>222410</v>
      </c>
      <c r="BS1652" s="11">
        <v>43500</v>
      </c>
      <c r="BT1652" s="11">
        <v>8690</v>
      </c>
      <c r="BU1652" s="11">
        <v>34100</v>
      </c>
      <c r="BV1652" s="11">
        <v>0</v>
      </c>
      <c r="BW1652" s="11">
        <v>0</v>
      </c>
      <c r="BX1652" s="11">
        <v>0</v>
      </c>
      <c r="BY1652" s="11">
        <v>0</v>
      </c>
      <c r="BZ1652" s="11">
        <v>0</v>
      </c>
      <c r="CA1652" s="11">
        <v>0</v>
      </c>
      <c r="CB1652" s="11">
        <v>8000</v>
      </c>
      <c r="CC1652" s="11">
        <v>0</v>
      </c>
      <c r="CD1652" s="11">
        <v>0</v>
      </c>
      <c r="CE1652" s="11">
        <v>0</v>
      </c>
      <c r="CF1652" s="11">
        <v>0</v>
      </c>
      <c r="CG1652" s="11">
        <v>0</v>
      </c>
      <c r="CH1652" s="11">
        <v>0</v>
      </c>
      <c r="CI1652" s="11">
        <v>195709.63</v>
      </c>
      <c r="CJ1652" s="4">
        <v>28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7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20</v>
      </c>
      <c r="DC1652" s="4">
        <v>0</v>
      </c>
      <c r="DD1652" s="4">
        <v>8.18</v>
      </c>
      <c r="DE1652" s="64">
        <v>28.18</v>
      </c>
      <c r="DF1652" s="64">
        <v>32</v>
      </c>
      <c r="DG1652" s="64">
        <v>5.34</v>
      </c>
      <c r="DH1652" s="64">
        <v>24.52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2</v>
      </c>
      <c r="DU1652" s="4">
        <v>2</v>
      </c>
      <c r="EB1652" s="4" t="b">
        <v>1</v>
      </c>
      <c r="EC1652" s="4" t="s">
        <v>213</v>
      </c>
      <c r="EF1652" s="7">
        <v>46054</v>
      </c>
      <c r="EG1652" s="7">
        <v>46081</v>
      </c>
      <c r="EH1652" s="4" t="s">
        <v>173</v>
      </c>
      <c r="EI1652" s="4" t="b">
        <v>1</v>
      </c>
      <c r="EJ1652" s="4" t="s">
        <v>178</v>
      </c>
      <c r="EO1652" s="4">
        <f t="shared" si="100"/>
        <v>15.063013698630137</v>
      </c>
      <c r="EP1652" s="4">
        <f t="shared" si="101"/>
        <v>22</v>
      </c>
      <c r="EQ1652" s="9">
        <f t="shared" si="102"/>
        <v>2810119.048</v>
      </c>
    </row>
    <row r="1653" spans="3:147">
      <c r="C1653" s="7">
        <v>46054</v>
      </c>
      <c r="D1653" s="4">
        <v>7900</v>
      </c>
      <c r="G1653" s="4" t="s">
        <v>179</v>
      </c>
      <c r="H1653" s="4" t="s">
        <v>180</v>
      </c>
      <c r="I1653" s="4">
        <v>13</v>
      </c>
      <c r="J1653" s="16">
        <v>41619</v>
      </c>
      <c r="L1653" s="4">
        <v>101413.299</v>
      </c>
      <c r="M1653" s="4">
        <v>104663.26700000001</v>
      </c>
      <c r="N1653" s="4">
        <v>124723.726</v>
      </c>
      <c r="O1653" s="64">
        <v>16</v>
      </c>
      <c r="P1653" s="4">
        <v>8</v>
      </c>
      <c r="Q1653" s="4">
        <v>4</v>
      </c>
      <c r="R1653" s="4">
        <v>28</v>
      </c>
      <c r="S1653" s="4">
        <v>100</v>
      </c>
      <c r="T1653" s="4">
        <v>100</v>
      </c>
      <c r="U1653" s="11">
        <v>5086878</v>
      </c>
      <c r="V1653" s="11">
        <v>981960</v>
      </c>
      <c r="W1653" s="11">
        <v>4104918</v>
      </c>
      <c r="X1653" s="11">
        <v>12</v>
      </c>
      <c r="Y1653" s="62">
        <v>2839572</v>
      </c>
      <c r="Z1653" s="11">
        <v>0</v>
      </c>
      <c r="AA1653" s="11">
        <v>0</v>
      </c>
      <c r="AB1653" s="11">
        <v>7500</v>
      </c>
      <c r="AC1653" s="11">
        <v>90000</v>
      </c>
      <c r="AD1653" s="11">
        <v>0</v>
      </c>
      <c r="AE1653" s="11">
        <v>0</v>
      </c>
      <c r="AF1653" s="11">
        <v>0</v>
      </c>
      <c r="AG1653" s="11">
        <v>97500</v>
      </c>
      <c r="AH1653" s="11">
        <v>0</v>
      </c>
      <c r="AI1653" s="11">
        <v>392487</v>
      </c>
      <c r="AJ1653" s="11">
        <v>0</v>
      </c>
      <c r="AK1653" s="11">
        <v>273378</v>
      </c>
      <c r="AL1653" s="9">
        <v>665866</v>
      </c>
      <c r="AM1653" s="9">
        <v>748342</v>
      </c>
      <c r="AN1653" s="9">
        <v>333012</v>
      </c>
      <c r="AO1653" s="9">
        <v>327586</v>
      </c>
      <c r="AP1653" s="11">
        <v>0</v>
      </c>
      <c r="AQ1653" s="11">
        <v>50000</v>
      </c>
      <c r="AR1653" s="11">
        <v>2124806</v>
      </c>
      <c r="AS1653" s="11">
        <v>0</v>
      </c>
      <c r="AT1653" s="11">
        <v>0</v>
      </c>
      <c r="AU1653" s="11">
        <v>0</v>
      </c>
      <c r="AV1653" s="11">
        <v>0</v>
      </c>
      <c r="AW1653" s="11">
        <v>0</v>
      </c>
      <c r="AX1653" s="11">
        <v>0</v>
      </c>
      <c r="AY1653" s="11">
        <v>0</v>
      </c>
      <c r="AZ1653" s="11">
        <v>0</v>
      </c>
      <c r="BA1653" s="11">
        <v>0</v>
      </c>
      <c r="BB1653" s="11">
        <v>0</v>
      </c>
      <c r="BC1653" s="11">
        <v>0</v>
      </c>
      <c r="BD1653" s="11">
        <v>25000</v>
      </c>
      <c r="BE1653" s="11">
        <v>0</v>
      </c>
      <c r="BF1653" s="11">
        <v>0</v>
      </c>
      <c r="BG1653" s="11">
        <v>0</v>
      </c>
      <c r="BH1653" s="11">
        <v>0</v>
      </c>
      <c r="BI1653" s="11">
        <v>0</v>
      </c>
      <c r="BJ1653" s="11">
        <v>0</v>
      </c>
      <c r="BK1653" s="11">
        <v>0</v>
      </c>
      <c r="BL1653" s="11">
        <v>0</v>
      </c>
      <c r="BM1653" s="11">
        <v>0</v>
      </c>
      <c r="BN1653" s="11">
        <v>0</v>
      </c>
      <c r="BO1653" s="11">
        <v>366560</v>
      </c>
      <c r="BP1653" s="11">
        <v>36650</v>
      </c>
      <c r="BQ1653" s="11">
        <v>259580</v>
      </c>
      <c r="BR1653" s="11">
        <v>219580</v>
      </c>
      <c r="BS1653" s="11">
        <v>45780</v>
      </c>
      <c r="BT1653" s="11">
        <v>8520</v>
      </c>
      <c r="BU1653" s="11">
        <v>33290</v>
      </c>
      <c r="BV1653" s="11">
        <v>0</v>
      </c>
      <c r="BW1653" s="11">
        <v>0</v>
      </c>
      <c r="BX1653" s="11">
        <v>0</v>
      </c>
      <c r="BY1653" s="11">
        <v>0</v>
      </c>
      <c r="BZ1653" s="11">
        <v>0</v>
      </c>
      <c r="CA1653" s="11">
        <v>0</v>
      </c>
      <c r="CB1653" s="11">
        <v>12000</v>
      </c>
      <c r="CC1653" s="11">
        <v>0</v>
      </c>
      <c r="CD1653" s="11">
        <v>0</v>
      </c>
      <c r="CE1653" s="11">
        <v>0</v>
      </c>
      <c r="CF1653" s="11">
        <v>0</v>
      </c>
      <c r="CG1653" s="11">
        <v>0</v>
      </c>
      <c r="CH1653" s="11">
        <v>0</v>
      </c>
      <c r="CI1653" s="11">
        <v>204317.424</v>
      </c>
      <c r="CJ1653" s="4">
        <v>28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0</v>
      </c>
      <c r="CU1653" s="4">
        <v>10</v>
      </c>
      <c r="CV1653" s="4">
        <v>0</v>
      </c>
      <c r="CW1653" s="4">
        <v>0</v>
      </c>
      <c r="CX1653" s="4">
        <v>0</v>
      </c>
      <c r="CY1653" s="4">
        <v>0</v>
      </c>
      <c r="CZ1653" s="4">
        <v>0</v>
      </c>
      <c r="DA1653" s="4">
        <v>0</v>
      </c>
      <c r="DB1653" s="4">
        <v>20</v>
      </c>
      <c r="DC1653" s="4">
        <v>0</v>
      </c>
      <c r="DD1653" s="4">
        <v>11.69</v>
      </c>
      <c r="DE1653" s="64">
        <v>31.69</v>
      </c>
      <c r="DF1653" s="64">
        <v>32</v>
      </c>
      <c r="DG1653" s="64">
        <v>10.68</v>
      </c>
      <c r="DH1653" s="64">
        <v>35.020000000000003</v>
      </c>
      <c r="DI1653" s="4">
        <v>0</v>
      </c>
      <c r="DJ1653" s="4">
        <v>0</v>
      </c>
      <c r="DK1653" s="4">
        <v>0</v>
      </c>
      <c r="DL1653" s="4">
        <v>0</v>
      </c>
      <c r="DM1653" s="4">
        <v>0</v>
      </c>
      <c r="DN1653" s="4">
        <v>0</v>
      </c>
      <c r="DO1653" s="4">
        <v>0</v>
      </c>
      <c r="DP1653" s="4">
        <v>0</v>
      </c>
      <c r="DQ1653" s="4">
        <v>0</v>
      </c>
      <c r="DR1653" s="4">
        <v>0</v>
      </c>
      <c r="DS1653" s="4">
        <v>0</v>
      </c>
      <c r="DT1653" s="4">
        <v>2</v>
      </c>
      <c r="DU1653" s="4">
        <v>2</v>
      </c>
      <c r="EB1653" s="4" t="b">
        <v>1</v>
      </c>
      <c r="EC1653" s="4" t="s">
        <v>213</v>
      </c>
      <c r="EF1653" s="7">
        <v>46054</v>
      </c>
      <c r="EG1653" s="7">
        <v>46081</v>
      </c>
      <c r="EH1653" s="4" t="s">
        <v>173</v>
      </c>
      <c r="EI1653" s="4" t="b">
        <v>1</v>
      </c>
      <c r="EJ1653" s="4" t="s">
        <v>178</v>
      </c>
      <c r="EO1653" s="4">
        <f t="shared" si="100"/>
        <v>12.065753424657535</v>
      </c>
      <c r="EP1653" s="4">
        <f t="shared" si="101"/>
        <v>20</v>
      </c>
      <c r="EQ1653" s="9">
        <f t="shared" si="102"/>
        <v>2494474.52</v>
      </c>
    </row>
    <row r="1654" spans="3:147">
      <c r="C1654" s="7">
        <v>46082</v>
      </c>
      <c r="D1654" s="4">
        <v>7900</v>
      </c>
      <c r="G1654" s="4" t="s">
        <v>176</v>
      </c>
      <c r="H1654" s="4" t="s">
        <v>177</v>
      </c>
      <c r="I1654" s="4">
        <v>9</v>
      </c>
      <c r="J1654" s="16">
        <v>38594</v>
      </c>
      <c r="L1654" s="4">
        <v>114832.333</v>
      </c>
      <c r="M1654" s="4">
        <v>120082.3</v>
      </c>
      <c r="N1654" s="4">
        <v>143098.07399999999</v>
      </c>
      <c r="O1654" s="64">
        <v>21</v>
      </c>
      <c r="P1654" s="4">
        <v>9</v>
      </c>
      <c r="Q1654" s="4">
        <v>1</v>
      </c>
      <c r="R1654" s="4">
        <v>31</v>
      </c>
      <c r="S1654" s="4">
        <v>100</v>
      </c>
      <c r="T1654" s="4">
        <v>100</v>
      </c>
      <c r="U1654" s="11">
        <v>6820978</v>
      </c>
      <c r="V1654" s="11">
        <v>1417060</v>
      </c>
      <c r="W1654" s="11">
        <v>5403918</v>
      </c>
      <c r="X1654" s="11">
        <v>20</v>
      </c>
      <c r="Y1654" s="62">
        <v>3559802</v>
      </c>
      <c r="Z1654" s="11">
        <v>0</v>
      </c>
      <c r="AA1654" s="11">
        <v>0</v>
      </c>
      <c r="AB1654" s="11">
        <v>7500</v>
      </c>
      <c r="AC1654" s="11">
        <v>150000</v>
      </c>
      <c r="AD1654" s="11">
        <v>0</v>
      </c>
      <c r="AE1654" s="11">
        <v>0</v>
      </c>
      <c r="AF1654" s="11">
        <v>0</v>
      </c>
      <c r="AG1654" s="11">
        <v>157500</v>
      </c>
      <c r="AH1654" s="11">
        <v>0</v>
      </c>
      <c r="AI1654" s="11">
        <v>450308</v>
      </c>
      <c r="AJ1654" s="11">
        <v>0</v>
      </c>
      <c r="AK1654" s="11">
        <v>662454</v>
      </c>
      <c r="AL1654" s="9">
        <v>1112763</v>
      </c>
      <c r="AM1654" s="9">
        <v>1073235</v>
      </c>
      <c r="AN1654" s="9">
        <v>382071</v>
      </c>
      <c r="AO1654" s="9">
        <v>445607</v>
      </c>
      <c r="AP1654" s="11">
        <v>0</v>
      </c>
      <c r="AQ1654" s="11">
        <v>55000</v>
      </c>
      <c r="AR1654" s="11">
        <v>3068676</v>
      </c>
      <c r="AS1654" s="11">
        <v>0</v>
      </c>
      <c r="AT1654" s="11">
        <v>0</v>
      </c>
      <c r="AU1654" s="11">
        <v>0</v>
      </c>
      <c r="AV1654" s="11">
        <v>0</v>
      </c>
      <c r="AW1654" s="11">
        <v>0</v>
      </c>
      <c r="AX1654" s="11">
        <v>0</v>
      </c>
      <c r="AY1654" s="11">
        <v>0</v>
      </c>
      <c r="AZ1654" s="11">
        <v>0</v>
      </c>
      <c r="BA1654" s="11">
        <v>0</v>
      </c>
      <c r="BB1654" s="11">
        <v>0</v>
      </c>
      <c r="BC1654" s="11">
        <v>0</v>
      </c>
      <c r="BD1654" s="11">
        <v>35000</v>
      </c>
      <c r="BE1654" s="11">
        <v>0</v>
      </c>
      <c r="BF1654" s="11">
        <v>0</v>
      </c>
      <c r="BG1654" s="11">
        <v>0</v>
      </c>
      <c r="BH1654" s="11">
        <v>0</v>
      </c>
      <c r="BI1654" s="11">
        <v>0</v>
      </c>
      <c r="BJ1654" s="11">
        <v>0</v>
      </c>
      <c r="BK1654" s="11">
        <v>0</v>
      </c>
      <c r="BL1654" s="11">
        <v>0</v>
      </c>
      <c r="BM1654" s="11">
        <v>0</v>
      </c>
      <c r="BN1654" s="11">
        <v>0</v>
      </c>
      <c r="BO1654" s="11">
        <v>625060</v>
      </c>
      <c r="BP1654" s="11">
        <v>62500</v>
      </c>
      <c r="BQ1654" s="11">
        <v>302570</v>
      </c>
      <c r="BR1654" s="11">
        <v>287190</v>
      </c>
      <c r="BS1654" s="11">
        <v>61390</v>
      </c>
      <c r="BT1654" s="11">
        <v>10680</v>
      </c>
      <c r="BU1654" s="11">
        <v>41670</v>
      </c>
      <c r="BV1654" s="11">
        <v>0</v>
      </c>
      <c r="BW1654" s="11">
        <v>0</v>
      </c>
      <c r="BX1654" s="11">
        <v>0</v>
      </c>
      <c r="BY1654" s="11">
        <v>0</v>
      </c>
      <c r="BZ1654" s="11">
        <v>0</v>
      </c>
      <c r="CA1654" s="11">
        <v>0</v>
      </c>
      <c r="CB1654" s="11">
        <v>26000</v>
      </c>
      <c r="CC1654" s="11">
        <v>0</v>
      </c>
      <c r="CD1654" s="11">
        <v>0</v>
      </c>
      <c r="CE1654" s="11">
        <v>0</v>
      </c>
      <c r="CF1654" s="11">
        <v>0</v>
      </c>
      <c r="CG1654" s="11">
        <v>0</v>
      </c>
      <c r="CH1654" s="11">
        <v>0</v>
      </c>
      <c r="CI1654" s="11">
        <v>238058.478</v>
      </c>
      <c r="CJ1654" s="4">
        <v>31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11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20</v>
      </c>
      <c r="DC1654" s="4">
        <v>0</v>
      </c>
      <c r="DD1654" s="4">
        <v>24.69</v>
      </c>
      <c r="DE1654" s="64">
        <v>44.69</v>
      </c>
      <c r="DF1654" s="64">
        <v>40</v>
      </c>
      <c r="DG1654" s="64">
        <v>10.68</v>
      </c>
      <c r="DH1654" s="64">
        <v>41.52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2</v>
      </c>
      <c r="DU1654" s="4">
        <v>2</v>
      </c>
      <c r="EB1654" s="4" t="b">
        <v>1</v>
      </c>
      <c r="EC1654" s="4" t="s">
        <v>213</v>
      </c>
      <c r="EF1654" s="7">
        <v>46082</v>
      </c>
      <c r="EG1654" s="7">
        <v>46112</v>
      </c>
      <c r="EH1654" s="4" t="s">
        <v>173</v>
      </c>
      <c r="EI1654" s="4" t="b">
        <v>1</v>
      </c>
      <c r="EJ1654" s="4" t="s">
        <v>178</v>
      </c>
      <c r="EO1654" s="4">
        <f t="shared" si="100"/>
        <v>20.353424657534248</v>
      </c>
      <c r="EP1654" s="4">
        <f t="shared" si="101"/>
        <v>24</v>
      </c>
      <c r="EQ1654" s="9">
        <f t="shared" si="102"/>
        <v>3434353.7759999996</v>
      </c>
    </row>
    <row r="1655" spans="3:147">
      <c r="C1655" s="7">
        <v>46082</v>
      </c>
      <c r="D1655" s="4">
        <v>7900</v>
      </c>
      <c r="G1655" s="4" t="s">
        <v>176</v>
      </c>
      <c r="H1655" s="4" t="s">
        <v>177</v>
      </c>
      <c r="I1655" s="4">
        <v>14</v>
      </c>
      <c r="J1655" s="16">
        <v>38657</v>
      </c>
      <c r="L1655" s="4">
        <v>117932.333</v>
      </c>
      <c r="M1655" s="4">
        <v>124182.3</v>
      </c>
      <c r="N1655" s="4">
        <v>147983.908</v>
      </c>
      <c r="O1655" s="64">
        <v>21</v>
      </c>
      <c r="P1655" s="4">
        <v>9</v>
      </c>
      <c r="Q1655" s="4">
        <v>1</v>
      </c>
      <c r="R1655" s="4">
        <v>31</v>
      </c>
      <c r="S1655" s="4">
        <v>100</v>
      </c>
      <c r="T1655" s="4">
        <v>100</v>
      </c>
      <c r="U1655" s="11">
        <v>7469090</v>
      </c>
      <c r="V1655" s="11">
        <v>1556490</v>
      </c>
      <c r="W1655" s="11">
        <v>5912600</v>
      </c>
      <c r="X1655" s="11">
        <v>20</v>
      </c>
      <c r="Y1655" s="62">
        <v>3655902</v>
      </c>
      <c r="Z1655" s="11">
        <v>0</v>
      </c>
      <c r="AA1655" s="11">
        <v>0</v>
      </c>
      <c r="AB1655" s="11">
        <v>37500</v>
      </c>
      <c r="AC1655" s="11">
        <v>150000</v>
      </c>
      <c r="AD1655" s="11">
        <v>0</v>
      </c>
      <c r="AE1655" s="11">
        <v>0</v>
      </c>
      <c r="AF1655" s="11">
        <v>0</v>
      </c>
      <c r="AG1655" s="11">
        <v>187500</v>
      </c>
      <c r="AH1655" s="11">
        <v>0</v>
      </c>
      <c r="AI1655" s="11">
        <v>465683</v>
      </c>
      <c r="AJ1655" s="11">
        <v>0</v>
      </c>
      <c r="AK1655" s="11">
        <v>629856</v>
      </c>
      <c r="AL1655" s="9">
        <v>1095540</v>
      </c>
      <c r="AM1655" s="9">
        <v>1331855</v>
      </c>
      <c r="AN1655" s="9">
        <v>555679</v>
      </c>
      <c r="AO1655" s="9">
        <v>547614</v>
      </c>
      <c r="AP1655" s="11">
        <v>0</v>
      </c>
      <c r="AQ1655" s="11">
        <v>60000</v>
      </c>
      <c r="AR1655" s="11">
        <v>3590688</v>
      </c>
      <c r="AS1655" s="11">
        <v>0</v>
      </c>
      <c r="AT1655" s="11">
        <v>0</v>
      </c>
      <c r="AU1655" s="11">
        <v>0</v>
      </c>
      <c r="AV1655" s="11">
        <v>0</v>
      </c>
      <c r="AW1655" s="11">
        <v>0</v>
      </c>
      <c r="AX1655" s="11">
        <v>0</v>
      </c>
      <c r="AY1655" s="11">
        <v>0</v>
      </c>
      <c r="AZ1655" s="11">
        <v>0</v>
      </c>
      <c r="BA1655" s="11">
        <v>0</v>
      </c>
      <c r="BB1655" s="11">
        <v>0</v>
      </c>
      <c r="BC1655" s="11">
        <v>0</v>
      </c>
      <c r="BD1655" s="11">
        <v>35000</v>
      </c>
      <c r="BE1655" s="11">
        <v>0</v>
      </c>
      <c r="BF1655" s="11">
        <v>0</v>
      </c>
      <c r="BG1655" s="11">
        <v>0</v>
      </c>
      <c r="BH1655" s="11">
        <v>0</v>
      </c>
      <c r="BI1655" s="11">
        <v>0</v>
      </c>
      <c r="BJ1655" s="11">
        <v>0</v>
      </c>
      <c r="BK1655" s="11">
        <v>0</v>
      </c>
      <c r="BL1655" s="11">
        <v>0</v>
      </c>
      <c r="BM1655" s="11">
        <v>0</v>
      </c>
      <c r="BN1655" s="11">
        <v>0</v>
      </c>
      <c r="BO1655" s="11">
        <v>722750</v>
      </c>
      <c r="BP1655" s="11">
        <v>72270</v>
      </c>
      <c r="BQ1655" s="11">
        <v>299440</v>
      </c>
      <c r="BR1655" s="11">
        <v>325750</v>
      </c>
      <c r="BS1655" s="11">
        <v>67220</v>
      </c>
      <c r="BT1655" s="11">
        <v>10970</v>
      </c>
      <c r="BU1655" s="11">
        <v>43090</v>
      </c>
      <c r="BV1655" s="11">
        <v>0</v>
      </c>
      <c r="BW1655" s="11">
        <v>0</v>
      </c>
      <c r="BX1655" s="11">
        <v>0</v>
      </c>
      <c r="BY1655" s="11">
        <v>0</v>
      </c>
      <c r="BZ1655" s="11">
        <v>0</v>
      </c>
      <c r="CA1655" s="11">
        <v>0</v>
      </c>
      <c r="CB1655" s="11">
        <v>15000</v>
      </c>
      <c r="CC1655" s="11">
        <v>0</v>
      </c>
      <c r="CD1655" s="11">
        <v>0</v>
      </c>
      <c r="CE1655" s="11">
        <v>0</v>
      </c>
      <c r="CF1655" s="11">
        <v>0</v>
      </c>
      <c r="CG1655" s="11">
        <v>0</v>
      </c>
      <c r="CH1655" s="11">
        <v>0</v>
      </c>
      <c r="CI1655" s="11">
        <v>230256.389</v>
      </c>
      <c r="CJ1655" s="4">
        <v>31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4">
        <v>12</v>
      </c>
      <c r="CV1655" s="4">
        <v>0</v>
      </c>
      <c r="CW1655" s="4">
        <v>0</v>
      </c>
      <c r="CX1655" s="4">
        <v>0</v>
      </c>
      <c r="CY1655" s="4">
        <v>0</v>
      </c>
      <c r="CZ1655" s="4">
        <v>0</v>
      </c>
      <c r="DA1655" s="4">
        <v>0</v>
      </c>
      <c r="DB1655" s="4">
        <v>20</v>
      </c>
      <c r="DC1655" s="4">
        <v>0</v>
      </c>
      <c r="DD1655" s="4">
        <v>22.7</v>
      </c>
      <c r="DE1655" s="64">
        <v>42.7</v>
      </c>
      <c r="DF1655" s="64">
        <v>48</v>
      </c>
      <c r="DG1655" s="64">
        <v>15.02</v>
      </c>
      <c r="DH1655" s="64">
        <v>49.34</v>
      </c>
      <c r="DI1655" s="4">
        <v>0</v>
      </c>
      <c r="DJ1655" s="4">
        <v>0</v>
      </c>
      <c r="DK1655" s="4">
        <v>0</v>
      </c>
      <c r="DL1655" s="4">
        <v>0</v>
      </c>
      <c r="DM1655" s="4">
        <v>0</v>
      </c>
      <c r="DN1655" s="4">
        <v>0</v>
      </c>
      <c r="DO1655" s="4">
        <v>0</v>
      </c>
      <c r="DP1655" s="4">
        <v>0</v>
      </c>
      <c r="DQ1655" s="4">
        <v>0</v>
      </c>
      <c r="DR1655" s="4">
        <v>0</v>
      </c>
      <c r="DS1655" s="4">
        <v>0</v>
      </c>
      <c r="DT1655" s="4">
        <v>2</v>
      </c>
      <c r="DU1655" s="4">
        <v>2</v>
      </c>
      <c r="EB1655" s="4" t="b">
        <v>1</v>
      </c>
      <c r="EC1655" s="4" t="s">
        <v>213</v>
      </c>
      <c r="EF1655" s="7">
        <v>46082</v>
      </c>
      <c r="EG1655" s="7">
        <v>46112</v>
      </c>
      <c r="EH1655" s="4" t="s">
        <v>173</v>
      </c>
      <c r="EI1655" s="4" t="b">
        <v>1</v>
      </c>
      <c r="EJ1655" s="4" t="s">
        <v>178</v>
      </c>
      <c r="EO1655" s="4">
        <f t="shared" si="100"/>
        <v>20.18082191780822</v>
      </c>
      <c r="EP1655" s="4">
        <f t="shared" si="101"/>
        <v>24</v>
      </c>
      <c r="EQ1655" s="9">
        <f t="shared" si="102"/>
        <v>3551613.7919999999</v>
      </c>
    </row>
    <row r="1656" spans="3:147">
      <c r="C1656" s="7">
        <v>46082</v>
      </c>
      <c r="D1656" s="4">
        <v>7900</v>
      </c>
      <c r="G1656" s="4" t="s">
        <v>179</v>
      </c>
      <c r="H1656" s="4" t="s">
        <v>180</v>
      </c>
      <c r="I1656" s="4">
        <v>16</v>
      </c>
      <c r="J1656" s="16">
        <v>40525</v>
      </c>
      <c r="L1656" s="4">
        <v>103438.299</v>
      </c>
      <c r="M1656" s="4">
        <v>107188.26700000001</v>
      </c>
      <c r="N1656" s="4">
        <v>127732.68399999999</v>
      </c>
      <c r="O1656" s="64">
        <v>21</v>
      </c>
      <c r="P1656" s="4">
        <v>9</v>
      </c>
      <c r="Q1656" s="4">
        <v>1</v>
      </c>
      <c r="R1656" s="4">
        <v>31</v>
      </c>
      <c r="S1656" s="4">
        <v>100</v>
      </c>
      <c r="T1656" s="4">
        <v>100</v>
      </c>
      <c r="U1656" s="11">
        <v>6438990</v>
      </c>
      <c r="V1656" s="11">
        <v>1322790</v>
      </c>
      <c r="W1656" s="11">
        <v>5116200</v>
      </c>
      <c r="X1656" s="11">
        <v>15</v>
      </c>
      <c r="Y1656" s="62">
        <v>3206587</v>
      </c>
      <c r="Z1656" s="11">
        <v>0</v>
      </c>
      <c r="AA1656" s="11">
        <v>0</v>
      </c>
      <c r="AB1656" s="11">
        <v>0</v>
      </c>
      <c r="AC1656" s="11">
        <v>112500</v>
      </c>
      <c r="AD1656" s="11">
        <v>0</v>
      </c>
      <c r="AE1656" s="11">
        <v>0</v>
      </c>
      <c r="AF1656" s="11">
        <v>0</v>
      </c>
      <c r="AG1656" s="11">
        <v>112500</v>
      </c>
      <c r="AH1656" s="11">
        <v>0</v>
      </c>
      <c r="AI1656" s="11">
        <v>401956</v>
      </c>
      <c r="AJ1656" s="11">
        <v>0</v>
      </c>
      <c r="AK1656" s="11">
        <v>519712</v>
      </c>
      <c r="AL1656" s="9">
        <v>921668</v>
      </c>
      <c r="AM1656" s="9">
        <v>1149594</v>
      </c>
      <c r="AN1656" s="9">
        <v>532964</v>
      </c>
      <c r="AO1656" s="9">
        <v>440677</v>
      </c>
      <c r="AP1656" s="11">
        <v>0</v>
      </c>
      <c r="AQ1656" s="11">
        <v>55000</v>
      </c>
      <c r="AR1656" s="11">
        <v>3099903</v>
      </c>
      <c r="AS1656" s="11">
        <v>0</v>
      </c>
      <c r="AT1656" s="11">
        <v>0</v>
      </c>
      <c r="AU1656" s="11">
        <v>0</v>
      </c>
      <c r="AV1656" s="11">
        <v>0</v>
      </c>
      <c r="AW1656" s="11">
        <v>0</v>
      </c>
      <c r="AX1656" s="11">
        <v>0</v>
      </c>
      <c r="AY1656" s="11">
        <v>0</v>
      </c>
      <c r="AZ1656" s="11">
        <v>0</v>
      </c>
      <c r="BA1656" s="11">
        <v>0</v>
      </c>
      <c r="BB1656" s="11">
        <v>0</v>
      </c>
      <c r="BC1656" s="11">
        <v>0</v>
      </c>
      <c r="BD1656" s="11">
        <v>20000</v>
      </c>
      <c r="BE1656" s="11">
        <v>0</v>
      </c>
      <c r="BF1656" s="11">
        <v>0</v>
      </c>
      <c r="BG1656" s="11">
        <v>0</v>
      </c>
      <c r="BH1656" s="11">
        <v>0</v>
      </c>
      <c r="BI1656" s="11">
        <v>0</v>
      </c>
      <c r="BJ1656" s="11">
        <v>0</v>
      </c>
      <c r="BK1656" s="11">
        <v>0</v>
      </c>
      <c r="BL1656" s="11">
        <v>0</v>
      </c>
      <c r="BM1656" s="11">
        <v>0</v>
      </c>
      <c r="BN1656" s="11">
        <v>0</v>
      </c>
      <c r="BO1656" s="11">
        <v>599870</v>
      </c>
      <c r="BP1656" s="11">
        <v>59980</v>
      </c>
      <c r="BQ1656" s="11">
        <v>256450</v>
      </c>
      <c r="BR1656" s="11">
        <v>287710</v>
      </c>
      <c r="BS1656" s="11">
        <v>57950</v>
      </c>
      <c r="BT1656" s="11">
        <v>9620</v>
      </c>
      <c r="BU1656" s="11">
        <v>37210</v>
      </c>
      <c r="BV1656" s="11">
        <v>0</v>
      </c>
      <c r="BW1656" s="11">
        <v>0</v>
      </c>
      <c r="BX1656" s="11">
        <v>0</v>
      </c>
      <c r="BY1656" s="11">
        <v>0</v>
      </c>
      <c r="BZ1656" s="11">
        <v>0</v>
      </c>
      <c r="CA1656" s="11">
        <v>0</v>
      </c>
      <c r="CB1656" s="11">
        <v>14000</v>
      </c>
      <c r="CC1656" s="11">
        <v>0</v>
      </c>
      <c r="CD1656" s="11">
        <v>0</v>
      </c>
      <c r="CE1656" s="11">
        <v>0</v>
      </c>
      <c r="CF1656" s="11">
        <v>0</v>
      </c>
      <c r="CG1656" s="11">
        <v>0</v>
      </c>
      <c r="CH1656" s="11">
        <v>0</v>
      </c>
      <c r="CI1656" s="11">
        <v>193867.32199999999</v>
      </c>
      <c r="CJ1656" s="4">
        <v>31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11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20</v>
      </c>
      <c r="DC1656" s="4">
        <v>0</v>
      </c>
      <c r="DD1656" s="4">
        <v>21.7</v>
      </c>
      <c r="DE1656" s="64">
        <v>41.7</v>
      </c>
      <c r="DF1656" s="64">
        <v>48</v>
      </c>
      <c r="DG1656" s="64">
        <v>16.690000000000001</v>
      </c>
      <c r="DH1656" s="64">
        <v>46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1</v>
      </c>
      <c r="DT1656" s="4">
        <v>2</v>
      </c>
      <c r="DU1656" s="4">
        <v>2</v>
      </c>
      <c r="EB1656" s="4" t="b">
        <v>1</v>
      </c>
      <c r="EC1656" s="4" t="s">
        <v>213</v>
      </c>
      <c r="EF1656" s="7">
        <v>46082</v>
      </c>
      <c r="EG1656" s="7">
        <v>46112</v>
      </c>
      <c r="EH1656" s="4" t="s">
        <v>173</v>
      </c>
      <c r="EI1656" s="4" t="b">
        <v>1</v>
      </c>
      <c r="EJ1656" s="4" t="s">
        <v>178</v>
      </c>
      <c r="EO1656" s="4">
        <f t="shared" si="100"/>
        <v>15.063013698630137</v>
      </c>
      <c r="EP1656" s="4">
        <f t="shared" si="101"/>
        <v>22</v>
      </c>
      <c r="EQ1656" s="9">
        <f t="shared" si="102"/>
        <v>2810119.048</v>
      </c>
    </row>
    <row r="1657" spans="3:147">
      <c r="C1657" s="7">
        <v>46082</v>
      </c>
      <c r="D1657" s="4">
        <v>7900</v>
      </c>
      <c r="G1657" s="4" t="s">
        <v>179</v>
      </c>
      <c r="H1657" s="4" t="s">
        <v>180</v>
      </c>
      <c r="I1657" s="4">
        <v>13</v>
      </c>
      <c r="J1657" s="16">
        <v>41619</v>
      </c>
      <c r="L1657" s="4">
        <v>101413.299</v>
      </c>
      <c r="M1657" s="4">
        <v>104663.26700000001</v>
      </c>
      <c r="N1657" s="4">
        <v>124723.726</v>
      </c>
      <c r="O1657" s="64">
        <v>21</v>
      </c>
      <c r="P1657" s="4">
        <v>9</v>
      </c>
      <c r="Q1657" s="4">
        <v>1</v>
      </c>
      <c r="R1657" s="4">
        <v>31</v>
      </c>
      <c r="S1657" s="4">
        <v>100</v>
      </c>
      <c r="T1657" s="4">
        <v>100</v>
      </c>
      <c r="U1657" s="11">
        <v>5737226</v>
      </c>
      <c r="V1657" s="11">
        <v>1120180</v>
      </c>
      <c r="W1657" s="11">
        <v>4617046</v>
      </c>
      <c r="X1657" s="11">
        <v>12</v>
      </c>
      <c r="Y1657" s="62">
        <v>3143812</v>
      </c>
      <c r="Z1657" s="11">
        <v>0</v>
      </c>
      <c r="AA1657" s="11">
        <v>0</v>
      </c>
      <c r="AB1657" s="11">
        <v>7500</v>
      </c>
      <c r="AC1657" s="11">
        <v>90000</v>
      </c>
      <c r="AD1657" s="11">
        <v>0</v>
      </c>
      <c r="AE1657" s="11">
        <v>0</v>
      </c>
      <c r="AF1657" s="11">
        <v>0</v>
      </c>
      <c r="AG1657" s="11">
        <v>97500</v>
      </c>
      <c r="AH1657" s="11">
        <v>0</v>
      </c>
      <c r="AI1657" s="11">
        <v>392487</v>
      </c>
      <c r="AJ1657" s="11">
        <v>0</v>
      </c>
      <c r="AK1657" s="11">
        <v>413693</v>
      </c>
      <c r="AL1657" s="9">
        <v>806180</v>
      </c>
      <c r="AM1657" s="9">
        <v>935427</v>
      </c>
      <c r="AN1657" s="9">
        <v>333012</v>
      </c>
      <c r="AO1657" s="9">
        <v>346295</v>
      </c>
      <c r="AP1657" s="11">
        <v>0</v>
      </c>
      <c r="AQ1657" s="11">
        <v>50000</v>
      </c>
      <c r="AR1657" s="11">
        <v>2470914</v>
      </c>
      <c r="AS1657" s="11">
        <v>0</v>
      </c>
      <c r="AT1657" s="11">
        <v>0</v>
      </c>
      <c r="AU1657" s="11">
        <v>0</v>
      </c>
      <c r="AV1657" s="11">
        <v>0</v>
      </c>
      <c r="AW1657" s="11">
        <v>0</v>
      </c>
      <c r="AX1657" s="11">
        <v>0</v>
      </c>
      <c r="AY1657" s="11">
        <v>0</v>
      </c>
      <c r="AZ1657" s="11">
        <v>0</v>
      </c>
      <c r="BA1657" s="11">
        <v>0</v>
      </c>
      <c r="BB1657" s="11">
        <v>0</v>
      </c>
      <c r="BC1657" s="11">
        <v>0</v>
      </c>
      <c r="BD1657" s="11">
        <v>25000</v>
      </c>
      <c r="BE1657" s="11">
        <v>0</v>
      </c>
      <c r="BF1657" s="11">
        <v>0</v>
      </c>
      <c r="BG1657" s="11">
        <v>0</v>
      </c>
      <c r="BH1657" s="11">
        <v>0</v>
      </c>
      <c r="BI1657" s="11">
        <v>0</v>
      </c>
      <c r="BJ1657" s="11">
        <v>0</v>
      </c>
      <c r="BK1657" s="11">
        <v>0</v>
      </c>
      <c r="BL1657" s="11">
        <v>0</v>
      </c>
      <c r="BM1657" s="11">
        <v>0</v>
      </c>
      <c r="BN1657" s="11">
        <v>0</v>
      </c>
      <c r="BO1657" s="11">
        <v>459240</v>
      </c>
      <c r="BP1657" s="11">
        <v>45920</v>
      </c>
      <c r="BQ1657" s="11">
        <v>259580</v>
      </c>
      <c r="BR1657" s="11">
        <v>246030</v>
      </c>
      <c r="BS1657" s="11">
        <v>51640</v>
      </c>
      <c r="BT1657" s="11">
        <v>9440</v>
      </c>
      <c r="BU1657" s="11">
        <v>36330</v>
      </c>
      <c r="BV1657" s="11">
        <v>0</v>
      </c>
      <c r="BW1657" s="11">
        <v>0</v>
      </c>
      <c r="BX1657" s="11">
        <v>0</v>
      </c>
      <c r="BY1657" s="11">
        <v>0</v>
      </c>
      <c r="BZ1657" s="11">
        <v>0</v>
      </c>
      <c r="CA1657" s="11">
        <v>0</v>
      </c>
      <c r="CB1657" s="11">
        <v>12000</v>
      </c>
      <c r="CC1657" s="11">
        <v>0</v>
      </c>
      <c r="CD1657" s="11">
        <v>0</v>
      </c>
      <c r="CE1657" s="11">
        <v>0</v>
      </c>
      <c r="CF1657" s="11">
        <v>0</v>
      </c>
      <c r="CG1657" s="11">
        <v>0</v>
      </c>
      <c r="CH1657" s="11">
        <v>0</v>
      </c>
      <c r="CI1657" s="11">
        <v>197380.55600000001</v>
      </c>
      <c r="CJ1657" s="4">
        <v>31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4">
        <v>10</v>
      </c>
      <c r="CV1657" s="4">
        <v>0</v>
      </c>
      <c r="CW1657" s="4">
        <v>0</v>
      </c>
      <c r="CX1657" s="4">
        <v>0</v>
      </c>
      <c r="CY1657" s="4">
        <v>0</v>
      </c>
      <c r="CZ1657" s="4">
        <v>0</v>
      </c>
      <c r="DA1657" s="4">
        <v>0</v>
      </c>
      <c r="DB1657" s="4">
        <v>20</v>
      </c>
      <c r="DC1657" s="4">
        <v>0</v>
      </c>
      <c r="DD1657" s="4">
        <v>17.690000000000001</v>
      </c>
      <c r="DE1657" s="64">
        <v>37.69</v>
      </c>
      <c r="DF1657" s="64">
        <v>40</v>
      </c>
      <c r="DG1657" s="64">
        <v>10.68</v>
      </c>
      <c r="DH1657" s="64">
        <v>37.020000000000003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0</v>
      </c>
      <c r="DO1657" s="4">
        <v>0</v>
      </c>
      <c r="DP1657" s="4">
        <v>0</v>
      </c>
      <c r="DQ1657" s="4">
        <v>0</v>
      </c>
      <c r="DR1657" s="4">
        <v>0</v>
      </c>
      <c r="DS1657" s="4">
        <v>0</v>
      </c>
      <c r="DT1657" s="4">
        <v>2</v>
      </c>
      <c r="DU1657" s="4">
        <v>2</v>
      </c>
      <c r="EB1657" s="4" t="b">
        <v>1</v>
      </c>
      <c r="EC1657" s="4" t="s">
        <v>213</v>
      </c>
      <c r="EF1657" s="7">
        <v>46082</v>
      </c>
      <c r="EG1657" s="7">
        <v>46112</v>
      </c>
      <c r="EH1657" s="4" t="s">
        <v>173</v>
      </c>
      <c r="EI1657" s="4" t="b">
        <v>1</v>
      </c>
      <c r="EJ1657" s="4" t="s">
        <v>178</v>
      </c>
      <c r="EO1657" s="4">
        <f t="shared" si="100"/>
        <v>12.065753424657535</v>
      </c>
      <c r="EP1657" s="4">
        <f t="shared" si="101"/>
        <v>20</v>
      </c>
      <c r="EQ1657" s="9">
        <f t="shared" si="102"/>
        <v>2494474.52</v>
      </c>
    </row>
    <row r="1658" spans="3:147">
      <c r="C1658" s="7">
        <v>46113</v>
      </c>
      <c r="D1658" s="4">
        <v>7900</v>
      </c>
      <c r="G1658" s="4" t="s">
        <v>176</v>
      </c>
      <c r="H1658" s="4" t="s">
        <v>177</v>
      </c>
      <c r="I1658" s="4">
        <v>9</v>
      </c>
      <c r="J1658" s="16">
        <v>38594</v>
      </c>
      <c r="L1658" s="4">
        <v>114832.333</v>
      </c>
      <c r="M1658" s="4">
        <v>120082.3</v>
      </c>
      <c r="N1658" s="4">
        <v>143098.07399999999</v>
      </c>
      <c r="O1658" s="64">
        <v>22</v>
      </c>
      <c r="P1658" s="4">
        <v>8</v>
      </c>
      <c r="Q1658" s="4">
        <v>0</v>
      </c>
      <c r="R1658" s="4">
        <v>30</v>
      </c>
      <c r="S1658" s="4">
        <v>100</v>
      </c>
      <c r="T1658" s="4">
        <v>100</v>
      </c>
      <c r="U1658" s="11">
        <v>6379211</v>
      </c>
      <c r="V1658" s="11">
        <v>1465080</v>
      </c>
      <c r="W1658" s="11">
        <v>4914131</v>
      </c>
      <c r="X1658" s="11">
        <v>20</v>
      </c>
      <c r="Y1658" s="62">
        <v>3444969</v>
      </c>
      <c r="Z1658" s="11">
        <v>0</v>
      </c>
      <c r="AA1658" s="11">
        <v>0</v>
      </c>
      <c r="AB1658" s="11">
        <v>7500</v>
      </c>
      <c r="AC1658" s="11">
        <v>150000</v>
      </c>
      <c r="AD1658" s="11">
        <v>0</v>
      </c>
      <c r="AE1658" s="11">
        <v>0</v>
      </c>
      <c r="AF1658" s="11">
        <v>0</v>
      </c>
      <c r="AG1658" s="11">
        <v>157500</v>
      </c>
      <c r="AH1658" s="11">
        <v>0</v>
      </c>
      <c r="AI1658" s="11">
        <v>450308</v>
      </c>
      <c r="AJ1658" s="11">
        <v>0</v>
      </c>
      <c r="AK1658" s="11">
        <v>510591</v>
      </c>
      <c r="AL1658" s="9">
        <v>960900</v>
      </c>
      <c r="AM1658" s="9">
        <v>643941</v>
      </c>
      <c r="AN1658" s="9">
        <v>304441</v>
      </c>
      <c r="AO1658" s="9">
        <v>454407</v>
      </c>
      <c r="AP1658" s="11">
        <v>0</v>
      </c>
      <c r="AQ1658" s="11">
        <v>50000</v>
      </c>
      <c r="AR1658" s="11">
        <v>2413689</v>
      </c>
      <c r="AS1658" s="11">
        <v>0</v>
      </c>
      <c r="AT1658" s="11">
        <v>0</v>
      </c>
      <c r="AU1658" s="11">
        <v>0</v>
      </c>
      <c r="AV1658" s="11">
        <v>0</v>
      </c>
      <c r="AW1658" s="11">
        <v>0</v>
      </c>
      <c r="AX1658" s="11">
        <v>0</v>
      </c>
      <c r="AY1658" s="11">
        <v>0</v>
      </c>
      <c r="AZ1658" s="11">
        <v>0</v>
      </c>
      <c r="BA1658" s="11">
        <v>328053</v>
      </c>
      <c r="BB1658" s="11">
        <v>0</v>
      </c>
      <c r="BC1658" s="11">
        <v>0</v>
      </c>
      <c r="BD1658" s="11">
        <v>35000</v>
      </c>
      <c r="BE1658" s="11">
        <v>0</v>
      </c>
      <c r="BF1658" s="11">
        <v>0</v>
      </c>
      <c r="BG1658" s="11">
        <v>0</v>
      </c>
      <c r="BH1658" s="11">
        <v>0</v>
      </c>
      <c r="BI1658" s="11">
        <v>0</v>
      </c>
      <c r="BJ1658" s="11">
        <v>0</v>
      </c>
      <c r="BK1658" s="11">
        <v>0</v>
      </c>
      <c r="BL1658" s="11">
        <v>0</v>
      </c>
      <c r="BM1658" s="11">
        <v>0</v>
      </c>
      <c r="BN1658" s="11">
        <v>0</v>
      </c>
      <c r="BO1658" s="11">
        <v>524340</v>
      </c>
      <c r="BP1658" s="11">
        <v>52430</v>
      </c>
      <c r="BQ1658" s="11">
        <v>302570</v>
      </c>
      <c r="BR1658" s="11">
        <v>269220</v>
      </c>
      <c r="BS1658" s="11">
        <v>57410</v>
      </c>
      <c r="BT1658" s="11">
        <v>10340</v>
      </c>
      <c r="BU1658" s="11">
        <v>40520</v>
      </c>
      <c r="BV1658" s="11">
        <v>0</v>
      </c>
      <c r="BW1658" s="11">
        <v>0</v>
      </c>
      <c r="BX1658" s="11">
        <v>0</v>
      </c>
      <c r="BY1658" s="11">
        <v>0</v>
      </c>
      <c r="BZ1658" s="11">
        <v>0</v>
      </c>
      <c r="CA1658" s="11">
        <v>0</v>
      </c>
      <c r="CB1658" s="11">
        <v>26000</v>
      </c>
      <c r="CC1658" s="11">
        <v>182250</v>
      </c>
      <c r="CD1658" s="11">
        <v>0</v>
      </c>
      <c r="CE1658" s="11">
        <v>0</v>
      </c>
      <c r="CF1658" s="11">
        <v>0</v>
      </c>
      <c r="CG1658" s="11">
        <v>0</v>
      </c>
      <c r="CH1658" s="11">
        <v>0</v>
      </c>
      <c r="CI1658" s="11">
        <v>237860.26699999999</v>
      </c>
      <c r="CJ1658" s="4">
        <v>30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10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20</v>
      </c>
      <c r="DC1658" s="4">
        <v>0</v>
      </c>
      <c r="DD1658" s="4">
        <v>19.03</v>
      </c>
      <c r="DE1658" s="64">
        <v>39.03</v>
      </c>
      <c r="DF1658" s="64">
        <v>24</v>
      </c>
      <c r="DG1658" s="64">
        <v>8.51</v>
      </c>
      <c r="DH1658" s="64">
        <v>42.34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2</v>
      </c>
      <c r="DU1658" s="4">
        <v>2</v>
      </c>
      <c r="EB1658" s="4" t="b">
        <v>1</v>
      </c>
      <c r="EC1658" s="4" t="s">
        <v>213</v>
      </c>
      <c r="EF1658" s="7">
        <v>46113</v>
      </c>
      <c r="EG1658" s="7">
        <v>46142</v>
      </c>
      <c r="EH1658" s="4" t="s">
        <v>173</v>
      </c>
      <c r="EI1658" s="4" t="b">
        <v>1</v>
      </c>
      <c r="EJ1658" s="4" t="s">
        <v>178</v>
      </c>
      <c r="EO1658" s="4">
        <f t="shared" si="100"/>
        <v>20.353424657534248</v>
      </c>
      <c r="EP1658" s="4">
        <f t="shared" si="101"/>
        <v>24</v>
      </c>
      <c r="EQ1658" s="9">
        <f t="shared" si="102"/>
        <v>3434353.7759999996</v>
      </c>
    </row>
    <row r="1659" spans="3:147">
      <c r="C1659" s="7">
        <v>46113</v>
      </c>
      <c r="D1659" s="4">
        <v>7900</v>
      </c>
      <c r="G1659" s="4" t="s">
        <v>176</v>
      </c>
      <c r="H1659" s="4" t="s">
        <v>177</v>
      </c>
      <c r="I1659" s="4">
        <v>14</v>
      </c>
      <c r="J1659" s="16">
        <v>38657</v>
      </c>
      <c r="L1659" s="4">
        <v>117932.333</v>
      </c>
      <c r="M1659" s="4">
        <v>124182.3</v>
      </c>
      <c r="N1659" s="4">
        <v>147983.908</v>
      </c>
      <c r="O1659" s="64">
        <v>22</v>
      </c>
      <c r="P1659" s="4">
        <v>8</v>
      </c>
      <c r="Q1659" s="4">
        <v>0</v>
      </c>
      <c r="R1659" s="4">
        <v>30</v>
      </c>
      <c r="S1659" s="4">
        <v>100</v>
      </c>
      <c r="T1659" s="4">
        <v>100</v>
      </c>
      <c r="U1659" s="11">
        <v>6447789</v>
      </c>
      <c r="V1659" s="11">
        <v>1574780</v>
      </c>
      <c r="W1659" s="11">
        <v>4873009</v>
      </c>
      <c r="X1659" s="11">
        <v>20</v>
      </c>
      <c r="Y1659" s="62">
        <v>3537969</v>
      </c>
      <c r="Z1659" s="11">
        <v>0</v>
      </c>
      <c r="AA1659" s="11">
        <v>0</v>
      </c>
      <c r="AB1659" s="11">
        <v>37500</v>
      </c>
      <c r="AC1659" s="11">
        <v>150000</v>
      </c>
      <c r="AD1659" s="11">
        <v>0</v>
      </c>
      <c r="AE1659" s="11">
        <v>0</v>
      </c>
      <c r="AF1659" s="11">
        <v>0</v>
      </c>
      <c r="AG1659" s="11">
        <v>187500</v>
      </c>
      <c r="AH1659" s="11">
        <v>0</v>
      </c>
      <c r="AI1659" s="11">
        <v>465683</v>
      </c>
      <c r="AJ1659" s="11">
        <v>0</v>
      </c>
      <c r="AK1659" s="11">
        <v>546615</v>
      </c>
      <c r="AL1659" s="9">
        <v>1012299</v>
      </c>
      <c r="AM1659" s="9">
        <v>665927</v>
      </c>
      <c r="AN1659" s="9">
        <v>160562</v>
      </c>
      <c r="AO1659" s="9">
        <v>529190</v>
      </c>
      <c r="AP1659" s="11">
        <v>0</v>
      </c>
      <c r="AQ1659" s="11">
        <v>60000</v>
      </c>
      <c r="AR1659" s="11">
        <v>2427978</v>
      </c>
      <c r="AS1659" s="11">
        <v>0</v>
      </c>
      <c r="AT1659" s="11">
        <v>0</v>
      </c>
      <c r="AU1659" s="11">
        <v>0</v>
      </c>
      <c r="AV1659" s="11">
        <v>0</v>
      </c>
      <c r="AW1659" s="11">
        <v>0</v>
      </c>
      <c r="AX1659" s="11">
        <v>0</v>
      </c>
      <c r="AY1659" s="11">
        <v>0</v>
      </c>
      <c r="AZ1659" s="11">
        <v>0</v>
      </c>
      <c r="BA1659" s="11">
        <v>259342</v>
      </c>
      <c r="BB1659" s="11">
        <v>0</v>
      </c>
      <c r="BC1659" s="11">
        <v>0</v>
      </c>
      <c r="BD1659" s="11">
        <v>35000</v>
      </c>
      <c r="BE1659" s="11">
        <v>0</v>
      </c>
      <c r="BF1659" s="11">
        <v>0</v>
      </c>
      <c r="BG1659" s="11">
        <v>0</v>
      </c>
      <c r="BH1659" s="11">
        <v>0</v>
      </c>
      <c r="BI1659" s="11">
        <v>0</v>
      </c>
      <c r="BJ1659" s="11">
        <v>0</v>
      </c>
      <c r="BK1659" s="11">
        <v>0</v>
      </c>
      <c r="BL1659" s="11">
        <v>0</v>
      </c>
      <c r="BM1659" s="11">
        <v>0</v>
      </c>
      <c r="BN1659" s="11">
        <v>0</v>
      </c>
      <c r="BO1659" s="11">
        <v>489890</v>
      </c>
      <c r="BP1659" s="11">
        <v>48980</v>
      </c>
      <c r="BQ1659" s="11">
        <v>299440</v>
      </c>
      <c r="BR1659" s="11">
        <v>284210</v>
      </c>
      <c r="BS1659" s="11">
        <v>58030</v>
      </c>
      <c r="BT1659" s="11">
        <v>10620</v>
      </c>
      <c r="BU1659" s="11">
        <v>41910</v>
      </c>
      <c r="BV1659" s="11">
        <v>0</v>
      </c>
      <c r="BW1659" s="11">
        <v>0</v>
      </c>
      <c r="BX1659" s="11">
        <v>0</v>
      </c>
      <c r="BY1659" s="11">
        <v>0</v>
      </c>
      <c r="BZ1659" s="11">
        <v>0</v>
      </c>
      <c r="CA1659" s="11">
        <v>0</v>
      </c>
      <c r="CB1659" s="11">
        <v>14000</v>
      </c>
      <c r="CC1659" s="11">
        <v>327700</v>
      </c>
      <c r="CD1659" s="11">
        <v>0</v>
      </c>
      <c r="CE1659" s="11">
        <v>0</v>
      </c>
      <c r="CF1659" s="11">
        <v>0</v>
      </c>
      <c r="CG1659" s="11">
        <v>0</v>
      </c>
      <c r="CH1659" s="11">
        <v>0</v>
      </c>
      <c r="CI1659" s="11">
        <v>239294.58900000001</v>
      </c>
      <c r="CJ1659" s="4">
        <v>30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  <c r="CS1659" s="4">
        <v>0</v>
      </c>
      <c r="CT1659" s="4">
        <v>0</v>
      </c>
      <c r="CU1659" s="4">
        <v>12</v>
      </c>
      <c r="CV1659" s="4">
        <v>0</v>
      </c>
      <c r="CW1659" s="4">
        <v>0</v>
      </c>
      <c r="CX1659" s="4">
        <v>0</v>
      </c>
      <c r="CY1659" s="4">
        <v>0</v>
      </c>
      <c r="CZ1659" s="4">
        <v>0</v>
      </c>
      <c r="DA1659" s="4">
        <v>0</v>
      </c>
      <c r="DB1659" s="4">
        <v>20</v>
      </c>
      <c r="DC1659" s="4">
        <v>0</v>
      </c>
      <c r="DD1659" s="4">
        <v>19.7</v>
      </c>
      <c r="DE1659" s="64">
        <v>39.700000000000003</v>
      </c>
      <c r="DF1659" s="64">
        <v>24</v>
      </c>
      <c r="DG1659" s="64">
        <v>4.34</v>
      </c>
      <c r="DH1659" s="64">
        <v>47.68</v>
      </c>
      <c r="DI1659" s="4">
        <v>0</v>
      </c>
      <c r="DJ1659" s="4">
        <v>0</v>
      </c>
      <c r="DK1659" s="4">
        <v>0</v>
      </c>
      <c r="DL1659" s="4">
        <v>0</v>
      </c>
      <c r="DM1659" s="4">
        <v>0</v>
      </c>
      <c r="DN1659" s="4">
        <v>0</v>
      </c>
      <c r="DO1659" s="4">
        <v>0</v>
      </c>
      <c r="DP1659" s="4">
        <v>0</v>
      </c>
      <c r="DQ1659" s="4">
        <v>0</v>
      </c>
      <c r="DR1659" s="4">
        <v>0</v>
      </c>
      <c r="DS1659" s="4">
        <v>0</v>
      </c>
      <c r="DT1659" s="4">
        <v>2</v>
      </c>
      <c r="DU1659" s="4">
        <v>2</v>
      </c>
      <c r="EB1659" s="4" t="b">
        <v>1</v>
      </c>
      <c r="EC1659" s="4" t="s">
        <v>213</v>
      </c>
      <c r="EF1659" s="7">
        <v>46113</v>
      </c>
      <c r="EG1659" s="7">
        <v>46142</v>
      </c>
      <c r="EH1659" s="4" t="s">
        <v>173</v>
      </c>
      <c r="EI1659" s="4" t="b">
        <v>1</v>
      </c>
      <c r="EJ1659" s="4" t="s">
        <v>178</v>
      </c>
      <c r="EO1659" s="4">
        <f t="shared" si="100"/>
        <v>20.18082191780822</v>
      </c>
      <c r="EP1659" s="4">
        <f t="shared" si="101"/>
        <v>24</v>
      </c>
      <c r="EQ1659" s="9">
        <f t="shared" si="102"/>
        <v>3551613.7919999999</v>
      </c>
    </row>
    <row r="1660" spans="3:147">
      <c r="C1660" s="7">
        <v>46113</v>
      </c>
      <c r="D1660" s="4">
        <v>7900</v>
      </c>
      <c r="G1660" s="4" t="s">
        <v>179</v>
      </c>
      <c r="H1660" s="4" t="s">
        <v>180</v>
      </c>
      <c r="I1660" s="4">
        <v>16</v>
      </c>
      <c r="J1660" s="16">
        <v>40525</v>
      </c>
      <c r="L1660" s="4">
        <v>103438.299</v>
      </c>
      <c r="M1660" s="4">
        <v>107188.26700000001</v>
      </c>
      <c r="N1660" s="4">
        <v>127732.68399999999</v>
      </c>
      <c r="O1660" s="64">
        <v>22</v>
      </c>
      <c r="P1660" s="4">
        <v>8</v>
      </c>
      <c r="Q1660" s="4">
        <v>0</v>
      </c>
      <c r="R1660" s="4">
        <v>30</v>
      </c>
      <c r="S1660" s="4">
        <v>100</v>
      </c>
      <c r="T1660" s="4">
        <v>100</v>
      </c>
      <c r="U1660" s="11">
        <v>5707125</v>
      </c>
      <c r="V1660" s="11">
        <v>1608330</v>
      </c>
      <c r="W1660" s="11">
        <v>4098795</v>
      </c>
      <c r="X1660" s="11">
        <v>15</v>
      </c>
      <c r="Y1660" s="62">
        <v>3103148</v>
      </c>
      <c r="Z1660" s="11">
        <v>0</v>
      </c>
      <c r="AA1660" s="11">
        <v>0</v>
      </c>
      <c r="AB1660" s="11">
        <v>0</v>
      </c>
      <c r="AC1660" s="11">
        <v>112500</v>
      </c>
      <c r="AD1660" s="11">
        <v>0</v>
      </c>
      <c r="AE1660" s="11">
        <v>0</v>
      </c>
      <c r="AF1660" s="11">
        <v>0</v>
      </c>
      <c r="AG1660" s="11">
        <v>112500</v>
      </c>
      <c r="AH1660" s="11">
        <v>0</v>
      </c>
      <c r="AI1660" s="11">
        <v>401956</v>
      </c>
      <c r="AJ1660" s="11">
        <v>0</v>
      </c>
      <c r="AK1660" s="11">
        <v>471812</v>
      </c>
      <c r="AL1660" s="9">
        <v>873768</v>
      </c>
      <c r="AM1660" s="9">
        <v>718496</v>
      </c>
      <c r="AN1660" s="9">
        <v>138589</v>
      </c>
      <c r="AO1660" s="9">
        <v>456772</v>
      </c>
      <c r="AP1660" s="11">
        <v>0</v>
      </c>
      <c r="AQ1660" s="11">
        <v>60000</v>
      </c>
      <c r="AR1660" s="11">
        <v>2247625</v>
      </c>
      <c r="AS1660" s="11">
        <v>0</v>
      </c>
      <c r="AT1660" s="11">
        <v>0</v>
      </c>
      <c r="AU1660" s="11">
        <v>0</v>
      </c>
      <c r="AV1660" s="11">
        <v>0</v>
      </c>
      <c r="AW1660" s="11">
        <v>0</v>
      </c>
      <c r="AX1660" s="11">
        <v>0</v>
      </c>
      <c r="AY1660" s="11">
        <v>0</v>
      </c>
      <c r="AZ1660" s="11">
        <v>0</v>
      </c>
      <c r="BA1660" s="11">
        <v>223852</v>
      </c>
      <c r="BB1660" s="11">
        <v>0</v>
      </c>
      <c r="BC1660" s="11">
        <v>0</v>
      </c>
      <c r="BD1660" s="11">
        <v>20000</v>
      </c>
      <c r="BE1660" s="11">
        <v>0</v>
      </c>
      <c r="BF1660" s="11">
        <v>0</v>
      </c>
      <c r="BG1660" s="11">
        <v>0</v>
      </c>
      <c r="BH1660" s="11">
        <v>0</v>
      </c>
      <c r="BI1660" s="11">
        <v>0</v>
      </c>
      <c r="BJ1660" s="11">
        <v>0</v>
      </c>
      <c r="BK1660" s="11">
        <v>0</v>
      </c>
      <c r="BL1660" s="11">
        <v>0</v>
      </c>
      <c r="BM1660" s="11">
        <v>0</v>
      </c>
      <c r="BN1660" s="11">
        <v>0</v>
      </c>
      <c r="BO1660" s="11">
        <v>436670</v>
      </c>
      <c r="BP1660" s="11">
        <v>43660</v>
      </c>
      <c r="BQ1660" s="11">
        <v>256450</v>
      </c>
      <c r="BR1660" s="11">
        <v>257940</v>
      </c>
      <c r="BS1660" s="11">
        <v>51360</v>
      </c>
      <c r="BT1660" s="11">
        <v>9310</v>
      </c>
      <c r="BU1660" s="11">
        <v>36170</v>
      </c>
      <c r="BV1660" s="11">
        <v>0</v>
      </c>
      <c r="BW1660" s="11">
        <v>0</v>
      </c>
      <c r="BX1660" s="11">
        <v>0</v>
      </c>
      <c r="BY1660" s="11">
        <v>0</v>
      </c>
      <c r="BZ1660" s="11">
        <v>0</v>
      </c>
      <c r="CA1660" s="11">
        <v>0</v>
      </c>
      <c r="CB1660" s="11">
        <v>14000</v>
      </c>
      <c r="CC1660" s="11">
        <v>502770</v>
      </c>
      <c r="CD1660" s="11">
        <v>0</v>
      </c>
      <c r="CE1660" s="11">
        <v>0</v>
      </c>
      <c r="CF1660" s="11">
        <v>0</v>
      </c>
      <c r="CG1660" s="11">
        <v>0</v>
      </c>
      <c r="CH1660" s="11">
        <v>0</v>
      </c>
      <c r="CI1660" s="11">
        <v>208340.55600000001</v>
      </c>
      <c r="CJ1660" s="4">
        <v>30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12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20</v>
      </c>
      <c r="DC1660" s="4">
        <v>0</v>
      </c>
      <c r="DD1660" s="4">
        <v>19.7</v>
      </c>
      <c r="DE1660" s="64">
        <v>39.700000000000003</v>
      </c>
      <c r="DF1660" s="64">
        <v>30</v>
      </c>
      <c r="DG1660" s="64">
        <v>4.34</v>
      </c>
      <c r="DH1660" s="64">
        <v>47.68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2</v>
      </c>
      <c r="DU1660" s="4">
        <v>2</v>
      </c>
      <c r="EB1660" s="4" t="b">
        <v>1</v>
      </c>
      <c r="EC1660" s="4" t="s">
        <v>213</v>
      </c>
      <c r="EF1660" s="7">
        <v>46113</v>
      </c>
      <c r="EG1660" s="7">
        <v>46142</v>
      </c>
      <c r="EH1660" s="4" t="s">
        <v>173</v>
      </c>
      <c r="EI1660" s="4" t="b">
        <v>1</v>
      </c>
      <c r="EJ1660" s="4" t="s">
        <v>178</v>
      </c>
      <c r="EO1660" s="4">
        <f t="shared" si="100"/>
        <v>15.063013698630137</v>
      </c>
      <c r="EP1660" s="4">
        <f t="shared" si="101"/>
        <v>22</v>
      </c>
      <c r="EQ1660" s="9">
        <f t="shared" si="102"/>
        <v>2810119.048</v>
      </c>
    </row>
    <row r="1661" spans="3:147">
      <c r="C1661" s="7">
        <v>46113</v>
      </c>
      <c r="D1661" s="4">
        <v>7900</v>
      </c>
      <c r="G1661" s="4" t="s">
        <v>179</v>
      </c>
      <c r="H1661" s="4" t="s">
        <v>180</v>
      </c>
      <c r="I1661" s="4">
        <v>13</v>
      </c>
      <c r="J1661" s="16">
        <v>41619</v>
      </c>
      <c r="L1661" s="4">
        <v>101413.299</v>
      </c>
      <c r="M1661" s="4">
        <v>104663.26700000001</v>
      </c>
      <c r="N1661" s="4">
        <v>124723.726</v>
      </c>
      <c r="O1661" s="64">
        <v>22</v>
      </c>
      <c r="P1661" s="4">
        <v>8</v>
      </c>
      <c r="Q1661" s="4">
        <v>0</v>
      </c>
      <c r="R1661" s="4">
        <v>30</v>
      </c>
      <c r="S1661" s="4">
        <v>100</v>
      </c>
      <c r="T1661" s="4">
        <v>100</v>
      </c>
      <c r="U1661" s="11">
        <v>5569584</v>
      </c>
      <c r="V1661" s="11">
        <v>1214800</v>
      </c>
      <c r="W1661" s="11">
        <v>4354784</v>
      </c>
      <c r="X1661" s="11">
        <v>12</v>
      </c>
      <c r="Y1661" s="62">
        <v>3042398</v>
      </c>
      <c r="Z1661" s="11">
        <v>0</v>
      </c>
      <c r="AA1661" s="11">
        <v>0</v>
      </c>
      <c r="AB1661" s="11">
        <v>7500</v>
      </c>
      <c r="AC1661" s="11">
        <v>90000</v>
      </c>
      <c r="AD1661" s="11">
        <v>0</v>
      </c>
      <c r="AE1661" s="11">
        <v>0</v>
      </c>
      <c r="AF1661" s="11">
        <v>0</v>
      </c>
      <c r="AG1661" s="11">
        <v>97500</v>
      </c>
      <c r="AH1661" s="11">
        <v>0</v>
      </c>
      <c r="AI1661" s="11">
        <v>392487</v>
      </c>
      <c r="AJ1661" s="11">
        <v>0</v>
      </c>
      <c r="AK1661" s="11">
        <v>480108</v>
      </c>
      <c r="AL1661" s="9">
        <v>872595</v>
      </c>
      <c r="AM1661" s="9">
        <v>561256</v>
      </c>
      <c r="AN1661" s="9">
        <v>265349</v>
      </c>
      <c r="AO1661" s="9">
        <v>400737</v>
      </c>
      <c r="AP1661" s="11">
        <v>0</v>
      </c>
      <c r="AQ1661" s="11">
        <v>50000</v>
      </c>
      <c r="AR1661" s="11">
        <v>2149937</v>
      </c>
      <c r="AS1661" s="11">
        <v>0</v>
      </c>
      <c r="AT1661" s="11">
        <v>0</v>
      </c>
      <c r="AU1661" s="11">
        <v>0</v>
      </c>
      <c r="AV1661" s="11">
        <v>0</v>
      </c>
      <c r="AW1661" s="11">
        <v>0</v>
      </c>
      <c r="AX1661" s="11">
        <v>0</v>
      </c>
      <c r="AY1661" s="11">
        <v>0</v>
      </c>
      <c r="AZ1661" s="11">
        <v>0</v>
      </c>
      <c r="BA1661" s="11">
        <v>254749</v>
      </c>
      <c r="BB1661" s="11">
        <v>0</v>
      </c>
      <c r="BC1661" s="11">
        <v>0</v>
      </c>
      <c r="BD1661" s="11">
        <v>25000</v>
      </c>
      <c r="BE1661" s="11">
        <v>0</v>
      </c>
      <c r="BF1661" s="11">
        <v>0</v>
      </c>
      <c r="BG1661" s="11">
        <v>0</v>
      </c>
      <c r="BH1661" s="11">
        <v>0</v>
      </c>
      <c r="BI1661" s="11">
        <v>0</v>
      </c>
      <c r="BJ1661" s="11">
        <v>0</v>
      </c>
      <c r="BK1661" s="11">
        <v>0</v>
      </c>
      <c r="BL1661" s="11">
        <v>0</v>
      </c>
      <c r="BM1661" s="11">
        <v>0</v>
      </c>
      <c r="BN1661" s="11">
        <v>0</v>
      </c>
      <c r="BO1661" s="11">
        <v>435350</v>
      </c>
      <c r="BP1661" s="11">
        <v>43530</v>
      </c>
      <c r="BQ1661" s="11">
        <v>259580</v>
      </c>
      <c r="BR1661" s="11">
        <v>239210</v>
      </c>
      <c r="BS1661" s="11">
        <v>50130</v>
      </c>
      <c r="BT1661" s="11">
        <v>9130</v>
      </c>
      <c r="BU1661" s="11">
        <v>35320</v>
      </c>
      <c r="BV1661" s="11">
        <v>0</v>
      </c>
      <c r="BW1661" s="11">
        <v>0</v>
      </c>
      <c r="BX1661" s="11">
        <v>0</v>
      </c>
      <c r="BY1661" s="11">
        <v>0</v>
      </c>
      <c r="BZ1661" s="11">
        <v>0</v>
      </c>
      <c r="CA1661" s="11">
        <v>0</v>
      </c>
      <c r="CB1661" s="11">
        <v>12000</v>
      </c>
      <c r="CC1661" s="11">
        <v>130550</v>
      </c>
      <c r="CD1661" s="11">
        <v>0</v>
      </c>
      <c r="CE1661" s="11">
        <v>0</v>
      </c>
      <c r="CF1661" s="11">
        <v>0</v>
      </c>
      <c r="CG1661" s="11">
        <v>0</v>
      </c>
      <c r="CH1661" s="11">
        <v>0</v>
      </c>
      <c r="CI1661" s="11">
        <v>196538.18900000001</v>
      </c>
      <c r="CJ1661" s="4">
        <v>30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0</v>
      </c>
      <c r="CS1661" s="4">
        <v>0</v>
      </c>
      <c r="CT1661" s="4">
        <v>0</v>
      </c>
      <c r="CU1661" s="4">
        <v>10</v>
      </c>
      <c r="CV1661" s="4">
        <v>0</v>
      </c>
      <c r="CW1661" s="4">
        <v>0</v>
      </c>
      <c r="CX1661" s="4">
        <v>0</v>
      </c>
      <c r="CY1661" s="4">
        <v>0</v>
      </c>
      <c r="CZ1661" s="4">
        <v>0</v>
      </c>
      <c r="DA1661" s="4">
        <v>0</v>
      </c>
      <c r="DB1661" s="4">
        <v>20</v>
      </c>
      <c r="DC1661" s="4">
        <v>0</v>
      </c>
      <c r="DD1661" s="4">
        <v>20.53</v>
      </c>
      <c r="DE1661" s="64">
        <v>40.53</v>
      </c>
      <c r="DF1661" s="64">
        <v>24</v>
      </c>
      <c r="DG1661" s="64">
        <v>8.51</v>
      </c>
      <c r="DH1661" s="64">
        <v>42.84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0</v>
      </c>
      <c r="DO1661" s="4">
        <v>0</v>
      </c>
      <c r="DP1661" s="4">
        <v>0</v>
      </c>
      <c r="DQ1661" s="4">
        <v>0</v>
      </c>
      <c r="DR1661" s="4">
        <v>0</v>
      </c>
      <c r="DS1661" s="4">
        <v>0</v>
      </c>
      <c r="DT1661" s="4">
        <v>2</v>
      </c>
      <c r="DU1661" s="4">
        <v>2</v>
      </c>
      <c r="EB1661" s="4" t="b">
        <v>1</v>
      </c>
      <c r="EC1661" s="4" t="s">
        <v>213</v>
      </c>
      <c r="EF1661" s="7">
        <v>46113</v>
      </c>
      <c r="EG1661" s="7">
        <v>46142</v>
      </c>
      <c r="EH1661" s="4" t="s">
        <v>173</v>
      </c>
      <c r="EI1661" s="4" t="b">
        <v>1</v>
      </c>
      <c r="EJ1661" s="4" t="s">
        <v>178</v>
      </c>
      <c r="EO1661" s="4">
        <f t="shared" si="100"/>
        <v>12.065753424657535</v>
      </c>
      <c r="EP1661" s="4">
        <f t="shared" si="101"/>
        <v>20</v>
      </c>
      <c r="EQ1661" s="9">
        <f t="shared" si="102"/>
        <v>2494474.52</v>
      </c>
    </row>
    <row r="1662" spans="3:147">
      <c r="C1662" s="7">
        <v>46143</v>
      </c>
      <c r="D1662" s="4">
        <v>7900</v>
      </c>
      <c r="G1662" s="4" t="s">
        <v>176</v>
      </c>
      <c r="H1662" s="4" t="s">
        <v>177</v>
      </c>
      <c r="I1662" s="4">
        <v>9</v>
      </c>
      <c r="J1662" s="16">
        <v>38594</v>
      </c>
      <c r="L1662" s="4">
        <v>114832.333</v>
      </c>
      <c r="M1662" s="4">
        <v>120082.3</v>
      </c>
      <c r="N1662" s="4">
        <v>143098.07399999999</v>
      </c>
      <c r="O1662" s="64">
        <v>18</v>
      </c>
      <c r="P1662" s="4">
        <v>10</v>
      </c>
      <c r="Q1662" s="4">
        <v>3</v>
      </c>
      <c r="R1662" s="4">
        <v>31</v>
      </c>
      <c r="S1662" s="4">
        <v>100</v>
      </c>
      <c r="T1662" s="4">
        <v>100</v>
      </c>
      <c r="U1662" s="11">
        <v>7082380</v>
      </c>
      <c r="V1662" s="11">
        <v>1493600</v>
      </c>
      <c r="W1662" s="11">
        <v>5588780</v>
      </c>
      <c r="X1662" s="11">
        <v>20</v>
      </c>
      <c r="Y1662" s="62">
        <v>3559802</v>
      </c>
      <c r="Z1662" s="11">
        <v>0</v>
      </c>
      <c r="AA1662" s="11">
        <v>0</v>
      </c>
      <c r="AB1662" s="11">
        <v>7500</v>
      </c>
      <c r="AC1662" s="11">
        <v>150000</v>
      </c>
      <c r="AD1662" s="11">
        <v>0</v>
      </c>
      <c r="AE1662" s="11">
        <v>0</v>
      </c>
      <c r="AF1662" s="11">
        <v>0</v>
      </c>
      <c r="AG1662" s="11">
        <v>157500</v>
      </c>
      <c r="AH1662" s="11">
        <v>0</v>
      </c>
      <c r="AI1662" s="11">
        <v>450308</v>
      </c>
      <c r="AJ1662" s="11">
        <v>0</v>
      </c>
      <c r="AK1662" s="11">
        <v>465784</v>
      </c>
      <c r="AL1662" s="9">
        <v>916092</v>
      </c>
      <c r="AM1662" s="9">
        <v>1502529</v>
      </c>
      <c r="AN1662" s="9">
        <v>447896</v>
      </c>
      <c r="AO1662" s="9">
        <v>418561</v>
      </c>
      <c r="AP1662" s="11">
        <v>0</v>
      </c>
      <c r="AQ1662" s="11">
        <v>45000</v>
      </c>
      <c r="AR1662" s="11">
        <v>3330078</v>
      </c>
      <c r="AS1662" s="11">
        <v>0</v>
      </c>
      <c r="AT1662" s="11">
        <v>0</v>
      </c>
      <c r="AU1662" s="11">
        <v>0</v>
      </c>
      <c r="AV1662" s="11">
        <v>0</v>
      </c>
      <c r="AW1662" s="11">
        <v>0</v>
      </c>
      <c r="AX1662" s="11">
        <v>0</v>
      </c>
      <c r="AY1662" s="11">
        <v>0</v>
      </c>
      <c r="AZ1662" s="11">
        <v>0</v>
      </c>
      <c r="BA1662" s="11">
        <v>0</v>
      </c>
      <c r="BB1662" s="11">
        <v>0</v>
      </c>
      <c r="BC1662" s="11">
        <v>0</v>
      </c>
      <c r="BD1662" s="11">
        <v>35000</v>
      </c>
      <c r="BE1662" s="11">
        <v>0</v>
      </c>
      <c r="BF1662" s="11">
        <v>0</v>
      </c>
      <c r="BG1662" s="11">
        <v>0</v>
      </c>
      <c r="BH1662" s="11">
        <v>0</v>
      </c>
      <c r="BI1662" s="11">
        <v>0</v>
      </c>
      <c r="BJ1662" s="11">
        <v>0</v>
      </c>
      <c r="BK1662" s="11">
        <v>0</v>
      </c>
      <c r="BL1662" s="11">
        <v>0</v>
      </c>
      <c r="BM1662" s="11">
        <v>0</v>
      </c>
      <c r="BN1662" s="11">
        <v>0</v>
      </c>
      <c r="BO1662" s="11">
        <v>684660</v>
      </c>
      <c r="BP1662" s="11">
        <v>68460</v>
      </c>
      <c r="BQ1662" s="11">
        <v>302570</v>
      </c>
      <c r="BR1662" s="11">
        <v>297820</v>
      </c>
      <c r="BS1662" s="11">
        <v>63740</v>
      </c>
      <c r="BT1662" s="11">
        <v>10680</v>
      </c>
      <c r="BU1662" s="11">
        <v>41670</v>
      </c>
      <c r="BV1662" s="11">
        <v>0</v>
      </c>
      <c r="BW1662" s="11">
        <v>0</v>
      </c>
      <c r="BX1662" s="11">
        <v>0</v>
      </c>
      <c r="BY1662" s="11">
        <v>0</v>
      </c>
      <c r="BZ1662" s="11">
        <v>0</v>
      </c>
      <c r="CA1662" s="11">
        <v>0</v>
      </c>
      <c r="CB1662" s="11">
        <v>24000</v>
      </c>
      <c r="CC1662" s="11">
        <v>0</v>
      </c>
      <c r="CD1662" s="11">
        <v>0</v>
      </c>
      <c r="CE1662" s="11">
        <v>0</v>
      </c>
      <c r="CF1662" s="11">
        <v>0</v>
      </c>
      <c r="CG1662" s="11">
        <v>0</v>
      </c>
      <c r="CH1662" s="11">
        <v>0</v>
      </c>
      <c r="CI1662" s="11">
        <v>230980.652</v>
      </c>
      <c r="CJ1662" s="4">
        <v>31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9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20</v>
      </c>
      <c r="DC1662" s="4">
        <v>0</v>
      </c>
      <c r="DD1662" s="4">
        <v>17.36</v>
      </c>
      <c r="DE1662" s="64">
        <v>37.36</v>
      </c>
      <c r="DF1662" s="64">
        <v>56</v>
      </c>
      <c r="DG1662" s="64">
        <v>12.52</v>
      </c>
      <c r="DH1662" s="64">
        <v>39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0.5</v>
      </c>
      <c r="DT1662" s="4">
        <v>2</v>
      </c>
      <c r="DU1662" s="4">
        <v>2</v>
      </c>
      <c r="EB1662" s="4" t="b">
        <v>1</v>
      </c>
      <c r="EC1662" s="4" t="s">
        <v>213</v>
      </c>
      <c r="EF1662" s="7">
        <v>46143</v>
      </c>
      <c r="EG1662" s="7">
        <v>46173</v>
      </c>
      <c r="EH1662" s="4" t="s">
        <v>173</v>
      </c>
      <c r="EI1662" s="4" t="b">
        <v>1</v>
      </c>
      <c r="EJ1662" s="4" t="s">
        <v>178</v>
      </c>
      <c r="EO1662" s="4">
        <f t="shared" si="100"/>
        <v>20.353424657534248</v>
      </c>
      <c r="EP1662" s="4">
        <f t="shared" si="101"/>
        <v>24</v>
      </c>
      <c r="EQ1662" s="9">
        <f t="shared" si="102"/>
        <v>3434353.7759999996</v>
      </c>
    </row>
    <row r="1663" spans="3:147">
      <c r="C1663" s="7">
        <v>46143</v>
      </c>
      <c r="D1663" s="4">
        <v>7900</v>
      </c>
      <c r="G1663" s="4" t="s">
        <v>176</v>
      </c>
      <c r="H1663" s="4" t="s">
        <v>177</v>
      </c>
      <c r="I1663" s="4">
        <v>14</v>
      </c>
      <c r="J1663" s="16">
        <v>38657</v>
      </c>
      <c r="L1663" s="4">
        <v>117932.333</v>
      </c>
      <c r="M1663" s="4">
        <v>124182.3</v>
      </c>
      <c r="N1663" s="4">
        <v>147983.908</v>
      </c>
      <c r="O1663" s="64">
        <v>18</v>
      </c>
      <c r="P1663" s="4">
        <v>10</v>
      </c>
      <c r="Q1663" s="4">
        <v>3</v>
      </c>
      <c r="R1663" s="4">
        <v>31</v>
      </c>
      <c r="S1663" s="4">
        <v>100</v>
      </c>
      <c r="T1663" s="4">
        <v>100</v>
      </c>
      <c r="U1663" s="11">
        <v>6652059</v>
      </c>
      <c r="V1663" s="11">
        <v>1308000</v>
      </c>
      <c r="W1663" s="11">
        <v>5344059</v>
      </c>
      <c r="X1663" s="11">
        <v>20</v>
      </c>
      <c r="Y1663" s="62">
        <v>3655902</v>
      </c>
      <c r="Z1663" s="11">
        <v>0</v>
      </c>
      <c r="AA1663" s="11">
        <v>0</v>
      </c>
      <c r="AB1663" s="11">
        <v>37500</v>
      </c>
      <c r="AC1663" s="11">
        <v>150000</v>
      </c>
      <c r="AD1663" s="11">
        <v>0</v>
      </c>
      <c r="AE1663" s="11">
        <v>0</v>
      </c>
      <c r="AF1663" s="11">
        <v>0</v>
      </c>
      <c r="AG1663" s="11">
        <v>187500</v>
      </c>
      <c r="AH1663" s="11">
        <v>0</v>
      </c>
      <c r="AI1663" s="11">
        <v>465683</v>
      </c>
      <c r="AJ1663" s="11">
        <v>0</v>
      </c>
      <c r="AK1663" s="11">
        <v>278024</v>
      </c>
      <c r="AL1663" s="9">
        <v>743708</v>
      </c>
      <c r="AM1663" s="9">
        <v>1331855</v>
      </c>
      <c r="AN1663" s="9">
        <v>277839</v>
      </c>
      <c r="AO1663" s="9">
        <v>370255</v>
      </c>
      <c r="AP1663" s="11">
        <v>0</v>
      </c>
      <c r="AQ1663" s="11">
        <v>50000</v>
      </c>
      <c r="AR1663" s="11">
        <v>2773657</v>
      </c>
      <c r="AS1663" s="11">
        <v>0</v>
      </c>
      <c r="AT1663" s="11">
        <v>0</v>
      </c>
      <c r="AU1663" s="11">
        <v>0</v>
      </c>
      <c r="AV1663" s="11">
        <v>0</v>
      </c>
      <c r="AW1663" s="11">
        <v>0</v>
      </c>
      <c r="AX1663" s="11">
        <v>0</v>
      </c>
      <c r="AY1663" s="11">
        <v>0</v>
      </c>
      <c r="AZ1663" s="11">
        <v>0</v>
      </c>
      <c r="BA1663" s="11">
        <v>0</v>
      </c>
      <c r="BB1663" s="11">
        <v>0</v>
      </c>
      <c r="BC1663" s="11">
        <v>0</v>
      </c>
      <c r="BD1663" s="11">
        <v>35000</v>
      </c>
      <c r="BE1663" s="11">
        <v>0</v>
      </c>
      <c r="BF1663" s="11">
        <v>0</v>
      </c>
      <c r="BG1663" s="11">
        <v>0</v>
      </c>
      <c r="BH1663" s="11">
        <v>0</v>
      </c>
      <c r="BI1663" s="11">
        <v>0</v>
      </c>
      <c r="BJ1663" s="11">
        <v>0</v>
      </c>
      <c r="BK1663" s="11">
        <v>0</v>
      </c>
      <c r="BL1663" s="11">
        <v>0</v>
      </c>
      <c r="BM1663" s="11">
        <v>0</v>
      </c>
      <c r="BN1663" s="11">
        <v>0</v>
      </c>
      <c r="BO1663" s="11">
        <v>536470</v>
      </c>
      <c r="BP1663" s="11">
        <v>53640</v>
      </c>
      <c r="BQ1663" s="11">
        <v>299440</v>
      </c>
      <c r="BR1663" s="11">
        <v>292520</v>
      </c>
      <c r="BS1663" s="11">
        <v>59870</v>
      </c>
      <c r="BT1663" s="11">
        <v>10970</v>
      </c>
      <c r="BU1663" s="11">
        <v>43090</v>
      </c>
      <c r="BV1663" s="11">
        <v>0</v>
      </c>
      <c r="BW1663" s="11">
        <v>0</v>
      </c>
      <c r="BX1663" s="11">
        <v>0</v>
      </c>
      <c r="BY1663" s="11">
        <v>0</v>
      </c>
      <c r="BZ1663" s="11">
        <v>0</v>
      </c>
      <c r="CA1663" s="11">
        <v>0</v>
      </c>
      <c r="CB1663" s="11">
        <v>12000</v>
      </c>
      <c r="CC1663" s="11">
        <v>0</v>
      </c>
      <c r="CD1663" s="11">
        <v>0</v>
      </c>
      <c r="CE1663" s="11">
        <v>0</v>
      </c>
      <c r="CF1663" s="11">
        <v>0</v>
      </c>
      <c r="CG1663" s="11">
        <v>0</v>
      </c>
      <c r="CH1663" s="11">
        <v>0</v>
      </c>
      <c r="CI1663" s="11">
        <v>233660.27</v>
      </c>
      <c r="CJ1663" s="4">
        <v>31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0</v>
      </c>
      <c r="CU1663" s="4">
        <v>10</v>
      </c>
      <c r="CV1663" s="4">
        <v>0</v>
      </c>
      <c r="CW1663" s="4">
        <v>0</v>
      </c>
      <c r="CX1663" s="4">
        <v>0</v>
      </c>
      <c r="CY1663" s="4">
        <v>0</v>
      </c>
      <c r="CZ1663" s="4">
        <v>0</v>
      </c>
      <c r="DA1663" s="4">
        <v>0</v>
      </c>
      <c r="DB1663" s="4">
        <v>20</v>
      </c>
      <c r="DC1663" s="4">
        <v>0</v>
      </c>
      <c r="DD1663" s="4">
        <v>10.02</v>
      </c>
      <c r="DE1663" s="64">
        <v>30.02</v>
      </c>
      <c r="DF1663" s="64">
        <v>48</v>
      </c>
      <c r="DG1663" s="64">
        <v>7.51</v>
      </c>
      <c r="DH1663" s="64">
        <v>33.36</v>
      </c>
      <c r="DI1663" s="4">
        <v>0</v>
      </c>
      <c r="DJ1663" s="4">
        <v>0</v>
      </c>
      <c r="DK1663" s="4">
        <v>0</v>
      </c>
      <c r="DL1663" s="4">
        <v>0</v>
      </c>
      <c r="DM1663" s="4">
        <v>0</v>
      </c>
      <c r="DN1663" s="4">
        <v>0</v>
      </c>
      <c r="DO1663" s="4">
        <v>0</v>
      </c>
      <c r="DP1663" s="4">
        <v>0</v>
      </c>
      <c r="DQ1663" s="4">
        <v>0</v>
      </c>
      <c r="DR1663" s="4">
        <v>0</v>
      </c>
      <c r="DS1663" s="4">
        <v>0</v>
      </c>
      <c r="DT1663" s="4">
        <v>2</v>
      </c>
      <c r="DU1663" s="4">
        <v>2</v>
      </c>
      <c r="EB1663" s="4" t="b">
        <v>1</v>
      </c>
      <c r="EC1663" s="4" t="s">
        <v>213</v>
      </c>
      <c r="EF1663" s="7">
        <v>46143</v>
      </c>
      <c r="EG1663" s="7">
        <v>46173</v>
      </c>
      <c r="EH1663" s="4" t="s">
        <v>173</v>
      </c>
      <c r="EI1663" s="4" t="b">
        <v>1</v>
      </c>
      <c r="EJ1663" s="4" t="s">
        <v>178</v>
      </c>
      <c r="EO1663" s="4">
        <f t="shared" si="100"/>
        <v>20.18082191780822</v>
      </c>
      <c r="EP1663" s="4">
        <f t="shared" si="101"/>
        <v>24</v>
      </c>
      <c r="EQ1663" s="9">
        <f t="shared" si="102"/>
        <v>3551613.7919999999</v>
      </c>
    </row>
    <row r="1664" spans="3:147">
      <c r="C1664" s="7">
        <v>46143</v>
      </c>
      <c r="D1664" s="4">
        <v>7900</v>
      </c>
      <c r="G1664" s="4" t="s">
        <v>179</v>
      </c>
      <c r="H1664" s="4" t="s">
        <v>180</v>
      </c>
      <c r="I1664" s="4">
        <v>16</v>
      </c>
      <c r="J1664" s="16">
        <v>40525</v>
      </c>
      <c r="L1664" s="4">
        <v>103438.299</v>
      </c>
      <c r="M1664" s="4">
        <v>107188.26700000001</v>
      </c>
      <c r="N1664" s="4">
        <v>127732.68399999999</v>
      </c>
      <c r="O1664" s="64">
        <v>18</v>
      </c>
      <c r="P1664" s="4">
        <v>10</v>
      </c>
      <c r="Q1664" s="4">
        <v>3</v>
      </c>
      <c r="R1664" s="4">
        <v>31</v>
      </c>
      <c r="S1664" s="4">
        <v>100</v>
      </c>
      <c r="T1664" s="4">
        <v>100</v>
      </c>
      <c r="U1664" s="11">
        <v>5835819</v>
      </c>
      <c r="V1664" s="11">
        <v>1132850</v>
      </c>
      <c r="W1664" s="11">
        <v>4702969</v>
      </c>
      <c r="X1664" s="11">
        <v>15</v>
      </c>
      <c r="Y1664" s="62">
        <v>3206587</v>
      </c>
      <c r="Z1664" s="11">
        <v>0</v>
      </c>
      <c r="AA1664" s="11">
        <v>0</v>
      </c>
      <c r="AB1664" s="11">
        <v>0</v>
      </c>
      <c r="AC1664" s="11">
        <v>112500</v>
      </c>
      <c r="AD1664" s="11">
        <v>0</v>
      </c>
      <c r="AE1664" s="11">
        <v>0</v>
      </c>
      <c r="AF1664" s="11">
        <v>0</v>
      </c>
      <c r="AG1664" s="11">
        <v>112500</v>
      </c>
      <c r="AH1664" s="11">
        <v>0</v>
      </c>
      <c r="AI1664" s="11">
        <v>401956</v>
      </c>
      <c r="AJ1664" s="11">
        <v>0</v>
      </c>
      <c r="AK1664" s="11">
        <v>335777</v>
      </c>
      <c r="AL1664" s="9">
        <v>737733</v>
      </c>
      <c r="AM1664" s="9">
        <v>1149594</v>
      </c>
      <c r="AN1664" s="9">
        <v>239818</v>
      </c>
      <c r="AO1664" s="9">
        <v>319587</v>
      </c>
      <c r="AP1664" s="11">
        <v>0</v>
      </c>
      <c r="AQ1664" s="11">
        <v>50000</v>
      </c>
      <c r="AR1664" s="11">
        <v>2496732</v>
      </c>
      <c r="AS1664" s="11">
        <v>0</v>
      </c>
      <c r="AT1664" s="11">
        <v>0</v>
      </c>
      <c r="AU1664" s="11">
        <v>0</v>
      </c>
      <c r="AV1664" s="11">
        <v>0</v>
      </c>
      <c r="AW1664" s="11">
        <v>0</v>
      </c>
      <c r="AX1664" s="11">
        <v>0</v>
      </c>
      <c r="AY1664" s="11">
        <v>0</v>
      </c>
      <c r="AZ1664" s="11">
        <v>0</v>
      </c>
      <c r="BA1664" s="11">
        <v>0</v>
      </c>
      <c r="BB1664" s="11">
        <v>0</v>
      </c>
      <c r="BC1664" s="11">
        <v>0</v>
      </c>
      <c r="BD1664" s="11">
        <v>20000</v>
      </c>
      <c r="BE1664" s="11">
        <v>0</v>
      </c>
      <c r="BF1664" s="11">
        <v>0</v>
      </c>
      <c r="BG1664" s="11">
        <v>0</v>
      </c>
      <c r="BH1664" s="11">
        <v>0</v>
      </c>
      <c r="BI1664" s="11">
        <v>0</v>
      </c>
      <c r="BJ1664" s="11">
        <v>0</v>
      </c>
      <c r="BK1664" s="11">
        <v>0</v>
      </c>
      <c r="BL1664" s="11">
        <v>0</v>
      </c>
      <c r="BM1664" s="11">
        <v>0</v>
      </c>
      <c r="BN1664" s="11">
        <v>0</v>
      </c>
      <c r="BO1664" s="11">
        <v>456250</v>
      </c>
      <c r="BP1664" s="11">
        <v>45620</v>
      </c>
      <c r="BQ1664" s="11">
        <v>256450</v>
      </c>
      <c r="BR1664" s="11">
        <v>263180</v>
      </c>
      <c r="BS1664" s="11">
        <v>52520</v>
      </c>
      <c r="BT1664" s="11">
        <v>9620</v>
      </c>
      <c r="BU1664" s="11">
        <v>37210</v>
      </c>
      <c r="BV1664" s="11">
        <v>0</v>
      </c>
      <c r="BW1664" s="11">
        <v>0</v>
      </c>
      <c r="BX1664" s="11">
        <v>0</v>
      </c>
      <c r="BY1664" s="11">
        <v>0</v>
      </c>
      <c r="BZ1664" s="11">
        <v>0</v>
      </c>
      <c r="CA1664" s="11">
        <v>0</v>
      </c>
      <c r="CB1664" s="11">
        <v>12000</v>
      </c>
      <c r="CC1664" s="11">
        <v>0</v>
      </c>
      <c r="CD1664" s="11">
        <v>0</v>
      </c>
      <c r="CE1664" s="11">
        <v>0</v>
      </c>
      <c r="CF1664" s="11">
        <v>0</v>
      </c>
      <c r="CG1664" s="11">
        <v>0</v>
      </c>
      <c r="CH1664" s="11">
        <v>0</v>
      </c>
      <c r="CI1664" s="11">
        <v>205047.921</v>
      </c>
      <c r="CJ1664" s="4">
        <v>31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10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20</v>
      </c>
      <c r="DC1664" s="4">
        <v>0</v>
      </c>
      <c r="DD1664" s="4">
        <v>14.02</v>
      </c>
      <c r="DE1664" s="64">
        <v>34.020000000000003</v>
      </c>
      <c r="DF1664" s="64">
        <v>48</v>
      </c>
      <c r="DG1664" s="64">
        <v>7.51</v>
      </c>
      <c r="DH1664" s="64">
        <v>33.36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2</v>
      </c>
      <c r="DU1664" s="4">
        <v>2</v>
      </c>
      <c r="EB1664" s="4" t="b">
        <v>1</v>
      </c>
      <c r="EC1664" s="4" t="s">
        <v>213</v>
      </c>
      <c r="EF1664" s="7">
        <v>46143</v>
      </c>
      <c r="EG1664" s="7">
        <v>46173</v>
      </c>
      <c r="EH1664" s="4" t="s">
        <v>173</v>
      </c>
      <c r="EI1664" s="4" t="b">
        <v>1</v>
      </c>
      <c r="EJ1664" s="4" t="s">
        <v>178</v>
      </c>
      <c r="EO1664" s="4">
        <f t="shared" si="100"/>
        <v>15.063013698630137</v>
      </c>
      <c r="EP1664" s="4">
        <f t="shared" si="101"/>
        <v>22</v>
      </c>
      <c r="EQ1664" s="9">
        <f t="shared" si="102"/>
        <v>2810119.048</v>
      </c>
    </row>
    <row r="1665" spans="3:147">
      <c r="C1665" s="7">
        <v>46143</v>
      </c>
      <c r="D1665" s="4">
        <v>7900</v>
      </c>
      <c r="G1665" s="4" t="s">
        <v>179</v>
      </c>
      <c r="H1665" s="4" t="s">
        <v>180</v>
      </c>
      <c r="I1665" s="4">
        <v>13</v>
      </c>
      <c r="J1665" s="16">
        <v>41619</v>
      </c>
      <c r="L1665" s="4">
        <v>101413.299</v>
      </c>
      <c r="M1665" s="4">
        <v>104663.26700000001</v>
      </c>
      <c r="N1665" s="4">
        <v>124723.726</v>
      </c>
      <c r="O1665" s="64">
        <v>18</v>
      </c>
      <c r="P1665" s="4">
        <v>10</v>
      </c>
      <c r="Q1665" s="4">
        <v>3</v>
      </c>
      <c r="R1665" s="4">
        <v>31</v>
      </c>
      <c r="S1665" s="4">
        <v>100</v>
      </c>
      <c r="T1665" s="4">
        <v>100</v>
      </c>
      <c r="U1665" s="11">
        <v>6236936</v>
      </c>
      <c r="V1665" s="11">
        <v>1280180</v>
      </c>
      <c r="W1665" s="11">
        <v>4956756</v>
      </c>
      <c r="X1665" s="11">
        <v>12</v>
      </c>
      <c r="Y1665" s="62">
        <v>3143812</v>
      </c>
      <c r="Z1665" s="11">
        <v>0</v>
      </c>
      <c r="AA1665" s="11">
        <v>0</v>
      </c>
      <c r="AB1665" s="11">
        <v>7500</v>
      </c>
      <c r="AC1665" s="11">
        <v>90000</v>
      </c>
      <c r="AD1665" s="11">
        <v>0</v>
      </c>
      <c r="AE1665" s="11">
        <v>0</v>
      </c>
      <c r="AF1665" s="11">
        <v>0</v>
      </c>
      <c r="AG1665" s="11">
        <v>97500</v>
      </c>
      <c r="AH1665" s="11">
        <v>0</v>
      </c>
      <c r="AI1665" s="11">
        <v>392487</v>
      </c>
      <c r="AJ1665" s="11">
        <v>0</v>
      </c>
      <c r="AK1665" s="11">
        <v>405975</v>
      </c>
      <c r="AL1665" s="9">
        <v>798462</v>
      </c>
      <c r="AM1665" s="9">
        <v>1309599</v>
      </c>
      <c r="AN1665" s="9">
        <v>452747</v>
      </c>
      <c r="AO1665" s="9">
        <v>364816</v>
      </c>
      <c r="AP1665" s="11">
        <v>0</v>
      </c>
      <c r="AQ1665" s="11">
        <v>45000</v>
      </c>
      <c r="AR1665" s="11">
        <v>2970624</v>
      </c>
      <c r="AS1665" s="11">
        <v>0</v>
      </c>
      <c r="AT1665" s="11">
        <v>0</v>
      </c>
      <c r="AU1665" s="11">
        <v>0</v>
      </c>
      <c r="AV1665" s="11">
        <v>0</v>
      </c>
      <c r="AW1665" s="11">
        <v>0</v>
      </c>
      <c r="AX1665" s="11">
        <v>0</v>
      </c>
      <c r="AY1665" s="11">
        <v>0</v>
      </c>
      <c r="AZ1665" s="11">
        <v>0</v>
      </c>
      <c r="BA1665" s="11">
        <v>0</v>
      </c>
      <c r="BB1665" s="11">
        <v>0</v>
      </c>
      <c r="BC1665" s="11">
        <v>0</v>
      </c>
      <c r="BD1665" s="11">
        <v>25000</v>
      </c>
      <c r="BE1665" s="11">
        <v>0</v>
      </c>
      <c r="BF1665" s="11">
        <v>0</v>
      </c>
      <c r="BG1665" s="11">
        <v>0</v>
      </c>
      <c r="BH1665" s="11">
        <v>0</v>
      </c>
      <c r="BI1665" s="11">
        <v>0</v>
      </c>
      <c r="BJ1665" s="11">
        <v>0</v>
      </c>
      <c r="BK1665" s="11">
        <v>0</v>
      </c>
      <c r="BL1665" s="11">
        <v>0</v>
      </c>
      <c r="BM1665" s="11">
        <v>0</v>
      </c>
      <c r="BN1665" s="11">
        <v>0</v>
      </c>
      <c r="BO1665" s="11">
        <v>583050</v>
      </c>
      <c r="BP1665" s="11">
        <v>58300</v>
      </c>
      <c r="BQ1665" s="11">
        <v>259580</v>
      </c>
      <c r="BR1665" s="11">
        <v>266350</v>
      </c>
      <c r="BS1665" s="11">
        <v>56130</v>
      </c>
      <c r="BT1665" s="11">
        <v>9440</v>
      </c>
      <c r="BU1665" s="11">
        <v>36330</v>
      </c>
      <c r="BV1665" s="11">
        <v>0</v>
      </c>
      <c r="BW1665" s="11">
        <v>0</v>
      </c>
      <c r="BX1665" s="11">
        <v>0</v>
      </c>
      <c r="BY1665" s="11">
        <v>0</v>
      </c>
      <c r="BZ1665" s="11">
        <v>0</v>
      </c>
      <c r="CA1665" s="11">
        <v>0</v>
      </c>
      <c r="CB1665" s="11">
        <v>11000</v>
      </c>
      <c r="CC1665" s="11">
        <v>0</v>
      </c>
      <c r="CD1665" s="11">
        <v>0</v>
      </c>
      <c r="CE1665" s="11">
        <v>0</v>
      </c>
      <c r="CF1665" s="11">
        <v>0</v>
      </c>
      <c r="CG1665" s="11">
        <v>0</v>
      </c>
      <c r="CH1665" s="11">
        <v>0</v>
      </c>
      <c r="CI1665" s="11">
        <v>197418.93299999999</v>
      </c>
      <c r="CJ1665" s="4">
        <v>31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4">
        <v>9</v>
      </c>
      <c r="CV1665" s="4">
        <v>0</v>
      </c>
      <c r="CW1665" s="4">
        <v>0</v>
      </c>
      <c r="CX1665" s="4">
        <v>0</v>
      </c>
      <c r="CY1665" s="4">
        <v>0</v>
      </c>
      <c r="CZ1665" s="4">
        <v>0</v>
      </c>
      <c r="DA1665" s="4">
        <v>0</v>
      </c>
      <c r="DB1665" s="4">
        <v>20</v>
      </c>
      <c r="DC1665" s="4">
        <v>0</v>
      </c>
      <c r="DD1665" s="4">
        <v>17.36</v>
      </c>
      <c r="DE1665" s="64">
        <v>37.36</v>
      </c>
      <c r="DF1665" s="64">
        <v>56</v>
      </c>
      <c r="DG1665" s="64">
        <v>14.52</v>
      </c>
      <c r="DH1665" s="64">
        <v>39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0</v>
      </c>
      <c r="DO1665" s="4">
        <v>0</v>
      </c>
      <c r="DP1665" s="4">
        <v>0</v>
      </c>
      <c r="DQ1665" s="4">
        <v>0</v>
      </c>
      <c r="DR1665" s="4">
        <v>0</v>
      </c>
      <c r="DS1665" s="4">
        <v>0</v>
      </c>
      <c r="DT1665" s="4">
        <v>2</v>
      </c>
      <c r="DU1665" s="4">
        <v>2</v>
      </c>
      <c r="EB1665" s="4" t="b">
        <v>1</v>
      </c>
      <c r="EC1665" s="4" t="s">
        <v>213</v>
      </c>
      <c r="EF1665" s="7">
        <v>46143</v>
      </c>
      <c r="EG1665" s="7">
        <v>46173</v>
      </c>
      <c r="EH1665" s="4" t="s">
        <v>173</v>
      </c>
      <c r="EI1665" s="4" t="b">
        <v>1</v>
      </c>
      <c r="EJ1665" s="4" t="s">
        <v>178</v>
      </c>
      <c r="EO1665" s="4">
        <f t="shared" si="100"/>
        <v>12.065753424657535</v>
      </c>
      <c r="EP1665" s="4">
        <f t="shared" si="101"/>
        <v>20</v>
      </c>
      <c r="EQ1665" s="9">
        <f t="shared" si="102"/>
        <v>2494474.52</v>
      </c>
    </row>
    <row r="1666" spans="3:147">
      <c r="C1666" s="7">
        <v>46174</v>
      </c>
      <c r="D1666" s="4">
        <v>7900</v>
      </c>
      <c r="G1666" s="4" t="s">
        <v>176</v>
      </c>
      <c r="H1666" s="4" t="s">
        <v>177</v>
      </c>
      <c r="I1666" s="4">
        <v>9</v>
      </c>
      <c r="J1666" s="16">
        <v>38594</v>
      </c>
      <c r="L1666" s="4">
        <v>117499</v>
      </c>
      <c r="M1666" s="4">
        <v>122749</v>
      </c>
      <c r="N1666" s="4">
        <v>146275.89199999999</v>
      </c>
      <c r="O1666" s="64">
        <v>21</v>
      </c>
      <c r="P1666" s="4">
        <v>8</v>
      </c>
      <c r="Q1666" s="4">
        <v>1</v>
      </c>
      <c r="R1666" s="4">
        <v>30</v>
      </c>
      <c r="S1666" s="4">
        <v>100</v>
      </c>
      <c r="T1666" s="4">
        <v>100</v>
      </c>
      <c r="U1666" s="11">
        <v>7377971</v>
      </c>
      <c r="V1666" s="11">
        <v>1580300</v>
      </c>
      <c r="W1666" s="11">
        <v>5797671</v>
      </c>
      <c r="X1666" s="11">
        <v>20</v>
      </c>
      <c r="Y1666" s="62">
        <v>3524970</v>
      </c>
      <c r="Z1666" s="11">
        <v>0</v>
      </c>
      <c r="AA1666" s="11">
        <v>0</v>
      </c>
      <c r="AB1666" s="11">
        <v>7500</v>
      </c>
      <c r="AC1666" s="11">
        <v>150000</v>
      </c>
      <c r="AD1666" s="11">
        <v>0</v>
      </c>
      <c r="AE1666" s="11">
        <v>0</v>
      </c>
      <c r="AF1666" s="11">
        <v>0</v>
      </c>
      <c r="AG1666" s="11">
        <v>157500</v>
      </c>
      <c r="AH1666" s="11">
        <v>0</v>
      </c>
      <c r="AI1666" s="11">
        <v>460308</v>
      </c>
      <c r="AJ1666" s="11">
        <v>0</v>
      </c>
      <c r="AK1666" s="11">
        <v>366421</v>
      </c>
      <c r="AL1666" s="9">
        <v>826729</v>
      </c>
      <c r="AM1666" s="9">
        <v>877655</v>
      </c>
      <c r="AN1666" s="9">
        <v>317418</v>
      </c>
      <c r="AO1666" s="9">
        <v>428076</v>
      </c>
      <c r="AP1666" s="11">
        <v>0</v>
      </c>
      <c r="AQ1666" s="11">
        <v>55000</v>
      </c>
      <c r="AR1666" s="11">
        <v>2504878</v>
      </c>
      <c r="AS1666" s="11">
        <v>0</v>
      </c>
      <c r="AT1666" s="11">
        <v>0</v>
      </c>
      <c r="AU1666" s="11">
        <v>0</v>
      </c>
      <c r="AV1666" s="11">
        <v>0</v>
      </c>
      <c r="AW1666" s="11">
        <v>0</v>
      </c>
      <c r="AX1666" s="11">
        <v>0</v>
      </c>
      <c r="AY1666" s="11">
        <v>0</v>
      </c>
      <c r="AZ1666" s="11">
        <v>0</v>
      </c>
      <c r="BA1666" s="11">
        <v>155623</v>
      </c>
      <c r="BB1666" s="11">
        <v>1000000</v>
      </c>
      <c r="BC1666" s="11">
        <v>0</v>
      </c>
      <c r="BD1666" s="11">
        <v>35000</v>
      </c>
      <c r="BE1666" s="11">
        <v>0</v>
      </c>
      <c r="BF1666" s="11">
        <v>0</v>
      </c>
      <c r="BG1666" s="11">
        <v>0</v>
      </c>
      <c r="BH1666" s="11">
        <v>0</v>
      </c>
      <c r="BI1666" s="11">
        <v>0</v>
      </c>
      <c r="BJ1666" s="11">
        <v>0</v>
      </c>
      <c r="BK1666" s="11">
        <v>0</v>
      </c>
      <c r="BL1666" s="11">
        <v>0</v>
      </c>
      <c r="BM1666" s="11">
        <v>0</v>
      </c>
      <c r="BN1666" s="11">
        <v>0</v>
      </c>
      <c r="BO1666" s="11">
        <v>752060</v>
      </c>
      <c r="BP1666" s="11">
        <v>75200</v>
      </c>
      <c r="BQ1666" s="11">
        <v>302570</v>
      </c>
      <c r="BR1666" s="11">
        <v>310070</v>
      </c>
      <c r="BS1666" s="11">
        <v>66400</v>
      </c>
      <c r="BT1666" s="11">
        <v>10580</v>
      </c>
      <c r="BU1666" s="11">
        <v>41420</v>
      </c>
      <c r="BV1666" s="11">
        <v>0</v>
      </c>
      <c r="BW1666" s="11">
        <v>0</v>
      </c>
      <c r="BX1666" s="11">
        <v>0</v>
      </c>
      <c r="BY1666" s="11">
        <v>0</v>
      </c>
      <c r="BZ1666" s="11">
        <v>0</v>
      </c>
      <c r="CA1666" s="11">
        <v>0</v>
      </c>
      <c r="CB1666" s="11">
        <v>22000</v>
      </c>
      <c r="CC1666" s="11">
        <v>0</v>
      </c>
      <c r="CD1666" s="11">
        <v>0</v>
      </c>
      <c r="CE1666" s="11">
        <v>0</v>
      </c>
      <c r="CF1666" s="11">
        <v>0</v>
      </c>
      <c r="CG1666" s="11">
        <v>0</v>
      </c>
      <c r="CH1666" s="11">
        <v>0</v>
      </c>
      <c r="CI1666" s="11">
        <v>238108.076</v>
      </c>
      <c r="CJ1666" s="4">
        <v>30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11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20</v>
      </c>
      <c r="DC1666" s="4">
        <v>0</v>
      </c>
      <c r="DD1666" s="4">
        <v>13.36</v>
      </c>
      <c r="DE1666" s="64">
        <v>33.36</v>
      </c>
      <c r="DF1666" s="64">
        <v>32</v>
      </c>
      <c r="DG1666" s="64">
        <v>8.68</v>
      </c>
      <c r="DH1666" s="64">
        <v>39.020000000000003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2</v>
      </c>
      <c r="DU1666" s="4">
        <v>2</v>
      </c>
      <c r="EB1666" s="4" t="b">
        <v>1</v>
      </c>
      <c r="EC1666" s="4" t="s">
        <v>213</v>
      </c>
      <c r="EF1666" s="7">
        <v>46174</v>
      </c>
      <c r="EG1666" s="7">
        <v>46203</v>
      </c>
      <c r="EH1666" s="4" t="s">
        <v>173</v>
      </c>
      <c r="EI1666" s="4" t="b">
        <v>1</v>
      </c>
      <c r="EJ1666" s="4" t="s">
        <v>178</v>
      </c>
      <c r="EO1666" s="4">
        <f t="shared" si="100"/>
        <v>20.353424657534248</v>
      </c>
      <c r="EP1666" s="4">
        <f t="shared" si="101"/>
        <v>24</v>
      </c>
      <c r="EQ1666" s="9">
        <f t="shared" si="102"/>
        <v>3510621.4079999998</v>
      </c>
    </row>
    <row r="1667" spans="3:147">
      <c r="C1667" s="7">
        <v>46174</v>
      </c>
      <c r="D1667" s="4">
        <v>7900</v>
      </c>
      <c r="G1667" s="4" t="s">
        <v>176</v>
      </c>
      <c r="H1667" s="4" t="s">
        <v>177</v>
      </c>
      <c r="I1667" s="4">
        <v>14</v>
      </c>
      <c r="J1667" s="16">
        <v>38657</v>
      </c>
      <c r="L1667" s="4">
        <v>120599</v>
      </c>
      <c r="M1667" s="4">
        <v>126849</v>
      </c>
      <c r="N1667" s="4">
        <v>151161.72500000001</v>
      </c>
      <c r="O1667" s="64">
        <v>21</v>
      </c>
      <c r="P1667" s="4">
        <v>8</v>
      </c>
      <c r="Q1667" s="4">
        <v>1</v>
      </c>
      <c r="R1667" s="4">
        <v>30</v>
      </c>
      <c r="S1667" s="4">
        <v>100</v>
      </c>
      <c r="T1667" s="4">
        <v>100</v>
      </c>
      <c r="U1667" s="11">
        <v>7404501</v>
      </c>
      <c r="V1667" s="11">
        <v>1533910</v>
      </c>
      <c r="W1667" s="11">
        <v>5870591</v>
      </c>
      <c r="X1667" s="11">
        <v>20</v>
      </c>
      <c r="Y1667" s="62">
        <v>3617970</v>
      </c>
      <c r="Z1667" s="11">
        <v>0</v>
      </c>
      <c r="AA1667" s="11">
        <v>0</v>
      </c>
      <c r="AB1667" s="11">
        <v>37500</v>
      </c>
      <c r="AC1667" s="11">
        <v>150000</v>
      </c>
      <c r="AD1667" s="11">
        <v>0</v>
      </c>
      <c r="AE1667" s="11">
        <v>0</v>
      </c>
      <c r="AF1667" s="11">
        <v>0</v>
      </c>
      <c r="AG1667" s="11">
        <v>187500</v>
      </c>
      <c r="AH1667" s="11">
        <v>0</v>
      </c>
      <c r="AI1667" s="11">
        <v>475683</v>
      </c>
      <c r="AJ1667" s="11">
        <v>0</v>
      </c>
      <c r="AK1667" s="11">
        <v>283995</v>
      </c>
      <c r="AL1667" s="9">
        <v>759678</v>
      </c>
      <c r="AM1667" s="9">
        <v>906970</v>
      </c>
      <c r="AN1667" s="9">
        <v>328020</v>
      </c>
      <c r="AO1667" s="9">
        <v>378206</v>
      </c>
      <c r="AP1667" s="11">
        <v>0</v>
      </c>
      <c r="AQ1667" s="11">
        <v>50000</v>
      </c>
      <c r="AR1667" s="11">
        <v>2422874</v>
      </c>
      <c r="AS1667" s="11">
        <v>0</v>
      </c>
      <c r="AT1667" s="11">
        <v>0</v>
      </c>
      <c r="AU1667" s="11">
        <v>0</v>
      </c>
      <c r="AV1667" s="11">
        <v>0</v>
      </c>
      <c r="AW1667" s="11">
        <v>0</v>
      </c>
      <c r="AX1667" s="11">
        <v>0</v>
      </c>
      <c r="AY1667" s="11">
        <v>0</v>
      </c>
      <c r="AZ1667" s="11">
        <v>0</v>
      </c>
      <c r="BA1667" s="11">
        <v>141157</v>
      </c>
      <c r="BB1667" s="11">
        <v>1000000</v>
      </c>
      <c r="BC1667" s="11">
        <v>0</v>
      </c>
      <c r="BD1667" s="11">
        <v>35000</v>
      </c>
      <c r="BE1667" s="11">
        <v>0</v>
      </c>
      <c r="BF1667" s="11">
        <v>0</v>
      </c>
      <c r="BG1667" s="11">
        <v>0</v>
      </c>
      <c r="BH1667" s="11">
        <v>0</v>
      </c>
      <c r="BI1667" s="11">
        <v>0</v>
      </c>
      <c r="BJ1667" s="11">
        <v>0</v>
      </c>
      <c r="BK1667" s="11">
        <v>0</v>
      </c>
      <c r="BL1667" s="11">
        <v>0</v>
      </c>
      <c r="BM1667" s="11">
        <v>0</v>
      </c>
      <c r="BN1667" s="11">
        <v>0</v>
      </c>
      <c r="BO1667" s="11">
        <v>708020</v>
      </c>
      <c r="BP1667" s="11">
        <v>70800</v>
      </c>
      <c r="BQ1667" s="11">
        <v>299440</v>
      </c>
      <c r="BR1667" s="11">
        <v>323340</v>
      </c>
      <c r="BS1667" s="11">
        <v>66640</v>
      </c>
      <c r="BT1667" s="11">
        <v>10860</v>
      </c>
      <c r="BU1667" s="11">
        <v>42810</v>
      </c>
      <c r="BV1667" s="11">
        <v>0</v>
      </c>
      <c r="BW1667" s="11">
        <v>0</v>
      </c>
      <c r="BX1667" s="11">
        <v>0</v>
      </c>
      <c r="BY1667" s="11">
        <v>0</v>
      </c>
      <c r="BZ1667" s="11">
        <v>0</v>
      </c>
      <c r="CA1667" s="11">
        <v>0</v>
      </c>
      <c r="CB1667" s="11">
        <v>12000</v>
      </c>
      <c r="CC1667" s="11">
        <v>0</v>
      </c>
      <c r="CD1667" s="11">
        <v>0</v>
      </c>
      <c r="CE1667" s="11">
        <v>0</v>
      </c>
      <c r="CF1667" s="11">
        <v>0</v>
      </c>
      <c r="CG1667" s="11">
        <v>0</v>
      </c>
      <c r="CH1667" s="11">
        <v>0</v>
      </c>
      <c r="CI1667" s="11">
        <v>241845.435</v>
      </c>
      <c r="CJ1667" s="4">
        <v>30</v>
      </c>
      <c r="CK1667" s="4">
        <v>0</v>
      </c>
      <c r="CL1667" s="4">
        <v>0</v>
      </c>
      <c r="CM1667" s="4">
        <v>0</v>
      </c>
      <c r="CN1667" s="4">
        <v>0</v>
      </c>
      <c r="CO1667" s="4">
        <v>0</v>
      </c>
      <c r="CP1667" s="4">
        <v>0</v>
      </c>
      <c r="CQ1667" s="4">
        <v>0</v>
      </c>
      <c r="CR1667" s="4">
        <v>0</v>
      </c>
      <c r="CS1667" s="4">
        <v>0</v>
      </c>
      <c r="CT1667" s="4">
        <v>0</v>
      </c>
      <c r="CU1667" s="4">
        <v>10</v>
      </c>
      <c r="CV1667" s="4">
        <v>0</v>
      </c>
      <c r="CW1667" s="4">
        <v>0</v>
      </c>
      <c r="CX1667" s="4">
        <v>0</v>
      </c>
      <c r="CY1667" s="4">
        <v>0</v>
      </c>
      <c r="CZ1667" s="4">
        <v>0</v>
      </c>
      <c r="DA1667" s="4">
        <v>0</v>
      </c>
      <c r="DB1667" s="4">
        <v>20</v>
      </c>
      <c r="DC1667" s="4">
        <v>0</v>
      </c>
      <c r="DD1667" s="4">
        <v>10.02</v>
      </c>
      <c r="DE1667" s="64">
        <v>30.02</v>
      </c>
      <c r="DF1667" s="64">
        <v>32</v>
      </c>
      <c r="DG1667" s="64">
        <v>8.68</v>
      </c>
      <c r="DH1667" s="64">
        <v>33.36</v>
      </c>
      <c r="DI1667" s="4">
        <v>0</v>
      </c>
      <c r="DJ1667" s="4">
        <v>0</v>
      </c>
      <c r="DK1667" s="4">
        <v>0</v>
      </c>
      <c r="DL1667" s="4">
        <v>0</v>
      </c>
      <c r="DM1667" s="4">
        <v>0</v>
      </c>
      <c r="DN1667" s="4">
        <v>0</v>
      </c>
      <c r="DO1667" s="4">
        <v>0</v>
      </c>
      <c r="DP1667" s="4">
        <v>0</v>
      </c>
      <c r="DQ1667" s="4">
        <v>0</v>
      </c>
      <c r="DR1667" s="4">
        <v>0</v>
      </c>
      <c r="DS1667" s="4">
        <v>0</v>
      </c>
      <c r="DT1667" s="4">
        <v>2</v>
      </c>
      <c r="DU1667" s="4">
        <v>2</v>
      </c>
      <c r="EB1667" s="4" t="b">
        <v>1</v>
      </c>
      <c r="EC1667" s="4" t="s">
        <v>213</v>
      </c>
      <c r="EF1667" s="7">
        <v>46174</v>
      </c>
      <c r="EG1667" s="7">
        <v>46203</v>
      </c>
      <c r="EH1667" s="4" t="s">
        <v>173</v>
      </c>
      <c r="EI1667" s="4" t="b">
        <v>1</v>
      </c>
      <c r="EJ1667" s="4" t="s">
        <v>178</v>
      </c>
      <c r="EO1667" s="4">
        <f t="shared" si="100"/>
        <v>20.18082191780822</v>
      </c>
      <c r="EP1667" s="4">
        <f t="shared" si="101"/>
        <v>24</v>
      </c>
      <c r="EQ1667" s="9">
        <f t="shared" si="102"/>
        <v>3627881.4000000004</v>
      </c>
    </row>
    <row r="1668" spans="3:147">
      <c r="C1668" s="7">
        <v>46174</v>
      </c>
      <c r="D1668" s="4">
        <v>7900</v>
      </c>
      <c r="G1668" s="4" t="s">
        <v>179</v>
      </c>
      <c r="H1668" s="4" t="s">
        <v>180</v>
      </c>
      <c r="I1668" s="4">
        <v>16</v>
      </c>
      <c r="J1668" s="16">
        <v>40525</v>
      </c>
      <c r="L1668" s="4">
        <v>106104.966</v>
      </c>
      <c r="M1668" s="4">
        <v>109854.933</v>
      </c>
      <c r="N1668" s="4">
        <v>130910.462</v>
      </c>
      <c r="O1668" s="64">
        <v>21</v>
      </c>
      <c r="P1668" s="4">
        <v>8</v>
      </c>
      <c r="Q1668" s="4">
        <v>1</v>
      </c>
      <c r="R1668" s="4">
        <v>30</v>
      </c>
      <c r="S1668" s="4">
        <v>100</v>
      </c>
      <c r="T1668" s="4">
        <v>100</v>
      </c>
      <c r="U1668" s="11">
        <v>6564165</v>
      </c>
      <c r="V1668" s="11">
        <v>1358420</v>
      </c>
      <c r="W1668" s="11">
        <v>5205745</v>
      </c>
      <c r="X1668" s="11">
        <v>15</v>
      </c>
      <c r="Y1668" s="62">
        <v>3183148</v>
      </c>
      <c r="Z1668" s="11">
        <v>0</v>
      </c>
      <c r="AA1668" s="11">
        <v>0</v>
      </c>
      <c r="AB1668" s="11">
        <v>0</v>
      </c>
      <c r="AC1668" s="11">
        <v>112500</v>
      </c>
      <c r="AD1668" s="11">
        <v>0</v>
      </c>
      <c r="AE1668" s="11">
        <v>0</v>
      </c>
      <c r="AF1668" s="11">
        <v>0</v>
      </c>
      <c r="AG1668" s="11">
        <v>112500</v>
      </c>
      <c r="AH1668" s="11">
        <v>0</v>
      </c>
      <c r="AI1668" s="11">
        <v>411955</v>
      </c>
      <c r="AJ1668" s="11">
        <v>0</v>
      </c>
      <c r="AK1668" s="11">
        <v>245948</v>
      </c>
      <c r="AL1668" s="9">
        <v>657904</v>
      </c>
      <c r="AM1668" s="9">
        <v>785462</v>
      </c>
      <c r="AN1668" s="9">
        <v>284075</v>
      </c>
      <c r="AO1668" s="9">
        <v>327537</v>
      </c>
      <c r="AP1668" s="11">
        <v>0</v>
      </c>
      <c r="AQ1668" s="11">
        <v>50000</v>
      </c>
      <c r="AR1668" s="11">
        <v>2104978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0</v>
      </c>
      <c r="AZ1668" s="11">
        <v>0</v>
      </c>
      <c r="BA1668" s="11">
        <v>143539</v>
      </c>
      <c r="BB1668" s="11">
        <v>1000000</v>
      </c>
      <c r="BC1668" s="11">
        <v>0</v>
      </c>
      <c r="BD1668" s="11">
        <v>20000</v>
      </c>
      <c r="BE1668" s="11">
        <v>0</v>
      </c>
      <c r="BF1668" s="11">
        <v>0</v>
      </c>
      <c r="BG1668" s="11">
        <v>0</v>
      </c>
      <c r="BH1668" s="11">
        <v>0</v>
      </c>
      <c r="BI1668" s="11">
        <v>0</v>
      </c>
      <c r="BJ1668" s="11">
        <v>0</v>
      </c>
      <c r="BK1668" s="11">
        <v>0</v>
      </c>
      <c r="BL1668" s="11">
        <v>0</v>
      </c>
      <c r="BM1668" s="11">
        <v>0</v>
      </c>
      <c r="BN1668" s="11">
        <v>0</v>
      </c>
      <c r="BO1668" s="11">
        <v>628410</v>
      </c>
      <c r="BP1668" s="11">
        <v>62840</v>
      </c>
      <c r="BQ1668" s="11">
        <v>256450</v>
      </c>
      <c r="BR1668" s="11">
        <v>293020</v>
      </c>
      <c r="BS1668" s="11">
        <v>59080</v>
      </c>
      <c r="BT1668" s="11">
        <v>9550</v>
      </c>
      <c r="BU1668" s="11">
        <v>37070</v>
      </c>
      <c r="BV1668" s="11">
        <v>0</v>
      </c>
      <c r="BW1668" s="11">
        <v>0</v>
      </c>
      <c r="BX1668" s="11">
        <v>0</v>
      </c>
      <c r="BY1668" s="11">
        <v>0</v>
      </c>
      <c r="BZ1668" s="11">
        <v>0</v>
      </c>
      <c r="CA1668" s="11">
        <v>0</v>
      </c>
      <c r="CB1668" s="11">
        <v>12000</v>
      </c>
      <c r="CC1668" s="11">
        <v>0</v>
      </c>
      <c r="CD1668" s="11">
        <v>0</v>
      </c>
      <c r="CE1668" s="11">
        <v>0</v>
      </c>
      <c r="CF1668" s="11">
        <v>0</v>
      </c>
      <c r="CG1668" s="11">
        <v>0</v>
      </c>
      <c r="CH1668" s="11">
        <v>0</v>
      </c>
      <c r="CI1668" s="11">
        <v>210936.88</v>
      </c>
      <c r="CJ1668" s="4">
        <v>30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10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20</v>
      </c>
      <c r="DC1668" s="4">
        <v>0</v>
      </c>
      <c r="DD1668" s="4">
        <v>10.02</v>
      </c>
      <c r="DE1668" s="64">
        <v>30.02</v>
      </c>
      <c r="DF1668" s="64">
        <v>32</v>
      </c>
      <c r="DG1668" s="64">
        <v>8.68</v>
      </c>
      <c r="DH1668" s="64">
        <v>33.36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2</v>
      </c>
      <c r="DU1668" s="4">
        <v>2</v>
      </c>
      <c r="EB1668" s="4" t="b">
        <v>1</v>
      </c>
      <c r="EC1668" s="4" t="s">
        <v>213</v>
      </c>
      <c r="EF1668" s="7">
        <v>46174</v>
      </c>
      <c r="EG1668" s="7">
        <v>46203</v>
      </c>
      <c r="EH1668" s="4" t="s">
        <v>173</v>
      </c>
      <c r="EI1668" s="4" t="b">
        <v>1</v>
      </c>
      <c r="EJ1668" s="4" t="s">
        <v>178</v>
      </c>
      <c r="EO1668" s="4">
        <f t="shared" si="100"/>
        <v>15.063013698630137</v>
      </c>
      <c r="EP1668" s="4">
        <f t="shared" si="101"/>
        <v>22</v>
      </c>
      <c r="EQ1668" s="9">
        <f t="shared" si="102"/>
        <v>2880030.1639999999</v>
      </c>
    </row>
    <row r="1669" spans="3:147">
      <c r="C1669" s="7">
        <v>46174</v>
      </c>
      <c r="D1669" s="4">
        <v>7900</v>
      </c>
      <c r="G1669" s="4" t="s">
        <v>179</v>
      </c>
      <c r="H1669" s="4" t="s">
        <v>180</v>
      </c>
      <c r="I1669" s="4">
        <v>13</v>
      </c>
      <c r="J1669" s="16">
        <v>41619</v>
      </c>
      <c r="L1669" s="4">
        <v>104079.966</v>
      </c>
      <c r="M1669" s="4">
        <v>107329.933</v>
      </c>
      <c r="N1669" s="4">
        <v>127901.504</v>
      </c>
      <c r="O1669" s="64">
        <v>21</v>
      </c>
      <c r="P1669" s="4">
        <v>8</v>
      </c>
      <c r="Q1669" s="4">
        <v>1</v>
      </c>
      <c r="R1669" s="4">
        <v>30</v>
      </c>
      <c r="S1669" s="4">
        <v>100</v>
      </c>
      <c r="T1669" s="4">
        <v>100</v>
      </c>
      <c r="U1669" s="11">
        <v>6599247</v>
      </c>
      <c r="V1669" s="11">
        <v>1391090</v>
      </c>
      <c r="W1669" s="11">
        <v>5208157</v>
      </c>
      <c r="X1669" s="11">
        <v>12</v>
      </c>
      <c r="Y1669" s="62">
        <v>3122398</v>
      </c>
      <c r="Z1669" s="11">
        <v>0</v>
      </c>
      <c r="AA1669" s="11">
        <v>0</v>
      </c>
      <c r="AB1669" s="11">
        <v>7500</v>
      </c>
      <c r="AC1669" s="11">
        <v>90000</v>
      </c>
      <c r="AD1669" s="11">
        <v>0</v>
      </c>
      <c r="AE1669" s="11">
        <v>0</v>
      </c>
      <c r="AF1669" s="11">
        <v>0</v>
      </c>
      <c r="AG1669" s="11">
        <v>97500</v>
      </c>
      <c r="AH1669" s="11">
        <v>0</v>
      </c>
      <c r="AI1669" s="11">
        <v>402487</v>
      </c>
      <c r="AJ1669" s="11">
        <v>0</v>
      </c>
      <c r="AK1669" s="11">
        <v>320393</v>
      </c>
      <c r="AL1669" s="9">
        <v>722880</v>
      </c>
      <c r="AM1669" s="9">
        <v>767409</v>
      </c>
      <c r="AN1669" s="9">
        <v>277546</v>
      </c>
      <c r="AO1669" s="9">
        <v>374303</v>
      </c>
      <c r="AP1669" s="11">
        <v>0</v>
      </c>
      <c r="AQ1669" s="11">
        <v>55000</v>
      </c>
      <c r="AR1669" s="11">
        <v>2197138</v>
      </c>
      <c r="AS1669" s="11">
        <v>0</v>
      </c>
      <c r="AT1669" s="11">
        <v>0</v>
      </c>
      <c r="AU1669" s="11">
        <v>0</v>
      </c>
      <c r="AV1669" s="11">
        <v>0</v>
      </c>
      <c r="AW1669" s="11">
        <v>0</v>
      </c>
      <c r="AX1669" s="11">
        <v>0</v>
      </c>
      <c r="AY1669" s="11">
        <v>0</v>
      </c>
      <c r="AZ1669" s="11">
        <v>0</v>
      </c>
      <c r="BA1669" s="11">
        <v>157211</v>
      </c>
      <c r="BB1669" s="11">
        <v>1000000</v>
      </c>
      <c r="BC1669" s="11">
        <v>0</v>
      </c>
      <c r="BD1669" s="11">
        <v>25000</v>
      </c>
      <c r="BE1669" s="11">
        <v>0</v>
      </c>
      <c r="BF1669" s="11">
        <v>0</v>
      </c>
      <c r="BG1669" s="11">
        <v>0</v>
      </c>
      <c r="BH1669" s="11">
        <v>0</v>
      </c>
      <c r="BI1669" s="11">
        <v>0</v>
      </c>
      <c r="BJ1669" s="11">
        <v>0</v>
      </c>
      <c r="BK1669" s="11">
        <v>0</v>
      </c>
      <c r="BL1669" s="11">
        <v>0</v>
      </c>
      <c r="BM1669" s="11">
        <v>0</v>
      </c>
      <c r="BN1669" s="11">
        <v>0</v>
      </c>
      <c r="BO1669" s="11">
        <v>665660</v>
      </c>
      <c r="BP1669" s="11">
        <v>66560</v>
      </c>
      <c r="BQ1669" s="11">
        <v>259580</v>
      </c>
      <c r="BR1669" s="11">
        <v>281310</v>
      </c>
      <c r="BS1669" s="11">
        <v>59390</v>
      </c>
      <c r="BT1669" s="11">
        <v>9370</v>
      </c>
      <c r="BU1669" s="11">
        <v>36220</v>
      </c>
      <c r="BV1669" s="11">
        <v>0</v>
      </c>
      <c r="BW1669" s="11">
        <v>0</v>
      </c>
      <c r="BX1669" s="11">
        <v>0</v>
      </c>
      <c r="BY1669" s="11">
        <v>0</v>
      </c>
      <c r="BZ1669" s="11">
        <v>0</v>
      </c>
      <c r="CA1669" s="11">
        <v>0</v>
      </c>
      <c r="CB1669" s="11">
        <v>13000</v>
      </c>
      <c r="CC1669" s="11">
        <v>0</v>
      </c>
      <c r="CD1669" s="11">
        <v>0</v>
      </c>
      <c r="CE1669" s="11">
        <v>0</v>
      </c>
      <c r="CF1669" s="11">
        <v>0</v>
      </c>
      <c r="CG1669" s="11">
        <v>0</v>
      </c>
      <c r="CH1669" s="11">
        <v>0</v>
      </c>
      <c r="CI1669" s="11">
        <v>205306.348</v>
      </c>
      <c r="CJ1669" s="4">
        <v>30</v>
      </c>
      <c r="CK1669" s="4">
        <v>0</v>
      </c>
      <c r="CL1669" s="4">
        <v>0</v>
      </c>
      <c r="CM1669" s="4">
        <v>0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  <c r="CS1669" s="4">
        <v>0</v>
      </c>
      <c r="CT1669" s="4">
        <v>0</v>
      </c>
      <c r="CU1669" s="4">
        <v>11</v>
      </c>
      <c r="CV1669" s="4">
        <v>0</v>
      </c>
      <c r="CW1669" s="4">
        <v>0</v>
      </c>
      <c r="CX1669" s="4">
        <v>0</v>
      </c>
      <c r="CY1669" s="4">
        <v>0</v>
      </c>
      <c r="CZ1669" s="4">
        <v>0</v>
      </c>
      <c r="DA1669" s="4">
        <v>0</v>
      </c>
      <c r="DB1669" s="4">
        <v>20</v>
      </c>
      <c r="DC1669" s="4">
        <v>0</v>
      </c>
      <c r="DD1669" s="4">
        <v>13.36</v>
      </c>
      <c r="DE1669" s="64">
        <v>33.36</v>
      </c>
      <c r="DF1669" s="64">
        <v>32</v>
      </c>
      <c r="DG1669" s="64">
        <v>8.68</v>
      </c>
      <c r="DH1669" s="64">
        <v>39.020000000000003</v>
      </c>
      <c r="DI1669" s="4">
        <v>0</v>
      </c>
      <c r="DJ1669" s="4">
        <v>0</v>
      </c>
      <c r="DK1669" s="4">
        <v>0</v>
      </c>
      <c r="DL1669" s="4">
        <v>0</v>
      </c>
      <c r="DM1669" s="4">
        <v>0</v>
      </c>
      <c r="DN1669" s="4">
        <v>0</v>
      </c>
      <c r="DO1669" s="4">
        <v>0</v>
      </c>
      <c r="DP1669" s="4">
        <v>0</v>
      </c>
      <c r="DQ1669" s="4">
        <v>0</v>
      </c>
      <c r="DR1669" s="4">
        <v>0</v>
      </c>
      <c r="DS1669" s="4">
        <v>0</v>
      </c>
      <c r="DT1669" s="4">
        <v>2</v>
      </c>
      <c r="DU1669" s="4">
        <v>2</v>
      </c>
      <c r="EB1669" s="4" t="b">
        <v>1</v>
      </c>
      <c r="EC1669" s="4" t="s">
        <v>213</v>
      </c>
      <c r="EF1669" s="7">
        <v>46174</v>
      </c>
      <c r="EG1669" s="7">
        <v>46203</v>
      </c>
      <c r="EH1669" s="4" t="s">
        <v>173</v>
      </c>
      <c r="EI1669" s="4" t="b">
        <v>1</v>
      </c>
      <c r="EJ1669" s="4" t="s">
        <v>178</v>
      </c>
      <c r="EO1669" s="4">
        <f t="shared" si="100"/>
        <v>12.065753424657535</v>
      </c>
      <c r="EP1669" s="4">
        <f t="shared" si="101"/>
        <v>20</v>
      </c>
      <c r="EQ1669" s="9">
        <f t="shared" si="102"/>
        <v>2558030.08</v>
      </c>
    </row>
    <row r="1670" spans="3:147">
      <c r="C1670" s="7">
        <v>46204</v>
      </c>
      <c r="D1670" s="4">
        <v>7900</v>
      </c>
      <c r="G1670" s="4" t="s">
        <v>176</v>
      </c>
      <c r="H1670" s="4" t="s">
        <v>177</v>
      </c>
      <c r="I1670" s="4">
        <v>9</v>
      </c>
      <c r="J1670" s="16">
        <v>38594</v>
      </c>
      <c r="L1670" s="4">
        <v>117499</v>
      </c>
      <c r="M1670" s="4">
        <v>122749</v>
      </c>
      <c r="N1670" s="4">
        <v>146275.89199999999</v>
      </c>
      <c r="O1670" s="64">
        <v>22</v>
      </c>
      <c r="P1670" s="4">
        <v>8</v>
      </c>
      <c r="Q1670" s="4">
        <v>1</v>
      </c>
      <c r="R1670" s="4">
        <v>31</v>
      </c>
      <c r="S1670" s="4">
        <v>100</v>
      </c>
      <c r="T1670" s="4">
        <v>100</v>
      </c>
      <c r="U1670" s="11">
        <v>6294601</v>
      </c>
      <c r="V1670" s="11">
        <v>1267990</v>
      </c>
      <c r="W1670" s="11">
        <v>5026611</v>
      </c>
      <c r="X1670" s="11">
        <v>20</v>
      </c>
      <c r="Y1670" s="62">
        <v>3642469</v>
      </c>
      <c r="Z1670" s="11">
        <v>0</v>
      </c>
      <c r="AA1670" s="11">
        <v>0</v>
      </c>
      <c r="AB1670" s="11">
        <v>7500</v>
      </c>
      <c r="AC1670" s="11">
        <v>150000</v>
      </c>
      <c r="AD1670" s="11">
        <v>0</v>
      </c>
      <c r="AE1670" s="11">
        <v>0</v>
      </c>
      <c r="AF1670" s="11">
        <v>0</v>
      </c>
      <c r="AG1670" s="11">
        <v>157500</v>
      </c>
      <c r="AH1670" s="11">
        <v>0</v>
      </c>
      <c r="AI1670" s="11">
        <v>460308</v>
      </c>
      <c r="AJ1670" s="11">
        <v>0</v>
      </c>
      <c r="AK1670" s="11">
        <v>315955</v>
      </c>
      <c r="AL1670" s="9">
        <v>776264</v>
      </c>
      <c r="AM1670" s="9">
        <v>877655</v>
      </c>
      <c r="AN1670" s="9">
        <v>317418</v>
      </c>
      <c r="AO1670" s="9">
        <v>428295</v>
      </c>
      <c r="AP1670" s="11">
        <v>0</v>
      </c>
      <c r="AQ1670" s="11">
        <v>60000</v>
      </c>
      <c r="AR1670" s="11">
        <v>2459632</v>
      </c>
      <c r="AS1670" s="11">
        <v>0</v>
      </c>
      <c r="AT1670" s="11">
        <v>0</v>
      </c>
      <c r="AU1670" s="11">
        <v>0</v>
      </c>
      <c r="AV1670" s="11">
        <v>0</v>
      </c>
      <c r="AW1670" s="11">
        <v>0</v>
      </c>
      <c r="AX1670" s="11">
        <v>0</v>
      </c>
      <c r="AY1670" s="11">
        <v>0</v>
      </c>
      <c r="AZ1670" s="11">
        <v>0</v>
      </c>
      <c r="BA1670" s="11">
        <v>0</v>
      </c>
      <c r="BB1670" s="11">
        <v>0</v>
      </c>
      <c r="BC1670" s="11">
        <v>0</v>
      </c>
      <c r="BD1670" s="11">
        <v>35000</v>
      </c>
      <c r="BE1670" s="11">
        <v>0</v>
      </c>
      <c r="BF1670" s="11">
        <v>0</v>
      </c>
      <c r="BG1670" s="11">
        <v>0</v>
      </c>
      <c r="BH1670" s="11">
        <v>0</v>
      </c>
      <c r="BI1670" s="11">
        <v>0</v>
      </c>
      <c r="BJ1670" s="11">
        <v>0</v>
      </c>
      <c r="BK1670" s="11">
        <v>0</v>
      </c>
      <c r="BL1670" s="11">
        <v>0</v>
      </c>
      <c r="BM1670" s="11">
        <v>0</v>
      </c>
      <c r="BN1670" s="11">
        <v>0</v>
      </c>
      <c r="BO1670" s="11">
        <v>502540</v>
      </c>
      <c r="BP1670" s="11">
        <v>50250</v>
      </c>
      <c r="BQ1670" s="11">
        <v>313020</v>
      </c>
      <c r="BR1670" s="11">
        <v>266000</v>
      </c>
      <c r="BS1670" s="11">
        <v>56650</v>
      </c>
      <c r="BT1670" s="11">
        <v>10930</v>
      </c>
      <c r="BU1670" s="11">
        <v>42600</v>
      </c>
      <c r="BV1670" s="11">
        <v>0</v>
      </c>
      <c r="BW1670" s="11">
        <v>0</v>
      </c>
      <c r="BX1670" s="11">
        <v>0</v>
      </c>
      <c r="BY1670" s="11">
        <v>0</v>
      </c>
      <c r="BZ1670" s="11">
        <v>0</v>
      </c>
      <c r="CA1670" s="11">
        <v>0</v>
      </c>
      <c r="CB1670" s="11">
        <v>26000</v>
      </c>
      <c r="CC1670" s="11">
        <v>0</v>
      </c>
      <c r="CD1670" s="11">
        <v>0</v>
      </c>
      <c r="CE1670" s="11">
        <v>0</v>
      </c>
      <c r="CF1670" s="11">
        <v>0</v>
      </c>
      <c r="CG1670" s="11">
        <v>0</v>
      </c>
      <c r="CH1670" s="11">
        <v>0</v>
      </c>
      <c r="CI1670" s="11">
        <v>235983.44</v>
      </c>
      <c r="CJ1670" s="4">
        <v>31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12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20</v>
      </c>
      <c r="DC1670" s="4">
        <v>0</v>
      </c>
      <c r="DD1670" s="4">
        <v>11.52</v>
      </c>
      <c r="DE1670" s="64">
        <v>31.52</v>
      </c>
      <c r="DF1670" s="64">
        <v>32</v>
      </c>
      <c r="DG1670" s="64">
        <v>8.68</v>
      </c>
      <c r="DH1670" s="64">
        <v>39.04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2</v>
      </c>
      <c r="DU1670" s="4">
        <v>2</v>
      </c>
      <c r="EB1670" s="4" t="b">
        <v>1</v>
      </c>
      <c r="EC1670" s="4" t="s">
        <v>213</v>
      </c>
      <c r="EF1670" s="7">
        <v>46204</v>
      </c>
      <c r="EG1670" s="7">
        <v>46234</v>
      </c>
      <c r="EH1670" s="4" t="s">
        <v>173</v>
      </c>
      <c r="EI1670" s="4" t="b">
        <v>1</v>
      </c>
      <c r="EJ1670" s="4" t="s">
        <v>178</v>
      </c>
      <c r="EO1670" s="4">
        <f t="shared" si="100"/>
        <v>20.353424657534248</v>
      </c>
      <c r="EP1670" s="4">
        <f t="shared" si="101"/>
        <v>24</v>
      </c>
      <c r="EQ1670" s="9">
        <f t="shared" si="102"/>
        <v>3510621.4079999998</v>
      </c>
    </row>
    <row r="1671" spans="3:147">
      <c r="C1671" s="7">
        <v>46204</v>
      </c>
      <c r="D1671" s="4">
        <v>7900</v>
      </c>
      <c r="G1671" s="4" t="s">
        <v>176</v>
      </c>
      <c r="H1671" s="4" t="s">
        <v>177</v>
      </c>
      <c r="I1671" s="4">
        <v>14</v>
      </c>
      <c r="J1671" s="16">
        <v>38657</v>
      </c>
      <c r="L1671" s="4">
        <v>120599</v>
      </c>
      <c r="M1671" s="4">
        <v>126849</v>
      </c>
      <c r="N1671" s="4">
        <v>151161.72500000001</v>
      </c>
      <c r="O1671" s="64">
        <v>22</v>
      </c>
      <c r="P1671" s="4">
        <v>8</v>
      </c>
      <c r="Q1671" s="4">
        <v>1</v>
      </c>
      <c r="R1671" s="4">
        <v>31</v>
      </c>
      <c r="S1671" s="4">
        <v>100</v>
      </c>
      <c r="T1671" s="4">
        <v>100</v>
      </c>
      <c r="U1671" s="11">
        <v>5720136</v>
      </c>
      <c r="V1671" s="11">
        <v>1071510</v>
      </c>
      <c r="W1671" s="11">
        <v>4648626</v>
      </c>
      <c r="X1671" s="11">
        <v>20</v>
      </c>
      <c r="Y1671" s="62">
        <v>3738569</v>
      </c>
      <c r="Z1671" s="11">
        <v>0</v>
      </c>
      <c r="AA1671" s="11">
        <v>0</v>
      </c>
      <c r="AB1671" s="11">
        <v>37500</v>
      </c>
      <c r="AC1671" s="11">
        <v>150000</v>
      </c>
      <c r="AD1671" s="11">
        <v>0</v>
      </c>
      <c r="AE1671" s="11">
        <v>0</v>
      </c>
      <c r="AF1671" s="11">
        <v>0</v>
      </c>
      <c r="AG1671" s="11">
        <v>187500</v>
      </c>
      <c r="AH1671" s="11">
        <v>0</v>
      </c>
      <c r="AI1671" s="11">
        <v>475683</v>
      </c>
      <c r="AJ1671" s="11">
        <v>0</v>
      </c>
      <c r="AK1671" s="11">
        <v>250833</v>
      </c>
      <c r="AL1671" s="9">
        <v>726517</v>
      </c>
      <c r="AM1671" s="9">
        <v>453485</v>
      </c>
      <c r="AN1671" s="9">
        <v>164010</v>
      </c>
      <c r="AO1671" s="9">
        <v>365055</v>
      </c>
      <c r="AP1671" s="11">
        <v>0</v>
      </c>
      <c r="AQ1671" s="11">
        <v>50000</v>
      </c>
      <c r="AR1671" s="11">
        <v>1759067</v>
      </c>
      <c r="AS1671" s="11">
        <v>0</v>
      </c>
      <c r="AT1671" s="11">
        <v>0</v>
      </c>
      <c r="AU1671" s="11">
        <v>0</v>
      </c>
      <c r="AV1671" s="11">
        <v>0</v>
      </c>
      <c r="AW1671" s="11">
        <v>0</v>
      </c>
      <c r="AX1671" s="11">
        <v>0</v>
      </c>
      <c r="AY1671" s="11">
        <v>0</v>
      </c>
      <c r="AZ1671" s="11">
        <v>0</v>
      </c>
      <c r="BA1671" s="11">
        <v>0</v>
      </c>
      <c r="BB1671" s="11">
        <v>0</v>
      </c>
      <c r="BC1671" s="11">
        <v>0</v>
      </c>
      <c r="BD1671" s="11">
        <v>35000</v>
      </c>
      <c r="BE1671" s="11">
        <v>0</v>
      </c>
      <c r="BF1671" s="11">
        <v>0</v>
      </c>
      <c r="BG1671" s="11">
        <v>0</v>
      </c>
      <c r="BH1671" s="11">
        <v>0</v>
      </c>
      <c r="BI1671" s="11">
        <v>0</v>
      </c>
      <c r="BJ1671" s="11">
        <v>0</v>
      </c>
      <c r="BK1671" s="11">
        <v>0</v>
      </c>
      <c r="BL1671" s="11">
        <v>0</v>
      </c>
      <c r="BM1671" s="11">
        <v>0</v>
      </c>
      <c r="BN1671" s="11">
        <v>0</v>
      </c>
      <c r="BO1671" s="11">
        <v>350870</v>
      </c>
      <c r="BP1671" s="11">
        <v>35080</v>
      </c>
      <c r="BQ1671" s="11">
        <v>313020</v>
      </c>
      <c r="BR1671" s="11">
        <v>254830</v>
      </c>
      <c r="BS1671" s="11">
        <v>51480</v>
      </c>
      <c r="BT1671" s="11">
        <v>11220</v>
      </c>
      <c r="BU1671" s="11">
        <v>44010</v>
      </c>
      <c r="BV1671" s="11">
        <v>0</v>
      </c>
      <c r="BW1671" s="11">
        <v>0</v>
      </c>
      <c r="BX1671" s="11">
        <v>0</v>
      </c>
      <c r="BY1671" s="11">
        <v>0</v>
      </c>
      <c r="BZ1671" s="11">
        <v>0</v>
      </c>
      <c r="CA1671" s="11">
        <v>0</v>
      </c>
      <c r="CB1671" s="11">
        <v>11000</v>
      </c>
      <c r="CC1671" s="11">
        <v>0</v>
      </c>
      <c r="CD1671" s="11">
        <v>0</v>
      </c>
      <c r="CE1671" s="11">
        <v>0</v>
      </c>
      <c r="CF1671" s="11">
        <v>0</v>
      </c>
      <c r="CG1671" s="11">
        <v>0</v>
      </c>
      <c r="CH1671" s="11">
        <v>0</v>
      </c>
      <c r="CI1671" s="11">
        <v>232932.747</v>
      </c>
      <c r="CJ1671" s="4">
        <v>31</v>
      </c>
      <c r="CK1671" s="4">
        <v>0</v>
      </c>
      <c r="CL1671" s="4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  <c r="CS1671" s="4">
        <v>0</v>
      </c>
      <c r="CT1671" s="4">
        <v>0</v>
      </c>
      <c r="CU1671" s="4">
        <v>10</v>
      </c>
      <c r="CV1671" s="4">
        <v>0</v>
      </c>
      <c r="CW1671" s="4">
        <v>0</v>
      </c>
      <c r="CX1671" s="4">
        <v>0</v>
      </c>
      <c r="CY1671" s="4">
        <v>0</v>
      </c>
      <c r="CZ1671" s="4">
        <v>0</v>
      </c>
      <c r="DA1671" s="4">
        <v>0</v>
      </c>
      <c r="DB1671" s="4">
        <v>20</v>
      </c>
      <c r="DC1671" s="4">
        <v>0</v>
      </c>
      <c r="DD1671" s="4">
        <v>8.85</v>
      </c>
      <c r="DE1671" s="64">
        <v>28.85</v>
      </c>
      <c r="DF1671" s="64">
        <v>16</v>
      </c>
      <c r="DG1671" s="64">
        <v>4.34</v>
      </c>
      <c r="DH1671" s="64">
        <v>32.200000000000003</v>
      </c>
      <c r="DI1671" s="4">
        <v>0</v>
      </c>
      <c r="DJ1671" s="4">
        <v>0</v>
      </c>
      <c r="DK1671" s="4">
        <v>0</v>
      </c>
      <c r="DL1671" s="4">
        <v>0</v>
      </c>
      <c r="DM1671" s="4">
        <v>0</v>
      </c>
      <c r="DN1671" s="4">
        <v>0</v>
      </c>
      <c r="DO1671" s="4">
        <v>0</v>
      </c>
      <c r="DP1671" s="4">
        <v>0</v>
      </c>
      <c r="DQ1671" s="4">
        <v>0</v>
      </c>
      <c r="DR1671" s="4">
        <v>0</v>
      </c>
      <c r="DS1671" s="4">
        <v>0</v>
      </c>
      <c r="DT1671" s="4">
        <v>2</v>
      </c>
      <c r="DU1671" s="4">
        <v>2</v>
      </c>
      <c r="EB1671" s="4" t="b">
        <v>1</v>
      </c>
      <c r="EC1671" s="4" t="s">
        <v>213</v>
      </c>
      <c r="EF1671" s="7">
        <v>46204</v>
      </c>
      <c r="EG1671" s="7">
        <v>46234</v>
      </c>
      <c r="EH1671" s="4" t="s">
        <v>173</v>
      </c>
      <c r="EI1671" s="4" t="b">
        <v>1</v>
      </c>
      <c r="EJ1671" s="4" t="s">
        <v>178</v>
      </c>
      <c r="EO1671" s="4">
        <f t="shared" si="100"/>
        <v>20.18082191780822</v>
      </c>
      <c r="EP1671" s="4">
        <f t="shared" si="101"/>
        <v>24</v>
      </c>
      <c r="EQ1671" s="9">
        <f t="shared" si="102"/>
        <v>3627881.4000000004</v>
      </c>
    </row>
    <row r="1672" spans="3:147">
      <c r="C1672" s="7">
        <v>46204</v>
      </c>
      <c r="D1672" s="4">
        <v>7900</v>
      </c>
      <c r="G1672" s="4" t="s">
        <v>179</v>
      </c>
      <c r="H1672" s="4" t="s">
        <v>180</v>
      </c>
      <c r="I1672" s="4">
        <v>16</v>
      </c>
      <c r="J1672" s="16">
        <v>40525</v>
      </c>
      <c r="L1672" s="4">
        <v>106104.966</v>
      </c>
      <c r="M1672" s="4">
        <v>109854.933</v>
      </c>
      <c r="N1672" s="4">
        <v>130910.462</v>
      </c>
      <c r="O1672" s="64">
        <v>22</v>
      </c>
      <c r="P1672" s="4">
        <v>8</v>
      </c>
      <c r="Q1672" s="4">
        <v>1</v>
      </c>
      <c r="R1672" s="4">
        <v>31</v>
      </c>
      <c r="S1672" s="4">
        <v>100</v>
      </c>
      <c r="T1672" s="4">
        <v>100</v>
      </c>
      <c r="U1672" s="11">
        <v>4969036</v>
      </c>
      <c r="V1672" s="11">
        <v>984310</v>
      </c>
      <c r="W1672" s="11">
        <v>3984726</v>
      </c>
      <c r="X1672" s="11">
        <v>15</v>
      </c>
      <c r="Y1672" s="62">
        <v>3289253</v>
      </c>
      <c r="Z1672" s="11">
        <v>0</v>
      </c>
      <c r="AA1672" s="11">
        <v>0</v>
      </c>
      <c r="AB1672" s="11">
        <v>0</v>
      </c>
      <c r="AC1672" s="11">
        <v>112500</v>
      </c>
      <c r="AD1672" s="11">
        <v>0</v>
      </c>
      <c r="AE1672" s="11">
        <v>0</v>
      </c>
      <c r="AF1672" s="11">
        <v>0</v>
      </c>
      <c r="AG1672" s="11">
        <v>112500</v>
      </c>
      <c r="AH1672" s="11">
        <v>0</v>
      </c>
      <c r="AI1672" s="11">
        <v>411955</v>
      </c>
      <c r="AJ1672" s="11">
        <v>0</v>
      </c>
      <c r="AK1672" s="11">
        <v>229502</v>
      </c>
      <c r="AL1672" s="9">
        <v>641458</v>
      </c>
      <c r="AM1672" s="9">
        <v>392731</v>
      </c>
      <c r="AN1672" s="9">
        <v>142037</v>
      </c>
      <c r="AO1672" s="9">
        <v>321057</v>
      </c>
      <c r="AP1672" s="11">
        <v>0</v>
      </c>
      <c r="AQ1672" s="11">
        <v>50000</v>
      </c>
      <c r="AR1672" s="11">
        <v>1547283</v>
      </c>
      <c r="AS1672" s="11">
        <v>0</v>
      </c>
      <c r="AT1672" s="11">
        <v>0</v>
      </c>
      <c r="AU1672" s="11">
        <v>0</v>
      </c>
      <c r="AV1672" s="11">
        <v>0</v>
      </c>
      <c r="AW1672" s="11">
        <v>0</v>
      </c>
      <c r="AX1672" s="11">
        <v>0</v>
      </c>
      <c r="AY1672" s="11">
        <v>0</v>
      </c>
      <c r="AZ1672" s="11">
        <v>0</v>
      </c>
      <c r="BA1672" s="11">
        <v>0</v>
      </c>
      <c r="BB1672" s="11">
        <v>0</v>
      </c>
      <c r="BC1672" s="11">
        <v>0</v>
      </c>
      <c r="BD1672" s="11">
        <v>20000</v>
      </c>
      <c r="BE1672" s="11">
        <v>0</v>
      </c>
      <c r="BF1672" s="11">
        <v>0</v>
      </c>
      <c r="BG1672" s="11">
        <v>0</v>
      </c>
      <c r="BH1672" s="11">
        <v>0</v>
      </c>
      <c r="BI1672" s="11">
        <v>0</v>
      </c>
      <c r="BJ1672" s="11">
        <v>0</v>
      </c>
      <c r="BK1672" s="11">
        <v>0</v>
      </c>
      <c r="BL1672" s="11">
        <v>0</v>
      </c>
      <c r="BM1672" s="11">
        <v>0</v>
      </c>
      <c r="BN1672" s="11">
        <v>0</v>
      </c>
      <c r="BO1672" s="11">
        <v>325850</v>
      </c>
      <c r="BP1672" s="11">
        <v>32580</v>
      </c>
      <c r="BQ1672" s="11">
        <v>294020</v>
      </c>
      <c r="BR1672" s="11">
        <v>228140</v>
      </c>
      <c r="BS1672" s="11">
        <v>44720</v>
      </c>
      <c r="BT1672" s="11">
        <v>9870</v>
      </c>
      <c r="BU1672" s="11">
        <v>38130</v>
      </c>
      <c r="BV1672" s="11">
        <v>0</v>
      </c>
      <c r="BW1672" s="11">
        <v>0</v>
      </c>
      <c r="BX1672" s="11">
        <v>0</v>
      </c>
      <c r="BY1672" s="11">
        <v>0</v>
      </c>
      <c r="BZ1672" s="11">
        <v>0</v>
      </c>
      <c r="CA1672" s="11">
        <v>0</v>
      </c>
      <c r="CB1672" s="11">
        <v>11000</v>
      </c>
      <c r="CC1672" s="11">
        <v>0</v>
      </c>
      <c r="CD1672" s="11">
        <v>0</v>
      </c>
      <c r="CE1672" s="11">
        <v>0</v>
      </c>
      <c r="CF1672" s="11">
        <v>0</v>
      </c>
      <c r="CG1672" s="11">
        <v>0</v>
      </c>
      <c r="CH1672" s="11">
        <v>0</v>
      </c>
      <c r="CI1672" s="11">
        <v>203762.58199999999</v>
      </c>
      <c r="CJ1672" s="4">
        <v>31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10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20</v>
      </c>
      <c r="DC1672" s="4">
        <v>0</v>
      </c>
      <c r="DD1672" s="4">
        <v>9.35</v>
      </c>
      <c r="DE1672" s="64">
        <v>29.35</v>
      </c>
      <c r="DF1672" s="64">
        <v>16</v>
      </c>
      <c r="DG1672" s="64">
        <v>4.34</v>
      </c>
      <c r="DH1672" s="64">
        <v>32.700000000000003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2</v>
      </c>
      <c r="DU1672" s="4">
        <v>2</v>
      </c>
      <c r="EB1672" s="4" t="b">
        <v>1</v>
      </c>
      <c r="EC1672" s="4" t="s">
        <v>213</v>
      </c>
      <c r="EF1672" s="7">
        <v>46204</v>
      </c>
      <c r="EG1672" s="7">
        <v>46234</v>
      </c>
      <c r="EH1672" s="4" t="s">
        <v>173</v>
      </c>
      <c r="EI1672" s="4" t="b">
        <v>1</v>
      </c>
      <c r="EJ1672" s="4" t="s">
        <v>178</v>
      </c>
      <c r="EO1672" s="4">
        <f t="shared" si="100"/>
        <v>15.063013698630137</v>
      </c>
      <c r="EP1672" s="4">
        <f t="shared" si="101"/>
        <v>22</v>
      </c>
      <c r="EQ1672" s="9">
        <f t="shared" si="102"/>
        <v>2880030.1639999999</v>
      </c>
    </row>
    <row r="1673" spans="3:147">
      <c r="C1673" s="7">
        <v>46204</v>
      </c>
      <c r="D1673" s="4">
        <v>7900</v>
      </c>
      <c r="G1673" s="4" t="s">
        <v>179</v>
      </c>
      <c r="H1673" s="4" t="s">
        <v>180</v>
      </c>
      <c r="I1673" s="4">
        <v>13</v>
      </c>
      <c r="J1673" s="16">
        <v>41619</v>
      </c>
      <c r="L1673" s="4">
        <v>104079.966</v>
      </c>
      <c r="M1673" s="4">
        <v>107329.933</v>
      </c>
      <c r="N1673" s="4">
        <v>127901.504</v>
      </c>
      <c r="O1673" s="64">
        <v>22</v>
      </c>
      <c r="P1673" s="4">
        <v>8</v>
      </c>
      <c r="Q1673" s="4">
        <v>1</v>
      </c>
      <c r="R1673" s="4">
        <v>31</v>
      </c>
      <c r="S1673" s="4">
        <v>100</v>
      </c>
      <c r="T1673" s="4">
        <v>100</v>
      </c>
      <c r="U1673" s="11">
        <v>5495191</v>
      </c>
      <c r="V1673" s="11">
        <v>1078240</v>
      </c>
      <c r="W1673" s="11">
        <v>4416951</v>
      </c>
      <c r="X1673" s="11">
        <v>12</v>
      </c>
      <c r="Y1673" s="62">
        <v>3226478</v>
      </c>
      <c r="Z1673" s="11">
        <v>0</v>
      </c>
      <c r="AA1673" s="11">
        <v>0</v>
      </c>
      <c r="AB1673" s="11">
        <v>7500</v>
      </c>
      <c r="AC1673" s="11">
        <v>90000</v>
      </c>
      <c r="AD1673" s="11">
        <v>0</v>
      </c>
      <c r="AE1673" s="11">
        <v>0</v>
      </c>
      <c r="AF1673" s="11">
        <v>0</v>
      </c>
      <c r="AG1673" s="11">
        <v>97500</v>
      </c>
      <c r="AH1673" s="11">
        <v>0</v>
      </c>
      <c r="AI1673" s="11">
        <v>402487</v>
      </c>
      <c r="AJ1673" s="11">
        <v>0</v>
      </c>
      <c r="AK1673" s="11">
        <v>264276</v>
      </c>
      <c r="AL1673" s="9">
        <v>666763</v>
      </c>
      <c r="AM1673" s="9">
        <v>767409</v>
      </c>
      <c r="AN1673" s="9">
        <v>277546</v>
      </c>
      <c r="AO1673" s="9">
        <v>374495</v>
      </c>
      <c r="AP1673" s="11">
        <v>0</v>
      </c>
      <c r="AQ1673" s="11">
        <v>60000</v>
      </c>
      <c r="AR1673" s="11">
        <v>2146213</v>
      </c>
      <c r="AS1673" s="11">
        <v>0</v>
      </c>
      <c r="AT1673" s="11">
        <v>0</v>
      </c>
      <c r="AU1673" s="11">
        <v>0</v>
      </c>
      <c r="AV1673" s="11">
        <v>0</v>
      </c>
      <c r="AW1673" s="11">
        <v>0</v>
      </c>
      <c r="AX1673" s="11">
        <v>0</v>
      </c>
      <c r="AY1673" s="11">
        <v>0</v>
      </c>
      <c r="AZ1673" s="11">
        <v>0</v>
      </c>
      <c r="BA1673" s="11">
        <v>0</v>
      </c>
      <c r="BB1673" s="11">
        <v>0</v>
      </c>
      <c r="BC1673" s="11">
        <v>0</v>
      </c>
      <c r="BD1673" s="11">
        <v>25000</v>
      </c>
      <c r="BE1673" s="11">
        <v>0</v>
      </c>
      <c r="BF1673" s="11">
        <v>0</v>
      </c>
      <c r="BG1673" s="11">
        <v>0</v>
      </c>
      <c r="BH1673" s="11">
        <v>0</v>
      </c>
      <c r="BI1673" s="11">
        <v>0</v>
      </c>
      <c r="BJ1673" s="11">
        <v>0</v>
      </c>
      <c r="BK1673" s="11">
        <v>0</v>
      </c>
      <c r="BL1673" s="11">
        <v>0</v>
      </c>
      <c r="BM1673" s="11">
        <v>0</v>
      </c>
      <c r="BN1673" s="11">
        <v>0</v>
      </c>
      <c r="BO1673" s="11">
        <v>423740</v>
      </c>
      <c r="BP1673" s="11">
        <v>42370</v>
      </c>
      <c r="BQ1673" s="11">
        <v>266330</v>
      </c>
      <c r="BR1673" s="11">
        <v>236400</v>
      </c>
      <c r="BS1673" s="11">
        <v>49460</v>
      </c>
      <c r="BT1673" s="11">
        <v>9680</v>
      </c>
      <c r="BU1673" s="11">
        <v>37260</v>
      </c>
      <c r="BV1673" s="11">
        <v>0</v>
      </c>
      <c r="BW1673" s="11">
        <v>0</v>
      </c>
      <c r="BX1673" s="11">
        <v>0</v>
      </c>
      <c r="BY1673" s="11">
        <v>0</v>
      </c>
      <c r="BZ1673" s="11">
        <v>0</v>
      </c>
      <c r="CA1673" s="11">
        <v>0</v>
      </c>
      <c r="CB1673" s="11">
        <v>13000</v>
      </c>
      <c r="CC1673" s="11">
        <v>0</v>
      </c>
      <c r="CD1673" s="11">
        <v>0</v>
      </c>
      <c r="CE1673" s="11">
        <v>0</v>
      </c>
      <c r="CF1673" s="11">
        <v>0</v>
      </c>
      <c r="CG1673" s="11">
        <v>0</v>
      </c>
      <c r="CH1673" s="11">
        <v>0</v>
      </c>
      <c r="CI1673" s="11">
        <v>206163.022</v>
      </c>
      <c r="CJ1673" s="4">
        <v>31</v>
      </c>
      <c r="CK1673" s="4">
        <v>0</v>
      </c>
      <c r="CL1673" s="4">
        <v>0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4">
        <v>12</v>
      </c>
      <c r="CV1673" s="4">
        <v>0</v>
      </c>
      <c r="CW1673" s="4">
        <v>0</v>
      </c>
      <c r="CX1673" s="4">
        <v>0</v>
      </c>
      <c r="CY1673" s="4">
        <v>0</v>
      </c>
      <c r="CZ1673" s="4">
        <v>0</v>
      </c>
      <c r="DA1673" s="4">
        <v>0</v>
      </c>
      <c r="DB1673" s="4">
        <v>20</v>
      </c>
      <c r="DC1673" s="4">
        <v>0</v>
      </c>
      <c r="DD1673" s="4">
        <v>11.02</v>
      </c>
      <c r="DE1673" s="64">
        <v>31.02</v>
      </c>
      <c r="DF1673" s="64">
        <v>32</v>
      </c>
      <c r="DG1673" s="64">
        <v>8.68</v>
      </c>
      <c r="DH1673" s="64">
        <v>39.04</v>
      </c>
      <c r="DI1673" s="4">
        <v>0</v>
      </c>
      <c r="DJ1673" s="4">
        <v>0</v>
      </c>
      <c r="DK1673" s="4">
        <v>0</v>
      </c>
      <c r="DL1673" s="4">
        <v>0</v>
      </c>
      <c r="DM1673" s="4">
        <v>0</v>
      </c>
      <c r="DN1673" s="4">
        <v>0</v>
      </c>
      <c r="DO1673" s="4">
        <v>0</v>
      </c>
      <c r="DP1673" s="4">
        <v>0</v>
      </c>
      <c r="DQ1673" s="4">
        <v>0</v>
      </c>
      <c r="DR1673" s="4">
        <v>0</v>
      </c>
      <c r="DS1673" s="4">
        <v>0</v>
      </c>
      <c r="DT1673" s="4">
        <v>2</v>
      </c>
      <c r="DU1673" s="4">
        <v>2</v>
      </c>
      <c r="EB1673" s="4" t="b">
        <v>1</v>
      </c>
      <c r="EC1673" s="4" t="s">
        <v>213</v>
      </c>
      <c r="EF1673" s="7">
        <v>46204</v>
      </c>
      <c r="EG1673" s="7">
        <v>46234</v>
      </c>
      <c r="EH1673" s="4" t="s">
        <v>173</v>
      </c>
      <c r="EI1673" s="4" t="b">
        <v>1</v>
      </c>
      <c r="EJ1673" s="4" t="s">
        <v>178</v>
      </c>
      <c r="EO1673" s="4">
        <f t="shared" si="100"/>
        <v>12.065753424657535</v>
      </c>
      <c r="EP1673" s="4">
        <f t="shared" si="101"/>
        <v>20</v>
      </c>
      <c r="EQ1673" s="9">
        <f t="shared" si="102"/>
        <v>2558030.08</v>
      </c>
    </row>
    <row r="1674" spans="3:147">
      <c r="C1674" s="7">
        <v>46235</v>
      </c>
      <c r="D1674" s="4">
        <v>7900</v>
      </c>
      <c r="G1674" s="4" t="s">
        <v>176</v>
      </c>
      <c r="H1674" s="4" t="s">
        <v>177</v>
      </c>
      <c r="I1674" s="4">
        <v>9</v>
      </c>
      <c r="J1674" s="16">
        <v>38594</v>
      </c>
      <c r="L1674" s="4">
        <v>117499</v>
      </c>
      <c r="M1674" s="4">
        <v>122999</v>
      </c>
      <c r="N1674" s="4">
        <v>146573.80799999999</v>
      </c>
      <c r="O1674" s="64">
        <v>15</v>
      </c>
      <c r="P1674" s="4">
        <v>10</v>
      </c>
      <c r="Q1674" s="4">
        <v>6</v>
      </c>
      <c r="R1674" s="4">
        <v>31</v>
      </c>
      <c r="S1674" s="4">
        <v>100</v>
      </c>
      <c r="T1674" s="4">
        <v>100</v>
      </c>
      <c r="U1674" s="11">
        <v>4997914</v>
      </c>
      <c r="V1674" s="11">
        <v>955180</v>
      </c>
      <c r="W1674" s="11">
        <v>4042734</v>
      </c>
      <c r="X1674" s="11">
        <v>21</v>
      </c>
      <c r="Y1674" s="62">
        <v>3642469</v>
      </c>
      <c r="Z1674" s="11">
        <v>0</v>
      </c>
      <c r="AA1674" s="11">
        <v>0</v>
      </c>
      <c r="AB1674" s="11">
        <v>7500</v>
      </c>
      <c r="AC1674" s="11">
        <v>157500</v>
      </c>
      <c r="AD1674" s="11">
        <v>0</v>
      </c>
      <c r="AE1674" s="11">
        <v>0</v>
      </c>
      <c r="AF1674" s="11">
        <v>0</v>
      </c>
      <c r="AG1674" s="11">
        <v>165000</v>
      </c>
      <c r="AH1674" s="11">
        <v>0</v>
      </c>
      <c r="AI1674" s="11">
        <v>461246</v>
      </c>
      <c r="AJ1674" s="11">
        <v>0</v>
      </c>
      <c r="AK1674" s="11">
        <v>229479</v>
      </c>
      <c r="AL1674" s="9">
        <v>690725</v>
      </c>
      <c r="AM1674" s="9">
        <v>219860</v>
      </c>
      <c r="AN1674" s="9">
        <v>0</v>
      </c>
      <c r="AO1674" s="9">
        <v>219860</v>
      </c>
      <c r="AP1674" s="11">
        <v>0</v>
      </c>
      <c r="AQ1674" s="11">
        <v>25000</v>
      </c>
      <c r="AR1674" s="11">
        <v>1155445</v>
      </c>
      <c r="AS1674" s="11">
        <v>0</v>
      </c>
      <c r="AT1674" s="11">
        <v>0</v>
      </c>
      <c r="AU1674" s="11">
        <v>0</v>
      </c>
      <c r="AV1674" s="11">
        <v>0</v>
      </c>
      <c r="AW1674" s="11">
        <v>0</v>
      </c>
      <c r="AX1674" s="11">
        <v>0</v>
      </c>
      <c r="AY1674" s="11">
        <v>0</v>
      </c>
      <c r="AZ1674" s="11">
        <v>0</v>
      </c>
      <c r="BA1674" s="11">
        <v>0</v>
      </c>
      <c r="BB1674" s="11">
        <v>0</v>
      </c>
      <c r="BC1674" s="11">
        <v>0</v>
      </c>
      <c r="BD1674" s="11">
        <v>35000</v>
      </c>
      <c r="BE1674" s="11">
        <v>0</v>
      </c>
      <c r="BF1674" s="11">
        <v>0</v>
      </c>
      <c r="BG1674" s="11">
        <v>0</v>
      </c>
      <c r="BH1674" s="11">
        <v>0</v>
      </c>
      <c r="BI1674" s="11">
        <v>0</v>
      </c>
      <c r="BJ1674" s="11">
        <v>0</v>
      </c>
      <c r="BK1674" s="11">
        <v>0</v>
      </c>
      <c r="BL1674" s="11">
        <v>0</v>
      </c>
      <c r="BM1674" s="11">
        <v>0</v>
      </c>
      <c r="BN1674" s="11">
        <v>0</v>
      </c>
      <c r="BO1674" s="11">
        <v>287540</v>
      </c>
      <c r="BP1674" s="11">
        <v>28750</v>
      </c>
      <c r="BQ1674" s="11">
        <v>313020</v>
      </c>
      <c r="BR1674" s="11">
        <v>213280</v>
      </c>
      <c r="BS1674" s="11">
        <v>44980</v>
      </c>
      <c r="BT1674" s="11">
        <v>10930</v>
      </c>
      <c r="BU1674" s="11">
        <v>42680</v>
      </c>
      <c r="BV1674" s="11">
        <v>0</v>
      </c>
      <c r="BW1674" s="11">
        <v>0</v>
      </c>
      <c r="BX1674" s="11">
        <v>0</v>
      </c>
      <c r="BY1674" s="11">
        <v>0</v>
      </c>
      <c r="BZ1674" s="11">
        <v>0</v>
      </c>
      <c r="CA1674" s="11">
        <v>0</v>
      </c>
      <c r="CB1674" s="11">
        <v>14000</v>
      </c>
      <c r="CC1674" s="11">
        <v>0</v>
      </c>
      <c r="CD1674" s="11">
        <v>0</v>
      </c>
      <c r="CE1674" s="11">
        <v>0</v>
      </c>
      <c r="CF1674" s="11">
        <v>0</v>
      </c>
      <c r="CG1674" s="11">
        <v>0</v>
      </c>
      <c r="CH1674" s="11">
        <v>0</v>
      </c>
      <c r="CI1674" s="11">
        <v>232624.348</v>
      </c>
      <c r="CJ1674" s="4">
        <v>31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5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20</v>
      </c>
      <c r="DC1674" s="4">
        <v>0</v>
      </c>
      <c r="DD1674" s="4">
        <v>8.35</v>
      </c>
      <c r="DE1674" s="64">
        <v>28.35</v>
      </c>
      <c r="DF1674" s="64">
        <v>8</v>
      </c>
      <c r="DG1674" s="64">
        <v>0</v>
      </c>
      <c r="DH1674" s="64">
        <v>20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2</v>
      </c>
      <c r="DT1674" s="4">
        <v>2</v>
      </c>
      <c r="DU1674" s="4">
        <v>2</v>
      </c>
      <c r="EB1674" s="4" t="b">
        <v>1</v>
      </c>
      <c r="EC1674" s="4" t="s">
        <v>213</v>
      </c>
      <c r="EF1674" s="7">
        <v>46235</v>
      </c>
      <c r="EG1674" s="7">
        <v>46265</v>
      </c>
      <c r="EH1674" s="4" t="s">
        <v>173</v>
      </c>
      <c r="EI1674" s="4" t="b">
        <v>1</v>
      </c>
      <c r="EJ1674" s="4" t="s">
        <v>178</v>
      </c>
      <c r="EO1674" s="4">
        <f t="shared" ref="EO1674:EO1717" si="103">($EO$5-J1674)/365</f>
        <v>20.353424657534248</v>
      </c>
      <c r="EP1674" s="4">
        <f t="shared" ref="EP1674:EP1717" si="104">IF(EO1674&gt;=21,25,IF(EO1674&gt;=19,24,IF(EO1674&gt;=17,23,IF(EO1674&gt;=15,22,IF(EO1674&gt;=13,21,IF(EO1674&gt;=11,20,IF(EO1674&gt;=10,19,IF(EO1674&gt;=8,18))))))))</f>
        <v>24</v>
      </c>
      <c r="EQ1674" s="9">
        <f t="shared" ref="EQ1674:EQ1717" si="105">EP1674*N1674</f>
        <v>3517771.392</v>
      </c>
    </row>
    <row r="1675" spans="3:147">
      <c r="C1675" s="7">
        <v>46235</v>
      </c>
      <c r="D1675" s="4">
        <v>7900</v>
      </c>
      <c r="G1675" s="4" t="s">
        <v>176</v>
      </c>
      <c r="H1675" s="4" t="s">
        <v>177</v>
      </c>
      <c r="I1675" s="4">
        <v>14</v>
      </c>
      <c r="J1675" s="16">
        <v>38657</v>
      </c>
      <c r="L1675" s="4">
        <v>120599</v>
      </c>
      <c r="M1675" s="4">
        <v>126849</v>
      </c>
      <c r="N1675" s="4">
        <v>151161.72500000001</v>
      </c>
      <c r="O1675" s="64">
        <v>15</v>
      </c>
      <c r="P1675" s="4">
        <v>10</v>
      </c>
      <c r="Q1675" s="4">
        <v>6</v>
      </c>
      <c r="R1675" s="4">
        <v>31</v>
      </c>
      <c r="S1675" s="4">
        <v>100</v>
      </c>
      <c r="T1675" s="4">
        <v>100</v>
      </c>
      <c r="U1675" s="11">
        <v>5227509</v>
      </c>
      <c r="V1675" s="11">
        <v>960820</v>
      </c>
      <c r="W1675" s="11">
        <v>4266689</v>
      </c>
      <c r="X1675" s="11">
        <v>20</v>
      </c>
      <c r="Y1675" s="62">
        <v>3738569</v>
      </c>
      <c r="Z1675" s="11">
        <v>0</v>
      </c>
      <c r="AA1675" s="11">
        <v>0</v>
      </c>
      <c r="AB1675" s="11">
        <v>37500</v>
      </c>
      <c r="AC1675" s="11">
        <v>150000</v>
      </c>
      <c r="AD1675" s="11">
        <v>0</v>
      </c>
      <c r="AE1675" s="11">
        <v>0</v>
      </c>
      <c r="AF1675" s="11">
        <v>0</v>
      </c>
      <c r="AG1675" s="11">
        <v>187500</v>
      </c>
      <c r="AH1675" s="11">
        <v>0</v>
      </c>
      <c r="AI1675" s="11">
        <v>475683</v>
      </c>
      <c r="AJ1675" s="11">
        <v>0</v>
      </c>
      <c r="AK1675" s="11">
        <v>47332</v>
      </c>
      <c r="AL1675" s="9">
        <v>523016</v>
      </c>
      <c r="AM1675" s="9">
        <v>453485</v>
      </c>
      <c r="AN1675" s="9">
        <v>239591</v>
      </c>
      <c r="AO1675" s="9">
        <v>45348</v>
      </c>
      <c r="AP1675" s="11">
        <v>0</v>
      </c>
      <c r="AQ1675" s="11">
        <v>5000</v>
      </c>
      <c r="AR1675" s="11">
        <v>1266440</v>
      </c>
      <c r="AS1675" s="11">
        <v>0</v>
      </c>
      <c r="AT1675" s="11">
        <v>0</v>
      </c>
      <c r="AU1675" s="11">
        <v>0</v>
      </c>
      <c r="AV1675" s="11">
        <v>0</v>
      </c>
      <c r="AW1675" s="11">
        <v>0</v>
      </c>
      <c r="AX1675" s="11">
        <v>0</v>
      </c>
      <c r="AY1675" s="11">
        <v>0</v>
      </c>
      <c r="AZ1675" s="11">
        <v>0</v>
      </c>
      <c r="BA1675" s="11">
        <v>0</v>
      </c>
      <c r="BB1675" s="11">
        <v>0</v>
      </c>
      <c r="BC1675" s="11">
        <v>0</v>
      </c>
      <c r="BD1675" s="11">
        <v>35000</v>
      </c>
      <c r="BE1675" s="11">
        <v>0</v>
      </c>
      <c r="BF1675" s="11">
        <v>0</v>
      </c>
      <c r="BG1675" s="11">
        <v>0</v>
      </c>
      <c r="BH1675" s="11">
        <v>0</v>
      </c>
      <c r="BI1675" s="11">
        <v>0</v>
      </c>
      <c r="BJ1675" s="11">
        <v>0</v>
      </c>
      <c r="BK1675" s="11">
        <v>0</v>
      </c>
      <c r="BL1675" s="11">
        <v>0</v>
      </c>
      <c r="BM1675" s="11">
        <v>0</v>
      </c>
      <c r="BN1675" s="11">
        <v>0</v>
      </c>
      <c r="BO1675" s="11">
        <v>280670</v>
      </c>
      <c r="BP1675" s="11">
        <v>28060</v>
      </c>
      <c r="BQ1675" s="11">
        <v>313020</v>
      </c>
      <c r="BR1675" s="11">
        <v>234790</v>
      </c>
      <c r="BS1675" s="11">
        <v>47050</v>
      </c>
      <c r="BT1675" s="11">
        <v>11220</v>
      </c>
      <c r="BU1675" s="11">
        <v>44010</v>
      </c>
      <c r="BV1675" s="11">
        <v>0</v>
      </c>
      <c r="BW1675" s="11">
        <v>0</v>
      </c>
      <c r="BX1675" s="11">
        <v>0</v>
      </c>
      <c r="BY1675" s="11">
        <v>0</v>
      </c>
      <c r="BZ1675" s="11">
        <v>0</v>
      </c>
      <c r="CA1675" s="11">
        <v>0</v>
      </c>
      <c r="CB1675" s="11">
        <v>2000</v>
      </c>
      <c r="CC1675" s="11">
        <v>0</v>
      </c>
      <c r="CD1675" s="11">
        <v>0</v>
      </c>
      <c r="CE1675" s="11">
        <v>0</v>
      </c>
      <c r="CF1675" s="11">
        <v>0</v>
      </c>
      <c r="CG1675" s="11">
        <v>0</v>
      </c>
      <c r="CH1675" s="11">
        <v>0</v>
      </c>
      <c r="CI1675" s="11">
        <v>222618.652</v>
      </c>
      <c r="CJ1675" s="4">
        <v>31</v>
      </c>
      <c r="CK1675" s="4">
        <v>0</v>
      </c>
      <c r="CL1675" s="4">
        <v>0</v>
      </c>
      <c r="CM1675" s="4">
        <v>0</v>
      </c>
      <c r="CN1675" s="4">
        <v>0</v>
      </c>
      <c r="CO1675" s="4">
        <v>0</v>
      </c>
      <c r="CP1675" s="4">
        <v>0</v>
      </c>
      <c r="CQ1675" s="4">
        <v>0</v>
      </c>
      <c r="CR1675" s="4">
        <v>0</v>
      </c>
      <c r="CS1675" s="4">
        <v>0</v>
      </c>
      <c r="CT1675" s="4">
        <v>0</v>
      </c>
      <c r="CU1675" s="4">
        <v>1</v>
      </c>
      <c r="CV1675" s="4">
        <v>0</v>
      </c>
      <c r="CW1675" s="4">
        <v>0</v>
      </c>
      <c r="CX1675" s="4">
        <v>0</v>
      </c>
      <c r="CY1675" s="4">
        <v>0</v>
      </c>
      <c r="CZ1675" s="4">
        <v>0</v>
      </c>
      <c r="DA1675" s="4">
        <v>0</v>
      </c>
      <c r="DB1675" s="4">
        <v>20</v>
      </c>
      <c r="DC1675" s="4">
        <v>0</v>
      </c>
      <c r="DD1675" s="4">
        <v>1.67</v>
      </c>
      <c r="DE1675" s="64">
        <v>21.67</v>
      </c>
      <c r="DF1675" s="64">
        <v>16</v>
      </c>
      <c r="DG1675" s="64">
        <v>6.34</v>
      </c>
      <c r="DH1675" s="64">
        <v>4</v>
      </c>
      <c r="DI1675" s="4">
        <v>0</v>
      </c>
      <c r="DJ1675" s="4">
        <v>0</v>
      </c>
      <c r="DK1675" s="4">
        <v>0</v>
      </c>
      <c r="DL1675" s="4">
        <v>0</v>
      </c>
      <c r="DM1675" s="4">
        <v>0</v>
      </c>
      <c r="DN1675" s="4">
        <v>0</v>
      </c>
      <c r="DO1675" s="4">
        <v>0</v>
      </c>
      <c r="DP1675" s="4">
        <v>0</v>
      </c>
      <c r="DQ1675" s="4">
        <v>0</v>
      </c>
      <c r="DR1675" s="4">
        <v>0</v>
      </c>
      <c r="DS1675" s="4">
        <v>0</v>
      </c>
      <c r="DT1675" s="4">
        <v>2</v>
      </c>
      <c r="DU1675" s="4">
        <v>2</v>
      </c>
      <c r="EB1675" s="4" t="b">
        <v>1</v>
      </c>
      <c r="EC1675" s="4" t="s">
        <v>213</v>
      </c>
      <c r="EF1675" s="7">
        <v>46235</v>
      </c>
      <c r="EG1675" s="7">
        <v>46265</v>
      </c>
      <c r="EH1675" s="4" t="s">
        <v>173</v>
      </c>
      <c r="EI1675" s="4" t="b">
        <v>1</v>
      </c>
      <c r="EJ1675" s="4" t="s">
        <v>178</v>
      </c>
      <c r="EO1675" s="4">
        <f t="shared" si="103"/>
        <v>20.18082191780822</v>
      </c>
      <c r="EP1675" s="4">
        <f t="shared" si="104"/>
        <v>24</v>
      </c>
      <c r="EQ1675" s="9">
        <f t="shared" si="105"/>
        <v>3627881.4000000004</v>
      </c>
    </row>
    <row r="1676" spans="3:147">
      <c r="C1676" s="7">
        <v>46235</v>
      </c>
      <c r="D1676" s="4">
        <v>7900</v>
      </c>
      <c r="G1676" s="4" t="s">
        <v>179</v>
      </c>
      <c r="H1676" s="4" t="s">
        <v>180</v>
      </c>
      <c r="I1676" s="4">
        <v>16</v>
      </c>
      <c r="J1676" s="16">
        <v>40525</v>
      </c>
      <c r="L1676" s="4">
        <v>106104.966</v>
      </c>
      <c r="M1676" s="4">
        <v>109854.933</v>
      </c>
      <c r="N1676" s="4">
        <v>130910.462</v>
      </c>
      <c r="O1676" s="64">
        <v>15</v>
      </c>
      <c r="P1676" s="4">
        <v>10</v>
      </c>
      <c r="Q1676" s="4">
        <v>6</v>
      </c>
      <c r="R1676" s="4">
        <v>31</v>
      </c>
      <c r="S1676" s="4">
        <v>100</v>
      </c>
      <c r="T1676" s="4">
        <v>100</v>
      </c>
      <c r="U1676" s="11">
        <v>4519197</v>
      </c>
      <c r="V1676" s="11">
        <v>882460</v>
      </c>
      <c r="W1676" s="11">
        <v>3636737</v>
      </c>
      <c r="X1676" s="11">
        <v>15</v>
      </c>
      <c r="Y1676" s="62">
        <v>3289253</v>
      </c>
      <c r="Z1676" s="11">
        <v>0</v>
      </c>
      <c r="AA1676" s="11">
        <v>0</v>
      </c>
      <c r="AB1676" s="11">
        <v>0</v>
      </c>
      <c r="AC1676" s="11">
        <v>112500</v>
      </c>
      <c r="AD1676" s="11">
        <v>0</v>
      </c>
      <c r="AE1676" s="11">
        <v>0</v>
      </c>
      <c r="AF1676" s="11">
        <v>0</v>
      </c>
      <c r="AG1676" s="11">
        <v>112500</v>
      </c>
      <c r="AH1676" s="11">
        <v>0</v>
      </c>
      <c r="AI1676" s="11">
        <v>411955</v>
      </c>
      <c r="AJ1676" s="11">
        <v>0</v>
      </c>
      <c r="AK1676" s="11">
        <v>40991</v>
      </c>
      <c r="AL1676" s="9">
        <v>452947</v>
      </c>
      <c r="AM1676" s="9">
        <v>392731</v>
      </c>
      <c r="AN1676" s="9">
        <v>207493</v>
      </c>
      <c r="AO1676" s="9">
        <v>39273</v>
      </c>
      <c r="AP1676" s="11">
        <v>0</v>
      </c>
      <c r="AQ1676" s="11">
        <v>5000</v>
      </c>
      <c r="AR1676" s="11">
        <v>1097444</v>
      </c>
      <c r="AS1676" s="11">
        <v>0</v>
      </c>
      <c r="AT1676" s="11">
        <v>0</v>
      </c>
      <c r="AU1676" s="11">
        <v>0</v>
      </c>
      <c r="AV1676" s="11">
        <v>0</v>
      </c>
      <c r="AW1676" s="11">
        <v>0</v>
      </c>
      <c r="AX1676" s="11">
        <v>0</v>
      </c>
      <c r="AY1676" s="11">
        <v>0</v>
      </c>
      <c r="AZ1676" s="11">
        <v>0</v>
      </c>
      <c r="BA1676" s="11">
        <v>0</v>
      </c>
      <c r="BB1676" s="11">
        <v>0</v>
      </c>
      <c r="BC1676" s="11">
        <v>0</v>
      </c>
      <c r="BD1676" s="11">
        <v>20000</v>
      </c>
      <c r="BE1676" s="11">
        <v>0</v>
      </c>
      <c r="BF1676" s="11">
        <v>0</v>
      </c>
      <c r="BG1676" s="11">
        <v>0</v>
      </c>
      <c r="BH1676" s="11">
        <v>0</v>
      </c>
      <c r="BI1676" s="11">
        <v>0</v>
      </c>
      <c r="BJ1676" s="11">
        <v>0</v>
      </c>
      <c r="BK1676" s="11">
        <v>0</v>
      </c>
      <c r="BL1676" s="11">
        <v>0</v>
      </c>
      <c r="BM1676" s="11">
        <v>0</v>
      </c>
      <c r="BN1676" s="11">
        <v>0</v>
      </c>
      <c r="BO1676" s="11">
        <v>261750</v>
      </c>
      <c r="BP1676" s="11">
        <v>26170</v>
      </c>
      <c r="BQ1676" s="11">
        <v>294020</v>
      </c>
      <c r="BR1676" s="11">
        <v>209850</v>
      </c>
      <c r="BS1676" s="11">
        <v>40670</v>
      </c>
      <c r="BT1676" s="11">
        <v>9870</v>
      </c>
      <c r="BU1676" s="11">
        <v>38130</v>
      </c>
      <c r="BV1676" s="11">
        <v>0</v>
      </c>
      <c r="BW1676" s="11">
        <v>0</v>
      </c>
      <c r="BX1676" s="11">
        <v>0</v>
      </c>
      <c r="BY1676" s="11">
        <v>0</v>
      </c>
      <c r="BZ1676" s="11">
        <v>0</v>
      </c>
      <c r="CA1676" s="11">
        <v>0</v>
      </c>
      <c r="CB1676" s="11">
        <v>2000</v>
      </c>
      <c r="CC1676" s="11">
        <v>0</v>
      </c>
      <c r="CD1676" s="11">
        <v>0</v>
      </c>
      <c r="CE1676" s="11">
        <v>0</v>
      </c>
      <c r="CF1676" s="11">
        <v>0</v>
      </c>
      <c r="CG1676" s="11">
        <v>0</v>
      </c>
      <c r="CH1676" s="11">
        <v>0</v>
      </c>
      <c r="CI1676" s="11">
        <v>193644.924</v>
      </c>
      <c r="CJ1676" s="4">
        <v>31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1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20</v>
      </c>
      <c r="DC1676" s="4">
        <v>0</v>
      </c>
      <c r="DD1676" s="4">
        <v>1.67</v>
      </c>
      <c r="DE1676" s="64">
        <v>21.67</v>
      </c>
      <c r="DF1676" s="64">
        <v>16</v>
      </c>
      <c r="DG1676" s="64">
        <v>6.34</v>
      </c>
      <c r="DH1676" s="64">
        <v>4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2</v>
      </c>
      <c r="DU1676" s="4">
        <v>2</v>
      </c>
      <c r="EB1676" s="4" t="b">
        <v>1</v>
      </c>
      <c r="EC1676" s="4" t="s">
        <v>213</v>
      </c>
      <c r="EF1676" s="7">
        <v>46235</v>
      </c>
      <c r="EG1676" s="7">
        <v>46265</v>
      </c>
      <c r="EH1676" s="4" t="s">
        <v>173</v>
      </c>
      <c r="EI1676" s="4" t="b">
        <v>1</v>
      </c>
      <c r="EJ1676" s="4" t="s">
        <v>178</v>
      </c>
      <c r="EO1676" s="4">
        <f t="shared" si="103"/>
        <v>15.063013698630137</v>
      </c>
      <c r="EP1676" s="4">
        <f t="shared" si="104"/>
        <v>22</v>
      </c>
      <c r="EQ1676" s="9">
        <f t="shared" si="105"/>
        <v>2880030.1639999999</v>
      </c>
    </row>
    <row r="1677" spans="3:147">
      <c r="C1677" s="7">
        <v>46235</v>
      </c>
      <c r="D1677" s="4">
        <v>7900</v>
      </c>
      <c r="G1677" s="4" t="s">
        <v>179</v>
      </c>
      <c r="H1677" s="4" t="s">
        <v>180</v>
      </c>
      <c r="I1677" s="4">
        <v>13</v>
      </c>
      <c r="J1677" s="16">
        <v>41619</v>
      </c>
      <c r="L1677" s="4">
        <v>104079.966</v>
      </c>
      <c r="M1677" s="4">
        <v>107329.933</v>
      </c>
      <c r="N1677" s="4">
        <v>127901.504</v>
      </c>
      <c r="O1677" s="64">
        <v>15</v>
      </c>
      <c r="P1677" s="4">
        <v>10</v>
      </c>
      <c r="Q1677" s="4">
        <v>6</v>
      </c>
      <c r="R1677" s="4">
        <v>31</v>
      </c>
      <c r="S1677" s="4">
        <v>100</v>
      </c>
      <c r="T1677" s="4">
        <v>100</v>
      </c>
      <c r="U1677" s="11">
        <v>4360415</v>
      </c>
      <c r="V1677" s="11">
        <v>836990</v>
      </c>
      <c r="W1677" s="11">
        <v>3523425</v>
      </c>
      <c r="X1677" s="11">
        <v>12</v>
      </c>
      <c r="Y1677" s="62">
        <v>3226478</v>
      </c>
      <c r="Z1677" s="11">
        <v>0</v>
      </c>
      <c r="AA1677" s="11">
        <v>0</v>
      </c>
      <c r="AB1677" s="11">
        <v>7500</v>
      </c>
      <c r="AC1677" s="11">
        <v>90000</v>
      </c>
      <c r="AD1677" s="11">
        <v>0</v>
      </c>
      <c r="AE1677" s="11">
        <v>0</v>
      </c>
      <c r="AF1677" s="11">
        <v>0</v>
      </c>
      <c r="AG1677" s="11">
        <v>97500</v>
      </c>
      <c r="AH1677" s="11">
        <v>0</v>
      </c>
      <c r="AI1677" s="11">
        <v>402487</v>
      </c>
      <c r="AJ1677" s="11">
        <v>0</v>
      </c>
      <c r="AK1677" s="11">
        <v>200245</v>
      </c>
      <c r="AL1677" s="9">
        <v>602733</v>
      </c>
      <c r="AM1677" s="9">
        <v>191852</v>
      </c>
      <c r="AN1677" s="9">
        <v>0</v>
      </c>
      <c r="AO1677" s="9">
        <v>191852</v>
      </c>
      <c r="AP1677" s="11">
        <v>0</v>
      </c>
      <c r="AQ1677" s="11">
        <v>25000</v>
      </c>
      <c r="AR1677" s="11">
        <v>1011437</v>
      </c>
      <c r="AS1677" s="11">
        <v>0</v>
      </c>
      <c r="AT1677" s="11">
        <v>0</v>
      </c>
      <c r="AU1677" s="11">
        <v>0</v>
      </c>
      <c r="AV1677" s="11">
        <v>0</v>
      </c>
      <c r="AW1677" s="11">
        <v>0</v>
      </c>
      <c r="AX1677" s="11">
        <v>0</v>
      </c>
      <c r="AY1677" s="11">
        <v>0</v>
      </c>
      <c r="AZ1677" s="11">
        <v>0</v>
      </c>
      <c r="BA1677" s="11">
        <v>0</v>
      </c>
      <c r="BB1677" s="11">
        <v>0</v>
      </c>
      <c r="BC1677" s="11">
        <v>0</v>
      </c>
      <c r="BD1677" s="11">
        <v>25000</v>
      </c>
      <c r="BE1677" s="11">
        <v>0</v>
      </c>
      <c r="BF1677" s="11">
        <v>0</v>
      </c>
      <c r="BG1677" s="11">
        <v>0</v>
      </c>
      <c r="BH1677" s="11">
        <v>0</v>
      </c>
      <c r="BI1677" s="11">
        <v>0</v>
      </c>
      <c r="BJ1677" s="11">
        <v>0</v>
      </c>
      <c r="BK1677" s="11">
        <v>0</v>
      </c>
      <c r="BL1677" s="11">
        <v>0</v>
      </c>
      <c r="BM1677" s="11">
        <v>0</v>
      </c>
      <c r="BN1677" s="11">
        <v>0</v>
      </c>
      <c r="BO1677" s="11">
        <v>262030</v>
      </c>
      <c r="BP1677" s="11">
        <v>26200</v>
      </c>
      <c r="BQ1677" s="11">
        <v>266330</v>
      </c>
      <c r="BR1677" s="11">
        <v>190250</v>
      </c>
      <c r="BS1677" s="11">
        <v>39240</v>
      </c>
      <c r="BT1677" s="11">
        <v>9680</v>
      </c>
      <c r="BU1677" s="11">
        <v>37260</v>
      </c>
      <c r="BV1677" s="11">
        <v>0</v>
      </c>
      <c r="BW1677" s="11">
        <v>0</v>
      </c>
      <c r="BX1677" s="11">
        <v>0</v>
      </c>
      <c r="BY1677" s="11">
        <v>0</v>
      </c>
      <c r="BZ1677" s="11">
        <v>0</v>
      </c>
      <c r="CA1677" s="11">
        <v>0</v>
      </c>
      <c r="CB1677" s="11">
        <v>6000</v>
      </c>
      <c r="CC1677" s="11">
        <v>0</v>
      </c>
      <c r="CD1677" s="11">
        <v>0</v>
      </c>
      <c r="CE1677" s="11">
        <v>0</v>
      </c>
      <c r="CF1677" s="11">
        <v>0</v>
      </c>
      <c r="CG1677" s="11">
        <v>0</v>
      </c>
      <c r="CH1677" s="11">
        <v>0</v>
      </c>
      <c r="CI1677" s="11">
        <v>203229.04300000001</v>
      </c>
      <c r="CJ1677" s="4">
        <v>31</v>
      </c>
      <c r="CK1677" s="4">
        <v>0</v>
      </c>
      <c r="CL1677" s="4">
        <v>0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  <c r="CS1677" s="4">
        <v>0</v>
      </c>
      <c r="CT1677" s="4">
        <v>0</v>
      </c>
      <c r="CU1677" s="4">
        <v>5</v>
      </c>
      <c r="CV1677" s="4">
        <v>0</v>
      </c>
      <c r="CW1677" s="4">
        <v>0</v>
      </c>
      <c r="CX1677" s="4">
        <v>0</v>
      </c>
      <c r="CY1677" s="4">
        <v>0</v>
      </c>
      <c r="CZ1677" s="4">
        <v>0</v>
      </c>
      <c r="DA1677" s="4">
        <v>0</v>
      </c>
      <c r="DB1677" s="4">
        <v>20</v>
      </c>
      <c r="DC1677" s="4">
        <v>0</v>
      </c>
      <c r="DD1677" s="4">
        <v>8.35</v>
      </c>
      <c r="DE1677" s="64">
        <v>28.35</v>
      </c>
      <c r="DF1677" s="64">
        <v>8</v>
      </c>
      <c r="DG1677" s="64">
        <v>0</v>
      </c>
      <c r="DH1677" s="64">
        <v>20</v>
      </c>
      <c r="DI1677" s="4">
        <v>0</v>
      </c>
      <c r="DJ1677" s="4">
        <v>0</v>
      </c>
      <c r="DK1677" s="4">
        <v>0</v>
      </c>
      <c r="DL1677" s="4">
        <v>0</v>
      </c>
      <c r="DM1677" s="4">
        <v>0</v>
      </c>
      <c r="DN1677" s="4">
        <v>0</v>
      </c>
      <c r="DO1677" s="4">
        <v>0</v>
      </c>
      <c r="DP1677" s="4">
        <v>0</v>
      </c>
      <c r="DQ1677" s="4">
        <v>0</v>
      </c>
      <c r="DR1677" s="4">
        <v>0</v>
      </c>
      <c r="DS1677" s="4">
        <v>0</v>
      </c>
      <c r="DT1677" s="4">
        <v>2</v>
      </c>
      <c r="DU1677" s="4">
        <v>2</v>
      </c>
      <c r="EB1677" s="4" t="b">
        <v>1</v>
      </c>
      <c r="EC1677" s="4" t="s">
        <v>213</v>
      </c>
      <c r="EF1677" s="7">
        <v>46235</v>
      </c>
      <c r="EG1677" s="7">
        <v>46265</v>
      </c>
      <c r="EH1677" s="4" t="s">
        <v>173</v>
      </c>
      <c r="EI1677" s="4" t="b">
        <v>1</v>
      </c>
      <c r="EJ1677" s="4" t="s">
        <v>178</v>
      </c>
      <c r="EO1677" s="4">
        <f t="shared" si="103"/>
        <v>12.065753424657535</v>
      </c>
      <c r="EP1677" s="4">
        <f t="shared" si="104"/>
        <v>20</v>
      </c>
      <c r="EQ1677" s="9">
        <f t="shared" si="105"/>
        <v>2558030.08</v>
      </c>
    </row>
    <row r="1678" spans="3:147">
      <c r="C1678" s="7">
        <v>46023</v>
      </c>
      <c r="D1678" s="4">
        <v>8100</v>
      </c>
      <c r="G1678" s="4" t="s">
        <v>170</v>
      </c>
      <c r="H1678" s="4" t="s">
        <v>171</v>
      </c>
      <c r="I1678" s="4">
        <v>3</v>
      </c>
      <c r="J1678" s="16">
        <v>36397</v>
      </c>
      <c r="L1678" s="4">
        <v>129126.58900000001</v>
      </c>
      <c r="M1678" s="4">
        <v>135876.56700000001</v>
      </c>
      <c r="N1678" s="4">
        <v>161919.57500000001</v>
      </c>
      <c r="O1678" s="64">
        <v>20</v>
      </c>
      <c r="P1678" s="4">
        <v>9</v>
      </c>
      <c r="Q1678" s="4">
        <v>2</v>
      </c>
      <c r="R1678" s="4">
        <v>31</v>
      </c>
      <c r="S1678" s="4">
        <v>100</v>
      </c>
      <c r="T1678" s="4">
        <v>100</v>
      </c>
      <c r="U1678" s="11">
        <v>6247956</v>
      </c>
      <c r="V1678" s="11">
        <v>1331230</v>
      </c>
      <c r="W1678" s="11">
        <v>4916726</v>
      </c>
      <c r="X1678" s="11">
        <v>26</v>
      </c>
      <c r="Y1678" s="62">
        <v>4002924</v>
      </c>
      <c r="Z1678" s="11">
        <v>0</v>
      </c>
      <c r="AA1678" s="11">
        <v>0</v>
      </c>
      <c r="AB1678" s="11">
        <v>7500</v>
      </c>
      <c r="AC1678" s="11">
        <v>195000</v>
      </c>
      <c r="AD1678" s="11">
        <v>0</v>
      </c>
      <c r="AE1678" s="11">
        <v>0</v>
      </c>
      <c r="AF1678" s="11">
        <v>0</v>
      </c>
      <c r="AG1678" s="11">
        <v>202500</v>
      </c>
      <c r="AH1678" s="11">
        <v>0</v>
      </c>
      <c r="AI1678" s="11">
        <v>509537</v>
      </c>
      <c r="AJ1678" s="11">
        <v>0</v>
      </c>
      <c r="AK1678" s="11">
        <v>485758</v>
      </c>
      <c r="AL1678" s="9">
        <v>995295</v>
      </c>
      <c r="AM1678" s="9">
        <v>971517</v>
      </c>
      <c r="AN1678" s="9">
        <v>0</v>
      </c>
      <c r="AO1678" s="9">
        <v>0</v>
      </c>
      <c r="AP1678" s="11">
        <v>0</v>
      </c>
      <c r="AQ1678" s="11">
        <v>0</v>
      </c>
      <c r="AR1678" s="11">
        <v>1966812</v>
      </c>
      <c r="AS1678" s="11">
        <v>0</v>
      </c>
      <c r="AT1678" s="11">
        <v>0</v>
      </c>
      <c r="AU1678" s="11">
        <v>0</v>
      </c>
      <c r="AV1678" s="11">
        <v>0</v>
      </c>
      <c r="AW1678" s="11">
        <v>0</v>
      </c>
      <c r="AX1678" s="11">
        <v>0</v>
      </c>
      <c r="AY1678" s="11">
        <v>0</v>
      </c>
      <c r="AZ1678" s="11">
        <v>0</v>
      </c>
      <c r="BA1678" s="11">
        <v>60720</v>
      </c>
      <c r="BB1678" s="11">
        <v>0</v>
      </c>
      <c r="BC1678" s="11">
        <v>0</v>
      </c>
      <c r="BD1678" s="11">
        <v>15000</v>
      </c>
      <c r="BE1678" s="11">
        <v>0</v>
      </c>
      <c r="BF1678" s="11">
        <v>0</v>
      </c>
      <c r="BG1678" s="11">
        <v>0</v>
      </c>
      <c r="BH1678" s="11">
        <v>0</v>
      </c>
      <c r="BI1678" s="11">
        <v>0</v>
      </c>
      <c r="BJ1678" s="11">
        <v>0</v>
      </c>
      <c r="BK1678" s="11">
        <v>0</v>
      </c>
      <c r="BL1678" s="11">
        <v>0</v>
      </c>
      <c r="BM1678" s="11">
        <v>0</v>
      </c>
      <c r="BN1678" s="11">
        <v>0</v>
      </c>
      <c r="BO1678" s="11">
        <v>579900</v>
      </c>
      <c r="BP1678" s="11">
        <v>57990</v>
      </c>
      <c r="BQ1678" s="11">
        <v>283190</v>
      </c>
      <c r="BR1678" s="11">
        <v>273270</v>
      </c>
      <c r="BS1678" s="11">
        <v>56230</v>
      </c>
      <c r="BT1678" s="11">
        <v>12010</v>
      </c>
      <c r="BU1678" s="11">
        <v>47140</v>
      </c>
      <c r="BV1678" s="11">
        <v>17000</v>
      </c>
      <c r="BW1678" s="11">
        <v>4500</v>
      </c>
      <c r="BX1678" s="11">
        <v>0</v>
      </c>
      <c r="BY1678" s="11">
        <v>0</v>
      </c>
      <c r="BZ1678" s="11">
        <v>0</v>
      </c>
      <c r="CA1678" s="11">
        <v>0</v>
      </c>
      <c r="CB1678" s="11">
        <v>0</v>
      </c>
      <c r="CC1678" s="11">
        <v>0</v>
      </c>
      <c r="CD1678" s="11">
        <v>0</v>
      </c>
      <c r="CE1678" s="11">
        <v>0</v>
      </c>
      <c r="CF1678" s="11">
        <v>0</v>
      </c>
      <c r="CG1678" s="11">
        <v>0</v>
      </c>
      <c r="CH1678" s="11">
        <v>0</v>
      </c>
      <c r="CI1678" s="11">
        <v>192620.20699999999</v>
      </c>
      <c r="CJ1678" s="4">
        <v>31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20</v>
      </c>
      <c r="DC1678" s="4">
        <v>0</v>
      </c>
      <c r="DD1678" s="4">
        <v>16</v>
      </c>
      <c r="DE1678" s="64">
        <v>36</v>
      </c>
      <c r="DF1678" s="64">
        <v>32</v>
      </c>
      <c r="DG1678" s="64">
        <v>0</v>
      </c>
      <c r="DH1678" s="6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1</v>
      </c>
      <c r="DT1678" s="4">
        <v>2</v>
      </c>
      <c r="DU1678" s="4">
        <v>2</v>
      </c>
      <c r="EB1678" s="4" t="b">
        <v>1</v>
      </c>
      <c r="EC1678" s="4" t="s">
        <v>214</v>
      </c>
      <c r="EF1678" s="7">
        <v>46023</v>
      </c>
      <c r="EG1678" s="7">
        <v>46053</v>
      </c>
      <c r="EH1678" s="4" t="s">
        <v>173</v>
      </c>
      <c r="EI1678" s="4" t="b">
        <v>1</v>
      </c>
      <c r="EJ1678" s="4" t="s">
        <v>174</v>
      </c>
      <c r="EO1678" s="4">
        <f t="shared" si="103"/>
        <v>26.372602739726027</v>
      </c>
      <c r="EP1678" s="4">
        <f t="shared" si="104"/>
        <v>25</v>
      </c>
      <c r="EQ1678" s="9">
        <f t="shared" si="105"/>
        <v>4047989.3750000005</v>
      </c>
    </row>
    <row r="1679" spans="3:147">
      <c r="C1679" s="7">
        <v>46023</v>
      </c>
      <c r="D1679" s="4">
        <v>8100</v>
      </c>
      <c r="G1679" s="4" t="s">
        <v>170</v>
      </c>
      <c r="H1679" s="4" t="s">
        <v>171</v>
      </c>
      <c r="I1679" s="4">
        <v>1</v>
      </c>
      <c r="J1679" s="16">
        <v>37683</v>
      </c>
      <c r="L1679" s="4">
        <v>127014.58900000001</v>
      </c>
      <c r="M1679" s="4">
        <v>132764.56700000001</v>
      </c>
      <c r="N1679" s="4">
        <v>158211.109</v>
      </c>
      <c r="O1679" s="64">
        <v>20</v>
      </c>
      <c r="P1679" s="4">
        <v>9</v>
      </c>
      <c r="Q1679" s="4">
        <v>2</v>
      </c>
      <c r="R1679" s="4">
        <v>31</v>
      </c>
      <c r="S1679" s="4">
        <v>100</v>
      </c>
      <c r="T1679" s="4">
        <v>100</v>
      </c>
      <c r="U1679" s="11">
        <v>4998793</v>
      </c>
      <c r="V1679" s="11">
        <v>805370</v>
      </c>
      <c r="W1679" s="11">
        <v>4193423</v>
      </c>
      <c r="X1679" s="11">
        <v>22</v>
      </c>
      <c r="Y1679" s="62">
        <v>3937452</v>
      </c>
      <c r="Z1679" s="11">
        <v>0</v>
      </c>
      <c r="AA1679" s="11">
        <v>0</v>
      </c>
      <c r="AB1679" s="11">
        <v>7500</v>
      </c>
      <c r="AC1679" s="11">
        <v>165000</v>
      </c>
      <c r="AD1679" s="11">
        <v>0</v>
      </c>
      <c r="AE1679" s="11">
        <v>0</v>
      </c>
      <c r="AF1679" s="11">
        <v>0</v>
      </c>
      <c r="AG1679" s="11">
        <v>172500</v>
      </c>
      <c r="AH1679" s="11">
        <v>0</v>
      </c>
      <c r="AI1679" s="11">
        <v>497867</v>
      </c>
      <c r="AJ1679" s="11">
        <v>0</v>
      </c>
      <c r="AK1679" s="11">
        <v>118658</v>
      </c>
      <c r="AL1679" s="9">
        <v>616525</v>
      </c>
      <c r="AM1679" s="9">
        <v>237316</v>
      </c>
      <c r="AN1679" s="9">
        <v>0</v>
      </c>
      <c r="AO1679" s="9">
        <v>0</v>
      </c>
      <c r="AP1679" s="11">
        <v>0</v>
      </c>
      <c r="AQ1679" s="11">
        <v>0</v>
      </c>
      <c r="AR1679" s="11">
        <v>853841</v>
      </c>
      <c r="AS1679" s="11">
        <v>0</v>
      </c>
      <c r="AT1679" s="11">
        <v>0</v>
      </c>
      <c r="AU1679" s="11">
        <v>0</v>
      </c>
      <c r="AV1679" s="11">
        <v>0</v>
      </c>
      <c r="AW1679" s="11">
        <v>0</v>
      </c>
      <c r="AX1679" s="11">
        <v>0</v>
      </c>
      <c r="AY1679" s="11">
        <v>0</v>
      </c>
      <c r="AZ1679" s="11">
        <v>0</v>
      </c>
      <c r="BA1679" s="11">
        <v>0</v>
      </c>
      <c r="BB1679" s="11">
        <v>0</v>
      </c>
      <c r="BC1679" s="11">
        <v>0</v>
      </c>
      <c r="BD1679" s="11">
        <v>35000</v>
      </c>
      <c r="BE1679" s="11">
        <v>0</v>
      </c>
      <c r="BF1679" s="11">
        <v>0</v>
      </c>
      <c r="BG1679" s="11">
        <v>0</v>
      </c>
      <c r="BH1679" s="11">
        <v>0</v>
      </c>
      <c r="BI1679" s="11">
        <v>0</v>
      </c>
      <c r="BJ1679" s="11">
        <v>0</v>
      </c>
      <c r="BK1679" s="11">
        <v>0</v>
      </c>
      <c r="BL1679" s="11">
        <v>0</v>
      </c>
      <c r="BM1679" s="11">
        <v>0</v>
      </c>
      <c r="BN1679" s="11">
        <v>0</v>
      </c>
      <c r="BO1679" s="11">
        <v>237290</v>
      </c>
      <c r="BP1679" s="11">
        <v>23720</v>
      </c>
      <c r="BQ1679" s="11">
        <v>218260</v>
      </c>
      <c r="BR1679" s="11">
        <v>221720</v>
      </c>
      <c r="BS1679" s="11">
        <v>44990</v>
      </c>
      <c r="BT1679" s="11">
        <v>11820</v>
      </c>
      <c r="BU1679" s="11">
        <v>46070</v>
      </c>
      <c r="BV1679" s="11">
        <v>0</v>
      </c>
      <c r="BW1679" s="11">
        <v>1500</v>
      </c>
      <c r="BX1679" s="11">
        <v>0</v>
      </c>
      <c r="BY1679" s="11">
        <v>0</v>
      </c>
      <c r="BZ1679" s="11">
        <v>0</v>
      </c>
      <c r="CA1679" s="11">
        <v>0</v>
      </c>
      <c r="CB1679" s="11">
        <v>0</v>
      </c>
      <c r="CC1679" s="11">
        <v>0</v>
      </c>
      <c r="CD1679" s="11">
        <v>0</v>
      </c>
      <c r="CE1679" s="11">
        <v>0</v>
      </c>
      <c r="CF1679" s="11">
        <v>0</v>
      </c>
      <c r="CG1679" s="11">
        <v>0</v>
      </c>
      <c r="CH1679" s="11">
        <v>0</v>
      </c>
      <c r="CI1679" s="11">
        <v>155479.598</v>
      </c>
      <c r="CJ1679" s="4">
        <v>31</v>
      </c>
      <c r="CK1679" s="4">
        <v>0</v>
      </c>
      <c r="CL1679" s="4">
        <v>0</v>
      </c>
      <c r="CM1679" s="4">
        <v>0</v>
      </c>
      <c r="CN1679" s="4">
        <v>0</v>
      </c>
      <c r="CO1679" s="4">
        <v>0</v>
      </c>
      <c r="CP1679" s="4">
        <v>0</v>
      </c>
      <c r="CQ1679" s="4">
        <v>0</v>
      </c>
      <c r="CR1679" s="4">
        <v>0</v>
      </c>
      <c r="CS1679" s="4">
        <v>0</v>
      </c>
      <c r="CT1679" s="4">
        <v>0</v>
      </c>
      <c r="CU1679" s="4">
        <v>0</v>
      </c>
      <c r="CV1679" s="4">
        <v>0</v>
      </c>
      <c r="CW1679" s="4">
        <v>0</v>
      </c>
      <c r="CX1679" s="4">
        <v>0</v>
      </c>
      <c r="CY1679" s="4">
        <v>0</v>
      </c>
      <c r="CZ1679" s="4">
        <v>0</v>
      </c>
      <c r="DA1679" s="4">
        <v>0</v>
      </c>
      <c r="DB1679" s="4">
        <v>20</v>
      </c>
      <c r="DC1679" s="4">
        <v>0</v>
      </c>
      <c r="DD1679" s="4">
        <v>4</v>
      </c>
      <c r="DE1679" s="64">
        <v>24</v>
      </c>
      <c r="DF1679" s="64">
        <v>8</v>
      </c>
      <c r="DG1679" s="64">
        <v>0</v>
      </c>
      <c r="DH1679" s="64">
        <v>0</v>
      </c>
      <c r="DI1679" s="4">
        <v>0</v>
      </c>
      <c r="DJ1679" s="4">
        <v>0</v>
      </c>
      <c r="DK1679" s="4">
        <v>0</v>
      </c>
      <c r="DL1679" s="4">
        <v>0</v>
      </c>
      <c r="DM1679" s="4">
        <v>0</v>
      </c>
      <c r="DN1679" s="4">
        <v>0</v>
      </c>
      <c r="DO1679" s="4">
        <v>0</v>
      </c>
      <c r="DP1679" s="4">
        <v>0</v>
      </c>
      <c r="DQ1679" s="4">
        <v>0</v>
      </c>
      <c r="DR1679" s="4">
        <v>0</v>
      </c>
      <c r="DS1679" s="4">
        <v>1.5</v>
      </c>
      <c r="DT1679" s="4">
        <v>2</v>
      </c>
      <c r="DU1679" s="4">
        <v>2</v>
      </c>
      <c r="EB1679" s="4" t="b">
        <v>1</v>
      </c>
      <c r="EC1679" s="4" t="s">
        <v>214</v>
      </c>
      <c r="EF1679" s="7">
        <v>46023</v>
      </c>
      <c r="EG1679" s="7">
        <v>46053</v>
      </c>
      <c r="EH1679" s="4" t="s">
        <v>173</v>
      </c>
      <c r="EI1679" s="4" t="b">
        <v>1</v>
      </c>
      <c r="EJ1679" s="4" t="s">
        <v>174</v>
      </c>
      <c r="EO1679" s="4">
        <f t="shared" si="103"/>
        <v>22.849315068493151</v>
      </c>
      <c r="EP1679" s="4">
        <f t="shared" si="104"/>
        <v>25</v>
      </c>
      <c r="EQ1679" s="9">
        <f t="shared" si="105"/>
        <v>3955277.7250000001</v>
      </c>
    </row>
    <row r="1680" spans="3:147">
      <c r="C1680" s="7">
        <v>46023</v>
      </c>
      <c r="D1680" s="4">
        <v>8100</v>
      </c>
      <c r="G1680" s="4" t="s">
        <v>176</v>
      </c>
      <c r="H1680" s="4" t="s">
        <v>177</v>
      </c>
      <c r="I1680" s="4">
        <v>11</v>
      </c>
      <c r="J1680" s="16">
        <v>37970</v>
      </c>
      <c r="L1680" s="4">
        <v>116136.333</v>
      </c>
      <c r="M1680" s="4">
        <v>121636.3</v>
      </c>
      <c r="N1680" s="4">
        <v>144949.924</v>
      </c>
      <c r="O1680" s="64">
        <v>20</v>
      </c>
      <c r="P1680" s="4">
        <v>9</v>
      </c>
      <c r="Q1680" s="4">
        <v>2</v>
      </c>
      <c r="R1680" s="4">
        <v>31</v>
      </c>
      <c r="S1680" s="4">
        <v>100</v>
      </c>
      <c r="T1680" s="4">
        <v>100</v>
      </c>
      <c r="U1680" s="11">
        <v>6065117</v>
      </c>
      <c r="V1680" s="11">
        <v>1085117</v>
      </c>
      <c r="W1680" s="11">
        <v>4980000</v>
      </c>
      <c r="X1680" s="11">
        <v>22</v>
      </c>
      <c r="Y1680" s="62">
        <v>3600226</v>
      </c>
      <c r="Z1680" s="11">
        <v>0</v>
      </c>
      <c r="AA1680" s="11">
        <v>0</v>
      </c>
      <c r="AB1680" s="11">
        <v>0</v>
      </c>
      <c r="AC1680" s="11">
        <v>165000</v>
      </c>
      <c r="AD1680" s="11">
        <v>0</v>
      </c>
      <c r="AE1680" s="11">
        <v>0</v>
      </c>
      <c r="AF1680" s="11">
        <v>0</v>
      </c>
      <c r="AG1680" s="11">
        <v>165000</v>
      </c>
      <c r="AH1680" s="11">
        <v>0</v>
      </c>
      <c r="AI1680" s="11">
        <v>456136</v>
      </c>
      <c r="AJ1680" s="11">
        <v>0</v>
      </c>
      <c r="AK1680" s="11">
        <v>706630</v>
      </c>
      <c r="AL1680" s="9">
        <v>1162767</v>
      </c>
      <c r="AM1680" s="9">
        <v>1087124</v>
      </c>
      <c r="AN1680" s="9">
        <v>0</v>
      </c>
      <c r="AO1680" s="9">
        <v>0</v>
      </c>
      <c r="AP1680" s="11">
        <v>0</v>
      </c>
      <c r="AQ1680" s="11">
        <v>0</v>
      </c>
      <c r="AR1680" s="11">
        <v>2249891</v>
      </c>
      <c r="AS1680" s="11">
        <v>0</v>
      </c>
      <c r="AT1680" s="11">
        <v>0</v>
      </c>
      <c r="AU1680" s="11">
        <v>0</v>
      </c>
      <c r="AV1680" s="11">
        <v>0</v>
      </c>
      <c r="AW1680" s="11">
        <v>0</v>
      </c>
      <c r="AX1680" s="11">
        <v>0</v>
      </c>
      <c r="AY1680" s="11">
        <v>0</v>
      </c>
      <c r="AZ1680" s="11">
        <v>0</v>
      </c>
      <c r="BA1680" s="11">
        <v>0</v>
      </c>
      <c r="BB1680" s="11">
        <v>0</v>
      </c>
      <c r="BC1680" s="11">
        <v>0</v>
      </c>
      <c r="BD1680" s="11">
        <v>50000</v>
      </c>
      <c r="BE1680" s="11">
        <v>0</v>
      </c>
      <c r="BF1680" s="11">
        <v>0</v>
      </c>
      <c r="BG1680" s="11">
        <v>0</v>
      </c>
      <c r="BH1680" s="11">
        <v>0</v>
      </c>
      <c r="BI1680" s="11">
        <v>0</v>
      </c>
      <c r="BJ1680" s="11">
        <v>0</v>
      </c>
      <c r="BK1680" s="11">
        <v>0</v>
      </c>
      <c r="BL1680" s="11">
        <v>0</v>
      </c>
      <c r="BM1680" s="11">
        <v>0</v>
      </c>
      <c r="BN1680" s="11">
        <v>0</v>
      </c>
      <c r="BO1680" s="11">
        <v>383780</v>
      </c>
      <c r="BP1680" s="11">
        <v>38370</v>
      </c>
      <c r="BQ1680" s="11">
        <v>288040</v>
      </c>
      <c r="BR1680" s="11">
        <v>261190</v>
      </c>
      <c r="BS1680" s="11">
        <v>54590</v>
      </c>
      <c r="BT1680" s="11">
        <v>10800</v>
      </c>
      <c r="BU1680" s="11">
        <v>42210</v>
      </c>
      <c r="BV1680" s="11">
        <v>1000</v>
      </c>
      <c r="BW1680" s="11">
        <v>5137</v>
      </c>
      <c r="BX1680" s="11">
        <v>0</v>
      </c>
      <c r="BY1680" s="11">
        <v>0</v>
      </c>
      <c r="BZ1680" s="11">
        <v>0</v>
      </c>
      <c r="CA1680" s="11">
        <v>0</v>
      </c>
      <c r="CB1680" s="11">
        <v>0</v>
      </c>
      <c r="CC1680" s="11">
        <v>0</v>
      </c>
      <c r="CD1680" s="11">
        <v>0</v>
      </c>
      <c r="CE1680" s="11">
        <v>0</v>
      </c>
      <c r="CF1680" s="11">
        <v>0</v>
      </c>
      <c r="CG1680" s="11">
        <v>0</v>
      </c>
      <c r="CH1680" s="11">
        <v>0</v>
      </c>
      <c r="CI1680" s="11">
        <v>174885.652</v>
      </c>
      <c r="CJ1680" s="4">
        <v>31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20</v>
      </c>
      <c r="DC1680" s="4">
        <v>0</v>
      </c>
      <c r="DD1680" s="4">
        <v>26</v>
      </c>
      <c r="DE1680" s="64">
        <v>46</v>
      </c>
      <c r="DF1680" s="64">
        <v>40</v>
      </c>
      <c r="DG1680" s="64">
        <v>0</v>
      </c>
      <c r="DH1680" s="6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0.5</v>
      </c>
      <c r="DT1680" s="4">
        <v>2</v>
      </c>
      <c r="DU1680" s="4">
        <v>2</v>
      </c>
      <c r="EB1680" s="4" t="b">
        <v>1</v>
      </c>
      <c r="EC1680" s="4" t="s">
        <v>214</v>
      </c>
      <c r="EF1680" s="7">
        <v>46023</v>
      </c>
      <c r="EG1680" s="7">
        <v>46053</v>
      </c>
      <c r="EH1680" s="4" t="s">
        <v>173</v>
      </c>
      <c r="EI1680" s="4" t="b">
        <v>1</v>
      </c>
      <c r="EJ1680" s="4" t="s">
        <v>174</v>
      </c>
      <c r="EO1680" s="4">
        <f t="shared" si="103"/>
        <v>22.063013698630137</v>
      </c>
      <c r="EP1680" s="4">
        <f t="shared" si="104"/>
        <v>25</v>
      </c>
      <c r="EQ1680" s="9">
        <f t="shared" si="105"/>
        <v>3623748.1</v>
      </c>
    </row>
    <row r="1681" spans="3:147">
      <c r="C1681" s="7">
        <v>46023</v>
      </c>
      <c r="D1681" s="4">
        <v>8100</v>
      </c>
      <c r="G1681" s="4" t="s">
        <v>179</v>
      </c>
      <c r="H1681" s="4" t="s">
        <v>180</v>
      </c>
      <c r="I1681" s="4">
        <v>16</v>
      </c>
      <c r="J1681" s="16">
        <v>40686</v>
      </c>
      <c r="L1681" s="4">
        <v>103438.299</v>
      </c>
      <c r="M1681" s="4">
        <v>106938.26700000001</v>
      </c>
      <c r="N1681" s="4">
        <v>127434.768</v>
      </c>
      <c r="O1681" s="64">
        <v>20</v>
      </c>
      <c r="P1681" s="4">
        <v>9</v>
      </c>
      <c r="Q1681" s="4">
        <v>2</v>
      </c>
      <c r="R1681" s="4">
        <v>31</v>
      </c>
      <c r="S1681" s="4">
        <v>100</v>
      </c>
      <c r="T1681" s="4">
        <v>100</v>
      </c>
      <c r="U1681" s="11">
        <v>5517429</v>
      </c>
      <c r="V1681" s="11">
        <v>1056429</v>
      </c>
      <c r="W1681" s="11">
        <v>4461000</v>
      </c>
      <c r="X1681" s="11">
        <v>14</v>
      </c>
      <c r="Y1681" s="62">
        <v>3206587</v>
      </c>
      <c r="Z1681" s="11">
        <v>0</v>
      </c>
      <c r="AA1681" s="11">
        <v>0</v>
      </c>
      <c r="AB1681" s="11">
        <v>0</v>
      </c>
      <c r="AC1681" s="11">
        <v>105000</v>
      </c>
      <c r="AD1681" s="11">
        <v>0</v>
      </c>
      <c r="AE1681" s="11">
        <v>0</v>
      </c>
      <c r="AF1681" s="11">
        <v>0</v>
      </c>
      <c r="AG1681" s="11">
        <v>105000</v>
      </c>
      <c r="AH1681" s="11">
        <v>0</v>
      </c>
      <c r="AI1681" s="11">
        <v>401018</v>
      </c>
      <c r="AJ1681" s="11">
        <v>0</v>
      </c>
      <c r="AK1681" s="11">
        <v>525668</v>
      </c>
      <c r="AL1681" s="9">
        <v>926686</v>
      </c>
      <c r="AM1681" s="9">
        <v>764608</v>
      </c>
      <c r="AN1681" s="9">
        <v>0</v>
      </c>
      <c r="AO1681" s="9">
        <v>424548</v>
      </c>
      <c r="AP1681" s="11">
        <v>0</v>
      </c>
      <c r="AQ1681" s="11">
        <v>65000</v>
      </c>
      <c r="AR1681" s="11">
        <v>2180842</v>
      </c>
      <c r="AS1681" s="11">
        <v>0</v>
      </c>
      <c r="AT1681" s="11">
        <v>0</v>
      </c>
      <c r="AU1681" s="11">
        <v>0</v>
      </c>
      <c r="AV1681" s="11">
        <v>0</v>
      </c>
      <c r="AW1681" s="11">
        <v>0</v>
      </c>
      <c r="AX1681" s="11">
        <v>0</v>
      </c>
      <c r="AY1681" s="11">
        <v>0</v>
      </c>
      <c r="AZ1681" s="11">
        <v>0</v>
      </c>
      <c r="BA1681" s="11">
        <v>0</v>
      </c>
      <c r="BB1681" s="11">
        <v>0</v>
      </c>
      <c r="BC1681" s="11">
        <v>0</v>
      </c>
      <c r="BD1681" s="11">
        <v>25000</v>
      </c>
      <c r="BE1681" s="11">
        <v>0</v>
      </c>
      <c r="BF1681" s="11">
        <v>0</v>
      </c>
      <c r="BG1681" s="11">
        <v>0</v>
      </c>
      <c r="BH1681" s="11">
        <v>0</v>
      </c>
      <c r="BI1681" s="11">
        <v>0</v>
      </c>
      <c r="BJ1681" s="11">
        <v>0</v>
      </c>
      <c r="BK1681" s="11">
        <v>0</v>
      </c>
      <c r="BL1681" s="11">
        <v>0</v>
      </c>
      <c r="BM1681" s="11">
        <v>0</v>
      </c>
      <c r="BN1681" s="11">
        <v>0</v>
      </c>
      <c r="BO1681" s="11">
        <v>409430</v>
      </c>
      <c r="BP1681" s="11">
        <v>40940</v>
      </c>
      <c r="BQ1681" s="11">
        <v>257830</v>
      </c>
      <c r="BR1681" s="11">
        <v>243350</v>
      </c>
      <c r="BS1681" s="11">
        <v>49660</v>
      </c>
      <c r="BT1681" s="11">
        <v>9620</v>
      </c>
      <c r="BU1681" s="11">
        <v>37120</v>
      </c>
      <c r="BV1681" s="11">
        <v>0</v>
      </c>
      <c r="BW1681" s="11">
        <v>8479</v>
      </c>
      <c r="BX1681" s="11">
        <v>0</v>
      </c>
      <c r="BY1681" s="11">
        <v>0</v>
      </c>
      <c r="BZ1681" s="11">
        <v>0</v>
      </c>
      <c r="CA1681" s="11">
        <v>0</v>
      </c>
      <c r="CB1681" s="11">
        <v>0</v>
      </c>
      <c r="CC1681" s="11">
        <v>0</v>
      </c>
      <c r="CD1681" s="11">
        <v>0</v>
      </c>
      <c r="CE1681" s="11">
        <v>0</v>
      </c>
      <c r="CF1681" s="11">
        <v>0</v>
      </c>
      <c r="CG1681" s="11">
        <v>0</v>
      </c>
      <c r="CH1681" s="11">
        <v>0</v>
      </c>
      <c r="CI1681" s="11">
        <v>154958.467</v>
      </c>
      <c r="CJ1681" s="4">
        <v>31</v>
      </c>
      <c r="CK1681" s="4">
        <v>0</v>
      </c>
      <c r="CL1681" s="4">
        <v>0</v>
      </c>
      <c r="CM1681" s="4">
        <v>0</v>
      </c>
      <c r="CN1681" s="4">
        <v>0</v>
      </c>
      <c r="CO1681" s="4">
        <v>0</v>
      </c>
      <c r="CP1681" s="4">
        <v>0</v>
      </c>
      <c r="CQ1681" s="4">
        <v>0</v>
      </c>
      <c r="CR1681" s="4">
        <v>0</v>
      </c>
      <c r="CS1681" s="4">
        <v>0</v>
      </c>
      <c r="CT1681" s="4">
        <v>0</v>
      </c>
      <c r="CU1681" s="4">
        <v>13</v>
      </c>
      <c r="CV1681" s="4">
        <v>0</v>
      </c>
      <c r="CW1681" s="4">
        <v>0</v>
      </c>
      <c r="CX1681" s="4">
        <v>0</v>
      </c>
      <c r="CY1681" s="4">
        <v>0</v>
      </c>
      <c r="CZ1681" s="4">
        <v>0</v>
      </c>
      <c r="DA1681" s="4">
        <v>0</v>
      </c>
      <c r="DB1681" s="4">
        <v>20</v>
      </c>
      <c r="DC1681" s="4">
        <v>0</v>
      </c>
      <c r="DD1681" s="4">
        <v>22</v>
      </c>
      <c r="DE1681" s="64">
        <v>42</v>
      </c>
      <c r="DF1681" s="64">
        <v>32</v>
      </c>
      <c r="DG1681" s="64">
        <v>0</v>
      </c>
      <c r="DH1681" s="64">
        <v>44.42</v>
      </c>
      <c r="DI1681" s="4">
        <v>0</v>
      </c>
      <c r="DJ1681" s="4">
        <v>0</v>
      </c>
      <c r="DK1681" s="4">
        <v>0</v>
      </c>
      <c r="DL1681" s="4">
        <v>0</v>
      </c>
      <c r="DM1681" s="4">
        <v>0</v>
      </c>
      <c r="DN1681" s="4">
        <v>0</v>
      </c>
      <c r="DO1681" s="4">
        <v>0</v>
      </c>
      <c r="DP1681" s="4">
        <v>0</v>
      </c>
      <c r="DQ1681" s="4">
        <v>0</v>
      </c>
      <c r="DR1681" s="4">
        <v>0</v>
      </c>
      <c r="DS1681" s="4">
        <v>0</v>
      </c>
      <c r="DT1681" s="4">
        <v>2</v>
      </c>
      <c r="DU1681" s="4">
        <v>2</v>
      </c>
      <c r="EB1681" s="4" t="b">
        <v>1</v>
      </c>
      <c r="EC1681" s="4" t="s">
        <v>214</v>
      </c>
      <c r="EF1681" s="7">
        <v>46023</v>
      </c>
      <c r="EG1681" s="7">
        <v>46053</v>
      </c>
      <c r="EH1681" s="4" t="s">
        <v>173</v>
      </c>
      <c r="EI1681" s="4" t="b">
        <v>1</v>
      </c>
      <c r="EJ1681" s="4" t="s">
        <v>174</v>
      </c>
      <c r="EO1681" s="4">
        <f t="shared" si="103"/>
        <v>14.621917808219179</v>
      </c>
      <c r="EP1681" s="4">
        <f t="shared" si="104"/>
        <v>21</v>
      </c>
      <c r="EQ1681" s="9">
        <f t="shared" si="105"/>
        <v>2676130.128</v>
      </c>
    </row>
    <row r="1682" spans="3:147">
      <c r="C1682" s="7">
        <v>46023</v>
      </c>
      <c r="D1682" s="4">
        <v>8100</v>
      </c>
      <c r="G1682" s="4" t="s">
        <v>179</v>
      </c>
      <c r="H1682" s="4" t="s">
        <v>180</v>
      </c>
      <c r="I1682" s="4">
        <v>17</v>
      </c>
      <c r="J1682" s="16">
        <v>40820</v>
      </c>
      <c r="L1682" s="4">
        <v>104068.299</v>
      </c>
      <c r="M1682" s="4">
        <v>107818.26700000001</v>
      </c>
      <c r="N1682" s="4">
        <v>128483.43399999999</v>
      </c>
      <c r="O1682" s="64">
        <v>20</v>
      </c>
      <c r="P1682" s="4">
        <v>9</v>
      </c>
      <c r="Q1682" s="4">
        <v>2</v>
      </c>
      <c r="R1682" s="4">
        <v>31</v>
      </c>
      <c r="S1682" s="4">
        <v>100</v>
      </c>
      <c r="T1682" s="4">
        <v>100</v>
      </c>
      <c r="U1682" s="11">
        <v>5587193</v>
      </c>
      <c r="V1682" s="11">
        <v>1100193</v>
      </c>
      <c r="W1682" s="11">
        <v>4487000</v>
      </c>
      <c r="X1682" s="11">
        <v>14</v>
      </c>
      <c r="Y1682" s="62">
        <v>3226117</v>
      </c>
      <c r="Z1682" s="11">
        <v>0</v>
      </c>
      <c r="AA1682" s="11">
        <v>0</v>
      </c>
      <c r="AB1682" s="11">
        <v>7500</v>
      </c>
      <c r="AC1682" s="11">
        <v>105000</v>
      </c>
      <c r="AD1682" s="11">
        <v>0</v>
      </c>
      <c r="AE1682" s="11">
        <v>0</v>
      </c>
      <c r="AF1682" s="11">
        <v>0</v>
      </c>
      <c r="AG1682" s="11">
        <v>112500</v>
      </c>
      <c r="AH1682" s="11">
        <v>0</v>
      </c>
      <c r="AI1682" s="11">
        <v>404318</v>
      </c>
      <c r="AJ1682" s="11">
        <v>0</v>
      </c>
      <c r="AK1682" s="11">
        <v>891353</v>
      </c>
      <c r="AL1682" s="9">
        <v>1295672</v>
      </c>
      <c r="AM1682" s="9">
        <v>385450</v>
      </c>
      <c r="AN1682" s="9">
        <v>64241</v>
      </c>
      <c r="AO1682" s="9">
        <v>418213</v>
      </c>
      <c r="AP1682" s="11">
        <v>0</v>
      </c>
      <c r="AQ1682" s="11">
        <v>50000</v>
      </c>
      <c r="AR1682" s="11">
        <v>2213576</v>
      </c>
      <c r="AS1682" s="11">
        <v>0</v>
      </c>
      <c r="AT1682" s="11">
        <v>0</v>
      </c>
      <c r="AU1682" s="11">
        <v>0</v>
      </c>
      <c r="AV1682" s="11">
        <v>0</v>
      </c>
      <c r="AW1682" s="11">
        <v>0</v>
      </c>
      <c r="AX1682" s="11">
        <v>0</v>
      </c>
      <c r="AY1682" s="11">
        <v>0</v>
      </c>
      <c r="AZ1682" s="11">
        <v>0</v>
      </c>
      <c r="BA1682" s="11">
        <v>0</v>
      </c>
      <c r="BB1682" s="11">
        <v>0</v>
      </c>
      <c r="BC1682" s="11">
        <v>0</v>
      </c>
      <c r="BD1682" s="11">
        <v>35000</v>
      </c>
      <c r="BE1682" s="11">
        <v>0</v>
      </c>
      <c r="BF1682" s="11">
        <v>0</v>
      </c>
      <c r="BG1682" s="11">
        <v>0</v>
      </c>
      <c r="BH1682" s="11">
        <v>0</v>
      </c>
      <c r="BI1682" s="11">
        <v>0</v>
      </c>
      <c r="BJ1682" s="11">
        <v>0</v>
      </c>
      <c r="BK1682" s="11">
        <v>0</v>
      </c>
      <c r="BL1682" s="11">
        <v>0</v>
      </c>
      <c r="BM1682" s="11">
        <v>0</v>
      </c>
      <c r="BN1682" s="11">
        <v>0</v>
      </c>
      <c r="BO1682" s="11">
        <v>435440</v>
      </c>
      <c r="BP1682" s="11">
        <v>43540</v>
      </c>
      <c r="BQ1682" s="11">
        <v>275730</v>
      </c>
      <c r="BR1682" s="11">
        <v>244990</v>
      </c>
      <c r="BS1682" s="11">
        <v>50280</v>
      </c>
      <c r="BT1682" s="11">
        <v>9680</v>
      </c>
      <c r="BU1682" s="11">
        <v>37420</v>
      </c>
      <c r="BV1682" s="11">
        <v>3000</v>
      </c>
      <c r="BW1682" s="11">
        <v>113</v>
      </c>
      <c r="BX1682" s="11">
        <v>0</v>
      </c>
      <c r="BY1682" s="11">
        <v>0</v>
      </c>
      <c r="BZ1682" s="11">
        <v>0</v>
      </c>
      <c r="CA1682" s="11">
        <v>0</v>
      </c>
      <c r="CB1682" s="11">
        <v>0</v>
      </c>
      <c r="CC1682" s="11">
        <v>0</v>
      </c>
      <c r="CD1682" s="11">
        <v>0</v>
      </c>
      <c r="CE1682" s="11">
        <v>0</v>
      </c>
      <c r="CF1682" s="11">
        <v>0</v>
      </c>
      <c r="CG1682" s="11">
        <v>0</v>
      </c>
      <c r="CH1682" s="11">
        <v>0</v>
      </c>
      <c r="CI1682" s="11">
        <v>166175.20699999999</v>
      </c>
      <c r="CJ1682" s="4">
        <v>31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10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20</v>
      </c>
      <c r="DC1682" s="4">
        <v>0</v>
      </c>
      <c r="DD1682" s="4">
        <v>37</v>
      </c>
      <c r="DE1682" s="64">
        <v>57</v>
      </c>
      <c r="DF1682" s="64">
        <v>16</v>
      </c>
      <c r="DG1682" s="64">
        <v>2</v>
      </c>
      <c r="DH1682" s="64">
        <v>43.4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2</v>
      </c>
      <c r="DU1682" s="4">
        <v>2</v>
      </c>
      <c r="EB1682" s="4" t="b">
        <v>1</v>
      </c>
      <c r="EC1682" s="4" t="s">
        <v>214</v>
      </c>
      <c r="EF1682" s="7">
        <v>46023</v>
      </c>
      <c r="EG1682" s="7">
        <v>46053</v>
      </c>
      <c r="EH1682" s="4" t="s">
        <v>173</v>
      </c>
      <c r="EI1682" s="4" t="b">
        <v>1</v>
      </c>
      <c r="EJ1682" s="4" t="s">
        <v>174</v>
      </c>
      <c r="EO1682" s="4">
        <f t="shared" si="103"/>
        <v>14.254794520547945</v>
      </c>
      <c r="EP1682" s="4">
        <f t="shared" si="104"/>
        <v>21</v>
      </c>
      <c r="EQ1682" s="9">
        <f t="shared" si="105"/>
        <v>2698152.1140000001</v>
      </c>
    </row>
    <row r="1683" spans="3:147">
      <c r="C1683" s="7">
        <v>46054</v>
      </c>
      <c r="D1683" s="4">
        <v>8100</v>
      </c>
      <c r="G1683" s="4" t="s">
        <v>170</v>
      </c>
      <c r="H1683" s="4" t="s">
        <v>171</v>
      </c>
      <c r="I1683" s="4">
        <v>3</v>
      </c>
      <c r="J1683" s="16">
        <v>36397</v>
      </c>
      <c r="L1683" s="4">
        <v>129126.58900000001</v>
      </c>
      <c r="M1683" s="4">
        <v>135876.56700000001</v>
      </c>
      <c r="N1683" s="4">
        <v>161919.57500000001</v>
      </c>
      <c r="O1683" s="64">
        <v>16</v>
      </c>
      <c r="P1683" s="4">
        <v>8</v>
      </c>
      <c r="Q1683" s="4">
        <v>4</v>
      </c>
      <c r="R1683" s="4">
        <v>28</v>
      </c>
      <c r="S1683" s="4">
        <v>100</v>
      </c>
      <c r="T1683" s="4">
        <v>100</v>
      </c>
      <c r="U1683" s="11">
        <v>5314098</v>
      </c>
      <c r="V1683" s="11">
        <v>1074870</v>
      </c>
      <c r="W1683" s="11">
        <v>4239228</v>
      </c>
      <c r="X1683" s="11">
        <v>26</v>
      </c>
      <c r="Y1683" s="62">
        <v>3615544</v>
      </c>
      <c r="Z1683" s="11">
        <v>0</v>
      </c>
      <c r="AA1683" s="11">
        <v>0</v>
      </c>
      <c r="AB1683" s="11">
        <v>7500</v>
      </c>
      <c r="AC1683" s="11">
        <v>195000</v>
      </c>
      <c r="AD1683" s="11">
        <v>0</v>
      </c>
      <c r="AE1683" s="11">
        <v>0</v>
      </c>
      <c r="AF1683" s="11">
        <v>0</v>
      </c>
      <c r="AG1683" s="11">
        <v>202500</v>
      </c>
      <c r="AH1683" s="11">
        <v>0</v>
      </c>
      <c r="AI1683" s="11">
        <v>509537</v>
      </c>
      <c r="AJ1683" s="11">
        <v>0</v>
      </c>
      <c r="AK1683" s="11">
        <v>425038</v>
      </c>
      <c r="AL1683" s="9">
        <v>934576</v>
      </c>
      <c r="AM1683" s="9">
        <v>485758</v>
      </c>
      <c r="AN1683" s="9">
        <v>0</v>
      </c>
      <c r="AO1683" s="9">
        <v>0</v>
      </c>
      <c r="AP1683" s="11">
        <v>0</v>
      </c>
      <c r="AQ1683" s="11">
        <v>0</v>
      </c>
      <c r="AR1683" s="11">
        <v>1420334</v>
      </c>
      <c r="AS1683" s="11">
        <v>0</v>
      </c>
      <c r="AT1683" s="11">
        <v>0</v>
      </c>
      <c r="AU1683" s="11">
        <v>0</v>
      </c>
      <c r="AV1683" s="11">
        <v>0</v>
      </c>
      <c r="AW1683" s="11">
        <v>0</v>
      </c>
      <c r="AX1683" s="11">
        <v>0</v>
      </c>
      <c r="AY1683" s="11">
        <v>0</v>
      </c>
      <c r="AZ1683" s="11">
        <v>0</v>
      </c>
      <c r="BA1683" s="11">
        <v>60720</v>
      </c>
      <c r="BB1683" s="11">
        <v>0</v>
      </c>
      <c r="BC1683" s="11">
        <v>0</v>
      </c>
      <c r="BD1683" s="11">
        <v>15000</v>
      </c>
      <c r="BE1683" s="11">
        <v>0</v>
      </c>
      <c r="BF1683" s="11">
        <v>0</v>
      </c>
      <c r="BG1683" s="11">
        <v>0</v>
      </c>
      <c r="BH1683" s="11">
        <v>0</v>
      </c>
      <c r="BI1683" s="11">
        <v>0</v>
      </c>
      <c r="BJ1683" s="11">
        <v>0</v>
      </c>
      <c r="BK1683" s="11">
        <v>0</v>
      </c>
      <c r="BL1683" s="11">
        <v>0</v>
      </c>
      <c r="BM1683" s="11">
        <v>0</v>
      </c>
      <c r="BN1683" s="11">
        <v>0</v>
      </c>
      <c r="BO1683" s="11">
        <v>395400</v>
      </c>
      <c r="BP1683" s="11">
        <v>39540</v>
      </c>
      <c r="BQ1683" s="11">
        <v>283190</v>
      </c>
      <c r="BR1683" s="11">
        <v>235290</v>
      </c>
      <c r="BS1683" s="11">
        <v>47830</v>
      </c>
      <c r="BT1683" s="11">
        <v>10850</v>
      </c>
      <c r="BU1683" s="11">
        <v>43270</v>
      </c>
      <c r="BV1683" s="11">
        <v>15000</v>
      </c>
      <c r="BW1683" s="11">
        <v>4500</v>
      </c>
      <c r="BX1683" s="11">
        <v>0</v>
      </c>
      <c r="BY1683" s="11">
        <v>0</v>
      </c>
      <c r="BZ1683" s="11">
        <v>0</v>
      </c>
      <c r="CA1683" s="11">
        <v>0</v>
      </c>
      <c r="CB1683" s="11">
        <v>0</v>
      </c>
      <c r="CC1683" s="11">
        <v>0</v>
      </c>
      <c r="CD1683" s="11">
        <v>0</v>
      </c>
      <c r="CE1683" s="11">
        <v>0</v>
      </c>
      <c r="CF1683" s="11">
        <v>0</v>
      </c>
      <c r="CG1683" s="11">
        <v>0</v>
      </c>
      <c r="CH1683" s="11">
        <v>0</v>
      </c>
      <c r="CI1683" s="11">
        <v>206866.913</v>
      </c>
      <c r="CJ1683" s="4">
        <v>28</v>
      </c>
      <c r="CK1683" s="4">
        <v>0</v>
      </c>
      <c r="CL1683" s="4">
        <v>0</v>
      </c>
      <c r="CM1683" s="4">
        <v>0</v>
      </c>
      <c r="CN1683" s="4">
        <v>0</v>
      </c>
      <c r="CO1683" s="4">
        <v>0</v>
      </c>
      <c r="CP1683" s="4">
        <v>0</v>
      </c>
      <c r="CQ1683" s="4">
        <v>0</v>
      </c>
      <c r="CR1683" s="4">
        <v>0</v>
      </c>
      <c r="CS1683" s="4">
        <v>0</v>
      </c>
      <c r="CT1683" s="4">
        <v>0</v>
      </c>
      <c r="CU1683" s="4">
        <v>0</v>
      </c>
      <c r="CV1683" s="4">
        <v>0</v>
      </c>
      <c r="CW1683" s="4">
        <v>0</v>
      </c>
      <c r="CX1683" s="4">
        <v>0</v>
      </c>
      <c r="CY1683" s="4">
        <v>0</v>
      </c>
      <c r="CZ1683" s="4">
        <v>0</v>
      </c>
      <c r="DA1683" s="4">
        <v>0</v>
      </c>
      <c r="DB1683" s="4">
        <v>20</v>
      </c>
      <c r="DC1683" s="4">
        <v>0</v>
      </c>
      <c r="DD1683" s="4">
        <v>14</v>
      </c>
      <c r="DE1683" s="64">
        <v>34</v>
      </c>
      <c r="DF1683" s="64">
        <v>16</v>
      </c>
      <c r="DG1683" s="64">
        <v>0</v>
      </c>
      <c r="DH1683" s="64">
        <v>0</v>
      </c>
      <c r="DI1683" s="4">
        <v>0</v>
      </c>
      <c r="DJ1683" s="4">
        <v>0</v>
      </c>
      <c r="DK1683" s="4">
        <v>0</v>
      </c>
      <c r="DL1683" s="4">
        <v>0</v>
      </c>
      <c r="DM1683" s="4">
        <v>0</v>
      </c>
      <c r="DN1683" s="4">
        <v>0</v>
      </c>
      <c r="DO1683" s="4">
        <v>0</v>
      </c>
      <c r="DP1683" s="4">
        <v>0</v>
      </c>
      <c r="DQ1683" s="4">
        <v>0</v>
      </c>
      <c r="DR1683" s="4">
        <v>0</v>
      </c>
      <c r="DS1683" s="4">
        <v>0.5</v>
      </c>
      <c r="DT1683" s="4">
        <v>2</v>
      </c>
      <c r="DU1683" s="4">
        <v>2</v>
      </c>
      <c r="EB1683" s="4" t="b">
        <v>1</v>
      </c>
      <c r="EC1683" s="4" t="s">
        <v>214</v>
      </c>
      <c r="EF1683" s="7">
        <v>46054</v>
      </c>
      <c r="EG1683" s="7">
        <v>46081</v>
      </c>
      <c r="EH1683" s="4" t="s">
        <v>173</v>
      </c>
      <c r="EI1683" s="4" t="b">
        <v>1</v>
      </c>
      <c r="EJ1683" s="4" t="s">
        <v>174</v>
      </c>
      <c r="EO1683" s="4">
        <f t="shared" si="103"/>
        <v>26.372602739726027</v>
      </c>
      <c r="EP1683" s="4">
        <f t="shared" si="104"/>
        <v>25</v>
      </c>
      <c r="EQ1683" s="9">
        <f t="shared" si="105"/>
        <v>4047989.3750000005</v>
      </c>
    </row>
    <row r="1684" spans="3:147">
      <c r="C1684" s="7">
        <v>46054</v>
      </c>
      <c r="D1684" s="4">
        <v>8100</v>
      </c>
      <c r="G1684" s="4" t="s">
        <v>170</v>
      </c>
      <c r="H1684" s="4" t="s">
        <v>171</v>
      </c>
      <c r="I1684" s="4">
        <v>1</v>
      </c>
      <c r="J1684" s="16">
        <v>37683</v>
      </c>
      <c r="L1684" s="4">
        <v>127014.58900000001</v>
      </c>
      <c r="M1684" s="4">
        <v>133014.56700000001</v>
      </c>
      <c r="N1684" s="4">
        <v>158509.02499999999</v>
      </c>
      <c r="O1684" s="64">
        <v>16</v>
      </c>
      <c r="P1684" s="4">
        <v>8</v>
      </c>
      <c r="Q1684" s="4">
        <v>4</v>
      </c>
      <c r="R1684" s="4">
        <v>28</v>
      </c>
      <c r="S1684" s="4">
        <v>100</v>
      </c>
      <c r="T1684" s="4">
        <v>100</v>
      </c>
      <c r="U1684" s="11">
        <v>4745739</v>
      </c>
      <c r="V1684" s="11">
        <v>748280</v>
      </c>
      <c r="W1684" s="11">
        <v>3997459</v>
      </c>
      <c r="X1684" s="11">
        <v>23</v>
      </c>
      <c r="Y1684" s="62">
        <v>3556408</v>
      </c>
      <c r="Z1684" s="11">
        <v>0</v>
      </c>
      <c r="AA1684" s="11">
        <v>0</v>
      </c>
      <c r="AB1684" s="11">
        <v>7500</v>
      </c>
      <c r="AC1684" s="11">
        <v>172500</v>
      </c>
      <c r="AD1684" s="11">
        <v>0</v>
      </c>
      <c r="AE1684" s="11">
        <v>0</v>
      </c>
      <c r="AF1684" s="11">
        <v>0</v>
      </c>
      <c r="AG1684" s="11">
        <v>180000</v>
      </c>
      <c r="AH1684" s="11">
        <v>0</v>
      </c>
      <c r="AI1684" s="11">
        <v>498804</v>
      </c>
      <c r="AJ1684" s="11">
        <v>0</v>
      </c>
      <c r="AK1684" s="11">
        <v>475527</v>
      </c>
      <c r="AL1684" s="9">
        <v>974331</v>
      </c>
      <c r="AM1684" s="9">
        <v>0</v>
      </c>
      <c r="AN1684" s="9">
        <v>0</v>
      </c>
      <c r="AO1684" s="9">
        <v>0</v>
      </c>
      <c r="AP1684" s="11">
        <v>0</v>
      </c>
      <c r="AQ1684" s="11">
        <v>0</v>
      </c>
      <c r="AR1684" s="11">
        <v>974331</v>
      </c>
      <c r="AS1684" s="11">
        <v>0</v>
      </c>
      <c r="AT1684" s="11">
        <v>0</v>
      </c>
      <c r="AU1684" s="11">
        <v>0</v>
      </c>
      <c r="AV1684" s="11">
        <v>0</v>
      </c>
      <c r="AW1684" s="11">
        <v>0</v>
      </c>
      <c r="AX1684" s="11">
        <v>0</v>
      </c>
      <c r="AY1684" s="11">
        <v>0</v>
      </c>
      <c r="AZ1684" s="11">
        <v>0</v>
      </c>
      <c r="BA1684" s="11">
        <v>0</v>
      </c>
      <c r="BB1684" s="11">
        <v>0</v>
      </c>
      <c r="BC1684" s="11">
        <v>0</v>
      </c>
      <c r="BD1684" s="11">
        <v>35000</v>
      </c>
      <c r="BE1684" s="11">
        <v>0</v>
      </c>
      <c r="BF1684" s="11">
        <v>0</v>
      </c>
      <c r="BG1684" s="11">
        <v>0</v>
      </c>
      <c r="BH1684" s="11">
        <v>0</v>
      </c>
      <c r="BI1684" s="11">
        <v>0</v>
      </c>
      <c r="BJ1684" s="11">
        <v>0</v>
      </c>
      <c r="BK1684" s="11">
        <v>0</v>
      </c>
      <c r="BL1684" s="11">
        <v>0</v>
      </c>
      <c r="BM1684" s="11">
        <v>0</v>
      </c>
      <c r="BN1684" s="11">
        <v>0</v>
      </c>
      <c r="BO1684" s="11">
        <v>201230</v>
      </c>
      <c r="BP1684" s="11">
        <v>20120</v>
      </c>
      <c r="BQ1684" s="11">
        <v>218260</v>
      </c>
      <c r="BR1684" s="11">
        <v>211440</v>
      </c>
      <c r="BS1684" s="11">
        <v>42710</v>
      </c>
      <c r="BT1684" s="11">
        <v>10670</v>
      </c>
      <c r="BU1684" s="11">
        <v>42350</v>
      </c>
      <c r="BV1684" s="11">
        <v>0</v>
      </c>
      <c r="BW1684" s="11">
        <v>1500</v>
      </c>
      <c r="BX1684" s="11">
        <v>0</v>
      </c>
      <c r="BY1684" s="11">
        <v>0</v>
      </c>
      <c r="BZ1684" s="11">
        <v>0</v>
      </c>
      <c r="CA1684" s="11">
        <v>0</v>
      </c>
      <c r="CB1684" s="11">
        <v>0</v>
      </c>
      <c r="CC1684" s="11">
        <v>0</v>
      </c>
      <c r="CD1684" s="11">
        <v>0</v>
      </c>
      <c r="CE1684" s="11">
        <v>0</v>
      </c>
      <c r="CF1684" s="11">
        <v>0</v>
      </c>
      <c r="CG1684" s="11">
        <v>0</v>
      </c>
      <c r="CH1684" s="11">
        <v>0</v>
      </c>
      <c r="CI1684" s="11">
        <v>160224.446</v>
      </c>
      <c r="CJ1684" s="4">
        <v>28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20</v>
      </c>
      <c r="DC1684" s="4">
        <v>0</v>
      </c>
      <c r="DD1684" s="4">
        <v>16</v>
      </c>
      <c r="DE1684" s="64">
        <v>36</v>
      </c>
      <c r="DF1684" s="64">
        <v>0</v>
      </c>
      <c r="DG1684" s="64">
        <v>0</v>
      </c>
      <c r="DH1684" s="6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0.5</v>
      </c>
      <c r="DT1684" s="4">
        <v>2</v>
      </c>
      <c r="DU1684" s="4">
        <v>2</v>
      </c>
      <c r="EB1684" s="4" t="b">
        <v>1</v>
      </c>
      <c r="EC1684" s="4" t="s">
        <v>214</v>
      </c>
      <c r="EF1684" s="7">
        <v>46054</v>
      </c>
      <c r="EG1684" s="7">
        <v>46081</v>
      </c>
      <c r="EH1684" s="4" t="s">
        <v>173</v>
      </c>
      <c r="EI1684" s="4" t="b">
        <v>1</v>
      </c>
      <c r="EJ1684" s="4" t="s">
        <v>174</v>
      </c>
      <c r="EO1684" s="4">
        <f t="shared" si="103"/>
        <v>22.849315068493151</v>
      </c>
      <c r="EP1684" s="4">
        <f t="shared" si="104"/>
        <v>25</v>
      </c>
      <c r="EQ1684" s="9">
        <f t="shared" si="105"/>
        <v>3962725.625</v>
      </c>
    </row>
    <row r="1685" spans="3:147">
      <c r="C1685" s="7">
        <v>46054</v>
      </c>
      <c r="D1685" s="4">
        <v>8100</v>
      </c>
      <c r="G1685" s="4" t="s">
        <v>176</v>
      </c>
      <c r="H1685" s="4" t="s">
        <v>177</v>
      </c>
      <c r="I1685" s="4">
        <v>11</v>
      </c>
      <c r="J1685" s="16">
        <v>37970</v>
      </c>
      <c r="L1685" s="4">
        <v>116136.333</v>
      </c>
      <c r="M1685" s="4">
        <v>121636.3</v>
      </c>
      <c r="N1685" s="4">
        <v>144949.924</v>
      </c>
      <c r="O1685" s="64">
        <v>16</v>
      </c>
      <c r="P1685" s="4">
        <v>8</v>
      </c>
      <c r="Q1685" s="4">
        <v>4</v>
      </c>
      <c r="R1685" s="4">
        <v>28</v>
      </c>
      <c r="S1685" s="4">
        <v>100</v>
      </c>
      <c r="T1685" s="4">
        <v>100</v>
      </c>
      <c r="U1685" s="11">
        <v>5094871</v>
      </c>
      <c r="V1685" s="11">
        <v>864871</v>
      </c>
      <c r="W1685" s="11">
        <v>4230000</v>
      </c>
      <c r="X1685" s="11">
        <v>22</v>
      </c>
      <c r="Y1685" s="62">
        <v>3251817</v>
      </c>
      <c r="Z1685" s="11">
        <v>0</v>
      </c>
      <c r="AA1685" s="11">
        <v>0</v>
      </c>
      <c r="AB1685" s="11">
        <v>0</v>
      </c>
      <c r="AC1685" s="11">
        <v>165000</v>
      </c>
      <c r="AD1685" s="11">
        <v>0</v>
      </c>
      <c r="AE1685" s="11">
        <v>0</v>
      </c>
      <c r="AF1685" s="11">
        <v>0</v>
      </c>
      <c r="AG1685" s="11">
        <v>165000</v>
      </c>
      <c r="AH1685" s="11">
        <v>0</v>
      </c>
      <c r="AI1685" s="11">
        <v>456136</v>
      </c>
      <c r="AJ1685" s="11">
        <v>0</v>
      </c>
      <c r="AK1685" s="11">
        <v>706630</v>
      </c>
      <c r="AL1685" s="9">
        <v>1162767</v>
      </c>
      <c r="AM1685" s="9">
        <v>434849</v>
      </c>
      <c r="AN1685" s="9">
        <v>0</v>
      </c>
      <c r="AO1685" s="9">
        <v>25438</v>
      </c>
      <c r="AP1685" s="11">
        <v>0</v>
      </c>
      <c r="AQ1685" s="11">
        <v>5000</v>
      </c>
      <c r="AR1685" s="11">
        <v>1628054</v>
      </c>
      <c r="AS1685" s="11">
        <v>0</v>
      </c>
      <c r="AT1685" s="11">
        <v>0</v>
      </c>
      <c r="AU1685" s="11">
        <v>0</v>
      </c>
      <c r="AV1685" s="11">
        <v>0</v>
      </c>
      <c r="AW1685" s="11">
        <v>0</v>
      </c>
      <c r="AX1685" s="11">
        <v>0</v>
      </c>
      <c r="AY1685" s="11">
        <v>0</v>
      </c>
      <c r="AZ1685" s="11">
        <v>0</v>
      </c>
      <c r="BA1685" s="11">
        <v>0</v>
      </c>
      <c r="BB1685" s="11">
        <v>0</v>
      </c>
      <c r="BC1685" s="11">
        <v>0</v>
      </c>
      <c r="BD1685" s="11">
        <v>50000</v>
      </c>
      <c r="BE1685" s="11">
        <v>0</v>
      </c>
      <c r="BF1685" s="11">
        <v>0</v>
      </c>
      <c r="BG1685" s="11">
        <v>0</v>
      </c>
      <c r="BH1685" s="11">
        <v>0</v>
      </c>
      <c r="BI1685" s="11">
        <v>0</v>
      </c>
      <c r="BJ1685" s="11">
        <v>0</v>
      </c>
      <c r="BK1685" s="11">
        <v>0</v>
      </c>
      <c r="BL1685" s="11">
        <v>0</v>
      </c>
      <c r="BM1685" s="11">
        <v>0</v>
      </c>
      <c r="BN1685" s="11">
        <v>0</v>
      </c>
      <c r="BO1685" s="11">
        <v>232180</v>
      </c>
      <c r="BP1685" s="11">
        <v>23210</v>
      </c>
      <c r="BQ1685" s="11">
        <v>288040</v>
      </c>
      <c r="BR1685" s="11">
        <v>221730</v>
      </c>
      <c r="BS1685" s="11">
        <v>45850</v>
      </c>
      <c r="BT1685" s="11">
        <v>9760</v>
      </c>
      <c r="BU1685" s="11">
        <v>38720</v>
      </c>
      <c r="BV1685" s="11">
        <v>0</v>
      </c>
      <c r="BW1685" s="11">
        <v>5381</v>
      </c>
      <c r="BX1685" s="11">
        <v>0</v>
      </c>
      <c r="BY1685" s="11">
        <v>0</v>
      </c>
      <c r="BZ1685" s="11">
        <v>0</v>
      </c>
      <c r="CA1685" s="11">
        <v>0</v>
      </c>
      <c r="CB1685" s="11">
        <v>0</v>
      </c>
      <c r="CC1685" s="11">
        <v>0</v>
      </c>
      <c r="CD1685" s="11">
        <v>0</v>
      </c>
      <c r="CE1685" s="11">
        <v>0</v>
      </c>
      <c r="CF1685" s="11">
        <v>0</v>
      </c>
      <c r="CG1685" s="11">
        <v>0</v>
      </c>
      <c r="CH1685" s="11">
        <v>0</v>
      </c>
      <c r="CI1685" s="11">
        <v>192835.283</v>
      </c>
      <c r="CJ1685" s="4">
        <v>28</v>
      </c>
      <c r="CK1685" s="4">
        <v>0</v>
      </c>
      <c r="CL1685" s="4">
        <v>0</v>
      </c>
      <c r="CM1685" s="4">
        <v>0</v>
      </c>
      <c r="CN1685" s="4">
        <v>0</v>
      </c>
      <c r="CO1685" s="4">
        <v>0</v>
      </c>
      <c r="CP1685" s="4">
        <v>0</v>
      </c>
      <c r="CQ1685" s="4">
        <v>0</v>
      </c>
      <c r="CR1685" s="4">
        <v>0</v>
      </c>
      <c r="CS1685" s="4">
        <v>0</v>
      </c>
      <c r="CT1685" s="4">
        <v>0</v>
      </c>
      <c r="CU1685" s="4">
        <v>1</v>
      </c>
      <c r="CV1685" s="4">
        <v>0</v>
      </c>
      <c r="CW1685" s="4">
        <v>0</v>
      </c>
      <c r="CX1685" s="4">
        <v>0</v>
      </c>
      <c r="CY1685" s="4">
        <v>0</v>
      </c>
      <c r="CZ1685" s="4">
        <v>0</v>
      </c>
      <c r="DA1685" s="4">
        <v>0</v>
      </c>
      <c r="DB1685" s="4">
        <v>20</v>
      </c>
      <c r="DC1685" s="4">
        <v>0</v>
      </c>
      <c r="DD1685" s="4">
        <v>26</v>
      </c>
      <c r="DE1685" s="64">
        <v>46</v>
      </c>
      <c r="DF1685" s="64">
        <v>16</v>
      </c>
      <c r="DG1685" s="64">
        <v>0</v>
      </c>
      <c r="DH1685" s="64">
        <v>2.34</v>
      </c>
      <c r="DI1685" s="4">
        <v>0</v>
      </c>
      <c r="DJ1685" s="4">
        <v>0</v>
      </c>
      <c r="DK1685" s="4">
        <v>0</v>
      </c>
      <c r="DL1685" s="4">
        <v>0</v>
      </c>
      <c r="DM1685" s="4">
        <v>0</v>
      </c>
      <c r="DN1685" s="4">
        <v>0</v>
      </c>
      <c r="DO1685" s="4">
        <v>0</v>
      </c>
      <c r="DP1685" s="4">
        <v>0</v>
      </c>
      <c r="DQ1685" s="4">
        <v>0</v>
      </c>
      <c r="DR1685" s="4">
        <v>0</v>
      </c>
      <c r="DS1685" s="4">
        <v>2</v>
      </c>
      <c r="DT1685" s="4">
        <v>2</v>
      </c>
      <c r="DU1685" s="4">
        <v>2</v>
      </c>
      <c r="EB1685" s="4" t="b">
        <v>1</v>
      </c>
      <c r="EC1685" s="4" t="s">
        <v>214</v>
      </c>
      <c r="EF1685" s="7">
        <v>46054</v>
      </c>
      <c r="EG1685" s="7">
        <v>46081</v>
      </c>
      <c r="EH1685" s="4" t="s">
        <v>173</v>
      </c>
      <c r="EI1685" s="4" t="b">
        <v>1</v>
      </c>
      <c r="EJ1685" s="4" t="s">
        <v>174</v>
      </c>
      <c r="EO1685" s="4">
        <f t="shared" si="103"/>
        <v>22.063013698630137</v>
      </c>
      <c r="EP1685" s="4">
        <f t="shared" si="104"/>
        <v>25</v>
      </c>
      <c r="EQ1685" s="9">
        <f t="shared" si="105"/>
        <v>3623748.1</v>
      </c>
    </row>
    <row r="1686" spans="3:147">
      <c r="C1686" s="7">
        <v>46054</v>
      </c>
      <c r="D1686" s="4">
        <v>8100</v>
      </c>
      <c r="G1686" s="4" t="s">
        <v>179</v>
      </c>
      <c r="H1686" s="4" t="s">
        <v>180</v>
      </c>
      <c r="I1686" s="4">
        <v>16</v>
      </c>
      <c r="J1686" s="16">
        <v>40686</v>
      </c>
      <c r="L1686" s="4">
        <v>103438.299</v>
      </c>
      <c r="M1686" s="4">
        <v>106938.26700000001</v>
      </c>
      <c r="N1686" s="4">
        <v>127434.768</v>
      </c>
      <c r="O1686" s="64">
        <v>16</v>
      </c>
      <c r="P1686" s="4">
        <v>8</v>
      </c>
      <c r="Q1686" s="4">
        <v>4</v>
      </c>
      <c r="R1686" s="4">
        <v>28</v>
      </c>
      <c r="S1686" s="4">
        <v>100</v>
      </c>
      <c r="T1686" s="4">
        <v>100</v>
      </c>
      <c r="U1686" s="11">
        <v>4645832</v>
      </c>
      <c r="V1686" s="11">
        <v>873832</v>
      </c>
      <c r="W1686" s="11">
        <v>3772000</v>
      </c>
      <c r="X1686" s="11">
        <v>14</v>
      </c>
      <c r="Y1686" s="62">
        <v>2896272</v>
      </c>
      <c r="Z1686" s="11">
        <v>0</v>
      </c>
      <c r="AA1686" s="11">
        <v>0</v>
      </c>
      <c r="AB1686" s="11">
        <v>0</v>
      </c>
      <c r="AC1686" s="11">
        <v>105000</v>
      </c>
      <c r="AD1686" s="11">
        <v>0</v>
      </c>
      <c r="AE1686" s="11">
        <v>0</v>
      </c>
      <c r="AF1686" s="11">
        <v>0</v>
      </c>
      <c r="AG1686" s="11">
        <v>105000</v>
      </c>
      <c r="AH1686" s="11">
        <v>0</v>
      </c>
      <c r="AI1686" s="11">
        <v>401018</v>
      </c>
      <c r="AJ1686" s="11">
        <v>0</v>
      </c>
      <c r="AK1686" s="11">
        <v>573456</v>
      </c>
      <c r="AL1686" s="9">
        <v>974474</v>
      </c>
      <c r="AM1686" s="9">
        <v>191152</v>
      </c>
      <c r="AN1686" s="9">
        <v>0</v>
      </c>
      <c r="AO1686" s="9">
        <v>398934</v>
      </c>
      <c r="AP1686" s="11">
        <v>0</v>
      </c>
      <c r="AQ1686" s="11">
        <v>55000</v>
      </c>
      <c r="AR1686" s="11">
        <v>1619560</v>
      </c>
      <c r="AS1686" s="11">
        <v>0</v>
      </c>
      <c r="AT1686" s="11">
        <v>0</v>
      </c>
      <c r="AU1686" s="11">
        <v>0</v>
      </c>
      <c r="AV1686" s="11">
        <v>0</v>
      </c>
      <c r="AW1686" s="11">
        <v>0</v>
      </c>
      <c r="AX1686" s="11">
        <v>0</v>
      </c>
      <c r="AY1686" s="11">
        <v>0</v>
      </c>
      <c r="AZ1686" s="11">
        <v>0</v>
      </c>
      <c r="BA1686" s="11">
        <v>0</v>
      </c>
      <c r="BB1686" s="11">
        <v>0</v>
      </c>
      <c r="BC1686" s="11">
        <v>0</v>
      </c>
      <c r="BD1686" s="11">
        <v>25000</v>
      </c>
      <c r="BE1686" s="11">
        <v>0</v>
      </c>
      <c r="BF1686" s="11">
        <v>0</v>
      </c>
      <c r="BG1686" s="11">
        <v>0</v>
      </c>
      <c r="BH1686" s="11">
        <v>0</v>
      </c>
      <c r="BI1686" s="11">
        <v>0</v>
      </c>
      <c r="BJ1686" s="11">
        <v>0</v>
      </c>
      <c r="BK1686" s="11">
        <v>0</v>
      </c>
      <c r="BL1686" s="11">
        <v>0</v>
      </c>
      <c r="BM1686" s="11">
        <v>0</v>
      </c>
      <c r="BN1686" s="11">
        <v>0</v>
      </c>
      <c r="BO1686" s="11">
        <v>285230</v>
      </c>
      <c r="BP1686" s="11">
        <v>28520</v>
      </c>
      <c r="BQ1686" s="11">
        <v>257830</v>
      </c>
      <c r="BR1686" s="11">
        <v>207890</v>
      </c>
      <c r="BS1686" s="11">
        <v>41810</v>
      </c>
      <c r="BT1686" s="11">
        <v>8690</v>
      </c>
      <c r="BU1686" s="11">
        <v>34020</v>
      </c>
      <c r="BV1686" s="11">
        <v>1000</v>
      </c>
      <c r="BW1686" s="11">
        <v>8842</v>
      </c>
      <c r="BX1686" s="11">
        <v>0</v>
      </c>
      <c r="BY1686" s="11">
        <v>0</v>
      </c>
      <c r="BZ1686" s="11">
        <v>0</v>
      </c>
      <c r="CA1686" s="11">
        <v>0</v>
      </c>
      <c r="CB1686" s="11">
        <v>0</v>
      </c>
      <c r="CC1686" s="11">
        <v>0</v>
      </c>
      <c r="CD1686" s="11">
        <v>0</v>
      </c>
      <c r="CE1686" s="11">
        <v>0</v>
      </c>
      <c r="CF1686" s="11">
        <v>0</v>
      </c>
      <c r="CG1686" s="11">
        <v>0</v>
      </c>
      <c r="CH1686" s="11">
        <v>0</v>
      </c>
      <c r="CI1686" s="11">
        <v>171677.174</v>
      </c>
      <c r="CJ1686" s="4">
        <v>28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11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20</v>
      </c>
      <c r="DC1686" s="4">
        <v>0</v>
      </c>
      <c r="DD1686" s="4">
        <v>24</v>
      </c>
      <c r="DE1686" s="64">
        <v>44</v>
      </c>
      <c r="DF1686" s="64">
        <v>8</v>
      </c>
      <c r="DG1686" s="64">
        <v>0</v>
      </c>
      <c r="DH1686" s="64">
        <v>41.74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1</v>
      </c>
      <c r="DT1686" s="4">
        <v>2</v>
      </c>
      <c r="DU1686" s="4">
        <v>2</v>
      </c>
      <c r="EB1686" s="4" t="b">
        <v>1</v>
      </c>
      <c r="EC1686" s="4" t="s">
        <v>214</v>
      </c>
      <c r="EF1686" s="7">
        <v>46054</v>
      </c>
      <c r="EG1686" s="7">
        <v>46081</v>
      </c>
      <c r="EH1686" s="4" t="s">
        <v>173</v>
      </c>
      <c r="EI1686" s="4" t="b">
        <v>1</v>
      </c>
      <c r="EJ1686" s="4" t="s">
        <v>174</v>
      </c>
      <c r="EO1686" s="4">
        <f t="shared" si="103"/>
        <v>14.621917808219179</v>
      </c>
      <c r="EP1686" s="4">
        <f t="shared" si="104"/>
        <v>21</v>
      </c>
      <c r="EQ1686" s="9">
        <f t="shared" si="105"/>
        <v>2676130.128</v>
      </c>
    </row>
    <row r="1687" spans="3:147">
      <c r="C1687" s="7">
        <v>46054</v>
      </c>
      <c r="D1687" s="4">
        <v>8100</v>
      </c>
      <c r="G1687" s="4" t="s">
        <v>179</v>
      </c>
      <c r="H1687" s="4" t="s">
        <v>180</v>
      </c>
      <c r="I1687" s="4">
        <v>17</v>
      </c>
      <c r="J1687" s="16">
        <v>40820</v>
      </c>
      <c r="L1687" s="4">
        <v>104068.299</v>
      </c>
      <c r="M1687" s="4">
        <v>107818.26700000001</v>
      </c>
      <c r="N1687" s="4">
        <v>128483.43399999999</v>
      </c>
      <c r="O1687" s="64">
        <v>16</v>
      </c>
      <c r="P1687" s="4">
        <v>8</v>
      </c>
      <c r="Q1687" s="4">
        <v>4</v>
      </c>
      <c r="R1687" s="4">
        <v>28</v>
      </c>
      <c r="S1687" s="4">
        <v>100</v>
      </c>
      <c r="T1687" s="4">
        <v>100</v>
      </c>
      <c r="U1687" s="11">
        <v>4615280</v>
      </c>
      <c r="V1687" s="11">
        <v>896280</v>
      </c>
      <c r="W1687" s="11">
        <v>3719000</v>
      </c>
      <c r="X1687" s="11">
        <v>14</v>
      </c>
      <c r="Y1687" s="62">
        <v>2913912</v>
      </c>
      <c r="Z1687" s="11">
        <v>0</v>
      </c>
      <c r="AA1687" s="11">
        <v>0</v>
      </c>
      <c r="AB1687" s="11">
        <v>7500</v>
      </c>
      <c r="AC1687" s="11">
        <v>105000</v>
      </c>
      <c r="AD1687" s="11">
        <v>0</v>
      </c>
      <c r="AE1687" s="11">
        <v>0</v>
      </c>
      <c r="AF1687" s="11">
        <v>0</v>
      </c>
      <c r="AG1687" s="11">
        <v>112500</v>
      </c>
      <c r="AH1687" s="11">
        <v>0</v>
      </c>
      <c r="AI1687" s="11">
        <v>404318</v>
      </c>
      <c r="AJ1687" s="11">
        <v>0</v>
      </c>
      <c r="AK1687" s="11">
        <v>529994</v>
      </c>
      <c r="AL1687" s="9">
        <v>934312</v>
      </c>
      <c r="AM1687" s="9">
        <v>385450</v>
      </c>
      <c r="AN1687" s="9">
        <v>0</v>
      </c>
      <c r="AO1687" s="9">
        <v>209106</v>
      </c>
      <c r="AP1687" s="11">
        <v>0</v>
      </c>
      <c r="AQ1687" s="11">
        <v>25000</v>
      </c>
      <c r="AR1687" s="11">
        <v>1553868</v>
      </c>
      <c r="AS1687" s="11">
        <v>0</v>
      </c>
      <c r="AT1687" s="11">
        <v>0</v>
      </c>
      <c r="AU1687" s="11">
        <v>0</v>
      </c>
      <c r="AV1687" s="11">
        <v>0</v>
      </c>
      <c r="AW1687" s="11">
        <v>0</v>
      </c>
      <c r="AX1687" s="11">
        <v>0</v>
      </c>
      <c r="AY1687" s="11">
        <v>0</v>
      </c>
      <c r="AZ1687" s="11">
        <v>0</v>
      </c>
      <c r="BA1687" s="11">
        <v>0</v>
      </c>
      <c r="BB1687" s="11">
        <v>0</v>
      </c>
      <c r="BC1687" s="11">
        <v>0</v>
      </c>
      <c r="BD1687" s="11">
        <v>35000</v>
      </c>
      <c r="BE1687" s="11">
        <v>0</v>
      </c>
      <c r="BF1687" s="11">
        <v>0</v>
      </c>
      <c r="BG1687" s="11">
        <v>0</v>
      </c>
      <c r="BH1687" s="11">
        <v>0</v>
      </c>
      <c r="BI1687" s="11">
        <v>0</v>
      </c>
      <c r="BJ1687" s="11">
        <v>0</v>
      </c>
      <c r="BK1687" s="11">
        <v>0</v>
      </c>
      <c r="BL1687" s="11">
        <v>0</v>
      </c>
      <c r="BM1687" s="11">
        <v>0</v>
      </c>
      <c r="BN1687" s="11">
        <v>0</v>
      </c>
      <c r="BO1687" s="11">
        <v>296940</v>
      </c>
      <c r="BP1687" s="11">
        <v>29690</v>
      </c>
      <c r="BQ1687" s="11">
        <v>275730</v>
      </c>
      <c r="BR1687" s="11">
        <v>205460</v>
      </c>
      <c r="BS1687" s="11">
        <v>41540</v>
      </c>
      <c r="BT1687" s="11">
        <v>8750</v>
      </c>
      <c r="BU1687" s="11">
        <v>34300</v>
      </c>
      <c r="BV1687" s="11">
        <v>3000</v>
      </c>
      <c r="BW1687" s="11">
        <v>870</v>
      </c>
      <c r="BX1687" s="11">
        <v>0</v>
      </c>
      <c r="BY1687" s="11">
        <v>0</v>
      </c>
      <c r="BZ1687" s="11">
        <v>0</v>
      </c>
      <c r="CA1687" s="11">
        <v>0</v>
      </c>
      <c r="CB1687" s="11">
        <v>0</v>
      </c>
      <c r="CC1687" s="11">
        <v>0</v>
      </c>
      <c r="CD1687" s="11">
        <v>0</v>
      </c>
      <c r="CE1687" s="11">
        <v>0</v>
      </c>
      <c r="CF1687" s="11">
        <v>0</v>
      </c>
      <c r="CG1687" s="11">
        <v>0</v>
      </c>
      <c r="CH1687" s="11">
        <v>0</v>
      </c>
      <c r="CI1687" s="11">
        <v>179442.163</v>
      </c>
      <c r="CJ1687" s="4">
        <v>28</v>
      </c>
      <c r="CK1687" s="4">
        <v>0</v>
      </c>
      <c r="CL1687" s="4">
        <v>0</v>
      </c>
      <c r="CM1687" s="4">
        <v>0</v>
      </c>
      <c r="CN1687" s="4">
        <v>0</v>
      </c>
      <c r="CO1687" s="4">
        <v>0</v>
      </c>
      <c r="CP1687" s="4">
        <v>0</v>
      </c>
      <c r="CQ1687" s="4">
        <v>0</v>
      </c>
      <c r="CR1687" s="4">
        <v>0</v>
      </c>
      <c r="CS1687" s="4">
        <v>0</v>
      </c>
      <c r="CT1687" s="4">
        <v>0</v>
      </c>
      <c r="CU1687" s="4">
        <v>5</v>
      </c>
      <c r="CV1687" s="4">
        <v>0</v>
      </c>
      <c r="CW1687" s="4">
        <v>0</v>
      </c>
      <c r="CX1687" s="4">
        <v>0</v>
      </c>
      <c r="CY1687" s="4">
        <v>0</v>
      </c>
      <c r="CZ1687" s="4">
        <v>0</v>
      </c>
      <c r="DA1687" s="4">
        <v>0</v>
      </c>
      <c r="DB1687" s="4">
        <v>20</v>
      </c>
      <c r="DC1687" s="4">
        <v>0</v>
      </c>
      <c r="DD1687" s="4">
        <v>22</v>
      </c>
      <c r="DE1687" s="64">
        <v>42</v>
      </c>
      <c r="DF1687" s="64">
        <v>16</v>
      </c>
      <c r="DG1687" s="64">
        <v>0</v>
      </c>
      <c r="DH1687" s="64">
        <v>21.7</v>
      </c>
      <c r="DI1687" s="4">
        <v>0</v>
      </c>
      <c r="DJ1687" s="4">
        <v>0</v>
      </c>
      <c r="DK1687" s="4">
        <v>0</v>
      </c>
      <c r="DL1687" s="4">
        <v>0</v>
      </c>
      <c r="DM1687" s="4">
        <v>0</v>
      </c>
      <c r="DN1687" s="4">
        <v>0</v>
      </c>
      <c r="DO1687" s="4">
        <v>0</v>
      </c>
      <c r="DP1687" s="4">
        <v>0</v>
      </c>
      <c r="DQ1687" s="4">
        <v>0</v>
      </c>
      <c r="DR1687" s="4">
        <v>0</v>
      </c>
      <c r="DS1687" s="4">
        <v>1</v>
      </c>
      <c r="DT1687" s="4">
        <v>2</v>
      </c>
      <c r="DU1687" s="4">
        <v>2</v>
      </c>
      <c r="EB1687" s="4" t="b">
        <v>1</v>
      </c>
      <c r="EC1687" s="4" t="s">
        <v>214</v>
      </c>
      <c r="EF1687" s="7">
        <v>46054</v>
      </c>
      <c r="EG1687" s="7">
        <v>46081</v>
      </c>
      <c r="EH1687" s="4" t="s">
        <v>173</v>
      </c>
      <c r="EI1687" s="4" t="b">
        <v>1</v>
      </c>
      <c r="EJ1687" s="4" t="s">
        <v>174</v>
      </c>
      <c r="EO1687" s="4">
        <f t="shared" si="103"/>
        <v>14.254794520547945</v>
      </c>
      <c r="EP1687" s="4">
        <f t="shared" si="104"/>
        <v>21</v>
      </c>
      <c r="EQ1687" s="9">
        <f t="shared" si="105"/>
        <v>2698152.1140000001</v>
      </c>
    </row>
    <row r="1688" spans="3:147">
      <c r="C1688" s="7">
        <v>46082</v>
      </c>
      <c r="D1688" s="4">
        <v>8100</v>
      </c>
      <c r="G1688" s="4" t="s">
        <v>170</v>
      </c>
      <c r="H1688" s="4" t="s">
        <v>171</v>
      </c>
      <c r="I1688" s="4">
        <v>3</v>
      </c>
      <c r="J1688" s="16">
        <v>36397</v>
      </c>
      <c r="L1688" s="4">
        <v>129126.58900000001</v>
      </c>
      <c r="M1688" s="4">
        <v>135876.56700000001</v>
      </c>
      <c r="N1688" s="4">
        <v>161919.57500000001</v>
      </c>
      <c r="O1688" s="64">
        <v>21</v>
      </c>
      <c r="P1688" s="4">
        <v>9</v>
      </c>
      <c r="Q1688" s="4">
        <v>1</v>
      </c>
      <c r="R1688" s="4">
        <v>31</v>
      </c>
      <c r="S1688" s="4">
        <v>100</v>
      </c>
      <c r="T1688" s="4">
        <v>100</v>
      </c>
      <c r="U1688" s="11">
        <v>6612274</v>
      </c>
      <c r="V1688" s="11">
        <v>1447690</v>
      </c>
      <c r="W1688" s="11">
        <v>5164584</v>
      </c>
      <c r="X1688" s="11">
        <v>26</v>
      </c>
      <c r="Y1688" s="62">
        <v>4002924</v>
      </c>
      <c r="Z1688" s="11">
        <v>0</v>
      </c>
      <c r="AA1688" s="11">
        <v>0</v>
      </c>
      <c r="AB1688" s="11">
        <v>7500</v>
      </c>
      <c r="AC1688" s="11">
        <v>195000</v>
      </c>
      <c r="AD1688" s="11">
        <v>0</v>
      </c>
      <c r="AE1688" s="11">
        <v>0</v>
      </c>
      <c r="AF1688" s="11">
        <v>0</v>
      </c>
      <c r="AG1688" s="11">
        <v>202500</v>
      </c>
      <c r="AH1688" s="11">
        <v>0</v>
      </c>
      <c r="AI1688" s="11">
        <v>509537</v>
      </c>
      <c r="AJ1688" s="11">
        <v>0</v>
      </c>
      <c r="AK1688" s="11">
        <v>607198</v>
      </c>
      <c r="AL1688" s="9">
        <v>1116735</v>
      </c>
      <c r="AM1688" s="9">
        <v>1214396</v>
      </c>
      <c r="AN1688" s="9">
        <v>0</v>
      </c>
      <c r="AO1688" s="9">
        <v>0</v>
      </c>
      <c r="AP1688" s="11">
        <v>0</v>
      </c>
      <c r="AQ1688" s="11">
        <v>0</v>
      </c>
      <c r="AR1688" s="11">
        <v>2331131</v>
      </c>
      <c r="AS1688" s="11">
        <v>0</v>
      </c>
      <c r="AT1688" s="11">
        <v>0</v>
      </c>
      <c r="AU1688" s="11">
        <v>0</v>
      </c>
      <c r="AV1688" s="11">
        <v>0</v>
      </c>
      <c r="AW1688" s="11">
        <v>0</v>
      </c>
      <c r="AX1688" s="11">
        <v>0</v>
      </c>
      <c r="AY1688" s="11">
        <v>0</v>
      </c>
      <c r="AZ1688" s="11">
        <v>0</v>
      </c>
      <c r="BA1688" s="11">
        <v>60719</v>
      </c>
      <c r="BB1688" s="11">
        <v>0</v>
      </c>
      <c r="BC1688" s="11">
        <v>0</v>
      </c>
      <c r="BD1688" s="11">
        <v>15000</v>
      </c>
      <c r="BE1688" s="11">
        <v>0</v>
      </c>
      <c r="BF1688" s="11">
        <v>0</v>
      </c>
      <c r="BG1688" s="11">
        <v>0</v>
      </c>
      <c r="BH1688" s="11">
        <v>0</v>
      </c>
      <c r="BI1688" s="11">
        <v>0</v>
      </c>
      <c r="BJ1688" s="11">
        <v>0</v>
      </c>
      <c r="BK1688" s="11">
        <v>0</v>
      </c>
      <c r="BL1688" s="11">
        <v>0</v>
      </c>
      <c r="BM1688" s="11">
        <v>0</v>
      </c>
      <c r="BN1688" s="11">
        <v>0</v>
      </c>
      <c r="BO1688" s="11">
        <v>662960</v>
      </c>
      <c r="BP1688" s="11">
        <v>66290</v>
      </c>
      <c r="BQ1688" s="11">
        <v>283190</v>
      </c>
      <c r="BR1688" s="11">
        <v>288090</v>
      </c>
      <c r="BS1688" s="11">
        <v>59510</v>
      </c>
      <c r="BT1688" s="11">
        <v>12010</v>
      </c>
      <c r="BU1688" s="11">
        <v>47140</v>
      </c>
      <c r="BV1688" s="11">
        <v>24000</v>
      </c>
      <c r="BW1688" s="11">
        <v>4500</v>
      </c>
      <c r="BX1688" s="11">
        <v>0</v>
      </c>
      <c r="BY1688" s="11">
        <v>0</v>
      </c>
      <c r="BZ1688" s="11">
        <v>0</v>
      </c>
      <c r="CA1688" s="11">
        <v>0</v>
      </c>
      <c r="CB1688" s="11">
        <v>0</v>
      </c>
      <c r="CC1688" s="11">
        <v>0</v>
      </c>
      <c r="CD1688" s="11">
        <v>0</v>
      </c>
      <c r="CE1688" s="11">
        <v>0</v>
      </c>
      <c r="CF1688" s="11">
        <v>0</v>
      </c>
      <c r="CG1688" s="11">
        <v>0</v>
      </c>
      <c r="CH1688" s="11">
        <v>0</v>
      </c>
      <c r="CI1688" s="11">
        <v>210005.144</v>
      </c>
      <c r="CJ1688" s="4">
        <v>31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20</v>
      </c>
      <c r="DC1688" s="4">
        <v>0</v>
      </c>
      <c r="DD1688" s="4">
        <v>20</v>
      </c>
      <c r="DE1688" s="64">
        <v>40</v>
      </c>
      <c r="DF1688" s="64">
        <v>40</v>
      </c>
      <c r="DG1688" s="64">
        <v>0</v>
      </c>
      <c r="DH1688" s="6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2</v>
      </c>
      <c r="DU1688" s="4">
        <v>2</v>
      </c>
      <c r="EB1688" s="4" t="b">
        <v>1</v>
      </c>
      <c r="EC1688" s="4" t="s">
        <v>214</v>
      </c>
      <c r="EF1688" s="7">
        <v>46082</v>
      </c>
      <c r="EG1688" s="7">
        <v>46112</v>
      </c>
      <c r="EH1688" s="4" t="s">
        <v>173</v>
      </c>
      <c r="EI1688" s="4" t="b">
        <v>1</v>
      </c>
      <c r="EJ1688" s="4" t="s">
        <v>174</v>
      </c>
      <c r="EO1688" s="4">
        <f t="shared" si="103"/>
        <v>26.372602739726027</v>
      </c>
      <c r="EP1688" s="4">
        <f t="shared" si="104"/>
        <v>25</v>
      </c>
      <c r="EQ1688" s="9">
        <f t="shared" si="105"/>
        <v>4047989.3750000005</v>
      </c>
    </row>
    <row r="1689" spans="3:147">
      <c r="C1689" s="7">
        <v>46082</v>
      </c>
      <c r="D1689" s="4">
        <v>8100</v>
      </c>
      <c r="G1689" s="4" t="s">
        <v>170</v>
      </c>
      <c r="H1689" s="4" t="s">
        <v>171</v>
      </c>
      <c r="I1689" s="4">
        <v>1</v>
      </c>
      <c r="J1689" s="16">
        <v>37683</v>
      </c>
      <c r="L1689" s="4">
        <v>127014.58900000001</v>
      </c>
      <c r="M1689" s="4">
        <v>133014.56700000001</v>
      </c>
      <c r="N1689" s="4">
        <v>158509.02499999999</v>
      </c>
      <c r="O1689" s="64">
        <v>21</v>
      </c>
      <c r="P1689" s="4">
        <v>9</v>
      </c>
      <c r="Q1689" s="4">
        <v>1</v>
      </c>
      <c r="R1689" s="4">
        <v>31</v>
      </c>
      <c r="S1689" s="4">
        <v>100</v>
      </c>
      <c r="T1689" s="4">
        <v>100</v>
      </c>
      <c r="U1689" s="11">
        <v>5245665</v>
      </c>
      <c r="V1689" s="11">
        <v>856430</v>
      </c>
      <c r="W1689" s="11">
        <v>4389235</v>
      </c>
      <c r="X1689" s="11">
        <v>23</v>
      </c>
      <c r="Y1689" s="62">
        <v>3937452</v>
      </c>
      <c r="Z1689" s="11">
        <v>0</v>
      </c>
      <c r="AA1689" s="11">
        <v>0</v>
      </c>
      <c r="AB1689" s="11">
        <v>7500</v>
      </c>
      <c r="AC1689" s="11">
        <v>172500</v>
      </c>
      <c r="AD1689" s="11">
        <v>0</v>
      </c>
      <c r="AE1689" s="11">
        <v>0</v>
      </c>
      <c r="AF1689" s="11">
        <v>0</v>
      </c>
      <c r="AG1689" s="11">
        <v>180000</v>
      </c>
      <c r="AH1689" s="11">
        <v>0</v>
      </c>
      <c r="AI1689" s="11">
        <v>498804</v>
      </c>
      <c r="AJ1689" s="11">
        <v>0</v>
      </c>
      <c r="AK1689" s="11">
        <v>594408</v>
      </c>
      <c r="AL1689" s="9">
        <v>1093213</v>
      </c>
      <c r="AM1689" s="9">
        <v>0</v>
      </c>
      <c r="AN1689" s="9">
        <v>0</v>
      </c>
      <c r="AO1689" s="9">
        <v>0</v>
      </c>
      <c r="AP1689" s="11">
        <v>0</v>
      </c>
      <c r="AQ1689" s="11">
        <v>0</v>
      </c>
      <c r="AR1689" s="11">
        <v>1093213</v>
      </c>
      <c r="AS1689" s="11">
        <v>0</v>
      </c>
      <c r="AT1689" s="11">
        <v>0</v>
      </c>
      <c r="AU1689" s="11">
        <v>0</v>
      </c>
      <c r="AV1689" s="11">
        <v>0</v>
      </c>
      <c r="AW1689" s="11">
        <v>0</v>
      </c>
      <c r="AX1689" s="11">
        <v>0</v>
      </c>
      <c r="AY1689" s="11">
        <v>0</v>
      </c>
      <c r="AZ1689" s="11">
        <v>0</v>
      </c>
      <c r="BA1689" s="11">
        <v>0</v>
      </c>
      <c r="BB1689" s="11">
        <v>0</v>
      </c>
      <c r="BC1689" s="11">
        <v>0</v>
      </c>
      <c r="BD1689" s="11">
        <v>35000</v>
      </c>
      <c r="BE1689" s="11">
        <v>0</v>
      </c>
      <c r="BF1689" s="11">
        <v>0</v>
      </c>
      <c r="BG1689" s="11">
        <v>0</v>
      </c>
      <c r="BH1689" s="11">
        <v>0</v>
      </c>
      <c r="BI1689" s="11">
        <v>0</v>
      </c>
      <c r="BJ1689" s="11">
        <v>0</v>
      </c>
      <c r="BK1689" s="11">
        <v>0</v>
      </c>
      <c r="BL1689" s="11">
        <v>0</v>
      </c>
      <c r="BM1689" s="11">
        <v>0</v>
      </c>
      <c r="BN1689" s="11">
        <v>0</v>
      </c>
      <c r="BO1689" s="11">
        <v>272470</v>
      </c>
      <c r="BP1689" s="11">
        <v>27240</v>
      </c>
      <c r="BQ1689" s="11">
        <v>218260</v>
      </c>
      <c r="BR1689" s="11">
        <v>231770</v>
      </c>
      <c r="BS1689" s="11">
        <v>47210</v>
      </c>
      <c r="BT1689" s="11">
        <v>11820</v>
      </c>
      <c r="BU1689" s="11">
        <v>46160</v>
      </c>
      <c r="BV1689" s="11">
        <v>0</v>
      </c>
      <c r="BW1689" s="11">
        <v>1500</v>
      </c>
      <c r="BX1689" s="11">
        <v>0</v>
      </c>
      <c r="BY1689" s="11">
        <v>0</v>
      </c>
      <c r="BZ1689" s="11">
        <v>0</v>
      </c>
      <c r="CA1689" s="11">
        <v>0</v>
      </c>
      <c r="CB1689" s="11">
        <v>0</v>
      </c>
      <c r="CC1689" s="11">
        <v>0</v>
      </c>
      <c r="CD1689" s="11">
        <v>0</v>
      </c>
      <c r="CE1689" s="11">
        <v>0</v>
      </c>
      <c r="CF1689" s="11">
        <v>0</v>
      </c>
      <c r="CG1689" s="11">
        <v>0</v>
      </c>
      <c r="CH1689" s="11">
        <v>0</v>
      </c>
      <c r="CI1689" s="11">
        <v>169657.478</v>
      </c>
      <c r="CJ1689" s="4">
        <v>31</v>
      </c>
      <c r="CK1689" s="4">
        <v>0</v>
      </c>
      <c r="CL1689" s="4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  <c r="CS1689" s="4">
        <v>0</v>
      </c>
      <c r="CT1689" s="4">
        <v>0</v>
      </c>
      <c r="CU1689" s="4">
        <v>0</v>
      </c>
      <c r="CV1689" s="4">
        <v>0</v>
      </c>
      <c r="CW1689" s="4">
        <v>0</v>
      </c>
      <c r="CX1689" s="4">
        <v>0</v>
      </c>
      <c r="CY1689" s="4">
        <v>0</v>
      </c>
      <c r="CZ1689" s="4">
        <v>0</v>
      </c>
      <c r="DA1689" s="4">
        <v>0</v>
      </c>
      <c r="DB1689" s="4">
        <v>20</v>
      </c>
      <c r="DC1689" s="4">
        <v>0</v>
      </c>
      <c r="DD1689" s="4">
        <v>20</v>
      </c>
      <c r="DE1689" s="64">
        <v>40</v>
      </c>
      <c r="DF1689" s="64">
        <v>0</v>
      </c>
      <c r="DG1689" s="64">
        <v>0</v>
      </c>
      <c r="DH1689" s="64">
        <v>0</v>
      </c>
      <c r="DI1689" s="4">
        <v>0</v>
      </c>
      <c r="DJ1689" s="4">
        <v>0</v>
      </c>
      <c r="DK1689" s="4">
        <v>0</v>
      </c>
      <c r="DL1689" s="4">
        <v>0</v>
      </c>
      <c r="DM1689" s="4">
        <v>0</v>
      </c>
      <c r="DN1689" s="4">
        <v>0</v>
      </c>
      <c r="DO1689" s="4">
        <v>0</v>
      </c>
      <c r="DP1689" s="4">
        <v>0</v>
      </c>
      <c r="DQ1689" s="4">
        <v>0</v>
      </c>
      <c r="DR1689" s="4">
        <v>0</v>
      </c>
      <c r="DS1689" s="4">
        <v>2</v>
      </c>
      <c r="DT1689" s="4">
        <v>2</v>
      </c>
      <c r="DU1689" s="4">
        <v>2</v>
      </c>
      <c r="EB1689" s="4" t="b">
        <v>1</v>
      </c>
      <c r="EC1689" s="4" t="s">
        <v>214</v>
      </c>
      <c r="EF1689" s="7">
        <v>46082</v>
      </c>
      <c r="EG1689" s="7">
        <v>46112</v>
      </c>
      <c r="EH1689" s="4" t="s">
        <v>173</v>
      </c>
      <c r="EI1689" s="4" t="b">
        <v>1</v>
      </c>
      <c r="EJ1689" s="4" t="s">
        <v>174</v>
      </c>
      <c r="EO1689" s="4">
        <f t="shared" si="103"/>
        <v>22.849315068493151</v>
      </c>
      <c r="EP1689" s="4">
        <f t="shared" si="104"/>
        <v>25</v>
      </c>
      <c r="EQ1689" s="9">
        <f t="shared" si="105"/>
        <v>3962725.625</v>
      </c>
    </row>
    <row r="1690" spans="3:147">
      <c r="C1690" s="7">
        <v>46082</v>
      </c>
      <c r="D1690" s="4">
        <v>8100</v>
      </c>
      <c r="G1690" s="4" t="s">
        <v>176</v>
      </c>
      <c r="H1690" s="4" t="s">
        <v>177</v>
      </c>
      <c r="I1690" s="4">
        <v>11</v>
      </c>
      <c r="J1690" s="16">
        <v>37970</v>
      </c>
      <c r="L1690" s="4">
        <v>116136.333</v>
      </c>
      <c r="M1690" s="4">
        <v>121636.3</v>
      </c>
      <c r="N1690" s="4">
        <v>144949.924</v>
      </c>
      <c r="O1690" s="64">
        <v>21</v>
      </c>
      <c r="P1690" s="4">
        <v>9</v>
      </c>
      <c r="Q1690" s="4">
        <v>1</v>
      </c>
      <c r="R1690" s="4">
        <v>31</v>
      </c>
      <c r="S1690" s="4">
        <v>100</v>
      </c>
      <c r="T1690" s="4">
        <v>100</v>
      </c>
      <c r="U1690" s="11">
        <v>5902048</v>
      </c>
      <c r="V1690" s="11">
        <v>1052048</v>
      </c>
      <c r="W1690" s="11">
        <v>4850000</v>
      </c>
      <c r="X1690" s="11">
        <v>22</v>
      </c>
      <c r="Y1690" s="62">
        <v>3600226</v>
      </c>
      <c r="Z1690" s="11">
        <v>0</v>
      </c>
      <c r="AA1690" s="11">
        <v>0</v>
      </c>
      <c r="AB1690" s="11">
        <v>0</v>
      </c>
      <c r="AC1690" s="11">
        <v>165000</v>
      </c>
      <c r="AD1690" s="11">
        <v>0</v>
      </c>
      <c r="AE1690" s="11">
        <v>0</v>
      </c>
      <c r="AF1690" s="11">
        <v>0</v>
      </c>
      <c r="AG1690" s="11">
        <v>165000</v>
      </c>
      <c r="AH1690" s="11">
        <v>0</v>
      </c>
      <c r="AI1690" s="11">
        <v>456136</v>
      </c>
      <c r="AJ1690" s="11">
        <v>0</v>
      </c>
      <c r="AK1690" s="11">
        <v>760987</v>
      </c>
      <c r="AL1690" s="9">
        <v>1217123</v>
      </c>
      <c r="AM1690" s="9">
        <v>869699</v>
      </c>
      <c r="AN1690" s="9">
        <v>0</v>
      </c>
      <c r="AO1690" s="9">
        <v>0</v>
      </c>
      <c r="AP1690" s="11">
        <v>0</v>
      </c>
      <c r="AQ1690" s="11">
        <v>0</v>
      </c>
      <c r="AR1690" s="11">
        <v>2086822</v>
      </c>
      <c r="AS1690" s="11">
        <v>0</v>
      </c>
      <c r="AT1690" s="11">
        <v>0</v>
      </c>
      <c r="AU1690" s="11">
        <v>0</v>
      </c>
      <c r="AV1690" s="11">
        <v>0</v>
      </c>
      <c r="AW1690" s="11">
        <v>0</v>
      </c>
      <c r="AX1690" s="11">
        <v>0</v>
      </c>
      <c r="AY1690" s="11">
        <v>0</v>
      </c>
      <c r="AZ1690" s="11">
        <v>0</v>
      </c>
      <c r="BA1690" s="11">
        <v>0</v>
      </c>
      <c r="BB1690" s="11">
        <v>0</v>
      </c>
      <c r="BC1690" s="11">
        <v>0</v>
      </c>
      <c r="BD1690" s="11">
        <v>50000</v>
      </c>
      <c r="BE1690" s="11">
        <v>0</v>
      </c>
      <c r="BF1690" s="11">
        <v>0</v>
      </c>
      <c r="BG1690" s="11">
        <v>0</v>
      </c>
      <c r="BH1690" s="11">
        <v>0</v>
      </c>
      <c r="BI1690" s="11">
        <v>0</v>
      </c>
      <c r="BJ1690" s="11">
        <v>0</v>
      </c>
      <c r="BK1690" s="11">
        <v>0</v>
      </c>
      <c r="BL1690" s="11">
        <v>0</v>
      </c>
      <c r="BM1690" s="11">
        <v>0</v>
      </c>
      <c r="BN1690" s="11">
        <v>0</v>
      </c>
      <c r="BO1690" s="11">
        <v>360540</v>
      </c>
      <c r="BP1690" s="11">
        <v>36050</v>
      </c>
      <c r="BQ1690" s="11">
        <v>288040</v>
      </c>
      <c r="BR1690" s="11">
        <v>254560</v>
      </c>
      <c r="BS1690" s="11">
        <v>53120</v>
      </c>
      <c r="BT1690" s="11">
        <v>10800</v>
      </c>
      <c r="BU1690" s="11">
        <v>42210</v>
      </c>
      <c r="BV1690" s="11">
        <v>2000</v>
      </c>
      <c r="BW1690" s="11">
        <v>4728</v>
      </c>
      <c r="BX1690" s="11">
        <v>0</v>
      </c>
      <c r="BY1690" s="11">
        <v>0</v>
      </c>
      <c r="BZ1690" s="11">
        <v>0</v>
      </c>
      <c r="CA1690" s="11">
        <v>0</v>
      </c>
      <c r="CB1690" s="11">
        <v>0</v>
      </c>
      <c r="CC1690" s="11">
        <v>0</v>
      </c>
      <c r="CD1690" s="11">
        <v>0</v>
      </c>
      <c r="CE1690" s="11">
        <v>0</v>
      </c>
      <c r="CF1690" s="11">
        <v>0</v>
      </c>
      <c r="CG1690" s="11">
        <v>0</v>
      </c>
      <c r="CH1690" s="11">
        <v>0</v>
      </c>
      <c r="CI1690" s="11">
        <v>198213.27799999999</v>
      </c>
      <c r="CJ1690" s="4">
        <v>31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20</v>
      </c>
      <c r="DC1690" s="4">
        <v>0</v>
      </c>
      <c r="DD1690" s="4">
        <v>28</v>
      </c>
      <c r="DE1690" s="64">
        <v>48</v>
      </c>
      <c r="DF1690" s="64">
        <v>32</v>
      </c>
      <c r="DG1690" s="64">
        <v>0</v>
      </c>
      <c r="DH1690" s="6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1</v>
      </c>
      <c r="DT1690" s="4">
        <v>2</v>
      </c>
      <c r="DU1690" s="4">
        <v>2</v>
      </c>
      <c r="EB1690" s="4" t="b">
        <v>1</v>
      </c>
      <c r="EC1690" s="4" t="s">
        <v>214</v>
      </c>
      <c r="EF1690" s="7">
        <v>46082</v>
      </c>
      <c r="EG1690" s="7">
        <v>46112</v>
      </c>
      <c r="EH1690" s="4" t="s">
        <v>173</v>
      </c>
      <c r="EI1690" s="4" t="b">
        <v>1</v>
      </c>
      <c r="EJ1690" s="4" t="s">
        <v>174</v>
      </c>
      <c r="EO1690" s="4">
        <f t="shared" si="103"/>
        <v>22.063013698630137</v>
      </c>
      <c r="EP1690" s="4">
        <f t="shared" si="104"/>
        <v>25</v>
      </c>
      <c r="EQ1690" s="9">
        <f t="shared" si="105"/>
        <v>3623748.1</v>
      </c>
    </row>
    <row r="1691" spans="3:147">
      <c r="C1691" s="7">
        <v>46082</v>
      </c>
      <c r="D1691" s="4">
        <v>8100</v>
      </c>
      <c r="G1691" s="4" t="s">
        <v>179</v>
      </c>
      <c r="H1691" s="4" t="s">
        <v>180</v>
      </c>
      <c r="I1691" s="4">
        <v>16</v>
      </c>
      <c r="J1691" s="16">
        <v>40686</v>
      </c>
      <c r="L1691" s="4">
        <v>103438.299</v>
      </c>
      <c r="M1691" s="4">
        <v>106938.26700000001</v>
      </c>
      <c r="N1691" s="4">
        <v>127434.768</v>
      </c>
      <c r="O1691" s="64">
        <v>21</v>
      </c>
      <c r="P1691" s="4">
        <v>9</v>
      </c>
      <c r="Q1691" s="4">
        <v>1</v>
      </c>
      <c r="R1691" s="4">
        <v>31</v>
      </c>
      <c r="S1691" s="4">
        <v>100</v>
      </c>
      <c r="T1691" s="4">
        <v>100</v>
      </c>
      <c r="U1691" s="11">
        <v>5234626</v>
      </c>
      <c r="V1691" s="11">
        <v>999626</v>
      </c>
      <c r="W1691" s="11">
        <v>4235000</v>
      </c>
      <c r="X1691" s="11">
        <v>14</v>
      </c>
      <c r="Y1691" s="62">
        <v>3206587</v>
      </c>
      <c r="Z1691" s="11">
        <v>0</v>
      </c>
      <c r="AA1691" s="11">
        <v>0</v>
      </c>
      <c r="AB1691" s="11">
        <v>0</v>
      </c>
      <c r="AC1691" s="11">
        <v>105000</v>
      </c>
      <c r="AD1691" s="11">
        <v>0</v>
      </c>
      <c r="AE1691" s="11">
        <v>0</v>
      </c>
      <c r="AF1691" s="11">
        <v>0</v>
      </c>
      <c r="AG1691" s="11">
        <v>105000</v>
      </c>
      <c r="AH1691" s="11">
        <v>0</v>
      </c>
      <c r="AI1691" s="11">
        <v>401018</v>
      </c>
      <c r="AJ1691" s="11">
        <v>0</v>
      </c>
      <c r="AK1691" s="11">
        <v>669032</v>
      </c>
      <c r="AL1691" s="9">
        <v>1070051</v>
      </c>
      <c r="AM1691" s="9">
        <v>382304</v>
      </c>
      <c r="AN1691" s="9">
        <v>0</v>
      </c>
      <c r="AO1691" s="9">
        <v>395684</v>
      </c>
      <c r="AP1691" s="11">
        <v>0</v>
      </c>
      <c r="AQ1691" s="11">
        <v>50000</v>
      </c>
      <c r="AR1691" s="11">
        <v>1898039</v>
      </c>
      <c r="AS1691" s="11">
        <v>0</v>
      </c>
      <c r="AT1691" s="11">
        <v>0</v>
      </c>
      <c r="AU1691" s="11">
        <v>0</v>
      </c>
      <c r="AV1691" s="11">
        <v>0</v>
      </c>
      <c r="AW1691" s="11">
        <v>0</v>
      </c>
      <c r="AX1691" s="11">
        <v>0</v>
      </c>
      <c r="AY1691" s="11">
        <v>0</v>
      </c>
      <c r="AZ1691" s="11">
        <v>0</v>
      </c>
      <c r="BA1691" s="11">
        <v>0</v>
      </c>
      <c r="BB1691" s="11">
        <v>0</v>
      </c>
      <c r="BC1691" s="11">
        <v>0</v>
      </c>
      <c r="BD1691" s="11">
        <v>25000</v>
      </c>
      <c r="BE1691" s="11">
        <v>0</v>
      </c>
      <c r="BF1691" s="11">
        <v>0</v>
      </c>
      <c r="BG1691" s="11">
        <v>0</v>
      </c>
      <c r="BH1691" s="11">
        <v>0</v>
      </c>
      <c r="BI1691" s="11">
        <v>0</v>
      </c>
      <c r="BJ1691" s="11">
        <v>0</v>
      </c>
      <c r="BK1691" s="11">
        <v>0</v>
      </c>
      <c r="BL1691" s="11">
        <v>0</v>
      </c>
      <c r="BM1691" s="11">
        <v>0</v>
      </c>
      <c r="BN1691" s="11">
        <v>0</v>
      </c>
      <c r="BO1691" s="11">
        <v>369130</v>
      </c>
      <c r="BP1691" s="11">
        <v>36910</v>
      </c>
      <c r="BQ1691" s="11">
        <v>257830</v>
      </c>
      <c r="BR1691" s="11">
        <v>231840</v>
      </c>
      <c r="BS1691" s="11">
        <v>47110</v>
      </c>
      <c r="BT1691" s="11">
        <v>9620</v>
      </c>
      <c r="BU1691" s="11">
        <v>37120</v>
      </c>
      <c r="BV1691" s="11">
        <v>2000</v>
      </c>
      <c r="BW1691" s="11">
        <v>8066</v>
      </c>
      <c r="BX1691" s="11">
        <v>0</v>
      </c>
      <c r="BY1691" s="11">
        <v>0</v>
      </c>
      <c r="BZ1691" s="11">
        <v>0</v>
      </c>
      <c r="CA1691" s="11">
        <v>0</v>
      </c>
      <c r="CB1691" s="11">
        <v>0</v>
      </c>
      <c r="CC1691" s="11">
        <v>0</v>
      </c>
      <c r="CD1691" s="11">
        <v>0</v>
      </c>
      <c r="CE1691" s="11">
        <v>0</v>
      </c>
      <c r="CF1691" s="11">
        <v>0</v>
      </c>
      <c r="CG1691" s="11">
        <v>0</v>
      </c>
      <c r="CH1691" s="11">
        <v>0</v>
      </c>
      <c r="CI1691" s="11">
        <v>180507.622</v>
      </c>
      <c r="CJ1691" s="4">
        <v>31</v>
      </c>
      <c r="CK1691" s="4">
        <v>0</v>
      </c>
      <c r="CL1691" s="4">
        <v>0</v>
      </c>
      <c r="CM1691" s="4">
        <v>0</v>
      </c>
      <c r="CN1691" s="4">
        <v>0</v>
      </c>
      <c r="CO1691" s="4">
        <v>0</v>
      </c>
      <c r="CP1691" s="4">
        <v>0</v>
      </c>
      <c r="CQ1691" s="4">
        <v>0</v>
      </c>
      <c r="CR1691" s="4">
        <v>0</v>
      </c>
      <c r="CS1691" s="4">
        <v>0</v>
      </c>
      <c r="CT1691" s="4">
        <v>0</v>
      </c>
      <c r="CU1691" s="4">
        <v>10</v>
      </c>
      <c r="CV1691" s="4">
        <v>0</v>
      </c>
      <c r="CW1691" s="4">
        <v>0</v>
      </c>
      <c r="CX1691" s="4">
        <v>0</v>
      </c>
      <c r="CY1691" s="4">
        <v>0</v>
      </c>
      <c r="CZ1691" s="4">
        <v>0</v>
      </c>
      <c r="DA1691" s="4">
        <v>0</v>
      </c>
      <c r="DB1691" s="4">
        <v>20</v>
      </c>
      <c r="DC1691" s="4">
        <v>0</v>
      </c>
      <c r="DD1691" s="4">
        <v>28</v>
      </c>
      <c r="DE1691" s="64">
        <v>48</v>
      </c>
      <c r="DF1691" s="64">
        <v>16</v>
      </c>
      <c r="DG1691" s="64">
        <v>0</v>
      </c>
      <c r="DH1691" s="64">
        <v>41.4</v>
      </c>
      <c r="DI1691" s="4">
        <v>0</v>
      </c>
      <c r="DJ1691" s="4">
        <v>0</v>
      </c>
      <c r="DK1691" s="4">
        <v>0</v>
      </c>
      <c r="DL1691" s="4">
        <v>0</v>
      </c>
      <c r="DM1691" s="4">
        <v>0</v>
      </c>
      <c r="DN1691" s="4">
        <v>0</v>
      </c>
      <c r="DO1691" s="4">
        <v>0</v>
      </c>
      <c r="DP1691" s="4">
        <v>0</v>
      </c>
      <c r="DQ1691" s="4">
        <v>0</v>
      </c>
      <c r="DR1691" s="4">
        <v>0</v>
      </c>
      <c r="DS1691" s="4">
        <v>0</v>
      </c>
      <c r="DT1691" s="4">
        <v>2</v>
      </c>
      <c r="DU1691" s="4">
        <v>2</v>
      </c>
      <c r="EB1691" s="4" t="b">
        <v>1</v>
      </c>
      <c r="EC1691" s="4" t="s">
        <v>214</v>
      </c>
      <c r="EF1691" s="7">
        <v>46082</v>
      </c>
      <c r="EG1691" s="7">
        <v>46112</v>
      </c>
      <c r="EH1691" s="4" t="s">
        <v>173</v>
      </c>
      <c r="EI1691" s="4" t="b">
        <v>1</v>
      </c>
      <c r="EJ1691" s="4" t="s">
        <v>174</v>
      </c>
      <c r="EO1691" s="4">
        <f t="shared" si="103"/>
        <v>14.621917808219179</v>
      </c>
      <c r="EP1691" s="4">
        <f t="shared" si="104"/>
        <v>21</v>
      </c>
      <c r="EQ1691" s="9">
        <f t="shared" si="105"/>
        <v>2676130.128</v>
      </c>
    </row>
    <row r="1692" spans="3:147">
      <c r="C1692" s="7">
        <v>46082</v>
      </c>
      <c r="D1692" s="4">
        <v>8100</v>
      </c>
      <c r="G1692" s="4" t="s">
        <v>179</v>
      </c>
      <c r="H1692" s="4" t="s">
        <v>180</v>
      </c>
      <c r="I1692" s="4">
        <v>17</v>
      </c>
      <c r="J1692" s="16">
        <v>40820</v>
      </c>
      <c r="L1692" s="4">
        <v>104068.299</v>
      </c>
      <c r="M1692" s="4">
        <v>107818.26700000001</v>
      </c>
      <c r="N1692" s="4">
        <v>128483.43399999999</v>
      </c>
      <c r="O1692" s="64">
        <v>21</v>
      </c>
      <c r="P1692" s="4">
        <v>9</v>
      </c>
      <c r="Q1692" s="4">
        <v>1</v>
      </c>
      <c r="R1692" s="4">
        <v>31</v>
      </c>
      <c r="S1692" s="4">
        <v>100</v>
      </c>
      <c r="T1692" s="4">
        <v>100</v>
      </c>
      <c r="U1692" s="11">
        <v>5635063</v>
      </c>
      <c r="V1692" s="11">
        <v>1109063</v>
      </c>
      <c r="W1692" s="11">
        <v>4526000</v>
      </c>
      <c r="X1692" s="11">
        <v>14</v>
      </c>
      <c r="Y1692" s="62">
        <v>3226117</v>
      </c>
      <c r="Z1692" s="11">
        <v>0</v>
      </c>
      <c r="AA1692" s="11">
        <v>0</v>
      </c>
      <c r="AB1692" s="11">
        <v>7500</v>
      </c>
      <c r="AC1692" s="11">
        <v>105000</v>
      </c>
      <c r="AD1692" s="11">
        <v>0</v>
      </c>
      <c r="AE1692" s="11">
        <v>0</v>
      </c>
      <c r="AF1692" s="11">
        <v>0</v>
      </c>
      <c r="AG1692" s="11">
        <v>112500</v>
      </c>
      <c r="AH1692" s="11">
        <v>0</v>
      </c>
      <c r="AI1692" s="11">
        <v>404318</v>
      </c>
      <c r="AJ1692" s="11">
        <v>0</v>
      </c>
      <c r="AK1692" s="11">
        <v>722719</v>
      </c>
      <c r="AL1692" s="9">
        <v>1127037</v>
      </c>
      <c r="AM1692" s="9">
        <v>566130</v>
      </c>
      <c r="AN1692" s="9">
        <v>64241</v>
      </c>
      <c r="AO1692" s="9">
        <v>444038</v>
      </c>
      <c r="AP1692" s="11">
        <v>0</v>
      </c>
      <c r="AQ1692" s="11">
        <v>60000</v>
      </c>
      <c r="AR1692" s="11">
        <v>2261446</v>
      </c>
      <c r="AS1692" s="11">
        <v>0</v>
      </c>
      <c r="AT1692" s="11">
        <v>0</v>
      </c>
      <c r="AU1692" s="11">
        <v>0</v>
      </c>
      <c r="AV1692" s="11">
        <v>0</v>
      </c>
      <c r="AW1692" s="11">
        <v>0</v>
      </c>
      <c r="AX1692" s="11">
        <v>0</v>
      </c>
      <c r="AY1692" s="11">
        <v>0</v>
      </c>
      <c r="AZ1692" s="11">
        <v>0</v>
      </c>
      <c r="BA1692" s="11">
        <v>0</v>
      </c>
      <c r="BB1692" s="11">
        <v>0</v>
      </c>
      <c r="BC1692" s="11">
        <v>0</v>
      </c>
      <c r="BD1692" s="11">
        <v>35000</v>
      </c>
      <c r="BE1692" s="11">
        <v>0</v>
      </c>
      <c r="BF1692" s="11">
        <v>0</v>
      </c>
      <c r="BG1692" s="11">
        <v>0</v>
      </c>
      <c r="BH1692" s="11">
        <v>0</v>
      </c>
      <c r="BI1692" s="11">
        <v>0</v>
      </c>
      <c r="BJ1692" s="11">
        <v>0</v>
      </c>
      <c r="BK1692" s="11">
        <v>0</v>
      </c>
      <c r="BL1692" s="11">
        <v>0</v>
      </c>
      <c r="BM1692" s="11">
        <v>0</v>
      </c>
      <c r="BN1692" s="11">
        <v>0</v>
      </c>
      <c r="BO1692" s="11">
        <v>442260</v>
      </c>
      <c r="BP1692" s="11">
        <v>44220</v>
      </c>
      <c r="BQ1692" s="11">
        <v>275730</v>
      </c>
      <c r="BR1692" s="11">
        <v>246950</v>
      </c>
      <c r="BS1692" s="11">
        <v>50720</v>
      </c>
      <c r="BT1692" s="11">
        <v>9680</v>
      </c>
      <c r="BU1692" s="11">
        <v>37420</v>
      </c>
      <c r="BV1692" s="11">
        <v>2000</v>
      </c>
      <c r="BW1692" s="11">
        <v>83</v>
      </c>
      <c r="BX1692" s="11">
        <v>0</v>
      </c>
      <c r="BY1692" s="11">
        <v>0</v>
      </c>
      <c r="BZ1692" s="11">
        <v>0</v>
      </c>
      <c r="CA1692" s="11">
        <v>0</v>
      </c>
      <c r="CB1692" s="11">
        <v>0</v>
      </c>
      <c r="CC1692" s="11">
        <v>0</v>
      </c>
      <c r="CD1692" s="11">
        <v>0</v>
      </c>
      <c r="CE1692" s="11">
        <v>0</v>
      </c>
      <c r="CF1692" s="11">
        <v>0</v>
      </c>
      <c r="CG1692" s="11">
        <v>0</v>
      </c>
      <c r="CH1692" s="11">
        <v>0</v>
      </c>
      <c r="CI1692" s="11">
        <v>186563.56700000001</v>
      </c>
      <c r="CJ1692" s="4">
        <v>31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12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20</v>
      </c>
      <c r="DC1692" s="4">
        <v>0</v>
      </c>
      <c r="DD1692" s="4">
        <v>30</v>
      </c>
      <c r="DE1692" s="64">
        <v>50</v>
      </c>
      <c r="DF1692" s="64">
        <v>23.5</v>
      </c>
      <c r="DG1692" s="64">
        <v>2</v>
      </c>
      <c r="DH1692" s="64">
        <v>46.08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0.5</v>
      </c>
      <c r="DT1692" s="4">
        <v>2</v>
      </c>
      <c r="DU1692" s="4">
        <v>2</v>
      </c>
      <c r="EB1692" s="4" t="b">
        <v>1</v>
      </c>
      <c r="EC1692" s="4" t="s">
        <v>214</v>
      </c>
      <c r="EF1692" s="7">
        <v>46082</v>
      </c>
      <c r="EG1692" s="7">
        <v>46112</v>
      </c>
      <c r="EH1692" s="4" t="s">
        <v>173</v>
      </c>
      <c r="EI1692" s="4" t="b">
        <v>1</v>
      </c>
      <c r="EJ1692" s="4" t="s">
        <v>174</v>
      </c>
      <c r="EO1692" s="4">
        <f t="shared" si="103"/>
        <v>14.254794520547945</v>
      </c>
      <c r="EP1692" s="4">
        <f t="shared" si="104"/>
        <v>21</v>
      </c>
      <c r="EQ1692" s="9">
        <f t="shared" si="105"/>
        <v>2698152.1140000001</v>
      </c>
    </row>
    <row r="1693" spans="3:147">
      <c r="C1693" s="7">
        <v>46113</v>
      </c>
      <c r="D1693" s="4">
        <v>8100</v>
      </c>
      <c r="G1693" s="4" t="s">
        <v>170</v>
      </c>
      <c r="H1693" s="4" t="s">
        <v>171</v>
      </c>
      <c r="I1693" s="4">
        <v>3</v>
      </c>
      <c r="J1693" s="16">
        <v>36397</v>
      </c>
      <c r="L1693" s="4">
        <v>129126.58900000001</v>
      </c>
      <c r="M1693" s="4">
        <v>135876.56700000001</v>
      </c>
      <c r="N1693" s="4">
        <v>161919.57500000001</v>
      </c>
      <c r="O1693" s="64">
        <v>22</v>
      </c>
      <c r="P1693" s="4">
        <v>8</v>
      </c>
      <c r="Q1693" s="4">
        <v>0</v>
      </c>
      <c r="R1693" s="4">
        <v>30</v>
      </c>
      <c r="S1693" s="4">
        <v>100</v>
      </c>
      <c r="T1693" s="4">
        <v>100</v>
      </c>
      <c r="U1693" s="11">
        <v>5997390</v>
      </c>
      <c r="V1693" s="11">
        <v>1468830</v>
      </c>
      <c r="W1693" s="11">
        <v>4528560</v>
      </c>
      <c r="X1693" s="11">
        <v>26</v>
      </c>
      <c r="Y1693" s="62">
        <v>3873797</v>
      </c>
      <c r="Z1693" s="11">
        <v>0</v>
      </c>
      <c r="AA1693" s="11">
        <v>0</v>
      </c>
      <c r="AB1693" s="11">
        <v>7500</v>
      </c>
      <c r="AC1693" s="11">
        <v>195000</v>
      </c>
      <c r="AD1693" s="11">
        <v>0</v>
      </c>
      <c r="AE1693" s="11">
        <v>0</v>
      </c>
      <c r="AF1693" s="11">
        <v>0</v>
      </c>
      <c r="AG1693" s="11">
        <v>202500</v>
      </c>
      <c r="AH1693" s="11">
        <v>0</v>
      </c>
      <c r="AI1693" s="11">
        <v>509537</v>
      </c>
      <c r="AJ1693" s="11">
        <v>0</v>
      </c>
      <c r="AK1693" s="11">
        <v>607198</v>
      </c>
      <c r="AL1693" s="9">
        <v>1116735</v>
      </c>
      <c r="AM1693" s="9">
        <v>728638</v>
      </c>
      <c r="AN1693" s="9">
        <v>0</v>
      </c>
      <c r="AO1693" s="9">
        <v>0</v>
      </c>
      <c r="AP1693" s="11">
        <v>0</v>
      </c>
      <c r="AQ1693" s="11">
        <v>0</v>
      </c>
      <c r="AR1693" s="11">
        <v>1845373</v>
      </c>
      <c r="AS1693" s="11">
        <v>0</v>
      </c>
      <c r="AT1693" s="11">
        <v>0</v>
      </c>
      <c r="AU1693" s="11">
        <v>0</v>
      </c>
      <c r="AV1693" s="11">
        <v>0</v>
      </c>
      <c r="AW1693" s="11">
        <v>0</v>
      </c>
      <c r="AX1693" s="11">
        <v>0</v>
      </c>
      <c r="AY1693" s="11">
        <v>0</v>
      </c>
      <c r="AZ1693" s="11">
        <v>0</v>
      </c>
      <c r="BA1693" s="11">
        <v>60720</v>
      </c>
      <c r="BB1693" s="11">
        <v>0</v>
      </c>
      <c r="BC1693" s="11">
        <v>0</v>
      </c>
      <c r="BD1693" s="11">
        <v>15000</v>
      </c>
      <c r="BE1693" s="11">
        <v>0</v>
      </c>
      <c r="BF1693" s="11">
        <v>0</v>
      </c>
      <c r="BG1693" s="11">
        <v>0</v>
      </c>
      <c r="BH1693" s="11">
        <v>0</v>
      </c>
      <c r="BI1693" s="11">
        <v>0</v>
      </c>
      <c r="BJ1693" s="11">
        <v>0</v>
      </c>
      <c r="BK1693" s="11">
        <v>0</v>
      </c>
      <c r="BL1693" s="11">
        <v>0</v>
      </c>
      <c r="BM1693" s="11">
        <v>0</v>
      </c>
      <c r="BN1693" s="11">
        <v>0</v>
      </c>
      <c r="BO1693" s="11">
        <v>522770</v>
      </c>
      <c r="BP1693" s="11">
        <v>52270</v>
      </c>
      <c r="BQ1693" s="11">
        <v>283190</v>
      </c>
      <c r="BR1693" s="11">
        <v>263080</v>
      </c>
      <c r="BS1693" s="11">
        <v>53980</v>
      </c>
      <c r="BT1693" s="11">
        <v>11630</v>
      </c>
      <c r="BU1693" s="11">
        <v>45850</v>
      </c>
      <c r="BV1693" s="11">
        <v>22000</v>
      </c>
      <c r="BW1693" s="11">
        <v>4500</v>
      </c>
      <c r="BX1693" s="11">
        <v>0</v>
      </c>
      <c r="BY1693" s="11">
        <v>0</v>
      </c>
      <c r="BZ1693" s="11">
        <v>0</v>
      </c>
      <c r="CA1693" s="11">
        <v>0</v>
      </c>
      <c r="CB1693" s="11">
        <v>0</v>
      </c>
      <c r="CC1693" s="11">
        <v>209560</v>
      </c>
      <c r="CD1693" s="11">
        <v>0</v>
      </c>
      <c r="CE1693" s="11">
        <v>0</v>
      </c>
      <c r="CF1693" s="11">
        <v>0</v>
      </c>
      <c r="CG1693" s="11">
        <v>0</v>
      </c>
      <c r="CH1693" s="11">
        <v>0</v>
      </c>
      <c r="CI1693" s="11">
        <v>217242.07800000001</v>
      </c>
      <c r="CJ1693" s="4">
        <v>30</v>
      </c>
      <c r="CK1693" s="4">
        <v>0</v>
      </c>
      <c r="CL1693" s="4">
        <v>0</v>
      </c>
      <c r="CM1693" s="4">
        <v>0</v>
      </c>
      <c r="CN1693" s="4">
        <v>0</v>
      </c>
      <c r="CO1693" s="4">
        <v>0</v>
      </c>
      <c r="CP1693" s="4">
        <v>0</v>
      </c>
      <c r="CQ1693" s="4">
        <v>0</v>
      </c>
      <c r="CR1693" s="4">
        <v>0</v>
      </c>
      <c r="CS1693" s="4">
        <v>0</v>
      </c>
      <c r="CT1693" s="4">
        <v>0</v>
      </c>
      <c r="CU1693" s="4">
        <v>0</v>
      </c>
      <c r="CV1693" s="4">
        <v>0</v>
      </c>
      <c r="CW1693" s="4">
        <v>0</v>
      </c>
      <c r="CX1693" s="4">
        <v>0</v>
      </c>
      <c r="CY1693" s="4">
        <v>0</v>
      </c>
      <c r="CZ1693" s="4">
        <v>0</v>
      </c>
      <c r="DA1693" s="4">
        <v>0</v>
      </c>
      <c r="DB1693" s="4">
        <v>20</v>
      </c>
      <c r="DC1693" s="4">
        <v>0</v>
      </c>
      <c r="DD1693" s="4">
        <v>20</v>
      </c>
      <c r="DE1693" s="64">
        <v>40</v>
      </c>
      <c r="DF1693" s="64">
        <v>24</v>
      </c>
      <c r="DG1693" s="64">
        <v>0</v>
      </c>
      <c r="DH1693" s="64">
        <v>0</v>
      </c>
      <c r="DI1693" s="4">
        <v>0</v>
      </c>
      <c r="DJ1693" s="4">
        <v>0</v>
      </c>
      <c r="DK1693" s="4">
        <v>0</v>
      </c>
      <c r="DL1693" s="4">
        <v>0</v>
      </c>
      <c r="DM1693" s="4">
        <v>0</v>
      </c>
      <c r="DN1693" s="4">
        <v>0</v>
      </c>
      <c r="DO1693" s="4">
        <v>0</v>
      </c>
      <c r="DP1693" s="4">
        <v>0</v>
      </c>
      <c r="DQ1693" s="4">
        <v>0</v>
      </c>
      <c r="DR1693" s="4">
        <v>0</v>
      </c>
      <c r="DS1693" s="4">
        <v>1</v>
      </c>
      <c r="DT1693" s="4">
        <v>2</v>
      </c>
      <c r="DU1693" s="4">
        <v>2</v>
      </c>
      <c r="EB1693" s="4" t="b">
        <v>1</v>
      </c>
      <c r="EC1693" s="4" t="s">
        <v>214</v>
      </c>
      <c r="EF1693" s="7">
        <v>46113</v>
      </c>
      <c r="EG1693" s="7">
        <v>46142</v>
      </c>
      <c r="EH1693" s="4" t="s">
        <v>173</v>
      </c>
      <c r="EI1693" s="4" t="b">
        <v>1</v>
      </c>
      <c r="EJ1693" s="4" t="s">
        <v>174</v>
      </c>
      <c r="EO1693" s="4">
        <f t="shared" si="103"/>
        <v>26.372602739726027</v>
      </c>
      <c r="EP1693" s="4">
        <f t="shared" si="104"/>
        <v>25</v>
      </c>
      <c r="EQ1693" s="9">
        <f t="shared" si="105"/>
        <v>4047989.3750000005</v>
      </c>
    </row>
    <row r="1694" spans="3:147">
      <c r="C1694" s="7">
        <v>46113</v>
      </c>
      <c r="D1694" s="4">
        <v>8100</v>
      </c>
      <c r="G1694" s="4" t="s">
        <v>170</v>
      </c>
      <c r="H1694" s="4" t="s">
        <v>171</v>
      </c>
      <c r="I1694" s="4">
        <v>1</v>
      </c>
      <c r="J1694" s="16">
        <v>37683</v>
      </c>
      <c r="L1694" s="4">
        <v>127014.58900000001</v>
      </c>
      <c r="M1694" s="4">
        <v>133014.56700000001</v>
      </c>
      <c r="N1694" s="4">
        <v>158509.02499999999</v>
      </c>
      <c r="O1694" s="64">
        <v>22</v>
      </c>
      <c r="P1694" s="4">
        <v>8</v>
      </c>
      <c r="Q1694" s="4">
        <v>0</v>
      </c>
      <c r="R1694" s="4">
        <v>30</v>
      </c>
      <c r="S1694" s="4">
        <v>100</v>
      </c>
      <c r="T1694" s="4">
        <v>100</v>
      </c>
      <c r="U1694" s="11">
        <v>5683338</v>
      </c>
      <c r="V1694" s="11">
        <v>1018000</v>
      </c>
      <c r="W1694" s="11">
        <v>4665338</v>
      </c>
      <c r="X1694" s="11">
        <v>23</v>
      </c>
      <c r="Y1694" s="62">
        <v>3810437</v>
      </c>
      <c r="Z1694" s="11">
        <v>0</v>
      </c>
      <c r="AA1694" s="11">
        <v>0</v>
      </c>
      <c r="AB1694" s="11">
        <v>7500</v>
      </c>
      <c r="AC1694" s="11">
        <v>172500</v>
      </c>
      <c r="AD1694" s="11">
        <v>0</v>
      </c>
      <c r="AE1694" s="11">
        <v>0</v>
      </c>
      <c r="AF1694" s="11">
        <v>0</v>
      </c>
      <c r="AG1694" s="11">
        <v>180000</v>
      </c>
      <c r="AH1694" s="11">
        <v>0</v>
      </c>
      <c r="AI1694" s="11">
        <v>498804</v>
      </c>
      <c r="AJ1694" s="11">
        <v>0</v>
      </c>
      <c r="AK1694" s="11">
        <v>1159097</v>
      </c>
      <c r="AL1694" s="9">
        <v>1657901</v>
      </c>
      <c r="AM1694" s="9">
        <v>0</v>
      </c>
      <c r="AN1694" s="9">
        <v>0</v>
      </c>
      <c r="AO1694" s="9">
        <v>0</v>
      </c>
      <c r="AP1694" s="11">
        <v>0</v>
      </c>
      <c r="AQ1694" s="11">
        <v>0</v>
      </c>
      <c r="AR1694" s="11">
        <v>1657901</v>
      </c>
      <c r="AS1694" s="11">
        <v>0</v>
      </c>
      <c r="AT1694" s="11">
        <v>0</v>
      </c>
      <c r="AU1694" s="11">
        <v>0</v>
      </c>
      <c r="AV1694" s="11">
        <v>0</v>
      </c>
      <c r="AW1694" s="11">
        <v>0</v>
      </c>
      <c r="AX1694" s="11">
        <v>0</v>
      </c>
      <c r="AY1694" s="11">
        <v>0</v>
      </c>
      <c r="AZ1694" s="11">
        <v>0</v>
      </c>
      <c r="BA1694" s="11">
        <v>0</v>
      </c>
      <c r="BB1694" s="11">
        <v>0</v>
      </c>
      <c r="BC1694" s="11">
        <v>0</v>
      </c>
      <c r="BD1694" s="11">
        <v>35000</v>
      </c>
      <c r="BE1694" s="11">
        <v>0</v>
      </c>
      <c r="BF1694" s="11">
        <v>0</v>
      </c>
      <c r="BG1694" s="11">
        <v>0</v>
      </c>
      <c r="BH1694" s="11">
        <v>0</v>
      </c>
      <c r="BI1694" s="11">
        <v>0</v>
      </c>
      <c r="BJ1694" s="11">
        <v>0</v>
      </c>
      <c r="BK1694" s="11">
        <v>0</v>
      </c>
      <c r="BL1694" s="11">
        <v>0</v>
      </c>
      <c r="BM1694" s="11">
        <v>0</v>
      </c>
      <c r="BN1694" s="11">
        <v>0</v>
      </c>
      <c r="BO1694" s="11">
        <v>334840</v>
      </c>
      <c r="BP1694" s="11">
        <v>33480</v>
      </c>
      <c r="BQ1694" s="11">
        <v>218260</v>
      </c>
      <c r="BR1694" s="11">
        <v>249580</v>
      </c>
      <c r="BS1694" s="11">
        <v>51150</v>
      </c>
      <c r="BT1694" s="11">
        <v>11440</v>
      </c>
      <c r="BU1694" s="11">
        <v>44890</v>
      </c>
      <c r="BV1694" s="11">
        <v>0</v>
      </c>
      <c r="BW1694" s="11">
        <v>1500</v>
      </c>
      <c r="BX1694" s="11">
        <v>0</v>
      </c>
      <c r="BY1694" s="11">
        <v>0</v>
      </c>
      <c r="BZ1694" s="11">
        <v>0</v>
      </c>
      <c r="CA1694" s="11">
        <v>0</v>
      </c>
      <c r="CB1694" s="11">
        <v>0</v>
      </c>
      <c r="CC1694" s="11">
        <v>72860</v>
      </c>
      <c r="CD1694" s="11">
        <v>0</v>
      </c>
      <c r="CE1694" s="11">
        <v>0</v>
      </c>
      <c r="CF1694" s="11">
        <v>0</v>
      </c>
      <c r="CG1694" s="11">
        <v>0</v>
      </c>
      <c r="CH1694" s="11">
        <v>0</v>
      </c>
      <c r="CI1694" s="11">
        <v>179753.5</v>
      </c>
      <c r="CJ1694" s="4">
        <v>30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20</v>
      </c>
      <c r="DC1694" s="4">
        <v>0</v>
      </c>
      <c r="DD1694" s="4">
        <v>39</v>
      </c>
      <c r="DE1694" s="64">
        <v>59</v>
      </c>
      <c r="DF1694" s="64">
        <v>0</v>
      </c>
      <c r="DG1694" s="64">
        <v>0</v>
      </c>
      <c r="DH1694" s="6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1.5</v>
      </c>
      <c r="DT1694" s="4">
        <v>2</v>
      </c>
      <c r="DU1694" s="4">
        <v>2</v>
      </c>
      <c r="EB1694" s="4" t="b">
        <v>1</v>
      </c>
      <c r="EC1694" s="4" t="s">
        <v>214</v>
      </c>
      <c r="EF1694" s="7">
        <v>46113</v>
      </c>
      <c r="EG1694" s="7">
        <v>46142</v>
      </c>
      <c r="EH1694" s="4" t="s">
        <v>173</v>
      </c>
      <c r="EI1694" s="4" t="b">
        <v>1</v>
      </c>
      <c r="EJ1694" s="4" t="s">
        <v>174</v>
      </c>
      <c r="EO1694" s="4">
        <f t="shared" si="103"/>
        <v>22.849315068493151</v>
      </c>
      <c r="EP1694" s="4">
        <f t="shared" si="104"/>
        <v>25</v>
      </c>
      <c r="EQ1694" s="9">
        <f t="shared" si="105"/>
        <v>3962725.625</v>
      </c>
    </row>
    <row r="1695" spans="3:147">
      <c r="C1695" s="7">
        <v>46113</v>
      </c>
      <c r="D1695" s="4">
        <v>8100</v>
      </c>
      <c r="G1695" s="4" t="s">
        <v>176</v>
      </c>
      <c r="H1695" s="4" t="s">
        <v>177</v>
      </c>
      <c r="I1695" s="4">
        <v>11</v>
      </c>
      <c r="J1695" s="16">
        <v>37970</v>
      </c>
      <c r="L1695" s="4">
        <v>116136.333</v>
      </c>
      <c r="M1695" s="4">
        <v>121636.3</v>
      </c>
      <c r="N1695" s="4">
        <v>144949.924</v>
      </c>
      <c r="O1695" s="64">
        <v>22</v>
      </c>
      <c r="P1695" s="4">
        <v>8</v>
      </c>
      <c r="Q1695" s="4">
        <v>0</v>
      </c>
      <c r="R1695" s="4">
        <v>30</v>
      </c>
      <c r="S1695" s="4">
        <v>100</v>
      </c>
      <c r="T1695" s="4">
        <v>100</v>
      </c>
      <c r="U1695" s="11">
        <v>5459774</v>
      </c>
      <c r="V1695" s="11">
        <v>1079774</v>
      </c>
      <c r="W1695" s="11">
        <v>4380000</v>
      </c>
      <c r="X1695" s="11">
        <v>22</v>
      </c>
      <c r="Y1695" s="62">
        <v>3484089</v>
      </c>
      <c r="Z1695" s="11">
        <v>0</v>
      </c>
      <c r="AA1695" s="11">
        <v>0</v>
      </c>
      <c r="AB1695" s="11">
        <v>0</v>
      </c>
      <c r="AC1695" s="11">
        <v>165000</v>
      </c>
      <c r="AD1695" s="11">
        <v>0</v>
      </c>
      <c r="AE1695" s="11">
        <v>0</v>
      </c>
      <c r="AF1695" s="11">
        <v>0</v>
      </c>
      <c r="AG1695" s="11">
        <v>165000</v>
      </c>
      <c r="AH1695" s="11">
        <v>0</v>
      </c>
      <c r="AI1695" s="11">
        <v>456136</v>
      </c>
      <c r="AJ1695" s="11">
        <v>0</v>
      </c>
      <c r="AK1695" s="11">
        <v>978411</v>
      </c>
      <c r="AL1695" s="9">
        <v>1434548</v>
      </c>
      <c r="AM1695" s="9">
        <v>326137</v>
      </c>
      <c r="AN1695" s="9">
        <v>0</v>
      </c>
      <c r="AO1695" s="9">
        <v>0</v>
      </c>
      <c r="AP1695" s="11">
        <v>0</v>
      </c>
      <c r="AQ1695" s="11">
        <v>0</v>
      </c>
      <c r="AR1695" s="11">
        <v>1760685</v>
      </c>
      <c r="AS1695" s="11">
        <v>0</v>
      </c>
      <c r="AT1695" s="11">
        <v>0</v>
      </c>
      <c r="AU1695" s="11">
        <v>0</v>
      </c>
      <c r="AV1695" s="11">
        <v>0</v>
      </c>
      <c r="AW1695" s="11">
        <v>0</v>
      </c>
      <c r="AX1695" s="11">
        <v>0</v>
      </c>
      <c r="AY1695" s="11">
        <v>0</v>
      </c>
      <c r="AZ1695" s="11">
        <v>0</v>
      </c>
      <c r="BA1695" s="11">
        <v>0</v>
      </c>
      <c r="BB1695" s="11">
        <v>0</v>
      </c>
      <c r="BC1695" s="11">
        <v>0</v>
      </c>
      <c r="BD1695" s="11">
        <v>50000</v>
      </c>
      <c r="BE1695" s="11">
        <v>0</v>
      </c>
      <c r="BF1695" s="11">
        <v>0</v>
      </c>
      <c r="BG1695" s="11">
        <v>0</v>
      </c>
      <c r="BH1695" s="11">
        <v>0</v>
      </c>
      <c r="BI1695" s="11">
        <v>0</v>
      </c>
      <c r="BJ1695" s="11">
        <v>0</v>
      </c>
      <c r="BK1695" s="11">
        <v>0</v>
      </c>
      <c r="BL1695" s="11">
        <v>0</v>
      </c>
      <c r="BM1695" s="11">
        <v>0</v>
      </c>
      <c r="BN1695" s="11">
        <v>0</v>
      </c>
      <c r="BO1695" s="11">
        <v>284180</v>
      </c>
      <c r="BP1695" s="11">
        <v>28410</v>
      </c>
      <c r="BQ1695" s="11">
        <v>288040</v>
      </c>
      <c r="BR1695" s="11">
        <v>236570</v>
      </c>
      <c r="BS1695" s="11">
        <v>49140</v>
      </c>
      <c r="BT1695" s="11">
        <v>10460</v>
      </c>
      <c r="BU1695" s="11">
        <v>41050</v>
      </c>
      <c r="BV1695" s="11">
        <v>0</v>
      </c>
      <c r="BW1695" s="11">
        <v>3394</v>
      </c>
      <c r="BX1695" s="11">
        <v>0</v>
      </c>
      <c r="BY1695" s="11">
        <v>0</v>
      </c>
      <c r="BZ1695" s="11">
        <v>0</v>
      </c>
      <c r="CA1695" s="11">
        <v>0</v>
      </c>
      <c r="CB1695" s="11">
        <v>0</v>
      </c>
      <c r="CC1695" s="11">
        <v>138530</v>
      </c>
      <c r="CD1695" s="11">
        <v>0</v>
      </c>
      <c r="CE1695" s="11">
        <v>0</v>
      </c>
      <c r="CF1695" s="11">
        <v>0</v>
      </c>
      <c r="CG1695" s="11">
        <v>0</v>
      </c>
      <c r="CH1695" s="11">
        <v>0</v>
      </c>
      <c r="CI1695" s="11">
        <v>205079.978</v>
      </c>
      <c r="CJ1695" s="4">
        <v>30</v>
      </c>
      <c r="CK1695" s="4">
        <v>0</v>
      </c>
      <c r="CL1695" s="4">
        <v>0</v>
      </c>
      <c r="CM1695" s="4">
        <v>0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4">
        <v>0</v>
      </c>
      <c r="CV1695" s="4">
        <v>0</v>
      </c>
      <c r="CW1695" s="4">
        <v>0</v>
      </c>
      <c r="CX1695" s="4">
        <v>0</v>
      </c>
      <c r="CY1695" s="4">
        <v>0</v>
      </c>
      <c r="CZ1695" s="4">
        <v>0</v>
      </c>
      <c r="DA1695" s="4">
        <v>0</v>
      </c>
      <c r="DB1695" s="4">
        <v>20</v>
      </c>
      <c r="DC1695" s="4">
        <v>0</v>
      </c>
      <c r="DD1695" s="4">
        <v>36</v>
      </c>
      <c r="DE1695" s="64">
        <v>56</v>
      </c>
      <c r="DF1695" s="64">
        <v>12</v>
      </c>
      <c r="DG1695" s="64">
        <v>0</v>
      </c>
      <c r="DH1695" s="64">
        <v>0</v>
      </c>
      <c r="DI1695" s="4">
        <v>0</v>
      </c>
      <c r="DJ1695" s="4">
        <v>0</v>
      </c>
      <c r="DK1695" s="4">
        <v>0</v>
      </c>
      <c r="DL1695" s="4">
        <v>0</v>
      </c>
      <c r="DM1695" s="4">
        <v>0</v>
      </c>
      <c r="DN1695" s="4">
        <v>0</v>
      </c>
      <c r="DO1695" s="4">
        <v>0</v>
      </c>
      <c r="DP1695" s="4">
        <v>0</v>
      </c>
      <c r="DQ1695" s="4">
        <v>0</v>
      </c>
      <c r="DR1695" s="4">
        <v>0</v>
      </c>
      <c r="DS1695" s="4">
        <v>1</v>
      </c>
      <c r="DT1695" s="4">
        <v>2</v>
      </c>
      <c r="DU1695" s="4">
        <v>2</v>
      </c>
      <c r="EB1695" s="4" t="b">
        <v>1</v>
      </c>
      <c r="EC1695" s="4" t="s">
        <v>214</v>
      </c>
      <c r="EF1695" s="7">
        <v>46113</v>
      </c>
      <c r="EG1695" s="7">
        <v>46142</v>
      </c>
      <c r="EH1695" s="4" t="s">
        <v>173</v>
      </c>
      <c r="EI1695" s="4" t="b">
        <v>1</v>
      </c>
      <c r="EJ1695" s="4" t="s">
        <v>174</v>
      </c>
      <c r="EO1695" s="4">
        <f t="shared" si="103"/>
        <v>22.063013698630137</v>
      </c>
      <c r="EP1695" s="4">
        <f t="shared" si="104"/>
        <v>25</v>
      </c>
      <c r="EQ1695" s="9">
        <f t="shared" si="105"/>
        <v>3623748.1</v>
      </c>
    </row>
    <row r="1696" spans="3:147">
      <c r="C1696" s="7">
        <v>46113</v>
      </c>
      <c r="D1696" s="4">
        <v>8100</v>
      </c>
      <c r="G1696" s="4" t="s">
        <v>179</v>
      </c>
      <c r="H1696" s="4" t="s">
        <v>180</v>
      </c>
      <c r="I1696" s="4">
        <v>16</v>
      </c>
      <c r="J1696" s="16">
        <v>40686</v>
      </c>
      <c r="L1696" s="4">
        <v>103438.299</v>
      </c>
      <c r="M1696" s="4">
        <v>106938.26700000001</v>
      </c>
      <c r="N1696" s="4">
        <v>127434.768</v>
      </c>
      <c r="O1696" s="64">
        <v>22</v>
      </c>
      <c r="P1696" s="4">
        <v>8</v>
      </c>
      <c r="Q1696" s="4">
        <v>0</v>
      </c>
      <c r="R1696" s="4">
        <v>30</v>
      </c>
      <c r="S1696" s="4">
        <v>100</v>
      </c>
      <c r="T1696" s="4">
        <v>100</v>
      </c>
      <c r="U1696" s="11">
        <v>5086015</v>
      </c>
      <c r="V1696" s="11">
        <v>1219015</v>
      </c>
      <c r="W1696" s="11">
        <v>3867000</v>
      </c>
      <c r="X1696" s="11">
        <v>14</v>
      </c>
      <c r="Y1696" s="62">
        <v>3103148</v>
      </c>
      <c r="Z1696" s="11">
        <v>0</v>
      </c>
      <c r="AA1696" s="11">
        <v>0</v>
      </c>
      <c r="AB1696" s="11">
        <v>0</v>
      </c>
      <c r="AC1696" s="11">
        <v>105000</v>
      </c>
      <c r="AD1696" s="11">
        <v>0</v>
      </c>
      <c r="AE1696" s="11">
        <v>0</v>
      </c>
      <c r="AF1696" s="11">
        <v>0</v>
      </c>
      <c r="AG1696" s="11">
        <v>105000</v>
      </c>
      <c r="AH1696" s="11">
        <v>0</v>
      </c>
      <c r="AI1696" s="11">
        <v>401018</v>
      </c>
      <c r="AJ1696" s="11">
        <v>0</v>
      </c>
      <c r="AK1696" s="11">
        <v>860184</v>
      </c>
      <c r="AL1696" s="9">
        <v>1261203</v>
      </c>
      <c r="AM1696" s="9">
        <v>191152</v>
      </c>
      <c r="AN1696" s="9">
        <v>0</v>
      </c>
      <c r="AO1696" s="9">
        <v>360512</v>
      </c>
      <c r="AP1696" s="11">
        <v>0</v>
      </c>
      <c r="AQ1696" s="11">
        <v>40000</v>
      </c>
      <c r="AR1696" s="11">
        <v>1852867</v>
      </c>
      <c r="AS1696" s="11">
        <v>0</v>
      </c>
      <c r="AT1696" s="11">
        <v>0</v>
      </c>
      <c r="AU1696" s="11">
        <v>0</v>
      </c>
      <c r="AV1696" s="11">
        <v>0</v>
      </c>
      <c r="AW1696" s="11">
        <v>0</v>
      </c>
      <c r="AX1696" s="11">
        <v>0</v>
      </c>
      <c r="AY1696" s="11">
        <v>0</v>
      </c>
      <c r="AZ1696" s="11">
        <v>0</v>
      </c>
      <c r="BA1696" s="11">
        <v>0</v>
      </c>
      <c r="BB1696" s="11">
        <v>0</v>
      </c>
      <c r="BC1696" s="11">
        <v>0</v>
      </c>
      <c r="BD1696" s="11">
        <v>25000</v>
      </c>
      <c r="BE1696" s="11">
        <v>0</v>
      </c>
      <c r="BF1696" s="11">
        <v>0</v>
      </c>
      <c r="BG1696" s="11">
        <v>0</v>
      </c>
      <c r="BH1696" s="11">
        <v>0</v>
      </c>
      <c r="BI1696" s="11">
        <v>0</v>
      </c>
      <c r="BJ1696" s="11">
        <v>0</v>
      </c>
      <c r="BK1696" s="11">
        <v>0</v>
      </c>
      <c r="BL1696" s="11">
        <v>0</v>
      </c>
      <c r="BM1696" s="11">
        <v>0</v>
      </c>
      <c r="BN1696" s="11">
        <v>0</v>
      </c>
      <c r="BO1696" s="11">
        <v>347950</v>
      </c>
      <c r="BP1696" s="11">
        <v>34790</v>
      </c>
      <c r="BQ1696" s="11">
        <v>257830</v>
      </c>
      <c r="BR1696" s="11">
        <v>225800</v>
      </c>
      <c r="BS1696" s="11">
        <v>45770</v>
      </c>
      <c r="BT1696" s="11">
        <v>9310</v>
      </c>
      <c r="BU1696" s="11">
        <v>36090</v>
      </c>
      <c r="BV1696" s="11">
        <v>1000</v>
      </c>
      <c r="BW1696" s="11">
        <v>8965</v>
      </c>
      <c r="BX1696" s="11">
        <v>0</v>
      </c>
      <c r="BY1696" s="11">
        <v>0</v>
      </c>
      <c r="BZ1696" s="11">
        <v>0</v>
      </c>
      <c r="CA1696" s="11">
        <v>0</v>
      </c>
      <c r="CB1696" s="11">
        <v>0</v>
      </c>
      <c r="CC1696" s="11">
        <v>251510</v>
      </c>
      <c r="CD1696" s="11">
        <v>0</v>
      </c>
      <c r="CE1696" s="11">
        <v>0</v>
      </c>
      <c r="CF1696" s="11">
        <v>0</v>
      </c>
      <c r="CG1696" s="11">
        <v>0</v>
      </c>
      <c r="CH1696" s="11">
        <v>0</v>
      </c>
      <c r="CI1696" s="11">
        <v>184286.23300000001</v>
      </c>
      <c r="CJ1696" s="4">
        <v>30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8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20</v>
      </c>
      <c r="DC1696" s="4">
        <v>0</v>
      </c>
      <c r="DD1696" s="4">
        <v>36</v>
      </c>
      <c r="DE1696" s="64">
        <v>56</v>
      </c>
      <c r="DF1696" s="64">
        <v>8</v>
      </c>
      <c r="DG1696" s="64">
        <v>0</v>
      </c>
      <c r="DH1696" s="64">
        <v>37.72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2</v>
      </c>
      <c r="DU1696" s="4">
        <v>2</v>
      </c>
      <c r="EB1696" s="4" t="b">
        <v>1</v>
      </c>
      <c r="EC1696" s="4" t="s">
        <v>214</v>
      </c>
      <c r="EF1696" s="7">
        <v>46113</v>
      </c>
      <c r="EG1696" s="7">
        <v>46142</v>
      </c>
      <c r="EH1696" s="4" t="s">
        <v>173</v>
      </c>
      <c r="EI1696" s="4" t="b">
        <v>1</v>
      </c>
      <c r="EJ1696" s="4" t="s">
        <v>174</v>
      </c>
      <c r="EO1696" s="4">
        <f t="shared" si="103"/>
        <v>14.621917808219179</v>
      </c>
      <c r="EP1696" s="4">
        <f t="shared" si="104"/>
        <v>21</v>
      </c>
      <c r="EQ1696" s="9">
        <f t="shared" si="105"/>
        <v>2676130.128</v>
      </c>
    </row>
    <row r="1697" spans="3:147">
      <c r="C1697" s="7">
        <v>46113</v>
      </c>
      <c r="D1697" s="4">
        <v>8100</v>
      </c>
      <c r="G1697" s="4" t="s">
        <v>179</v>
      </c>
      <c r="H1697" s="4" t="s">
        <v>180</v>
      </c>
      <c r="I1697" s="4">
        <v>17</v>
      </c>
      <c r="J1697" s="16">
        <v>40820</v>
      </c>
      <c r="L1697" s="4">
        <v>104068.299</v>
      </c>
      <c r="M1697" s="4">
        <v>107818.26700000001</v>
      </c>
      <c r="N1697" s="4">
        <v>128483.43399999999</v>
      </c>
      <c r="O1697" s="64">
        <v>22</v>
      </c>
      <c r="P1697" s="4">
        <v>8</v>
      </c>
      <c r="Q1697" s="4">
        <v>0</v>
      </c>
      <c r="R1697" s="4">
        <v>30</v>
      </c>
      <c r="S1697" s="4">
        <v>100</v>
      </c>
      <c r="T1697" s="4">
        <v>100</v>
      </c>
      <c r="U1697" s="11">
        <v>5493874</v>
      </c>
      <c r="V1697" s="11">
        <v>1146874</v>
      </c>
      <c r="W1697" s="11">
        <v>4347000</v>
      </c>
      <c r="X1697" s="11">
        <v>14</v>
      </c>
      <c r="Y1697" s="62">
        <v>3122048</v>
      </c>
      <c r="Z1697" s="11">
        <v>0</v>
      </c>
      <c r="AA1697" s="11">
        <v>0</v>
      </c>
      <c r="AB1697" s="11">
        <v>7500</v>
      </c>
      <c r="AC1697" s="11">
        <v>105000</v>
      </c>
      <c r="AD1697" s="11">
        <v>0</v>
      </c>
      <c r="AE1697" s="11">
        <v>0</v>
      </c>
      <c r="AF1697" s="11">
        <v>0</v>
      </c>
      <c r="AG1697" s="11">
        <v>112500</v>
      </c>
      <c r="AH1697" s="11">
        <v>0</v>
      </c>
      <c r="AI1697" s="11">
        <v>404318</v>
      </c>
      <c r="AJ1697" s="11">
        <v>0</v>
      </c>
      <c r="AK1697" s="11">
        <v>867263</v>
      </c>
      <c r="AL1697" s="9">
        <v>1271581</v>
      </c>
      <c r="AM1697" s="9">
        <v>578175</v>
      </c>
      <c r="AN1697" s="9">
        <v>0</v>
      </c>
      <c r="AO1697" s="9">
        <v>334570</v>
      </c>
      <c r="AP1697" s="11">
        <v>0</v>
      </c>
      <c r="AQ1697" s="11">
        <v>40000</v>
      </c>
      <c r="AR1697" s="11">
        <v>2224326</v>
      </c>
      <c r="AS1697" s="11">
        <v>0</v>
      </c>
      <c r="AT1697" s="11">
        <v>0</v>
      </c>
      <c r="AU1697" s="11">
        <v>0</v>
      </c>
      <c r="AV1697" s="11">
        <v>0</v>
      </c>
      <c r="AW1697" s="11">
        <v>0</v>
      </c>
      <c r="AX1697" s="11">
        <v>0</v>
      </c>
      <c r="AY1697" s="11">
        <v>0</v>
      </c>
      <c r="AZ1697" s="11">
        <v>0</v>
      </c>
      <c r="BA1697" s="11">
        <v>0</v>
      </c>
      <c r="BB1697" s="11">
        <v>0</v>
      </c>
      <c r="BC1697" s="11">
        <v>0</v>
      </c>
      <c r="BD1697" s="11">
        <v>35000</v>
      </c>
      <c r="BE1697" s="11">
        <v>0</v>
      </c>
      <c r="BF1697" s="11">
        <v>0</v>
      </c>
      <c r="BG1697" s="11">
        <v>0</v>
      </c>
      <c r="BH1697" s="11">
        <v>0</v>
      </c>
      <c r="BI1697" s="11">
        <v>0</v>
      </c>
      <c r="BJ1697" s="11">
        <v>0</v>
      </c>
      <c r="BK1697" s="11">
        <v>0</v>
      </c>
      <c r="BL1697" s="11">
        <v>0</v>
      </c>
      <c r="BM1697" s="11">
        <v>0</v>
      </c>
      <c r="BN1697" s="11">
        <v>0</v>
      </c>
      <c r="BO1697" s="11">
        <v>422140</v>
      </c>
      <c r="BP1697" s="11">
        <v>42210</v>
      </c>
      <c r="BQ1697" s="11">
        <v>275730</v>
      </c>
      <c r="BR1697" s="11">
        <v>241200</v>
      </c>
      <c r="BS1697" s="11">
        <v>49440</v>
      </c>
      <c r="BT1697" s="11">
        <v>9370</v>
      </c>
      <c r="BU1697" s="11">
        <v>36380</v>
      </c>
      <c r="BV1697" s="11">
        <v>1000</v>
      </c>
      <c r="BW1697" s="11">
        <v>91</v>
      </c>
      <c r="BX1697" s="11">
        <v>0</v>
      </c>
      <c r="BY1697" s="11">
        <v>0</v>
      </c>
      <c r="BZ1697" s="11">
        <v>0</v>
      </c>
      <c r="CA1697" s="11">
        <v>0</v>
      </c>
      <c r="CB1697" s="11">
        <v>0</v>
      </c>
      <c r="CC1697" s="11">
        <v>69313</v>
      </c>
      <c r="CD1697" s="11">
        <v>0</v>
      </c>
      <c r="CE1697" s="11">
        <v>0</v>
      </c>
      <c r="CF1697" s="11">
        <v>0</v>
      </c>
      <c r="CG1697" s="11">
        <v>0</v>
      </c>
      <c r="CH1697" s="11">
        <v>0</v>
      </c>
      <c r="CI1697" s="11">
        <v>187168.856</v>
      </c>
      <c r="CJ1697" s="4">
        <v>30</v>
      </c>
      <c r="CK1697" s="4">
        <v>0</v>
      </c>
      <c r="CL1697" s="4">
        <v>0</v>
      </c>
      <c r="CM1697" s="4">
        <v>0</v>
      </c>
      <c r="CN1697" s="4">
        <v>0</v>
      </c>
      <c r="CO1697" s="4">
        <v>0</v>
      </c>
      <c r="CP1697" s="4">
        <v>0</v>
      </c>
      <c r="CQ1697" s="4">
        <v>0</v>
      </c>
      <c r="CR1697" s="4">
        <v>0</v>
      </c>
      <c r="CS1697" s="4">
        <v>0</v>
      </c>
      <c r="CT1697" s="4">
        <v>0</v>
      </c>
      <c r="CU1697" s="4">
        <v>8</v>
      </c>
      <c r="CV1697" s="4">
        <v>0</v>
      </c>
      <c r="CW1697" s="4">
        <v>0</v>
      </c>
      <c r="CX1697" s="4">
        <v>0</v>
      </c>
      <c r="CY1697" s="4">
        <v>0</v>
      </c>
      <c r="CZ1697" s="4">
        <v>0</v>
      </c>
      <c r="DA1697" s="4">
        <v>0</v>
      </c>
      <c r="DB1697" s="4">
        <v>20</v>
      </c>
      <c r="DC1697" s="4">
        <v>0</v>
      </c>
      <c r="DD1697" s="4">
        <v>36</v>
      </c>
      <c r="DE1697" s="64">
        <v>56</v>
      </c>
      <c r="DF1697" s="64">
        <v>24</v>
      </c>
      <c r="DG1697" s="64">
        <v>0</v>
      </c>
      <c r="DH1697" s="64">
        <v>34.72</v>
      </c>
      <c r="DI1697" s="4">
        <v>0</v>
      </c>
      <c r="DJ1697" s="4">
        <v>0</v>
      </c>
      <c r="DK1697" s="4">
        <v>0</v>
      </c>
      <c r="DL1697" s="4">
        <v>0</v>
      </c>
      <c r="DM1697" s="4">
        <v>0</v>
      </c>
      <c r="DN1697" s="4">
        <v>0</v>
      </c>
      <c r="DO1697" s="4">
        <v>0</v>
      </c>
      <c r="DP1697" s="4">
        <v>0</v>
      </c>
      <c r="DQ1697" s="4">
        <v>0</v>
      </c>
      <c r="DR1697" s="4">
        <v>0</v>
      </c>
      <c r="DS1697" s="4">
        <v>1</v>
      </c>
      <c r="DT1697" s="4">
        <v>2</v>
      </c>
      <c r="DU1697" s="4">
        <v>2</v>
      </c>
      <c r="EB1697" s="4" t="b">
        <v>1</v>
      </c>
      <c r="EC1697" s="4" t="s">
        <v>214</v>
      </c>
      <c r="EF1697" s="7">
        <v>46113</v>
      </c>
      <c r="EG1697" s="7">
        <v>46142</v>
      </c>
      <c r="EH1697" s="4" t="s">
        <v>173</v>
      </c>
      <c r="EI1697" s="4" t="b">
        <v>1</v>
      </c>
      <c r="EJ1697" s="4" t="s">
        <v>174</v>
      </c>
      <c r="EO1697" s="4">
        <f t="shared" si="103"/>
        <v>14.254794520547945</v>
      </c>
      <c r="EP1697" s="4">
        <f t="shared" si="104"/>
        <v>21</v>
      </c>
      <c r="EQ1697" s="9">
        <f t="shared" si="105"/>
        <v>2698152.1140000001</v>
      </c>
    </row>
    <row r="1698" spans="3:147">
      <c r="C1698" s="7">
        <v>46143</v>
      </c>
      <c r="D1698" s="4">
        <v>8100</v>
      </c>
      <c r="G1698" s="4" t="s">
        <v>170</v>
      </c>
      <c r="H1698" s="4" t="s">
        <v>171</v>
      </c>
      <c r="I1698" s="4">
        <v>3</v>
      </c>
      <c r="J1698" s="16">
        <v>36397</v>
      </c>
      <c r="L1698" s="4">
        <v>129126.58900000001</v>
      </c>
      <c r="M1698" s="4">
        <v>135876.56700000001</v>
      </c>
      <c r="N1698" s="4">
        <v>161919.57500000001</v>
      </c>
      <c r="O1698" s="64">
        <v>18</v>
      </c>
      <c r="P1698" s="4">
        <v>10</v>
      </c>
      <c r="Q1698" s="4">
        <v>3</v>
      </c>
      <c r="R1698" s="4">
        <v>31</v>
      </c>
      <c r="S1698" s="4">
        <v>100</v>
      </c>
      <c r="T1698" s="4">
        <v>100</v>
      </c>
      <c r="U1698" s="11">
        <v>6824795</v>
      </c>
      <c r="V1698" s="11">
        <v>1507560</v>
      </c>
      <c r="W1698" s="11">
        <v>5317235</v>
      </c>
      <c r="X1698" s="11">
        <v>26</v>
      </c>
      <c r="Y1698" s="62">
        <v>4002924</v>
      </c>
      <c r="Z1698" s="11">
        <v>0</v>
      </c>
      <c r="AA1698" s="11">
        <v>0</v>
      </c>
      <c r="AB1698" s="11">
        <v>7500</v>
      </c>
      <c r="AC1698" s="11">
        <v>195000</v>
      </c>
      <c r="AD1698" s="11">
        <v>0</v>
      </c>
      <c r="AE1698" s="11">
        <v>0</v>
      </c>
      <c r="AF1698" s="11">
        <v>0</v>
      </c>
      <c r="AG1698" s="11">
        <v>202500</v>
      </c>
      <c r="AH1698" s="11">
        <v>0</v>
      </c>
      <c r="AI1698" s="11">
        <v>509537</v>
      </c>
      <c r="AJ1698" s="11">
        <v>0</v>
      </c>
      <c r="AK1698" s="11">
        <v>576838</v>
      </c>
      <c r="AL1698" s="9">
        <v>1086375</v>
      </c>
      <c r="AM1698" s="9">
        <v>1457276</v>
      </c>
      <c r="AN1698" s="9">
        <v>0</v>
      </c>
      <c r="AO1698" s="9">
        <v>0</v>
      </c>
      <c r="AP1698" s="11">
        <v>0</v>
      </c>
      <c r="AQ1698" s="11">
        <v>0</v>
      </c>
      <c r="AR1698" s="11">
        <v>2543651</v>
      </c>
      <c r="AS1698" s="11">
        <v>0</v>
      </c>
      <c r="AT1698" s="11">
        <v>0</v>
      </c>
      <c r="AU1698" s="11">
        <v>0</v>
      </c>
      <c r="AV1698" s="11">
        <v>0</v>
      </c>
      <c r="AW1698" s="11">
        <v>0</v>
      </c>
      <c r="AX1698" s="11">
        <v>0</v>
      </c>
      <c r="AY1698" s="11">
        <v>0</v>
      </c>
      <c r="AZ1698" s="11">
        <v>0</v>
      </c>
      <c r="BA1698" s="11">
        <v>60720</v>
      </c>
      <c r="BB1698" s="11">
        <v>0</v>
      </c>
      <c r="BC1698" s="11">
        <v>0</v>
      </c>
      <c r="BD1698" s="11">
        <v>15000</v>
      </c>
      <c r="BE1698" s="11">
        <v>0</v>
      </c>
      <c r="BF1698" s="11">
        <v>0</v>
      </c>
      <c r="BG1698" s="11">
        <v>0</v>
      </c>
      <c r="BH1698" s="11">
        <v>0</v>
      </c>
      <c r="BI1698" s="11">
        <v>0</v>
      </c>
      <c r="BJ1698" s="11">
        <v>0</v>
      </c>
      <c r="BK1698" s="11">
        <v>0</v>
      </c>
      <c r="BL1698" s="11">
        <v>0</v>
      </c>
      <c r="BM1698" s="11">
        <v>0</v>
      </c>
      <c r="BN1698" s="11">
        <v>0</v>
      </c>
      <c r="BO1698" s="11">
        <v>711420</v>
      </c>
      <c r="BP1698" s="11">
        <v>71140</v>
      </c>
      <c r="BQ1698" s="11">
        <v>283190</v>
      </c>
      <c r="BR1698" s="11">
        <v>296740</v>
      </c>
      <c r="BS1698" s="11">
        <v>61420</v>
      </c>
      <c r="BT1698" s="11">
        <v>12010</v>
      </c>
      <c r="BU1698" s="11">
        <v>47140</v>
      </c>
      <c r="BV1698" s="11">
        <v>20000</v>
      </c>
      <c r="BW1698" s="11">
        <v>4500</v>
      </c>
      <c r="BX1698" s="11">
        <v>0</v>
      </c>
      <c r="BY1698" s="11">
        <v>0</v>
      </c>
      <c r="BZ1698" s="11">
        <v>0</v>
      </c>
      <c r="CA1698" s="11">
        <v>0</v>
      </c>
      <c r="CB1698" s="11">
        <v>0</v>
      </c>
      <c r="CC1698" s="11">
        <v>0</v>
      </c>
      <c r="CD1698" s="11">
        <v>0</v>
      </c>
      <c r="CE1698" s="11">
        <v>0</v>
      </c>
      <c r="CF1698" s="11">
        <v>0</v>
      </c>
      <c r="CG1698" s="11">
        <v>0</v>
      </c>
      <c r="CH1698" s="11">
        <v>0</v>
      </c>
      <c r="CI1698" s="11">
        <v>216867.652</v>
      </c>
      <c r="CJ1698" s="4">
        <v>31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20</v>
      </c>
      <c r="DC1698" s="4">
        <v>0</v>
      </c>
      <c r="DD1698" s="4">
        <v>19</v>
      </c>
      <c r="DE1698" s="64">
        <v>39</v>
      </c>
      <c r="DF1698" s="64">
        <v>48</v>
      </c>
      <c r="DG1698" s="64">
        <v>0</v>
      </c>
      <c r="DH1698" s="6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2</v>
      </c>
      <c r="DU1698" s="4">
        <v>2</v>
      </c>
      <c r="EB1698" s="4" t="b">
        <v>1</v>
      </c>
      <c r="EC1698" s="4" t="s">
        <v>214</v>
      </c>
      <c r="EF1698" s="7">
        <v>46143</v>
      </c>
      <c r="EG1698" s="7">
        <v>46173</v>
      </c>
      <c r="EH1698" s="4" t="s">
        <v>173</v>
      </c>
      <c r="EI1698" s="4" t="b">
        <v>1</v>
      </c>
      <c r="EJ1698" s="4" t="s">
        <v>174</v>
      </c>
      <c r="EO1698" s="4">
        <f t="shared" si="103"/>
        <v>26.372602739726027</v>
      </c>
      <c r="EP1698" s="4">
        <f t="shared" si="104"/>
        <v>25</v>
      </c>
      <c r="EQ1698" s="9">
        <f t="shared" si="105"/>
        <v>4047989.3750000005</v>
      </c>
    </row>
    <row r="1699" spans="3:147">
      <c r="C1699" s="7">
        <v>46143</v>
      </c>
      <c r="D1699" s="4">
        <v>8100</v>
      </c>
      <c r="G1699" s="4" t="s">
        <v>170</v>
      </c>
      <c r="H1699" s="4" t="s">
        <v>171</v>
      </c>
      <c r="I1699" s="4">
        <v>1</v>
      </c>
      <c r="J1699" s="16">
        <v>37683</v>
      </c>
      <c r="L1699" s="4">
        <v>127014.58900000001</v>
      </c>
      <c r="M1699" s="4">
        <v>133014.56700000001</v>
      </c>
      <c r="N1699" s="4">
        <v>158509.02499999999</v>
      </c>
      <c r="O1699" s="64">
        <v>18</v>
      </c>
      <c r="P1699" s="4">
        <v>10</v>
      </c>
      <c r="Q1699" s="4">
        <v>3</v>
      </c>
      <c r="R1699" s="4">
        <v>31</v>
      </c>
      <c r="S1699" s="4">
        <v>100</v>
      </c>
      <c r="T1699" s="4">
        <v>100</v>
      </c>
      <c r="U1699" s="11">
        <v>5529025</v>
      </c>
      <c r="V1699" s="11">
        <v>987790</v>
      </c>
      <c r="W1699" s="11">
        <v>4541235</v>
      </c>
      <c r="X1699" s="11">
        <v>23</v>
      </c>
      <c r="Y1699" s="62">
        <v>3937452</v>
      </c>
      <c r="Z1699" s="11">
        <v>0</v>
      </c>
      <c r="AA1699" s="11">
        <v>0</v>
      </c>
      <c r="AB1699" s="11">
        <v>7500</v>
      </c>
      <c r="AC1699" s="11">
        <v>172500</v>
      </c>
      <c r="AD1699" s="11">
        <v>0</v>
      </c>
      <c r="AE1699" s="11">
        <v>0</v>
      </c>
      <c r="AF1699" s="11">
        <v>0</v>
      </c>
      <c r="AG1699" s="11">
        <v>180000</v>
      </c>
      <c r="AH1699" s="11">
        <v>0</v>
      </c>
      <c r="AI1699" s="11">
        <v>498804</v>
      </c>
      <c r="AJ1699" s="11">
        <v>0</v>
      </c>
      <c r="AK1699" s="11">
        <v>861892</v>
      </c>
      <c r="AL1699" s="9">
        <v>1360697</v>
      </c>
      <c r="AM1699" s="9">
        <v>0</v>
      </c>
      <c r="AN1699" s="9">
        <v>0</v>
      </c>
      <c r="AO1699" s="9">
        <v>0</v>
      </c>
      <c r="AP1699" s="11">
        <v>0</v>
      </c>
      <c r="AQ1699" s="11">
        <v>0</v>
      </c>
      <c r="AR1699" s="11">
        <v>1360697</v>
      </c>
      <c r="AS1699" s="11">
        <v>0</v>
      </c>
      <c r="AT1699" s="11">
        <v>0</v>
      </c>
      <c r="AU1699" s="11">
        <v>0</v>
      </c>
      <c r="AV1699" s="11">
        <v>0</v>
      </c>
      <c r="AW1699" s="11">
        <v>0</v>
      </c>
      <c r="AX1699" s="11">
        <v>0</v>
      </c>
      <c r="AY1699" s="11">
        <v>0</v>
      </c>
      <c r="AZ1699" s="11">
        <v>0</v>
      </c>
      <c r="BA1699" s="11">
        <v>15876</v>
      </c>
      <c r="BB1699" s="11">
        <v>0</v>
      </c>
      <c r="BC1699" s="11">
        <v>0</v>
      </c>
      <c r="BD1699" s="11">
        <v>35000</v>
      </c>
      <c r="BE1699" s="11">
        <v>0</v>
      </c>
      <c r="BF1699" s="11">
        <v>0</v>
      </c>
      <c r="BG1699" s="11">
        <v>0</v>
      </c>
      <c r="BH1699" s="11">
        <v>0</v>
      </c>
      <c r="BI1699" s="11">
        <v>0</v>
      </c>
      <c r="BJ1699" s="11">
        <v>0</v>
      </c>
      <c r="BK1699" s="11">
        <v>0</v>
      </c>
      <c r="BL1699" s="11">
        <v>0</v>
      </c>
      <c r="BM1699" s="11">
        <v>0</v>
      </c>
      <c r="BN1699" s="11">
        <v>0</v>
      </c>
      <c r="BO1699" s="11">
        <v>312850</v>
      </c>
      <c r="BP1699" s="11">
        <v>31280</v>
      </c>
      <c r="BQ1699" s="11">
        <v>218260</v>
      </c>
      <c r="BR1699" s="11">
        <v>243300</v>
      </c>
      <c r="BS1699" s="11">
        <v>49760</v>
      </c>
      <c r="BT1699" s="11">
        <v>11820</v>
      </c>
      <c r="BU1699" s="11">
        <v>46160</v>
      </c>
      <c r="BV1699" s="11">
        <v>0</v>
      </c>
      <c r="BW1699" s="11">
        <v>1500</v>
      </c>
      <c r="BX1699" s="11">
        <v>0</v>
      </c>
      <c r="BY1699" s="11">
        <v>0</v>
      </c>
      <c r="BZ1699" s="11">
        <v>0</v>
      </c>
      <c r="CA1699" s="11">
        <v>0</v>
      </c>
      <c r="CB1699" s="11">
        <v>0</v>
      </c>
      <c r="CC1699" s="11">
        <v>72860</v>
      </c>
      <c r="CD1699" s="11">
        <v>0</v>
      </c>
      <c r="CE1699" s="11">
        <v>0</v>
      </c>
      <c r="CF1699" s="11">
        <v>0</v>
      </c>
      <c r="CG1699" s="11">
        <v>0</v>
      </c>
      <c r="CH1699" s="11">
        <v>0</v>
      </c>
      <c r="CI1699" s="11">
        <v>189473.83100000001</v>
      </c>
      <c r="CJ1699" s="4">
        <v>31</v>
      </c>
      <c r="CK1699" s="4">
        <v>0</v>
      </c>
      <c r="CL1699" s="4">
        <v>0</v>
      </c>
      <c r="CM1699" s="4">
        <v>0</v>
      </c>
      <c r="CN1699" s="4">
        <v>0</v>
      </c>
      <c r="CO1699" s="4">
        <v>0</v>
      </c>
      <c r="CP1699" s="4">
        <v>0</v>
      </c>
      <c r="CQ1699" s="4">
        <v>0</v>
      </c>
      <c r="CR1699" s="4">
        <v>0</v>
      </c>
      <c r="CS1699" s="4">
        <v>0</v>
      </c>
      <c r="CT1699" s="4">
        <v>0</v>
      </c>
      <c r="CU1699" s="4">
        <v>0</v>
      </c>
      <c r="CV1699" s="4">
        <v>0</v>
      </c>
      <c r="CW1699" s="4">
        <v>0</v>
      </c>
      <c r="CX1699" s="4">
        <v>0</v>
      </c>
      <c r="CY1699" s="4">
        <v>0</v>
      </c>
      <c r="CZ1699" s="4">
        <v>0</v>
      </c>
      <c r="DA1699" s="4">
        <v>0</v>
      </c>
      <c r="DB1699" s="4">
        <v>20</v>
      </c>
      <c r="DC1699" s="4">
        <v>0</v>
      </c>
      <c r="DD1699" s="4">
        <v>29</v>
      </c>
      <c r="DE1699" s="64">
        <v>49</v>
      </c>
      <c r="DF1699" s="64">
        <v>0</v>
      </c>
      <c r="DG1699" s="64">
        <v>0</v>
      </c>
      <c r="DH1699" s="64">
        <v>0</v>
      </c>
      <c r="DI1699" s="4">
        <v>0</v>
      </c>
      <c r="DJ1699" s="4">
        <v>0</v>
      </c>
      <c r="DK1699" s="4">
        <v>0</v>
      </c>
      <c r="DL1699" s="4">
        <v>0</v>
      </c>
      <c r="DM1699" s="4">
        <v>0</v>
      </c>
      <c r="DN1699" s="4">
        <v>0</v>
      </c>
      <c r="DO1699" s="4">
        <v>0</v>
      </c>
      <c r="DP1699" s="4">
        <v>0</v>
      </c>
      <c r="DQ1699" s="4">
        <v>0</v>
      </c>
      <c r="DR1699" s="4">
        <v>0</v>
      </c>
      <c r="DS1699" s="4">
        <v>0</v>
      </c>
      <c r="DT1699" s="4">
        <v>2</v>
      </c>
      <c r="DU1699" s="4">
        <v>2</v>
      </c>
      <c r="EB1699" s="4" t="b">
        <v>1</v>
      </c>
      <c r="EC1699" s="4" t="s">
        <v>214</v>
      </c>
      <c r="EF1699" s="7">
        <v>46143</v>
      </c>
      <c r="EG1699" s="7">
        <v>46173</v>
      </c>
      <c r="EH1699" s="4" t="s">
        <v>173</v>
      </c>
      <c r="EI1699" s="4" t="b">
        <v>1</v>
      </c>
      <c r="EJ1699" s="4" t="s">
        <v>174</v>
      </c>
      <c r="EO1699" s="4">
        <f t="shared" si="103"/>
        <v>22.849315068493151</v>
      </c>
      <c r="EP1699" s="4">
        <f t="shared" si="104"/>
        <v>25</v>
      </c>
      <c r="EQ1699" s="9">
        <f t="shared" si="105"/>
        <v>3962725.625</v>
      </c>
    </row>
    <row r="1700" spans="3:147">
      <c r="C1700" s="7">
        <v>46143</v>
      </c>
      <c r="D1700" s="4">
        <v>8100</v>
      </c>
      <c r="G1700" s="4" t="s">
        <v>176</v>
      </c>
      <c r="H1700" s="4" t="s">
        <v>177</v>
      </c>
      <c r="I1700" s="4">
        <v>11</v>
      </c>
      <c r="J1700" s="16">
        <v>37970</v>
      </c>
      <c r="L1700" s="4">
        <v>116136.333</v>
      </c>
      <c r="M1700" s="4">
        <v>121636.3</v>
      </c>
      <c r="N1700" s="4">
        <v>144949.924</v>
      </c>
      <c r="O1700" s="64">
        <v>18</v>
      </c>
      <c r="P1700" s="4">
        <v>10</v>
      </c>
      <c r="Q1700" s="4">
        <v>3</v>
      </c>
      <c r="R1700" s="4">
        <v>31</v>
      </c>
      <c r="S1700" s="4">
        <v>100</v>
      </c>
      <c r="T1700" s="4">
        <v>100</v>
      </c>
      <c r="U1700" s="11">
        <v>6527145</v>
      </c>
      <c r="V1700" s="11">
        <v>1207145</v>
      </c>
      <c r="W1700" s="11">
        <v>5320000</v>
      </c>
      <c r="X1700" s="11">
        <v>22</v>
      </c>
      <c r="Y1700" s="62">
        <v>3600226</v>
      </c>
      <c r="Z1700" s="11">
        <v>0</v>
      </c>
      <c r="AA1700" s="11">
        <v>0</v>
      </c>
      <c r="AB1700" s="11">
        <v>0</v>
      </c>
      <c r="AC1700" s="11">
        <v>165000</v>
      </c>
      <c r="AD1700" s="11">
        <v>0</v>
      </c>
      <c r="AE1700" s="11">
        <v>0</v>
      </c>
      <c r="AF1700" s="11">
        <v>0</v>
      </c>
      <c r="AG1700" s="11">
        <v>165000</v>
      </c>
      <c r="AH1700" s="11">
        <v>0</v>
      </c>
      <c r="AI1700" s="11">
        <v>456136</v>
      </c>
      <c r="AJ1700" s="11">
        <v>0</v>
      </c>
      <c r="AK1700" s="11">
        <v>733808</v>
      </c>
      <c r="AL1700" s="9">
        <v>1189945</v>
      </c>
      <c r="AM1700" s="9">
        <v>1521974</v>
      </c>
      <c r="AN1700" s="9">
        <v>0</v>
      </c>
      <c r="AO1700" s="9">
        <v>0</v>
      </c>
      <c r="AP1700" s="11">
        <v>0</v>
      </c>
      <c r="AQ1700" s="11">
        <v>0</v>
      </c>
      <c r="AR1700" s="11">
        <v>2711919</v>
      </c>
      <c r="AS1700" s="11">
        <v>0</v>
      </c>
      <c r="AT1700" s="11">
        <v>0</v>
      </c>
      <c r="AU1700" s="11">
        <v>0</v>
      </c>
      <c r="AV1700" s="11">
        <v>0</v>
      </c>
      <c r="AW1700" s="11">
        <v>0</v>
      </c>
      <c r="AX1700" s="11">
        <v>0</v>
      </c>
      <c r="AY1700" s="11">
        <v>0</v>
      </c>
      <c r="AZ1700" s="11">
        <v>0</v>
      </c>
      <c r="BA1700" s="11">
        <v>0</v>
      </c>
      <c r="BB1700" s="11">
        <v>0</v>
      </c>
      <c r="BC1700" s="11">
        <v>0</v>
      </c>
      <c r="BD1700" s="11">
        <v>50000</v>
      </c>
      <c r="BE1700" s="11">
        <v>0</v>
      </c>
      <c r="BF1700" s="11">
        <v>0</v>
      </c>
      <c r="BG1700" s="11">
        <v>0</v>
      </c>
      <c r="BH1700" s="11">
        <v>0</v>
      </c>
      <c r="BI1700" s="11">
        <v>0</v>
      </c>
      <c r="BJ1700" s="11">
        <v>0</v>
      </c>
      <c r="BK1700" s="11">
        <v>0</v>
      </c>
      <c r="BL1700" s="11">
        <v>0</v>
      </c>
      <c r="BM1700" s="11">
        <v>0</v>
      </c>
      <c r="BN1700" s="11">
        <v>0</v>
      </c>
      <c r="BO1700" s="11">
        <v>477390</v>
      </c>
      <c r="BP1700" s="11">
        <v>47730</v>
      </c>
      <c r="BQ1700" s="11">
        <v>288040</v>
      </c>
      <c r="BR1700" s="11">
        <v>279980</v>
      </c>
      <c r="BS1700" s="11">
        <v>58740</v>
      </c>
      <c r="BT1700" s="11">
        <v>10800</v>
      </c>
      <c r="BU1700" s="11">
        <v>42210</v>
      </c>
      <c r="BV1700" s="11">
        <v>0</v>
      </c>
      <c r="BW1700" s="11">
        <v>2255</v>
      </c>
      <c r="BX1700" s="11">
        <v>0</v>
      </c>
      <c r="BY1700" s="11">
        <v>0</v>
      </c>
      <c r="BZ1700" s="11">
        <v>0</v>
      </c>
      <c r="CA1700" s="11">
        <v>0</v>
      </c>
      <c r="CB1700" s="11">
        <v>0</v>
      </c>
      <c r="CC1700" s="11">
        <v>0</v>
      </c>
      <c r="CD1700" s="11">
        <v>0</v>
      </c>
      <c r="CE1700" s="11">
        <v>0</v>
      </c>
      <c r="CF1700" s="11">
        <v>0</v>
      </c>
      <c r="CG1700" s="11">
        <v>0</v>
      </c>
      <c r="CH1700" s="11">
        <v>0</v>
      </c>
      <c r="CI1700" s="11">
        <v>200582.64</v>
      </c>
      <c r="CJ1700" s="4">
        <v>31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20</v>
      </c>
      <c r="DC1700" s="4">
        <v>0</v>
      </c>
      <c r="DD1700" s="4">
        <v>27</v>
      </c>
      <c r="DE1700" s="64">
        <v>47</v>
      </c>
      <c r="DF1700" s="64">
        <v>56</v>
      </c>
      <c r="DG1700" s="64">
        <v>0</v>
      </c>
      <c r="DH1700" s="6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2</v>
      </c>
      <c r="DU1700" s="4">
        <v>2</v>
      </c>
      <c r="EB1700" s="4" t="b">
        <v>1</v>
      </c>
      <c r="EC1700" s="4" t="s">
        <v>214</v>
      </c>
      <c r="EF1700" s="7">
        <v>46143</v>
      </c>
      <c r="EG1700" s="7">
        <v>46173</v>
      </c>
      <c r="EH1700" s="4" t="s">
        <v>173</v>
      </c>
      <c r="EI1700" s="4" t="b">
        <v>1</v>
      </c>
      <c r="EJ1700" s="4" t="s">
        <v>174</v>
      </c>
      <c r="EO1700" s="4">
        <f t="shared" si="103"/>
        <v>22.063013698630137</v>
      </c>
      <c r="EP1700" s="4">
        <f t="shared" si="104"/>
        <v>25</v>
      </c>
      <c r="EQ1700" s="9">
        <f t="shared" si="105"/>
        <v>3623748.1</v>
      </c>
    </row>
    <row r="1701" spans="3:147">
      <c r="C1701" s="7">
        <v>46143</v>
      </c>
      <c r="D1701" s="4">
        <v>8100</v>
      </c>
      <c r="G1701" s="4" t="s">
        <v>179</v>
      </c>
      <c r="H1701" s="4" t="s">
        <v>180</v>
      </c>
      <c r="I1701" s="4">
        <v>16</v>
      </c>
      <c r="J1701" s="16">
        <v>40686</v>
      </c>
      <c r="L1701" s="4">
        <v>103438.299</v>
      </c>
      <c r="M1701" s="4">
        <v>107188.26700000001</v>
      </c>
      <c r="N1701" s="4">
        <v>127732.68399999999</v>
      </c>
      <c r="O1701" s="64">
        <v>18</v>
      </c>
      <c r="P1701" s="4">
        <v>10</v>
      </c>
      <c r="Q1701" s="4">
        <v>3</v>
      </c>
      <c r="R1701" s="4">
        <v>31</v>
      </c>
      <c r="S1701" s="4">
        <v>100</v>
      </c>
      <c r="T1701" s="4">
        <v>100</v>
      </c>
      <c r="U1701" s="11">
        <v>5782829</v>
      </c>
      <c r="V1701" s="11">
        <v>1113829</v>
      </c>
      <c r="W1701" s="11">
        <v>4669000</v>
      </c>
      <c r="X1701" s="11">
        <v>15</v>
      </c>
      <c r="Y1701" s="62">
        <v>3206587</v>
      </c>
      <c r="Z1701" s="11">
        <v>0</v>
      </c>
      <c r="AA1701" s="11">
        <v>0</v>
      </c>
      <c r="AB1701" s="11">
        <v>0</v>
      </c>
      <c r="AC1701" s="11">
        <v>112500</v>
      </c>
      <c r="AD1701" s="11">
        <v>0</v>
      </c>
      <c r="AE1701" s="11">
        <v>0</v>
      </c>
      <c r="AF1701" s="11">
        <v>0</v>
      </c>
      <c r="AG1701" s="11">
        <v>112500</v>
      </c>
      <c r="AH1701" s="11">
        <v>0</v>
      </c>
      <c r="AI1701" s="11">
        <v>401956</v>
      </c>
      <c r="AJ1701" s="11">
        <v>0</v>
      </c>
      <c r="AK1701" s="11">
        <v>538872</v>
      </c>
      <c r="AL1701" s="9">
        <v>940828</v>
      </c>
      <c r="AM1701" s="9">
        <v>957995</v>
      </c>
      <c r="AN1701" s="9">
        <v>63866</v>
      </c>
      <c r="AO1701" s="9">
        <v>403124</v>
      </c>
      <c r="AP1701" s="11">
        <v>0</v>
      </c>
      <c r="AQ1701" s="11">
        <v>60000</v>
      </c>
      <c r="AR1701" s="11">
        <v>2425813</v>
      </c>
      <c r="AS1701" s="11">
        <v>0</v>
      </c>
      <c r="AT1701" s="11">
        <v>0</v>
      </c>
      <c r="AU1701" s="11">
        <v>0</v>
      </c>
      <c r="AV1701" s="11">
        <v>0</v>
      </c>
      <c r="AW1701" s="11">
        <v>0</v>
      </c>
      <c r="AX1701" s="11">
        <v>0</v>
      </c>
      <c r="AY1701" s="11">
        <v>0</v>
      </c>
      <c r="AZ1701" s="11">
        <v>0</v>
      </c>
      <c r="BA1701" s="11">
        <v>12929</v>
      </c>
      <c r="BB1701" s="11">
        <v>0</v>
      </c>
      <c r="BC1701" s="11">
        <v>0</v>
      </c>
      <c r="BD1701" s="11">
        <v>25000</v>
      </c>
      <c r="BE1701" s="11">
        <v>0</v>
      </c>
      <c r="BF1701" s="11">
        <v>0</v>
      </c>
      <c r="BG1701" s="11">
        <v>0</v>
      </c>
      <c r="BH1701" s="11">
        <v>0</v>
      </c>
      <c r="BI1701" s="11">
        <v>0</v>
      </c>
      <c r="BJ1701" s="11">
        <v>0</v>
      </c>
      <c r="BK1701" s="11">
        <v>0</v>
      </c>
      <c r="BL1701" s="11">
        <v>0</v>
      </c>
      <c r="BM1701" s="11">
        <v>0</v>
      </c>
      <c r="BN1701" s="11">
        <v>0</v>
      </c>
      <c r="BO1701" s="11">
        <v>447250</v>
      </c>
      <c r="BP1701" s="11">
        <v>44720</v>
      </c>
      <c r="BQ1701" s="11">
        <v>257830</v>
      </c>
      <c r="BR1701" s="11">
        <v>254150</v>
      </c>
      <c r="BS1701" s="11">
        <v>52050</v>
      </c>
      <c r="BT1701" s="11">
        <v>9620</v>
      </c>
      <c r="BU1701" s="11">
        <v>37210</v>
      </c>
      <c r="BV1701" s="11">
        <v>2000</v>
      </c>
      <c r="BW1701" s="11">
        <v>8999</v>
      </c>
      <c r="BX1701" s="11">
        <v>0</v>
      </c>
      <c r="BY1701" s="11">
        <v>0</v>
      </c>
      <c r="BZ1701" s="11">
        <v>0</v>
      </c>
      <c r="CA1701" s="11">
        <v>0</v>
      </c>
      <c r="CB1701" s="11">
        <v>0</v>
      </c>
      <c r="CC1701" s="11">
        <v>0</v>
      </c>
      <c r="CD1701" s="11">
        <v>0</v>
      </c>
      <c r="CE1701" s="11">
        <v>0</v>
      </c>
      <c r="CF1701" s="11">
        <v>0</v>
      </c>
      <c r="CG1701" s="11">
        <v>0</v>
      </c>
      <c r="CH1701" s="11">
        <v>0</v>
      </c>
      <c r="CI1701" s="11">
        <v>181509.51699999999</v>
      </c>
      <c r="CJ1701" s="4">
        <v>31</v>
      </c>
      <c r="CK1701" s="4">
        <v>0</v>
      </c>
      <c r="CL1701" s="4">
        <v>0</v>
      </c>
      <c r="CM1701" s="4">
        <v>0</v>
      </c>
      <c r="CN1701" s="4">
        <v>0</v>
      </c>
      <c r="CO1701" s="4">
        <v>0</v>
      </c>
      <c r="CP1701" s="4">
        <v>0</v>
      </c>
      <c r="CQ1701" s="4">
        <v>0</v>
      </c>
      <c r="CR1701" s="4">
        <v>0</v>
      </c>
      <c r="CS1701" s="4">
        <v>0</v>
      </c>
      <c r="CT1701" s="4">
        <v>0</v>
      </c>
      <c r="CU1701" s="4">
        <v>12</v>
      </c>
      <c r="CV1701" s="4">
        <v>0</v>
      </c>
      <c r="CW1701" s="4">
        <v>0</v>
      </c>
      <c r="CX1701" s="4">
        <v>0</v>
      </c>
      <c r="CY1701" s="4">
        <v>0</v>
      </c>
      <c r="CZ1701" s="4">
        <v>0</v>
      </c>
      <c r="DA1701" s="4">
        <v>0</v>
      </c>
      <c r="DB1701" s="4">
        <v>20</v>
      </c>
      <c r="DC1701" s="4">
        <v>0</v>
      </c>
      <c r="DD1701" s="4">
        <v>22.5</v>
      </c>
      <c r="DE1701" s="64">
        <v>42.5</v>
      </c>
      <c r="DF1701" s="64">
        <v>40</v>
      </c>
      <c r="DG1701" s="64">
        <v>2</v>
      </c>
      <c r="DH1701" s="64">
        <v>42.08</v>
      </c>
      <c r="DI1701" s="4">
        <v>0</v>
      </c>
      <c r="DJ1701" s="4">
        <v>0</v>
      </c>
      <c r="DK1701" s="4">
        <v>0</v>
      </c>
      <c r="DL1701" s="4">
        <v>0</v>
      </c>
      <c r="DM1701" s="4">
        <v>0</v>
      </c>
      <c r="DN1701" s="4">
        <v>0</v>
      </c>
      <c r="DO1701" s="4">
        <v>0</v>
      </c>
      <c r="DP1701" s="4">
        <v>0</v>
      </c>
      <c r="DQ1701" s="4">
        <v>0</v>
      </c>
      <c r="DR1701" s="4">
        <v>0</v>
      </c>
      <c r="DS1701" s="4">
        <v>0</v>
      </c>
      <c r="DT1701" s="4">
        <v>2</v>
      </c>
      <c r="DU1701" s="4">
        <v>2</v>
      </c>
      <c r="EB1701" s="4" t="b">
        <v>1</v>
      </c>
      <c r="EC1701" s="4" t="s">
        <v>214</v>
      </c>
      <c r="EF1701" s="7">
        <v>46143</v>
      </c>
      <c r="EG1701" s="7">
        <v>46173</v>
      </c>
      <c r="EH1701" s="4" t="s">
        <v>173</v>
      </c>
      <c r="EI1701" s="4" t="b">
        <v>1</v>
      </c>
      <c r="EJ1701" s="4" t="s">
        <v>174</v>
      </c>
      <c r="EO1701" s="4">
        <f t="shared" si="103"/>
        <v>14.621917808219179</v>
      </c>
      <c r="EP1701" s="4">
        <f t="shared" si="104"/>
        <v>21</v>
      </c>
      <c r="EQ1701" s="9">
        <f t="shared" si="105"/>
        <v>2682386.3640000001</v>
      </c>
    </row>
    <row r="1702" spans="3:147">
      <c r="C1702" s="7">
        <v>46143</v>
      </c>
      <c r="D1702" s="4">
        <v>8100</v>
      </c>
      <c r="G1702" s="4" t="s">
        <v>179</v>
      </c>
      <c r="H1702" s="4" t="s">
        <v>180</v>
      </c>
      <c r="I1702" s="4">
        <v>17</v>
      </c>
      <c r="J1702" s="16">
        <v>40820</v>
      </c>
      <c r="L1702" s="4">
        <v>104068.299</v>
      </c>
      <c r="M1702" s="4">
        <v>107818.26700000001</v>
      </c>
      <c r="N1702" s="4">
        <v>128483.43399999999</v>
      </c>
      <c r="O1702" s="64">
        <v>18</v>
      </c>
      <c r="P1702" s="4">
        <v>10</v>
      </c>
      <c r="Q1702" s="4">
        <v>3</v>
      </c>
      <c r="R1702" s="4">
        <v>31</v>
      </c>
      <c r="S1702" s="4">
        <v>100</v>
      </c>
      <c r="T1702" s="4">
        <v>100</v>
      </c>
      <c r="U1702" s="11">
        <v>6209941</v>
      </c>
      <c r="V1702" s="11">
        <v>1349941</v>
      </c>
      <c r="W1702" s="11">
        <v>4860000</v>
      </c>
      <c r="X1702" s="11">
        <v>14</v>
      </c>
      <c r="Y1702" s="62">
        <v>3226117</v>
      </c>
      <c r="Z1702" s="11">
        <v>0</v>
      </c>
      <c r="AA1702" s="11">
        <v>0</v>
      </c>
      <c r="AB1702" s="11">
        <v>7500</v>
      </c>
      <c r="AC1702" s="11">
        <v>105000</v>
      </c>
      <c r="AD1702" s="11">
        <v>0</v>
      </c>
      <c r="AE1702" s="11">
        <v>0</v>
      </c>
      <c r="AF1702" s="11">
        <v>0</v>
      </c>
      <c r="AG1702" s="11">
        <v>112500</v>
      </c>
      <c r="AH1702" s="11">
        <v>0</v>
      </c>
      <c r="AI1702" s="11">
        <v>404318</v>
      </c>
      <c r="AJ1702" s="11">
        <v>0</v>
      </c>
      <c r="AK1702" s="11">
        <v>698628</v>
      </c>
      <c r="AL1702" s="9">
        <v>1102947</v>
      </c>
      <c r="AM1702" s="9">
        <v>1096124</v>
      </c>
      <c r="AN1702" s="9">
        <v>128483</v>
      </c>
      <c r="AO1702" s="9">
        <v>440762</v>
      </c>
      <c r="AP1702" s="11">
        <v>0</v>
      </c>
      <c r="AQ1702" s="11">
        <v>55000</v>
      </c>
      <c r="AR1702" s="11">
        <v>2823316</v>
      </c>
      <c r="AS1702" s="11">
        <v>0</v>
      </c>
      <c r="AT1702" s="11">
        <v>0</v>
      </c>
      <c r="AU1702" s="11">
        <v>0</v>
      </c>
      <c r="AV1702" s="11">
        <v>0</v>
      </c>
      <c r="AW1702" s="11">
        <v>0</v>
      </c>
      <c r="AX1702" s="11">
        <v>0</v>
      </c>
      <c r="AY1702" s="11">
        <v>0</v>
      </c>
      <c r="AZ1702" s="11">
        <v>0</v>
      </c>
      <c r="BA1702" s="11">
        <v>13008</v>
      </c>
      <c r="BB1702" s="11">
        <v>0</v>
      </c>
      <c r="BC1702" s="11">
        <v>0</v>
      </c>
      <c r="BD1702" s="11">
        <v>35000</v>
      </c>
      <c r="BE1702" s="11">
        <v>0</v>
      </c>
      <c r="BF1702" s="11">
        <v>0</v>
      </c>
      <c r="BG1702" s="11">
        <v>0</v>
      </c>
      <c r="BH1702" s="11">
        <v>0</v>
      </c>
      <c r="BI1702" s="11">
        <v>0</v>
      </c>
      <c r="BJ1702" s="11">
        <v>0</v>
      </c>
      <c r="BK1702" s="11">
        <v>0</v>
      </c>
      <c r="BL1702" s="11">
        <v>0</v>
      </c>
      <c r="BM1702" s="11">
        <v>0</v>
      </c>
      <c r="BN1702" s="11">
        <v>0</v>
      </c>
      <c r="BO1702" s="11">
        <v>573020</v>
      </c>
      <c r="BP1702" s="11">
        <v>57300</v>
      </c>
      <c r="BQ1702" s="11">
        <v>275730</v>
      </c>
      <c r="BR1702" s="11">
        <v>270320</v>
      </c>
      <c r="BS1702" s="11">
        <v>55890</v>
      </c>
      <c r="BT1702" s="11">
        <v>9680</v>
      </c>
      <c r="BU1702" s="11">
        <v>37420</v>
      </c>
      <c r="BV1702" s="11">
        <v>1000</v>
      </c>
      <c r="BW1702" s="11">
        <v>268</v>
      </c>
      <c r="BX1702" s="11">
        <v>0</v>
      </c>
      <c r="BY1702" s="11">
        <v>0</v>
      </c>
      <c r="BZ1702" s="11">
        <v>0</v>
      </c>
      <c r="CA1702" s="11">
        <v>0</v>
      </c>
      <c r="CB1702" s="11">
        <v>0</v>
      </c>
      <c r="CC1702" s="11">
        <v>69313</v>
      </c>
      <c r="CD1702" s="11">
        <v>0</v>
      </c>
      <c r="CE1702" s="11">
        <v>0</v>
      </c>
      <c r="CF1702" s="11">
        <v>0</v>
      </c>
      <c r="CG1702" s="11">
        <v>0</v>
      </c>
      <c r="CH1702" s="11">
        <v>0</v>
      </c>
      <c r="CI1702" s="11">
        <v>188223.348</v>
      </c>
      <c r="CJ1702" s="4">
        <v>31</v>
      </c>
      <c r="CK1702" s="4">
        <v>0</v>
      </c>
      <c r="CL1702" s="4">
        <v>0</v>
      </c>
      <c r="CM1702" s="4">
        <v>0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4">
        <v>11</v>
      </c>
      <c r="CV1702" s="4">
        <v>0</v>
      </c>
      <c r="CW1702" s="4">
        <v>0</v>
      </c>
      <c r="CX1702" s="4">
        <v>0</v>
      </c>
      <c r="CY1702" s="4">
        <v>0</v>
      </c>
      <c r="CZ1702" s="4">
        <v>0</v>
      </c>
      <c r="DA1702" s="4">
        <v>0</v>
      </c>
      <c r="DB1702" s="4">
        <v>20</v>
      </c>
      <c r="DC1702" s="4">
        <v>0</v>
      </c>
      <c r="DD1702" s="4">
        <v>29</v>
      </c>
      <c r="DE1702" s="64">
        <v>49</v>
      </c>
      <c r="DF1702" s="64">
        <v>45.5</v>
      </c>
      <c r="DG1702" s="64">
        <v>4</v>
      </c>
      <c r="DH1702" s="64">
        <v>45.74</v>
      </c>
      <c r="DI1702" s="4">
        <v>0</v>
      </c>
      <c r="DJ1702" s="4">
        <v>0</v>
      </c>
      <c r="DK1702" s="4">
        <v>0</v>
      </c>
      <c r="DL1702" s="4">
        <v>0</v>
      </c>
      <c r="DM1702" s="4">
        <v>0</v>
      </c>
      <c r="DN1702" s="4">
        <v>0</v>
      </c>
      <c r="DO1702" s="4">
        <v>0</v>
      </c>
      <c r="DP1702" s="4">
        <v>0</v>
      </c>
      <c r="DQ1702" s="4">
        <v>0</v>
      </c>
      <c r="DR1702" s="4">
        <v>0</v>
      </c>
      <c r="DS1702" s="4">
        <v>1.5</v>
      </c>
      <c r="DT1702" s="4">
        <v>2</v>
      </c>
      <c r="DU1702" s="4">
        <v>2</v>
      </c>
      <c r="EB1702" s="4" t="b">
        <v>1</v>
      </c>
      <c r="EC1702" s="4" t="s">
        <v>214</v>
      </c>
      <c r="EF1702" s="7">
        <v>46143</v>
      </c>
      <c r="EG1702" s="7">
        <v>46173</v>
      </c>
      <c r="EH1702" s="4" t="s">
        <v>173</v>
      </c>
      <c r="EI1702" s="4" t="b">
        <v>1</v>
      </c>
      <c r="EJ1702" s="4" t="s">
        <v>174</v>
      </c>
      <c r="EO1702" s="4">
        <f t="shared" si="103"/>
        <v>14.254794520547945</v>
      </c>
      <c r="EP1702" s="4">
        <f t="shared" si="104"/>
        <v>21</v>
      </c>
      <c r="EQ1702" s="9">
        <f t="shared" si="105"/>
        <v>2698152.1140000001</v>
      </c>
    </row>
    <row r="1703" spans="3:147">
      <c r="C1703" s="7">
        <v>46174</v>
      </c>
      <c r="D1703" s="4">
        <v>8100</v>
      </c>
      <c r="G1703" s="4" t="s">
        <v>170</v>
      </c>
      <c r="H1703" s="4" t="s">
        <v>171</v>
      </c>
      <c r="I1703" s="4">
        <v>3</v>
      </c>
      <c r="J1703" s="16">
        <v>36397</v>
      </c>
      <c r="L1703" s="4">
        <v>131793.25599999999</v>
      </c>
      <c r="M1703" s="4">
        <v>138543.23300000001</v>
      </c>
      <c r="N1703" s="4">
        <v>165097.353</v>
      </c>
      <c r="O1703" s="64">
        <v>21</v>
      </c>
      <c r="P1703" s="4">
        <v>8</v>
      </c>
      <c r="Q1703" s="4">
        <v>1</v>
      </c>
      <c r="R1703" s="4">
        <v>30</v>
      </c>
      <c r="S1703" s="4">
        <v>100</v>
      </c>
      <c r="T1703" s="4">
        <v>100</v>
      </c>
      <c r="U1703" s="11">
        <v>6877109</v>
      </c>
      <c r="V1703" s="11">
        <v>1517950</v>
      </c>
      <c r="W1703" s="11">
        <v>5359159</v>
      </c>
      <c r="X1703" s="11">
        <v>26</v>
      </c>
      <c r="Y1703" s="62">
        <v>3953797</v>
      </c>
      <c r="Z1703" s="11">
        <v>0</v>
      </c>
      <c r="AA1703" s="11">
        <v>0</v>
      </c>
      <c r="AB1703" s="11">
        <v>7500</v>
      </c>
      <c r="AC1703" s="11">
        <v>195000</v>
      </c>
      <c r="AD1703" s="11">
        <v>0</v>
      </c>
      <c r="AE1703" s="11">
        <v>0</v>
      </c>
      <c r="AF1703" s="11">
        <v>0</v>
      </c>
      <c r="AG1703" s="11">
        <v>202500</v>
      </c>
      <c r="AH1703" s="11">
        <v>0</v>
      </c>
      <c r="AI1703" s="11">
        <v>519537</v>
      </c>
      <c r="AJ1703" s="11">
        <v>0</v>
      </c>
      <c r="AK1703" s="11">
        <v>804849</v>
      </c>
      <c r="AL1703" s="9">
        <v>1324386</v>
      </c>
      <c r="AM1703" s="9">
        <v>247646</v>
      </c>
      <c r="AN1703" s="9">
        <v>0</v>
      </c>
      <c r="AO1703" s="9">
        <v>0</v>
      </c>
      <c r="AP1703" s="11">
        <v>0</v>
      </c>
      <c r="AQ1703" s="11">
        <v>0</v>
      </c>
      <c r="AR1703" s="11">
        <v>1572032</v>
      </c>
      <c r="AS1703" s="11">
        <v>0</v>
      </c>
      <c r="AT1703" s="11">
        <v>0</v>
      </c>
      <c r="AU1703" s="11">
        <v>0</v>
      </c>
      <c r="AV1703" s="11">
        <v>0</v>
      </c>
      <c r="AW1703" s="11">
        <v>0</v>
      </c>
      <c r="AX1703" s="11">
        <v>0</v>
      </c>
      <c r="AY1703" s="11">
        <v>0</v>
      </c>
      <c r="AZ1703" s="11">
        <v>0</v>
      </c>
      <c r="BA1703" s="11">
        <v>133780</v>
      </c>
      <c r="BB1703" s="11">
        <v>1000000</v>
      </c>
      <c r="BC1703" s="11">
        <v>0</v>
      </c>
      <c r="BD1703" s="11">
        <v>15000</v>
      </c>
      <c r="BE1703" s="11">
        <v>0</v>
      </c>
      <c r="BF1703" s="11">
        <v>0</v>
      </c>
      <c r="BG1703" s="11">
        <v>0</v>
      </c>
      <c r="BH1703" s="11">
        <v>0</v>
      </c>
      <c r="BI1703" s="11">
        <v>0</v>
      </c>
      <c r="BJ1703" s="11">
        <v>0</v>
      </c>
      <c r="BK1703" s="11">
        <v>0</v>
      </c>
      <c r="BL1703" s="11">
        <v>0</v>
      </c>
      <c r="BM1703" s="11">
        <v>0</v>
      </c>
      <c r="BN1703" s="11">
        <v>0</v>
      </c>
      <c r="BO1703" s="11">
        <v>723340</v>
      </c>
      <c r="BP1703" s="11">
        <v>72330</v>
      </c>
      <c r="BQ1703" s="11">
        <v>283190</v>
      </c>
      <c r="BR1703" s="11">
        <v>299080</v>
      </c>
      <c r="BS1703" s="11">
        <v>61890</v>
      </c>
      <c r="BT1703" s="11">
        <v>11870</v>
      </c>
      <c r="BU1703" s="11">
        <v>46750</v>
      </c>
      <c r="BV1703" s="11">
        <v>15000</v>
      </c>
      <c r="BW1703" s="11">
        <v>4500</v>
      </c>
      <c r="BX1703" s="11">
        <v>0</v>
      </c>
      <c r="BY1703" s="11">
        <v>0</v>
      </c>
      <c r="BZ1703" s="11">
        <v>0</v>
      </c>
      <c r="CA1703" s="11">
        <v>0</v>
      </c>
      <c r="CB1703" s="11">
        <v>0</v>
      </c>
      <c r="CC1703" s="11">
        <v>0</v>
      </c>
      <c r="CD1703" s="11">
        <v>0</v>
      </c>
      <c r="CE1703" s="11">
        <v>0</v>
      </c>
      <c r="CF1703" s="11">
        <v>0</v>
      </c>
      <c r="CG1703" s="11">
        <v>0</v>
      </c>
      <c r="CH1703" s="11">
        <v>0</v>
      </c>
      <c r="CI1703" s="11">
        <v>227771.772</v>
      </c>
      <c r="CJ1703" s="4">
        <v>30</v>
      </c>
      <c r="CK1703" s="4">
        <v>0</v>
      </c>
      <c r="CL1703" s="4">
        <v>0</v>
      </c>
      <c r="CM1703" s="4">
        <v>0</v>
      </c>
      <c r="CN1703" s="4">
        <v>0</v>
      </c>
      <c r="CO1703" s="4">
        <v>0</v>
      </c>
      <c r="CP1703" s="4">
        <v>0</v>
      </c>
      <c r="CQ1703" s="4">
        <v>0</v>
      </c>
      <c r="CR1703" s="4">
        <v>0</v>
      </c>
      <c r="CS1703" s="4">
        <v>0</v>
      </c>
      <c r="CT1703" s="4">
        <v>0</v>
      </c>
      <c r="CU1703" s="4">
        <v>0</v>
      </c>
      <c r="CV1703" s="4">
        <v>0</v>
      </c>
      <c r="CW1703" s="4">
        <v>0</v>
      </c>
      <c r="CX1703" s="4">
        <v>0</v>
      </c>
      <c r="CY1703" s="4">
        <v>0</v>
      </c>
      <c r="CZ1703" s="4">
        <v>0</v>
      </c>
      <c r="DA1703" s="4">
        <v>0</v>
      </c>
      <c r="DB1703" s="4">
        <v>20</v>
      </c>
      <c r="DC1703" s="4">
        <v>0</v>
      </c>
      <c r="DD1703" s="4">
        <v>26</v>
      </c>
      <c r="DE1703" s="64">
        <v>46</v>
      </c>
      <c r="DF1703" s="64">
        <v>8</v>
      </c>
      <c r="DG1703" s="64">
        <v>0</v>
      </c>
      <c r="DH1703" s="64">
        <v>0</v>
      </c>
      <c r="DI1703" s="4">
        <v>0</v>
      </c>
      <c r="DJ1703" s="4">
        <v>0</v>
      </c>
      <c r="DK1703" s="4">
        <v>0</v>
      </c>
      <c r="DL1703" s="4">
        <v>0</v>
      </c>
      <c r="DM1703" s="4">
        <v>0</v>
      </c>
      <c r="DN1703" s="4">
        <v>0</v>
      </c>
      <c r="DO1703" s="4">
        <v>0</v>
      </c>
      <c r="DP1703" s="4">
        <v>0</v>
      </c>
      <c r="DQ1703" s="4">
        <v>0</v>
      </c>
      <c r="DR1703" s="4">
        <v>0</v>
      </c>
      <c r="DS1703" s="4">
        <v>2</v>
      </c>
      <c r="DT1703" s="4">
        <v>2</v>
      </c>
      <c r="DU1703" s="4">
        <v>2</v>
      </c>
      <c r="EB1703" s="4" t="b">
        <v>1</v>
      </c>
      <c r="EC1703" s="4" t="s">
        <v>214</v>
      </c>
      <c r="EF1703" s="7">
        <v>46174</v>
      </c>
      <c r="EG1703" s="7">
        <v>46203</v>
      </c>
      <c r="EH1703" s="4" t="s">
        <v>173</v>
      </c>
      <c r="EI1703" s="4" t="b">
        <v>1</v>
      </c>
      <c r="EJ1703" s="4" t="s">
        <v>174</v>
      </c>
      <c r="EO1703" s="4">
        <f t="shared" si="103"/>
        <v>26.372602739726027</v>
      </c>
      <c r="EP1703" s="4">
        <f t="shared" si="104"/>
        <v>25</v>
      </c>
      <c r="EQ1703" s="9">
        <f t="shared" si="105"/>
        <v>4127433.8250000002</v>
      </c>
    </row>
    <row r="1704" spans="3:147">
      <c r="C1704" s="7">
        <v>46174</v>
      </c>
      <c r="D1704" s="4">
        <v>8100</v>
      </c>
      <c r="G1704" s="4" t="s">
        <v>170</v>
      </c>
      <c r="H1704" s="4" t="s">
        <v>171</v>
      </c>
      <c r="I1704" s="4">
        <v>1</v>
      </c>
      <c r="J1704" s="16">
        <v>37683</v>
      </c>
      <c r="L1704" s="4">
        <v>129681.25599999999</v>
      </c>
      <c r="M1704" s="4">
        <v>135681.23300000001</v>
      </c>
      <c r="N1704" s="4">
        <v>161686.80300000001</v>
      </c>
      <c r="O1704" s="64">
        <v>21</v>
      </c>
      <c r="P1704" s="4">
        <v>8</v>
      </c>
      <c r="Q1704" s="4">
        <v>1</v>
      </c>
      <c r="R1704" s="4">
        <v>30</v>
      </c>
      <c r="S1704" s="4">
        <v>100</v>
      </c>
      <c r="T1704" s="4">
        <v>100</v>
      </c>
      <c r="U1704" s="11">
        <v>6118634</v>
      </c>
      <c r="V1704" s="11">
        <v>1123880</v>
      </c>
      <c r="W1704" s="11">
        <v>4994754</v>
      </c>
      <c r="X1704" s="11">
        <v>23</v>
      </c>
      <c r="Y1704" s="62">
        <v>3890437</v>
      </c>
      <c r="Z1704" s="11">
        <v>0</v>
      </c>
      <c r="AA1704" s="11">
        <v>0</v>
      </c>
      <c r="AB1704" s="11">
        <v>7500</v>
      </c>
      <c r="AC1704" s="11">
        <v>172500</v>
      </c>
      <c r="AD1704" s="11">
        <v>0</v>
      </c>
      <c r="AE1704" s="11">
        <v>0</v>
      </c>
      <c r="AF1704" s="11">
        <v>0</v>
      </c>
      <c r="AG1704" s="11">
        <v>180000</v>
      </c>
      <c r="AH1704" s="11">
        <v>0</v>
      </c>
      <c r="AI1704" s="11">
        <v>508804</v>
      </c>
      <c r="AJ1704" s="11">
        <v>0</v>
      </c>
      <c r="AK1704" s="11">
        <v>394111</v>
      </c>
      <c r="AL1704" s="9">
        <v>902916</v>
      </c>
      <c r="AM1704" s="9">
        <v>0</v>
      </c>
      <c r="AN1704" s="9">
        <v>0</v>
      </c>
      <c r="AO1704" s="9">
        <v>0</v>
      </c>
      <c r="AP1704" s="11">
        <v>0</v>
      </c>
      <c r="AQ1704" s="11">
        <v>0</v>
      </c>
      <c r="AR1704" s="11">
        <v>902916</v>
      </c>
      <c r="AS1704" s="11">
        <v>0</v>
      </c>
      <c r="AT1704" s="11">
        <v>0</v>
      </c>
      <c r="AU1704" s="11">
        <v>0</v>
      </c>
      <c r="AV1704" s="11">
        <v>0</v>
      </c>
      <c r="AW1704" s="11">
        <v>0</v>
      </c>
      <c r="AX1704" s="11">
        <v>0</v>
      </c>
      <c r="AY1704" s="11">
        <v>0</v>
      </c>
      <c r="AZ1704" s="11">
        <v>0</v>
      </c>
      <c r="BA1704" s="11">
        <v>110281</v>
      </c>
      <c r="BB1704" s="11">
        <v>1000000</v>
      </c>
      <c r="BC1704" s="11">
        <v>0</v>
      </c>
      <c r="BD1704" s="11">
        <v>35000</v>
      </c>
      <c r="BE1704" s="11">
        <v>0</v>
      </c>
      <c r="BF1704" s="11">
        <v>0</v>
      </c>
      <c r="BG1704" s="11">
        <v>0</v>
      </c>
      <c r="BH1704" s="11">
        <v>0</v>
      </c>
      <c r="BI1704" s="11">
        <v>0</v>
      </c>
      <c r="BJ1704" s="11">
        <v>0</v>
      </c>
      <c r="BK1704" s="11">
        <v>0</v>
      </c>
      <c r="BL1704" s="11">
        <v>0</v>
      </c>
      <c r="BM1704" s="11">
        <v>0</v>
      </c>
      <c r="BN1704" s="11">
        <v>0</v>
      </c>
      <c r="BO1704" s="11">
        <v>410200</v>
      </c>
      <c r="BP1704" s="11">
        <v>41020</v>
      </c>
      <c r="BQ1704" s="11">
        <v>218260</v>
      </c>
      <c r="BR1704" s="11">
        <v>267500</v>
      </c>
      <c r="BS1704" s="11">
        <v>55070</v>
      </c>
      <c r="BT1704" s="11">
        <v>11680</v>
      </c>
      <c r="BU1704" s="11">
        <v>45790</v>
      </c>
      <c r="BV1704" s="11">
        <v>0</v>
      </c>
      <c r="BW1704" s="11">
        <v>1500</v>
      </c>
      <c r="BX1704" s="11">
        <v>0</v>
      </c>
      <c r="BY1704" s="11">
        <v>0</v>
      </c>
      <c r="BZ1704" s="11">
        <v>0</v>
      </c>
      <c r="CA1704" s="11">
        <v>0</v>
      </c>
      <c r="CB1704" s="11">
        <v>0</v>
      </c>
      <c r="CC1704" s="11">
        <v>72860</v>
      </c>
      <c r="CD1704" s="11">
        <v>0</v>
      </c>
      <c r="CE1704" s="11">
        <v>0</v>
      </c>
      <c r="CF1704" s="11">
        <v>0</v>
      </c>
      <c r="CG1704" s="11">
        <v>0</v>
      </c>
      <c r="CH1704" s="11">
        <v>0</v>
      </c>
      <c r="CI1704" s="11">
        <v>193101.967</v>
      </c>
      <c r="CJ1704" s="4">
        <v>30</v>
      </c>
      <c r="CK1704" s="4">
        <v>0</v>
      </c>
      <c r="CL1704" s="4">
        <v>0</v>
      </c>
      <c r="CM1704" s="4">
        <v>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0</v>
      </c>
      <c r="CU1704" s="4">
        <v>0</v>
      </c>
      <c r="CV1704" s="4">
        <v>0</v>
      </c>
      <c r="CW1704" s="4">
        <v>0</v>
      </c>
      <c r="CX1704" s="4">
        <v>0</v>
      </c>
      <c r="CY1704" s="4">
        <v>0</v>
      </c>
      <c r="CZ1704" s="4">
        <v>0</v>
      </c>
      <c r="DA1704" s="4">
        <v>0</v>
      </c>
      <c r="DB1704" s="4">
        <v>20</v>
      </c>
      <c r="DC1704" s="4">
        <v>0</v>
      </c>
      <c r="DD1704" s="4">
        <v>13</v>
      </c>
      <c r="DE1704" s="64">
        <v>33</v>
      </c>
      <c r="DF1704" s="64">
        <v>0</v>
      </c>
      <c r="DG1704" s="64">
        <v>0</v>
      </c>
      <c r="DH1704" s="64">
        <v>0</v>
      </c>
      <c r="DI1704" s="4">
        <v>0</v>
      </c>
      <c r="DJ1704" s="4">
        <v>0</v>
      </c>
      <c r="DK1704" s="4">
        <v>0</v>
      </c>
      <c r="DL1704" s="4">
        <v>0</v>
      </c>
      <c r="DM1704" s="4">
        <v>0</v>
      </c>
      <c r="DN1704" s="4">
        <v>0</v>
      </c>
      <c r="DO1704" s="4">
        <v>0</v>
      </c>
      <c r="DP1704" s="4">
        <v>0</v>
      </c>
      <c r="DQ1704" s="4">
        <v>0</v>
      </c>
      <c r="DR1704" s="4">
        <v>0</v>
      </c>
      <c r="DS1704" s="4">
        <v>3</v>
      </c>
      <c r="DT1704" s="4">
        <v>2</v>
      </c>
      <c r="DU1704" s="4">
        <v>2</v>
      </c>
      <c r="EB1704" s="4" t="b">
        <v>1</v>
      </c>
      <c r="EC1704" s="4" t="s">
        <v>214</v>
      </c>
      <c r="EF1704" s="7">
        <v>46174</v>
      </c>
      <c r="EG1704" s="7">
        <v>46203</v>
      </c>
      <c r="EH1704" s="4" t="s">
        <v>173</v>
      </c>
      <c r="EI1704" s="4" t="b">
        <v>1</v>
      </c>
      <c r="EJ1704" s="4" t="s">
        <v>174</v>
      </c>
      <c r="EO1704" s="4">
        <f t="shared" si="103"/>
        <v>22.849315068493151</v>
      </c>
      <c r="EP1704" s="4">
        <f t="shared" si="104"/>
        <v>25</v>
      </c>
      <c r="EQ1704" s="9">
        <f t="shared" si="105"/>
        <v>4042170.0750000002</v>
      </c>
    </row>
    <row r="1705" spans="3:147">
      <c r="C1705" s="7">
        <v>46174</v>
      </c>
      <c r="D1705" s="4">
        <v>8100</v>
      </c>
      <c r="G1705" s="4" t="s">
        <v>176</v>
      </c>
      <c r="H1705" s="4" t="s">
        <v>177</v>
      </c>
      <c r="I1705" s="4">
        <v>11</v>
      </c>
      <c r="J1705" s="16">
        <v>37970</v>
      </c>
      <c r="L1705" s="4">
        <v>118803</v>
      </c>
      <c r="M1705" s="4">
        <v>124303</v>
      </c>
      <c r="N1705" s="4">
        <v>148127.742</v>
      </c>
      <c r="O1705" s="64">
        <v>21</v>
      </c>
      <c r="P1705" s="4">
        <v>8</v>
      </c>
      <c r="Q1705" s="4">
        <v>1</v>
      </c>
      <c r="R1705" s="4">
        <v>30</v>
      </c>
      <c r="S1705" s="4">
        <v>100</v>
      </c>
      <c r="T1705" s="4">
        <v>100</v>
      </c>
      <c r="U1705" s="11">
        <v>6664949</v>
      </c>
      <c r="V1705" s="11">
        <v>1254949</v>
      </c>
      <c r="W1705" s="11">
        <v>5410000</v>
      </c>
      <c r="X1705" s="11">
        <v>22</v>
      </c>
      <c r="Y1705" s="62">
        <v>3564090</v>
      </c>
      <c r="Z1705" s="11">
        <v>0</v>
      </c>
      <c r="AA1705" s="11">
        <v>0</v>
      </c>
      <c r="AB1705" s="11">
        <v>0</v>
      </c>
      <c r="AC1705" s="11">
        <v>165000</v>
      </c>
      <c r="AD1705" s="11">
        <v>0</v>
      </c>
      <c r="AE1705" s="11">
        <v>0</v>
      </c>
      <c r="AF1705" s="11">
        <v>0</v>
      </c>
      <c r="AG1705" s="11">
        <v>165000</v>
      </c>
      <c r="AH1705" s="11">
        <v>0</v>
      </c>
      <c r="AI1705" s="11">
        <v>466136</v>
      </c>
      <c r="AJ1705" s="11">
        <v>0</v>
      </c>
      <c r="AK1705" s="11">
        <v>1055410</v>
      </c>
      <c r="AL1705" s="9">
        <v>1521546</v>
      </c>
      <c r="AM1705" s="9">
        <v>222191</v>
      </c>
      <c r="AN1705" s="9">
        <v>0</v>
      </c>
      <c r="AO1705" s="9">
        <v>0</v>
      </c>
      <c r="AP1705" s="11">
        <v>0</v>
      </c>
      <c r="AQ1705" s="11">
        <v>0</v>
      </c>
      <c r="AR1705" s="11">
        <v>1743737</v>
      </c>
      <c r="AS1705" s="11">
        <v>0</v>
      </c>
      <c r="AT1705" s="11">
        <v>0</v>
      </c>
      <c r="AU1705" s="11">
        <v>0</v>
      </c>
      <c r="AV1705" s="11">
        <v>0</v>
      </c>
      <c r="AW1705" s="11">
        <v>0</v>
      </c>
      <c r="AX1705" s="11">
        <v>0</v>
      </c>
      <c r="AY1705" s="11">
        <v>0</v>
      </c>
      <c r="AZ1705" s="11">
        <v>0</v>
      </c>
      <c r="BA1705" s="11">
        <v>142122</v>
      </c>
      <c r="BB1705" s="11">
        <v>1000000</v>
      </c>
      <c r="BC1705" s="11">
        <v>0</v>
      </c>
      <c r="BD1705" s="11">
        <v>50000</v>
      </c>
      <c r="BE1705" s="11">
        <v>0</v>
      </c>
      <c r="BF1705" s="11">
        <v>0</v>
      </c>
      <c r="BG1705" s="11">
        <v>0</v>
      </c>
      <c r="BH1705" s="11">
        <v>0</v>
      </c>
      <c r="BI1705" s="11">
        <v>0</v>
      </c>
      <c r="BJ1705" s="11">
        <v>0</v>
      </c>
      <c r="BK1705" s="11">
        <v>0</v>
      </c>
      <c r="BL1705" s="11">
        <v>0</v>
      </c>
      <c r="BM1705" s="11">
        <v>0</v>
      </c>
      <c r="BN1705" s="11">
        <v>0</v>
      </c>
      <c r="BO1705" s="11">
        <v>508810</v>
      </c>
      <c r="BP1705" s="11">
        <v>50880</v>
      </c>
      <c r="BQ1705" s="11">
        <v>288040</v>
      </c>
      <c r="BR1705" s="11">
        <v>285810</v>
      </c>
      <c r="BS1705" s="11">
        <v>59980</v>
      </c>
      <c r="BT1705" s="11">
        <v>10700</v>
      </c>
      <c r="BU1705" s="11">
        <v>41950</v>
      </c>
      <c r="BV1705" s="11">
        <v>0</v>
      </c>
      <c r="BW1705" s="11">
        <v>8779</v>
      </c>
      <c r="BX1705" s="11">
        <v>0</v>
      </c>
      <c r="BY1705" s="11">
        <v>0</v>
      </c>
      <c r="BZ1705" s="11">
        <v>0</v>
      </c>
      <c r="CA1705" s="11">
        <v>0</v>
      </c>
      <c r="CB1705" s="11">
        <v>0</v>
      </c>
      <c r="CC1705" s="11">
        <v>0</v>
      </c>
      <c r="CD1705" s="11">
        <v>0</v>
      </c>
      <c r="CE1705" s="11">
        <v>0</v>
      </c>
      <c r="CF1705" s="11">
        <v>0</v>
      </c>
      <c r="CG1705" s="11">
        <v>0</v>
      </c>
      <c r="CH1705" s="11">
        <v>0</v>
      </c>
      <c r="CI1705" s="11">
        <v>211277.641</v>
      </c>
      <c r="CJ1705" s="4">
        <v>30</v>
      </c>
      <c r="CK1705" s="4">
        <v>0</v>
      </c>
      <c r="CL1705" s="4">
        <v>0</v>
      </c>
      <c r="CM1705" s="4">
        <v>0</v>
      </c>
      <c r="CN1705" s="4">
        <v>0</v>
      </c>
      <c r="CO1705" s="4">
        <v>0</v>
      </c>
      <c r="CP1705" s="4">
        <v>0</v>
      </c>
      <c r="CQ1705" s="4">
        <v>0</v>
      </c>
      <c r="CR1705" s="4">
        <v>0</v>
      </c>
      <c r="CS1705" s="4">
        <v>0</v>
      </c>
      <c r="CT1705" s="4">
        <v>0</v>
      </c>
      <c r="CU1705" s="4">
        <v>0</v>
      </c>
      <c r="CV1705" s="4">
        <v>0</v>
      </c>
      <c r="CW1705" s="4">
        <v>0</v>
      </c>
      <c r="CX1705" s="4">
        <v>0</v>
      </c>
      <c r="CY1705" s="4">
        <v>0</v>
      </c>
      <c r="CZ1705" s="4">
        <v>0</v>
      </c>
      <c r="DA1705" s="4">
        <v>0</v>
      </c>
      <c r="DB1705" s="4">
        <v>20</v>
      </c>
      <c r="DC1705" s="4">
        <v>0</v>
      </c>
      <c r="DD1705" s="4">
        <v>38</v>
      </c>
      <c r="DE1705" s="64">
        <v>58</v>
      </c>
      <c r="DF1705" s="64">
        <v>8</v>
      </c>
      <c r="DG1705" s="64">
        <v>0</v>
      </c>
      <c r="DH1705" s="64">
        <v>0</v>
      </c>
      <c r="DI1705" s="4">
        <v>0</v>
      </c>
      <c r="DJ1705" s="4">
        <v>0</v>
      </c>
      <c r="DK1705" s="4">
        <v>0</v>
      </c>
      <c r="DL1705" s="4">
        <v>0</v>
      </c>
      <c r="DM1705" s="4">
        <v>0</v>
      </c>
      <c r="DN1705" s="4">
        <v>0</v>
      </c>
      <c r="DO1705" s="4">
        <v>0</v>
      </c>
      <c r="DP1705" s="4">
        <v>0</v>
      </c>
      <c r="DQ1705" s="4">
        <v>0</v>
      </c>
      <c r="DR1705" s="4">
        <v>0</v>
      </c>
      <c r="DS1705" s="4">
        <v>0</v>
      </c>
      <c r="DT1705" s="4">
        <v>2</v>
      </c>
      <c r="DU1705" s="4">
        <v>2</v>
      </c>
      <c r="EB1705" s="4" t="b">
        <v>1</v>
      </c>
      <c r="EC1705" s="4" t="s">
        <v>214</v>
      </c>
      <c r="EF1705" s="7">
        <v>46174</v>
      </c>
      <c r="EG1705" s="7">
        <v>46203</v>
      </c>
      <c r="EH1705" s="4" t="s">
        <v>173</v>
      </c>
      <c r="EI1705" s="4" t="b">
        <v>1</v>
      </c>
      <c r="EJ1705" s="4" t="s">
        <v>174</v>
      </c>
      <c r="EO1705" s="4">
        <f t="shared" si="103"/>
        <v>22.063013698630137</v>
      </c>
      <c r="EP1705" s="4">
        <f t="shared" si="104"/>
        <v>25</v>
      </c>
      <c r="EQ1705" s="9">
        <f t="shared" si="105"/>
        <v>3703193.55</v>
      </c>
    </row>
    <row r="1706" spans="3:147">
      <c r="C1706" s="7">
        <v>46174</v>
      </c>
      <c r="D1706" s="4">
        <v>8100</v>
      </c>
      <c r="G1706" s="4" t="s">
        <v>179</v>
      </c>
      <c r="H1706" s="4" t="s">
        <v>180</v>
      </c>
      <c r="I1706" s="4">
        <v>16</v>
      </c>
      <c r="J1706" s="16">
        <v>40686</v>
      </c>
      <c r="L1706" s="4">
        <v>106104.966</v>
      </c>
      <c r="M1706" s="4">
        <v>109854.933</v>
      </c>
      <c r="N1706" s="4">
        <v>130910.462</v>
      </c>
      <c r="O1706" s="64">
        <v>21</v>
      </c>
      <c r="P1706" s="4">
        <v>8</v>
      </c>
      <c r="Q1706" s="4">
        <v>1</v>
      </c>
      <c r="R1706" s="4">
        <v>30</v>
      </c>
      <c r="S1706" s="4">
        <v>100</v>
      </c>
      <c r="T1706" s="4">
        <v>100</v>
      </c>
      <c r="U1706" s="11">
        <v>6211156</v>
      </c>
      <c r="V1706" s="11">
        <v>1243156</v>
      </c>
      <c r="W1706" s="11">
        <v>4968000</v>
      </c>
      <c r="X1706" s="11">
        <v>15</v>
      </c>
      <c r="Y1706" s="62">
        <v>3183148</v>
      </c>
      <c r="Z1706" s="11">
        <v>0</v>
      </c>
      <c r="AA1706" s="11">
        <v>0</v>
      </c>
      <c r="AB1706" s="11">
        <v>0</v>
      </c>
      <c r="AC1706" s="11">
        <v>112500</v>
      </c>
      <c r="AD1706" s="11">
        <v>0</v>
      </c>
      <c r="AE1706" s="11">
        <v>0</v>
      </c>
      <c r="AF1706" s="11">
        <v>0</v>
      </c>
      <c r="AG1706" s="11">
        <v>112500</v>
      </c>
      <c r="AH1706" s="11">
        <v>0</v>
      </c>
      <c r="AI1706" s="11">
        <v>411955</v>
      </c>
      <c r="AJ1706" s="11">
        <v>0</v>
      </c>
      <c r="AK1706" s="11">
        <v>711825</v>
      </c>
      <c r="AL1706" s="9">
        <v>1123781</v>
      </c>
      <c r="AM1706" s="9">
        <v>196365</v>
      </c>
      <c r="AN1706" s="9">
        <v>0</v>
      </c>
      <c r="AO1706" s="9">
        <v>383502</v>
      </c>
      <c r="AP1706" s="11">
        <v>0</v>
      </c>
      <c r="AQ1706" s="11">
        <v>45000</v>
      </c>
      <c r="AR1706" s="11">
        <v>1748648</v>
      </c>
      <c r="AS1706" s="11">
        <v>0</v>
      </c>
      <c r="AT1706" s="11">
        <v>0</v>
      </c>
      <c r="AU1706" s="11">
        <v>0</v>
      </c>
      <c r="AV1706" s="11">
        <v>0</v>
      </c>
      <c r="AW1706" s="11">
        <v>0</v>
      </c>
      <c r="AX1706" s="11">
        <v>0</v>
      </c>
      <c r="AY1706" s="11">
        <v>0</v>
      </c>
      <c r="AZ1706" s="11">
        <v>0</v>
      </c>
      <c r="BA1706" s="11">
        <v>141860</v>
      </c>
      <c r="BB1706" s="11">
        <v>1000000</v>
      </c>
      <c r="BC1706" s="11">
        <v>0</v>
      </c>
      <c r="BD1706" s="11">
        <v>25000</v>
      </c>
      <c r="BE1706" s="11">
        <v>0</v>
      </c>
      <c r="BF1706" s="11">
        <v>0</v>
      </c>
      <c r="BG1706" s="11">
        <v>0</v>
      </c>
      <c r="BH1706" s="11">
        <v>0</v>
      </c>
      <c r="BI1706" s="11">
        <v>0</v>
      </c>
      <c r="BJ1706" s="11">
        <v>0</v>
      </c>
      <c r="BK1706" s="11">
        <v>0</v>
      </c>
      <c r="BL1706" s="11">
        <v>0</v>
      </c>
      <c r="BM1706" s="11">
        <v>0</v>
      </c>
      <c r="BN1706" s="11">
        <v>0</v>
      </c>
      <c r="BO1706" s="11">
        <v>547590</v>
      </c>
      <c r="BP1706" s="11">
        <v>54750</v>
      </c>
      <c r="BQ1706" s="11">
        <v>257830</v>
      </c>
      <c r="BR1706" s="11">
        <v>271790</v>
      </c>
      <c r="BS1706" s="11">
        <v>55900</v>
      </c>
      <c r="BT1706" s="11">
        <v>9550</v>
      </c>
      <c r="BU1706" s="11">
        <v>37070</v>
      </c>
      <c r="BV1706" s="11">
        <v>0</v>
      </c>
      <c r="BW1706" s="11">
        <v>8676</v>
      </c>
      <c r="BX1706" s="11">
        <v>0</v>
      </c>
      <c r="BY1706" s="11">
        <v>0</v>
      </c>
      <c r="BZ1706" s="11">
        <v>0</v>
      </c>
      <c r="CA1706" s="11">
        <v>0</v>
      </c>
      <c r="CB1706" s="11">
        <v>0</v>
      </c>
      <c r="CC1706" s="11">
        <v>0</v>
      </c>
      <c r="CD1706" s="11">
        <v>0</v>
      </c>
      <c r="CE1706" s="11">
        <v>0</v>
      </c>
      <c r="CF1706" s="11">
        <v>0</v>
      </c>
      <c r="CG1706" s="11">
        <v>0</v>
      </c>
      <c r="CH1706" s="11">
        <v>0</v>
      </c>
      <c r="CI1706" s="11">
        <v>189616.141</v>
      </c>
      <c r="CJ1706" s="4">
        <v>30</v>
      </c>
      <c r="CK1706" s="4">
        <v>0</v>
      </c>
      <c r="CL1706" s="4">
        <v>0</v>
      </c>
      <c r="CM1706" s="4">
        <v>0</v>
      </c>
      <c r="CN1706" s="4">
        <v>0</v>
      </c>
      <c r="CO1706" s="4">
        <v>0</v>
      </c>
      <c r="CP1706" s="4">
        <v>0</v>
      </c>
      <c r="CQ1706" s="4">
        <v>0</v>
      </c>
      <c r="CR1706" s="4">
        <v>0</v>
      </c>
      <c r="CS1706" s="4">
        <v>0</v>
      </c>
      <c r="CT1706" s="4">
        <v>0</v>
      </c>
      <c r="CU1706" s="4">
        <v>9</v>
      </c>
      <c r="CV1706" s="4">
        <v>0</v>
      </c>
      <c r="CW1706" s="4">
        <v>0</v>
      </c>
      <c r="CX1706" s="4">
        <v>0</v>
      </c>
      <c r="CY1706" s="4">
        <v>0</v>
      </c>
      <c r="CZ1706" s="4">
        <v>0</v>
      </c>
      <c r="DA1706" s="4">
        <v>0</v>
      </c>
      <c r="DB1706" s="4">
        <v>20</v>
      </c>
      <c r="DC1706" s="4">
        <v>0</v>
      </c>
      <c r="DD1706" s="4">
        <v>29</v>
      </c>
      <c r="DE1706" s="64">
        <v>49</v>
      </c>
      <c r="DF1706" s="64">
        <v>8</v>
      </c>
      <c r="DG1706" s="64">
        <v>0</v>
      </c>
      <c r="DH1706" s="64">
        <v>39.06</v>
      </c>
      <c r="DI1706" s="4">
        <v>0</v>
      </c>
      <c r="DJ1706" s="4">
        <v>0</v>
      </c>
      <c r="DK1706" s="4">
        <v>0</v>
      </c>
      <c r="DL1706" s="4">
        <v>0</v>
      </c>
      <c r="DM1706" s="4">
        <v>0</v>
      </c>
      <c r="DN1706" s="4">
        <v>0</v>
      </c>
      <c r="DO1706" s="4">
        <v>0</v>
      </c>
      <c r="DP1706" s="4">
        <v>0</v>
      </c>
      <c r="DQ1706" s="4">
        <v>0</v>
      </c>
      <c r="DR1706" s="4">
        <v>0</v>
      </c>
      <c r="DS1706" s="4">
        <v>0</v>
      </c>
      <c r="DT1706" s="4">
        <v>2</v>
      </c>
      <c r="DU1706" s="4">
        <v>2</v>
      </c>
      <c r="EB1706" s="4" t="b">
        <v>1</v>
      </c>
      <c r="EC1706" s="4" t="s">
        <v>214</v>
      </c>
      <c r="EF1706" s="7">
        <v>46174</v>
      </c>
      <c r="EG1706" s="7">
        <v>46203</v>
      </c>
      <c r="EH1706" s="4" t="s">
        <v>173</v>
      </c>
      <c r="EI1706" s="4" t="b">
        <v>1</v>
      </c>
      <c r="EJ1706" s="4" t="s">
        <v>174</v>
      </c>
      <c r="EO1706" s="4">
        <f t="shared" si="103"/>
        <v>14.621917808219179</v>
      </c>
      <c r="EP1706" s="4">
        <f t="shared" si="104"/>
        <v>21</v>
      </c>
      <c r="EQ1706" s="9">
        <f t="shared" si="105"/>
        <v>2749119.702</v>
      </c>
    </row>
    <row r="1707" spans="3:147">
      <c r="C1707" s="7">
        <v>46174</v>
      </c>
      <c r="D1707" s="4">
        <v>8100</v>
      </c>
      <c r="G1707" s="4" t="s">
        <v>179</v>
      </c>
      <c r="H1707" s="4" t="s">
        <v>180</v>
      </c>
      <c r="I1707" s="4">
        <v>17</v>
      </c>
      <c r="J1707" s="16">
        <v>40820</v>
      </c>
      <c r="L1707" s="4">
        <v>106734.966</v>
      </c>
      <c r="M1707" s="4">
        <v>110484.933</v>
      </c>
      <c r="N1707" s="4">
        <v>131661.212</v>
      </c>
      <c r="O1707" s="64">
        <v>21</v>
      </c>
      <c r="P1707" s="4">
        <v>8</v>
      </c>
      <c r="Q1707" s="4">
        <v>1</v>
      </c>
      <c r="R1707" s="4">
        <v>30</v>
      </c>
      <c r="S1707" s="4">
        <v>100</v>
      </c>
      <c r="T1707" s="4">
        <v>100</v>
      </c>
      <c r="U1707" s="11">
        <v>6529472</v>
      </c>
      <c r="V1707" s="11">
        <v>1445472</v>
      </c>
      <c r="W1707" s="11">
        <v>5084000</v>
      </c>
      <c r="X1707" s="11">
        <v>14</v>
      </c>
      <c r="Y1707" s="62">
        <v>3202048</v>
      </c>
      <c r="Z1707" s="11">
        <v>0</v>
      </c>
      <c r="AA1707" s="11">
        <v>0</v>
      </c>
      <c r="AB1707" s="11">
        <v>7500</v>
      </c>
      <c r="AC1707" s="11">
        <v>105000</v>
      </c>
      <c r="AD1707" s="11">
        <v>0</v>
      </c>
      <c r="AE1707" s="11">
        <v>0</v>
      </c>
      <c r="AF1707" s="11">
        <v>0</v>
      </c>
      <c r="AG1707" s="11">
        <v>112500</v>
      </c>
      <c r="AH1707" s="11">
        <v>0</v>
      </c>
      <c r="AI1707" s="11">
        <v>414318</v>
      </c>
      <c r="AJ1707" s="11">
        <v>0</v>
      </c>
      <c r="AK1707" s="11">
        <v>938086</v>
      </c>
      <c r="AL1707" s="9">
        <v>1352404</v>
      </c>
      <c r="AM1707" s="9">
        <v>197491</v>
      </c>
      <c r="AN1707" s="9">
        <v>0</v>
      </c>
      <c r="AO1707" s="9">
        <v>428557</v>
      </c>
      <c r="AP1707" s="11">
        <v>0</v>
      </c>
      <c r="AQ1707" s="11">
        <v>50000</v>
      </c>
      <c r="AR1707" s="11">
        <v>2028452</v>
      </c>
      <c r="AS1707" s="11">
        <v>0</v>
      </c>
      <c r="AT1707" s="11">
        <v>0</v>
      </c>
      <c r="AU1707" s="11">
        <v>0</v>
      </c>
      <c r="AV1707" s="11">
        <v>0</v>
      </c>
      <c r="AW1707" s="11">
        <v>0</v>
      </c>
      <c r="AX1707" s="11">
        <v>0</v>
      </c>
      <c r="AY1707" s="11">
        <v>0</v>
      </c>
      <c r="AZ1707" s="11">
        <v>0</v>
      </c>
      <c r="BA1707" s="11">
        <v>151472</v>
      </c>
      <c r="BB1707" s="11">
        <v>1000000</v>
      </c>
      <c r="BC1707" s="11">
        <v>0</v>
      </c>
      <c r="BD1707" s="11">
        <v>35000</v>
      </c>
      <c r="BE1707" s="11">
        <v>0</v>
      </c>
      <c r="BF1707" s="11">
        <v>0</v>
      </c>
      <c r="BG1707" s="11">
        <v>0</v>
      </c>
      <c r="BH1707" s="11">
        <v>0</v>
      </c>
      <c r="BI1707" s="11">
        <v>0</v>
      </c>
      <c r="BJ1707" s="11">
        <v>0</v>
      </c>
      <c r="BK1707" s="11">
        <v>0</v>
      </c>
      <c r="BL1707" s="11">
        <v>0</v>
      </c>
      <c r="BM1707" s="11">
        <v>0</v>
      </c>
      <c r="BN1707" s="11">
        <v>0</v>
      </c>
      <c r="BO1707" s="11">
        <v>645870</v>
      </c>
      <c r="BP1707" s="11">
        <v>64580</v>
      </c>
      <c r="BQ1707" s="11">
        <v>275730</v>
      </c>
      <c r="BR1707" s="11">
        <v>283540</v>
      </c>
      <c r="BS1707" s="11">
        <v>58770</v>
      </c>
      <c r="BT1707" s="11">
        <v>9610</v>
      </c>
      <c r="BU1707" s="11">
        <v>37280</v>
      </c>
      <c r="BV1707" s="11">
        <v>0</v>
      </c>
      <c r="BW1707" s="11">
        <v>778</v>
      </c>
      <c r="BX1707" s="11">
        <v>0</v>
      </c>
      <c r="BY1707" s="11">
        <v>0</v>
      </c>
      <c r="BZ1707" s="11">
        <v>0</v>
      </c>
      <c r="CA1707" s="11">
        <v>0</v>
      </c>
      <c r="CB1707" s="11">
        <v>0</v>
      </c>
      <c r="CC1707" s="11">
        <v>69314</v>
      </c>
      <c r="CD1707" s="11">
        <v>0</v>
      </c>
      <c r="CE1707" s="11">
        <v>0</v>
      </c>
      <c r="CF1707" s="11">
        <v>0</v>
      </c>
      <c r="CG1707" s="11">
        <v>0</v>
      </c>
      <c r="CH1707" s="11">
        <v>0</v>
      </c>
      <c r="CI1707" s="11">
        <v>201165.04300000001</v>
      </c>
      <c r="CJ1707" s="4">
        <v>30</v>
      </c>
      <c r="CK1707" s="4">
        <v>0</v>
      </c>
      <c r="CL1707" s="4">
        <v>0</v>
      </c>
      <c r="CM1707" s="4">
        <v>0</v>
      </c>
      <c r="CN1707" s="4">
        <v>0</v>
      </c>
      <c r="CO1707" s="4">
        <v>0</v>
      </c>
      <c r="CP1707" s="4">
        <v>0</v>
      </c>
      <c r="CQ1707" s="4">
        <v>0</v>
      </c>
      <c r="CR1707" s="4">
        <v>0</v>
      </c>
      <c r="CS1707" s="4">
        <v>0</v>
      </c>
      <c r="CT1707" s="4">
        <v>0</v>
      </c>
      <c r="CU1707" s="4">
        <v>10</v>
      </c>
      <c r="CV1707" s="4">
        <v>0</v>
      </c>
      <c r="CW1707" s="4">
        <v>0</v>
      </c>
      <c r="CX1707" s="4">
        <v>0</v>
      </c>
      <c r="CY1707" s="4">
        <v>0</v>
      </c>
      <c r="CZ1707" s="4">
        <v>0</v>
      </c>
      <c r="DA1707" s="4">
        <v>0</v>
      </c>
      <c r="DB1707" s="4">
        <v>20</v>
      </c>
      <c r="DC1707" s="4">
        <v>0</v>
      </c>
      <c r="DD1707" s="4">
        <v>38</v>
      </c>
      <c r="DE1707" s="64">
        <v>58</v>
      </c>
      <c r="DF1707" s="64">
        <v>8</v>
      </c>
      <c r="DG1707" s="64">
        <v>0</v>
      </c>
      <c r="DH1707" s="64">
        <v>43.4</v>
      </c>
      <c r="DI1707" s="4">
        <v>0</v>
      </c>
      <c r="DJ1707" s="4">
        <v>0</v>
      </c>
      <c r="DK1707" s="4">
        <v>0</v>
      </c>
      <c r="DL1707" s="4">
        <v>0</v>
      </c>
      <c r="DM1707" s="4">
        <v>0</v>
      </c>
      <c r="DN1707" s="4">
        <v>0</v>
      </c>
      <c r="DO1707" s="4">
        <v>0</v>
      </c>
      <c r="DP1707" s="4">
        <v>0</v>
      </c>
      <c r="DQ1707" s="4">
        <v>0</v>
      </c>
      <c r="DR1707" s="4">
        <v>0</v>
      </c>
      <c r="DS1707" s="4">
        <v>0.5</v>
      </c>
      <c r="DT1707" s="4">
        <v>2</v>
      </c>
      <c r="DU1707" s="4">
        <v>2</v>
      </c>
      <c r="EB1707" s="4" t="b">
        <v>1</v>
      </c>
      <c r="EC1707" s="4" t="s">
        <v>214</v>
      </c>
      <c r="EF1707" s="7">
        <v>46174</v>
      </c>
      <c r="EG1707" s="7">
        <v>46203</v>
      </c>
      <c r="EH1707" s="4" t="s">
        <v>173</v>
      </c>
      <c r="EI1707" s="4" t="b">
        <v>1</v>
      </c>
      <c r="EJ1707" s="4" t="s">
        <v>174</v>
      </c>
      <c r="EO1707" s="4">
        <f t="shared" si="103"/>
        <v>14.254794520547945</v>
      </c>
      <c r="EP1707" s="4">
        <f t="shared" si="104"/>
        <v>21</v>
      </c>
      <c r="EQ1707" s="9">
        <f t="shared" si="105"/>
        <v>2764885.452</v>
      </c>
    </row>
    <row r="1708" spans="3:147">
      <c r="C1708" s="7">
        <v>46204</v>
      </c>
      <c r="D1708" s="4">
        <v>8100</v>
      </c>
      <c r="G1708" s="4" t="s">
        <v>170</v>
      </c>
      <c r="H1708" s="4" t="s">
        <v>171</v>
      </c>
      <c r="I1708" s="4">
        <v>3</v>
      </c>
      <c r="J1708" s="16">
        <v>36397</v>
      </c>
      <c r="L1708" s="4">
        <v>131793.25599999999</v>
      </c>
      <c r="M1708" s="4">
        <v>138543.23300000001</v>
      </c>
      <c r="N1708" s="4">
        <v>165097.353</v>
      </c>
      <c r="O1708" s="64">
        <v>22</v>
      </c>
      <c r="P1708" s="4">
        <v>8</v>
      </c>
      <c r="Q1708" s="4">
        <v>1</v>
      </c>
      <c r="R1708" s="4">
        <v>31</v>
      </c>
      <c r="S1708" s="4">
        <v>100</v>
      </c>
      <c r="T1708" s="4">
        <v>100</v>
      </c>
      <c r="U1708" s="11">
        <v>6494237</v>
      </c>
      <c r="V1708" s="11">
        <v>1426290</v>
      </c>
      <c r="W1708" s="11">
        <v>5067947</v>
      </c>
      <c r="X1708" s="11">
        <v>26</v>
      </c>
      <c r="Y1708" s="62">
        <v>4085590</v>
      </c>
      <c r="Z1708" s="11">
        <v>0</v>
      </c>
      <c r="AA1708" s="11">
        <v>0</v>
      </c>
      <c r="AB1708" s="11">
        <v>7500</v>
      </c>
      <c r="AC1708" s="11">
        <v>195000</v>
      </c>
      <c r="AD1708" s="11">
        <v>0</v>
      </c>
      <c r="AE1708" s="11">
        <v>0</v>
      </c>
      <c r="AF1708" s="11">
        <v>0</v>
      </c>
      <c r="AG1708" s="11">
        <v>202500</v>
      </c>
      <c r="AH1708" s="11">
        <v>0</v>
      </c>
      <c r="AI1708" s="11">
        <v>519537</v>
      </c>
      <c r="AJ1708" s="11">
        <v>0</v>
      </c>
      <c r="AK1708" s="11">
        <v>619115</v>
      </c>
      <c r="AL1708" s="9">
        <v>1138652</v>
      </c>
      <c r="AM1708" s="9">
        <v>990584</v>
      </c>
      <c r="AN1708" s="9">
        <v>0</v>
      </c>
      <c r="AO1708" s="9">
        <v>0</v>
      </c>
      <c r="AP1708" s="11">
        <v>0</v>
      </c>
      <c r="AQ1708" s="11">
        <v>0</v>
      </c>
      <c r="AR1708" s="11">
        <v>2129236</v>
      </c>
      <c r="AS1708" s="11">
        <v>0</v>
      </c>
      <c r="AT1708" s="11">
        <v>0</v>
      </c>
      <c r="AU1708" s="11">
        <v>0</v>
      </c>
      <c r="AV1708" s="11">
        <v>0</v>
      </c>
      <c r="AW1708" s="11">
        <v>0</v>
      </c>
      <c r="AX1708" s="11">
        <v>0</v>
      </c>
      <c r="AY1708" s="11">
        <v>0</v>
      </c>
      <c r="AZ1708" s="11">
        <v>0</v>
      </c>
      <c r="BA1708" s="11">
        <v>61911</v>
      </c>
      <c r="BB1708" s="11">
        <v>0</v>
      </c>
      <c r="BC1708" s="11">
        <v>0</v>
      </c>
      <c r="BD1708" s="11">
        <v>15000</v>
      </c>
      <c r="BE1708" s="11">
        <v>0</v>
      </c>
      <c r="BF1708" s="11">
        <v>0</v>
      </c>
      <c r="BG1708" s="11">
        <v>0</v>
      </c>
      <c r="BH1708" s="11">
        <v>0</v>
      </c>
      <c r="BI1708" s="11">
        <v>0</v>
      </c>
      <c r="BJ1708" s="11">
        <v>0</v>
      </c>
      <c r="BK1708" s="11">
        <v>0</v>
      </c>
      <c r="BL1708" s="11">
        <v>0</v>
      </c>
      <c r="BM1708" s="11">
        <v>0</v>
      </c>
      <c r="BN1708" s="11">
        <v>0</v>
      </c>
      <c r="BO1708" s="11">
        <v>631920</v>
      </c>
      <c r="BP1708" s="11">
        <v>63190</v>
      </c>
      <c r="BQ1708" s="11">
        <v>300390</v>
      </c>
      <c r="BR1708" s="11">
        <v>283510</v>
      </c>
      <c r="BS1708" s="11">
        <v>58450</v>
      </c>
      <c r="BT1708" s="11">
        <v>12260</v>
      </c>
      <c r="BU1708" s="11">
        <v>48070</v>
      </c>
      <c r="BV1708" s="11">
        <v>24000</v>
      </c>
      <c r="BW1708" s="11">
        <v>4500</v>
      </c>
      <c r="BX1708" s="11">
        <v>0</v>
      </c>
      <c r="BY1708" s="11">
        <v>0</v>
      </c>
      <c r="BZ1708" s="11">
        <v>0</v>
      </c>
      <c r="CA1708" s="11">
        <v>0</v>
      </c>
      <c r="CB1708" s="11">
        <v>0</v>
      </c>
      <c r="CC1708" s="11">
        <v>0</v>
      </c>
      <c r="CD1708" s="11">
        <v>0</v>
      </c>
      <c r="CE1708" s="11">
        <v>0</v>
      </c>
      <c r="CF1708" s="11">
        <v>0</v>
      </c>
      <c r="CG1708" s="11">
        <v>0</v>
      </c>
      <c r="CH1708" s="11">
        <v>0</v>
      </c>
      <c r="CI1708" s="11">
        <v>222298.27499999999</v>
      </c>
      <c r="CJ1708" s="4">
        <v>31</v>
      </c>
      <c r="CK1708" s="4">
        <v>0</v>
      </c>
      <c r="CL1708" s="4">
        <v>0</v>
      </c>
      <c r="CM1708" s="4">
        <v>0</v>
      </c>
      <c r="CN1708" s="4">
        <v>0</v>
      </c>
      <c r="CO1708" s="4">
        <v>0</v>
      </c>
      <c r="CP1708" s="4">
        <v>0</v>
      </c>
      <c r="CQ1708" s="4">
        <v>0</v>
      </c>
      <c r="CR1708" s="4">
        <v>0</v>
      </c>
      <c r="CS1708" s="4">
        <v>0</v>
      </c>
      <c r="CT1708" s="4">
        <v>0</v>
      </c>
      <c r="CU1708" s="4">
        <v>0</v>
      </c>
      <c r="CV1708" s="4">
        <v>0</v>
      </c>
      <c r="CW1708" s="4">
        <v>0</v>
      </c>
      <c r="CX1708" s="4">
        <v>0</v>
      </c>
      <c r="CY1708" s="4">
        <v>0</v>
      </c>
      <c r="CZ1708" s="4">
        <v>0</v>
      </c>
      <c r="DA1708" s="4">
        <v>0</v>
      </c>
      <c r="DB1708" s="4">
        <v>20</v>
      </c>
      <c r="DC1708" s="4">
        <v>0</v>
      </c>
      <c r="DD1708" s="4">
        <v>20</v>
      </c>
      <c r="DE1708" s="64">
        <v>40</v>
      </c>
      <c r="DF1708" s="64">
        <v>32</v>
      </c>
      <c r="DG1708" s="64">
        <v>0</v>
      </c>
      <c r="DH1708" s="64">
        <v>0</v>
      </c>
      <c r="DI1708" s="4">
        <v>0</v>
      </c>
      <c r="DJ1708" s="4">
        <v>0</v>
      </c>
      <c r="DK1708" s="4">
        <v>0</v>
      </c>
      <c r="DL1708" s="4">
        <v>0</v>
      </c>
      <c r="DM1708" s="4">
        <v>0</v>
      </c>
      <c r="DN1708" s="4">
        <v>0</v>
      </c>
      <c r="DO1708" s="4">
        <v>0</v>
      </c>
      <c r="DP1708" s="4">
        <v>0</v>
      </c>
      <c r="DQ1708" s="4">
        <v>0</v>
      </c>
      <c r="DR1708" s="4">
        <v>0</v>
      </c>
      <c r="DS1708" s="4">
        <v>1.5</v>
      </c>
      <c r="DT1708" s="4">
        <v>2</v>
      </c>
      <c r="DU1708" s="4">
        <v>2</v>
      </c>
      <c r="EB1708" s="4" t="b">
        <v>1</v>
      </c>
      <c r="EC1708" s="4" t="s">
        <v>214</v>
      </c>
      <c r="EF1708" s="7">
        <v>46204</v>
      </c>
      <c r="EG1708" s="7">
        <v>46234</v>
      </c>
      <c r="EH1708" s="4" t="s">
        <v>173</v>
      </c>
      <c r="EI1708" s="4" t="b">
        <v>1</v>
      </c>
      <c r="EJ1708" s="4" t="s">
        <v>174</v>
      </c>
      <c r="EO1708" s="4">
        <f t="shared" si="103"/>
        <v>26.372602739726027</v>
      </c>
      <c r="EP1708" s="4">
        <f t="shared" si="104"/>
        <v>25</v>
      </c>
      <c r="EQ1708" s="9">
        <f t="shared" si="105"/>
        <v>4127433.8250000002</v>
      </c>
    </row>
    <row r="1709" spans="3:147">
      <c r="C1709" s="7">
        <v>46204</v>
      </c>
      <c r="D1709" s="4">
        <v>8100</v>
      </c>
      <c r="G1709" s="4" t="s">
        <v>170</v>
      </c>
      <c r="H1709" s="4" t="s">
        <v>171</v>
      </c>
      <c r="I1709" s="4">
        <v>1</v>
      </c>
      <c r="J1709" s="16">
        <v>37683</v>
      </c>
      <c r="L1709" s="4">
        <v>129681.25599999999</v>
      </c>
      <c r="M1709" s="4">
        <v>135681.23300000001</v>
      </c>
      <c r="N1709" s="4">
        <v>161686.80300000001</v>
      </c>
      <c r="O1709" s="64">
        <v>22</v>
      </c>
      <c r="P1709" s="4">
        <v>8</v>
      </c>
      <c r="Q1709" s="4">
        <v>1</v>
      </c>
      <c r="R1709" s="4">
        <v>31</v>
      </c>
      <c r="S1709" s="4">
        <v>100</v>
      </c>
      <c r="T1709" s="4">
        <v>100</v>
      </c>
      <c r="U1709" s="11">
        <v>5986889</v>
      </c>
      <c r="V1709" s="11">
        <v>1050470</v>
      </c>
      <c r="W1709" s="11">
        <v>4936419</v>
      </c>
      <c r="X1709" s="11">
        <v>23</v>
      </c>
      <c r="Y1709" s="62">
        <v>4020118</v>
      </c>
      <c r="Z1709" s="11">
        <v>0</v>
      </c>
      <c r="AA1709" s="11">
        <v>0</v>
      </c>
      <c r="AB1709" s="11">
        <v>7500</v>
      </c>
      <c r="AC1709" s="11">
        <v>172500</v>
      </c>
      <c r="AD1709" s="11">
        <v>0</v>
      </c>
      <c r="AE1709" s="11">
        <v>0</v>
      </c>
      <c r="AF1709" s="11">
        <v>0</v>
      </c>
      <c r="AG1709" s="11">
        <v>180000</v>
      </c>
      <c r="AH1709" s="11">
        <v>0</v>
      </c>
      <c r="AI1709" s="11">
        <v>508804</v>
      </c>
      <c r="AJ1709" s="11">
        <v>0</v>
      </c>
      <c r="AK1709" s="11">
        <v>1242967</v>
      </c>
      <c r="AL1709" s="9">
        <v>1751771</v>
      </c>
      <c r="AM1709" s="9">
        <v>0</v>
      </c>
      <c r="AN1709" s="9">
        <v>0</v>
      </c>
      <c r="AO1709" s="9">
        <v>0</v>
      </c>
      <c r="AP1709" s="11">
        <v>0</v>
      </c>
      <c r="AQ1709" s="11">
        <v>0</v>
      </c>
      <c r="AR1709" s="11">
        <v>1751771</v>
      </c>
      <c r="AS1709" s="11">
        <v>0</v>
      </c>
      <c r="AT1709" s="11">
        <v>0</v>
      </c>
      <c r="AU1709" s="11">
        <v>0</v>
      </c>
      <c r="AV1709" s="11">
        <v>0</v>
      </c>
      <c r="AW1709" s="11">
        <v>0</v>
      </c>
      <c r="AX1709" s="11">
        <v>0</v>
      </c>
      <c r="AY1709" s="11">
        <v>0</v>
      </c>
      <c r="AZ1709" s="11">
        <v>0</v>
      </c>
      <c r="BA1709" s="11">
        <v>0</v>
      </c>
      <c r="BB1709" s="11">
        <v>0</v>
      </c>
      <c r="BC1709" s="11">
        <v>0</v>
      </c>
      <c r="BD1709" s="11">
        <v>35000</v>
      </c>
      <c r="BE1709" s="11">
        <v>0</v>
      </c>
      <c r="BF1709" s="11">
        <v>0</v>
      </c>
      <c r="BG1709" s="11">
        <v>0</v>
      </c>
      <c r="BH1709" s="11">
        <v>0</v>
      </c>
      <c r="BI1709" s="11">
        <v>0</v>
      </c>
      <c r="BJ1709" s="11">
        <v>0</v>
      </c>
      <c r="BK1709" s="11">
        <v>0</v>
      </c>
      <c r="BL1709" s="11">
        <v>0</v>
      </c>
      <c r="BM1709" s="11">
        <v>0</v>
      </c>
      <c r="BN1709" s="11">
        <v>0</v>
      </c>
      <c r="BO1709" s="11">
        <v>386940</v>
      </c>
      <c r="BP1709" s="11">
        <v>38690</v>
      </c>
      <c r="BQ1709" s="11">
        <v>248180</v>
      </c>
      <c r="BR1709" s="11">
        <v>262140</v>
      </c>
      <c r="BS1709" s="11">
        <v>53880</v>
      </c>
      <c r="BT1709" s="11">
        <v>12060</v>
      </c>
      <c r="BU1709" s="11">
        <v>47080</v>
      </c>
      <c r="BV1709" s="11">
        <v>0</v>
      </c>
      <c r="BW1709" s="11">
        <v>1500</v>
      </c>
      <c r="BX1709" s="11">
        <v>0</v>
      </c>
      <c r="BY1709" s="11">
        <v>0</v>
      </c>
      <c r="BZ1709" s="11">
        <v>0</v>
      </c>
      <c r="CA1709" s="11">
        <v>0</v>
      </c>
      <c r="CB1709" s="11">
        <v>0</v>
      </c>
      <c r="CC1709" s="11">
        <v>0</v>
      </c>
      <c r="CD1709" s="11">
        <v>0</v>
      </c>
      <c r="CE1709" s="11">
        <v>0</v>
      </c>
      <c r="CF1709" s="11">
        <v>0</v>
      </c>
      <c r="CG1709" s="11">
        <v>0</v>
      </c>
      <c r="CH1709" s="11">
        <v>0</v>
      </c>
      <c r="CI1709" s="11">
        <v>193923</v>
      </c>
      <c r="CJ1709" s="4">
        <v>31</v>
      </c>
      <c r="CK1709" s="4">
        <v>0</v>
      </c>
      <c r="CL1709" s="4">
        <v>0</v>
      </c>
      <c r="CM1709" s="4">
        <v>0</v>
      </c>
      <c r="CN1709" s="4">
        <v>0</v>
      </c>
      <c r="CO1709" s="4">
        <v>0</v>
      </c>
      <c r="CP1709" s="4">
        <v>0</v>
      </c>
      <c r="CQ1709" s="4">
        <v>0</v>
      </c>
      <c r="CR1709" s="4">
        <v>0</v>
      </c>
      <c r="CS1709" s="4">
        <v>0</v>
      </c>
      <c r="CT1709" s="4">
        <v>0</v>
      </c>
      <c r="CU1709" s="4">
        <v>0</v>
      </c>
      <c r="CV1709" s="4">
        <v>0</v>
      </c>
      <c r="CW1709" s="4">
        <v>0</v>
      </c>
      <c r="CX1709" s="4">
        <v>0</v>
      </c>
      <c r="CY1709" s="4">
        <v>0</v>
      </c>
      <c r="CZ1709" s="4">
        <v>0</v>
      </c>
      <c r="DA1709" s="4">
        <v>0</v>
      </c>
      <c r="DB1709" s="4">
        <v>20</v>
      </c>
      <c r="DC1709" s="4">
        <v>0</v>
      </c>
      <c r="DD1709" s="4">
        <v>41</v>
      </c>
      <c r="DE1709" s="64">
        <v>61</v>
      </c>
      <c r="DF1709" s="64">
        <v>0</v>
      </c>
      <c r="DG1709" s="64">
        <v>0</v>
      </c>
      <c r="DH1709" s="64">
        <v>0</v>
      </c>
      <c r="DI1709" s="4">
        <v>0</v>
      </c>
      <c r="DJ1709" s="4">
        <v>0</v>
      </c>
      <c r="DK1709" s="4">
        <v>0</v>
      </c>
      <c r="DL1709" s="4">
        <v>0</v>
      </c>
      <c r="DM1709" s="4">
        <v>0</v>
      </c>
      <c r="DN1709" s="4">
        <v>0</v>
      </c>
      <c r="DO1709" s="4">
        <v>0</v>
      </c>
      <c r="DP1709" s="4">
        <v>0</v>
      </c>
      <c r="DQ1709" s="4">
        <v>0</v>
      </c>
      <c r="DR1709" s="4">
        <v>0</v>
      </c>
      <c r="DS1709" s="4">
        <v>0</v>
      </c>
      <c r="DT1709" s="4">
        <v>2</v>
      </c>
      <c r="DU1709" s="4">
        <v>2</v>
      </c>
      <c r="EB1709" s="4" t="b">
        <v>1</v>
      </c>
      <c r="EC1709" s="4" t="s">
        <v>214</v>
      </c>
      <c r="EF1709" s="7">
        <v>46204</v>
      </c>
      <c r="EG1709" s="7">
        <v>46234</v>
      </c>
      <c r="EH1709" s="4" t="s">
        <v>173</v>
      </c>
      <c r="EI1709" s="4" t="b">
        <v>1</v>
      </c>
      <c r="EJ1709" s="4" t="s">
        <v>174</v>
      </c>
      <c r="EO1709" s="4">
        <f t="shared" si="103"/>
        <v>22.849315068493151</v>
      </c>
      <c r="EP1709" s="4">
        <f t="shared" si="104"/>
        <v>25</v>
      </c>
      <c r="EQ1709" s="9">
        <f t="shared" si="105"/>
        <v>4042170.0750000002</v>
      </c>
    </row>
    <row r="1710" spans="3:147">
      <c r="C1710" s="7">
        <v>46204</v>
      </c>
      <c r="D1710" s="4">
        <v>8100</v>
      </c>
      <c r="G1710" s="4" t="s">
        <v>176</v>
      </c>
      <c r="H1710" s="4" t="s">
        <v>177</v>
      </c>
      <c r="I1710" s="4">
        <v>11</v>
      </c>
      <c r="J1710" s="16">
        <v>37970</v>
      </c>
      <c r="L1710" s="4">
        <v>118803</v>
      </c>
      <c r="M1710" s="4">
        <v>124303</v>
      </c>
      <c r="N1710" s="4">
        <v>148127.742</v>
      </c>
      <c r="O1710" s="64">
        <v>22</v>
      </c>
      <c r="P1710" s="4">
        <v>8</v>
      </c>
      <c r="Q1710" s="4">
        <v>1</v>
      </c>
      <c r="R1710" s="4">
        <v>31</v>
      </c>
      <c r="S1710" s="4">
        <v>100</v>
      </c>
      <c r="T1710" s="4">
        <v>100</v>
      </c>
      <c r="U1710" s="11">
        <v>6030465</v>
      </c>
      <c r="V1710" s="11">
        <v>1100465</v>
      </c>
      <c r="W1710" s="11">
        <v>4930000</v>
      </c>
      <c r="X1710" s="11">
        <v>22</v>
      </c>
      <c r="Y1710" s="62">
        <v>3682893</v>
      </c>
      <c r="Z1710" s="11">
        <v>0</v>
      </c>
      <c r="AA1710" s="11">
        <v>0</v>
      </c>
      <c r="AB1710" s="11">
        <v>0</v>
      </c>
      <c r="AC1710" s="11">
        <v>165000</v>
      </c>
      <c r="AD1710" s="11">
        <v>0</v>
      </c>
      <c r="AE1710" s="11">
        <v>0</v>
      </c>
      <c r="AF1710" s="11">
        <v>0</v>
      </c>
      <c r="AG1710" s="11">
        <v>165000</v>
      </c>
      <c r="AH1710" s="11">
        <v>0</v>
      </c>
      <c r="AI1710" s="11">
        <v>466136</v>
      </c>
      <c r="AJ1710" s="11">
        <v>0</v>
      </c>
      <c r="AK1710" s="11">
        <v>833218</v>
      </c>
      <c r="AL1710" s="9">
        <v>1299354</v>
      </c>
      <c r="AM1710" s="9">
        <v>833218</v>
      </c>
      <c r="AN1710" s="9">
        <v>0</v>
      </c>
      <c r="AO1710" s="9">
        <v>0</v>
      </c>
      <c r="AP1710" s="11">
        <v>0</v>
      </c>
      <c r="AQ1710" s="11">
        <v>0</v>
      </c>
      <c r="AR1710" s="11">
        <v>2132572</v>
      </c>
      <c r="AS1710" s="11">
        <v>0</v>
      </c>
      <c r="AT1710" s="11">
        <v>0</v>
      </c>
      <c r="AU1710" s="11">
        <v>0</v>
      </c>
      <c r="AV1710" s="11">
        <v>0</v>
      </c>
      <c r="AW1710" s="11">
        <v>0</v>
      </c>
      <c r="AX1710" s="11">
        <v>0</v>
      </c>
      <c r="AY1710" s="11">
        <v>0</v>
      </c>
      <c r="AZ1710" s="11">
        <v>0</v>
      </c>
      <c r="BA1710" s="11">
        <v>0</v>
      </c>
      <c r="BB1710" s="11">
        <v>0</v>
      </c>
      <c r="BC1710" s="11">
        <v>0</v>
      </c>
      <c r="BD1710" s="11">
        <v>50000</v>
      </c>
      <c r="BE1710" s="11">
        <v>0</v>
      </c>
      <c r="BF1710" s="11">
        <v>0</v>
      </c>
      <c r="BG1710" s="11">
        <v>0</v>
      </c>
      <c r="BH1710" s="11">
        <v>0</v>
      </c>
      <c r="BI1710" s="11">
        <v>0</v>
      </c>
      <c r="BJ1710" s="11">
        <v>0</v>
      </c>
      <c r="BK1710" s="11">
        <v>0</v>
      </c>
      <c r="BL1710" s="11">
        <v>0</v>
      </c>
      <c r="BM1710" s="11">
        <v>0</v>
      </c>
      <c r="BN1710" s="11">
        <v>0</v>
      </c>
      <c r="BO1710" s="11">
        <v>375090</v>
      </c>
      <c r="BP1710" s="11">
        <v>37500</v>
      </c>
      <c r="BQ1710" s="11">
        <v>313020</v>
      </c>
      <c r="BR1710" s="11">
        <v>260000</v>
      </c>
      <c r="BS1710" s="11">
        <v>54270</v>
      </c>
      <c r="BT1710" s="11">
        <v>11050</v>
      </c>
      <c r="BU1710" s="11">
        <v>43140</v>
      </c>
      <c r="BV1710" s="11">
        <v>1000</v>
      </c>
      <c r="BW1710" s="11">
        <v>5395</v>
      </c>
      <c r="BX1710" s="11">
        <v>0</v>
      </c>
      <c r="BY1710" s="11">
        <v>0</v>
      </c>
      <c r="BZ1710" s="11">
        <v>0</v>
      </c>
      <c r="CA1710" s="11">
        <v>0</v>
      </c>
      <c r="CB1710" s="11">
        <v>0</v>
      </c>
      <c r="CC1710" s="11">
        <v>0</v>
      </c>
      <c r="CD1710" s="11">
        <v>0</v>
      </c>
      <c r="CE1710" s="11">
        <v>0</v>
      </c>
      <c r="CF1710" s="11">
        <v>0</v>
      </c>
      <c r="CG1710" s="11">
        <v>0</v>
      </c>
      <c r="CH1710" s="11">
        <v>0</v>
      </c>
      <c r="CI1710" s="11">
        <v>211117.978</v>
      </c>
      <c r="CJ1710" s="4">
        <v>31</v>
      </c>
      <c r="CK1710" s="4">
        <v>0</v>
      </c>
      <c r="CL1710" s="4">
        <v>0</v>
      </c>
      <c r="CM1710" s="4">
        <v>0</v>
      </c>
      <c r="CN1710" s="4">
        <v>0</v>
      </c>
      <c r="CO1710" s="4">
        <v>0</v>
      </c>
      <c r="CP1710" s="4">
        <v>0</v>
      </c>
      <c r="CQ1710" s="4">
        <v>0</v>
      </c>
      <c r="CR1710" s="4">
        <v>0</v>
      </c>
      <c r="CS1710" s="4">
        <v>0</v>
      </c>
      <c r="CT1710" s="4">
        <v>0</v>
      </c>
      <c r="CU1710" s="4">
        <v>0</v>
      </c>
      <c r="CV1710" s="4">
        <v>0</v>
      </c>
      <c r="CW1710" s="4">
        <v>0</v>
      </c>
      <c r="CX1710" s="4">
        <v>0</v>
      </c>
      <c r="CY1710" s="4">
        <v>0</v>
      </c>
      <c r="CZ1710" s="4">
        <v>0</v>
      </c>
      <c r="DA1710" s="4">
        <v>0</v>
      </c>
      <c r="DB1710" s="4">
        <v>20</v>
      </c>
      <c r="DC1710" s="4">
        <v>0</v>
      </c>
      <c r="DD1710" s="4">
        <v>30</v>
      </c>
      <c r="DE1710" s="64">
        <v>50</v>
      </c>
      <c r="DF1710" s="64">
        <v>30</v>
      </c>
      <c r="DG1710" s="64">
        <v>0</v>
      </c>
      <c r="DH1710" s="64">
        <v>0</v>
      </c>
      <c r="DI1710" s="4">
        <v>0</v>
      </c>
      <c r="DJ1710" s="4">
        <v>0</v>
      </c>
      <c r="DK1710" s="4">
        <v>0</v>
      </c>
      <c r="DL1710" s="4">
        <v>0</v>
      </c>
      <c r="DM1710" s="4">
        <v>0</v>
      </c>
      <c r="DN1710" s="4">
        <v>0</v>
      </c>
      <c r="DO1710" s="4">
        <v>0</v>
      </c>
      <c r="DP1710" s="4">
        <v>0</v>
      </c>
      <c r="DQ1710" s="4">
        <v>0</v>
      </c>
      <c r="DR1710" s="4">
        <v>0</v>
      </c>
      <c r="DS1710" s="4">
        <v>0</v>
      </c>
      <c r="DT1710" s="4">
        <v>2</v>
      </c>
      <c r="DU1710" s="4">
        <v>2</v>
      </c>
      <c r="EB1710" s="4" t="b">
        <v>1</v>
      </c>
      <c r="EC1710" s="4" t="s">
        <v>214</v>
      </c>
      <c r="EF1710" s="7">
        <v>46204</v>
      </c>
      <c r="EG1710" s="7">
        <v>46234</v>
      </c>
      <c r="EH1710" s="4" t="s">
        <v>173</v>
      </c>
      <c r="EI1710" s="4" t="b">
        <v>1</v>
      </c>
      <c r="EJ1710" s="4" t="s">
        <v>174</v>
      </c>
      <c r="EO1710" s="4">
        <f t="shared" si="103"/>
        <v>22.063013698630137</v>
      </c>
      <c r="EP1710" s="4">
        <f t="shared" si="104"/>
        <v>25</v>
      </c>
      <c r="EQ1710" s="9">
        <f t="shared" si="105"/>
        <v>3703193.55</v>
      </c>
    </row>
    <row r="1711" spans="3:147">
      <c r="C1711" s="7">
        <v>46204</v>
      </c>
      <c r="D1711" s="4">
        <v>8100</v>
      </c>
      <c r="G1711" s="4" t="s">
        <v>179</v>
      </c>
      <c r="H1711" s="4" t="s">
        <v>180</v>
      </c>
      <c r="I1711" s="4">
        <v>16</v>
      </c>
      <c r="J1711" s="16">
        <v>40686</v>
      </c>
      <c r="L1711" s="4">
        <v>106104.966</v>
      </c>
      <c r="M1711" s="4">
        <v>109854.933</v>
      </c>
      <c r="N1711" s="4">
        <v>130910.462</v>
      </c>
      <c r="O1711" s="64">
        <v>22</v>
      </c>
      <c r="P1711" s="4">
        <v>8</v>
      </c>
      <c r="Q1711" s="4">
        <v>1</v>
      </c>
      <c r="R1711" s="4">
        <v>31</v>
      </c>
      <c r="S1711" s="4">
        <v>100</v>
      </c>
      <c r="T1711" s="4">
        <v>100</v>
      </c>
      <c r="U1711" s="11">
        <v>6135101</v>
      </c>
      <c r="V1711" s="11">
        <v>1251101</v>
      </c>
      <c r="W1711" s="11">
        <v>4884000</v>
      </c>
      <c r="X1711" s="11">
        <v>15</v>
      </c>
      <c r="Y1711" s="62">
        <v>3289253</v>
      </c>
      <c r="Z1711" s="11">
        <v>0</v>
      </c>
      <c r="AA1711" s="11">
        <v>0</v>
      </c>
      <c r="AB1711" s="11">
        <v>0</v>
      </c>
      <c r="AC1711" s="11">
        <v>112500</v>
      </c>
      <c r="AD1711" s="11">
        <v>0</v>
      </c>
      <c r="AE1711" s="11">
        <v>0</v>
      </c>
      <c r="AF1711" s="11">
        <v>0</v>
      </c>
      <c r="AG1711" s="11">
        <v>112500</v>
      </c>
      <c r="AH1711" s="11">
        <v>0</v>
      </c>
      <c r="AI1711" s="11">
        <v>411955</v>
      </c>
      <c r="AJ1711" s="11">
        <v>0</v>
      </c>
      <c r="AK1711" s="11">
        <v>883645</v>
      </c>
      <c r="AL1711" s="9">
        <v>1295601</v>
      </c>
      <c r="AM1711" s="9">
        <v>785462</v>
      </c>
      <c r="AN1711" s="9">
        <v>0</v>
      </c>
      <c r="AO1711" s="9">
        <v>557285</v>
      </c>
      <c r="AP1711" s="11">
        <v>0</v>
      </c>
      <c r="AQ1711" s="11">
        <v>70000</v>
      </c>
      <c r="AR1711" s="11">
        <v>2708348</v>
      </c>
      <c r="AS1711" s="11">
        <v>0</v>
      </c>
      <c r="AT1711" s="11">
        <v>0</v>
      </c>
      <c r="AU1711" s="11">
        <v>0</v>
      </c>
      <c r="AV1711" s="11">
        <v>0</v>
      </c>
      <c r="AW1711" s="11">
        <v>0</v>
      </c>
      <c r="AX1711" s="11">
        <v>0</v>
      </c>
      <c r="AY1711" s="11">
        <v>0</v>
      </c>
      <c r="AZ1711" s="11">
        <v>0</v>
      </c>
      <c r="BA1711" s="11">
        <v>0</v>
      </c>
      <c r="BB1711" s="11">
        <v>0</v>
      </c>
      <c r="BC1711" s="11">
        <v>0</v>
      </c>
      <c r="BD1711" s="11">
        <v>25000</v>
      </c>
      <c r="BE1711" s="11">
        <v>0</v>
      </c>
      <c r="BF1711" s="11">
        <v>0</v>
      </c>
      <c r="BG1711" s="11">
        <v>0</v>
      </c>
      <c r="BH1711" s="11">
        <v>0</v>
      </c>
      <c r="BI1711" s="11">
        <v>0</v>
      </c>
      <c r="BJ1711" s="11">
        <v>0</v>
      </c>
      <c r="BK1711" s="11">
        <v>0</v>
      </c>
      <c r="BL1711" s="11">
        <v>0</v>
      </c>
      <c r="BM1711" s="11">
        <v>0</v>
      </c>
      <c r="BN1711" s="11">
        <v>0</v>
      </c>
      <c r="BO1711" s="11">
        <v>520590</v>
      </c>
      <c r="BP1711" s="11">
        <v>52050</v>
      </c>
      <c r="BQ1711" s="11">
        <v>298110</v>
      </c>
      <c r="BR1711" s="11">
        <v>268700</v>
      </c>
      <c r="BS1711" s="11">
        <v>55220</v>
      </c>
      <c r="BT1711" s="11">
        <v>9870</v>
      </c>
      <c r="BU1711" s="11">
        <v>38130</v>
      </c>
      <c r="BV1711" s="11">
        <v>0</v>
      </c>
      <c r="BW1711" s="11">
        <v>8431</v>
      </c>
      <c r="BX1711" s="11">
        <v>0</v>
      </c>
      <c r="BY1711" s="11">
        <v>0</v>
      </c>
      <c r="BZ1711" s="11">
        <v>0</v>
      </c>
      <c r="CA1711" s="11">
        <v>0</v>
      </c>
      <c r="CB1711" s="11">
        <v>0</v>
      </c>
      <c r="CC1711" s="11">
        <v>0</v>
      </c>
      <c r="CD1711" s="11">
        <v>0</v>
      </c>
      <c r="CE1711" s="11">
        <v>0</v>
      </c>
      <c r="CF1711" s="11">
        <v>0</v>
      </c>
      <c r="CG1711" s="11">
        <v>0</v>
      </c>
      <c r="CH1711" s="11">
        <v>0</v>
      </c>
      <c r="CI1711" s="11">
        <v>191568.08799999999</v>
      </c>
      <c r="CJ1711" s="4">
        <v>31</v>
      </c>
      <c r="CK1711" s="4">
        <v>0</v>
      </c>
      <c r="CL1711" s="4">
        <v>0</v>
      </c>
      <c r="CM1711" s="4">
        <v>0</v>
      </c>
      <c r="CN1711" s="4">
        <v>0</v>
      </c>
      <c r="CO1711" s="4">
        <v>0</v>
      </c>
      <c r="CP1711" s="4">
        <v>0</v>
      </c>
      <c r="CQ1711" s="4">
        <v>0</v>
      </c>
      <c r="CR1711" s="4">
        <v>0</v>
      </c>
      <c r="CS1711" s="4">
        <v>0</v>
      </c>
      <c r="CT1711" s="4">
        <v>0</v>
      </c>
      <c r="CU1711" s="4">
        <v>14</v>
      </c>
      <c r="CV1711" s="4">
        <v>0</v>
      </c>
      <c r="CW1711" s="4">
        <v>0</v>
      </c>
      <c r="CX1711" s="4">
        <v>0</v>
      </c>
      <c r="CY1711" s="4">
        <v>0</v>
      </c>
      <c r="CZ1711" s="4">
        <v>0</v>
      </c>
      <c r="DA1711" s="4">
        <v>0</v>
      </c>
      <c r="DB1711" s="4">
        <v>20</v>
      </c>
      <c r="DC1711" s="4">
        <v>0</v>
      </c>
      <c r="DD1711" s="4">
        <v>36</v>
      </c>
      <c r="DE1711" s="64">
        <v>56</v>
      </c>
      <c r="DF1711" s="64">
        <v>32</v>
      </c>
      <c r="DG1711" s="64">
        <v>0</v>
      </c>
      <c r="DH1711" s="64">
        <v>56.76</v>
      </c>
      <c r="DI1711" s="4">
        <v>0</v>
      </c>
      <c r="DJ1711" s="4">
        <v>0</v>
      </c>
      <c r="DK1711" s="4">
        <v>0</v>
      </c>
      <c r="DL1711" s="4">
        <v>0</v>
      </c>
      <c r="DM1711" s="4">
        <v>0</v>
      </c>
      <c r="DN1711" s="4">
        <v>0</v>
      </c>
      <c r="DO1711" s="4">
        <v>0</v>
      </c>
      <c r="DP1711" s="4">
        <v>0</v>
      </c>
      <c r="DQ1711" s="4">
        <v>0</v>
      </c>
      <c r="DR1711" s="4">
        <v>0</v>
      </c>
      <c r="DS1711" s="4">
        <v>0</v>
      </c>
      <c r="DT1711" s="4">
        <v>2</v>
      </c>
      <c r="DU1711" s="4">
        <v>2</v>
      </c>
      <c r="EB1711" s="4" t="b">
        <v>1</v>
      </c>
      <c r="EC1711" s="4" t="s">
        <v>214</v>
      </c>
      <c r="EF1711" s="7">
        <v>46204</v>
      </c>
      <c r="EG1711" s="7">
        <v>46234</v>
      </c>
      <c r="EH1711" s="4" t="s">
        <v>173</v>
      </c>
      <c r="EI1711" s="4" t="b">
        <v>1</v>
      </c>
      <c r="EJ1711" s="4" t="s">
        <v>174</v>
      </c>
      <c r="EO1711" s="4">
        <f t="shared" si="103"/>
        <v>14.621917808219179</v>
      </c>
      <c r="EP1711" s="4">
        <f t="shared" si="104"/>
        <v>21</v>
      </c>
      <c r="EQ1711" s="9">
        <f t="shared" si="105"/>
        <v>2749119.702</v>
      </c>
    </row>
    <row r="1712" spans="3:147">
      <c r="C1712" s="7">
        <v>46204</v>
      </c>
      <c r="D1712" s="4">
        <v>8100</v>
      </c>
      <c r="G1712" s="4" t="s">
        <v>179</v>
      </c>
      <c r="H1712" s="4" t="s">
        <v>180</v>
      </c>
      <c r="I1712" s="4">
        <v>17</v>
      </c>
      <c r="J1712" s="16">
        <v>40820</v>
      </c>
      <c r="L1712" s="4">
        <v>106734.966</v>
      </c>
      <c r="M1712" s="4">
        <v>110484.933</v>
      </c>
      <c r="N1712" s="4">
        <v>131661.212</v>
      </c>
      <c r="O1712" s="64">
        <v>22</v>
      </c>
      <c r="P1712" s="4">
        <v>8</v>
      </c>
      <c r="Q1712" s="4">
        <v>1</v>
      </c>
      <c r="R1712" s="4">
        <v>31</v>
      </c>
      <c r="S1712" s="4">
        <v>100</v>
      </c>
      <c r="T1712" s="4">
        <v>100</v>
      </c>
      <c r="U1712" s="11">
        <v>5583481</v>
      </c>
      <c r="V1712" s="11">
        <v>1132481</v>
      </c>
      <c r="W1712" s="11">
        <v>4451000</v>
      </c>
      <c r="X1712" s="11">
        <v>14</v>
      </c>
      <c r="Y1712" s="62">
        <v>3308783</v>
      </c>
      <c r="Z1712" s="11">
        <v>0</v>
      </c>
      <c r="AA1712" s="11">
        <v>0</v>
      </c>
      <c r="AB1712" s="11">
        <v>7500</v>
      </c>
      <c r="AC1712" s="11">
        <v>105000</v>
      </c>
      <c r="AD1712" s="11">
        <v>0</v>
      </c>
      <c r="AE1712" s="11">
        <v>0</v>
      </c>
      <c r="AF1712" s="11">
        <v>0</v>
      </c>
      <c r="AG1712" s="11">
        <v>112500</v>
      </c>
      <c r="AH1712" s="11">
        <v>0</v>
      </c>
      <c r="AI1712" s="11">
        <v>414318</v>
      </c>
      <c r="AJ1712" s="11">
        <v>0</v>
      </c>
      <c r="AK1712" s="11">
        <v>839340</v>
      </c>
      <c r="AL1712" s="9">
        <v>1253658</v>
      </c>
      <c r="AM1712" s="9">
        <v>394983</v>
      </c>
      <c r="AN1712" s="9">
        <v>0</v>
      </c>
      <c r="AO1712" s="9">
        <v>428557</v>
      </c>
      <c r="AP1712" s="11">
        <v>0</v>
      </c>
      <c r="AQ1712" s="11">
        <v>50000</v>
      </c>
      <c r="AR1712" s="11">
        <v>2127198</v>
      </c>
      <c r="AS1712" s="11">
        <v>0</v>
      </c>
      <c r="AT1712" s="11">
        <v>0</v>
      </c>
      <c r="AU1712" s="11">
        <v>0</v>
      </c>
      <c r="AV1712" s="11">
        <v>0</v>
      </c>
      <c r="AW1712" s="11">
        <v>0</v>
      </c>
      <c r="AX1712" s="11">
        <v>0</v>
      </c>
      <c r="AY1712" s="11">
        <v>0</v>
      </c>
      <c r="AZ1712" s="11">
        <v>0</v>
      </c>
      <c r="BA1712" s="11">
        <v>0</v>
      </c>
      <c r="BB1712" s="11">
        <v>0</v>
      </c>
      <c r="BC1712" s="11">
        <v>0</v>
      </c>
      <c r="BD1712" s="11">
        <v>35000</v>
      </c>
      <c r="BE1712" s="11">
        <v>0</v>
      </c>
      <c r="BF1712" s="11">
        <v>0</v>
      </c>
      <c r="BG1712" s="11">
        <v>0</v>
      </c>
      <c r="BH1712" s="11">
        <v>0</v>
      </c>
      <c r="BI1712" s="11">
        <v>0</v>
      </c>
      <c r="BJ1712" s="11">
        <v>0</v>
      </c>
      <c r="BK1712" s="11">
        <v>0</v>
      </c>
      <c r="BL1712" s="11">
        <v>0</v>
      </c>
      <c r="BM1712" s="11">
        <v>0</v>
      </c>
      <c r="BN1712" s="11">
        <v>0</v>
      </c>
      <c r="BO1712" s="11">
        <v>429310</v>
      </c>
      <c r="BP1712" s="11">
        <v>42930</v>
      </c>
      <c r="BQ1712" s="11">
        <v>313020</v>
      </c>
      <c r="BR1712" s="11">
        <v>245060</v>
      </c>
      <c r="BS1712" s="11">
        <v>50250</v>
      </c>
      <c r="BT1712" s="11">
        <v>9930</v>
      </c>
      <c r="BU1712" s="11">
        <v>38350</v>
      </c>
      <c r="BV1712" s="11">
        <v>3000</v>
      </c>
      <c r="BW1712" s="11">
        <v>631</v>
      </c>
      <c r="BX1712" s="11">
        <v>0</v>
      </c>
      <c r="BY1712" s="11">
        <v>0</v>
      </c>
      <c r="BZ1712" s="11">
        <v>0</v>
      </c>
      <c r="CA1712" s="11">
        <v>0</v>
      </c>
      <c r="CB1712" s="11">
        <v>0</v>
      </c>
      <c r="CC1712" s="11">
        <v>0</v>
      </c>
      <c r="CD1712" s="11">
        <v>0</v>
      </c>
      <c r="CE1712" s="11">
        <v>0</v>
      </c>
      <c r="CF1712" s="11">
        <v>0</v>
      </c>
      <c r="CG1712" s="11">
        <v>0</v>
      </c>
      <c r="CH1712" s="11">
        <v>0</v>
      </c>
      <c r="CI1712" s="11">
        <v>202316.11</v>
      </c>
      <c r="CJ1712" s="4">
        <v>31</v>
      </c>
      <c r="CK1712" s="4">
        <v>0</v>
      </c>
      <c r="CL1712" s="4">
        <v>0</v>
      </c>
      <c r="CM1712" s="4">
        <v>0</v>
      </c>
      <c r="CN1712" s="4">
        <v>0</v>
      </c>
      <c r="CO1712" s="4">
        <v>0</v>
      </c>
      <c r="CP1712" s="4">
        <v>0</v>
      </c>
      <c r="CQ1712" s="4">
        <v>0</v>
      </c>
      <c r="CR1712" s="4">
        <v>0</v>
      </c>
      <c r="CS1712" s="4">
        <v>0</v>
      </c>
      <c r="CT1712" s="4">
        <v>0</v>
      </c>
      <c r="CU1712" s="4">
        <v>10</v>
      </c>
      <c r="CV1712" s="4">
        <v>0</v>
      </c>
      <c r="CW1712" s="4">
        <v>0</v>
      </c>
      <c r="CX1712" s="4">
        <v>0</v>
      </c>
      <c r="CY1712" s="4">
        <v>0</v>
      </c>
      <c r="CZ1712" s="4">
        <v>0</v>
      </c>
      <c r="DA1712" s="4">
        <v>0</v>
      </c>
      <c r="DB1712" s="4">
        <v>20</v>
      </c>
      <c r="DC1712" s="4">
        <v>0</v>
      </c>
      <c r="DD1712" s="4">
        <v>34</v>
      </c>
      <c r="DE1712" s="64">
        <v>54</v>
      </c>
      <c r="DF1712" s="64">
        <v>16</v>
      </c>
      <c r="DG1712" s="64">
        <v>0</v>
      </c>
      <c r="DH1712" s="64">
        <v>43.4</v>
      </c>
      <c r="DI1712" s="4">
        <v>0</v>
      </c>
      <c r="DJ1712" s="4">
        <v>0</v>
      </c>
      <c r="DK1712" s="4">
        <v>0</v>
      </c>
      <c r="DL1712" s="4">
        <v>0</v>
      </c>
      <c r="DM1712" s="4">
        <v>0</v>
      </c>
      <c r="DN1712" s="4">
        <v>0</v>
      </c>
      <c r="DO1712" s="4">
        <v>0</v>
      </c>
      <c r="DP1712" s="4">
        <v>0</v>
      </c>
      <c r="DQ1712" s="4">
        <v>0</v>
      </c>
      <c r="DR1712" s="4">
        <v>0</v>
      </c>
      <c r="DS1712" s="4">
        <v>0.5</v>
      </c>
      <c r="DT1712" s="4">
        <v>2</v>
      </c>
      <c r="DU1712" s="4">
        <v>2</v>
      </c>
      <c r="EB1712" s="4" t="b">
        <v>1</v>
      </c>
      <c r="EC1712" s="4" t="s">
        <v>214</v>
      </c>
      <c r="EF1712" s="7">
        <v>46204</v>
      </c>
      <c r="EG1712" s="7">
        <v>46234</v>
      </c>
      <c r="EH1712" s="4" t="s">
        <v>173</v>
      </c>
      <c r="EI1712" s="4" t="b">
        <v>1</v>
      </c>
      <c r="EJ1712" s="4" t="s">
        <v>174</v>
      </c>
      <c r="EO1712" s="4">
        <f t="shared" si="103"/>
        <v>14.254794520547945</v>
      </c>
      <c r="EP1712" s="4">
        <f t="shared" si="104"/>
        <v>21</v>
      </c>
      <c r="EQ1712" s="9">
        <f t="shared" si="105"/>
        <v>2764885.452</v>
      </c>
    </row>
    <row r="1713" spans="3:147">
      <c r="C1713" s="7">
        <v>46235</v>
      </c>
      <c r="D1713" s="4">
        <v>8100</v>
      </c>
      <c r="G1713" s="4" t="s">
        <v>170</v>
      </c>
      <c r="H1713" s="4" t="s">
        <v>171</v>
      </c>
      <c r="I1713" s="4">
        <v>3</v>
      </c>
      <c r="J1713" s="16">
        <v>36397</v>
      </c>
      <c r="L1713" s="4">
        <v>131793.25599999999</v>
      </c>
      <c r="M1713" s="4">
        <v>138793.23300000001</v>
      </c>
      <c r="N1713" s="4">
        <v>165395.26999999999</v>
      </c>
      <c r="O1713" s="64">
        <v>15</v>
      </c>
      <c r="P1713" s="4">
        <v>10</v>
      </c>
      <c r="Q1713" s="4">
        <v>6</v>
      </c>
      <c r="R1713" s="4">
        <v>31</v>
      </c>
      <c r="S1713" s="4">
        <v>100</v>
      </c>
      <c r="T1713" s="4">
        <v>100</v>
      </c>
      <c r="U1713" s="11">
        <v>6309730</v>
      </c>
      <c r="V1713" s="11">
        <v>1364950</v>
      </c>
      <c r="W1713" s="11">
        <v>4944780</v>
      </c>
      <c r="X1713" s="11">
        <v>27</v>
      </c>
      <c r="Y1713" s="62">
        <v>4085590</v>
      </c>
      <c r="Z1713" s="11">
        <v>0</v>
      </c>
      <c r="AA1713" s="11">
        <v>0</v>
      </c>
      <c r="AB1713" s="11">
        <v>7500</v>
      </c>
      <c r="AC1713" s="11">
        <v>202500</v>
      </c>
      <c r="AD1713" s="11">
        <v>0</v>
      </c>
      <c r="AE1713" s="11">
        <v>0</v>
      </c>
      <c r="AF1713" s="11">
        <v>0</v>
      </c>
      <c r="AG1713" s="11">
        <v>210000</v>
      </c>
      <c r="AH1713" s="11">
        <v>0</v>
      </c>
      <c r="AI1713" s="11">
        <v>520474</v>
      </c>
      <c r="AJ1713" s="11">
        <v>0</v>
      </c>
      <c r="AK1713" s="11">
        <v>403150</v>
      </c>
      <c r="AL1713" s="9">
        <v>923625</v>
      </c>
      <c r="AM1713" s="9">
        <v>992371</v>
      </c>
      <c r="AN1713" s="9">
        <v>0</v>
      </c>
      <c r="AO1713" s="9">
        <v>0</v>
      </c>
      <c r="AP1713" s="11">
        <v>0</v>
      </c>
      <c r="AQ1713" s="11">
        <v>0</v>
      </c>
      <c r="AR1713" s="11">
        <v>1915996</v>
      </c>
      <c r="AS1713" s="11">
        <v>0</v>
      </c>
      <c r="AT1713" s="11">
        <v>0</v>
      </c>
      <c r="AU1713" s="11">
        <v>0</v>
      </c>
      <c r="AV1713" s="11">
        <v>0</v>
      </c>
      <c r="AW1713" s="11">
        <v>0</v>
      </c>
      <c r="AX1713" s="11">
        <v>0</v>
      </c>
      <c r="AY1713" s="11">
        <v>0</v>
      </c>
      <c r="AZ1713" s="11">
        <v>0</v>
      </c>
      <c r="BA1713" s="11">
        <v>83144</v>
      </c>
      <c r="BB1713" s="11">
        <v>0</v>
      </c>
      <c r="BC1713" s="11">
        <v>0</v>
      </c>
      <c r="BD1713" s="11">
        <v>15000</v>
      </c>
      <c r="BE1713" s="11">
        <v>0</v>
      </c>
      <c r="BF1713" s="11">
        <v>0</v>
      </c>
      <c r="BG1713" s="11">
        <v>0</v>
      </c>
      <c r="BH1713" s="11">
        <v>0</v>
      </c>
      <c r="BI1713" s="11">
        <v>0</v>
      </c>
      <c r="BJ1713" s="11">
        <v>0</v>
      </c>
      <c r="BK1713" s="11">
        <v>0</v>
      </c>
      <c r="BL1713" s="11">
        <v>0</v>
      </c>
      <c r="BM1713" s="11">
        <v>0</v>
      </c>
      <c r="BN1713" s="11">
        <v>0</v>
      </c>
      <c r="BO1713" s="11">
        <v>589850</v>
      </c>
      <c r="BP1713" s="11">
        <v>58980</v>
      </c>
      <c r="BQ1713" s="11">
        <v>300390</v>
      </c>
      <c r="BR1713" s="11">
        <v>276020</v>
      </c>
      <c r="BS1713" s="11">
        <v>56790</v>
      </c>
      <c r="BT1713" s="11">
        <v>12260</v>
      </c>
      <c r="BU1713" s="11">
        <v>48160</v>
      </c>
      <c r="BV1713" s="11">
        <v>18000</v>
      </c>
      <c r="BW1713" s="11">
        <v>4500</v>
      </c>
      <c r="BX1713" s="11">
        <v>0</v>
      </c>
      <c r="BY1713" s="11">
        <v>0</v>
      </c>
      <c r="BZ1713" s="11">
        <v>0</v>
      </c>
      <c r="CA1713" s="11">
        <v>0</v>
      </c>
      <c r="CB1713" s="11">
        <v>0</v>
      </c>
      <c r="CC1713" s="11">
        <v>0</v>
      </c>
      <c r="CD1713" s="11">
        <v>0</v>
      </c>
      <c r="CE1713" s="11">
        <v>0</v>
      </c>
      <c r="CF1713" s="11">
        <v>0</v>
      </c>
      <c r="CG1713" s="11">
        <v>0</v>
      </c>
      <c r="CH1713" s="11">
        <v>0</v>
      </c>
      <c r="CI1713" s="11">
        <v>225383.641</v>
      </c>
      <c r="CJ1713" s="4">
        <v>31</v>
      </c>
      <c r="CK1713" s="4">
        <v>0</v>
      </c>
      <c r="CL1713" s="4">
        <v>0</v>
      </c>
      <c r="CM1713" s="4">
        <v>0</v>
      </c>
      <c r="CN1713" s="4">
        <v>0</v>
      </c>
      <c r="CO1713" s="4">
        <v>0</v>
      </c>
      <c r="CP1713" s="4">
        <v>0</v>
      </c>
      <c r="CQ1713" s="4">
        <v>0</v>
      </c>
      <c r="CR1713" s="4">
        <v>0</v>
      </c>
      <c r="CS1713" s="4">
        <v>0</v>
      </c>
      <c r="CT1713" s="4">
        <v>0</v>
      </c>
      <c r="CU1713" s="4">
        <v>0</v>
      </c>
      <c r="CV1713" s="4">
        <v>0</v>
      </c>
      <c r="CW1713" s="4">
        <v>0</v>
      </c>
      <c r="CX1713" s="4">
        <v>0</v>
      </c>
      <c r="CY1713" s="4">
        <v>0</v>
      </c>
      <c r="CZ1713" s="4">
        <v>0</v>
      </c>
      <c r="DA1713" s="4">
        <v>0</v>
      </c>
      <c r="DB1713" s="4">
        <v>20</v>
      </c>
      <c r="DC1713" s="4">
        <v>0</v>
      </c>
      <c r="DD1713" s="4">
        <v>13</v>
      </c>
      <c r="DE1713" s="64">
        <v>33</v>
      </c>
      <c r="DF1713" s="64">
        <v>32</v>
      </c>
      <c r="DG1713" s="64">
        <v>0</v>
      </c>
      <c r="DH1713" s="64">
        <v>0</v>
      </c>
      <c r="DI1713" s="4">
        <v>0</v>
      </c>
      <c r="DJ1713" s="4">
        <v>0</v>
      </c>
      <c r="DK1713" s="4">
        <v>0</v>
      </c>
      <c r="DL1713" s="4">
        <v>0</v>
      </c>
      <c r="DM1713" s="4">
        <v>0</v>
      </c>
      <c r="DN1713" s="4">
        <v>0</v>
      </c>
      <c r="DO1713" s="4">
        <v>0</v>
      </c>
      <c r="DP1713" s="4">
        <v>0</v>
      </c>
      <c r="DQ1713" s="4">
        <v>0</v>
      </c>
      <c r="DR1713" s="4">
        <v>0</v>
      </c>
      <c r="DS1713" s="4">
        <v>1</v>
      </c>
      <c r="DT1713" s="4">
        <v>2</v>
      </c>
      <c r="DU1713" s="4">
        <v>2</v>
      </c>
      <c r="EB1713" s="4" t="b">
        <v>1</v>
      </c>
      <c r="EC1713" s="4" t="s">
        <v>214</v>
      </c>
      <c r="EF1713" s="7">
        <v>46235</v>
      </c>
      <c r="EG1713" s="7">
        <v>46265</v>
      </c>
      <c r="EH1713" s="4" t="s">
        <v>173</v>
      </c>
      <c r="EI1713" s="4" t="b">
        <v>1</v>
      </c>
      <c r="EJ1713" s="4" t="s">
        <v>174</v>
      </c>
      <c r="EO1713" s="4">
        <f t="shared" si="103"/>
        <v>26.372602739726027</v>
      </c>
      <c r="EP1713" s="4">
        <f t="shared" si="104"/>
        <v>25</v>
      </c>
      <c r="EQ1713" s="9">
        <f t="shared" si="105"/>
        <v>4134881.7499999995</v>
      </c>
    </row>
    <row r="1714" spans="3:147">
      <c r="C1714" s="7">
        <v>46235</v>
      </c>
      <c r="D1714" s="4">
        <v>8100</v>
      </c>
      <c r="G1714" s="4" t="s">
        <v>170</v>
      </c>
      <c r="H1714" s="4" t="s">
        <v>171</v>
      </c>
      <c r="I1714" s="4">
        <v>1</v>
      </c>
      <c r="J1714" s="16">
        <v>37683</v>
      </c>
      <c r="L1714" s="4">
        <v>129681.25599999999</v>
      </c>
      <c r="M1714" s="4">
        <v>135681.23300000001</v>
      </c>
      <c r="N1714" s="4">
        <v>161686.80300000001</v>
      </c>
      <c r="O1714" s="64">
        <v>15</v>
      </c>
      <c r="P1714" s="4">
        <v>10</v>
      </c>
      <c r="Q1714" s="4">
        <v>6</v>
      </c>
      <c r="R1714" s="4">
        <v>31</v>
      </c>
      <c r="S1714" s="4">
        <v>100</v>
      </c>
      <c r="T1714" s="4">
        <v>100</v>
      </c>
      <c r="U1714" s="11">
        <v>5643305</v>
      </c>
      <c r="V1714" s="11">
        <v>964890</v>
      </c>
      <c r="W1714" s="11">
        <v>4678415</v>
      </c>
      <c r="X1714" s="11">
        <v>23</v>
      </c>
      <c r="Y1714" s="62">
        <v>4020118</v>
      </c>
      <c r="Z1714" s="11">
        <v>0</v>
      </c>
      <c r="AA1714" s="11">
        <v>0</v>
      </c>
      <c r="AB1714" s="11">
        <v>7500</v>
      </c>
      <c r="AC1714" s="11">
        <v>172500</v>
      </c>
      <c r="AD1714" s="11">
        <v>0</v>
      </c>
      <c r="AE1714" s="11">
        <v>0</v>
      </c>
      <c r="AF1714" s="11">
        <v>0</v>
      </c>
      <c r="AG1714" s="11">
        <v>180000</v>
      </c>
      <c r="AH1714" s="11">
        <v>0</v>
      </c>
      <c r="AI1714" s="11">
        <v>508804</v>
      </c>
      <c r="AJ1714" s="11">
        <v>0</v>
      </c>
      <c r="AK1714" s="11">
        <v>879171</v>
      </c>
      <c r="AL1714" s="9">
        <v>1387976</v>
      </c>
      <c r="AM1714" s="9">
        <v>0</v>
      </c>
      <c r="AN1714" s="9">
        <v>0</v>
      </c>
      <c r="AO1714" s="9">
        <v>0</v>
      </c>
      <c r="AP1714" s="11">
        <v>0</v>
      </c>
      <c r="AQ1714" s="11">
        <v>0</v>
      </c>
      <c r="AR1714" s="11">
        <v>1387976</v>
      </c>
      <c r="AS1714" s="11">
        <v>0</v>
      </c>
      <c r="AT1714" s="11">
        <v>0</v>
      </c>
      <c r="AU1714" s="11">
        <v>0</v>
      </c>
      <c r="AV1714" s="11">
        <v>0</v>
      </c>
      <c r="AW1714" s="11">
        <v>0</v>
      </c>
      <c r="AX1714" s="11">
        <v>0</v>
      </c>
      <c r="AY1714" s="11">
        <v>0</v>
      </c>
      <c r="AZ1714" s="11">
        <v>0</v>
      </c>
      <c r="BA1714" s="11">
        <v>20211</v>
      </c>
      <c r="BB1714" s="11">
        <v>0</v>
      </c>
      <c r="BC1714" s="11">
        <v>0</v>
      </c>
      <c r="BD1714" s="11">
        <v>35000</v>
      </c>
      <c r="BE1714" s="11">
        <v>0</v>
      </c>
      <c r="BF1714" s="11">
        <v>0</v>
      </c>
      <c r="BG1714" s="11">
        <v>0</v>
      </c>
      <c r="BH1714" s="11">
        <v>0</v>
      </c>
      <c r="BI1714" s="11">
        <v>0</v>
      </c>
      <c r="BJ1714" s="11">
        <v>0</v>
      </c>
      <c r="BK1714" s="11">
        <v>0</v>
      </c>
      <c r="BL1714" s="11">
        <v>0</v>
      </c>
      <c r="BM1714" s="11">
        <v>0</v>
      </c>
      <c r="BN1714" s="11">
        <v>0</v>
      </c>
      <c r="BO1714" s="11">
        <v>324650</v>
      </c>
      <c r="BP1714" s="11">
        <v>32460</v>
      </c>
      <c r="BQ1714" s="11">
        <v>248180</v>
      </c>
      <c r="BR1714" s="11">
        <v>248170</v>
      </c>
      <c r="BS1714" s="11">
        <v>50790</v>
      </c>
      <c r="BT1714" s="11">
        <v>12060</v>
      </c>
      <c r="BU1714" s="11">
        <v>47080</v>
      </c>
      <c r="BV1714" s="11">
        <v>0</v>
      </c>
      <c r="BW1714" s="11">
        <v>1500</v>
      </c>
      <c r="BX1714" s="11">
        <v>0</v>
      </c>
      <c r="BY1714" s="11">
        <v>0</v>
      </c>
      <c r="BZ1714" s="11">
        <v>0</v>
      </c>
      <c r="CA1714" s="11">
        <v>0</v>
      </c>
      <c r="CB1714" s="11">
        <v>0</v>
      </c>
      <c r="CC1714" s="11">
        <v>0</v>
      </c>
      <c r="CD1714" s="11">
        <v>0</v>
      </c>
      <c r="CE1714" s="11">
        <v>0</v>
      </c>
      <c r="CF1714" s="11">
        <v>0</v>
      </c>
      <c r="CG1714" s="11">
        <v>0</v>
      </c>
      <c r="CH1714" s="11">
        <v>0</v>
      </c>
      <c r="CI1714" s="11">
        <v>195208.554</v>
      </c>
      <c r="CJ1714" s="4">
        <v>31</v>
      </c>
      <c r="CK1714" s="4">
        <v>0</v>
      </c>
      <c r="CL1714" s="4">
        <v>0</v>
      </c>
      <c r="CM1714" s="4">
        <v>0</v>
      </c>
      <c r="CN1714" s="4">
        <v>0</v>
      </c>
      <c r="CO1714" s="4">
        <v>0</v>
      </c>
      <c r="CP1714" s="4">
        <v>0</v>
      </c>
      <c r="CQ1714" s="4">
        <v>0</v>
      </c>
      <c r="CR1714" s="4">
        <v>0</v>
      </c>
      <c r="CS1714" s="4">
        <v>0</v>
      </c>
      <c r="CT1714" s="4">
        <v>0</v>
      </c>
      <c r="CU1714" s="4">
        <v>0</v>
      </c>
      <c r="CV1714" s="4">
        <v>0</v>
      </c>
      <c r="CW1714" s="4">
        <v>0</v>
      </c>
      <c r="CX1714" s="4">
        <v>0</v>
      </c>
      <c r="CY1714" s="4">
        <v>0</v>
      </c>
      <c r="CZ1714" s="4">
        <v>0</v>
      </c>
      <c r="DA1714" s="4">
        <v>0</v>
      </c>
      <c r="DB1714" s="4">
        <v>20</v>
      </c>
      <c r="DC1714" s="4">
        <v>0</v>
      </c>
      <c r="DD1714" s="4">
        <v>29</v>
      </c>
      <c r="DE1714" s="64">
        <v>49</v>
      </c>
      <c r="DF1714" s="64">
        <v>0</v>
      </c>
      <c r="DG1714" s="64">
        <v>0</v>
      </c>
      <c r="DH1714" s="64">
        <v>0</v>
      </c>
      <c r="DI1714" s="4">
        <v>0</v>
      </c>
      <c r="DJ1714" s="4">
        <v>0</v>
      </c>
      <c r="DK1714" s="4">
        <v>0</v>
      </c>
      <c r="DL1714" s="4">
        <v>0</v>
      </c>
      <c r="DM1714" s="4">
        <v>0</v>
      </c>
      <c r="DN1714" s="4">
        <v>0</v>
      </c>
      <c r="DO1714" s="4">
        <v>0</v>
      </c>
      <c r="DP1714" s="4">
        <v>0</v>
      </c>
      <c r="DQ1714" s="4">
        <v>0</v>
      </c>
      <c r="DR1714" s="4">
        <v>0</v>
      </c>
      <c r="DS1714" s="4">
        <v>0.5</v>
      </c>
      <c r="DT1714" s="4">
        <v>2</v>
      </c>
      <c r="DU1714" s="4">
        <v>2</v>
      </c>
      <c r="EB1714" s="4" t="b">
        <v>1</v>
      </c>
      <c r="EC1714" s="4" t="s">
        <v>214</v>
      </c>
      <c r="EF1714" s="7">
        <v>46235</v>
      </c>
      <c r="EG1714" s="7">
        <v>46265</v>
      </c>
      <c r="EH1714" s="4" t="s">
        <v>173</v>
      </c>
      <c r="EI1714" s="4" t="b">
        <v>1</v>
      </c>
      <c r="EJ1714" s="4" t="s">
        <v>174</v>
      </c>
      <c r="EO1714" s="4">
        <f t="shared" si="103"/>
        <v>22.849315068493151</v>
      </c>
      <c r="EP1714" s="4">
        <f t="shared" si="104"/>
        <v>25</v>
      </c>
      <c r="EQ1714" s="9">
        <f t="shared" si="105"/>
        <v>4042170.0750000002</v>
      </c>
    </row>
    <row r="1715" spans="3:147">
      <c r="C1715" s="7">
        <v>46235</v>
      </c>
      <c r="D1715" s="4">
        <v>8100</v>
      </c>
      <c r="G1715" s="4" t="s">
        <v>176</v>
      </c>
      <c r="H1715" s="4" t="s">
        <v>177</v>
      </c>
      <c r="I1715" s="4">
        <v>11</v>
      </c>
      <c r="J1715" s="16">
        <v>37970</v>
      </c>
      <c r="L1715" s="4">
        <v>118803</v>
      </c>
      <c r="M1715" s="4">
        <v>124303</v>
      </c>
      <c r="N1715" s="4">
        <v>148127.742</v>
      </c>
      <c r="O1715" s="64">
        <v>15</v>
      </c>
      <c r="P1715" s="4">
        <v>10</v>
      </c>
      <c r="Q1715" s="4">
        <v>6</v>
      </c>
      <c r="R1715" s="4">
        <v>31</v>
      </c>
      <c r="S1715" s="4">
        <v>100</v>
      </c>
      <c r="T1715" s="4">
        <v>100</v>
      </c>
      <c r="U1715" s="11">
        <v>5965660</v>
      </c>
      <c r="V1715" s="11">
        <v>1085660</v>
      </c>
      <c r="W1715" s="11">
        <v>4880000</v>
      </c>
      <c r="X1715" s="11">
        <v>22</v>
      </c>
      <c r="Y1715" s="62">
        <v>3682893</v>
      </c>
      <c r="Z1715" s="11">
        <v>0</v>
      </c>
      <c r="AA1715" s="11">
        <v>0</v>
      </c>
      <c r="AB1715" s="11">
        <v>0</v>
      </c>
      <c r="AC1715" s="11">
        <v>165000</v>
      </c>
      <c r="AD1715" s="11">
        <v>0</v>
      </c>
      <c r="AE1715" s="11">
        <v>0</v>
      </c>
      <c r="AF1715" s="11">
        <v>0</v>
      </c>
      <c r="AG1715" s="11">
        <v>165000</v>
      </c>
      <c r="AH1715" s="11">
        <v>0</v>
      </c>
      <c r="AI1715" s="11">
        <v>466136</v>
      </c>
      <c r="AJ1715" s="11">
        <v>0</v>
      </c>
      <c r="AK1715" s="11">
        <v>472157</v>
      </c>
      <c r="AL1715" s="9">
        <v>938293</v>
      </c>
      <c r="AM1715" s="9">
        <v>1110958</v>
      </c>
      <c r="AN1715" s="9">
        <v>0</v>
      </c>
      <c r="AO1715" s="9">
        <v>0</v>
      </c>
      <c r="AP1715" s="11">
        <v>0</v>
      </c>
      <c r="AQ1715" s="11">
        <v>0</v>
      </c>
      <c r="AR1715" s="11">
        <v>2049251</v>
      </c>
      <c r="AS1715" s="11">
        <v>0</v>
      </c>
      <c r="AT1715" s="11">
        <v>0</v>
      </c>
      <c r="AU1715" s="11">
        <v>0</v>
      </c>
      <c r="AV1715" s="11">
        <v>0</v>
      </c>
      <c r="AW1715" s="11">
        <v>0</v>
      </c>
      <c r="AX1715" s="11">
        <v>0</v>
      </c>
      <c r="AY1715" s="11">
        <v>0</v>
      </c>
      <c r="AZ1715" s="11">
        <v>0</v>
      </c>
      <c r="BA1715" s="11">
        <v>18516</v>
      </c>
      <c r="BB1715" s="11">
        <v>0</v>
      </c>
      <c r="BC1715" s="11">
        <v>0</v>
      </c>
      <c r="BD1715" s="11">
        <v>50000</v>
      </c>
      <c r="BE1715" s="11">
        <v>0</v>
      </c>
      <c r="BF1715" s="11">
        <v>0</v>
      </c>
      <c r="BG1715" s="11">
        <v>0</v>
      </c>
      <c r="BH1715" s="11">
        <v>0</v>
      </c>
      <c r="BI1715" s="11">
        <v>0</v>
      </c>
      <c r="BJ1715" s="11">
        <v>0</v>
      </c>
      <c r="BK1715" s="11">
        <v>0</v>
      </c>
      <c r="BL1715" s="11">
        <v>0</v>
      </c>
      <c r="BM1715" s="11">
        <v>0</v>
      </c>
      <c r="BN1715" s="11">
        <v>0</v>
      </c>
      <c r="BO1715" s="11">
        <v>365860</v>
      </c>
      <c r="BP1715" s="11">
        <v>36580</v>
      </c>
      <c r="BQ1715" s="11">
        <v>313020</v>
      </c>
      <c r="BR1715" s="11">
        <v>257370</v>
      </c>
      <c r="BS1715" s="11">
        <v>53690</v>
      </c>
      <c r="BT1715" s="11">
        <v>11050</v>
      </c>
      <c r="BU1715" s="11">
        <v>43140</v>
      </c>
      <c r="BV1715" s="11">
        <v>0</v>
      </c>
      <c r="BW1715" s="11">
        <v>4950</v>
      </c>
      <c r="BX1715" s="11">
        <v>0</v>
      </c>
      <c r="BY1715" s="11">
        <v>0</v>
      </c>
      <c r="BZ1715" s="11">
        <v>0</v>
      </c>
      <c r="CA1715" s="11">
        <v>0</v>
      </c>
      <c r="CB1715" s="11">
        <v>0</v>
      </c>
      <c r="CC1715" s="11">
        <v>0</v>
      </c>
      <c r="CD1715" s="11">
        <v>0</v>
      </c>
      <c r="CE1715" s="11">
        <v>0</v>
      </c>
      <c r="CF1715" s="11">
        <v>0</v>
      </c>
      <c r="CG1715" s="11">
        <v>0</v>
      </c>
      <c r="CH1715" s="11">
        <v>0</v>
      </c>
      <c r="CI1715" s="11">
        <v>215149.12</v>
      </c>
      <c r="CJ1715" s="4">
        <v>31</v>
      </c>
      <c r="CK1715" s="4">
        <v>0</v>
      </c>
      <c r="CL1715" s="4">
        <v>0</v>
      </c>
      <c r="CM1715" s="4">
        <v>0</v>
      </c>
      <c r="CN1715" s="4">
        <v>0</v>
      </c>
      <c r="CO1715" s="4">
        <v>0</v>
      </c>
      <c r="CP1715" s="4">
        <v>0</v>
      </c>
      <c r="CQ1715" s="4">
        <v>0</v>
      </c>
      <c r="CR1715" s="4">
        <v>0</v>
      </c>
      <c r="CS1715" s="4">
        <v>0</v>
      </c>
      <c r="CT1715" s="4">
        <v>0</v>
      </c>
      <c r="CU1715" s="4">
        <v>0</v>
      </c>
      <c r="CV1715" s="4">
        <v>0</v>
      </c>
      <c r="CW1715" s="4">
        <v>0</v>
      </c>
      <c r="CX1715" s="4">
        <v>0</v>
      </c>
      <c r="CY1715" s="4">
        <v>0</v>
      </c>
      <c r="CZ1715" s="4">
        <v>0</v>
      </c>
      <c r="DA1715" s="4">
        <v>0</v>
      </c>
      <c r="DB1715" s="4">
        <v>20</v>
      </c>
      <c r="DC1715" s="4">
        <v>0</v>
      </c>
      <c r="DD1715" s="4">
        <v>17</v>
      </c>
      <c r="DE1715" s="64">
        <v>37</v>
      </c>
      <c r="DF1715" s="64">
        <v>40</v>
      </c>
      <c r="DG1715" s="64">
        <v>0</v>
      </c>
      <c r="DH1715" s="64">
        <v>0</v>
      </c>
      <c r="DI1715" s="4">
        <v>0</v>
      </c>
      <c r="DJ1715" s="4">
        <v>0</v>
      </c>
      <c r="DK1715" s="4">
        <v>0</v>
      </c>
      <c r="DL1715" s="4">
        <v>0</v>
      </c>
      <c r="DM1715" s="4">
        <v>0</v>
      </c>
      <c r="DN1715" s="4">
        <v>0</v>
      </c>
      <c r="DO1715" s="4">
        <v>0</v>
      </c>
      <c r="DP1715" s="4">
        <v>0</v>
      </c>
      <c r="DQ1715" s="4">
        <v>0</v>
      </c>
      <c r="DR1715" s="4">
        <v>0</v>
      </c>
      <c r="DS1715" s="4">
        <v>2</v>
      </c>
      <c r="DT1715" s="4">
        <v>2</v>
      </c>
      <c r="DU1715" s="4">
        <v>2</v>
      </c>
      <c r="EB1715" s="4" t="b">
        <v>1</v>
      </c>
      <c r="EC1715" s="4" t="s">
        <v>214</v>
      </c>
      <c r="EF1715" s="7">
        <v>46235</v>
      </c>
      <c r="EG1715" s="7">
        <v>46265</v>
      </c>
      <c r="EH1715" s="4" t="s">
        <v>173</v>
      </c>
      <c r="EI1715" s="4" t="b">
        <v>1</v>
      </c>
      <c r="EJ1715" s="4" t="s">
        <v>174</v>
      </c>
      <c r="EO1715" s="4">
        <f t="shared" si="103"/>
        <v>22.063013698630137</v>
      </c>
      <c r="EP1715" s="4">
        <f t="shared" si="104"/>
        <v>25</v>
      </c>
      <c r="EQ1715" s="9">
        <f t="shared" si="105"/>
        <v>3703193.55</v>
      </c>
    </row>
    <row r="1716" spans="3:147">
      <c r="C1716" s="7">
        <v>46235</v>
      </c>
      <c r="D1716" s="4">
        <v>8100</v>
      </c>
      <c r="G1716" s="4" t="s">
        <v>179</v>
      </c>
      <c r="H1716" s="4" t="s">
        <v>180</v>
      </c>
      <c r="I1716" s="4">
        <v>16</v>
      </c>
      <c r="J1716" s="16">
        <v>40686</v>
      </c>
      <c r="L1716" s="4">
        <v>106104.966</v>
      </c>
      <c r="M1716" s="4">
        <v>109854.933</v>
      </c>
      <c r="N1716" s="4">
        <v>130910.462</v>
      </c>
      <c r="O1716" s="64">
        <v>15</v>
      </c>
      <c r="P1716" s="4">
        <v>10</v>
      </c>
      <c r="Q1716" s="4">
        <v>6</v>
      </c>
      <c r="R1716" s="4">
        <v>31</v>
      </c>
      <c r="S1716" s="4">
        <v>100</v>
      </c>
      <c r="T1716" s="4">
        <v>100</v>
      </c>
      <c r="U1716" s="11">
        <v>5284027</v>
      </c>
      <c r="V1716" s="11">
        <v>1043027</v>
      </c>
      <c r="W1716" s="11">
        <v>4241000</v>
      </c>
      <c r="X1716" s="11">
        <v>15</v>
      </c>
      <c r="Y1716" s="62">
        <v>3289253</v>
      </c>
      <c r="Z1716" s="11">
        <v>0</v>
      </c>
      <c r="AA1716" s="11">
        <v>0</v>
      </c>
      <c r="AB1716" s="11">
        <v>0</v>
      </c>
      <c r="AC1716" s="11">
        <v>112500</v>
      </c>
      <c r="AD1716" s="11">
        <v>0</v>
      </c>
      <c r="AE1716" s="11">
        <v>0</v>
      </c>
      <c r="AF1716" s="11">
        <v>0</v>
      </c>
      <c r="AG1716" s="11">
        <v>112500</v>
      </c>
      <c r="AH1716" s="11">
        <v>0</v>
      </c>
      <c r="AI1716" s="11">
        <v>411955</v>
      </c>
      <c r="AJ1716" s="11">
        <v>0</v>
      </c>
      <c r="AK1716" s="11">
        <v>220911</v>
      </c>
      <c r="AL1716" s="9">
        <v>632867</v>
      </c>
      <c r="AM1716" s="9">
        <v>785462</v>
      </c>
      <c r="AN1716" s="9">
        <v>0</v>
      </c>
      <c r="AO1716" s="9">
        <v>357581</v>
      </c>
      <c r="AP1716" s="11">
        <v>0</v>
      </c>
      <c r="AQ1716" s="11">
        <v>65000</v>
      </c>
      <c r="AR1716" s="11">
        <v>1840910</v>
      </c>
      <c r="AS1716" s="11">
        <v>0</v>
      </c>
      <c r="AT1716" s="11">
        <v>0</v>
      </c>
      <c r="AU1716" s="11">
        <v>0</v>
      </c>
      <c r="AV1716" s="11">
        <v>0</v>
      </c>
      <c r="AW1716" s="11">
        <v>0</v>
      </c>
      <c r="AX1716" s="11">
        <v>0</v>
      </c>
      <c r="AY1716" s="11">
        <v>0</v>
      </c>
      <c r="AZ1716" s="11">
        <v>0</v>
      </c>
      <c r="BA1716" s="11">
        <v>16364</v>
      </c>
      <c r="BB1716" s="11">
        <v>0</v>
      </c>
      <c r="BC1716" s="11">
        <v>0</v>
      </c>
      <c r="BD1716" s="11">
        <v>25000</v>
      </c>
      <c r="BE1716" s="11">
        <v>0</v>
      </c>
      <c r="BF1716" s="11">
        <v>0</v>
      </c>
      <c r="BG1716" s="11">
        <v>0</v>
      </c>
      <c r="BH1716" s="11">
        <v>0</v>
      </c>
      <c r="BI1716" s="11">
        <v>0</v>
      </c>
      <c r="BJ1716" s="11">
        <v>0</v>
      </c>
      <c r="BK1716" s="11">
        <v>0</v>
      </c>
      <c r="BL1716" s="11">
        <v>0</v>
      </c>
      <c r="BM1716" s="11">
        <v>0</v>
      </c>
      <c r="BN1716" s="11">
        <v>0</v>
      </c>
      <c r="BO1716" s="11">
        <v>370130</v>
      </c>
      <c r="BP1716" s="11">
        <v>37010</v>
      </c>
      <c r="BQ1716" s="11">
        <v>298110</v>
      </c>
      <c r="BR1716" s="11">
        <v>234080</v>
      </c>
      <c r="BS1716" s="11">
        <v>47560</v>
      </c>
      <c r="BT1716" s="11">
        <v>9870</v>
      </c>
      <c r="BU1716" s="11">
        <v>38130</v>
      </c>
      <c r="BV1716" s="11">
        <v>0</v>
      </c>
      <c r="BW1716" s="11">
        <v>8137</v>
      </c>
      <c r="BX1716" s="11">
        <v>0</v>
      </c>
      <c r="BY1716" s="11">
        <v>0</v>
      </c>
      <c r="BZ1716" s="11">
        <v>0</v>
      </c>
      <c r="CA1716" s="11">
        <v>0</v>
      </c>
      <c r="CB1716" s="11">
        <v>0</v>
      </c>
      <c r="CC1716" s="11">
        <v>0</v>
      </c>
      <c r="CD1716" s="11">
        <v>0</v>
      </c>
      <c r="CE1716" s="11">
        <v>0</v>
      </c>
      <c r="CF1716" s="11">
        <v>0</v>
      </c>
      <c r="CG1716" s="11">
        <v>0</v>
      </c>
      <c r="CH1716" s="11">
        <v>0</v>
      </c>
      <c r="CI1716" s="11">
        <v>201013.728</v>
      </c>
      <c r="CJ1716" s="4">
        <v>31</v>
      </c>
      <c r="CK1716" s="4">
        <v>0</v>
      </c>
      <c r="CL1716" s="4">
        <v>0</v>
      </c>
      <c r="CM1716" s="4">
        <v>0</v>
      </c>
      <c r="CN1716" s="4">
        <v>0</v>
      </c>
      <c r="CO1716" s="4">
        <v>0</v>
      </c>
      <c r="CP1716" s="4">
        <v>0</v>
      </c>
      <c r="CQ1716" s="4">
        <v>0</v>
      </c>
      <c r="CR1716" s="4">
        <v>0</v>
      </c>
      <c r="CS1716" s="4">
        <v>0</v>
      </c>
      <c r="CT1716" s="4">
        <v>0</v>
      </c>
      <c r="CU1716" s="4">
        <v>13</v>
      </c>
      <c r="CV1716" s="4">
        <v>0</v>
      </c>
      <c r="CW1716" s="4">
        <v>0</v>
      </c>
      <c r="CX1716" s="4">
        <v>0</v>
      </c>
      <c r="CY1716" s="4">
        <v>0</v>
      </c>
      <c r="CZ1716" s="4">
        <v>0</v>
      </c>
      <c r="DA1716" s="4">
        <v>0</v>
      </c>
      <c r="DB1716" s="4">
        <v>20</v>
      </c>
      <c r="DC1716" s="4">
        <v>0</v>
      </c>
      <c r="DD1716" s="4">
        <v>9</v>
      </c>
      <c r="DE1716" s="64">
        <v>29</v>
      </c>
      <c r="DF1716" s="64">
        <v>32</v>
      </c>
      <c r="DG1716" s="64">
        <v>0</v>
      </c>
      <c r="DH1716" s="64">
        <v>36.42</v>
      </c>
      <c r="DI1716" s="4">
        <v>0</v>
      </c>
      <c r="DJ1716" s="4">
        <v>0</v>
      </c>
      <c r="DK1716" s="4">
        <v>0</v>
      </c>
      <c r="DL1716" s="4">
        <v>0</v>
      </c>
      <c r="DM1716" s="4">
        <v>0</v>
      </c>
      <c r="DN1716" s="4">
        <v>0</v>
      </c>
      <c r="DO1716" s="4">
        <v>0</v>
      </c>
      <c r="DP1716" s="4">
        <v>0</v>
      </c>
      <c r="DQ1716" s="4">
        <v>0</v>
      </c>
      <c r="DR1716" s="4">
        <v>0</v>
      </c>
      <c r="DS1716" s="4">
        <v>1</v>
      </c>
      <c r="DT1716" s="4">
        <v>2</v>
      </c>
      <c r="DU1716" s="4">
        <v>2</v>
      </c>
      <c r="EB1716" s="4" t="b">
        <v>1</v>
      </c>
      <c r="EC1716" s="4" t="s">
        <v>214</v>
      </c>
      <c r="EF1716" s="7">
        <v>46235</v>
      </c>
      <c r="EG1716" s="7">
        <v>46265</v>
      </c>
      <c r="EH1716" s="4" t="s">
        <v>173</v>
      </c>
      <c r="EI1716" s="4" t="b">
        <v>1</v>
      </c>
      <c r="EJ1716" s="4" t="s">
        <v>174</v>
      </c>
      <c r="EO1716" s="4">
        <f t="shared" si="103"/>
        <v>14.621917808219179</v>
      </c>
      <c r="EP1716" s="4">
        <f t="shared" si="104"/>
        <v>21</v>
      </c>
      <c r="EQ1716" s="9">
        <f t="shared" si="105"/>
        <v>2749119.702</v>
      </c>
    </row>
    <row r="1717" spans="3:147">
      <c r="C1717" s="7">
        <v>46235</v>
      </c>
      <c r="D1717" s="4">
        <v>8100</v>
      </c>
      <c r="G1717" s="4" t="s">
        <v>179</v>
      </c>
      <c r="H1717" s="4" t="s">
        <v>180</v>
      </c>
      <c r="I1717" s="4">
        <v>17</v>
      </c>
      <c r="J1717" s="16">
        <v>40820</v>
      </c>
      <c r="L1717" s="4">
        <v>106734.966</v>
      </c>
      <c r="M1717" s="4">
        <v>110484.933</v>
      </c>
      <c r="N1717" s="4">
        <v>131661.212</v>
      </c>
      <c r="O1717" s="64">
        <v>20</v>
      </c>
      <c r="P1717" s="4">
        <v>10</v>
      </c>
      <c r="Q1717" s="4">
        <v>1</v>
      </c>
      <c r="R1717" s="4">
        <v>31</v>
      </c>
      <c r="S1717" s="4">
        <v>100</v>
      </c>
      <c r="T1717" s="4">
        <v>100</v>
      </c>
      <c r="U1717" s="11">
        <v>5722035</v>
      </c>
      <c r="V1717" s="11">
        <v>1164035</v>
      </c>
      <c r="W1717" s="11">
        <v>4558000</v>
      </c>
      <c r="X1717" s="11">
        <v>14</v>
      </c>
      <c r="Y1717" s="62">
        <v>3308783</v>
      </c>
      <c r="Z1717" s="11">
        <v>0</v>
      </c>
      <c r="AA1717" s="11">
        <v>0</v>
      </c>
      <c r="AB1717" s="11">
        <v>7500</v>
      </c>
      <c r="AC1717" s="11">
        <v>105000</v>
      </c>
      <c r="AD1717" s="11">
        <v>0</v>
      </c>
      <c r="AE1717" s="11">
        <v>0</v>
      </c>
      <c r="AF1717" s="11">
        <v>0</v>
      </c>
      <c r="AG1717" s="11">
        <v>112500</v>
      </c>
      <c r="AH1717" s="11">
        <v>0</v>
      </c>
      <c r="AI1717" s="11">
        <v>414318</v>
      </c>
      <c r="AJ1717" s="11">
        <v>0</v>
      </c>
      <c r="AK1717" s="11">
        <v>975115</v>
      </c>
      <c r="AL1717" s="9">
        <v>1389434</v>
      </c>
      <c r="AM1717" s="9">
        <v>592475</v>
      </c>
      <c r="AN1717" s="9">
        <v>0</v>
      </c>
      <c r="AO1717" s="9">
        <v>237385</v>
      </c>
      <c r="AP1717" s="11">
        <v>0</v>
      </c>
      <c r="AQ1717" s="11">
        <v>30000</v>
      </c>
      <c r="AR1717" s="11">
        <v>2249294</v>
      </c>
      <c r="AS1717" s="11">
        <v>0</v>
      </c>
      <c r="AT1717" s="11">
        <v>0</v>
      </c>
      <c r="AU1717" s="11">
        <v>0</v>
      </c>
      <c r="AV1717" s="11">
        <v>0</v>
      </c>
      <c r="AW1717" s="11">
        <v>0</v>
      </c>
      <c r="AX1717" s="11">
        <v>0</v>
      </c>
      <c r="AY1717" s="11">
        <v>0</v>
      </c>
      <c r="AZ1717" s="11">
        <v>0</v>
      </c>
      <c r="BA1717" s="11">
        <v>16458</v>
      </c>
      <c r="BB1717" s="11">
        <v>0</v>
      </c>
      <c r="BC1717" s="11">
        <v>0</v>
      </c>
      <c r="BD1717" s="11">
        <v>35000</v>
      </c>
      <c r="BE1717" s="11">
        <v>0</v>
      </c>
      <c r="BF1717" s="11">
        <v>0</v>
      </c>
      <c r="BG1717" s="11">
        <v>0</v>
      </c>
      <c r="BH1717" s="11">
        <v>0</v>
      </c>
      <c r="BI1717" s="11">
        <v>0</v>
      </c>
      <c r="BJ1717" s="11">
        <v>0</v>
      </c>
      <c r="BK1717" s="11">
        <v>0</v>
      </c>
      <c r="BL1717" s="11">
        <v>0</v>
      </c>
      <c r="BM1717" s="11">
        <v>0</v>
      </c>
      <c r="BN1717" s="11">
        <v>0</v>
      </c>
      <c r="BO1717" s="11">
        <v>449060</v>
      </c>
      <c r="BP1717" s="11">
        <v>44900</v>
      </c>
      <c r="BQ1717" s="11">
        <v>313020</v>
      </c>
      <c r="BR1717" s="11">
        <v>250690</v>
      </c>
      <c r="BS1717" s="11">
        <v>51500</v>
      </c>
      <c r="BT1717" s="11">
        <v>9930</v>
      </c>
      <c r="BU1717" s="11">
        <v>38350</v>
      </c>
      <c r="BV1717" s="11">
        <v>6000</v>
      </c>
      <c r="BW1717" s="11">
        <v>585</v>
      </c>
      <c r="BX1717" s="11">
        <v>0</v>
      </c>
      <c r="BY1717" s="11">
        <v>0</v>
      </c>
      <c r="BZ1717" s="11">
        <v>0</v>
      </c>
      <c r="CA1717" s="11">
        <v>0</v>
      </c>
      <c r="CB1717" s="11">
        <v>0</v>
      </c>
      <c r="CC1717" s="11">
        <v>0</v>
      </c>
      <c r="CD1717" s="11">
        <v>0</v>
      </c>
      <c r="CE1717" s="11">
        <v>0</v>
      </c>
      <c r="CF1717" s="11">
        <v>0</v>
      </c>
      <c r="CG1717" s="11">
        <v>0</v>
      </c>
      <c r="CH1717" s="11">
        <v>0</v>
      </c>
      <c r="CI1717" s="11">
        <v>201190.717</v>
      </c>
      <c r="CJ1717" s="4">
        <v>31</v>
      </c>
      <c r="CK1717" s="4">
        <v>0</v>
      </c>
      <c r="CL1717" s="4">
        <v>0</v>
      </c>
      <c r="CM1717" s="4">
        <v>0</v>
      </c>
      <c r="CN1717" s="4">
        <v>0</v>
      </c>
      <c r="CO1717" s="4">
        <v>0</v>
      </c>
      <c r="CP1717" s="4">
        <v>0</v>
      </c>
      <c r="CQ1717" s="4">
        <v>0</v>
      </c>
      <c r="CR1717" s="4">
        <v>0</v>
      </c>
      <c r="CS1717" s="4">
        <v>0</v>
      </c>
      <c r="CT1717" s="4">
        <v>0</v>
      </c>
      <c r="CU1717" s="4">
        <v>6</v>
      </c>
      <c r="CV1717" s="4">
        <v>0</v>
      </c>
      <c r="CW1717" s="4">
        <v>0</v>
      </c>
      <c r="CX1717" s="4">
        <v>0</v>
      </c>
      <c r="CY1717" s="4">
        <v>0</v>
      </c>
      <c r="CZ1717" s="4">
        <v>0</v>
      </c>
      <c r="DA1717" s="4">
        <v>0</v>
      </c>
      <c r="DB1717" s="4">
        <v>20</v>
      </c>
      <c r="DC1717" s="4">
        <v>0</v>
      </c>
      <c r="DD1717" s="4">
        <v>39.5</v>
      </c>
      <c r="DE1717" s="64">
        <v>59.5</v>
      </c>
      <c r="DF1717" s="64">
        <v>24</v>
      </c>
      <c r="DG1717" s="64">
        <v>0</v>
      </c>
      <c r="DH1717" s="64">
        <v>24.04</v>
      </c>
      <c r="DI1717" s="4">
        <v>0</v>
      </c>
      <c r="DJ1717" s="4">
        <v>0</v>
      </c>
      <c r="DK1717" s="4">
        <v>0</v>
      </c>
      <c r="DL1717" s="4">
        <v>0</v>
      </c>
      <c r="DM1717" s="4">
        <v>0</v>
      </c>
      <c r="DN1717" s="4">
        <v>0</v>
      </c>
      <c r="DO1717" s="4">
        <v>0</v>
      </c>
      <c r="DP1717" s="4">
        <v>0</v>
      </c>
      <c r="DQ1717" s="4">
        <v>0</v>
      </c>
      <c r="DR1717" s="4">
        <v>0</v>
      </c>
      <c r="DS1717" s="4">
        <v>0.5</v>
      </c>
      <c r="DT1717" s="4">
        <v>2</v>
      </c>
      <c r="DU1717" s="4">
        <v>2</v>
      </c>
      <c r="EB1717" s="4" t="b">
        <v>1</v>
      </c>
      <c r="EC1717" s="4" t="s">
        <v>214</v>
      </c>
      <c r="EF1717" s="7">
        <v>46235</v>
      </c>
      <c r="EG1717" s="7">
        <v>46265</v>
      </c>
      <c r="EH1717" s="4" t="s">
        <v>173</v>
      </c>
      <c r="EI1717" s="4" t="b">
        <v>1</v>
      </c>
      <c r="EJ1717" s="4" t="s">
        <v>174</v>
      </c>
      <c r="EO1717" s="4">
        <f t="shared" si="103"/>
        <v>14.254794520547945</v>
      </c>
      <c r="EP1717" s="4">
        <f t="shared" si="104"/>
        <v>21</v>
      </c>
      <c r="EQ1717" s="9">
        <f t="shared" si="105"/>
        <v>2764885.452</v>
      </c>
    </row>
  </sheetData>
  <sortState xmlns:xlrd2="http://schemas.microsoft.com/office/spreadsheetml/2017/richdata2" ref="B6:EM1718">
    <sortCondition ref="B6:B171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4663-39C6-437D-A1C1-36AC463A2EAA}">
  <dimension ref="A1:EK1735"/>
  <sheetViews>
    <sheetView tabSelected="1" workbookViewId="0">
      <pane xSplit="3" ySplit="3" topLeftCell="DZ183" activePane="bottomRight" state="frozen"/>
      <selection pane="topRight" activeCell="D1" sqref="D1"/>
      <selection pane="bottomLeft" activeCell="A4" sqref="A4"/>
      <selection pane="bottomRight" activeCell="C1" sqref="C1:C1048576"/>
    </sheetView>
  </sheetViews>
  <sheetFormatPr defaultRowHeight="14.4"/>
  <cols>
    <col min="1" max="1" width="11.33203125" style="3" bestFit="1" customWidth="1"/>
    <col min="2" max="6" width="10.5546875" bestFit="1" customWidth="1"/>
    <col min="7" max="7" width="8.44140625" bestFit="1" customWidth="1"/>
    <col min="8" max="8" width="13" bestFit="1" customWidth="1"/>
    <col min="9" max="9" width="11.33203125" bestFit="1" customWidth="1"/>
    <col min="10" max="12" width="11.88671875" bestFit="1" customWidth="1"/>
    <col min="13" max="16" width="4.109375" bestFit="1" customWidth="1"/>
    <col min="17" max="18" width="6.33203125" bestFit="1" customWidth="1"/>
    <col min="19" max="19" width="11.88671875" bestFit="1" customWidth="1"/>
    <col min="20" max="20" width="10.6640625" bestFit="1" customWidth="1"/>
    <col min="21" max="21" width="11.88671875" bestFit="1" customWidth="1"/>
    <col min="22" max="22" width="13" bestFit="1" customWidth="1"/>
    <col min="23" max="23" width="10.6640625" bestFit="1" customWidth="1"/>
    <col min="24" max="32" width="17" bestFit="1" customWidth="1"/>
    <col min="33" max="35" width="13" bestFit="1" customWidth="1"/>
    <col min="36" max="36" width="14.5546875" bestFit="1" customWidth="1"/>
    <col min="37" max="41" width="13" bestFit="1" customWidth="1"/>
    <col min="42" max="42" width="17" bestFit="1" customWidth="1"/>
    <col min="43" max="43" width="10.6640625" bestFit="1" customWidth="1"/>
    <col min="44" max="51" width="10.5546875" bestFit="1" customWidth="1"/>
    <col min="52" max="52" width="10.6640625" bestFit="1" customWidth="1"/>
    <col min="53" max="64" width="10.5546875" bestFit="1" customWidth="1"/>
    <col min="65" max="65" width="10.6640625" bestFit="1" customWidth="1"/>
    <col min="66" max="66" width="13" bestFit="1" customWidth="1"/>
    <col min="67" max="71" width="10.5546875" bestFit="1" customWidth="1"/>
    <col min="72" max="72" width="10.33203125" bestFit="1" customWidth="1"/>
    <col min="73" max="73" width="13" bestFit="1" customWidth="1"/>
    <col min="74" max="74" width="10.5546875" bestFit="1" customWidth="1"/>
    <col min="75" max="79" width="11.6640625" bestFit="1" customWidth="1"/>
    <col min="80" max="80" width="12.88671875" bestFit="1" customWidth="1"/>
    <col min="81" max="84" width="10.5546875" bestFit="1" customWidth="1"/>
    <col min="85" max="85" width="13" bestFit="1" customWidth="1"/>
    <col min="86" max="88" width="6.33203125" bestFit="1" customWidth="1"/>
    <col min="89" max="90" width="9.88671875" bestFit="1" customWidth="1"/>
    <col min="91" max="95" width="6.33203125" bestFit="1" customWidth="1"/>
    <col min="96" max="96" width="8.44140625" bestFit="1" customWidth="1"/>
    <col min="97" max="97" width="6.33203125" bestFit="1" customWidth="1"/>
    <col min="98" max="118" width="12.109375" bestFit="1" customWidth="1"/>
    <col min="119" max="120" width="6.33203125" bestFit="1" customWidth="1"/>
    <col min="121" max="121" width="6.6640625" bestFit="1" customWidth="1"/>
    <col min="122" max="123" width="10.5546875" bestFit="1" customWidth="1"/>
    <col min="124" max="124" width="16.109375" bestFit="1" customWidth="1"/>
    <col min="125" max="125" width="10.5546875" bestFit="1" customWidth="1"/>
    <col min="126" max="126" width="15.44140625" bestFit="1" customWidth="1"/>
    <col min="127" max="127" width="18.88671875" bestFit="1" customWidth="1"/>
    <col min="128" max="130" width="10.5546875" bestFit="1" customWidth="1"/>
    <col min="131" max="131" width="39.6640625" bestFit="1" customWidth="1"/>
    <col min="132" max="133" width="10.5546875" bestFit="1" customWidth="1"/>
    <col min="134" max="135" width="11.33203125" bestFit="1" customWidth="1"/>
    <col min="136" max="136" width="10.5546875" bestFit="1" customWidth="1"/>
    <col min="137" max="137" width="6.33203125" bestFit="1" customWidth="1"/>
    <col min="138" max="138" width="10.5546875" bestFit="1" customWidth="1"/>
    <col min="139" max="139" width="25.109375" bestFit="1" customWidth="1"/>
    <col min="140" max="141" width="10.5546875" bestFit="1" customWidth="1"/>
  </cols>
  <sheetData>
    <row r="1" spans="1:141" ht="15">
      <c r="B1" s="2" t="s">
        <v>28</v>
      </c>
      <c r="C1" s="2"/>
      <c r="D1" s="2"/>
      <c r="E1" s="2" t="s">
        <v>28</v>
      </c>
      <c r="F1" s="2" t="s">
        <v>28</v>
      </c>
      <c r="G1" s="2" t="s">
        <v>29</v>
      </c>
      <c r="H1" s="2" t="s">
        <v>28</v>
      </c>
      <c r="I1" s="2" t="s">
        <v>28</v>
      </c>
      <c r="J1" s="2" t="s">
        <v>30</v>
      </c>
      <c r="K1" s="2" t="s">
        <v>30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7</v>
      </c>
      <c r="X1" s="2" t="s">
        <v>41</v>
      </c>
      <c r="Y1" s="2" t="s">
        <v>41</v>
      </c>
      <c r="Z1" s="2" t="s">
        <v>41</v>
      </c>
      <c r="AA1" s="2" t="s">
        <v>41</v>
      </c>
      <c r="AB1" s="2" t="s">
        <v>41</v>
      </c>
      <c r="AC1" s="2" t="s">
        <v>41</v>
      </c>
      <c r="AD1" s="2" t="s">
        <v>41</v>
      </c>
      <c r="AE1" s="2" t="s">
        <v>41</v>
      </c>
      <c r="AF1" s="2" t="s">
        <v>42</v>
      </c>
      <c r="AG1" s="2" t="s">
        <v>43</v>
      </c>
      <c r="AH1" s="2" t="s">
        <v>43</v>
      </c>
      <c r="AI1" s="2" t="s">
        <v>43</v>
      </c>
      <c r="AJ1" s="2" t="s">
        <v>43</v>
      </c>
      <c r="AK1" s="2" t="s">
        <v>43</v>
      </c>
      <c r="AL1" s="2" t="s">
        <v>43</v>
      </c>
      <c r="AM1" s="2" t="s">
        <v>43</v>
      </c>
      <c r="AN1" s="2" t="s">
        <v>43</v>
      </c>
      <c r="AO1" s="2" t="s">
        <v>43</v>
      </c>
      <c r="AP1" s="2" t="s">
        <v>43</v>
      </c>
      <c r="AQ1" s="2" t="s">
        <v>15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10</v>
      </c>
      <c r="AY1" s="2" t="s">
        <v>10</v>
      </c>
      <c r="AZ1" s="2" t="s">
        <v>10</v>
      </c>
      <c r="BA1" s="2" t="s">
        <v>50</v>
      </c>
      <c r="BB1" s="2" t="s">
        <v>51</v>
      </c>
      <c r="BC1" s="2" t="s">
        <v>51</v>
      </c>
      <c r="BD1" s="2" t="s">
        <v>51</v>
      </c>
      <c r="BE1" s="2" t="s">
        <v>51</v>
      </c>
      <c r="BF1" s="2" t="s">
        <v>51</v>
      </c>
      <c r="BG1" s="2" t="s">
        <v>51</v>
      </c>
      <c r="BH1" s="2" t="s">
        <v>51</v>
      </c>
      <c r="BI1" s="2" t="s">
        <v>51</v>
      </c>
      <c r="BJ1" s="2" t="s">
        <v>51</v>
      </c>
      <c r="BK1" s="2" t="s">
        <v>9</v>
      </c>
      <c r="BL1" s="2" t="s">
        <v>52</v>
      </c>
      <c r="BM1" s="2" t="s">
        <v>53</v>
      </c>
      <c r="BN1" s="2" t="s">
        <v>53</v>
      </c>
      <c r="BO1" s="2" t="s">
        <v>54</v>
      </c>
      <c r="BP1" s="2" t="s">
        <v>54</v>
      </c>
      <c r="BQ1" s="2" t="s">
        <v>54</v>
      </c>
      <c r="BR1" s="2" t="s">
        <v>54</v>
      </c>
      <c r="BS1" s="2" t="s">
        <v>54</v>
      </c>
      <c r="BT1" s="2" t="s">
        <v>54</v>
      </c>
      <c r="BU1" s="2" t="s">
        <v>54</v>
      </c>
      <c r="BV1" s="2" t="s">
        <v>54</v>
      </c>
      <c r="BW1" s="2" t="s">
        <v>54</v>
      </c>
      <c r="BX1" s="2" t="s">
        <v>54</v>
      </c>
      <c r="BY1" s="2" t="s">
        <v>54</v>
      </c>
      <c r="BZ1" s="2" t="s">
        <v>54</v>
      </c>
      <c r="CA1" s="2" t="s">
        <v>54</v>
      </c>
      <c r="CB1" s="2" t="s">
        <v>54</v>
      </c>
      <c r="CC1" s="2" t="s">
        <v>50</v>
      </c>
      <c r="CD1" s="2" t="s">
        <v>50</v>
      </c>
      <c r="CE1" s="2" t="s">
        <v>50</v>
      </c>
      <c r="CF1" s="2" t="s">
        <v>50</v>
      </c>
      <c r="CG1" s="2" t="s">
        <v>55</v>
      </c>
      <c r="CH1" s="2" t="s">
        <v>56</v>
      </c>
      <c r="CI1" s="2" t="s">
        <v>56</v>
      </c>
      <c r="CJ1" s="2" t="s">
        <v>56</v>
      </c>
      <c r="CK1" s="2" t="s">
        <v>56</v>
      </c>
      <c r="CL1" s="2" t="s">
        <v>56</v>
      </c>
      <c r="CM1" s="2" t="s">
        <v>56</v>
      </c>
      <c r="CN1" s="2" t="s">
        <v>56</v>
      </c>
      <c r="CO1" s="2" t="s">
        <v>56</v>
      </c>
      <c r="CP1" s="2" t="s">
        <v>56</v>
      </c>
      <c r="CQ1" s="2" t="s">
        <v>56</v>
      </c>
      <c r="CR1" s="2" t="s">
        <v>56</v>
      </c>
      <c r="CS1" s="2" t="s">
        <v>56</v>
      </c>
      <c r="CT1" s="2" t="s">
        <v>57</v>
      </c>
      <c r="CU1" s="2" t="s">
        <v>57</v>
      </c>
      <c r="CV1" s="2" t="s">
        <v>57</v>
      </c>
      <c r="CW1" s="2" t="s">
        <v>57</v>
      </c>
      <c r="CX1" s="2" t="s">
        <v>57</v>
      </c>
      <c r="CY1" s="2" t="s">
        <v>57</v>
      </c>
      <c r="CZ1" s="2" t="s">
        <v>58</v>
      </c>
      <c r="DA1" s="2" t="s">
        <v>58</v>
      </c>
      <c r="DB1" s="2" t="s">
        <v>58</v>
      </c>
      <c r="DC1" s="2" t="s">
        <v>58</v>
      </c>
      <c r="DD1" s="2" t="s">
        <v>58</v>
      </c>
      <c r="DE1" s="2" t="s">
        <v>58</v>
      </c>
      <c r="DF1" s="2" t="s">
        <v>58</v>
      </c>
      <c r="DG1" s="2" t="s">
        <v>58</v>
      </c>
      <c r="DH1" s="2" t="s">
        <v>58</v>
      </c>
      <c r="DI1" s="2" t="s">
        <v>58</v>
      </c>
      <c r="DJ1" s="2" t="s">
        <v>58</v>
      </c>
      <c r="DK1" s="2" t="s">
        <v>58</v>
      </c>
      <c r="DL1" s="2" t="s">
        <v>58</v>
      </c>
      <c r="DM1" s="2" t="s">
        <v>58</v>
      </c>
      <c r="DN1" s="2" t="s">
        <v>58</v>
      </c>
      <c r="DO1" s="2" t="s">
        <v>56</v>
      </c>
      <c r="DP1" s="2" t="s">
        <v>56</v>
      </c>
      <c r="DQ1" s="2" t="s">
        <v>56</v>
      </c>
      <c r="DR1" s="2" t="s">
        <v>28</v>
      </c>
      <c r="DS1" s="2" t="s">
        <v>28</v>
      </c>
      <c r="DT1" s="2"/>
      <c r="DU1" s="2"/>
      <c r="DV1" s="2"/>
      <c r="DW1" s="2"/>
      <c r="DX1" s="2"/>
      <c r="DY1" s="2"/>
      <c r="DZ1" s="2" t="s">
        <v>28</v>
      </c>
      <c r="EA1" s="2" t="s">
        <v>28</v>
      </c>
      <c r="EB1" s="2" t="s">
        <v>28</v>
      </c>
      <c r="EC1" s="2" t="s">
        <v>28</v>
      </c>
      <c r="ED1" s="2" t="s">
        <v>59</v>
      </c>
      <c r="EE1" s="2" t="s">
        <v>60</v>
      </c>
      <c r="EF1" s="2" t="s">
        <v>61</v>
      </c>
      <c r="EG1" s="2" t="s">
        <v>62</v>
      </c>
      <c r="EH1" s="2" t="s">
        <v>63</v>
      </c>
      <c r="EI1" s="2"/>
      <c r="EJ1" s="2"/>
      <c r="EK1" s="2"/>
    </row>
    <row r="2" spans="1:141" ht="15">
      <c r="B2" s="2" t="s">
        <v>64</v>
      </c>
      <c r="C2" s="2"/>
      <c r="D2" s="2"/>
      <c r="E2" s="2" t="s">
        <v>65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t="s">
        <v>76</v>
      </c>
      <c r="R2" t="s">
        <v>76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7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t="s">
        <v>84</v>
      </c>
      <c r="AF2" s="2" t="s">
        <v>85</v>
      </c>
      <c r="AG2" s="2" t="s">
        <v>86</v>
      </c>
      <c r="AH2" s="2" t="s">
        <v>87</v>
      </c>
      <c r="AI2" s="2" t="s">
        <v>88</v>
      </c>
      <c r="AJ2" s="2" t="s">
        <v>89</v>
      </c>
      <c r="AK2" s="2" t="s">
        <v>90</v>
      </c>
      <c r="AL2" s="2" t="s">
        <v>91</v>
      </c>
      <c r="AM2" s="2" t="s">
        <v>92</v>
      </c>
      <c r="AN2" s="2" t="s">
        <v>93</v>
      </c>
      <c r="AO2" s="2" t="s">
        <v>94</v>
      </c>
      <c r="AP2" s="2" t="s">
        <v>95</v>
      </c>
      <c r="AQ2" s="2" t="s">
        <v>15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96</v>
      </c>
      <c r="AY2" s="2" t="s">
        <v>97</v>
      </c>
      <c r="AZ2" s="2" t="s">
        <v>98</v>
      </c>
      <c r="BA2" s="2" t="s">
        <v>99</v>
      </c>
      <c r="BB2" s="2" t="s">
        <v>100</v>
      </c>
      <c r="BC2" s="2" t="s">
        <v>101</v>
      </c>
      <c r="BD2" s="2" t="s">
        <v>102</v>
      </c>
      <c r="BE2" s="2" t="s">
        <v>103</v>
      </c>
      <c r="BF2" s="2" t="s">
        <v>104</v>
      </c>
      <c r="BG2" s="2" t="s">
        <v>105</v>
      </c>
      <c r="BH2" s="2" t="s">
        <v>106</v>
      </c>
      <c r="BI2" s="2" t="s">
        <v>107</v>
      </c>
      <c r="BJ2" s="2" t="s">
        <v>108</v>
      </c>
      <c r="BK2" s="2" t="s">
        <v>9</v>
      </c>
      <c r="BL2" s="2" t="s">
        <v>52</v>
      </c>
      <c r="BM2" s="2" t="s">
        <v>109</v>
      </c>
      <c r="BN2" s="2" t="s">
        <v>110</v>
      </c>
      <c r="BO2" s="2" t="s">
        <v>111</v>
      </c>
      <c r="BP2" s="2" t="s">
        <v>112</v>
      </c>
      <c r="BQ2" s="2" t="s">
        <v>113</v>
      </c>
      <c r="BR2" s="2" t="s">
        <v>114</v>
      </c>
      <c r="BS2" s="2" t="s">
        <v>115</v>
      </c>
      <c r="BT2" s="2" t="s">
        <v>116</v>
      </c>
      <c r="BU2" s="2" t="s">
        <v>117</v>
      </c>
      <c r="BV2" s="2" t="s">
        <v>118</v>
      </c>
      <c r="BW2" s="2" t="s">
        <v>119</v>
      </c>
      <c r="BX2" s="2" t="s">
        <v>120</v>
      </c>
      <c r="BY2" s="2" t="s">
        <v>121</v>
      </c>
      <c r="BZ2" s="2" t="s">
        <v>122</v>
      </c>
      <c r="CA2" s="2" t="s">
        <v>123</v>
      </c>
      <c r="CB2" s="2" t="s">
        <v>124</v>
      </c>
      <c r="CC2" s="2" t="s">
        <v>125</v>
      </c>
      <c r="CD2" s="2" t="s">
        <v>126</v>
      </c>
      <c r="CE2" s="2" t="s">
        <v>127</v>
      </c>
      <c r="CF2" s="2" t="s">
        <v>128</v>
      </c>
      <c r="CG2" s="2" t="s">
        <v>55</v>
      </c>
      <c r="CH2" s="2" t="s">
        <v>129</v>
      </c>
      <c r="CI2" s="2" t="s">
        <v>130</v>
      </c>
      <c r="CJ2" s="2" t="s">
        <v>131</v>
      </c>
      <c r="CK2" s="2" t="s">
        <v>132</v>
      </c>
      <c r="CL2" s="2" t="s">
        <v>133</v>
      </c>
      <c r="CM2" s="2" t="s">
        <v>134</v>
      </c>
      <c r="CN2" s="2" t="s">
        <v>135</v>
      </c>
      <c r="CO2" s="2" t="s">
        <v>136</v>
      </c>
      <c r="CP2" s="2" t="s">
        <v>137</v>
      </c>
      <c r="CQ2" s="2" t="s">
        <v>138</v>
      </c>
      <c r="CR2" s="2" t="s">
        <v>139</v>
      </c>
      <c r="CS2" s="2" t="s">
        <v>140</v>
      </c>
      <c r="CT2" s="2" t="s">
        <v>141</v>
      </c>
      <c r="CU2" s="2" t="s">
        <v>142</v>
      </c>
      <c r="CV2" s="2" t="s">
        <v>143</v>
      </c>
      <c r="CW2" s="2" t="s">
        <v>144</v>
      </c>
      <c r="CX2" s="2" t="s">
        <v>145</v>
      </c>
      <c r="CY2" s="2" t="s">
        <v>146</v>
      </c>
      <c r="CZ2" s="2" t="s">
        <v>147</v>
      </c>
      <c r="DA2" s="2" t="s">
        <v>148</v>
      </c>
      <c r="DB2" s="2" t="s">
        <v>149</v>
      </c>
      <c r="DC2" s="2" t="s">
        <v>150</v>
      </c>
      <c r="DD2" s="2" t="s">
        <v>151</v>
      </c>
      <c r="DE2" s="2" t="s">
        <v>152</v>
      </c>
      <c r="DF2" s="2" t="s">
        <v>153</v>
      </c>
      <c r="DG2" s="2" t="s">
        <v>154</v>
      </c>
      <c r="DH2" s="2" t="s">
        <v>155</v>
      </c>
      <c r="DI2" s="2" t="s">
        <v>135</v>
      </c>
      <c r="DJ2" s="2" t="s">
        <v>156</v>
      </c>
      <c r="DK2" s="2" t="s">
        <v>157</v>
      </c>
      <c r="DL2" s="2" t="s">
        <v>158</v>
      </c>
      <c r="DM2" s="2" t="s">
        <v>159</v>
      </c>
      <c r="DN2" s="2" t="s">
        <v>160</v>
      </c>
      <c r="DO2" s="2" t="s">
        <v>161</v>
      </c>
      <c r="DP2" s="2" t="s">
        <v>162</v>
      </c>
      <c r="DQ2" s="2" t="s">
        <v>163</v>
      </c>
      <c r="DR2" s="2" t="s">
        <v>164</v>
      </c>
      <c r="DS2" s="2" t="s">
        <v>165</v>
      </c>
      <c r="DT2" s="2"/>
      <c r="DU2" s="2"/>
      <c r="DV2" s="2"/>
      <c r="DW2" s="2"/>
      <c r="DX2" s="2"/>
      <c r="DY2" s="2"/>
      <c r="DZ2" s="2" t="s">
        <v>166</v>
      </c>
      <c r="EA2" s="2" t="s">
        <v>167</v>
      </c>
      <c r="EB2" s="2" t="s">
        <v>168</v>
      </c>
      <c r="EC2" s="2" t="s">
        <v>169</v>
      </c>
      <c r="ED2" s="2" t="s">
        <v>59</v>
      </c>
      <c r="EE2" s="2" t="s">
        <v>60</v>
      </c>
      <c r="EF2" s="2" t="s">
        <v>61</v>
      </c>
      <c r="EG2" s="2" t="s">
        <v>62</v>
      </c>
      <c r="EH2" s="2" t="s">
        <v>63</v>
      </c>
      <c r="EI2" s="2"/>
      <c r="EJ2" s="2"/>
      <c r="EK2" s="2"/>
    </row>
    <row r="3" spans="1:141">
      <c r="S3">
        <v>1357011668</v>
      </c>
      <c r="T3">
        <v>275788559</v>
      </c>
      <c r="U3">
        <v>1081223109</v>
      </c>
      <c r="V3">
        <v>21.849056603773501</v>
      </c>
      <c r="W3">
        <v>767884454</v>
      </c>
      <c r="X3">
        <v>0</v>
      </c>
      <c r="Y3">
        <v>0</v>
      </c>
      <c r="Z3">
        <v>1388750</v>
      </c>
      <c r="AA3">
        <v>34367500</v>
      </c>
      <c r="AB3">
        <v>0</v>
      </c>
      <c r="AC3">
        <v>0</v>
      </c>
      <c r="AD3">
        <v>0</v>
      </c>
      <c r="AE3">
        <v>35756250</v>
      </c>
      <c r="AF3">
        <v>900000</v>
      </c>
      <c r="AG3">
        <v>97350219</v>
      </c>
      <c r="AH3">
        <v>4988225</v>
      </c>
      <c r="AI3">
        <v>119429776</v>
      </c>
      <c r="AJ3">
        <v>221768322</v>
      </c>
      <c r="AK3">
        <v>232701577</v>
      </c>
      <c r="AL3">
        <v>7124745</v>
      </c>
      <c r="AM3">
        <v>73372126</v>
      </c>
      <c r="AN3">
        <v>0</v>
      </c>
      <c r="AO3">
        <v>8545000</v>
      </c>
      <c r="AP3">
        <v>543511770</v>
      </c>
      <c r="AQ3">
        <v>0</v>
      </c>
      <c r="AR3">
        <v>439376</v>
      </c>
      <c r="AS3">
        <v>0</v>
      </c>
      <c r="AT3">
        <v>0</v>
      </c>
      <c r="AV3">
        <v>0</v>
      </c>
      <c r="AW3">
        <v>0</v>
      </c>
      <c r="AX3">
        <v>0</v>
      </c>
      <c r="AY3">
        <v>1439818</v>
      </c>
      <c r="AZ3">
        <v>0</v>
      </c>
      <c r="BA3">
        <v>0</v>
      </c>
      <c r="BB3">
        <v>7010000</v>
      </c>
      <c r="BC3">
        <v>0</v>
      </c>
      <c r="BD3">
        <v>0</v>
      </c>
      <c r="BE3">
        <v>70000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121813550</v>
      </c>
      <c r="BN3">
        <v>12180410</v>
      </c>
      <c r="BO3">
        <v>56757005</v>
      </c>
      <c r="BP3">
        <v>59014130</v>
      </c>
      <c r="BQ3">
        <v>12213050</v>
      </c>
      <c r="BR3">
        <v>2304380</v>
      </c>
      <c r="BS3">
        <v>8908700</v>
      </c>
      <c r="BT3">
        <v>1128000</v>
      </c>
      <c r="BU3">
        <v>946098</v>
      </c>
      <c r="BV3">
        <v>0</v>
      </c>
      <c r="BW3">
        <v>0</v>
      </c>
      <c r="BX3">
        <v>0</v>
      </c>
      <c r="BY3">
        <v>222694</v>
      </c>
      <c r="BZ3">
        <v>70000</v>
      </c>
      <c r="CA3">
        <v>230542</v>
      </c>
      <c r="CB3">
        <v>0</v>
      </c>
      <c r="CC3">
        <v>0</v>
      </c>
      <c r="CD3">
        <v>0</v>
      </c>
      <c r="CE3">
        <v>0</v>
      </c>
      <c r="CF3">
        <v>0</v>
      </c>
      <c r="CG3">
        <v>44335316.454000004</v>
      </c>
      <c r="CH3">
        <v>6572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1709</v>
      </c>
      <c r="CT3">
        <v>31</v>
      </c>
      <c r="CU3">
        <v>0</v>
      </c>
      <c r="CV3">
        <v>72</v>
      </c>
      <c r="CW3">
        <v>0</v>
      </c>
      <c r="CX3">
        <v>0</v>
      </c>
      <c r="CY3">
        <v>0</v>
      </c>
      <c r="CZ3">
        <v>4172.8999999999996</v>
      </c>
      <c r="DA3">
        <v>180</v>
      </c>
      <c r="DB3">
        <v>4294.6099999999997</v>
      </c>
      <c r="DC3">
        <v>8647.51</v>
      </c>
      <c r="DD3">
        <v>8333.5</v>
      </c>
      <c r="DE3">
        <v>196.74</v>
      </c>
      <c r="DF3">
        <v>6788.18</v>
      </c>
      <c r="DG3">
        <v>0</v>
      </c>
      <c r="DH3">
        <v>0</v>
      </c>
      <c r="DI3">
        <v>0</v>
      </c>
      <c r="DJ3">
        <v>3</v>
      </c>
      <c r="DK3">
        <v>0</v>
      </c>
      <c r="DL3">
        <v>0</v>
      </c>
      <c r="DM3">
        <v>0</v>
      </c>
      <c r="DN3">
        <v>3</v>
      </c>
      <c r="DO3">
        <v>0</v>
      </c>
      <c r="DP3">
        <v>1</v>
      </c>
      <c r="DQ3">
        <v>132.5</v>
      </c>
    </row>
    <row r="4" spans="1:141" ht="15">
      <c r="A4" s="3">
        <v>46023</v>
      </c>
      <c r="B4">
        <v>2300</v>
      </c>
      <c r="D4" s="2"/>
      <c r="E4" t="s">
        <v>170</v>
      </c>
      <c r="F4" s="2" t="s">
        <v>171</v>
      </c>
      <c r="G4">
        <v>3</v>
      </c>
      <c r="H4" s="3">
        <v>37935</v>
      </c>
      <c r="J4">
        <v>129126.58900000001</v>
      </c>
      <c r="K4">
        <v>134876.56700000001</v>
      </c>
      <c r="L4">
        <v>160727.90900000001</v>
      </c>
      <c r="M4">
        <v>20</v>
      </c>
      <c r="N4">
        <v>9</v>
      </c>
      <c r="O4">
        <v>2</v>
      </c>
      <c r="P4">
        <v>31</v>
      </c>
      <c r="Q4">
        <v>100</v>
      </c>
      <c r="R4">
        <v>100</v>
      </c>
      <c r="S4">
        <v>6715171</v>
      </c>
      <c r="T4">
        <v>1399320</v>
      </c>
      <c r="U4">
        <v>5315851</v>
      </c>
      <c r="V4">
        <v>22</v>
      </c>
      <c r="W4">
        <v>4002924</v>
      </c>
      <c r="X4">
        <v>0</v>
      </c>
      <c r="Y4">
        <v>0</v>
      </c>
      <c r="Z4">
        <v>7500</v>
      </c>
      <c r="AA4">
        <v>165000</v>
      </c>
      <c r="AB4">
        <v>0</v>
      </c>
      <c r="AC4">
        <v>0</v>
      </c>
      <c r="AD4">
        <v>0</v>
      </c>
      <c r="AE4">
        <v>172500</v>
      </c>
      <c r="AF4">
        <v>0</v>
      </c>
      <c r="AG4">
        <v>505787</v>
      </c>
      <c r="AH4">
        <v>0</v>
      </c>
      <c r="AI4">
        <v>1295868</v>
      </c>
      <c r="AJ4">
        <v>1801655</v>
      </c>
      <c r="AK4">
        <v>542456</v>
      </c>
      <c r="AL4">
        <v>80363</v>
      </c>
      <c r="AM4">
        <v>0</v>
      </c>
      <c r="AN4">
        <v>0</v>
      </c>
      <c r="AO4">
        <v>0</v>
      </c>
      <c r="AP4">
        <v>2424474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60273</v>
      </c>
      <c r="AZ4">
        <v>0</v>
      </c>
      <c r="BA4">
        <v>0</v>
      </c>
      <c r="BB4">
        <v>55000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637170</v>
      </c>
      <c r="BN4">
        <v>63710</v>
      </c>
      <c r="BO4">
        <v>276590</v>
      </c>
      <c r="BP4">
        <v>295090</v>
      </c>
      <c r="BQ4">
        <v>60440</v>
      </c>
      <c r="BR4">
        <v>12010</v>
      </c>
      <c r="BS4">
        <v>46810</v>
      </c>
      <c r="BT4">
        <v>0</v>
      </c>
      <c r="BU4">
        <v>7500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221759</v>
      </c>
      <c r="CH4">
        <v>31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20</v>
      </c>
      <c r="DA4">
        <v>0</v>
      </c>
      <c r="DB4">
        <v>43</v>
      </c>
      <c r="DC4">
        <v>63</v>
      </c>
      <c r="DD4">
        <v>18</v>
      </c>
      <c r="DE4">
        <v>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0.5</v>
      </c>
      <c r="DR4">
        <v>2</v>
      </c>
      <c r="DS4">
        <v>2</v>
      </c>
      <c r="DV4" s="2"/>
      <c r="DZ4" t="b">
        <v>1</v>
      </c>
      <c r="EA4" s="2" t="s">
        <v>172</v>
      </c>
      <c r="ED4" s="3">
        <v>46023</v>
      </c>
      <c r="EE4" s="3">
        <v>46053</v>
      </c>
      <c r="EF4" s="2" t="s">
        <v>173</v>
      </c>
      <c r="EG4" t="b">
        <v>1</v>
      </c>
      <c r="EH4" s="2" t="s">
        <v>174</v>
      </c>
      <c r="EK4" s="2"/>
    </row>
    <row r="5" spans="1:141" ht="15">
      <c r="A5" s="3">
        <v>46023</v>
      </c>
      <c r="B5">
        <v>4410</v>
      </c>
      <c r="D5" s="2"/>
      <c r="E5" t="s">
        <v>170</v>
      </c>
      <c r="F5" s="2" t="s">
        <v>171</v>
      </c>
      <c r="G5">
        <v>23</v>
      </c>
      <c r="H5" s="3">
        <v>35381</v>
      </c>
      <c r="J5">
        <v>143003.58900000001</v>
      </c>
      <c r="K5">
        <v>151128.56700000001</v>
      </c>
      <c r="L5">
        <v>183428.209</v>
      </c>
      <c r="M5">
        <v>20</v>
      </c>
      <c r="N5">
        <v>9</v>
      </c>
      <c r="O5">
        <v>2</v>
      </c>
      <c r="P5">
        <v>31</v>
      </c>
      <c r="Q5">
        <v>100</v>
      </c>
      <c r="R5">
        <v>100</v>
      </c>
      <c r="S5">
        <v>7781694</v>
      </c>
      <c r="T5">
        <v>1643694</v>
      </c>
      <c r="U5">
        <v>6138000</v>
      </c>
      <c r="V5">
        <v>29</v>
      </c>
      <c r="W5">
        <v>4433111</v>
      </c>
      <c r="X5">
        <v>0</v>
      </c>
      <c r="Y5">
        <v>0</v>
      </c>
      <c r="Z5">
        <v>26250</v>
      </c>
      <c r="AA5">
        <v>217500</v>
      </c>
      <c r="AB5">
        <v>0</v>
      </c>
      <c r="AC5">
        <v>0</v>
      </c>
      <c r="AD5">
        <v>0</v>
      </c>
      <c r="AE5">
        <v>243750</v>
      </c>
      <c r="AF5">
        <v>100000</v>
      </c>
      <c r="AG5">
        <v>566732</v>
      </c>
      <c r="AH5">
        <v>0</v>
      </c>
      <c r="AI5">
        <v>515891</v>
      </c>
      <c r="AJ5">
        <v>1082623</v>
      </c>
      <c r="AK5">
        <v>1788425</v>
      </c>
      <c r="AL5">
        <v>0</v>
      </c>
      <c r="AM5">
        <v>0</v>
      </c>
      <c r="AN5">
        <v>0</v>
      </c>
      <c r="AO5">
        <v>0</v>
      </c>
      <c r="AP5">
        <v>2871048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68785</v>
      </c>
      <c r="AZ5">
        <v>0</v>
      </c>
      <c r="BA5">
        <v>0</v>
      </c>
      <c r="BB5">
        <v>65000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789940</v>
      </c>
      <c r="BN5">
        <v>78990</v>
      </c>
      <c r="BO5">
        <v>302570</v>
      </c>
      <c r="BP5">
        <v>328790</v>
      </c>
      <c r="BQ5">
        <v>70040</v>
      </c>
      <c r="BR5">
        <v>13300</v>
      </c>
      <c r="BS5">
        <v>53430</v>
      </c>
      <c r="BT5">
        <v>0</v>
      </c>
      <c r="BU5">
        <v>6634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263528.348</v>
      </c>
      <c r="CH5">
        <v>31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20</v>
      </c>
      <c r="DA5">
        <v>0</v>
      </c>
      <c r="DB5">
        <v>15</v>
      </c>
      <c r="DC5">
        <v>35</v>
      </c>
      <c r="DD5">
        <v>52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</v>
      </c>
      <c r="DS5">
        <v>2</v>
      </c>
      <c r="DV5" s="2"/>
      <c r="DZ5" t="b">
        <v>1</v>
      </c>
      <c r="EA5" s="2" t="s">
        <v>175</v>
      </c>
      <c r="ED5" s="3">
        <v>46023</v>
      </c>
      <c r="EE5" s="3">
        <v>46053</v>
      </c>
      <c r="EF5" s="2" t="s">
        <v>173</v>
      </c>
      <c r="EG5" t="b">
        <v>1</v>
      </c>
      <c r="EH5" s="2" t="s">
        <v>174</v>
      </c>
      <c r="EK5" s="2"/>
    </row>
    <row r="6" spans="1:141" ht="15">
      <c r="A6" s="3">
        <v>46023</v>
      </c>
      <c r="B6">
        <v>4410</v>
      </c>
      <c r="D6" s="2"/>
      <c r="E6" t="s">
        <v>170</v>
      </c>
      <c r="F6" s="2" t="s">
        <v>171</v>
      </c>
      <c r="G6">
        <v>5</v>
      </c>
      <c r="H6" s="3">
        <v>35506</v>
      </c>
      <c r="J6">
        <v>131085.58900000001</v>
      </c>
      <c r="K6">
        <v>138710.56700000001</v>
      </c>
      <c r="L6">
        <v>165296.75899999999</v>
      </c>
      <c r="M6">
        <v>20</v>
      </c>
      <c r="N6">
        <v>9</v>
      </c>
      <c r="O6">
        <v>2</v>
      </c>
      <c r="P6">
        <v>31</v>
      </c>
      <c r="Q6">
        <v>100</v>
      </c>
      <c r="R6">
        <v>100</v>
      </c>
      <c r="S6">
        <v>7357018</v>
      </c>
      <c r="T6">
        <v>1466580</v>
      </c>
      <c r="U6">
        <v>5890438</v>
      </c>
      <c r="V6">
        <v>28</v>
      </c>
      <c r="W6">
        <v>4063653</v>
      </c>
      <c r="X6">
        <v>0</v>
      </c>
      <c r="Y6">
        <v>0</v>
      </c>
      <c r="Z6">
        <v>18750</v>
      </c>
      <c r="AA6">
        <v>210000</v>
      </c>
      <c r="AB6">
        <v>0</v>
      </c>
      <c r="AC6">
        <v>0</v>
      </c>
      <c r="AD6">
        <v>0</v>
      </c>
      <c r="AE6">
        <v>228750</v>
      </c>
      <c r="AF6">
        <v>0</v>
      </c>
      <c r="AG6">
        <v>520164</v>
      </c>
      <c r="AH6">
        <v>0</v>
      </c>
      <c r="AI6">
        <v>991780</v>
      </c>
      <c r="AJ6">
        <v>1511945</v>
      </c>
      <c r="AK6">
        <v>1487670</v>
      </c>
      <c r="AL6">
        <v>0</v>
      </c>
      <c r="AM6">
        <v>0</v>
      </c>
      <c r="AN6">
        <v>0</v>
      </c>
      <c r="AO6">
        <v>0</v>
      </c>
      <c r="AP6">
        <v>2999615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65000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637280</v>
      </c>
      <c r="BN6">
        <v>63720</v>
      </c>
      <c r="BO6">
        <v>302570</v>
      </c>
      <c r="BP6">
        <v>312490</v>
      </c>
      <c r="BQ6">
        <v>66210</v>
      </c>
      <c r="BR6">
        <v>12190</v>
      </c>
      <c r="BS6">
        <v>48120</v>
      </c>
      <c r="BT6">
        <v>24000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203410.087</v>
      </c>
      <c r="CH6">
        <v>31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20</v>
      </c>
      <c r="DA6">
        <v>0</v>
      </c>
      <c r="DB6">
        <v>32</v>
      </c>
      <c r="DC6">
        <v>52</v>
      </c>
      <c r="DD6">
        <v>48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</v>
      </c>
      <c r="DS6">
        <v>2</v>
      </c>
      <c r="DV6" s="2"/>
      <c r="DZ6" t="b">
        <v>1</v>
      </c>
      <c r="EA6" s="2" t="s">
        <v>175</v>
      </c>
      <c r="ED6" s="3">
        <v>46023</v>
      </c>
      <c r="EE6" s="3">
        <v>46053</v>
      </c>
      <c r="EF6" s="2" t="s">
        <v>173</v>
      </c>
      <c r="EG6" t="b">
        <v>1</v>
      </c>
      <c r="EH6" s="2" t="s">
        <v>174</v>
      </c>
      <c r="EK6" s="2"/>
    </row>
    <row r="7" spans="1:141" ht="15">
      <c r="A7" s="3">
        <v>46023</v>
      </c>
      <c r="B7">
        <v>4410</v>
      </c>
      <c r="D7" s="2"/>
      <c r="E7" t="s">
        <v>170</v>
      </c>
      <c r="F7" s="2" t="s">
        <v>171</v>
      </c>
      <c r="G7">
        <v>3</v>
      </c>
      <c r="H7" s="3">
        <v>36458</v>
      </c>
      <c r="J7">
        <v>129126.58900000001</v>
      </c>
      <c r="K7">
        <v>135876.56700000001</v>
      </c>
      <c r="L7">
        <v>161919.57500000001</v>
      </c>
      <c r="M7">
        <v>20</v>
      </c>
      <c r="N7">
        <v>9</v>
      </c>
      <c r="O7">
        <v>2</v>
      </c>
      <c r="P7">
        <v>31</v>
      </c>
      <c r="Q7">
        <v>100</v>
      </c>
      <c r="R7">
        <v>100</v>
      </c>
      <c r="S7">
        <v>7128034</v>
      </c>
      <c r="T7">
        <v>1510260</v>
      </c>
      <c r="U7">
        <v>5617774</v>
      </c>
      <c r="V7">
        <v>26</v>
      </c>
      <c r="W7">
        <v>4002924</v>
      </c>
      <c r="X7">
        <v>0</v>
      </c>
      <c r="Y7">
        <v>0</v>
      </c>
      <c r="Z7">
        <v>7500</v>
      </c>
      <c r="AA7">
        <v>195000</v>
      </c>
      <c r="AB7">
        <v>0</v>
      </c>
      <c r="AC7">
        <v>0</v>
      </c>
      <c r="AD7">
        <v>0</v>
      </c>
      <c r="AE7">
        <v>202500</v>
      </c>
      <c r="AF7">
        <v>0</v>
      </c>
      <c r="AG7">
        <v>509537</v>
      </c>
      <c r="AH7">
        <v>0</v>
      </c>
      <c r="AI7">
        <v>910797</v>
      </c>
      <c r="AJ7">
        <v>1420334</v>
      </c>
      <c r="AK7">
        <v>1457276</v>
      </c>
      <c r="AL7">
        <v>0</v>
      </c>
      <c r="AM7">
        <v>0</v>
      </c>
      <c r="AN7">
        <v>0</v>
      </c>
      <c r="AO7">
        <v>0</v>
      </c>
      <c r="AP7">
        <v>2877610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45000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695070</v>
      </c>
      <c r="BN7">
        <v>69500</v>
      </c>
      <c r="BO7">
        <v>302570</v>
      </c>
      <c r="BP7">
        <v>312320</v>
      </c>
      <c r="BQ7">
        <v>64150</v>
      </c>
      <c r="BR7">
        <v>12010</v>
      </c>
      <c r="BS7">
        <v>47140</v>
      </c>
      <c r="BT7">
        <v>0</v>
      </c>
      <c r="BU7">
        <v>7500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233851.859</v>
      </c>
      <c r="CH7">
        <v>31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20</v>
      </c>
      <c r="DA7">
        <v>0</v>
      </c>
      <c r="DB7">
        <v>30</v>
      </c>
      <c r="DC7">
        <v>50</v>
      </c>
      <c r="DD7">
        <v>48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2</v>
      </c>
      <c r="DS7">
        <v>2</v>
      </c>
      <c r="DV7" s="2"/>
      <c r="DZ7" t="b">
        <v>1</v>
      </c>
      <c r="EA7" s="2" t="s">
        <v>175</v>
      </c>
      <c r="ED7" s="3">
        <v>46023</v>
      </c>
      <c r="EE7" s="3">
        <v>46053</v>
      </c>
      <c r="EF7" s="2" t="s">
        <v>173</v>
      </c>
      <c r="EG7" t="b">
        <v>1</v>
      </c>
      <c r="EH7" s="2" t="s">
        <v>174</v>
      </c>
      <c r="EK7" s="2"/>
    </row>
    <row r="8" spans="1:141" ht="15">
      <c r="A8" s="3">
        <v>46023</v>
      </c>
      <c r="B8">
        <v>4410</v>
      </c>
      <c r="D8" s="2"/>
      <c r="E8" t="s">
        <v>170</v>
      </c>
      <c r="F8" s="2" t="s">
        <v>171</v>
      </c>
      <c r="G8">
        <v>11</v>
      </c>
      <c r="H8" s="3">
        <v>36549</v>
      </c>
      <c r="J8">
        <v>136218.58900000001</v>
      </c>
      <c r="K8">
        <v>142968.56700000001</v>
      </c>
      <c r="L8">
        <v>170370.875</v>
      </c>
      <c r="M8">
        <v>20</v>
      </c>
      <c r="N8">
        <v>9</v>
      </c>
      <c r="O8">
        <v>2</v>
      </c>
      <c r="P8">
        <v>31</v>
      </c>
      <c r="Q8">
        <v>100</v>
      </c>
      <c r="R8">
        <v>100</v>
      </c>
      <c r="S8">
        <v>7264469</v>
      </c>
      <c r="T8">
        <v>1664469</v>
      </c>
      <c r="U8">
        <v>5600000</v>
      </c>
      <c r="V8">
        <v>26</v>
      </c>
      <c r="W8">
        <v>4222776</v>
      </c>
      <c r="X8">
        <v>0</v>
      </c>
      <c r="Y8">
        <v>0</v>
      </c>
      <c r="Z8">
        <v>7500</v>
      </c>
      <c r="AA8">
        <v>195000</v>
      </c>
      <c r="AB8">
        <v>0</v>
      </c>
      <c r="AC8">
        <v>0</v>
      </c>
      <c r="AD8">
        <v>0</v>
      </c>
      <c r="AE8">
        <v>202500</v>
      </c>
      <c r="AF8">
        <v>0</v>
      </c>
      <c r="AG8">
        <v>536132</v>
      </c>
      <c r="AH8">
        <v>0</v>
      </c>
      <c r="AI8">
        <v>990280</v>
      </c>
      <c r="AJ8">
        <v>1526412</v>
      </c>
      <c r="AK8">
        <v>1277781</v>
      </c>
      <c r="AL8">
        <v>0</v>
      </c>
      <c r="AM8">
        <v>0</v>
      </c>
      <c r="AN8">
        <v>0</v>
      </c>
      <c r="AO8">
        <v>0</v>
      </c>
      <c r="AP8">
        <v>2804193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35000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808530</v>
      </c>
      <c r="BN8">
        <v>80850</v>
      </c>
      <c r="BO8">
        <v>296250</v>
      </c>
      <c r="BP8">
        <v>321350</v>
      </c>
      <c r="BQ8">
        <v>65380</v>
      </c>
      <c r="BR8">
        <v>12670</v>
      </c>
      <c r="BS8">
        <v>49610</v>
      </c>
      <c r="BT8">
        <v>24000</v>
      </c>
      <c r="BU8">
        <v>5829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207843.761</v>
      </c>
      <c r="CH8">
        <v>31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20</v>
      </c>
      <c r="DA8">
        <v>0</v>
      </c>
      <c r="DB8">
        <v>31</v>
      </c>
      <c r="DC8">
        <v>51</v>
      </c>
      <c r="DD8">
        <v>40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2</v>
      </c>
      <c r="DS8">
        <v>2</v>
      </c>
      <c r="DV8" s="2"/>
      <c r="DZ8" t="b">
        <v>1</v>
      </c>
      <c r="EA8" s="2" t="s">
        <v>175</v>
      </c>
      <c r="ED8" s="3">
        <v>46023</v>
      </c>
      <c r="EE8" s="3">
        <v>46053</v>
      </c>
      <c r="EF8" s="2" t="s">
        <v>173</v>
      </c>
      <c r="EG8" t="b">
        <v>1</v>
      </c>
      <c r="EH8" s="2" t="s">
        <v>174</v>
      </c>
      <c r="EK8" s="2"/>
    </row>
    <row r="9" spans="1:141" ht="15">
      <c r="A9" s="3">
        <v>46023</v>
      </c>
      <c r="B9">
        <v>4410</v>
      </c>
      <c r="D9" s="2"/>
      <c r="E9" t="s">
        <v>176</v>
      </c>
      <c r="F9" s="2" t="s">
        <v>177</v>
      </c>
      <c r="G9">
        <v>19</v>
      </c>
      <c r="H9" s="3">
        <v>37137</v>
      </c>
      <c r="J9">
        <v>120215.333</v>
      </c>
      <c r="K9">
        <v>126215.3</v>
      </c>
      <c r="L9">
        <v>150406.56599999999</v>
      </c>
      <c r="M9">
        <v>20</v>
      </c>
      <c r="N9">
        <v>9</v>
      </c>
      <c r="O9">
        <v>2</v>
      </c>
      <c r="P9">
        <v>31</v>
      </c>
      <c r="Q9">
        <v>100</v>
      </c>
      <c r="R9">
        <v>100</v>
      </c>
      <c r="S9">
        <v>5599433</v>
      </c>
      <c r="T9">
        <v>1098300</v>
      </c>
      <c r="U9">
        <v>4501133</v>
      </c>
      <c r="V9">
        <v>24</v>
      </c>
      <c r="W9">
        <v>3726675</v>
      </c>
      <c r="X9">
        <v>0</v>
      </c>
      <c r="Y9">
        <v>0</v>
      </c>
      <c r="Z9">
        <v>0</v>
      </c>
      <c r="AA9">
        <v>180000</v>
      </c>
      <c r="AB9">
        <v>0</v>
      </c>
      <c r="AC9">
        <v>0</v>
      </c>
      <c r="AD9">
        <v>0</v>
      </c>
      <c r="AE9">
        <v>180000</v>
      </c>
      <c r="AF9">
        <v>0</v>
      </c>
      <c r="AG9">
        <v>473307</v>
      </c>
      <c r="AH9">
        <v>0</v>
      </c>
      <c r="AI9">
        <v>958841</v>
      </c>
      <c r="AJ9">
        <v>1432149</v>
      </c>
      <c r="AK9">
        <v>225609</v>
      </c>
      <c r="AL9">
        <v>0</v>
      </c>
      <c r="AM9">
        <v>0</v>
      </c>
      <c r="AN9">
        <v>0</v>
      </c>
      <c r="AO9">
        <v>0</v>
      </c>
      <c r="AP9">
        <v>1657758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35000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417930</v>
      </c>
      <c r="BN9">
        <v>41790</v>
      </c>
      <c r="BO9">
        <v>279060</v>
      </c>
      <c r="BP9">
        <v>249660</v>
      </c>
      <c r="BQ9">
        <v>50390</v>
      </c>
      <c r="BR9">
        <v>11180</v>
      </c>
      <c r="BS9">
        <v>43790</v>
      </c>
      <c r="BT9">
        <v>0</v>
      </c>
      <c r="BU9">
        <v>4500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206240.29300000001</v>
      </c>
      <c r="CH9">
        <v>31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20</v>
      </c>
      <c r="DA9">
        <v>0</v>
      </c>
      <c r="DB9">
        <v>34</v>
      </c>
      <c r="DC9">
        <v>54</v>
      </c>
      <c r="DD9">
        <v>8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2</v>
      </c>
      <c r="DS9">
        <v>2</v>
      </c>
      <c r="DV9" s="2"/>
      <c r="DZ9" t="b">
        <v>1</v>
      </c>
      <c r="EA9" s="2" t="s">
        <v>175</v>
      </c>
      <c r="ED9" s="3">
        <v>46023</v>
      </c>
      <c r="EE9" s="3">
        <v>46053</v>
      </c>
      <c r="EF9" s="2" t="s">
        <v>173</v>
      </c>
      <c r="EG9" t="b">
        <v>1</v>
      </c>
      <c r="EH9" s="2" t="s">
        <v>174</v>
      </c>
      <c r="EK9" s="2"/>
    </row>
    <row r="10" spans="1:141" ht="15">
      <c r="A10" s="3">
        <v>46023</v>
      </c>
      <c r="B10">
        <v>4410</v>
      </c>
      <c r="D10" s="2"/>
      <c r="E10" t="s">
        <v>176</v>
      </c>
      <c r="F10" s="2" t="s">
        <v>177</v>
      </c>
      <c r="G10">
        <v>19</v>
      </c>
      <c r="H10" s="3">
        <v>37655</v>
      </c>
      <c r="J10">
        <v>120215.333</v>
      </c>
      <c r="K10">
        <v>125965.3</v>
      </c>
      <c r="L10">
        <v>150108.649</v>
      </c>
      <c r="M10">
        <v>20</v>
      </c>
      <c r="N10">
        <v>9</v>
      </c>
      <c r="O10">
        <v>2</v>
      </c>
      <c r="P10">
        <v>31</v>
      </c>
      <c r="Q10">
        <v>100</v>
      </c>
      <c r="R10">
        <v>100</v>
      </c>
      <c r="S10">
        <v>5823812</v>
      </c>
      <c r="T10">
        <v>1085812</v>
      </c>
      <c r="U10">
        <v>4738000</v>
      </c>
      <c r="V10">
        <v>23</v>
      </c>
      <c r="W10">
        <v>3726675</v>
      </c>
      <c r="X10">
        <v>0</v>
      </c>
      <c r="Y10">
        <v>0</v>
      </c>
      <c r="Z10">
        <v>0</v>
      </c>
      <c r="AA10">
        <v>172500</v>
      </c>
      <c r="AB10">
        <v>0</v>
      </c>
      <c r="AC10">
        <v>0</v>
      </c>
      <c r="AD10">
        <v>0</v>
      </c>
      <c r="AE10">
        <v>172500</v>
      </c>
      <c r="AF10">
        <v>0</v>
      </c>
      <c r="AG10">
        <v>472369</v>
      </c>
      <c r="AH10">
        <v>0</v>
      </c>
      <c r="AI10">
        <v>506616</v>
      </c>
      <c r="AJ10">
        <v>978986</v>
      </c>
      <c r="AK10">
        <v>900651</v>
      </c>
      <c r="AL10">
        <v>0</v>
      </c>
      <c r="AM10">
        <v>0</v>
      </c>
      <c r="AN10">
        <v>0</v>
      </c>
      <c r="AO10">
        <v>0</v>
      </c>
      <c r="AP10">
        <v>1879637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45000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434310</v>
      </c>
      <c r="BN10">
        <v>43430</v>
      </c>
      <c r="BO10">
        <v>244150</v>
      </c>
      <c r="BP10">
        <v>255940</v>
      </c>
      <c r="BQ10">
        <v>52410</v>
      </c>
      <c r="BR10">
        <v>11180</v>
      </c>
      <c r="BS10">
        <v>43710</v>
      </c>
      <c r="BT10">
        <v>0</v>
      </c>
      <c r="BU10">
        <v>682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199563.728</v>
      </c>
      <c r="CH10">
        <v>31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20</v>
      </c>
      <c r="DA10">
        <v>0</v>
      </c>
      <c r="DB10">
        <v>18</v>
      </c>
      <c r="DC10">
        <v>38</v>
      </c>
      <c r="DD10">
        <v>32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</v>
      </c>
      <c r="DR10">
        <v>2</v>
      </c>
      <c r="DS10">
        <v>2</v>
      </c>
      <c r="DV10" s="2"/>
      <c r="DZ10" t="b">
        <v>1</v>
      </c>
      <c r="EA10" s="2" t="s">
        <v>175</v>
      </c>
      <c r="ED10" s="3">
        <v>46023</v>
      </c>
      <c r="EE10" s="3">
        <v>46053</v>
      </c>
      <c r="EF10" s="2" t="s">
        <v>173</v>
      </c>
      <c r="EG10" t="b">
        <v>1</v>
      </c>
      <c r="EH10" s="2" t="s">
        <v>174</v>
      </c>
      <c r="EK10" s="2"/>
    </row>
    <row r="11" spans="1:141" ht="15">
      <c r="A11" s="3">
        <v>46023</v>
      </c>
      <c r="B11">
        <v>4410</v>
      </c>
      <c r="D11" s="2"/>
      <c r="E11" t="s">
        <v>176</v>
      </c>
      <c r="F11" s="2" t="s">
        <v>177</v>
      </c>
      <c r="G11">
        <v>9</v>
      </c>
      <c r="H11" s="3">
        <v>37712</v>
      </c>
      <c r="J11">
        <v>114832.333</v>
      </c>
      <c r="K11">
        <v>120582.3</v>
      </c>
      <c r="L11">
        <v>143693.908</v>
      </c>
      <c r="M11">
        <v>20</v>
      </c>
      <c r="N11">
        <v>9</v>
      </c>
      <c r="O11">
        <v>2</v>
      </c>
      <c r="P11">
        <v>31</v>
      </c>
      <c r="Q11">
        <v>100</v>
      </c>
      <c r="R11">
        <v>100</v>
      </c>
      <c r="S11">
        <v>7662601</v>
      </c>
      <c r="T11">
        <v>1593810</v>
      </c>
      <c r="U11">
        <v>6068791</v>
      </c>
      <c r="V11">
        <v>22</v>
      </c>
      <c r="W11">
        <v>3559802</v>
      </c>
      <c r="X11">
        <v>0</v>
      </c>
      <c r="Y11">
        <v>0</v>
      </c>
      <c r="Z11">
        <v>7500</v>
      </c>
      <c r="AA11">
        <v>165000</v>
      </c>
      <c r="AB11">
        <v>0</v>
      </c>
      <c r="AC11">
        <v>0</v>
      </c>
      <c r="AD11">
        <v>0</v>
      </c>
      <c r="AE11">
        <v>172500</v>
      </c>
      <c r="AF11">
        <v>0</v>
      </c>
      <c r="AG11">
        <v>452183</v>
      </c>
      <c r="AH11">
        <v>0</v>
      </c>
      <c r="AI11">
        <v>947571</v>
      </c>
      <c r="AJ11">
        <v>1399755</v>
      </c>
      <c r="AK11">
        <v>1939867</v>
      </c>
      <c r="AL11">
        <v>545677</v>
      </c>
      <c r="AM11">
        <v>0</v>
      </c>
      <c r="AN11">
        <v>0</v>
      </c>
      <c r="AO11">
        <v>0</v>
      </c>
      <c r="AP11">
        <v>3885299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45000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765350</v>
      </c>
      <c r="BN11">
        <v>76530</v>
      </c>
      <c r="BO11">
        <v>291880</v>
      </c>
      <c r="BP11">
        <v>331570</v>
      </c>
      <c r="BQ11">
        <v>68960</v>
      </c>
      <c r="BR11">
        <v>10680</v>
      </c>
      <c r="BS11">
        <v>41840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7000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264001.978</v>
      </c>
      <c r="CH11">
        <v>31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20</v>
      </c>
      <c r="DA11">
        <v>0</v>
      </c>
      <c r="DB11">
        <v>35.17</v>
      </c>
      <c r="DC11">
        <v>55.17</v>
      </c>
      <c r="DD11">
        <v>72</v>
      </c>
      <c r="DE11">
        <v>15.19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0.5</v>
      </c>
      <c r="DR11">
        <v>2</v>
      </c>
      <c r="DS11">
        <v>2</v>
      </c>
      <c r="DV11" s="2"/>
      <c r="DZ11" t="b">
        <v>1</v>
      </c>
      <c r="EA11" s="2" t="s">
        <v>175</v>
      </c>
      <c r="ED11" s="3">
        <v>46023</v>
      </c>
      <c r="EE11" s="3">
        <v>46053</v>
      </c>
      <c r="EF11" s="2" t="s">
        <v>173</v>
      </c>
      <c r="EG11" t="b">
        <v>1</v>
      </c>
      <c r="EH11" s="2" t="s">
        <v>178</v>
      </c>
      <c r="EK11" s="2"/>
    </row>
    <row r="12" spans="1:141" ht="15">
      <c r="A12" s="3">
        <v>46023</v>
      </c>
      <c r="B12">
        <v>4410</v>
      </c>
      <c r="D12" s="2"/>
      <c r="E12" t="s">
        <v>176</v>
      </c>
      <c r="F12" s="2" t="s">
        <v>177</v>
      </c>
      <c r="G12">
        <v>11</v>
      </c>
      <c r="H12" s="3">
        <v>37895</v>
      </c>
      <c r="J12">
        <v>116136.333</v>
      </c>
      <c r="K12">
        <v>121886.3</v>
      </c>
      <c r="L12">
        <v>145247.84099999999</v>
      </c>
      <c r="M12">
        <v>20</v>
      </c>
      <c r="N12">
        <v>9</v>
      </c>
      <c r="O12">
        <v>2</v>
      </c>
      <c r="P12">
        <v>31</v>
      </c>
      <c r="Q12">
        <v>100</v>
      </c>
      <c r="R12">
        <v>100</v>
      </c>
      <c r="S12">
        <v>7212469</v>
      </c>
      <c r="T12">
        <v>1489469</v>
      </c>
      <c r="U12">
        <v>5723000</v>
      </c>
      <c r="V12">
        <v>22</v>
      </c>
      <c r="W12">
        <v>3600226</v>
      </c>
      <c r="X12">
        <v>0</v>
      </c>
      <c r="Y12">
        <v>0</v>
      </c>
      <c r="Z12">
        <v>7500</v>
      </c>
      <c r="AA12">
        <v>165000</v>
      </c>
      <c r="AB12">
        <v>0</v>
      </c>
      <c r="AC12">
        <v>0</v>
      </c>
      <c r="AD12">
        <v>0</v>
      </c>
      <c r="AE12">
        <v>172500</v>
      </c>
      <c r="AF12">
        <v>0</v>
      </c>
      <c r="AG12">
        <v>457073</v>
      </c>
      <c r="AH12">
        <v>0</v>
      </c>
      <c r="AI12">
        <v>708083</v>
      </c>
      <c r="AJ12">
        <v>1165156</v>
      </c>
      <c r="AK12">
        <v>1307230</v>
      </c>
      <c r="AL12">
        <v>217871</v>
      </c>
      <c r="AM12">
        <v>654486</v>
      </c>
      <c r="AN12">
        <v>0</v>
      </c>
      <c r="AO12">
        <v>60000</v>
      </c>
      <c r="AP12">
        <v>3404743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35000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697830</v>
      </c>
      <c r="BN12">
        <v>69780</v>
      </c>
      <c r="BO12">
        <v>284470</v>
      </c>
      <c r="BP12">
        <v>313980</v>
      </c>
      <c r="BQ12">
        <v>64910</v>
      </c>
      <c r="BR12">
        <v>10800</v>
      </c>
      <c r="BS12">
        <v>42290</v>
      </c>
      <c r="BT12">
        <v>5000</v>
      </c>
      <c r="BU12">
        <v>409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237392.478</v>
      </c>
      <c r="CH12">
        <v>31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12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20</v>
      </c>
      <c r="DA12">
        <v>0</v>
      </c>
      <c r="DB12">
        <v>26</v>
      </c>
      <c r="DC12">
        <v>46</v>
      </c>
      <c r="DD12">
        <v>48</v>
      </c>
      <c r="DE12">
        <v>6</v>
      </c>
      <c r="DF12">
        <v>60.08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2</v>
      </c>
      <c r="DS12">
        <v>2</v>
      </c>
      <c r="DV12" s="2"/>
      <c r="DZ12" t="b">
        <v>1</v>
      </c>
      <c r="EA12" s="2" t="s">
        <v>175</v>
      </c>
      <c r="ED12" s="3">
        <v>46023</v>
      </c>
      <c r="EE12" s="3">
        <v>46053</v>
      </c>
      <c r="EF12" s="2" t="s">
        <v>173</v>
      </c>
      <c r="EG12" t="b">
        <v>1</v>
      </c>
      <c r="EH12" s="2" t="s">
        <v>174</v>
      </c>
      <c r="EK12" s="2"/>
    </row>
    <row r="13" spans="1:141" ht="15">
      <c r="A13" s="3">
        <v>46023</v>
      </c>
      <c r="B13">
        <v>4410</v>
      </c>
      <c r="D13" s="2"/>
      <c r="E13" t="s">
        <v>176</v>
      </c>
      <c r="F13" s="2" t="s">
        <v>177</v>
      </c>
      <c r="G13">
        <v>7</v>
      </c>
      <c r="H13" s="3">
        <v>38294</v>
      </c>
      <c r="J13">
        <v>113366.333</v>
      </c>
      <c r="K13">
        <v>118866.3</v>
      </c>
      <c r="L13">
        <v>141649.008</v>
      </c>
      <c r="M13">
        <v>20</v>
      </c>
      <c r="N13">
        <v>9</v>
      </c>
      <c r="O13">
        <v>2</v>
      </c>
      <c r="P13">
        <v>31</v>
      </c>
      <c r="Q13">
        <v>100</v>
      </c>
      <c r="R13">
        <v>100</v>
      </c>
      <c r="S13">
        <v>5765410</v>
      </c>
      <c r="T13">
        <v>1145410</v>
      </c>
      <c r="U13">
        <v>4620000</v>
      </c>
      <c r="V13">
        <v>21</v>
      </c>
      <c r="W13">
        <v>3514356</v>
      </c>
      <c r="X13">
        <v>0</v>
      </c>
      <c r="Y13">
        <v>0</v>
      </c>
      <c r="Z13">
        <v>7500</v>
      </c>
      <c r="AA13">
        <v>157500</v>
      </c>
      <c r="AB13">
        <v>0</v>
      </c>
      <c r="AC13">
        <v>0</v>
      </c>
      <c r="AD13">
        <v>0</v>
      </c>
      <c r="AE13">
        <v>165000</v>
      </c>
      <c r="AF13">
        <v>0</v>
      </c>
      <c r="AG13">
        <v>445748</v>
      </c>
      <c r="AH13">
        <v>0</v>
      </c>
      <c r="AI13">
        <v>478065</v>
      </c>
      <c r="AJ13">
        <v>923814</v>
      </c>
      <c r="AK13">
        <v>637420</v>
      </c>
      <c r="AL13">
        <v>0</v>
      </c>
      <c r="AM13">
        <v>439820</v>
      </c>
      <c r="AN13">
        <v>0</v>
      </c>
      <c r="AO13">
        <v>50000</v>
      </c>
      <c r="AP13">
        <v>2051054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35000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440370</v>
      </c>
      <c r="BN13">
        <v>44030</v>
      </c>
      <c r="BO13">
        <v>287130</v>
      </c>
      <c r="BP13">
        <v>256010</v>
      </c>
      <c r="BQ13">
        <v>51890</v>
      </c>
      <c r="BR13">
        <v>10550</v>
      </c>
      <c r="BS13">
        <v>41250</v>
      </c>
      <c r="BT13">
        <v>11000</v>
      </c>
      <c r="BU13">
        <v>3180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204971.696</v>
      </c>
      <c r="CH13">
        <v>31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20</v>
      </c>
      <c r="DA13">
        <v>0</v>
      </c>
      <c r="DB13">
        <v>18</v>
      </c>
      <c r="DC13">
        <v>38</v>
      </c>
      <c r="DD13">
        <v>24</v>
      </c>
      <c r="DE13">
        <v>0</v>
      </c>
      <c r="DF13">
        <v>41.4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2</v>
      </c>
      <c r="DS13">
        <v>2</v>
      </c>
      <c r="DV13" s="2"/>
      <c r="DZ13" t="b">
        <v>1</v>
      </c>
      <c r="EA13" s="2" t="s">
        <v>175</v>
      </c>
      <c r="ED13" s="3">
        <v>46023</v>
      </c>
      <c r="EE13" s="3">
        <v>46053</v>
      </c>
      <c r="EF13" s="2" t="s">
        <v>173</v>
      </c>
      <c r="EG13" t="b">
        <v>1</v>
      </c>
      <c r="EH13" s="2" t="s">
        <v>174</v>
      </c>
      <c r="EK13" s="2"/>
    </row>
    <row r="14" spans="1:141" ht="15">
      <c r="A14" s="3">
        <v>46023</v>
      </c>
      <c r="B14">
        <v>4410</v>
      </c>
      <c r="D14" s="2"/>
      <c r="E14" t="s">
        <v>176</v>
      </c>
      <c r="F14" s="2" t="s">
        <v>177</v>
      </c>
      <c r="G14">
        <v>7</v>
      </c>
      <c r="H14" s="3">
        <v>38593</v>
      </c>
      <c r="J14">
        <v>113366.333</v>
      </c>
      <c r="K14">
        <v>118741.3</v>
      </c>
      <c r="L14">
        <v>141500.049</v>
      </c>
      <c r="M14">
        <v>20</v>
      </c>
      <c r="N14">
        <v>9</v>
      </c>
      <c r="O14">
        <v>2</v>
      </c>
      <c r="P14">
        <v>31</v>
      </c>
      <c r="Q14">
        <v>100</v>
      </c>
      <c r="R14">
        <v>100</v>
      </c>
      <c r="S14">
        <v>6367979</v>
      </c>
      <c r="T14">
        <v>1147040</v>
      </c>
      <c r="U14">
        <v>5220939</v>
      </c>
      <c r="V14">
        <v>20</v>
      </c>
      <c r="W14">
        <v>3514356</v>
      </c>
      <c r="X14">
        <v>0</v>
      </c>
      <c r="Y14">
        <v>0</v>
      </c>
      <c r="Z14">
        <v>11250</v>
      </c>
      <c r="AA14">
        <v>150000</v>
      </c>
      <c r="AB14">
        <v>0</v>
      </c>
      <c r="AC14">
        <v>0</v>
      </c>
      <c r="AD14">
        <v>0</v>
      </c>
      <c r="AE14">
        <v>161250</v>
      </c>
      <c r="AF14">
        <v>0</v>
      </c>
      <c r="AG14">
        <v>445279</v>
      </c>
      <c r="AH14">
        <v>0</v>
      </c>
      <c r="AI14">
        <v>451031</v>
      </c>
      <c r="AJ14">
        <v>896311</v>
      </c>
      <c r="AK14">
        <v>1698000</v>
      </c>
      <c r="AL14">
        <v>0</v>
      </c>
      <c r="AM14">
        <v>0</v>
      </c>
      <c r="AN14">
        <v>0</v>
      </c>
      <c r="AO14">
        <v>0</v>
      </c>
      <c r="AP14">
        <v>2594311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53062</v>
      </c>
      <c r="AZ14">
        <v>0</v>
      </c>
      <c r="BA14">
        <v>0</v>
      </c>
      <c r="BB14">
        <v>45000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442910</v>
      </c>
      <c r="BN14">
        <v>44290</v>
      </c>
      <c r="BO14">
        <v>250990</v>
      </c>
      <c r="BP14">
        <v>275290</v>
      </c>
      <c r="BQ14">
        <v>57310</v>
      </c>
      <c r="BR14">
        <v>10550</v>
      </c>
      <c r="BS14">
        <v>41200</v>
      </c>
      <c r="BT14">
        <v>23000</v>
      </c>
      <c r="BU14">
        <v>1500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189603.717</v>
      </c>
      <c r="CH14">
        <v>31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20</v>
      </c>
      <c r="DA14">
        <v>0</v>
      </c>
      <c r="DB14">
        <v>17</v>
      </c>
      <c r="DC14">
        <v>37</v>
      </c>
      <c r="DD14">
        <v>64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1.5</v>
      </c>
      <c r="DR14">
        <v>2</v>
      </c>
      <c r="DS14">
        <v>2</v>
      </c>
      <c r="DV14" s="2"/>
      <c r="DZ14" t="b">
        <v>1</v>
      </c>
      <c r="EA14" s="2" t="s">
        <v>175</v>
      </c>
      <c r="ED14" s="3">
        <v>46023</v>
      </c>
      <c r="EE14" s="3">
        <v>46053</v>
      </c>
      <c r="EF14" s="2" t="s">
        <v>173</v>
      </c>
      <c r="EG14" t="b">
        <v>1</v>
      </c>
      <c r="EH14" s="2" t="s">
        <v>174</v>
      </c>
      <c r="EK14" s="2"/>
    </row>
    <row r="15" spans="1:141" ht="15">
      <c r="A15" s="3">
        <v>46023</v>
      </c>
      <c r="B15">
        <v>4410</v>
      </c>
      <c r="D15" s="2"/>
      <c r="E15" t="s">
        <v>176</v>
      </c>
      <c r="F15" s="2" t="s">
        <v>177</v>
      </c>
      <c r="G15">
        <v>5</v>
      </c>
      <c r="H15" s="3">
        <v>38705</v>
      </c>
      <c r="J15">
        <v>111809.333</v>
      </c>
      <c r="K15">
        <v>116809.3</v>
      </c>
      <c r="L15">
        <v>139197.74900000001</v>
      </c>
      <c r="M15">
        <v>20</v>
      </c>
      <c r="N15">
        <v>9</v>
      </c>
      <c r="O15">
        <v>2</v>
      </c>
      <c r="P15">
        <v>31</v>
      </c>
      <c r="Q15">
        <v>100</v>
      </c>
      <c r="R15">
        <v>100</v>
      </c>
      <c r="S15">
        <v>6398936</v>
      </c>
      <c r="T15">
        <v>1382250</v>
      </c>
      <c r="U15">
        <v>5016686</v>
      </c>
      <c r="V15">
        <v>20</v>
      </c>
      <c r="W15">
        <v>3466089</v>
      </c>
      <c r="X15">
        <v>0</v>
      </c>
      <c r="Y15">
        <v>0</v>
      </c>
      <c r="Z15">
        <v>0</v>
      </c>
      <c r="AA15">
        <v>150000</v>
      </c>
      <c r="AB15">
        <v>0</v>
      </c>
      <c r="AC15">
        <v>0</v>
      </c>
      <c r="AD15">
        <v>0</v>
      </c>
      <c r="AE15">
        <v>150000</v>
      </c>
      <c r="AF15">
        <v>0</v>
      </c>
      <c r="AG15">
        <v>438034</v>
      </c>
      <c r="AH15">
        <v>0</v>
      </c>
      <c r="AI15">
        <v>965684</v>
      </c>
      <c r="AJ15">
        <v>1403719</v>
      </c>
      <c r="AK15">
        <v>1344128</v>
      </c>
      <c r="AL15">
        <v>0</v>
      </c>
      <c r="AM15">
        <v>0</v>
      </c>
      <c r="AN15">
        <v>0</v>
      </c>
      <c r="AO15">
        <v>0</v>
      </c>
      <c r="AP15">
        <v>2747847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35000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648320</v>
      </c>
      <c r="BN15">
        <v>64830</v>
      </c>
      <c r="BO15">
        <v>266520</v>
      </c>
      <c r="BP15">
        <v>279050</v>
      </c>
      <c r="BQ15">
        <v>57590</v>
      </c>
      <c r="BR15">
        <v>10400</v>
      </c>
      <c r="BS15">
        <v>40540</v>
      </c>
      <c r="BT15">
        <v>0</v>
      </c>
      <c r="BU15">
        <v>15000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205022.79300000001</v>
      </c>
      <c r="CH15">
        <v>31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20</v>
      </c>
      <c r="DA15">
        <v>0</v>
      </c>
      <c r="DB15">
        <v>37</v>
      </c>
      <c r="DC15">
        <v>57</v>
      </c>
      <c r="DD15">
        <v>51.5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2</v>
      </c>
      <c r="DS15">
        <v>2</v>
      </c>
      <c r="DV15" s="2"/>
      <c r="DZ15" t="b">
        <v>1</v>
      </c>
      <c r="EA15" s="2" t="s">
        <v>175</v>
      </c>
      <c r="ED15" s="3">
        <v>46023</v>
      </c>
      <c r="EE15" s="3">
        <v>46053</v>
      </c>
      <c r="EF15" s="2" t="s">
        <v>173</v>
      </c>
      <c r="EG15" t="b">
        <v>1</v>
      </c>
      <c r="EH15" s="2" t="s">
        <v>174</v>
      </c>
      <c r="EK15" s="2"/>
    </row>
    <row r="16" spans="1:141" ht="15">
      <c r="A16" s="3">
        <v>46023</v>
      </c>
      <c r="B16">
        <v>4410</v>
      </c>
      <c r="D16" s="2"/>
      <c r="E16" t="s">
        <v>179</v>
      </c>
      <c r="F16" s="2" t="s">
        <v>180</v>
      </c>
      <c r="G16">
        <v>16</v>
      </c>
      <c r="H16" s="3">
        <v>40686</v>
      </c>
      <c r="J16">
        <v>103438.299</v>
      </c>
      <c r="K16">
        <v>106938.26700000001</v>
      </c>
      <c r="L16">
        <v>127434.768</v>
      </c>
      <c r="M16">
        <v>20</v>
      </c>
      <c r="N16">
        <v>9</v>
      </c>
      <c r="O16">
        <v>2</v>
      </c>
      <c r="P16">
        <v>31</v>
      </c>
      <c r="Q16">
        <v>100</v>
      </c>
      <c r="R16">
        <v>100</v>
      </c>
      <c r="S16">
        <v>5879753</v>
      </c>
      <c r="T16">
        <v>1072170</v>
      </c>
      <c r="U16">
        <v>4807583</v>
      </c>
      <c r="V16">
        <v>14</v>
      </c>
      <c r="W16">
        <v>3206587</v>
      </c>
      <c r="X16">
        <v>0</v>
      </c>
      <c r="Y16">
        <v>0</v>
      </c>
      <c r="Z16">
        <v>0</v>
      </c>
      <c r="AA16">
        <v>105000</v>
      </c>
      <c r="AB16">
        <v>0</v>
      </c>
      <c r="AC16">
        <v>0</v>
      </c>
      <c r="AD16">
        <v>0</v>
      </c>
      <c r="AE16">
        <v>105000</v>
      </c>
      <c r="AF16">
        <v>0</v>
      </c>
      <c r="AG16">
        <v>401018</v>
      </c>
      <c r="AH16">
        <v>0</v>
      </c>
      <c r="AI16">
        <v>430092</v>
      </c>
      <c r="AJ16">
        <v>831110</v>
      </c>
      <c r="AK16">
        <v>1146912</v>
      </c>
      <c r="AL16">
        <v>0</v>
      </c>
      <c r="AM16">
        <v>485144</v>
      </c>
      <c r="AN16">
        <v>0</v>
      </c>
      <c r="AO16">
        <v>70000</v>
      </c>
      <c r="AP16">
        <v>2533166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35000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440660</v>
      </c>
      <c r="BN16">
        <v>44060</v>
      </c>
      <c r="BO16">
        <v>232700</v>
      </c>
      <c r="BP16">
        <v>255090</v>
      </c>
      <c r="BQ16">
        <v>52920</v>
      </c>
      <c r="BR16">
        <v>9620</v>
      </c>
      <c r="BS16">
        <v>37120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181533.565</v>
      </c>
      <c r="CH16">
        <v>31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14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20</v>
      </c>
      <c r="DA16">
        <v>0</v>
      </c>
      <c r="DB16">
        <v>18</v>
      </c>
      <c r="DC16">
        <v>38</v>
      </c>
      <c r="DD16">
        <v>48</v>
      </c>
      <c r="DE16">
        <v>0</v>
      </c>
      <c r="DF16">
        <v>50.76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</v>
      </c>
      <c r="DS16">
        <v>2</v>
      </c>
      <c r="DV16" s="2"/>
      <c r="DZ16" t="b">
        <v>1</v>
      </c>
      <c r="EA16" s="2" t="s">
        <v>175</v>
      </c>
      <c r="ED16" s="3">
        <v>46023</v>
      </c>
      <c r="EE16" s="3">
        <v>46053</v>
      </c>
      <c r="EF16" s="2" t="s">
        <v>173</v>
      </c>
      <c r="EG16" t="b">
        <v>1</v>
      </c>
      <c r="EH16" s="2" t="s">
        <v>174</v>
      </c>
      <c r="EK16" s="2"/>
    </row>
    <row r="17" spans="1:141" ht="15">
      <c r="A17" s="3">
        <v>46023</v>
      </c>
      <c r="B17">
        <v>4410</v>
      </c>
      <c r="D17" s="2"/>
      <c r="E17" t="s">
        <v>179</v>
      </c>
      <c r="F17" s="2" t="s">
        <v>180</v>
      </c>
      <c r="G17">
        <v>18</v>
      </c>
      <c r="H17" s="3">
        <v>39036</v>
      </c>
      <c r="J17">
        <v>104698.299</v>
      </c>
      <c r="K17">
        <v>109448.26700000001</v>
      </c>
      <c r="L17">
        <v>130425.851</v>
      </c>
      <c r="M17">
        <v>20</v>
      </c>
      <c r="N17">
        <v>9</v>
      </c>
      <c r="O17">
        <v>2</v>
      </c>
      <c r="P17">
        <v>31</v>
      </c>
      <c r="Q17">
        <v>100</v>
      </c>
      <c r="R17">
        <v>100</v>
      </c>
      <c r="S17">
        <v>6314324</v>
      </c>
      <c r="T17">
        <v>1306510</v>
      </c>
      <c r="U17">
        <v>5007814</v>
      </c>
      <c r="V17">
        <v>19</v>
      </c>
      <c r="W17">
        <v>3245647</v>
      </c>
      <c r="X17">
        <v>0</v>
      </c>
      <c r="Y17">
        <v>0</v>
      </c>
      <c r="Z17">
        <v>0</v>
      </c>
      <c r="AA17">
        <v>142500</v>
      </c>
      <c r="AB17">
        <v>0</v>
      </c>
      <c r="AC17">
        <v>0</v>
      </c>
      <c r="AD17">
        <v>0</v>
      </c>
      <c r="AE17">
        <v>142500</v>
      </c>
      <c r="AF17">
        <v>0</v>
      </c>
      <c r="AG17">
        <v>410431</v>
      </c>
      <c r="AH17">
        <v>0</v>
      </c>
      <c r="AI17">
        <v>586916</v>
      </c>
      <c r="AJ17">
        <v>997347</v>
      </c>
      <c r="AK17">
        <v>1173832</v>
      </c>
      <c r="AL17">
        <v>65212</v>
      </c>
      <c r="AM17">
        <v>574786</v>
      </c>
      <c r="AN17">
        <v>0</v>
      </c>
      <c r="AO17">
        <v>70000</v>
      </c>
      <c r="AP17">
        <v>2881177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45000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638130</v>
      </c>
      <c r="BN17">
        <v>63810</v>
      </c>
      <c r="BO17">
        <v>228610</v>
      </c>
      <c r="BP17">
        <v>271410</v>
      </c>
      <c r="BQ17">
        <v>56830</v>
      </c>
      <c r="BR17">
        <v>9740</v>
      </c>
      <c r="BS17">
        <v>37980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199083.88</v>
      </c>
      <c r="CH17">
        <v>31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20</v>
      </c>
      <c r="DA17">
        <v>0</v>
      </c>
      <c r="DB17">
        <v>24</v>
      </c>
      <c r="DC17">
        <v>44</v>
      </c>
      <c r="DD17">
        <v>48</v>
      </c>
      <c r="DE17">
        <v>2</v>
      </c>
      <c r="DF17">
        <v>58.76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2</v>
      </c>
      <c r="DS17">
        <v>2</v>
      </c>
      <c r="DV17" s="2"/>
      <c r="DZ17" t="b">
        <v>1</v>
      </c>
      <c r="EA17" s="2" t="s">
        <v>175</v>
      </c>
      <c r="ED17" s="3">
        <v>46023</v>
      </c>
      <c r="EE17" s="3">
        <v>46053</v>
      </c>
      <c r="EF17" s="2" t="s">
        <v>173</v>
      </c>
      <c r="EG17" t="b">
        <v>1</v>
      </c>
      <c r="EH17" s="2" t="s">
        <v>174</v>
      </c>
      <c r="EK17" s="2"/>
    </row>
    <row r="18" spans="1:141" ht="15">
      <c r="A18" s="3">
        <v>46023</v>
      </c>
      <c r="B18">
        <v>6100</v>
      </c>
      <c r="D18" s="2"/>
      <c r="E18" t="s">
        <v>181</v>
      </c>
      <c r="F18" s="2" t="s">
        <v>182</v>
      </c>
      <c r="G18">
        <v>7</v>
      </c>
      <c r="H18" s="3">
        <v>33931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31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</v>
      </c>
      <c r="DS18">
        <v>2</v>
      </c>
      <c r="DV18" s="2"/>
      <c r="DZ18" t="b">
        <v>0</v>
      </c>
      <c r="EA18" s="2" t="s">
        <v>183</v>
      </c>
      <c r="ED18" s="3">
        <v>46023</v>
      </c>
      <c r="EE18" s="3">
        <v>46053</v>
      </c>
      <c r="EF18" s="2" t="s">
        <v>173</v>
      </c>
      <c r="EG18" t="b">
        <v>1</v>
      </c>
      <c r="EH18" s="2" t="s">
        <v>174</v>
      </c>
      <c r="EK18" s="2"/>
    </row>
    <row r="19" spans="1:141" ht="15">
      <c r="A19" s="3">
        <v>46023</v>
      </c>
      <c r="B19">
        <v>6140</v>
      </c>
      <c r="D19" s="2"/>
      <c r="E19" t="s">
        <v>170</v>
      </c>
      <c r="F19" s="2" t="s">
        <v>171</v>
      </c>
      <c r="G19">
        <v>3</v>
      </c>
      <c r="H19" s="3">
        <v>37907</v>
      </c>
      <c r="J19">
        <v>129126.58900000001</v>
      </c>
      <c r="K19">
        <v>134626.56700000001</v>
      </c>
      <c r="L19">
        <v>160429.992</v>
      </c>
      <c r="M19">
        <v>20</v>
      </c>
      <c r="N19">
        <v>9</v>
      </c>
      <c r="O19">
        <v>2</v>
      </c>
      <c r="P19">
        <v>31</v>
      </c>
      <c r="Q19">
        <v>100</v>
      </c>
      <c r="R19">
        <v>100</v>
      </c>
      <c r="S19">
        <v>6512611</v>
      </c>
      <c r="T19">
        <v>1453950</v>
      </c>
      <c r="U19">
        <v>5058661</v>
      </c>
      <c r="V19">
        <v>22</v>
      </c>
      <c r="W19">
        <v>4002924</v>
      </c>
      <c r="X19">
        <v>0</v>
      </c>
      <c r="Y19">
        <v>0</v>
      </c>
      <c r="Z19">
        <v>0</v>
      </c>
      <c r="AA19">
        <v>165000</v>
      </c>
      <c r="AB19">
        <v>0</v>
      </c>
      <c r="AC19">
        <v>0</v>
      </c>
      <c r="AD19">
        <v>0</v>
      </c>
      <c r="AE19">
        <v>165000</v>
      </c>
      <c r="AF19">
        <v>0</v>
      </c>
      <c r="AG19">
        <v>504849</v>
      </c>
      <c r="AH19">
        <v>1804837</v>
      </c>
      <c r="AI19">
        <v>0</v>
      </c>
      <c r="AJ19">
        <v>2309687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2309687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35000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665590</v>
      </c>
      <c r="BN19">
        <v>66550</v>
      </c>
      <c r="BO19">
        <v>302570</v>
      </c>
      <c r="BP19">
        <v>291900</v>
      </c>
      <c r="BQ19">
        <v>58610</v>
      </c>
      <c r="BR19">
        <v>12010</v>
      </c>
      <c r="BS19">
        <v>46720</v>
      </c>
      <c r="BT19">
        <v>0</v>
      </c>
      <c r="BU19">
        <v>10000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225899.402</v>
      </c>
      <c r="CH19">
        <v>31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20</v>
      </c>
      <c r="DA19">
        <v>60</v>
      </c>
      <c r="DB19">
        <v>0</v>
      </c>
      <c r="DC19">
        <v>80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2</v>
      </c>
      <c r="DV19" s="2"/>
      <c r="DZ19" t="b">
        <v>1</v>
      </c>
      <c r="EA19" s="2" t="s">
        <v>184</v>
      </c>
      <c r="ED19" s="3">
        <v>46023</v>
      </c>
      <c r="EE19" s="3">
        <v>46053</v>
      </c>
      <c r="EF19" s="2" t="s">
        <v>173</v>
      </c>
      <c r="EG19" t="b">
        <v>1</v>
      </c>
      <c r="EH19" s="2" t="s">
        <v>174</v>
      </c>
      <c r="EK19" s="2"/>
    </row>
    <row r="20" spans="1:141" ht="15">
      <c r="A20" s="3">
        <v>46023</v>
      </c>
      <c r="B20">
        <v>6140</v>
      </c>
      <c r="D20" s="2"/>
      <c r="E20" t="s">
        <v>176</v>
      </c>
      <c r="F20" s="2" t="s">
        <v>177</v>
      </c>
      <c r="G20">
        <v>13</v>
      </c>
      <c r="H20" s="3">
        <v>38901</v>
      </c>
      <c r="J20">
        <v>117360.333</v>
      </c>
      <c r="K20">
        <v>122360.3</v>
      </c>
      <c r="L20">
        <v>145812.69099999999</v>
      </c>
      <c r="M20">
        <v>20</v>
      </c>
      <c r="N20">
        <v>9</v>
      </c>
      <c r="O20">
        <v>2</v>
      </c>
      <c r="P20">
        <v>31</v>
      </c>
      <c r="Q20">
        <v>100</v>
      </c>
      <c r="R20">
        <v>100</v>
      </c>
      <c r="S20">
        <v>5932413</v>
      </c>
      <c r="T20">
        <v>1107413</v>
      </c>
      <c r="U20">
        <v>4825000</v>
      </c>
      <c r="V20">
        <v>19</v>
      </c>
      <c r="W20">
        <v>3638170</v>
      </c>
      <c r="X20">
        <v>0</v>
      </c>
      <c r="Y20">
        <v>0</v>
      </c>
      <c r="Z20">
        <v>7500</v>
      </c>
      <c r="AA20">
        <v>142500</v>
      </c>
      <c r="AB20">
        <v>0</v>
      </c>
      <c r="AC20">
        <v>0</v>
      </c>
      <c r="AD20">
        <v>0</v>
      </c>
      <c r="AE20">
        <v>150000</v>
      </c>
      <c r="AF20">
        <v>0</v>
      </c>
      <c r="AG20">
        <v>458851</v>
      </c>
      <c r="AH20">
        <v>1640392</v>
      </c>
      <c r="AI20">
        <v>0</v>
      </c>
      <c r="AJ20">
        <v>2099243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2099243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45000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418520</v>
      </c>
      <c r="BN20">
        <v>41850</v>
      </c>
      <c r="BO20">
        <v>277590</v>
      </c>
      <c r="BP20">
        <v>261020</v>
      </c>
      <c r="BQ20">
        <v>53390</v>
      </c>
      <c r="BR20">
        <v>10920</v>
      </c>
      <c r="BS20">
        <v>42470</v>
      </c>
      <c r="BT20">
        <v>1000</v>
      </c>
      <c r="BU20">
        <v>653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205718.761</v>
      </c>
      <c r="CH20">
        <v>31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20</v>
      </c>
      <c r="DA20">
        <v>60</v>
      </c>
      <c r="DB20">
        <v>0</v>
      </c>
      <c r="DC20">
        <v>80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2</v>
      </c>
      <c r="DS20">
        <v>2</v>
      </c>
      <c r="DV20" s="2"/>
      <c r="DZ20" t="b">
        <v>1</v>
      </c>
      <c r="EA20" s="2" t="s">
        <v>184</v>
      </c>
      <c r="ED20" s="3">
        <v>46023</v>
      </c>
      <c r="EE20" s="3">
        <v>46053</v>
      </c>
      <c r="EF20" s="2" t="s">
        <v>173</v>
      </c>
      <c r="EG20" t="b">
        <v>1</v>
      </c>
      <c r="EH20" s="2" t="s">
        <v>174</v>
      </c>
      <c r="EK20" s="2"/>
    </row>
    <row r="21" spans="1:141" ht="15">
      <c r="A21" s="3">
        <v>46023</v>
      </c>
      <c r="B21">
        <v>6140</v>
      </c>
      <c r="D21" s="2"/>
      <c r="E21" t="s">
        <v>176</v>
      </c>
      <c r="F21" s="2" t="s">
        <v>177</v>
      </c>
      <c r="G21">
        <v>3</v>
      </c>
      <c r="H21" s="3">
        <v>38974</v>
      </c>
      <c r="J21">
        <v>110095.333</v>
      </c>
      <c r="K21">
        <v>115095.3</v>
      </c>
      <c r="L21">
        <v>137155.23300000001</v>
      </c>
      <c r="M21">
        <v>20</v>
      </c>
      <c r="N21">
        <v>9</v>
      </c>
      <c r="O21">
        <v>2</v>
      </c>
      <c r="P21">
        <v>31</v>
      </c>
      <c r="Q21">
        <v>100</v>
      </c>
      <c r="R21">
        <v>100</v>
      </c>
      <c r="S21">
        <v>5572558</v>
      </c>
      <c r="T21">
        <v>1021558</v>
      </c>
      <c r="U21">
        <v>4551000</v>
      </c>
      <c r="V21">
        <v>19</v>
      </c>
      <c r="W21">
        <v>3412955</v>
      </c>
      <c r="X21">
        <v>0</v>
      </c>
      <c r="Y21">
        <v>0</v>
      </c>
      <c r="Z21">
        <v>7500</v>
      </c>
      <c r="AA21">
        <v>142500</v>
      </c>
      <c r="AB21">
        <v>0</v>
      </c>
      <c r="AC21">
        <v>0</v>
      </c>
      <c r="AD21">
        <v>0</v>
      </c>
      <c r="AE21">
        <v>150000</v>
      </c>
      <c r="AF21">
        <v>0</v>
      </c>
      <c r="AG21">
        <v>431607</v>
      </c>
      <c r="AH21">
        <v>1542996</v>
      </c>
      <c r="AI21">
        <v>0</v>
      </c>
      <c r="AJ21">
        <v>1974603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1974603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35000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373950</v>
      </c>
      <c r="BN21">
        <v>37390</v>
      </c>
      <c r="BO21">
        <v>268940</v>
      </c>
      <c r="BP21">
        <v>240590</v>
      </c>
      <c r="BQ21">
        <v>50150</v>
      </c>
      <c r="BR21">
        <v>10240</v>
      </c>
      <c r="BS21">
        <v>39940</v>
      </c>
      <c r="BT21">
        <v>0</v>
      </c>
      <c r="BU21">
        <v>358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188576.924</v>
      </c>
      <c r="CH21">
        <v>31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20</v>
      </c>
      <c r="DA21">
        <v>60</v>
      </c>
      <c r="DB21">
        <v>0</v>
      </c>
      <c r="DC21">
        <v>80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</v>
      </c>
      <c r="DS21">
        <v>2</v>
      </c>
      <c r="DV21" s="2"/>
      <c r="DZ21" t="b">
        <v>1</v>
      </c>
      <c r="EA21" s="2" t="s">
        <v>184</v>
      </c>
      <c r="ED21" s="3">
        <v>46023</v>
      </c>
      <c r="EE21" s="3">
        <v>46053</v>
      </c>
      <c r="EF21" s="2" t="s">
        <v>173</v>
      </c>
      <c r="EG21" t="b">
        <v>1</v>
      </c>
      <c r="EH21" s="2" t="s">
        <v>174</v>
      </c>
      <c r="EK21" s="2"/>
    </row>
    <row r="22" spans="1:141" ht="15">
      <c r="A22" s="3">
        <v>46023</v>
      </c>
      <c r="B22">
        <v>6300</v>
      </c>
      <c r="D22" s="2"/>
      <c r="E22" t="s">
        <v>170</v>
      </c>
      <c r="F22" s="2" t="s">
        <v>171</v>
      </c>
      <c r="G22">
        <v>13</v>
      </c>
      <c r="H22" s="3">
        <v>35381</v>
      </c>
      <c r="J22">
        <v>137689.58900000001</v>
      </c>
      <c r="K22">
        <v>144939.56700000001</v>
      </c>
      <c r="L22">
        <v>172719.65</v>
      </c>
      <c r="M22">
        <v>20</v>
      </c>
      <c r="N22">
        <v>9</v>
      </c>
      <c r="O22">
        <v>2</v>
      </c>
      <c r="P22">
        <v>31</v>
      </c>
      <c r="Q22">
        <v>100</v>
      </c>
      <c r="R22">
        <v>100</v>
      </c>
      <c r="S22">
        <v>6661261</v>
      </c>
      <c r="T22">
        <v>1466261</v>
      </c>
      <c r="U22">
        <v>5195000</v>
      </c>
      <c r="V22">
        <v>29</v>
      </c>
      <c r="W22">
        <v>4268377</v>
      </c>
      <c r="X22">
        <v>0</v>
      </c>
      <c r="Y22">
        <v>0</v>
      </c>
      <c r="Z22">
        <v>0</v>
      </c>
      <c r="AA22">
        <v>217500</v>
      </c>
      <c r="AB22">
        <v>0</v>
      </c>
      <c r="AC22">
        <v>0</v>
      </c>
      <c r="AD22">
        <v>0</v>
      </c>
      <c r="AE22">
        <v>217500</v>
      </c>
      <c r="AF22">
        <v>0</v>
      </c>
      <c r="AG22">
        <v>543523</v>
      </c>
      <c r="AH22">
        <v>0</v>
      </c>
      <c r="AI22">
        <v>388619</v>
      </c>
      <c r="AJ22">
        <v>932142</v>
      </c>
      <c r="AK22">
        <v>1133472</v>
      </c>
      <c r="AL22">
        <v>0</v>
      </c>
      <c r="AM22">
        <v>0</v>
      </c>
      <c r="AN22">
        <v>0</v>
      </c>
      <c r="AO22">
        <v>0</v>
      </c>
      <c r="AP22">
        <v>2065614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64770</v>
      </c>
      <c r="AZ22">
        <v>0</v>
      </c>
      <c r="BA22">
        <v>0</v>
      </c>
      <c r="BB22">
        <v>45000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703220</v>
      </c>
      <c r="BN22">
        <v>70320</v>
      </c>
      <c r="BO22">
        <v>286990</v>
      </c>
      <c r="BP22">
        <v>272870</v>
      </c>
      <c r="BQ22">
        <v>59950</v>
      </c>
      <c r="BR22">
        <v>12810</v>
      </c>
      <c r="BS22">
        <v>50290</v>
      </c>
      <c r="BT22">
        <v>2000</v>
      </c>
      <c r="BU22">
        <v>7811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218519.239</v>
      </c>
      <c r="CH22">
        <v>31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20</v>
      </c>
      <c r="DA22">
        <v>0</v>
      </c>
      <c r="DB22">
        <v>12</v>
      </c>
      <c r="DC22">
        <v>32</v>
      </c>
      <c r="DD22">
        <v>35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2</v>
      </c>
      <c r="DS22">
        <v>2</v>
      </c>
      <c r="DV22" s="2"/>
      <c r="DZ22" t="b">
        <v>1</v>
      </c>
      <c r="EA22" s="2" t="s">
        <v>185</v>
      </c>
      <c r="ED22" s="3">
        <v>46023</v>
      </c>
      <c r="EE22" s="3">
        <v>46053</v>
      </c>
      <c r="EF22" s="2" t="s">
        <v>173</v>
      </c>
      <c r="EG22" t="b">
        <v>1</v>
      </c>
      <c r="EH22" s="2" t="s">
        <v>174</v>
      </c>
      <c r="EK22" s="2"/>
    </row>
    <row r="23" spans="1:141" ht="15">
      <c r="A23" s="3">
        <v>46023</v>
      </c>
      <c r="B23">
        <v>6300</v>
      </c>
      <c r="D23" s="2"/>
      <c r="E23" t="s">
        <v>170</v>
      </c>
      <c r="F23" s="2" t="s">
        <v>171</v>
      </c>
      <c r="G23">
        <v>21</v>
      </c>
      <c r="H23" s="3">
        <v>35527</v>
      </c>
      <c r="J23">
        <v>142177.58900000001</v>
      </c>
      <c r="K23">
        <v>149552.56700000001</v>
      </c>
      <c r="L23">
        <v>178216.80900000001</v>
      </c>
      <c r="M23">
        <v>20</v>
      </c>
      <c r="N23">
        <v>9</v>
      </c>
      <c r="O23">
        <v>2</v>
      </c>
      <c r="P23">
        <v>31</v>
      </c>
      <c r="Q23">
        <v>100</v>
      </c>
      <c r="R23">
        <v>100</v>
      </c>
      <c r="S23">
        <v>6995606</v>
      </c>
      <c r="T23">
        <v>1553460</v>
      </c>
      <c r="U23">
        <v>5442146</v>
      </c>
      <c r="V23">
        <v>28</v>
      </c>
      <c r="W23">
        <v>4407505</v>
      </c>
      <c r="X23">
        <v>0</v>
      </c>
      <c r="Y23">
        <v>0</v>
      </c>
      <c r="Z23">
        <v>11250</v>
      </c>
      <c r="AA23">
        <v>210000</v>
      </c>
      <c r="AB23">
        <v>0</v>
      </c>
      <c r="AC23">
        <v>0</v>
      </c>
      <c r="AD23">
        <v>0</v>
      </c>
      <c r="AE23">
        <v>221250</v>
      </c>
      <c r="AF23">
        <v>0</v>
      </c>
      <c r="AG23">
        <v>560822</v>
      </c>
      <c r="AH23">
        <v>0</v>
      </c>
      <c r="AI23">
        <v>751852</v>
      </c>
      <c r="AJ23">
        <v>1312674</v>
      </c>
      <c r="AK23">
        <v>1019177</v>
      </c>
      <c r="AL23">
        <v>0</v>
      </c>
      <c r="AM23">
        <v>0</v>
      </c>
      <c r="AN23">
        <v>0</v>
      </c>
      <c r="AO23">
        <v>0</v>
      </c>
      <c r="AP23">
        <v>2331851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35000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775800</v>
      </c>
      <c r="BN23">
        <v>77580</v>
      </c>
      <c r="BO23">
        <v>302190</v>
      </c>
      <c r="BP23">
        <v>308700</v>
      </c>
      <c r="BQ23">
        <v>62960</v>
      </c>
      <c r="BR23">
        <v>13230</v>
      </c>
      <c r="BS23">
        <v>0</v>
      </c>
      <c r="BT23">
        <v>3000</v>
      </c>
      <c r="BU23">
        <v>10000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231153.054</v>
      </c>
      <c r="CH23">
        <v>31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20</v>
      </c>
      <c r="DA23">
        <v>0</v>
      </c>
      <c r="DB23">
        <v>22.5</v>
      </c>
      <c r="DC23">
        <v>42.5</v>
      </c>
      <c r="DD23">
        <v>30.5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2</v>
      </c>
      <c r="DS23">
        <v>2</v>
      </c>
      <c r="DV23" s="2"/>
      <c r="DZ23" t="b">
        <v>1</v>
      </c>
      <c r="EA23" s="2" t="s">
        <v>185</v>
      </c>
      <c r="ED23" s="3">
        <v>46023</v>
      </c>
      <c r="EE23" s="3">
        <v>46053</v>
      </c>
      <c r="EF23" s="2" t="s">
        <v>173</v>
      </c>
      <c r="EG23" t="b">
        <v>1</v>
      </c>
      <c r="EH23" s="2" t="s">
        <v>174</v>
      </c>
      <c r="EK23" s="2"/>
    </row>
    <row r="24" spans="1:141" ht="15">
      <c r="A24" s="3">
        <v>46023</v>
      </c>
      <c r="B24">
        <v>6310</v>
      </c>
      <c r="D24" s="2"/>
      <c r="E24" t="s">
        <v>170</v>
      </c>
      <c r="F24" s="2" t="s">
        <v>171</v>
      </c>
      <c r="G24">
        <v>5</v>
      </c>
      <c r="H24" s="3">
        <v>35359</v>
      </c>
      <c r="J24">
        <v>131085.58900000001</v>
      </c>
      <c r="K24">
        <v>138585.56700000001</v>
      </c>
      <c r="L24">
        <v>165147.79999999999</v>
      </c>
      <c r="M24">
        <v>20</v>
      </c>
      <c r="N24">
        <v>9</v>
      </c>
      <c r="O24">
        <v>2</v>
      </c>
      <c r="P24">
        <v>31</v>
      </c>
      <c r="Q24">
        <v>100</v>
      </c>
      <c r="R24">
        <v>100</v>
      </c>
      <c r="S24">
        <v>6639330</v>
      </c>
      <c r="T24">
        <v>1485330</v>
      </c>
      <c r="U24">
        <v>5154000</v>
      </c>
      <c r="V24">
        <v>29</v>
      </c>
      <c r="W24">
        <v>4063653</v>
      </c>
      <c r="X24">
        <v>0</v>
      </c>
      <c r="Y24">
        <v>0</v>
      </c>
      <c r="Z24">
        <v>7500</v>
      </c>
      <c r="AA24">
        <v>217500</v>
      </c>
      <c r="AB24">
        <v>0</v>
      </c>
      <c r="AC24">
        <v>0</v>
      </c>
      <c r="AD24">
        <v>0</v>
      </c>
      <c r="AE24">
        <v>225000</v>
      </c>
      <c r="AF24">
        <v>0</v>
      </c>
      <c r="AG24">
        <v>519695</v>
      </c>
      <c r="AH24">
        <v>0</v>
      </c>
      <c r="AI24">
        <v>61930</v>
      </c>
      <c r="AJ24">
        <v>581626</v>
      </c>
      <c r="AK24">
        <v>1734051</v>
      </c>
      <c r="AL24">
        <v>0</v>
      </c>
      <c r="AM24">
        <v>0</v>
      </c>
      <c r="AN24">
        <v>0</v>
      </c>
      <c r="AO24">
        <v>0</v>
      </c>
      <c r="AP24">
        <v>2315677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35000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694480</v>
      </c>
      <c r="BN24">
        <v>69440</v>
      </c>
      <c r="BO24">
        <v>302570</v>
      </c>
      <c r="BP24">
        <v>292350</v>
      </c>
      <c r="BQ24">
        <v>59750</v>
      </c>
      <c r="BR24">
        <v>12190</v>
      </c>
      <c r="BS24">
        <v>48080</v>
      </c>
      <c r="BT24">
        <v>0</v>
      </c>
      <c r="BU24">
        <v>6470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232537.12</v>
      </c>
      <c r="CH24">
        <v>31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20</v>
      </c>
      <c r="DA24">
        <v>0</v>
      </c>
      <c r="DB24">
        <v>2</v>
      </c>
      <c r="DC24">
        <v>22</v>
      </c>
      <c r="DD24">
        <v>56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0.5</v>
      </c>
      <c r="DR24">
        <v>2</v>
      </c>
      <c r="DS24">
        <v>2</v>
      </c>
      <c r="DV24" s="2"/>
      <c r="DZ24" t="b">
        <v>1</v>
      </c>
      <c r="EA24" s="2" t="s">
        <v>186</v>
      </c>
      <c r="ED24" s="3">
        <v>46023</v>
      </c>
      <c r="EE24" s="3">
        <v>46053</v>
      </c>
      <c r="EF24" s="2" t="s">
        <v>173</v>
      </c>
      <c r="EG24" t="b">
        <v>1</v>
      </c>
      <c r="EH24" s="2" t="s">
        <v>174</v>
      </c>
      <c r="EK24" s="2"/>
    </row>
    <row r="25" spans="1:141" ht="15">
      <c r="A25" s="3">
        <v>46023</v>
      </c>
      <c r="B25">
        <v>6310</v>
      </c>
      <c r="D25" s="2"/>
      <c r="E25" t="s">
        <v>170</v>
      </c>
      <c r="F25" s="2" t="s">
        <v>171</v>
      </c>
      <c r="G25">
        <v>11</v>
      </c>
      <c r="H25" s="3">
        <v>35716</v>
      </c>
      <c r="J25">
        <v>136218.58900000001</v>
      </c>
      <c r="K25">
        <v>143593.56700000001</v>
      </c>
      <c r="L25">
        <v>171115.66699999999</v>
      </c>
      <c r="M25">
        <v>20</v>
      </c>
      <c r="N25">
        <v>9</v>
      </c>
      <c r="O25">
        <v>2</v>
      </c>
      <c r="P25">
        <v>31</v>
      </c>
      <c r="Q25">
        <v>100</v>
      </c>
      <c r="R25">
        <v>100</v>
      </c>
      <c r="S25">
        <v>7273395</v>
      </c>
      <c r="T25">
        <v>1503830</v>
      </c>
      <c r="U25">
        <v>5769565</v>
      </c>
      <c r="V25">
        <v>28</v>
      </c>
      <c r="W25">
        <v>4222776</v>
      </c>
      <c r="X25">
        <v>0</v>
      </c>
      <c r="Y25">
        <v>0</v>
      </c>
      <c r="Z25">
        <v>11250</v>
      </c>
      <c r="AA25">
        <v>210000</v>
      </c>
      <c r="AB25">
        <v>0</v>
      </c>
      <c r="AC25">
        <v>0</v>
      </c>
      <c r="AD25">
        <v>0</v>
      </c>
      <c r="AE25">
        <v>221250</v>
      </c>
      <c r="AF25">
        <v>0</v>
      </c>
      <c r="AG25">
        <v>538475</v>
      </c>
      <c r="AH25">
        <v>0</v>
      </c>
      <c r="AI25">
        <v>705852</v>
      </c>
      <c r="AJ25">
        <v>1244328</v>
      </c>
      <c r="AK25">
        <v>1540041</v>
      </c>
      <c r="AL25">
        <v>0</v>
      </c>
      <c r="AM25">
        <v>0</v>
      </c>
      <c r="AN25">
        <v>0</v>
      </c>
      <c r="AO25">
        <v>0</v>
      </c>
      <c r="AP25">
        <v>2784369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45000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677380</v>
      </c>
      <c r="BN25">
        <v>67730</v>
      </c>
      <c r="BO25">
        <v>302570</v>
      </c>
      <c r="BP25">
        <v>320700</v>
      </c>
      <c r="BQ25">
        <v>65460</v>
      </c>
      <c r="BR25">
        <v>12670</v>
      </c>
      <c r="BS25">
        <v>49820</v>
      </c>
      <c r="BT25">
        <v>0</v>
      </c>
      <c r="BU25">
        <v>7500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231411.45699999999</v>
      </c>
      <c r="CH25">
        <v>31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20</v>
      </c>
      <c r="DA25">
        <v>0</v>
      </c>
      <c r="DB25">
        <v>22</v>
      </c>
      <c r="DC25">
        <v>42</v>
      </c>
      <c r="DD25">
        <v>48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0.5</v>
      </c>
      <c r="DR25">
        <v>2</v>
      </c>
      <c r="DS25">
        <v>2</v>
      </c>
      <c r="DV25" s="2"/>
      <c r="DZ25" t="b">
        <v>1</v>
      </c>
      <c r="EA25" s="2" t="s">
        <v>186</v>
      </c>
      <c r="ED25" s="3">
        <v>46023</v>
      </c>
      <c r="EE25" s="3">
        <v>46053</v>
      </c>
      <c r="EF25" s="2" t="s">
        <v>173</v>
      </c>
      <c r="EG25" t="b">
        <v>1</v>
      </c>
      <c r="EH25" s="2" t="s">
        <v>174</v>
      </c>
      <c r="EK25" s="2"/>
    </row>
    <row r="26" spans="1:141" ht="15">
      <c r="A26" s="3">
        <v>46023</v>
      </c>
      <c r="B26">
        <v>6310</v>
      </c>
      <c r="D26" s="2"/>
      <c r="E26" t="s">
        <v>170</v>
      </c>
      <c r="F26" s="2" t="s">
        <v>171</v>
      </c>
      <c r="G26">
        <v>11</v>
      </c>
      <c r="H26" s="3">
        <v>35716</v>
      </c>
      <c r="J26">
        <v>136218.58900000001</v>
      </c>
      <c r="K26">
        <v>143468.56700000001</v>
      </c>
      <c r="L26">
        <v>170966.709</v>
      </c>
      <c r="M26">
        <v>20</v>
      </c>
      <c r="N26">
        <v>9</v>
      </c>
      <c r="O26">
        <v>2</v>
      </c>
      <c r="P26">
        <v>31</v>
      </c>
      <c r="Q26">
        <v>100</v>
      </c>
      <c r="R26">
        <v>100</v>
      </c>
      <c r="S26">
        <v>7513670</v>
      </c>
      <c r="T26">
        <v>1532530</v>
      </c>
      <c r="U26">
        <v>5981140</v>
      </c>
      <c r="V26">
        <v>28</v>
      </c>
      <c r="W26">
        <v>4222776</v>
      </c>
      <c r="X26">
        <v>0</v>
      </c>
      <c r="Y26">
        <v>0</v>
      </c>
      <c r="Z26">
        <v>7500</v>
      </c>
      <c r="AA26">
        <v>210000</v>
      </c>
      <c r="AB26">
        <v>0</v>
      </c>
      <c r="AC26">
        <v>0</v>
      </c>
      <c r="AD26">
        <v>0</v>
      </c>
      <c r="AE26">
        <v>217500</v>
      </c>
      <c r="AF26">
        <v>0</v>
      </c>
      <c r="AG26">
        <v>538007</v>
      </c>
      <c r="AH26">
        <v>0</v>
      </c>
      <c r="AI26">
        <v>961687</v>
      </c>
      <c r="AJ26">
        <v>1499694</v>
      </c>
      <c r="AK26">
        <v>1538700</v>
      </c>
      <c r="AL26">
        <v>0</v>
      </c>
      <c r="AM26">
        <v>0</v>
      </c>
      <c r="AN26">
        <v>0</v>
      </c>
      <c r="AO26">
        <v>0</v>
      </c>
      <c r="AP26">
        <v>3038394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35000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692160</v>
      </c>
      <c r="BN26">
        <v>69210</v>
      </c>
      <c r="BO26">
        <v>302570</v>
      </c>
      <c r="BP26">
        <v>331020</v>
      </c>
      <c r="BQ26">
        <v>67620</v>
      </c>
      <c r="BR26">
        <v>12670</v>
      </c>
      <c r="BS26">
        <v>49780</v>
      </c>
      <c r="BT26">
        <v>0</v>
      </c>
      <c r="BU26">
        <v>7500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226617</v>
      </c>
      <c r="CH26">
        <v>31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20</v>
      </c>
      <c r="DA26">
        <v>0</v>
      </c>
      <c r="DB26">
        <v>30</v>
      </c>
      <c r="DC26">
        <v>50</v>
      </c>
      <c r="DD26">
        <v>48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2</v>
      </c>
      <c r="DR26">
        <v>2</v>
      </c>
      <c r="DS26">
        <v>2</v>
      </c>
      <c r="DV26" s="2"/>
      <c r="DZ26" t="b">
        <v>1</v>
      </c>
      <c r="EA26" s="2" t="s">
        <v>186</v>
      </c>
      <c r="ED26" s="3">
        <v>46023</v>
      </c>
      <c r="EE26" s="3">
        <v>46053</v>
      </c>
      <c r="EF26" s="2" t="s">
        <v>173</v>
      </c>
      <c r="EG26" t="b">
        <v>1</v>
      </c>
      <c r="EH26" s="2" t="s">
        <v>174</v>
      </c>
      <c r="EK26" s="2"/>
    </row>
    <row r="27" spans="1:141" ht="15">
      <c r="A27" s="3">
        <v>46023</v>
      </c>
      <c r="B27">
        <v>6310</v>
      </c>
      <c r="D27" s="2"/>
      <c r="E27" t="s">
        <v>170</v>
      </c>
      <c r="F27" s="2" t="s">
        <v>171</v>
      </c>
      <c r="G27">
        <v>9</v>
      </c>
      <c r="H27" s="3">
        <v>36458</v>
      </c>
      <c r="J27">
        <v>134594.58900000001</v>
      </c>
      <c r="K27">
        <v>141469.56700000001</v>
      </c>
      <c r="L27">
        <v>171917.9</v>
      </c>
      <c r="M27">
        <v>20</v>
      </c>
      <c r="N27">
        <v>9</v>
      </c>
      <c r="O27">
        <v>2</v>
      </c>
      <c r="P27">
        <v>31</v>
      </c>
      <c r="Q27">
        <v>100</v>
      </c>
      <c r="R27">
        <v>100</v>
      </c>
      <c r="S27">
        <v>7032737</v>
      </c>
      <c r="T27">
        <v>1516480</v>
      </c>
      <c r="U27">
        <v>5516257</v>
      </c>
      <c r="V27">
        <v>26</v>
      </c>
      <c r="W27">
        <v>4172432</v>
      </c>
      <c r="X27">
        <v>0</v>
      </c>
      <c r="Y27">
        <v>0</v>
      </c>
      <c r="Z27">
        <v>11250</v>
      </c>
      <c r="AA27">
        <v>195000</v>
      </c>
      <c r="AB27">
        <v>0</v>
      </c>
      <c r="AC27">
        <v>0</v>
      </c>
      <c r="AD27">
        <v>0</v>
      </c>
      <c r="AE27">
        <v>206250</v>
      </c>
      <c r="AF27">
        <v>100000</v>
      </c>
      <c r="AG27">
        <v>530510</v>
      </c>
      <c r="AH27">
        <v>0</v>
      </c>
      <c r="AI27">
        <v>257876</v>
      </c>
      <c r="AJ27">
        <v>788387</v>
      </c>
      <c r="AK27">
        <v>1676199</v>
      </c>
      <c r="AL27">
        <v>0</v>
      </c>
      <c r="AM27">
        <v>0</v>
      </c>
      <c r="AN27">
        <v>0</v>
      </c>
      <c r="AO27">
        <v>0</v>
      </c>
      <c r="AP27">
        <v>2464586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64469</v>
      </c>
      <c r="AZ27">
        <v>0</v>
      </c>
      <c r="BA27">
        <v>0</v>
      </c>
      <c r="BB27">
        <v>25000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703340</v>
      </c>
      <c r="BN27">
        <v>70330</v>
      </c>
      <c r="BO27">
        <v>302570</v>
      </c>
      <c r="BP27">
        <v>307340</v>
      </c>
      <c r="BQ27">
        <v>63290</v>
      </c>
      <c r="BR27">
        <v>12520</v>
      </c>
      <c r="BS27">
        <v>50090</v>
      </c>
      <c r="BT27">
        <v>7000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230009.533</v>
      </c>
      <c r="CH27">
        <v>31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20</v>
      </c>
      <c r="DA27">
        <v>0</v>
      </c>
      <c r="DB27">
        <v>8</v>
      </c>
      <c r="DC27">
        <v>28</v>
      </c>
      <c r="DD27">
        <v>52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2</v>
      </c>
      <c r="DS27">
        <v>2</v>
      </c>
      <c r="DV27" s="2"/>
      <c r="DZ27" t="b">
        <v>1</v>
      </c>
      <c r="EA27" s="2" t="s">
        <v>186</v>
      </c>
      <c r="ED27" s="3">
        <v>46023</v>
      </c>
      <c r="EE27" s="3">
        <v>46053</v>
      </c>
      <c r="EF27" s="2" t="s">
        <v>173</v>
      </c>
      <c r="EG27" t="b">
        <v>1</v>
      </c>
      <c r="EH27" s="2" t="s">
        <v>174</v>
      </c>
      <c r="EK27" s="2"/>
    </row>
    <row r="28" spans="1:141" ht="15">
      <c r="A28" s="3">
        <v>46023</v>
      </c>
      <c r="B28">
        <v>6310</v>
      </c>
      <c r="D28" s="2"/>
      <c r="E28" t="s">
        <v>176</v>
      </c>
      <c r="F28" s="2" t="s">
        <v>177</v>
      </c>
      <c r="G28">
        <v>1</v>
      </c>
      <c r="H28" s="3">
        <v>41640</v>
      </c>
      <c r="J28">
        <v>108315.333</v>
      </c>
      <c r="K28">
        <v>111315.3</v>
      </c>
      <c r="L28">
        <v>132650.73300000001</v>
      </c>
      <c r="M28">
        <v>20</v>
      </c>
      <c r="N28">
        <v>9</v>
      </c>
      <c r="O28">
        <v>2</v>
      </c>
      <c r="P28">
        <v>31</v>
      </c>
      <c r="Q28">
        <v>100</v>
      </c>
      <c r="R28">
        <v>100</v>
      </c>
      <c r="S28">
        <v>6166504</v>
      </c>
      <c r="T28">
        <v>1096504</v>
      </c>
      <c r="U28">
        <v>5070000</v>
      </c>
      <c r="V28">
        <v>12</v>
      </c>
      <c r="W28">
        <v>3357775</v>
      </c>
      <c r="X28">
        <v>0</v>
      </c>
      <c r="Y28">
        <v>0</v>
      </c>
      <c r="Z28">
        <v>0</v>
      </c>
      <c r="AA28">
        <v>90000</v>
      </c>
      <c r="AB28">
        <v>0</v>
      </c>
      <c r="AC28">
        <v>0</v>
      </c>
      <c r="AD28">
        <v>0</v>
      </c>
      <c r="AE28">
        <v>90000</v>
      </c>
      <c r="AF28">
        <v>0</v>
      </c>
      <c r="AG28">
        <v>417432</v>
      </c>
      <c r="AH28">
        <v>0</v>
      </c>
      <c r="AI28">
        <v>497440</v>
      </c>
      <c r="AJ28">
        <v>914872</v>
      </c>
      <c r="AK28">
        <v>1193856</v>
      </c>
      <c r="AL28">
        <v>0</v>
      </c>
      <c r="AM28">
        <v>505001</v>
      </c>
      <c r="AN28">
        <v>0</v>
      </c>
      <c r="AO28">
        <v>70000</v>
      </c>
      <c r="AP28">
        <v>2683729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35000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417840</v>
      </c>
      <c r="BN28">
        <v>41780</v>
      </c>
      <c r="BO28">
        <v>254500</v>
      </c>
      <c r="BP28">
        <v>265050</v>
      </c>
      <c r="BQ28">
        <v>55500</v>
      </c>
      <c r="BR28">
        <v>10080</v>
      </c>
      <c r="BS28">
        <v>38650</v>
      </c>
      <c r="BT28">
        <v>6000</v>
      </c>
      <c r="BU28">
        <v>7104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179840.565</v>
      </c>
      <c r="CH28">
        <v>31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14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20</v>
      </c>
      <c r="DA28">
        <v>0</v>
      </c>
      <c r="DB28">
        <v>20</v>
      </c>
      <c r="DC28">
        <v>40</v>
      </c>
      <c r="DD28">
        <v>48</v>
      </c>
      <c r="DE28">
        <v>0</v>
      </c>
      <c r="DF28">
        <v>50.76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2</v>
      </c>
      <c r="DS28">
        <v>2</v>
      </c>
      <c r="DV28" s="2"/>
      <c r="DZ28" t="b">
        <v>1</v>
      </c>
      <c r="EA28" s="2" t="s">
        <v>186</v>
      </c>
      <c r="ED28" s="3">
        <v>46023</v>
      </c>
      <c r="EE28" s="3">
        <v>46053</v>
      </c>
      <c r="EF28" s="2" t="s">
        <v>173</v>
      </c>
      <c r="EG28" t="b">
        <v>1</v>
      </c>
      <c r="EH28" s="2" t="s">
        <v>174</v>
      </c>
      <c r="EK28" s="2"/>
    </row>
    <row r="29" spans="1:141" ht="15">
      <c r="A29" s="3">
        <v>46023</v>
      </c>
      <c r="B29">
        <v>6310</v>
      </c>
      <c r="D29" s="2"/>
      <c r="E29" t="s">
        <v>176</v>
      </c>
      <c r="F29" s="2" t="s">
        <v>177</v>
      </c>
      <c r="G29">
        <v>11</v>
      </c>
      <c r="H29" s="3">
        <v>37627</v>
      </c>
      <c r="J29">
        <v>116136.333</v>
      </c>
      <c r="K29">
        <v>122136.3</v>
      </c>
      <c r="L29">
        <v>145545.758</v>
      </c>
      <c r="M29">
        <v>20</v>
      </c>
      <c r="N29">
        <v>9</v>
      </c>
      <c r="O29">
        <v>2</v>
      </c>
      <c r="P29">
        <v>31</v>
      </c>
      <c r="Q29">
        <v>100</v>
      </c>
      <c r="R29">
        <v>100</v>
      </c>
      <c r="S29">
        <v>6128944</v>
      </c>
      <c r="T29">
        <v>1072060</v>
      </c>
      <c r="U29">
        <v>5056884</v>
      </c>
      <c r="V29">
        <v>23</v>
      </c>
      <c r="W29">
        <v>3600226</v>
      </c>
      <c r="X29">
        <v>0</v>
      </c>
      <c r="Y29">
        <v>0</v>
      </c>
      <c r="Z29">
        <v>7500</v>
      </c>
      <c r="AA29">
        <v>172500</v>
      </c>
      <c r="AB29">
        <v>0</v>
      </c>
      <c r="AC29">
        <v>0</v>
      </c>
      <c r="AD29">
        <v>0</v>
      </c>
      <c r="AE29">
        <v>180000</v>
      </c>
      <c r="AF29">
        <v>0</v>
      </c>
      <c r="AG29">
        <v>458011</v>
      </c>
      <c r="AH29">
        <v>0</v>
      </c>
      <c r="AI29">
        <v>545796</v>
      </c>
      <c r="AJ29">
        <v>1003807</v>
      </c>
      <c r="AK29">
        <v>1309911</v>
      </c>
      <c r="AL29">
        <v>0</v>
      </c>
      <c r="AM29">
        <v>0</v>
      </c>
      <c r="AN29">
        <v>0</v>
      </c>
      <c r="AO29">
        <v>0</v>
      </c>
      <c r="AP29">
        <v>2313718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35000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367810</v>
      </c>
      <c r="BN29">
        <v>36780</v>
      </c>
      <c r="BO29">
        <v>260680</v>
      </c>
      <c r="BP29">
        <v>269950</v>
      </c>
      <c r="BQ29">
        <v>55160</v>
      </c>
      <c r="BR29">
        <v>10800</v>
      </c>
      <c r="BS29">
        <v>42380</v>
      </c>
      <c r="BT29">
        <v>21000</v>
      </c>
      <c r="BU29">
        <v>7500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194745.652</v>
      </c>
      <c r="CH29">
        <v>31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20</v>
      </c>
      <c r="DA29">
        <v>0</v>
      </c>
      <c r="DB29">
        <v>20</v>
      </c>
      <c r="DC29">
        <v>40</v>
      </c>
      <c r="DD29">
        <v>48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3</v>
      </c>
      <c r="DR29">
        <v>2</v>
      </c>
      <c r="DS29">
        <v>2</v>
      </c>
      <c r="DV29" s="2"/>
      <c r="DZ29" t="b">
        <v>1</v>
      </c>
      <c r="EA29" s="2" t="s">
        <v>186</v>
      </c>
      <c r="ED29" s="3">
        <v>46023</v>
      </c>
      <c r="EE29" s="3">
        <v>46053</v>
      </c>
      <c r="EF29" s="2" t="s">
        <v>173</v>
      </c>
      <c r="EG29" t="b">
        <v>1</v>
      </c>
      <c r="EH29" s="2" t="s">
        <v>174</v>
      </c>
      <c r="EK29" s="2"/>
    </row>
    <row r="30" spans="1:141" ht="15">
      <c r="A30" s="3">
        <v>46023</v>
      </c>
      <c r="B30">
        <v>6310</v>
      </c>
      <c r="D30" s="2"/>
      <c r="E30" t="s">
        <v>176</v>
      </c>
      <c r="F30" s="2" t="s">
        <v>177</v>
      </c>
      <c r="G30">
        <v>9</v>
      </c>
      <c r="H30" s="3">
        <v>37712</v>
      </c>
      <c r="J30">
        <v>114832.333</v>
      </c>
      <c r="K30">
        <v>120707.3</v>
      </c>
      <c r="L30">
        <v>143842.86600000001</v>
      </c>
      <c r="M30">
        <v>20</v>
      </c>
      <c r="N30">
        <v>9</v>
      </c>
      <c r="O30">
        <v>2</v>
      </c>
      <c r="P30">
        <v>31</v>
      </c>
      <c r="Q30">
        <v>100</v>
      </c>
      <c r="R30">
        <v>100</v>
      </c>
      <c r="S30">
        <v>6274627</v>
      </c>
      <c r="T30">
        <v>1193290</v>
      </c>
      <c r="U30">
        <v>5081337</v>
      </c>
      <c r="V30">
        <v>22</v>
      </c>
      <c r="W30">
        <v>3559802</v>
      </c>
      <c r="X30">
        <v>0</v>
      </c>
      <c r="Y30">
        <v>0</v>
      </c>
      <c r="Z30">
        <v>11250</v>
      </c>
      <c r="AA30">
        <v>165000</v>
      </c>
      <c r="AB30">
        <v>0</v>
      </c>
      <c r="AC30">
        <v>0</v>
      </c>
      <c r="AD30">
        <v>0</v>
      </c>
      <c r="AE30">
        <v>176250</v>
      </c>
      <c r="AF30">
        <v>0</v>
      </c>
      <c r="AG30">
        <v>452652</v>
      </c>
      <c r="AH30">
        <v>0</v>
      </c>
      <c r="AI30">
        <v>485469</v>
      </c>
      <c r="AJ30">
        <v>938122</v>
      </c>
      <c r="AK30">
        <v>1078821</v>
      </c>
      <c r="AL30">
        <v>0</v>
      </c>
      <c r="AM30">
        <v>446632</v>
      </c>
      <c r="AN30">
        <v>0</v>
      </c>
      <c r="AO30">
        <v>50000</v>
      </c>
      <c r="AP30">
        <v>2513575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25000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475210</v>
      </c>
      <c r="BN30">
        <v>47520</v>
      </c>
      <c r="BO30">
        <v>282910</v>
      </c>
      <c r="BP30">
        <v>275620</v>
      </c>
      <c r="BQ30">
        <v>56470</v>
      </c>
      <c r="BR30">
        <v>10680</v>
      </c>
      <c r="BS30">
        <v>41880</v>
      </c>
      <c r="BT30">
        <v>0</v>
      </c>
      <c r="BU30">
        <v>3000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213352.326</v>
      </c>
      <c r="CH30">
        <v>31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20</v>
      </c>
      <c r="DA30">
        <v>0</v>
      </c>
      <c r="DB30">
        <v>18</v>
      </c>
      <c r="DC30">
        <v>38</v>
      </c>
      <c r="DD30">
        <v>40</v>
      </c>
      <c r="DE30">
        <v>0</v>
      </c>
      <c r="DF30">
        <v>41.4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2</v>
      </c>
      <c r="DS30">
        <v>2</v>
      </c>
      <c r="DV30" s="2"/>
      <c r="DZ30" t="b">
        <v>1</v>
      </c>
      <c r="EA30" s="2" t="s">
        <v>186</v>
      </c>
      <c r="ED30" s="3">
        <v>46023</v>
      </c>
      <c r="EE30" s="3">
        <v>46053</v>
      </c>
      <c r="EF30" s="2" t="s">
        <v>173</v>
      </c>
      <c r="EG30" t="b">
        <v>1</v>
      </c>
      <c r="EH30" s="2" t="s">
        <v>174</v>
      </c>
      <c r="EK30" s="2"/>
    </row>
    <row r="31" spans="1:141" ht="15">
      <c r="A31" s="3">
        <v>46023</v>
      </c>
      <c r="B31">
        <v>6310</v>
      </c>
      <c r="D31" s="2"/>
      <c r="E31" t="s">
        <v>176</v>
      </c>
      <c r="F31" s="2" t="s">
        <v>177</v>
      </c>
      <c r="G31">
        <v>3</v>
      </c>
      <c r="H31" s="3">
        <v>37816</v>
      </c>
      <c r="J31">
        <v>110095.333</v>
      </c>
      <c r="K31">
        <v>115095.3</v>
      </c>
      <c r="L31">
        <v>137155.23300000001</v>
      </c>
      <c r="M31">
        <v>20</v>
      </c>
      <c r="N31">
        <v>9</v>
      </c>
      <c r="O31">
        <v>2</v>
      </c>
      <c r="P31">
        <v>31</v>
      </c>
      <c r="Q31">
        <v>100</v>
      </c>
      <c r="R31">
        <v>100</v>
      </c>
      <c r="S31">
        <v>6059204</v>
      </c>
      <c r="T31">
        <v>1270150</v>
      </c>
      <c r="U31">
        <v>4789054</v>
      </c>
      <c r="V31">
        <v>20</v>
      </c>
      <c r="W31">
        <v>3412955</v>
      </c>
      <c r="X31">
        <v>0</v>
      </c>
      <c r="Y31">
        <v>0</v>
      </c>
      <c r="Z31">
        <v>0</v>
      </c>
      <c r="AA31">
        <v>150000</v>
      </c>
      <c r="AB31">
        <v>0</v>
      </c>
      <c r="AC31">
        <v>0</v>
      </c>
      <c r="AD31">
        <v>0</v>
      </c>
      <c r="AE31">
        <v>150000</v>
      </c>
      <c r="AF31">
        <v>0</v>
      </c>
      <c r="AG31">
        <v>431607</v>
      </c>
      <c r="AH31">
        <v>0</v>
      </c>
      <c r="AI31">
        <v>462898</v>
      </c>
      <c r="AJ31">
        <v>894506</v>
      </c>
      <c r="AK31">
        <v>1028664</v>
      </c>
      <c r="AL31">
        <v>0</v>
      </c>
      <c r="AM31">
        <v>498079</v>
      </c>
      <c r="AN31">
        <v>0</v>
      </c>
      <c r="AO31">
        <v>65000</v>
      </c>
      <c r="AP31">
        <v>2486249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10000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573300</v>
      </c>
      <c r="BN31">
        <v>57330</v>
      </c>
      <c r="BO31">
        <v>256350</v>
      </c>
      <c r="BP31">
        <v>264960</v>
      </c>
      <c r="BQ31">
        <v>54530</v>
      </c>
      <c r="BR31">
        <v>10240</v>
      </c>
      <c r="BS31">
        <v>39940</v>
      </c>
      <c r="BT31">
        <v>6000</v>
      </c>
      <c r="BU31">
        <v>7500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194705.88</v>
      </c>
      <c r="CH31">
        <v>31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13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20</v>
      </c>
      <c r="DA31">
        <v>0</v>
      </c>
      <c r="DB31">
        <v>18</v>
      </c>
      <c r="DC31">
        <v>38</v>
      </c>
      <c r="DD31">
        <v>40</v>
      </c>
      <c r="DE31">
        <v>0</v>
      </c>
      <c r="DF31">
        <v>48.42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</v>
      </c>
      <c r="DS31">
        <v>2</v>
      </c>
      <c r="DV31" s="2"/>
      <c r="DZ31" t="b">
        <v>1</v>
      </c>
      <c r="EA31" s="2" t="s">
        <v>186</v>
      </c>
      <c r="ED31" s="3">
        <v>46023</v>
      </c>
      <c r="EE31" s="3">
        <v>46053</v>
      </c>
      <c r="EF31" s="2" t="s">
        <v>173</v>
      </c>
      <c r="EG31" t="b">
        <v>1</v>
      </c>
      <c r="EH31" s="2" t="s">
        <v>174</v>
      </c>
      <c r="EK31" s="2"/>
    </row>
    <row r="32" spans="1:141" ht="15">
      <c r="A32" s="3">
        <v>46023</v>
      </c>
      <c r="B32">
        <v>6310</v>
      </c>
      <c r="D32" s="2"/>
      <c r="E32" t="s">
        <v>176</v>
      </c>
      <c r="F32" s="2" t="s">
        <v>177</v>
      </c>
      <c r="G32">
        <v>9</v>
      </c>
      <c r="H32" s="3">
        <v>37879</v>
      </c>
      <c r="J32">
        <v>114832.333</v>
      </c>
      <c r="K32">
        <v>121082.3</v>
      </c>
      <c r="L32">
        <v>144289.74100000001</v>
      </c>
      <c r="M32">
        <v>20</v>
      </c>
      <c r="N32">
        <v>9</v>
      </c>
      <c r="O32">
        <v>2</v>
      </c>
      <c r="P32">
        <v>31</v>
      </c>
      <c r="Q32">
        <v>100</v>
      </c>
      <c r="R32">
        <v>100</v>
      </c>
      <c r="S32">
        <v>6366597</v>
      </c>
      <c r="T32">
        <v>1273597</v>
      </c>
      <c r="U32">
        <v>5093000</v>
      </c>
      <c r="V32">
        <v>22</v>
      </c>
      <c r="W32">
        <v>3559802</v>
      </c>
      <c r="X32">
        <v>0</v>
      </c>
      <c r="Y32">
        <v>0</v>
      </c>
      <c r="Z32">
        <v>22500</v>
      </c>
      <c r="AA32">
        <v>165000</v>
      </c>
      <c r="AB32">
        <v>0</v>
      </c>
      <c r="AC32">
        <v>0</v>
      </c>
      <c r="AD32">
        <v>0</v>
      </c>
      <c r="AE32">
        <v>187500</v>
      </c>
      <c r="AF32">
        <v>0</v>
      </c>
      <c r="AG32">
        <v>454058</v>
      </c>
      <c r="AH32">
        <v>0</v>
      </c>
      <c r="AI32">
        <v>595195</v>
      </c>
      <c r="AJ32">
        <v>1049253</v>
      </c>
      <c r="AK32">
        <v>1515042</v>
      </c>
      <c r="AL32">
        <v>0</v>
      </c>
      <c r="AM32">
        <v>0</v>
      </c>
      <c r="AN32">
        <v>0</v>
      </c>
      <c r="AO32">
        <v>0</v>
      </c>
      <c r="AP32">
        <v>2564295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55000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528940</v>
      </c>
      <c r="BN32">
        <v>52890</v>
      </c>
      <c r="BO32">
        <v>271410</v>
      </c>
      <c r="BP32">
        <v>280390</v>
      </c>
      <c r="BQ32">
        <v>57300</v>
      </c>
      <c r="BR32">
        <v>10680</v>
      </c>
      <c r="BS32">
        <v>42010</v>
      </c>
      <c r="BT32">
        <v>23000</v>
      </c>
      <c r="BU32">
        <v>6977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213567.20699999999</v>
      </c>
      <c r="CH32">
        <v>31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20</v>
      </c>
      <c r="DA32">
        <v>0</v>
      </c>
      <c r="DB32">
        <v>22</v>
      </c>
      <c r="DC32">
        <v>42</v>
      </c>
      <c r="DD32">
        <v>56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</v>
      </c>
      <c r="DS32">
        <v>2</v>
      </c>
      <c r="DV32" s="2"/>
      <c r="DZ32" t="b">
        <v>1</v>
      </c>
      <c r="EA32" s="2" t="s">
        <v>186</v>
      </c>
      <c r="ED32" s="3">
        <v>46023</v>
      </c>
      <c r="EE32" s="3">
        <v>46053</v>
      </c>
      <c r="EF32" s="2" t="s">
        <v>173</v>
      </c>
      <c r="EG32" t="b">
        <v>1</v>
      </c>
      <c r="EH32" s="2" t="s">
        <v>174</v>
      </c>
      <c r="EK32" s="2"/>
    </row>
    <row r="33" spans="1:141" ht="15">
      <c r="A33" s="3">
        <v>46023</v>
      </c>
      <c r="B33">
        <v>6310</v>
      </c>
      <c r="D33" s="2"/>
      <c r="E33" t="s">
        <v>176</v>
      </c>
      <c r="F33" s="2" t="s">
        <v>177</v>
      </c>
      <c r="G33">
        <v>14</v>
      </c>
      <c r="H33" s="3">
        <v>37879</v>
      </c>
      <c r="J33">
        <v>117932.333</v>
      </c>
      <c r="K33">
        <v>123682.3</v>
      </c>
      <c r="L33">
        <v>147388.07399999999</v>
      </c>
      <c r="M33">
        <v>20</v>
      </c>
      <c r="N33">
        <v>9</v>
      </c>
      <c r="O33">
        <v>2</v>
      </c>
      <c r="P33">
        <v>31</v>
      </c>
      <c r="Q33">
        <v>100</v>
      </c>
      <c r="R33">
        <v>100</v>
      </c>
      <c r="S33">
        <v>6278346</v>
      </c>
      <c r="T33">
        <v>1245346</v>
      </c>
      <c r="U33">
        <v>5033000</v>
      </c>
      <c r="V33">
        <v>22</v>
      </c>
      <c r="W33">
        <v>3655902</v>
      </c>
      <c r="X33">
        <v>0</v>
      </c>
      <c r="Y33">
        <v>0</v>
      </c>
      <c r="Z33">
        <v>7500</v>
      </c>
      <c r="AA33">
        <v>165000</v>
      </c>
      <c r="AB33">
        <v>0</v>
      </c>
      <c r="AC33">
        <v>0</v>
      </c>
      <c r="AD33">
        <v>0</v>
      </c>
      <c r="AE33">
        <v>172500</v>
      </c>
      <c r="AF33">
        <v>0</v>
      </c>
      <c r="AG33">
        <v>463808</v>
      </c>
      <c r="AH33">
        <v>0</v>
      </c>
      <c r="AI33">
        <v>497434</v>
      </c>
      <c r="AJ33">
        <v>961243</v>
      </c>
      <c r="AK33">
        <v>884328</v>
      </c>
      <c r="AL33">
        <v>0</v>
      </c>
      <c r="AM33">
        <v>509373</v>
      </c>
      <c r="AN33">
        <v>0</v>
      </c>
      <c r="AO33">
        <v>60000</v>
      </c>
      <c r="AP33">
        <v>2414944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35000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516220</v>
      </c>
      <c r="BN33">
        <v>51620</v>
      </c>
      <c r="BO33">
        <v>278770</v>
      </c>
      <c r="BP33">
        <v>275310</v>
      </c>
      <c r="BQ33">
        <v>56510</v>
      </c>
      <c r="BR33">
        <v>10970</v>
      </c>
      <c r="BS33">
        <v>42920</v>
      </c>
      <c r="BT33">
        <v>6000</v>
      </c>
      <c r="BU33">
        <v>7026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215126.696</v>
      </c>
      <c r="CH33">
        <v>31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20</v>
      </c>
      <c r="DA33">
        <v>0</v>
      </c>
      <c r="DB33">
        <v>18</v>
      </c>
      <c r="DC33">
        <v>38</v>
      </c>
      <c r="DD33">
        <v>32</v>
      </c>
      <c r="DE33">
        <v>0</v>
      </c>
      <c r="DF33">
        <v>46.08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2</v>
      </c>
      <c r="DV33" s="2"/>
      <c r="DZ33" t="b">
        <v>1</v>
      </c>
      <c r="EA33" s="2" t="s">
        <v>186</v>
      </c>
      <c r="ED33" s="3">
        <v>46023</v>
      </c>
      <c r="EE33" s="3">
        <v>46053</v>
      </c>
      <c r="EF33" s="2" t="s">
        <v>173</v>
      </c>
      <c r="EG33" t="b">
        <v>1</v>
      </c>
      <c r="EH33" s="2" t="s">
        <v>174</v>
      </c>
      <c r="EK33" s="2"/>
    </row>
    <row r="34" spans="1:141" ht="15">
      <c r="A34" s="3">
        <v>46023</v>
      </c>
      <c r="B34">
        <v>6310</v>
      </c>
      <c r="D34" s="2"/>
      <c r="E34" t="s">
        <v>176</v>
      </c>
      <c r="F34" s="2" t="s">
        <v>177</v>
      </c>
      <c r="G34">
        <v>13</v>
      </c>
      <c r="H34" s="3">
        <v>37895</v>
      </c>
      <c r="J34">
        <v>117360.333</v>
      </c>
      <c r="K34">
        <v>123110.3</v>
      </c>
      <c r="L34">
        <v>146706.44099999999</v>
      </c>
      <c r="M34">
        <v>20</v>
      </c>
      <c r="N34">
        <v>9</v>
      </c>
      <c r="O34">
        <v>2</v>
      </c>
      <c r="P34">
        <v>31</v>
      </c>
      <c r="Q34">
        <v>100</v>
      </c>
      <c r="R34">
        <v>100</v>
      </c>
      <c r="S34">
        <v>6439035</v>
      </c>
      <c r="T34">
        <v>1329330</v>
      </c>
      <c r="U34">
        <v>5109705</v>
      </c>
      <c r="V34">
        <v>22</v>
      </c>
      <c r="W34">
        <v>3638170</v>
      </c>
      <c r="X34">
        <v>0</v>
      </c>
      <c r="Y34">
        <v>0</v>
      </c>
      <c r="Z34">
        <v>7500</v>
      </c>
      <c r="AA34">
        <v>165000</v>
      </c>
      <c r="AB34">
        <v>0</v>
      </c>
      <c r="AC34">
        <v>0</v>
      </c>
      <c r="AD34">
        <v>0</v>
      </c>
      <c r="AE34">
        <v>172500</v>
      </c>
      <c r="AF34">
        <v>0</v>
      </c>
      <c r="AG34">
        <v>461663</v>
      </c>
      <c r="AH34">
        <v>0</v>
      </c>
      <c r="AI34">
        <v>495134</v>
      </c>
      <c r="AJ34">
        <v>956797</v>
      </c>
      <c r="AK34">
        <v>1100298</v>
      </c>
      <c r="AL34">
        <v>0</v>
      </c>
      <c r="AM34">
        <v>481270</v>
      </c>
      <c r="AN34">
        <v>0</v>
      </c>
      <c r="AO34">
        <v>55000</v>
      </c>
      <c r="AP34">
        <v>2593365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35000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594440</v>
      </c>
      <c r="BN34">
        <v>59440</v>
      </c>
      <c r="BO34">
        <v>279110</v>
      </c>
      <c r="BP34">
        <v>281750</v>
      </c>
      <c r="BQ34">
        <v>57950</v>
      </c>
      <c r="BR34">
        <v>10920</v>
      </c>
      <c r="BS34">
        <v>42720</v>
      </c>
      <c r="BT34">
        <v>0</v>
      </c>
      <c r="BU34">
        <v>3000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216326.848</v>
      </c>
      <c r="CH34">
        <v>31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20</v>
      </c>
      <c r="DA34">
        <v>0</v>
      </c>
      <c r="DB34">
        <v>18</v>
      </c>
      <c r="DC34">
        <v>38</v>
      </c>
      <c r="DD34">
        <v>40</v>
      </c>
      <c r="DE34">
        <v>0</v>
      </c>
      <c r="DF34">
        <v>43.74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2</v>
      </c>
      <c r="DS34">
        <v>2</v>
      </c>
      <c r="DV34" s="2"/>
      <c r="DZ34" t="b">
        <v>1</v>
      </c>
      <c r="EA34" s="2" t="s">
        <v>186</v>
      </c>
      <c r="ED34" s="3">
        <v>46023</v>
      </c>
      <c r="EE34" s="3">
        <v>46053</v>
      </c>
      <c r="EF34" s="2" t="s">
        <v>173</v>
      </c>
      <c r="EG34" t="b">
        <v>1</v>
      </c>
      <c r="EH34" s="2" t="s">
        <v>174</v>
      </c>
      <c r="EK34" s="2"/>
    </row>
    <row r="35" spans="1:141" ht="15">
      <c r="A35" s="3">
        <v>46023</v>
      </c>
      <c r="B35">
        <v>6310</v>
      </c>
      <c r="D35" s="2"/>
      <c r="E35" t="s">
        <v>176</v>
      </c>
      <c r="F35" s="2" t="s">
        <v>177</v>
      </c>
      <c r="G35">
        <v>7</v>
      </c>
      <c r="H35" s="3">
        <v>37970</v>
      </c>
      <c r="J35">
        <v>113366.333</v>
      </c>
      <c r="K35">
        <v>119116.3</v>
      </c>
      <c r="L35">
        <v>141946.924</v>
      </c>
      <c r="M35">
        <v>20</v>
      </c>
      <c r="N35">
        <v>9</v>
      </c>
      <c r="O35">
        <v>2</v>
      </c>
      <c r="P35">
        <v>31</v>
      </c>
      <c r="Q35">
        <v>100</v>
      </c>
      <c r="R35">
        <v>100</v>
      </c>
      <c r="S35">
        <v>6201577</v>
      </c>
      <c r="T35">
        <v>1286577</v>
      </c>
      <c r="U35">
        <v>4915000</v>
      </c>
      <c r="V35">
        <v>22</v>
      </c>
      <c r="W35">
        <v>3514356</v>
      </c>
      <c r="X35">
        <v>0</v>
      </c>
      <c r="Y35">
        <v>0</v>
      </c>
      <c r="Z35">
        <v>7500</v>
      </c>
      <c r="AA35">
        <v>165000</v>
      </c>
      <c r="AB35">
        <v>0</v>
      </c>
      <c r="AC35">
        <v>0</v>
      </c>
      <c r="AD35">
        <v>0</v>
      </c>
      <c r="AE35">
        <v>172500</v>
      </c>
      <c r="AF35">
        <v>0</v>
      </c>
      <c r="AG35">
        <v>446686</v>
      </c>
      <c r="AH35">
        <v>0</v>
      </c>
      <c r="AI35">
        <v>479070</v>
      </c>
      <c r="AJ35">
        <v>925756</v>
      </c>
      <c r="AK35">
        <v>1064601</v>
      </c>
      <c r="AL35">
        <v>0</v>
      </c>
      <c r="AM35">
        <v>444364</v>
      </c>
      <c r="AN35">
        <v>0</v>
      </c>
      <c r="AO35">
        <v>55000</v>
      </c>
      <c r="AP35">
        <v>2489721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25000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572760</v>
      </c>
      <c r="BN35">
        <v>57270</v>
      </c>
      <c r="BO35">
        <v>268850</v>
      </c>
      <c r="BP35">
        <v>271420</v>
      </c>
      <c r="BQ35">
        <v>55810</v>
      </c>
      <c r="BR35">
        <v>10550</v>
      </c>
      <c r="BS35">
        <v>41330</v>
      </c>
      <c r="BT35">
        <v>0</v>
      </c>
      <c r="BU35">
        <v>8587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210850.652</v>
      </c>
      <c r="CH35">
        <v>31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20</v>
      </c>
      <c r="DA35">
        <v>0</v>
      </c>
      <c r="DB35">
        <v>18</v>
      </c>
      <c r="DC35">
        <v>38</v>
      </c>
      <c r="DD35">
        <v>40</v>
      </c>
      <c r="DE35">
        <v>0</v>
      </c>
      <c r="DF35">
        <v>41.74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4</v>
      </c>
      <c r="DR35">
        <v>2</v>
      </c>
      <c r="DS35">
        <v>2</v>
      </c>
      <c r="DV35" s="2"/>
      <c r="DZ35" t="b">
        <v>1</v>
      </c>
      <c r="EA35" s="2" t="s">
        <v>186</v>
      </c>
      <c r="ED35" s="3">
        <v>46023</v>
      </c>
      <c r="EE35" s="3">
        <v>46053</v>
      </c>
      <c r="EF35" s="2" t="s">
        <v>173</v>
      </c>
      <c r="EG35" t="b">
        <v>1</v>
      </c>
      <c r="EH35" s="2" t="s">
        <v>174</v>
      </c>
      <c r="EK35" s="2"/>
    </row>
    <row r="36" spans="1:141" ht="15">
      <c r="A36" s="3">
        <v>46023</v>
      </c>
      <c r="B36">
        <v>6310</v>
      </c>
      <c r="D36" s="2"/>
      <c r="E36" t="s">
        <v>176</v>
      </c>
      <c r="F36" s="2" t="s">
        <v>177</v>
      </c>
      <c r="G36">
        <v>1</v>
      </c>
      <c r="H36" s="3">
        <v>41640</v>
      </c>
      <c r="J36">
        <v>108315.333</v>
      </c>
      <c r="K36">
        <v>111565.3</v>
      </c>
      <c r="L36">
        <v>132948.649</v>
      </c>
      <c r="M36">
        <v>20</v>
      </c>
      <c r="N36">
        <v>9</v>
      </c>
      <c r="O36">
        <v>2</v>
      </c>
      <c r="P36">
        <v>31</v>
      </c>
      <c r="Q36">
        <v>100</v>
      </c>
      <c r="R36">
        <v>100</v>
      </c>
      <c r="S36">
        <v>5553883</v>
      </c>
      <c r="T36">
        <v>993883</v>
      </c>
      <c r="U36">
        <v>4560000</v>
      </c>
      <c r="V36">
        <v>12</v>
      </c>
      <c r="W36">
        <v>3357775</v>
      </c>
      <c r="X36">
        <v>0</v>
      </c>
      <c r="Y36">
        <v>0</v>
      </c>
      <c r="Z36">
        <v>7500</v>
      </c>
      <c r="AA36">
        <v>90000</v>
      </c>
      <c r="AB36">
        <v>0</v>
      </c>
      <c r="AC36">
        <v>0</v>
      </c>
      <c r="AD36">
        <v>0</v>
      </c>
      <c r="AE36">
        <v>97500</v>
      </c>
      <c r="AF36">
        <v>0</v>
      </c>
      <c r="AG36">
        <v>418369</v>
      </c>
      <c r="AH36">
        <v>0</v>
      </c>
      <c r="AI36">
        <v>648124</v>
      </c>
      <c r="AJ36">
        <v>1066494</v>
      </c>
      <c r="AK36">
        <v>997114</v>
      </c>
      <c r="AL36">
        <v>0</v>
      </c>
      <c r="AM36">
        <v>0</v>
      </c>
      <c r="AN36">
        <v>0</v>
      </c>
      <c r="AO36">
        <v>0</v>
      </c>
      <c r="AP36">
        <v>2063608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35000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425500</v>
      </c>
      <c r="BN36">
        <v>42550</v>
      </c>
      <c r="BO36">
        <v>185290</v>
      </c>
      <c r="BP36">
        <v>239270</v>
      </c>
      <c r="BQ36">
        <v>49980</v>
      </c>
      <c r="BR36">
        <v>10080</v>
      </c>
      <c r="BS36">
        <v>38730</v>
      </c>
      <c r="BT36">
        <v>0</v>
      </c>
      <c r="BU36">
        <v>2483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173253.065</v>
      </c>
      <c r="CH36">
        <v>31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20</v>
      </c>
      <c r="DA36">
        <v>0</v>
      </c>
      <c r="DB36">
        <v>26</v>
      </c>
      <c r="DC36">
        <v>46</v>
      </c>
      <c r="DD36">
        <v>40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</v>
      </c>
      <c r="DS36">
        <v>2</v>
      </c>
      <c r="DV36" s="2"/>
      <c r="DZ36" t="b">
        <v>1</v>
      </c>
      <c r="EA36" s="2" t="s">
        <v>186</v>
      </c>
      <c r="ED36" s="3">
        <v>46023</v>
      </c>
      <c r="EE36" s="3">
        <v>46053</v>
      </c>
      <c r="EF36" s="2" t="s">
        <v>173</v>
      </c>
      <c r="EG36" t="b">
        <v>1</v>
      </c>
      <c r="EH36" s="2" t="s">
        <v>174</v>
      </c>
      <c r="EK36" s="2"/>
    </row>
    <row r="37" spans="1:141" ht="15">
      <c r="A37" s="3">
        <v>46023</v>
      </c>
      <c r="B37">
        <v>7100</v>
      </c>
      <c r="D37" s="2"/>
      <c r="E37" t="s">
        <v>170</v>
      </c>
      <c r="F37" s="2" t="s">
        <v>171</v>
      </c>
      <c r="G37">
        <v>24</v>
      </c>
      <c r="H37" s="3">
        <v>33434</v>
      </c>
      <c r="J37">
        <v>143323.58900000001</v>
      </c>
      <c r="K37">
        <v>151323.56700000001</v>
      </c>
      <c r="L37">
        <v>183660.584</v>
      </c>
      <c r="M37">
        <v>20</v>
      </c>
      <c r="N37">
        <v>9</v>
      </c>
      <c r="O37">
        <v>2</v>
      </c>
      <c r="P37">
        <v>31</v>
      </c>
      <c r="Q37">
        <v>100</v>
      </c>
      <c r="R37">
        <v>100</v>
      </c>
      <c r="S37">
        <v>8060050</v>
      </c>
      <c r="T37">
        <v>1671780</v>
      </c>
      <c r="U37">
        <v>6388270</v>
      </c>
      <c r="V37">
        <v>32</v>
      </c>
      <c r="W37">
        <v>4443031</v>
      </c>
      <c r="X37">
        <v>0</v>
      </c>
      <c r="Y37">
        <v>0</v>
      </c>
      <c r="Z37">
        <v>0</v>
      </c>
      <c r="AA37">
        <v>240000</v>
      </c>
      <c r="AB37">
        <v>0</v>
      </c>
      <c r="AC37">
        <v>0</v>
      </c>
      <c r="AD37">
        <v>0</v>
      </c>
      <c r="AE37">
        <v>240000</v>
      </c>
      <c r="AF37">
        <v>100000</v>
      </c>
      <c r="AG37">
        <v>567463</v>
      </c>
      <c r="AH37">
        <v>0</v>
      </c>
      <c r="AI37">
        <v>912563</v>
      </c>
      <c r="AJ37">
        <v>1480026</v>
      </c>
      <c r="AK37">
        <v>1670163</v>
      </c>
      <c r="AL37">
        <v>91830</v>
      </c>
      <c r="AM37">
        <v>0</v>
      </c>
      <c r="AN37">
        <v>0</v>
      </c>
      <c r="AO37">
        <v>0</v>
      </c>
      <c r="AP37">
        <v>3242019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35000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786740</v>
      </c>
      <c r="BN37">
        <v>78670</v>
      </c>
      <c r="BO37">
        <v>302570</v>
      </c>
      <c r="BP37">
        <v>349430</v>
      </c>
      <c r="BQ37">
        <v>72540</v>
      </c>
      <c r="BR37">
        <v>13330</v>
      </c>
      <c r="BS37">
        <v>53500</v>
      </c>
      <c r="BT37">
        <v>0</v>
      </c>
      <c r="BU37">
        <v>15000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270481.228</v>
      </c>
      <c r="CH37">
        <v>31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20</v>
      </c>
      <c r="DA37">
        <v>0</v>
      </c>
      <c r="DB37">
        <v>26.5</v>
      </c>
      <c r="DC37">
        <v>46.5</v>
      </c>
      <c r="DD37">
        <v>48.5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2</v>
      </c>
      <c r="DS37">
        <v>2</v>
      </c>
      <c r="DV37" s="2"/>
      <c r="DZ37" t="b">
        <v>1</v>
      </c>
      <c r="EA37" s="2" t="s">
        <v>187</v>
      </c>
      <c r="ED37" s="3">
        <v>46023</v>
      </c>
      <c r="EE37" s="3">
        <v>46053</v>
      </c>
      <c r="EF37" s="2" t="s">
        <v>173</v>
      </c>
      <c r="EG37" t="b">
        <v>1</v>
      </c>
      <c r="EH37" s="2" t="s">
        <v>174</v>
      </c>
      <c r="EK37" s="2"/>
    </row>
    <row r="38" spans="1:141" ht="15">
      <c r="A38" s="3">
        <v>46023</v>
      </c>
      <c r="B38">
        <v>7100</v>
      </c>
      <c r="D38" s="2"/>
      <c r="E38" t="s">
        <v>179</v>
      </c>
      <c r="F38" s="2" t="s">
        <v>180</v>
      </c>
      <c r="G38">
        <v>20</v>
      </c>
      <c r="H38" s="3">
        <v>37879</v>
      </c>
      <c r="J38">
        <v>105838.299</v>
      </c>
      <c r="K38">
        <v>111713.26700000001</v>
      </c>
      <c r="L38">
        <v>133124.976</v>
      </c>
      <c r="M38">
        <v>0</v>
      </c>
      <c r="N38">
        <v>0</v>
      </c>
      <c r="O38">
        <v>0</v>
      </c>
      <c r="P38">
        <v>0</v>
      </c>
      <c r="Q38">
        <v>100</v>
      </c>
      <c r="R38">
        <v>100</v>
      </c>
      <c r="S38">
        <v>0</v>
      </c>
      <c r="T38">
        <v>0</v>
      </c>
      <c r="U38">
        <v>0</v>
      </c>
      <c r="V38">
        <v>22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168460.37</v>
      </c>
      <c r="CH38">
        <v>31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31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2</v>
      </c>
      <c r="DV38" s="2"/>
      <c r="DZ38" t="b">
        <v>1</v>
      </c>
      <c r="EA38" s="2" t="s">
        <v>187</v>
      </c>
      <c r="ED38" s="3">
        <v>46023</v>
      </c>
      <c r="EE38" s="3">
        <v>46053</v>
      </c>
      <c r="EF38" s="2" t="s">
        <v>173</v>
      </c>
      <c r="EG38" t="b">
        <v>1</v>
      </c>
      <c r="EH38" s="2" t="s">
        <v>174</v>
      </c>
      <c r="EK38" s="2"/>
    </row>
    <row r="39" spans="1:141" ht="15">
      <c r="A39" s="3">
        <v>46023</v>
      </c>
      <c r="B39">
        <v>7120</v>
      </c>
      <c r="D39" s="2"/>
      <c r="E39" t="s">
        <v>176</v>
      </c>
      <c r="F39" s="2" t="s">
        <v>177</v>
      </c>
      <c r="G39">
        <v>15</v>
      </c>
      <c r="H39" s="3">
        <v>37895</v>
      </c>
      <c r="J39">
        <v>118421.333</v>
      </c>
      <c r="K39">
        <v>124171.3</v>
      </c>
      <c r="L39">
        <v>147970.799</v>
      </c>
      <c r="M39">
        <v>20</v>
      </c>
      <c r="N39">
        <v>9</v>
      </c>
      <c r="O39">
        <v>2</v>
      </c>
      <c r="P39">
        <v>31</v>
      </c>
      <c r="Q39">
        <v>100</v>
      </c>
      <c r="R39">
        <v>100</v>
      </c>
      <c r="S39">
        <v>6579139</v>
      </c>
      <c r="T39">
        <v>1228139</v>
      </c>
      <c r="U39">
        <v>5351000</v>
      </c>
      <c r="V39">
        <v>22</v>
      </c>
      <c r="W39">
        <v>3671061</v>
      </c>
      <c r="X39">
        <v>0</v>
      </c>
      <c r="Y39">
        <v>0</v>
      </c>
      <c r="Z39">
        <v>7500</v>
      </c>
      <c r="AA39">
        <v>165000</v>
      </c>
      <c r="AB39">
        <v>0</v>
      </c>
      <c r="AC39">
        <v>0</v>
      </c>
      <c r="AD39">
        <v>0</v>
      </c>
      <c r="AE39">
        <v>172500</v>
      </c>
      <c r="AF39">
        <v>0</v>
      </c>
      <c r="AG39">
        <v>465642</v>
      </c>
      <c r="AH39">
        <v>0</v>
      </c>
      <c r="AI39">
        <v>957186</v>
      </c>
      <c r="AJ39">
        <v>1422828</v>
      </c>
      <c r="AK39">
        <v>1109780</v>
      </c>
      <c r="AL39">
        <v>147970</v>
      </c>
      <c r="AM39">
        <v>0</v>
      </c>
      <c r="AN39">
        <v>0</v>
      </c>
      <c r="AO39">
        <v>0</v>
      </c>
      <c r="AP39">
        <v>2680578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55000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493250</v>
      </c>
      <c r="BN39">
        <v>49320</v>
      </c>
      <c r="BO39">
        <v>285230</v>
      </c>
      <c r="BP39">
        <v>286150</v>
      </c>
      <c r="BQ39">
        <v>59210</v>
      </c>
      <c r="BR39">
        <v>11020</v>
      </c>
      <c r="BS39">
        <v>43090</v>
      </c>
      <c r="BT39">
        <v>0</v>
      </c>
      <c r="BU39">
        <v>869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225102.54300000001</v>
      </c>
      <c r="CH39">
        <v>31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20</v>
      </c>
      <c r="DA39">
        <v>0</v>
      </c>
      <c r="DB39">
        <v>34.5</v>
      </c>
      <c r="DC39">
        <v>54.5</v>
      </c>
      <c r="DD39">
        <v>40</v>
      </c>
      <c r="DE39">
        <v>4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2</v>
      </c>
      <c r="DS39">
        <v>2</v>
      </c>
      <c r="DV39" s="2"/>
      <c r="DZ39" t="b">
        <v>1</v>
      </c>
      <c r="EA39" s="2" t="s">
        <v>188</v>
      </c>
      <c r="ED39" s="3">
        <v>46023</v>
      </c>
      <c r="EE39" s="3">
        <v>46053</v>
      </c>
      <c r="EF39" s="2" t="s">
        <v>173</v>
      </c>
      <c r="EG39" t="b">
        <v>1</v>
      </c>
      <c r="EH39" s="2" t="s">
        <v>174</v>
      </c>
      <c r="EK39" s="2"/>
    </row>
    <row r="40" spans="1:141" ht="15">
      <c r="A40" s="3">
        <v>46023</v>
      </c>
      <c r="B40">
        <v>7120</v>
      </c>
      <c r="D40" s="2"/>
      <c r="E40" t="s">
        <v>176</v>
      </c>
      <c r="F40" s="2" t="s">
        <v>177</v>
      </c>
      <c r="G40">
        <v>7</v>
      </c>
      <c r="H40" s="3">
        <v>38061</v>
      </c>
      <c r="J40">
        <v>113366.333</v>
      </c>
      <c r="K40">
        <v>118866.3</v>
      </c>
      <c r="L40">
        <v>141649.008</v>
      </c>
      <c r="M40">
        <v>20</v>
      </c>
      <c r="N40">
        <v>9</v>
      </c>
      <c r="O40">
        <v>2</v>
      </c>
      <c r="P40">
        <v>31</v>
      </c>
      <c r="Q40">
        <v>100</v>
      </c>
      <c r="R40">
        <v>100</v>
      </c>
      <c r="S40">
        <v>6840741</v>
      </c>
      <c r="T40">
        <v>1520741</v>
      </c>
      <c r="U40">
        <v>5320000</v>
      </c>
      <c r="V40">
        <v>21</v>
      </c>
      <c r="W40">
        <v>3514356</v>
      </c>
      <c r="X40">
        <v>0</v>
      </c>
      <c r="Y40">
        <v>0</v>
      </c>
      <c r="Z40">
        <v>7500</v>
      </c>
      <c r="AA40">
        <v>157500</v>
      </c>
      <c r="AB40">
        <v>0</v>
      </c>
      <c r="AC40">
        <v>0</v>
      </c>
      <c r="AD40">
        <v>0</v>
      </c>
      <c r="AE40">
        <v>165000</v>
      </c>
      <c r="AF40">
        <v>0</v>
      </c>
      <c r="AG40">
        <v>445748</v>
      </c>
      <c r="AH40">
        <v>0</v>
      </c>
      <c r="AI40">
        <v>903012</v>
      </c>
      <c r="AJ40">
        <v>1348761</v>
      </c>
      <c r="AK40">
        <v>1487314</v>
      </c>
      <c r="AL40">
        <v>212473</v>
      </c>
      <c r="AM40">
        <v>102837</v>
      </c>
      <c r="AN40">
        <v>0</v>
      </c>
      <c r="AO40">
        <v>10000</v>
      </c>
      <c r="AP40">
        <v>3161385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744580</v>
      </c>
      <c r="BN40">
        <v>74450</v>
      </c>
      <c r="BO40">
        <v>285140</v>
      </c>
      <c r="BP40">
        <v>302110</v>
      </c>
      <c r="BQ40">
        <v>61570</v>
      </c>
      <c r="BR40">
        <v>10550</v>
      </c>
      <c r="BS40">
        <v>41250</v>
      </c>
      <c r="BT40">
        <v>0</v>
      </c>
      <c r="BU40">
        <v>1091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223766.272</v>
      </c>
      <c r="CH40">
        <v>31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20</v>
      </c>
      <c r="DA40">
        <v>0</v>
      </c>
      <c r="DB40">
        <v>34</v>
      </c>
      <c r="DC40">
        <v>54</v>
      </c>
      <c r="DD40">
        <v>56</v>
      </c>
      <c r="DE40">
        <v>6</v>
      </c>
      <c r="DF40">
        <v>9.68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3</v>
      </c>
      <c r="DR40">
        <v>2</v>
      </c>
      <c r="DS40">
        <v>2</v>
      </c>
      <c r="DV40" s="2"/>
      <c r="DZ40" t="b">
        <v>1</v>
      </c>
      <c r="EA40" s="2" t="s">
        <v>188</v>
      </c>
      <c r="ED40" s="3">
        <v>46023</v>
      </c>
      <c r="EE40" s="3">
        <v>46053</v>
      </c>
      <c r="EF40" s="2" t="s">
        <v>173</v>
      </c>
      <c r="EG40" t="b">
        <v>1</v>
      </c>
      <c r="EH40" s="2" t="s">
        <v>174</v>
      </c>
      <c r="EK40" s="2"/>
    </row>
    <row r="41" spans="1:141" ht="15">
      <c r="A41" s="3">
        <v>46023</v>
      </c>
      <c r="B41">
        <v>7120</v>
      </c>
      <c r="D41" s="2"/>
      <c r="E41" t="s">
        <v>176</v>
      </c>
      <c r="F41" s="2" t="s">
        <v>177</v>
      </c>
      <c r="G41">
        <v>4</v>
      </c>
      <c r="H41" s="3">
        <v>38274</v>
      </c>
      <c r="J41">
        <v>110985.333</v>
      </c>
      <c r="K41">
        <v>116610.3</v>
      </c>
      <c r="L41">
        <v>138960.60800000001</v>
      </c>
      <c r="M41">
        <v>20</v>
      </c>
      <c r="N41">
        <v>9</v>
      </c>
      <c r="O41">
        <v>2</v>
      </c>
      <c r="P41">
        <v>31</v>
      </c>
      <c r="Q41">
        <v>100</v>
      </c>
      <c r="R41">
        <v>100</v>
      </c>
      <c r="S41">
        <v>6433958</v>
      </c>
      <c r="T41">
        <v>1283958</v>
      </c>
      <c r="U41">
        <v>5150000</v>
      </c>
      <c r="V41">
        <v>21</v>
      </c>
      <c r="W41">
        <v>3440545</v>
      </c>
      <c r="X41">
        <v>0</v>
      </c>
      <c r="Y41">
        <v>0</v>
      </c>
      <c r="Z41">
        <v>11250</v>
      </c>
      <c r="AA41">
        <v>157500</v>
      </c>
      <c r="AB41">
        <v>0</v>
      </c>
      <c r="AC41">
        <v>0</v>
      </c>
      <c r="AD41">
        <v>0</v>
      </c>
      <c r="AE41">
        <v>168750</v>
      </c>
      <c r="AF41">
        <v>0</v>
      </c>
      <c r="AG41">
        <v>437288</v>
      </c>
      <c r="AH41">
        <v>0</v>
      </c>
      <c r="AI41">
        <v>990094</v>
      </c>
      <c r="AJ41">
        <v>1427382</v>
      </c>
      <c r="AK41">
        <v>1042204</v>
      </c>
      <c r="AL41">
        <v>138960</v>
      </c>
      <c r="AM41">
        <v>146117</v>
      </c>
      <c r="AN41">
        <v>0</v>
      </c>
      <c r="AO41">
        <v>15000</v>
      </c>
      <c r="AP41">
        <v>2769663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55000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522010</v>
      </c>
      <c r="BN41">
        <v>52200</v>
      </c>
      <c r="BO41">
        <v>277490</v>
      </c>
      <c r="BP41">
        <v>294180</v>
      </c>
      <c r="BQ41">
        <v>57910</v>
      </c>
      <c r="BR41">
        <v>10330</v>
      </c>
      <c r="BS41">
        <v>40460</v>
      </c>
      <c r="BT41">
        <v>22000</v>
      </c>
      <c r="BU41">
        <v>7378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214700.5</v>
      </c>
      <c r="CH41">
        <v>31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20</v>
      </c>
      <c r="DA41">
        <v>0</v>
      </c>
      <c r="DB41">
        <v>38</v>
      </c>
      <c r="DC41">
        <v>58</v>
      </c>
      <c r="DD41">
        <v>40</v>
      </c>
      <c r="DE41">
        <v>4</v>
      </c>
      <c r="DF41">
        <v>14.02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</v>
      </c>
      <c r="DS41">
        <v>2</v>
      </c>
      <c r="DV41" s="2"/>
      <c r="DZ41" t="b">
        <v>1</v>
      </c>
      <c r="EA41" s="2" t="s">
        <v>188</v>
      </c>
      <c r="ED41" s="3">
        <v>46023</v>
      </c>
      <c r="EE41" s="3">
        <v>46053</v>
      </c>
      <c r="EF41" s="2" t="s">
        <v>173</v>
      </c>
      <c r="EG41" t="b">
        <v>1</v>
      </c>
      <c r="EH41" s="2" t="s">
        <v>174</v>
      </c>
      <c r="EK41" s="2"/>
    </row>
    <row r="42" spans="1:141" ht="15">
      <c r="A42" s="3">
        <v>46023</v>
      </c>
      <c r="B42">
        <v>7140</v>
      </c>
      <c r="D42" s="2"/>
      <c r="E42" t="s">
        <v>170</v>
      </c>
      <c r="F42" s="2" t="s">
        <v>171</v>
      </c>
      <c r="G42">
        <v>25</v>
      </c>
      <c r="H42" s="3">
        <v>33451</v>
      </c>
      <c r="J42">
        <v>143601.58900000001</v>
      </c>
      <c r="K42">
        <v>151976.56700000001</v>
      </c>
      <c r="L42">
        <v>181105.40900000001</v>
      </c>
      <c r="M42">
        <v>20</v>
      </c>
      <c r="N42">
        <v>9</v>
      </c>
      <c r="O42">
        <v>2</v>
      </c>
      <c r="P42">
        <v>31</v>
      </c>
      <c r="Q42">
        <v>100</v>
      </c>
      <c r="R42">
        <v>100</v>
      </c>
      <c r="S42">
        <v>7688421</v>
      </c>
      <c r="T42">
        <v>1708421</v>
      </c>
      <c r="U42">
        <v>5980000</v>
      </c>
      <c r="V42">
        <v>32</v>
      </c>
      <c r="W42">
        <v>4451649</v>
      </c>
      <c r="X42">
        <v>0</v>
      </c>
      <c r="Y42">
        <v>0</v>
      </c>
      <c r="Z42">
        <v>11250</v>
      </c>
      <c r="AA42">
        <v>240000</v>
      </c>
      <c r="AB42">
        <v>0</v>
      </c>
      <c r="AC42">
        <v>0</v>
      </c>
      <c r="AD42">
        <v>0</v>
      </c>
      <c r="AE42">
        <v>251250</v>
      </c>
      <c r="AF42">
        <v>0</v>
      </c>
      <c r="AG42">
        <v>569912</v>
      </c>
      <c r="AH42">
        <v>0</v>
      </c>
      <c r="AI42">
        <v>848931</v>
      </c>
      <c r="AJ42">
        <v>1418843</v>
      </c>
      <c r="AK42">
        <v>1358290</v>
      </c>
      <c r="AL42">
        <v>90552</v>
      </c>
      <c r="AM42">
        <v>0</v>
      </c>
      <c r="AN42">
        <v>0</v>
      </c>
      <c r="AO42">
        <v>0</v>
      </c>
      <c r="AP42">
        <v>2867685</v>
      </c>
      <c r="AQ42">
        <v>0</v>
      </c>
      <c r="AR42">
        <v>72837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45000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822840</v>
      </c>
      <c r="BN42">
        <v>82280</v>
      </c>
      <c r="BO42">
        <v>302570</v>
      </c>
      <c r="BP42">
        <v>335500</v>
      </c>
      <c r="BQ42">
        <v>69200</v>
      </c>
      <c r="BR42">
        <v>13360</v>
      </c>
      <c r="BS42">
        <v>52720</v>
      </c>
      <c r="BT42">
        <v>22000</v>
      </c>
      <c r="BU42">
        <v>7951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260589.185</v>
      </c>
      <c r="CH42">
        <v>31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20</v>
      </c>
      <c r="DA42">
        <v>0</v>
      </c>
      <c r="DB42">
        <v>25</v>
      </c>
      <c r="DC42">
        <v>45</v>
      </c>
      <c r="DD42">
        <v>40</v>
      </c>
      <c r="DE42">
        <v>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2</v>
      </c>
      <c r="DS42">
        <v>2</v>
      </c>
      <c r="DV42" s="2"/>
      <c r="DZ42" t="b">
        <v>1</v>
      </c>
      <c r="EA42" s="2" t="s">
        <v>189</v>
      </c>
      <c r="ED42" s="3">
        <v>46023</v>
      </c>
      <c r="EE42" s="3">
        <v>46053</v>
      </c>
      <c r="EF42" s="2" t="s">
        <v>173</v>
      </c>
      <c r="EG42" t="b">
        <v>1</v>
      </c>
      <c r="EH42" s="2" t="s">
        <v>174</v>
      </c>
      <c r="EK42" s="2"/>
    </row>
    <row r="43" spans="1:141" ht="15">
      <c r="A43" s="3">
        <v>46023</v>
      </c>
      <c r="B43">
        <v>7140</v>
      </c>
      <c r="D43" s="2"/>
      <c r="E43" t="s">
        <v>170</v>
      </c>
      <c r="F43" s="2" t="s">
        <v>171</v>
      </c>
      <c r="G43">
        <v>11</v>
      </c>
      <c r="H43" s="3">
        <v>36696</v>
      </c>
      <c r="J43">
        <v>136218.58900000001</v>
      </c>
      <c r="K43">
        <v>142718.56700000001</v>
      </c>
      <c r="L43">
        <v>170072.959</v>
      </c>
      <c r="M43">
        <v>20</v>
      </c>
      <c r="N43">
        <v>9</v>
      </c>
      <c r="O43">
        <v>2</v>
      </c>
      <c r="P43">
        <v>31</v>
      </c>
      <c r="Q43">
        <v>100</v>
      </c>
      <c r="R43">
        <v>100</v>
      </c>
      <c r="S43">
        <v>7231436</v>
      </c>
      <c r="T43">
        <v>1615436</v>
      </c>
      <c r="U43">
        <v>5616000</v>
      </c>
      <c r="V43">
        <v>25</v>
      </c>
      <c r="W43">
        <v>4222776</v>
      </c>
      <c r="X43">
        <v>0</v>
      </c>
      <c r="Y43">
        <v>0</v>
      </c>
      <c r="Z43">
        <v>7500</v>
      </c>
      <c r="AA43">
        <v>187500</v>
      </c>
      <c r="AB43">
        <v>0</v>
      </c>
      <c r="AC43">
        <v>0</v>
      </c>
      <c r="AD43">
        <v>0</v>
      </c>
      <c r="AE43">
        <v>195000</v>
      </c>
      <c r="AF43">
        <v>0</v>
      </c>
      <c r="AG43">
        <v>535194</v>
      </c>
      <c r="AH43">
        <v>0</v>
      </c>
      <c r="AI43">
        <v>637773</v>
      </c>
      <c r="AJ43">
        <v>1172968</v>
      </c>
      <c r="AK43">
        <v>1530656</v>
      </c>
      <c r="AL43">
        <v>85036</v>
      </c>
      <c r="AM43">
        <v>0</v>
      </c>
      <c r="AN43">
        <v>0</v>
      </c>
      <c r="AO43">
        <v>0</v>
      </c>
      <c r="AP43">
        <v>2788660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25000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799480</v>
      </c>
      <c r="BN43">
        <v>79940</v>
      </c>
      <c r="BO43">
        <v>302570</v>
      </c>
      <c r="BP43">
        <v>305730</v>
      </c>
      <c r="BQ43">
        <v>65080</v>
      </c>
      <c r="BR43">
        <v>12670</v>
      </c>
      <c r="BS43">
        <v>49520</v>
      </c>
      <c r="BT43">
        <v>0</v>
      </c>
      <c r="BU43">
        <v>446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242714.489</v>
      </c>
      <c r="CH43">
        <v>31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20</v>
      </c>
      <c r="DA43">
        <v>0</v>
      </c>
      <c r="DB43">
        <v>20</v>
      </c>
      <c r="DC43">
        <v>40</v>
      </c>
      <c r="DD43">
        <v>48</v>
      </c>
      <c r="DE43">
        <v>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</v>
      </c>
      <c r="DS43">
        <v>2</v>
      </c>
      <c r="DV43" s="2"/>
      <c r="DZ43" t="b">
        <v>1</v>
      </c>
      <c r="EA43" s="2" t="s">
        <v>189</v>
      </c>
      <c r="ED43" s="3">
        <v>46023</v>
      </c>
      <c r="EE43" s="3">
        <v>46053</v>
      </c>
      <c r="EF43" s="2" t="s">
        <v>173</v>
      </c>
      <c r="EG43" t="b">
        <v>1</v>
      </c>
      <c r="EH43" s="2" t="s">
        <v>174</v>
      </c>
      <c r="EK43" s="2"/>
    </row>
    <row r="44" spans="1:141" ht="15">
      <c r="A44" s="3">
        <v>46023</v>
      </c>
      <c r="B44">
        <v>7140</v>
      </c>
      <c r="D44" s="2"/>
      <c r="E44" t="s">
        <v>176</v>
      </c>
      <c r="F44" s="2" t="s">
        <v>177</v>
      </c>
      <c r="G44">
        <v>11</v>
      </c>
      <c r="H44" s="3">
        <v>38224</v>
      </c>
      <c r="J44">
        <v>116136.333</v>
      </c>
      <c r="K44">
        <v>121636.3</v>
      </c>
      <c r="L44">
        <v>144949.924</v>
      </c>
      <c r="M44">
        <v>20</v>
      </c>
      <c r="N44">
        <v>9</v>
      </c>
      <c r="O44">
        <v>2</v>
      </c>
      <c r="P44">
        <v>31</v>
      </c>
      <c r="Q44">
        <v>100</v>
      </c>
      <c r="R44">
        <v>100</v>
      </c>
      <c r="S44">
        <v>6221303</v>
      </c>
      <c r="T44">
        <v>1321303</v>
      </c>
      <c r="U44">
        <v>4900000</v>
      </c>
      <c r="V44">
        <v>21</v>
      </c>
      <c r="W44">
        <v>3600226</v>
      </c>
      <c r="X44">
        <v>0</v>
      </c>
      <c r="Y44">
        <v>0</v>
      </c>
      <c r="Z44">
        <v>7500</v>
      </c>
      <c r="AA44">
        <v>157500</v>
      </c>
      <c r="AB44">
        <v>0</v>
      </c>
      <c r="AC44">
        <v>0</v>
      </c>
      <c r="AD44">
        <v>0</v>
      </c>
      <c r="AE44">
        <v>165000</v>
      </c>
      <c r="AF44">
        <v>0</v>
      </c>
      <c r="AG44">
        <v>456136</v>
      </c>
      <c r="AH44">
        <v>0</v>
      </c>
      <c r="AI44">
        <v>543562</v>
      </c>
      <c r="AJ44">
        <v>999698</v>
      </c>
      <c r="AK44">
        <v>1304549</v>
      </c>
      <c r="AL44">
        <v>72474</v>
      </c>
      <c r="AM44">
        <v>0</v>
      </c>
      <c r="AN44">
        <v>0</v>
      </c>
      <c r="AO44">
        <v>0</v>
      </c>
      <c r="AP44">
        <v>2376721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54356</v>
      </c>
      <c r="AZ44">
        <v>0</v>
      </c>
      <c r="BA44">
        <v>0</v>
      </c>
      <c r="BB44">
        <v>25000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610190</v>
      </c>
      <c r="BN44">
        <v>61010</v>
      </c>
      <c r="BO44">
        <v>256640</v>
      </c>
      <c r="BP44">
        <v>275080</v>
      </c>
      <c r="BQ44">
        <v>55990</v>
      </c>
      <c r="BR44">
        <v>10800</v>
      </c>
      <c r="BS44">
        <v>42210</v>
      </c>
      <c r="BT44">
        <v>0</v>
      </c>
      <c r="BU44">
        <v>9383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190898.413</v>
      </c>
      <c r="CH44">
        <v>31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20</v>
      </c>
      <c r="DA44">
        <v>0</v>
      </c>
      <c r="DB44">
        <v>20</v>
      </c>
      <c r="DC44">
        <v>40</v>
      </c>
      <c r="DD44">
        <v>48</v>
      </c>
      <c r="DE44">
        <v>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2</v>
      </c>
      <c r="DR44">
        <v>2</v>
      </c>
      <c r="DS44">
        <v>2</v>
      </c>
      <c r="DV44" s="2"/>
      <c r="DZ44" t="b">
        <v>1</v>
      </c>
      <c r="EA44" s="2" t="s">
        <v>189</v>
      </c>
      <c r="ED44" s="3">
        <v>46023</v>
      </c>
      <c r="EE44" s="3">
        <v>46053</v>
      </c>
      <c r="EF44" s="2" t="s">
        <v>173</v>
      </c>
      <c r="EG44" t="b">
        <v>1</v>
      </c>
      <c r="EH44" s="2" t="s">
        <v>174</v>
      </c>
      <c r="EK44" s="2"/>
    </row>
    <row r="45" spans="1:141" ht="15">
      <c r="A45" s="3">
        <v>46023</v>
      </c>
      <c r="B45">
        <v>7150</v>
      </c>
      <c r="D45" s="2"/>
      <c r="E45" t="s">
        <v>170</v>
      </c>
      <c r="F45" s="2" t="s">
        <v>171</v>
      </c>
      <c r="G45">
        <v>5</v>
      </c>
      <c r="H45" s="3">
        <v>41640</v>
      </c>
      <c r="J45">
        <v>131085.58900000001</v>
      </c>
      <c r="K45">
        <v>134460.56700000001</v>
      </c>
      <c r="L45">
        <v>160232.17499999999</v>
      </c>
      <c r="M45">
        <v>20</v>
      </c>
      <c r="N45">
        <v>9</v>
      </c>
      <c r="O45">
        <v>2</v>
      </c>
      <c r="P45">
        <v>31</v>
      </c>
      <c r="Q45">
        <v>100</v>
      </c>
      <c r="R45">
        <v>100</v>
      </c>
      <c r="S45">
        <v>6456683</v>
      </c>
      <c r="T45">
        <v>1302500</v>
      </c>
      <c r="U45">
        <v>5154183</v>
      </c>
      <c r="V45">
        <v>12</v>
      </c>
      <c r="W45">
        <v>4063653</v>
      </c>
      <c r="X45">
        <v>0</v>
      </c>
      <c r="Y45">
        <v>0</v>
      </c>
      <c r="Z45">
        <v>11250</v>
      </c>
      <c r="AA45">
        <v>90000</v>
      </c>
      <c r="AB45">
        <v>0</v>
      </c>
      <c r="AC45">
        <v>0</v>
      </c>
      <c r="AD45">
        <v>0</v>
      </c>
      <c r="AE45">
        <v>101250</v>
      </c>
      <c r="AF45">
        <v>0</v>
      </c>
      <c r="AG45">
        <v>504227</v>
      </c>
      <c r="AH45">
        <v>0</v>
      </c>
      <c r="AI45">
        <v>600870</v>
      </c>
      <c r="AJ45">
        <v>1105097</v>
      </c>
      <c r="AK45">
        <v>1081567</v>
      </c>
      <c r="AL45">
        <v>80116</v>
      </c>
      <c r="AM45">
        <v>0</v>
      </c>
      <c r="AN45">
        <v>0</v>
      </c>
      <c r="AO45">
        <v>0</v>
      </c>
      <c r="AP45">
        <v>2266780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25000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537290</v>
      </c>
      <c r="BN45">
        <v>53720</v>
      </c>
      <c r="BO45">
        <v>280530</v>
      </c>
      <c r="BP45">
        <v>279970</v>
      </c>
      <c r="BQ45">
        <v>58110</v>
      </c>
      <c r="BR45">
        <v>12190</v>
      </c>
      <c r="BS45">
        <v>46690</v>
      </c>
      <c r="BT45">
        <v>19000</v>
      </c>
      <c r="BU45">
        <v>15000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203981.79300000001</v>
      </c>
      <c r="CH45">
        <v>31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20</v>
      </c>
      <c r="DA45">
        <v>0</v>
      </c>
      <c r="DB45">
        <v>20</v>
      </c>
      <c r="DC45">
        <v>40</v>
      </c>
      <c r="DD45">
        <v>36</v>
      </c>
      <c r="DE45">
        <v>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2</v>
      </c>
      <c r="DS45">
        <v>2</v>
      </c>
      <c r="DV45" s="2"/>
      <c r="DZ45" t="b">
        <v>1</v>
      </c>
      <c r="EA45" s="2" t="s">
        <v>190</v>
      </c>
      <c r="ED45" s="3">
        <v>46023</v>
      </c>
      <c r="EE45" s="3">
        <v>46053</v>
      </c>
      <c r="EF45" s="2" t="s">
        <v>173</v>
      </c>
      <c r="EG45" t="b">
        <v>1</v>
      </c>
      <c r="EH45" s="2" t="s">
        <v>174</v>
      </c>
      <c r="EK45" s="2"/>
    </row>
    <row r="46" spans="1:141" ht="15">
      <c r="A46" s="3">
        <v>46023</v>
      </c>
      <c r="B46">
        <v>7150</v>
      </c>
      <c r="D46" s="2"/>
      <c r="E46" t="s">
        <v>170</v>
      </c>
      <c r="F46" s="2" t="s">
        <v>171</v>
      </c>
      <c r="G46">
        <v>13</v>
      </c>
      <c r="H46" s="3">
        <v>35499</v>
      </c>
      <c r="J46">
        <v>137689.58900000001</v>
      </c>
      <c r="K46">
        <v>144689.56700000001</v>
      </c>
      <c r="L46">
        <v>172421.734</v>
      </c>
      <c r="M46">
        <v>20</v>
      </c>
      <c r="N46">
        <v>9</v>
      </c>
      <c r="O46">
        <v>2</v>
      </c>
      <c r="P46">
        <v>31</v>
      </c>
      <c r="Q46">
        <v>100</v>
      </c>
      <c r="R46">
        <v>100</v>
      </c>
      <c r="S46">
        <v>8418185</v>
      </c>
      <c r="T46">
        <v>1955230</v>
      </c>
      <c r="U46">
        <v>6462955</v>
      </c>
      <c r="V46">
        <v>28</v>
      </c>
      <c r="W46">
        <v>4268377</v>
      </c>
      <c r="X46">
        <v>0</v>
      </c>
      <c r="Y46">
        <v>0</v>
      </c>
      <c r="Z46">
        <v>0</v>
      </c>
      <c r="AA46">
        <v>210000</v>
      </c>
      <c r="AB46">
        <v>0</v>
      </c>
      <c r="AC46">
        <v>0</v>
      </c>
      <c r="AD46">
        <v>0</v>
      </c>
      <c r="AE46">
        <v>210000</v>
      </c>
      <c r="AF46">
        <v>0</v>
      </c>
      <c r="AG46">
        <v>542585</v>
      </c>
      <c r="AH46">
        <v>0</v>
      </c>
      <c r="AI46">
        <v>775897</v>
      </c>
      <c r="AJ46">
        <v>1318483</v>
      </c>
      <c r="AK46">
        <v>2327693</v>
      </c>
      <c r="AL46">
        <v>258632</v>
      </c>
      <c r="AM46">
        <v>0</v>
      </c>
      <c r="AN46">
        <v>0</v>
      </c>
      <c r="AO46">
        <v>0</v>
      </c>
      <c r="AP46">
        <v>3904808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35000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1040670</v>
      </c>
      <c r="BN46">
        <v>104060</v>
      </c>
      <c r="BO46">
        <v>302570</v>
      </c>
      <c r="BP46">
        <v>354160</v>
      </c>
      <c r="BQ46">
        <v>75760</v>
      </c>
      <c r="BR46">
        <v>12810</v>
      </c>
      <c r="BS46">
        <v>50200</v>
      </c>
      <c r="BT46">
        <v>0</v>
      </c>
      <c r="BU46">
        <v>15000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259910.641</v>
      </c>
      <c r="CH46">
        <v>31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20</v>
      </c>
      <c r="DA46">
        <v>0</v>
      </c>
      <c r="DB46">
        <v>24</v>
      </c>
      <c r="DC46">
        <v>44</v>
      </c>
      <c r="DD46">
        <v>72</v>
      </c>
      <c r="DE46">
        <v>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2</v>
      </c>
      <c r="DS46">
        <v>2</v>
      </c>
      <c r="DV46" s="2"/>
      <c r="DZ46" t="b">
        <v>1</v>
      </c>
      <c r="EA46" s="2" t="s">
        <v>190</v>
      </c>
      <c r="ED46" s="3">
        <v>46023</v>
      </c>
      <c r="EE46" s="3">
        <v>46053</v>
      </c>
      <c r="EF46" s="2" t="s">
        <v>173</v>
      </c>
      <c r="EG46" t="b">
        <v>1</v>
      </c>
      <c r="EH46" s="2" t="s">
        <v>174</v>
      </c>
      <c r="EK46" s="2"/>
    </row>
    <row r="47" spans="1:141" ht="15">
      <c r="A47" s="3">
        <v>46023</v>
      </c>
      <c r="B47">
        <v>7150</v>
      </c>
      <c r="D47" s="2"/>
      <c r="E47" t="s">
        <v>176</v>
      </c>
      <c r="F47" s="2" t="s">
        <v>177</v>
      </c>
      <c r="G47">
        <v>7</v>
      </c>
      <c r="H47" s="3">
        <v>37907</v>
      </c>
      <c r="J47">
        <v>113366.333</v>
      </c>
      <c r="K47">
        <v>118866.3</v>
      </c>
      <c r="L47">
        <v>141649.008</v>
      </c>
      <c r="M47">
        <v>20</v>
      </c>
      <c r="N47">
        <v>9</v>
      </c>
      <c r="O47">
        <v>2</v>
      </c>
      <c r="P47">
        <v>31</v>
      </c>
      <c r="Q47">
        <v>100</v>
      </c>
      <c r="R47">
        <v>100</v>
      </c>
      <c r="S47">
        <v>6994643</v>
      </c>
      <c r="T47">
        <v>1555910</v>
      </c>
      <c r="U47">
        <v>5438733</v>
      </c>
      <c r="V47">
        <v>22</v>
      </c>
      <c r="W47">
        <v>3514356</v>
      </c>
      <c r="X47">
        <v>0</v>
      </c>
      <c r="Y47">
        <v>0</v>
      </c>
      <c r="Z47">
        <v>0</v>
      </c>
      <c r="AA47">
        <v>165000</v>
      </c>
      <c r="AB47">
        <v>0</v>
      </c>
      <c r="AC47">
        <v>0</v>
      </c>
      <c r="AD47">
        <v>0</v>
      </c>
      <c r="AE47">
        <v>165000</v>
      </c>
      <c r="AF47">
        <v>0</v>
      </c>
      <c r="AG47">
        <v>445748</v>
      </c>
      <c r="AH47">
        <v>0</v>
      </c>
      <c r="AI47">
        <v>929571</v>
      </c>
      <c r="AJ47">
        <v>1375320</v>
      </c>
      <c r="AK47">
        <v>1699788</v>
      </c>
      <c r="AL47">
        <v>230179</v>
      </c>
      <c r="AM47">
        <v>0</v>
      </c>
      <c r="AN47">
        <v>0</v>
      </c>
      <c r="AO47">
        <v>0</v>
      </c>
      <c r="AP47">
        <v>3305287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10000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785150</v>
      </c>
      <c r="BN47">
        <v>78510</v>
      </c>
      <c r="BO47">
        <v>262340</v>
      </c>
      <c r="BP47">
        <v>294160</v>
      </c>
      <c r="BQ47">
        <v>62950</v>
      </c>
      <c r="BR47">
        <v>10550</v>
      </c>
      <c r="BS47">
        <v>41250</v>
      </c>
      <c r="BT47">
        <v>6000</v>
      </c>
      <c r="BU47">
        <v>15000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216552.272</v>
      </c>
      <c r="CH47">
        <v>31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20</v>
      </c>
      <c r="DA47">
        <v>0</v>
      </c>
      <c r="DB47">
        <v>35</v>
      </c>
      <c r="DC47">
        <v>55</v>
      </c>
      <c r="DD47">
        <v>64</v>
      </c>
      <c r="DE47">
        <v>6.5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</v>
      </c>
      <c r="DS47">
        <v>2</v>
      </c>
      <c r="DV47" s="2"/>
      <c r="DZ47" t="b">
        <v>1</v>
      </c>
      <c r="EA47" s="2" t="s">
        <v>190</v>
      </c>
      <c r="ED47" s="3">
        <v>46023</v>
      </c>
      <c r="EE47" s="3">
        <v>46053</v>
      </c>
      <c r="EF47" s="2" t="s">
        <v>173</v>
      </c>
      <c r="EG47" t="b">
        <v>1</v>
      </c>
      <c r="EH47" s="2" t="s">
        <v>174</v>
      </c>
      <c r="EK47" s="2"/>
    </row>
    <row r="48" spans="1:141" ht="15">
      <c r="A48" s="3">
        <v>46023</v>
      </c>
      <c r="B48">
        <v>7160</v>
      </c>
      <c r="D48" s="2"/>
      <c r="E48" t="s">
        <v>170</v>
      </c>
      <c r="F48" s="2" t="s">
        <v>171</v>
      </c>
      <c r="G48">
        <v>11</v>
      </c>
      <c r="H48" s="3">
        <v>35576</v>
      </c>
      <c r="J48">
        <v>136218.58900000001</v>
      </c>
      <c r="K48">
        <v>142968.56700000001</v>
      </c>
      <c r="L48">
        <v>170370.875</v>
      </c>
      <c r="M48">
        <v>20</v>
      </c>
      <c r="N48">
        <v>9</v>
      </c>
      <c r="O48">
        <v>2</v>
      </c>
      <c r="P48">
        <v>31</v>
      </c>
      <c r="Q48">
        <v>100</v>
      </c>
      <c r="R48">
        <v>100</v>
      </c>
      <c r="S48">
        <v>7934008</v>
      </c>
      <c r="T48">
        <v>1632290</v>
      </c>
      <c r="U48">
        <v>6301718</v>
      </c>
      <c r="V48">
        <v>26</v>
      </c>
      <c r="W48">
        <v>4222776</v>
      </c>
      <c r="X48">
        <v>0</v>
      </c>
      <c r="Y48">
        <v>0</v>
      </c>
      <c r="Z48">
        <v>7500</v>
      </c>
      <c r="AA48">
        <v>195000</v>
      </c>
      <c r="AB48">
        <v>0</v>
      </c>
      <c r="AC48">
        <v>0</v>
      </c>
      <c r="AD48">
        <v>0</v>
      </c>
      <c r="AE48">
        <v>202500</v>
      </c>
      <c r="AF48">
        <v>0</v>
      </c>
      <c r="AG48">
        <v>536132</v>
      </c>
      <c r="AH48">
        <v>0</v>
      </c>
      <c r="AI48">
        <v>958336</v>
      </c>
      <c r="AJ48">
        <v>1494468</v>
      </c>
      <c r="AK48">
        <v>1788894</v>
      </c>
      <c r="AL48">
        <v>170370</v>
      </c>
      <c r="AM48">
        <v>0</v>
      </c>
      <c r="AN48">
        <v>0</v>
      </c>
      <c r="AO48">
        <v>0</v>
      </c>
      <c r="AP48">
        <v>3453732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55000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778830</v>
      </c>
      <c r="BN48">
        <v>77880</v>
      </c>
      <c r="BO48">
        <v>302570</v>
      </c>
      <c r="BP48">
        <v>334320</v>
      </c>
      <c r="BQ48">
        <v>71410</v>
      </c>
      <c r="BR48">
        <v>12670</v>
      </c>
      <c r="BS48">
        <v>49610</v>
      </c>
      <c r="BT48">
        <v>0</v>
      </c>
      <c r="BU48">
        <v>5000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237580.141</v>
      </c>
      <c r="CH48">
        <v>31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20</v>
      </c>
      <c r="DA48">
        <v>0</v>
      </c>
      <c r="DB48">
        <v>30</v>
      </c>
      <c r="DC48">
        <v>50</v>
      </c>
      <c r="DD48">
        <v>56</v>
      </c>
      <c r="DE48">
        <v>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</v>
      </c>
      <c r="DS48">
        <v>2</v>
      </c>
      <c r="DV48" s="2"/>
      <c r="DZ48" t="b">
        <v>1</v>
      </c>
      <c r="EA48" s="2" t="s">
        <v>191</v>
      </c>
      <c r="ED48" s="3">
        <v>46023</v>
      </c>
      <c r="EE48" s="3">
        <v>46053</v>
      </c>
      <c r="EF48" s="2" t="s">
        <v>173</v>
      </c>
      <c r="EG48" t="b">
        <v>1</v>
      </c>
      <c r="EH48" s="2" t="s">
        <v>174</v>
      </c>
      <c r="EK48" s="2"/>
    </row>
    <row r="49" spans="1:141" ht="15">
      <c r="A49" s="3">
        <v>46023</v>
      </c>
      <c r="B49">
        <v>7160</v>
      </c>
      <c r="D49" s="2"/>
      <c r="E49" t="s">
        <v>176</v>
      </c>
      <c r="F49" s="2" t="s">
        <v>177</v>
      </c>
      <c r="G49">
        <v>9</v>
      </c>
      <c r="H49" s="3">
        <v>38224</v>
      </c>
      <c r="J49">
        <v>114832.333</v>
      </c>
      <c r="K49">
        <v>120082.3</v>
      </c>
      <c r="L49">
        <v>143098.07399999999</v>
      </c>
      <c r="M49">
        <v>20</v>
      </c>
      <c r="N49">
        <v>9</v>
      </c>
      <c r="O49">
        <v>2</v>
      </c>
      <c r="P49">
        <v>31</v>
      </c>
      <c r="Q49">
        <v>100</v>
      </c>
      <c r="R49">
        <v>100</v>
      </c>
      <c r="S49">
        <v>6388605</v>
      </c>
      <c r="T49">
        <v>1221700</v>
      </c>
      <c r="U49">
        <v>5166905</v>
      </c>
      <c r="V49">
        <v>21</v>
      </c>
      <c r="W49">
        <v>3559802</v>
      </c>
      <c r="X49">
        <v>0</v>
      </c>
      <c r="Y49">
        <v>0</v>
      </c>
      <c r="Z49">
        <v>0</v>
      </c>
      <c r="AA49">
        <v>157500</v>
      </c>
      <c r="AB49">
        <v>0</v>
      </c>
      <c r="AC49">
        <v>0</v>
      </c>
      <c r="AD49">
        <v>0</v>
      </c>
      <c r="AE49">
        <v>157500</v>
      </c>
      <c r="AF49">
        <v>0</v>
      </c>
      <c r="AG49">
        <v>450308</v>
      </c>
      <c r="AH49">
        <v>0</v>
      </c>
      <c r="AI49">
        <v>804926</v>
      </c>
      <c r="AJ49">
        <v>1255235</v>
      </c>
      <c r="AK49">
        <v>1073235</v>
      </c>
      <c r="AL49">
        <v>143098</v>
      </c>
      <c r="AM49">
        <v>139735</v>
      </c>
      <c r="AN49">
        <v>0</v>
      </c>
      <c r="AO49">
        <v>15000</v>
      </c>
      <c r="AP49">
        <v>2626303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45000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511040</v>
      </c>
      <c r="BN49">
        <v>51100</v>
      </c>
      <c r="BO49">
        <v>280100</v>
      </c>
      <c r="BP49">
        <v>269610</v>
      </c>
      <c r="BQ49">
        <v>57500</v>
      </c>
      <c r="BR49">
        <v>10680</v>
      </c>
      <c r="BS49">
        <v>41670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187058.424</v>
      </c>
      <c r="CH49">
        <v>31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3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20</v>
      </c>
      <c r="DA49">
        <v>0</v>
      </c>
      <c r="DB49">
        <v>30</v>
      </c>
      <c r="DC49">
        <v>50</v>
      </c>
      <c r="DD49">
        <v>40</v>
      </c>
      <c r="DE49">
        <v>4</v>
      </c>
      <c r="DF49">
        <v>13.02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3</v>
      </c>
      <c r="DR49">
        <v>2</v>
      </c>
      <c r="DS49">
        <v>2</v>
      </c>
      <c r="DV49" s="2"/>
      <c r="DZ49" t="b">
        <v>1</v>
      </c>
      <c r="EA49" s="2" t="s">
        <v>191</v>
      </c>
      <c r="ED49" s="3">
        <v>46023</v>
      </c>
      <c r="EE49" s="3">
        <v>46053</v>
      </c>
      <c r="EF49" s="2" t="s">
        <v>173</v>
      </c>
      <c r="EG49" t="b">
        <v>1</v>
      </c>
      <c r="EH49" s="2" t="s">
        <v>174</v>
      </c>
      <c r="EK49" s="2"/>
    </row>
    <row r="50" spans="1:141" ht="15">
      <c r="A50" s="3">
        <v>46023</v>
      </c>
      <c r="B50">
        <v>7200</v>
      </c>
      <c r="D50" s="2"/>
      <c r="E50" t="s">
        <v>181</v>
      </c>
      <c r="F50" s="2" t="s">
        <v>182</v>
      </c>
      <c r="G50">
        <v>11</v>
      </c>
      <c r="H50" s="3">
        <v>34008</v>
      </c>
      <c r="J50">
        <v>153871.16500000001</v>
      </c>
      <c r="K50">
        <v>162121.133</v>
      </c>
      <c r="L50">
        <v>196527.68400000001</v>
      </c>
      <c r="M50">
        <v>20</v>
      </c>
      <c r="N50">
        <v>9</v>
      </c>
      <c r="O50">
        <v>2</v>
      </c>
      <c r="P50">
        <v>31</v>
      </c>
      <c r="Q50">
        <v>100</v>
      </c>
      <c r="R50">
        <v>100</v>
      </c>
      <c r="S50">
        <v>8063518</v>
      </c>
      <c r="T50">
        <v>1849500</v>
      </c>
      <c r="U50">
        <v>6214018</v>
      </c>
      <c r="V50">
        <v>33</v>
      </c>
      <c r="W50">
        <v>4770006</v>
      </c>
      <c r="X50">
        <v>0</v>
      </c>
      <c r="Y50">
        <v>0</v>
      </c>
      <c r="Z50">
        <v>0</v>
      </c>
      <c r="AA50">
        <v>247500</v>
      </c>
      <c r="AB50">
        <v>0</v>
      </c>
      <c r="AC50">
        <v>0</v>
      </c>
      <c r="AD50">
        <v>0</v>
      </c>
      <c r="AE50">
        <v>247500</v>
      </c>
      <c r="AF50">
        <v>100000</v>
      </c>
      <c r="AG50">
        <v>607954</v>
      </c>
      <c r="AH50">
        <v>0</v>
      </c>
      <c r="AI50">
        <v>571158</v>
      </c>
      <c r="AJ50">
        <v>1179112</v>
      </c>
      <c r="AK50">
        <v>1731900</v>
      </c>
      <c r="AL50">
        <v>0</v>
      </c>
      <c r="AM50">
        <v>0</v>
      </c>
      <c r="AN50">
        <v>0</v>
      </c>
      <c r="AO50">
        <v>0</v>
      </c>
      <c r="AP50">
        <v>2911012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35000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989190</v>
      </c>
      <c r="BN50">
        <v>98910</v>
      </c>
      <c r="BO50">
        <v>302570</v>
      </c>
      <c r="BP50">
        <v>356950</v>
      </c>
      <c r="BQ50">
        <v>72570</v>
      </c>
      <c r="BR50">
        <v>14310</v>
      </c>
      <c r="BS50">
        <v>0</v>
      </c>
      <c r="BT50">
        <v>0</v>
      </c>
      <c r="BU50">
        <v>15000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256599.033</v>
      </c>
      <c r="CH50">
        <v>31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20</v>
      </c>
      <c r="DA50">
        <v>0</v>
      </c>
      <c r="DB50">
        <v>15.5</v>
      </c>
      <c r="DC50">
        <v>35.5</v>
      </c>
      <c r="DD50">
        <v>47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</v>
      </c>
      <c r="DS50">
        <v>2</v>
      </c>
      <c r="DV50" s="2"/>
      <c r="DZ50" t="b">
        <v>1</v>
      </c>
      <c r="EA50" s="2" t="s">
        <v>192</v>
      </c>
      <c r="ED50" s="3">
        <v>46023</v>
      </c>
      <c r="EE50" s="3">
        <v>46053</v>
      </c>
      <c r="EF50" s="2" t="s">
        <v>173</v>
      </c>
      <c r="EG50" t="b">
        <v>1</v>
      </c>
      <c r="EH50" s="2" t="s">
        <v>174</v>
      </c>
      <c r="EK50" s="2"/>
    </row>
    <row r="51" spans="1:141" ht="15">
      <c r="A51" s="3">
        <v>46023</v>
      </c>
      <c r="B51">
        <v>7200</v>
      </c>
      <c r="D51" s="2"/>
      <c r="E51" t="s">
        <v>170</v>
      </c>
      <c r="F51" s="2" t="s">
        <v>171</v>
      </c>
      <c r="G51">
        <v>25</v>
      </c>
      <c r="H51" s="3">
        <v>34092</v>
      </c>
      <c r="J51">
        <v>143601.58900000001</v>
      </c>
      <c r="K51">
        <v>151851.56700000001</v>
      </c>
      <c r="L51">
        <v>184289.78400000001</v>
      </c>
      <c r="M51">
        <v>20</v>
      </c>
      <c r="N51">
        <v>9</v>
      </c>
      <c r="O51">
        <v>2</v>
      </c>
      <c r="P51">
        <v>31</v>
      </c>
      <c r="Q51">
        <v>100</v>
      </c>
      <c r="R51">
        <v>100</v>
      </c>
      <c r="S51">
        <v>7681690</v>
      </c>
      <c r="T51">
        <v>1751690</v>
      </c>
      <c r="U51">
        <v>5930000</v>
      </c>
      <c r="V51">
        <v>32</v>
      </c>
      <c r="W51">
        <v>4451649</v>
      </c>
      <c r="X51">
        <v>0</v>
      </c>
      <c r="Y51">
        <v>0</v>
      </c>
      <c r="Z51">
        <v>7500</v>
      </c>
      <c r="AA51">
        <v>240000</v>
      </c>
      <c r="AB51">
        <v>0</v>
      </c>
      <c r="AC51">
        <v>0</v>
      </c>
      <c r="AD51">
        <v>0</v>
      </c>
      <c r="AE51">
        <v>247500</v>
      </c>
      <c r="AF51">
        <v>100000</v>
      </c>
      <c r="AG51">
        <v>569443</v>
      </c>
      <c r="AH51">
        <v>0</v>
      </c>
      <c r="AI51">
        <v>518315</v>
      </c>
      <c r="AJ51">
        <v>1087758</v>
      </c>
      <c r="AK51">
        <v>1675885</v>
      </c>
      <c r="AL51">
        <v>0</v>
      </c>
      <c r="AM51">
        <v>0</v>
      </c>
      <c r="AN51">
        <v>0</v>
      </c>
      <c r="AO51">
        <v>0</v>
      </c>
      <c r="AP51">
        <v>2763643</v>
      </c>
      <c r="AQ51">
        <v>0</v>
      </c>
      <c r="AR51">
        <v>83898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35000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881300</v>
      </c>
      <c r="BN51">
        <v>88130</v>
      </c>
      <c r="BO51">
        <v>302570</v>
      </c>
      <c r="BP51">
        <v>337280</v>
      </c>
      <c r="BQ51">
        <v>69140</v>
      </c>
      <c r="BR51">
        <v>13360</v>
      </c>
      <c r="BS51">
        <v>53680</v>
      </c>
      <c r="BT51">
        <v>0</v>
      </c>
      <c r="BU51">
        <v>6230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242626.913</v>
      </c>
      <c r="CH51">
        <v>31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20</v>
      </c>
      <c r="DA51">
        <v>0</v>
      </c>
      <c r="DB51">
        <v>15</v>
      </c>
      <c r="DC51">
        <v>35</v>
      </c>
      <c r="DD51">
        <v>48.5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2</v>
      </c>
      <c r="DS51">
        <v>2</v>
      </c>
      <c r="DV51" s="2"/>
      <c r="DZ51" t="b">
        <v>1</v>
      </c>
      <c r="EA51" s="2" t="s">
        <v>192</v>
      </c>
      <c r="ED51" s="3">
        <v>46023</v>
      </c>
      <c r="EE51" s="3">
        <v>46053</v>
      </c>
      <c r="EF51" s="2" t="s">
        <v>173</v>
      </c>
      <c r="EG51" t="b">
        <v>1</v>
      </c>
      <c r="EH51" s="2" t="s">
        <v>174</v>
      </c>
      <c r="EK51" s="2"/>
    </row>
    <row r="52" spans="1:141" ht="15">
      <c r="A52" s="3">
        <v>46023</v>
      </c>
      <c r="B52">
        <v>7200</v>
      </c>
      <c r="D52" s="2"/>
      <c r="E52" t="s">
        <v>170</v>
      </c>
      <c r="F52" s="2" t="s">
        <v>171</v>
      </c>
      <c r="G52">
        <v>24</v>
      </c>
      <c r="H52" s="3">
        <v>34659</v>
      </c>
      <c r="J52">
        <v>143323.58900000001</v>
      </c>
      <c r="K52">
        <v>151073.56700000001</v>
      </c>
      <c r="L52">
        <v>183362.66699999999</v>
      </c>
      <c r="M52">
        <v>20</v>
      </c>
      <c r="N52">
        <v>9</v>
      </c>
      <c r="O52">
        <v>2</v>
      </c>
      <c r="P52">
        <v>31</v>
      </c>
      <c r="Q52">
        <v>100</v>
      </c>
      <c r="R52">
        <v>100</v>
      </c>
      <c r="S52">
        <v>7344977</v>
      </c>
      <c r="T52">
        <v>1614977</v>
      </c>
      <c r="U52">
        <v>5730000</v>
      </c>
      <c r="V52">
        <v>31</v>
      </c>
      <c r="W52">
        <v>4434073</v>
      </c>
      <c r="X52">
        <v>0</v>
      </c>
      <c r="Y52">
        <v>0</v>
      </c>
      <c r="Z52">
        <v>0</v>
      </c>
      <c r="AA52">
        <v>232500</v>
      </c>
      <c r="AB52">
        <v>0</v>
      </c>
      <c r="AC52">
        <v>0</v>
      </c>
      <c r="AD52">
        <v>0</v>
      </c>
      <c r="AE52">
        <v>232500</v>
      </c>
      <c r="AF52">
        <v>100000</v>
      </c>
      <c r="AG52">
        <v>566525</v>
      </c>
      <c r="AH52">
        <v>0</v>
      </c>
      <c r="AI52">
        <v>1272078</v>
      </c>
      <c r="AJ52">
        <v>1838604</v>
      </c>
      <c r="AK52">
        <v>704800</v>
      </c>
      <c r="AL52">
        <v>0</v>
      </c>
      <c r="AM52">
        <v>0</v>
      </c>
      <c r="AN52">
        <v>0</v>
      </c>
      <c r="AO52">
        <v>0</v>
      </c>
      <c r="AP52">
        <v>2543404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35000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774530</v>
      </c>
      <c r="BN52">
        <v>77450</v>
      </c>
      <c r="BO52">
        <v>302570</v>
      </c>
      <c r="BP52">
        <v>317520</v>
      </c>
      <c r="BQ52">
        <v>66100</v>
      </c>
      <c r="BR52">
        <v>13310</v>
      </c>
      <c r="BS52">
        <v>53330</v>
      </c>
      <c r="BT52">
        <v>6000</v>
      </c>
      <c r="BU52">
        <v>4167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237789.228</v>
      </c>
      <c r="CH52">
        <v>31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20</v>
      </c>
      <c r="DA52">
        <v>0</v>
      </c>
      <c r="DB52">
        <v>37</v>
      </c>
      <c r="DC52">
        <v>57</v>
      </c>
      <c r="DD52">
        <v>20.5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0.5</v>
      </c>
      <c r="DK52">
        <v>0</v>
      </c>
      <c r="DL52">
        <v>0</v>
      </c>
      <c r="DM52">
        <v>0</v>
      </c>
      <c r="DN52">
        <v>0.5</v>
      </c>
      <c r="DO52">
        <v>0</v>
      </c>
      <c r="DP52">
        <v>0</v>
      </c>
      <c r="DQ52">
        <v>2</v>
      </c>
      <c r="DR52">
        <v>2</v>
      </c>
      <c r="DS52">
        <v>2</v>
      </c>
      <c r="DV52" s="2"/>
      <c r="DZ52" t="b">
        <v>1</v>
      </c>
      <c r="EA52" s="2" t="s">
        <v>192</v>
      </c>
      <c r="ED52" s="3">
        <v>46023</v>
      </c>
      <c r="EE52" s="3">
        <v>46053</v>
      </c>
      <c r="EF52" s="2" t="s">
        <v>173</v>
      </c>
      <c r="EG52" t="b">
        <v>1</v>
      </c>
      <c r="EH52" s="2" t="s">
        <v>174</v>
      </c>
      <c r="EK52" s="2"/>
    </row>
    <row r="53" spans="1:141" ht="15">
      <c r="A53" s="3">
        <v>46023</v>
      </c>
      <c r="B53">
        <v>7200</v>
      </c>
      <c r="D53" s="2"/>
      <c r="E53" t="s">
        <v>170</v>
      </c>
      <c r="F53" s="2" t="s">
        <v>171</v>
      </c>
      <c r="G53">
        <v>25</v>
      </c>
      <c r="H53" s="3">
        <v>34935</v>
      </c>
      <c r="J53">
        <v>143601.58900000001</v>
      </c>
      <c r="K53">
        <v>151101.56700000001</v>
      </c>
      <c r="L53">
        <v>183396.03400000001</v>
      </c>
      <c r="M53">
        <v>20</v>
      </c>
      <c r="N53">
        <v>9</v>
      </c>
      <c r="O53">
        <v>2</v>
      </c>
      <c r="P53">
        <v>31</v>
      </c>
      <c r="Q53">
        <v>100</v>
      </c>
      <c r="R53">
        <v>100</v>
      </c>
      <c r="S53">
        <v>7677029</v>
      </c>
      <c r="T53">
        <v>1657029</v>
      </c>
      <c r="U53">
        <v>6020000</v>
      </c>
      <c r="V53">
        <v>30</v>
      </c>
      <c r="W53">
        <v>4451649</v>
      </c>
      <c r="X53">
        <v>0</v>
      </c>
      <c r="Y53">
        <v>0</v>
      </c>
      <c r="Z53">
        <v>0</v>
      </c>
      <c r="AA53">
        <v>225000</v>
      </c>
      <c r="AB53">
        <v>0</v>
      </c>
      <c r="AC53">
        <v>0</v>
      </c>
      <c r="AD53">
        <v>0</v>
      </c>
      <c r="AE53">
        <v>225000</v>
      </c>
      <c r="AF53">
        <v>100000</v>
      </c>
      <c r="AG53">
        <v>566630</v>
      </c>
      <c r="AH53">
        <v>0</v>
      </c>
      <c r="AI53">
        <v>550188</v>
      </c>
      <c r="AJ53">
        <v>1116818</v>
      </c>
      <c r="AK53">
        <v>1702144</v>
      </c>
      <c r="AL53">
        <v>0</v>
      </c>
      <c r="AM53">
        <v>0</v>
      </c>
      <c r="AN53">
        <v>0</v>
      </c>
      <c r="AO53">
        <v>0</v>
      </c>
      <c r="AP53">
        <v>2818962</v>
      </c>
      <c r="AQ53">
        <v>0</v>
      </c>
      <c r="AR53">
        <v>36418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45000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799410</v>
      </c>
      <c r="BN53">
        <v>79940</v>
      </c>
      <c r="BO53">
        <v>302570</v>
      </c>
      <c r="BP53">
        <v>336970</v>
      </c>
      <c r="BQ53">
        <v>69090</v>
      </c>
      <c r="BR53">
        <v>13360</v>
      </c>
      <c r="BS53">
        <v>53430</v>
      </c>
      <c r="BT53">
        <v>0</v>
      </c>
      <c r="BU53">
        <v>2259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243290.467</v>
      </c>
      <c r="CH53">
        <v>31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20</v>
      </c>
      <c r="DA53">
        <v>0</v>
      </c>
      <c r="DB53">
        <v>16</v>
      </c>
      <c r="DC53">
        <v>36</v>
      </c>
      <c r="DD53">
        <v>49.5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2</v>
      </c>
      <c r="DS53">
        <v>2</v>
      </c>
      <c r="DV53" s="2"/>
      <c r="DZ53" t="b">
        <v>1</v>
      </c>
      <c r="EA53" s="2" t="s">
        <v>192</v>
      </c>
      <c r="ED53" s="3">
        <v>46023</v>
      </c>
      <c r="EE53" s="3">
        <v>46053</v>
      </c>
      <c r="EF53" s="2" t="s">
        <v>173</v>
      </c>
      <c r="EG53" t="b">
        <v>1</v>
      </c>
      <c r="EH53" s="2" t="s">
        <v>174</v>
      </c>
      <c r="EK53" s="2"/>
    </row>
    <row r="54" spans="1:141" ht="15">
      <c r="A54" s="3">
        <v>46023</v>
      </c>
      <c r="B54">
        <v>7200</v>
      </c>
      <c r="D54" s="2"/>
      <c r="E54" t="s">
        <v>170</v>
      </c>
      <c r="F54" s="2" t="s">
        <v>171</v>
      </c>
      <c r="G54">
        <v>24</v>
      </c>
      <c r="H54" s="3">
        <v>35395</v>
      </c>
      <c r="J54">
        <v>143323.58900000001</v>
      </c>
      <c r="K54">
        <v>150823.56700000001</v>
      </c>
      <c r="L54">
        <v>183064.75</v>
      </c>
      <c r="M54">
        <v>20</v>
      </c>
      <c r="N54">
        <v>9</v>
      </c>
      <c r="O54">
        <v>2</v>
      </c>
      <c r="P54">
        <v>31</v>
      </c>
      <c r="Q54">
        <v>100</v>
      </c>
      <c r="R54">
        <v>100</v>
      </c>
      <c r="S54">
        <v>7654044</v>
      </c>
      <c r="T54">
        <v>1615430</v>
      </c>
      <c r="U54">
        <v>6038614</v>
      </c>
      <c r="V54">
        <v>29</v>
      </c>
      <c r="W54">
        <v>4443031</v>
      </c>
      <c r="X54">
        <v>0</v>
      </c>
      <c r="Y54">
        <v>0</v>
      </c>
      <c r="Z54">
        <v>7500</v>
      </c>
      <c r="AA54">
        <v>217500</v>
      </c>
      <c r="AB54">
        <v>0</v>
      </c>
      <c r="AC54">
        <v>0</v>
      </c>
      <c r="AD54">
        <v>0</v>
      </c>
      <c r="AE54">
        <v>225000</v>
      </c>
      <c r="AF54">
        <v>100000</v>
      </c>
      <c r="AG54">
        <v>565588</v>
      </c>
      <c r="AH54">
        <v>0</v>
      </c>
      <c r="AI54">
        <v>1201362</v>
      </c>
      <c r="AJ54">
        <v>1766950</v>
      </c>
      <c r="AK54">
        <v>1064063</v>
      </c>
      <c r="AL54">
        <v>0</v>
      </c>
      <c r="AM54">
        <v>0</v>
      </c>
      <c r="AN54">
        <v>0</v>
      </c>
      <c r="AO54">
        <v>0</v>
      </c>
      <c r="AP54">
        <v>2831013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55000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755830</v>
      </c>
      <c r="BN54">
        <v>75580</v>
      </c>
      <c r="BO54">
        <v>302570</v>
      </c>
      <c r="BP54">
        <v>335900</v>
      </c>
      <c r="BQ54">
        <v>68890</v>
      </c>
      <c r="BR54">
        <v>13330</v>
      </c>
      <c r="BS54">
        <v>53330</v>
      </c>
      <c r="BT54">
        <v>0</v>
      </c>
      <c r="BU54">
        <v>10000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262839.554</v>
      </c>
      <c r="CH54">
        <v>31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20</v>
      </c>
      <c r="DA54">
        <v>0</v>
      </c>
      <c r="DB54">
        <v>35</v>
      </c>
      <c r="DC54">
        <v>55</v>
      </c>
      <c r="DD54">
        <v>31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2</v>
      </c>
      <c r="DS54">
        <v>2</v>
      </c>
      <c r="DV54" s="2"/>
      <c r="DZ54" t="b">
        <v>1</v>
      </c>
      <c r="EA54" s="2" t="s">
        <v>192</v>
      </c>
      <c r="ED54" s="3">
        <v>46023</v>
      </c>
      <c r="EE54" s="3">
        <v>46053</v>
      </c>
      <c r="EF54" s="2" t="s">
        <v>173</v>
      </c>
      <c r="EG54" t="b">
        <v>1</v>
      </c>
      <c r="EH54" s="2" t="s">
        <v>174</v>
      </c>
      <c r="EK54" s="2"/>
    </row>
    <row r="55" spans="1:141" ht="15">
      <c r="A55" s="3">
        <v>46023</v>
      </c>
      <c r="B55">
        <v>7200</v>
      </c>
      <c r="D55" s="2"/>
      <c r="E55" t="s">
        <v>170</v>
      </c>
      <c r="F55" s="2" t="s">
        <v>171</v>
      </c>
      <c r="G55">
        <v>19</v>
      </c>
      <c r="H55" s="3">
        <v>36557</v>
      </c>
      <c r="J55">
        <v>141205.58900000001</v>
      </c>
      <c r="K55">
        <v>147955.56700000001</v>
      </c>
      <c r="L55">
        <v>179647.05</v>
      </c>
      <c r="M55">
        <v>20</v>
      </c>
      <c r="N55">
        <v>9</v>
      </c>
      <c r="O55">
        <v>2</v>
      </c>
      <c r="P55">
        <v>31</v>
      </c>
      <c r="Q55">
        <v>100</v>
      </c>
      <c r="R55">
        <v>100</v>
      </c>
      <c r="S55">
        <v>7423014</v>
      </c>
      <c r="T55">
        <v>1685014</v>
      </c>
      <c r="U55">
        <v>5738000</v>
      </c>
      <c r="V55">
        <v>26</v>
      </c>
      <c r="W55">
        <v>4377373</v>
      </c>
      <c r="X55">
        <v>0</v>
      </c>
      <c r="Y55">
        <v>0</v>
      </c>
      <c r="Z55">
        <v>7500</v>
      </c>
      <c r="AA55">
        <v>195000</v>
      </c>
      <c r="AB55">
        <v>0</v>
      </c>
      <c r="AC55">
        <v>0</v>
      </c>
      <c r="AD55">
        <v>0</v>
      </c>
      <c r="AE55">
        <v>202500</v>
      </c>
      <c r="AF55">
        <v>100000</v>
      </c>
      <c r="AG55">
        <v>554833</v>
      </c>
      <c r="AH55">
        <v>0</v>
      </c>
      <c r="AI55">
        <v>387363</v>
      </c>
      <c r="AJ55">
        <v>942197</v>
      </c>
      <c r="AK55">
        <v>1701033</v>
      </c>
      <c r="AL55">
        <v>44911</v>
      </c>
      <c r="AM55">
        <v>0</v>
      </c>
      <c r="AN55">
        <v>0</v>
      </c>
      <c r="AO55">
        <v>0</v>
      </c>
      <c r="AP55">
        <v>2688141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55000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822330</v>
      </c>
      <c r="BN55">
        <v>82230</v>
      </c>
      <c r="BO55">
        <v>302570</v>
      </c>
      <c r="BP55">
        <v>327230</v>
      </c>
      <c r="BQ55">
        <v>66810</v>
      </c>
      <c r="BR55">
        <v>13140</v>
      </c>
      <c r="BS55">
        <v>52340</v>
      </c>
      <c r="BT55">
        <v>10000</v>
      </c>
      <c r="BU55">
        <v>8364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233094.478</v>
      </c>
      <c r="CH55">
        <v>31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20</v>
      </c>
      <c r="DA55">
        <v>0</v>
      </c>
      <c r="DB55">
        <v>11.5</v>
      </c>
      <c r="DC55">
        <v>31.5</v>
      </c>
      <c r="DD55">
        <v>50.5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0.5</v>
      </c>
      <c r="DR55">
        <v>2</v>
      </c>
      <c r="DS55">
        <v>2</v>
      </c>
      <c r="DV55" s="2"/>
      <c r="DZ55" t="b">
        <v>1</v>
      </c>
      <c r="EA55" s="2" t="s">
        <v>192</v>
      </c>
      <c r="ED55" s="3">
        <v>46023</v>
      </c>
      <c r="EE55" s="3">
        <v>46053</v>
      </c>
      <c r="EF55" s="2" t="s">
        <v>173</v>
      </c>
      <c r="EG55" t="b">
        <v>1</v>
      </c>
      <c r="EH55" s="2" t="s">
        <v>174</v>
      </c>
      <c r="EK55" s="2"/>
    </row>
    <row r="56" spans="1:141" ht="15">
      <c r="A56" s="3">
        <v>46023</v>
      </c>
      <c r="B56">
        <v>7210</v>
      </c>
      <c r="D56" s="2"/>
      <c r="E56" t="s">
        <v>170</v>
      </c>
      <c r="F56" s="2" t="s">
        <v>171</v>
      </c>
      <c r="G56">
        <v>14</v>
      </c>
      <c r="H56" s="3">
        <v>34869</v>
      </c>
      <c r="J56">
        <v>138345.58900000001</v>
      </c>
      <c r="K56">
        <v>146095.56700000001</v>
      </c>
      <c r="L56">
        <v>174097.217</v>
      </c>
      <c r="M56">
        <v>20</v>
      </c>
      <c r="N56">
        <v>9</v>
      </c>
      <c r="O56">
        <v>2</v>
      </c>
      <c r="P56">
        <v>31</v>
      </c>
      <c r="Q56">
        <v>100</v>
      </c>
      <c r="R56">
        <v>100</v>
      </c>
      <c r="S56">
        <v>7561431</v>
      </c>
      <c r="T56">
        <v>1695431</v>
      </c>
      <c r="U56">
        <v>5866000</v>
      </c>
      <c r="V56">
        <v>30</v>
      </c>
      <c r="W56">
        <v>4288713</v>
      </c>
      <c r="X56">
        <v>0</v>
      </c>
      <c r="Y56">
        <v>0</v>
      </c>
      <c r="Z56">
        <v>7500</v>
      </c>
      <c r="AA56">
        <v>225000</v>
      </c>
      <c r="AB56">
        <v>0</v>
      </c>
      <c r="AC56">
        <v>0</v>
      </c>
      <c r="AD56">
        <v>0</v>
      </c>
      <c r="AE56">
        <v>232500</v>
      </c>
      <c r="AF56">
        <v>0</v>
      </c>
      <c r="AG56">
        <v>547858</v>
      </c>
      <c r="AH56">
        <v>0</v>
      </c>
      <c r="AI56">
        <v>1044583</v>
      </c>
      <c r="AJ56">
        <v>1592441</v>
      </c>
      <c r="AK56">
        <v>1305729</v>
      </c>
      <c r="AL56">
        <v>87048</v>
      </c>
      <c r="AM56">
        <v>0</v>
      </c>
      <c r="AN56">
        <v>0</v>
      </c>
      <c r="AO56">
        <v>0</v>
      </c>
      <c r="AP56">
        <v>2985218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55000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844720</v>
      </c>
      <c r="BN56">
        <v>84470</v>
      </c>
      <c r="BO56">
        <v>302570</v>
      </c>
      <c r="BP56">
        <v>331120</v>
      </c>
      <c r="BQ56">
        <v>68050</v>
      </c>
      <c r="BR56">
        <v>12870</v>
      </c>
      <c r="BS56">
        <v>50690</v>
      </c>
      <c r="BT56">
        <v>0</v>
      </c>
      <c r="BU56">
        <v>941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251072.359</v>
      </c>
      <c r="CH56">
        <v>31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20</v>
      </c>
      <c r="DA56">
        <v>0</v>
      </c>
      <c r="DB56">
        <v>32</v>
      </c>
      <c r="DC56">
        <v>52</v>
      </c>
      <c r="DD56">
        <v>40</v>
      </c>
      <c r="DE56">
        <v>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2</v>
      </c>
      <c r="DS56">
        <v>2</v>
      </c>
      <c r="DV56" s="2"/>
      <c r="DZ56" t="b">
        <v>1</v>
      </c>
      <c r="EA56" s="2" t="s">
        <v>193</v>
      </c>
      <c r="ED56" s="3">
        <v>46023</v>
      </c>
      <c r="EE56" s="3">
        <v>46053</v>
      </c>
      <c r="EF56" s="2" t="s">
        <v>173</v>
      </c>
      <c r="EG56" t="b">
        <v>1</v>
      </c>
      <c r="EH56" s="2" t="s">
        <v>174</v>
      </c>
      <c r="EK56" s="2"/>
    </row>
    <row r="57" spans="1:141" ht="15">
      <c r="A57" s="3">
        <v>46023</v>
      </c>
      <c r="B57">
        <v>7210</v>
      </c>
      <c r="D57" s="2"/>
      <c r="E57" t="s">
        <v>170</v>
      </c>
      <c r="F57" s="2" t="s">
        <v>171</v>
      </c>
      <c r="G57">
        <v>13</v>
      </c>
      <c r="H57" s="3">
        <v>35079</v>
      </c>
      <c r="J57">
        <v>137689.58900000001</v>
      </c>
      <c r="K57">
        <v>146189.56700000001</v>
      </c>
      <c r="L57">
        <v>174209.234</v>
      </c>
      <c r="M57">
        <v>20</v>
      </c>
      <c r="N57">
        <v>9</v>
      </c>
      <c r="O57">
        <v>2</v>
      </c>
      <c r="P57">
        <v>31</v>
      </c>
      <c r="Q57">
        <v>100</v>
      </c>
      <c r="R57">
        <v>100</v>
      </c>
      <c r="S57">
        <v>7897158</v>
      </c>
      <c r="T57">
        <v>1681158</v>
      </c>
      <c r="U57">
        <v>6216000</v>
      </c>
      <c r="V57">
        <v>30</v>
      </c>
      <c r="W57">
        <v>4268377</v>
      </c>
      <c r="X57">
        <v>0</v>
      </c>
      <c r="Y57">
        <v>0</v>
      </c>
      <c r="Z57">
        <v>30000</v>
      </c>
      <c r="AA57">
        <v>225000</v>
      </c>
      <c r="AB57">
        <v>0</v>
      </c>
      <c r="AC57">
        <v>0</v>
      </c>
      <c r="AD57">
        <v>0</v>
      </c>
      <c r="AE57">
        <v>255000</v>
      </c>
      <c r="AF57">
        <v>0</v>
      </c>
      <c r="AG57">
        <v>548210</v>
      </c>
      <c r="AH57">
        <v>0</v>
      </c>
      <c r="AI57">
        <v>1110583</v>
      </c>
      <c r="AJ57">
        <v>1658794</v>
      </c>
      <c r="AK57">
        <v>1567883</v>
      </c>
      <c r="AL57">
        <v>87104</v>
      </c>
      <c r="AM57">
        <v>0</v>
      </c>
      <c r="AN57">
        <v>0</v>
      </c>
      <c r="AO57">
        <v>0</v>
      </c>
      <c r="AP57">
        <v>3313781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50000</v>
      </c>
      <c r="BC57">
        <v>0</v>
      </c>
      <c r="BD57">
        <v>0</v>
      </c>
      <c r="BE57">
        <v>10000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816270</v>
      </c>
      <c r="BN57">
        <v>81620</v>
      </c>
      <c r="BO57">
        <v>302570</v>
      </c>
      <c r="BP57">
        <v>345340</v>
      </c>
      <c r="BQ57">
        <v>71070</v>
      </c>
      <c r="BR57">
        <v>12810</v>
      </c>
      <c r="BS57">
        <v>50710</v>
      </c>
      <c r="BT57">
        <v>0</v>
      </c>
      <c r="BU57">
        <v>768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262552.95699999999</v>
      </c>
      <c r="CH57">
        <v>31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20</v>
      </c>
      <c r="DA57">
        <v>0</v>
      </c>
      <c r="DB57">
        <v>34</v>
      </c>
      <c r="DC57">
        <v>54</v>
      </c>
      <c r="DD57">
        <v>48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2</v>
      </c>
      <c r="DS57">
        <v>2</v>
      </c>
      <c r="DV57" s="2"/>
      <c r="DZ57" t="b">
        <v>1</v>
      </c>
      <c r="EA57" s="2" t="s">
        <v>193</v>
      </c>
      <c r="ED57" s="3">
        <v>46023</v>
      </c>
      <c r="EE57" s="3">
        <v>46053</v>
      </c>
      <c r="EF57" s="2" t="s">
        <v>173</v>
      </c>
      <c r="EG57" t="b">
        <v>1</v>
      </c>
      <c r="EH57" s="2" t="s">
        <v>174</v>
      </c>
      <c r="EK57" s="2"/>
    </row>
    <row r="58" spans="1:141" ht="15">
      <c r="A58" s="3">
        <v>46023</v>
      </c>
      <c r="B58">
        <v>7210</v>
      </c>
      <c r="D58" s="2"/>
      <c r="E58" t="s">
        <v>176</v>
      </c>
      <c r="F58" s="2" t="s">
        <v>177</v>
      </c>
      <c r="G58">
        <v>5</v>
      </c>
      <c r="H58" s="3">
        <v>37963</v>
      </c>
      <c r="J58">
        <v>111809.333</v>
      </c>
      <c r="K58">
        <v>117559.3</v>
      </c>
      <c r="L58">
        <v>140091.49900000001</v>
      </c>
      <c r="M58">
        <v>20</v>
      </c>
      <c r="N58">
        <v>9</v>
      </c>
      <c r="O58">
        <v>2</v>
      </c>
      <c r="P58">
        <v>31</v>
      </c>
      <c r="Q58">
        <v>100</v>
      </c>
      <c r="R58">
        <v>100</v>
      </c>
      <c r="S58">
        <v>6581429</v>
      </c>
      <c r="T58">
        <v>1278429</v>
      </c>
      <c r="U58">
        <v>5303000</v>
      </c>
      <c r="V58">
        <v>22</v>
      </c>
      <c r="W58">
        <v>3466089</v>
      </c>
      <c r="X58">
        <v>0</v>
      </c>
      <c r="Y58">
        <v>0</v>
      </c>
      <c r="Z58">
        <v>7500</v>
      </c>
      <c r="AA58">
        <v>165000</v>
      </c>
      <c r="AB58">
        <v>0</v>
      </c>
      <c r="AC58">
        <v>0</v>
      </c>
      <c r="AD58">
        <v>0</v>
      </c>
      <c r="AE58">
        <v>172500</v>
      </c>
      <c r="AF58">
        <v>0</v>
      </c>
      <c r="AG58">
        <v>440847</v>
      </c>
      <c r="AH58">
        <v>0</v>
      </c>
      <c r="AI58">
        <v>1024419</v>
      </c>
      <c r="AJ58">
        <v>1465266</v>
      </c>
      <c r="AK58">
        <v>1260823</v>
      </c>
      <c r="AL58">
        <v>70045</v>
      </c>
      <c r="AM58">
        <v>101706</v>
      </c>
      <c r="AN58">
        <v>0</v>
      </c>
      <c r="AO58">
        <v>10000</v>
      </c>
      <c r="AP58">
        <v>2907840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35000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560040</v>
      </c>
      <c r="BN58">
        <v>56000</v>
      </c>
      <c r="BO58">
        <v>259110</v>
      </c>
      <c r="BP58">
        <v>286140</v>
      </c>
      <c r="BQ58">
        <v>59230</v>
      </c>
      <c r="BR58">
        <v>10400</v>
      </c>
      <c r="BS58">
        <v>40790</v>
      </c>
      <c r="BT58">
        <v>0</v>
      </c>
      <c r="BU58">
        <v>6719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213082.261</v>
      </c>
      <c r="CH58">
        <v>31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20</v>
      </c>
      <c r="DA58">
        <v>0</v>
      </c>
      <c r="DB58">
        <v>39</v>
      </c>
      <c r="DC58">
        <v>59</v>
      </c>
      <c r="DD58">
        <v>48</v>
      </c>
      <c r="DE58">
        <v>2</v>
      </c>
      <c r="DF58">
        <v>9.68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2</v>
      </c>
      <c r="DS58">
        <v>2</v>
      </c>
      <c r="DV58" s="2"/>
      <c r="DZ58" t="b">
        <v>1</v>
      </c>
      <c r="EA58" s="2" t="s">
        <v>193</v>
      </c>
      <c r="ED58" s="3">
        <v>46023</v>
      </c>
      <c r="EE58" s="3">
        <v>46053</v>
      </c>
      <c r="EF58" s="2" t="s">
        <v>173</v>
      </c>
      <c r="EG58" t="b">
        <v>1</v>
      </c>
      <c r="EH58" s="2" t="s">
        <v>174</v>
      </c>
      <c r="EK58" s="2"/>
    </row>
    <row r="59" spans="1:141" ht="15">
      <c r="A59" s="3">
        <v>46023</v>
      </c>
      <c r="B59">
        <v>7210</v>
      </c>
      <c r="D59" s="2"/>
      <c r="E59" t="s">
        <v>176</v>
      </c>
      <c r="F59" s="2" t="s">
        <v>177</v>
      </c>
      <c r="G59">
        <v>15</v>
      </c>
      <c r="H59" s="3">
        <v>38096</v>
      </c>
      <c r="J59">
        <v>118421.333</v>
      </c>
      <c r="K59">
        <v>123671.3</v>
      </c>
      <c r="L59">
        <v>147374.96599999999</v>
      </c>
      <c r="M59">
        <v>20</v>
      </c>
      <c r="N59">
        <v>9</v>
      </c>
      <c r="O59">
        <v>2</v>
      </c>
      <c r="P59">
        <v>31</v>
      </c>
      <c r="Q59">
        <v>100</v>
      </c>
      <c r="R59">
        <v>100</v>
      </c>
      <c r="S59">
        <v>8220329</v>
      </c>
      <c r="T59">
        <v>1902250</v>
      </c>
      <c r="U59">
        <v>6318079</v>
      </c>
      <c r="V59">
        <v>21</v>
      </c>
      <c r="W59">
        <v>3671061</v>
      </c>
      <c r="X59">
        <v>0</v>
      </c>
      <c r="Y59">
        <v>0</v>
      </c>
      <c r="Z59">
        <v>0</v>
      </c>
      <c r="AA59">
        <v>157500</v>
      </c>
      <c r="AB59">
        <v>0</v>
      </c>
      <c r="AC59">
        <v>0</v>
      </c>
      <c r="AD59">
        <v>0</v>
      </c>
      <c r="AE59">
        <v>157500</v>
      </c>
      <c r="AF59">
        <v>0</v>
      </c>
      <c r="AG59">
        <v>463767</v>
      </c>
      <c r="AH59">
        <v>0</v>
      </c>
      <c r="AI59">
        <v>1160577</v>
      </c>
      <c r="AJ59">
        <v>1624345</v>
      </c>
      <c r="AK59">
        <v>1547437</v>
      </c>
      <c r="AL59">
        <v>221062</v>
      </c>
      <c r="AM59">
        <v>903924</v>
      </c>
      <c r="AN59">
        <v>0</v>
      </c>
      <c r="AO59">
        <v>85000</v>
      </c>
      <c r="AP59">
        <v>4381768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10000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1032130</v>
      </c>
      <c r="BN59">
        <v>103210</v>
      </c>
      <c r="BO59">
        <v>272650</v>
      </c>
      <c r="BP59">
        <v>351340</v>
      </c>
      <c r="BQ59">
        <v>73980</v>
      </c>
      <c r="BR59">
        <v>11020</v>
      </c>
      <c r="BS59">
        <v>42920</v>
      </c>
      <c r="BT59">
        <v>5000</v>
      </c>
      <c r="BU59">
        <v>10000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239203.5</v>
      </c>
      <c r="CH59">
        <v>31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17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20</v>
      </c>
      <c r="DA59">
        <v>0</v>
      </c>
      <c r="DB59">
        <v>42</v>
      </c>
      <c r="DC59">
        <v>62</v>
      </c>
      <c r="DD59">
        <v>56</v>
      </c>
      <c r="DE59">
        <v>6</v>
      </c>
      <c r="DF59">
        <v>81.78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2</v>
      </c>
      <c r="DS59">
        <v>2</v>
      </c>
      <c r="DV59" s="2"/>
      <c r="DZ59" t="b">
        <v>1</v>
      </c>
      <c r="EA59" s="2" t="s">
        <v>193</v>
      </c>
      <c r="ED59" s="3">
        <v>46023</v>
      </c>
      <c r="EE59" s="3">
        <v>46053</v>
      </c>
      <c r="EF59" s="2" t="s">
        <v>173</v>
      </c>
      <c r="EG59" t="b">
        <v>1</v>
      </c>
      <c r="EH59" s="2" t="s">
        <v>174</v>
      </c>
      <c r="EK59" s="2"/>
    </row>
    <row r="60" spans="1:141" ht="15">
      <c r="A60" s="3">
        <v>46023</v>
      </c>
      <c r="B60">
        <v>7220</v>
      </c>
      <c r="D60" s="2"/>
      <c r="E60" t="s">
        <v>170</v>
      </c>
      <c r="F60" s="2" t="s">
        <v>171</v>
      </c>
      <c r="G60">
        <v>7</v>
      </c>
      <c r="H60" s="3">
        <v>35059</v>
      </c>
      <c r="J60">
        <v>132883.58900000001</v>
      </c>
      <c r="K60">
        <v>140633.56700000001</v>
      </c>
      <c r="L60">
        <v>167588.334</v>
      </c>
      <c r="M60">
        <v>20</v>
      </c>
      <c r="N60">
        <v>9</v>
      </c>
      <c r="O60">
        <v>2</v>
      </c>
      <c r="P60">
        <v>31</v>
      </c>
      <c r="Q60">
        <v>100</v>
      </c>
      <c r="R60">
        <v>100</v>
      </c>
      <c r="S60">
        <v>8196376</v>
      </c>
      <c r="T60">
        <v>1813376</v>
      </c>
      <c r="U60">
        <v>6383000</v>
      </c>
      <c r="V60">
        <v>30</v>
      </c>
      <c r="W60">
        <v>4119391</v>
      </c>
      <c r="X60">
        <v>0</v>
      </c>
      <c r="Y60">
        <v>0</v>
      </c>
      <c r="Z60">
        <v>7500</v>
      </c>
      <c r="AA60">
        <v>225000</v>
      </c>
      <c r="AB60">
        <v>0</v>
      </c>
      <c r="AC60">
        <v>0</v>
      </c>
      <c r="AD60">
        <v>0</v>
      </c>
      <c r="AE60">
        <v>232500</v>
      </c>
      <c r="AF60">
        <v>0</v>
      </c>
      <c r="AG60">
        <v>527375</v>
      </c>
      <c r="AH60">
        <v>0</v>
      </c>
      <c r="AI60">
        <v>754147</v>
      </c>
      <c r="AJ60">
        <v>1281523</v>
      </c>
      <c r="AK60">
        <v>1759677</v>
      </c>
      <c r="AL60">
        <v>0</v>
      </c>
      <c r="AM60">
        <v>688285</v>
      </c>
      <c r="AN60">
        <v>0</v>
      </c>
      <c r="AO60">
        <v>70000</v>
      </c>
      <c r="AP60">
        <v>3799485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45000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917820</v>
      </c>
      <c r="BN60">
        <v>91780</v>
      </c>
      <c r="BO60">
        <v>302570</v>
      </c>
      <c r="BP60">
        <v>358830</v>
      </c>
      <c r="BQ60">
        <v>73770</v>
      </c>
      <c r="BR60">
        <v>12360</v>
      </c>
      <c r="BS60">
        <v>48790</v>
      </c>
      <c r="BT60">
        <v>7000</v>
      </c>
      <c r="BU60">
        <v>456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278416.011</v>
      </c>
      <c r="CH60">
        <v>31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14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20</v>
      </c>
      <c r="DA60">
        <v>0</v>
      </c>
      <c r="DB60">
        <v>24</v>
      </c>
      <c r="DC60">
        <v>44</v>
      </c>
      <c r="DD60">
        <v>56</v>
      </c>
      <c r="DE60">
        <v>0</v>
      </c>
      <c r="DF60">
        <v>54.76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2</v>
      </c>
      <c r="DS60">
        <v>2</v>
      </c>
      <c r="DV60" s="2"/>
      <c r="DZ60" t="b">
        <v>1</v>
      </c>
      <c r="EA60" s="2" t="s">
        <v>194</v>
      </c>
      <c r="ED60" s="3">
        <v>46023</v>
      </c>
      <c r="EE60" s="3">
        <v>46053</v>
      </c>
      <c r="EF60" s="2" t="s">
        <v>173</v>
      </c>
      <c r="EG60" t="b">
        <v>1</v>
      </c>
      <c r="EH60" s="2" t="s">
        <v>174</v>
      </c>
      <c r="EK60" s="2"/>
    </row>
    <row r="61" spans="1:141" ht="15">
      <c r="A61" s="3">
        <v>46023</v>
      </c>
      <c r="B61">
        <v>7220</v>
      </c>
      <c r="D61" s="2"/>
      <c r="E61" t="s">
        <v>170</v>
      </c>
      <c r="F61" s="2" t="s">
        <v>171</v>
      </c>
      <c r="G61">
        <v>9</v>
      </c>
      <c r="H61" s="3">
        <v>35219</v>
      </c>
      <c r="J61">
        <v>134594.58900000001</v>
      </c>
      <c r="K61">
        <v>142094.56700000001</v>
      </c>
      <c r="L61">
        <v>169329.359</v>
      </c>
      <c r="M61">
        <v>20</v>
      </c>
      <c r="N61">
        <v>9</v>
      </c>
      <c r="O61">
        <v>2</v>
      </c>
      <c r="P61">
        <v>31</v>
      </c>
      <c r="Q61">
        <v>100</v>
      </c>
      <c r="R61">
        <v>100</v>
      </c>
      <c r="S61">
        <v>8355325</v>
      </c>
      <c r="T61">
        <v>1958325</v>
      </c>
      <c r="U61">
        <v>6397000</v>
      </c>
      <c r="V61">
        <v>29</v>
      </c>
      <c r="W61">
        <v>4172432</v>
      </c>
      <c r="X61">
        <v>0</v>
      </c>
      <c r="Y61">
        <v>0</v>
      </c>
      <c r="Z61">
        <v>7500</v>
      </c>
      <c r="AA61">
        <v>217500</v>
      </c>
      <c r="AB61">
        <v>0</v>
      </c>
      <c r="AC61">
        <v>0</v>
      </c>
      <c r="AD61">
        <v>0</v>
      </c>
      <c r="AE61">
        <v>225000</v>
      </c>
      <c r="AF61">
        <v>0</v>
      </c>
      <c r="AG61">
        <v>532854</v>
      </c>
      <c r="AH61">
        <v>0</v>
      </c>
      <c r="AI61">
        <v>761982</v>
      </c>
      <c r="AJ61">
        <v>1294836</v>
      </c>
      <c r="AK61">
        <v>1777958</v>
      </c>
      <c r="AL61">
        <v>84664</v>
      </c>
      <c r="AM61">
        <v>695435</v>
      </c>
      <c r="AN61">
        <v>0</v>
      </c>
      <c r="AO61">
        <v>70000</v>
      </c>
      <c r="AP61">
        <v>3922893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35000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1045890</v>
      </c>
      <c r="BN61">
        <v>104580</v>
      </c>
      <c r="BO61">
        <v>302570</v>
      </c>
      <c r="BP61">
        <v>359890</v>
      </c>
      <c r="BQ61">
        <v>75200</v>
      </c>
      <c r="BR61">
        <v>12520</v>
      </c>
      <c r="BS61">
        <v>49300</v>
      </c>
      <c r="BT61">
        <v>0</v>
      </c>
      <c r="BU61">
        <v>8375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285751.54300000001</v>
      </c>
      <c r="CH61">
        <v>31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14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20</v>
      </c>
      <c r="DA61">
        <v>0</v>
      </c>
      <c r="DB61">
        <v>24</v>
      </c>
      <c r="DC61">
        <v>44</v>
      </c>
      <c r="DD61">
        <v>56</v>
      </c>
      <c r="DE61">
        <v>2</v>
      </c>
      <c r="DF61">
        <v>54.76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2</v>
      </c>
      <c r="DS61">
        <v>2</v>
      </c>
      <c r="DV61" s="2"/>
      <c r="DZ61" t="b">
        <v>1</v>
      </c>
      <c r="EA61" s="2" t="s">
        <v>194</v>
      </c>
      <c r="ED61" s="3">
        <v>46023</v>
      </c>
      <c r="EE61" s="3">
        <v>46053</v>
      </c>
      <c r="EF61" s="2" t="s">
        <v>173</v>
      </c>
      <c r="EG61" t="b">
        <v>1</v>
      </c>
      <c r="EH61" s="2" t="s">
        <v>174</v>
      </c>
      <c r="EK61" s="2"/>
    </row>
    <row r="62" spans="1:141" ht="15">
      <c r="A62" s="3">
        <v>46023</v>
      </c>
      <c r="B62">
        <v>7220</v>
      </c>
      <c r="D62" s="2"/>
      <c r="E62" t="s">
        <v>170</v>
      </c>
      <c r="F62" s="2" t="s">
        <v>171</v>
      </c>
      <c r="G62">
        <v>4</v>
      </c>
      <c r="H62" s="3">
        <v>35444</v>
      </c>
      <c r="J62">
        <v>130108.58900000001</v>
      </c>
      <c r="K62">
        <v>137358.56700000001</v>
      </c>
      <c r="L62">
        <v>163685.625</v>
      </c>
      <c r="M62">
        <v>20</v>
      </c>
      <c r="N62">
        <v>9</v>
      </c>
      <c r="O62">
        <v>2</v>
      </c>
      <c r="P62">
        <v>31</v>
      </c>
      <c r="Q62">
        <v>100</v>
      </c>
      <c r="R62">
        <v>100</v>
      </c>
      <c r="S62">
        <v>7867157</v>
      </c>
      <c r="T62">
        <v>1634500</v>
      </c>
      <c r="U62">
        <v>6232657</v>
      </c>
      <c r="V62">
        <v>29</v>
      </c>
      <c r="W62">
        <v>4033366</v>
      </c>
      <c r="X62">
        <v>0</v>
      </c>
      <c r="Y62">
        <v>0</v>
      </c>
      <c r="Z62">
        <v>0</v>
      </c>
      <c r="AA62">
        <v>217500</v>
      </c>
      <c r="AB62">
        <v>0</v>
      </c>
      <c r="AC62">
        <v>0</v>
      </c>
      <c r="AD62">
        <v>0</v>
      </c>
      <c r="AE62">
        <v>217500</v>
      </c>
      <c r="AF62">
        <v>0</v>
      </c>
      <c r="AG62">
        <v>515094</v>
      </c>
      <c r="AH62">
        <v>0</v>
      </c>
      <c r="AI62">
        <v>583130</v>
      </c>
      <c r="AJ62">
        <v>1098224</v>
      </c>
      <c r="AK62">
        <v>1718699</v>
      </c>
      <c r="AL62">
        <v>81842</v>
      </c>
      <c r="AM62">
        <v>602526</v>
      </c>
      <c r="AN62">
        <v>0</v>
      </c>
      <c r="AO62">
        <v>60000</v>
      </c>
      <c r="AP62">
        <v>3561291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55000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782760</v>
      </c>
      <c r="BN62">
        <v>78270</v>
      </c>
      <c r="BO62">
        <v>302570</v>
      </c>
      <c r="BP62">
        <v>340350</v>
      </c>
      <c r="BQ62">
        <v>70800</v>
      </c>
      <c r="BR62">
        <v>12100</v>
      </c>
      <c r="BS62">
        <v>47650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249180.174</v>
      </c>
      <c r="CH62">
        <v>31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20</v>
      </c>
      <c r="DA62">
        <v>0</v>
      </c>
      <c r="DB62">
        <v>19</v>
      </c>
      <c r="DC62">
        <v>39</v>
      </c>
      <c r="DD62">
        <v>56</v>
      </c>
      <c r="DE62">
        <v>2</v>
      </c>
      <c r="DF62">
        <v>49.08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2</v>
      </c>
      <c r="DS62">
        <v>2</v>
      </c>
      <c r="DV62" s="2"/>
      <c r="DZ62" t="b">
        <v>1</v>
      </c>
      <c r="EA62" s="2" t="s">
        <v>194</v>
      </c>
      <c r="ED62" s="3">
        <v>46023</v>
      </c>
      <c r="EE62" s="3">
        <v>46053</v>
      </c>
      <c r="EF62" s="2" t="s">
        <v>173</v>
      </c>
      <c r="EG62" t="b">
        <v>1</v>
      </c>
      <c r="EH62" s="2" t="s">
        <v>174</v>
      </c>
      <c r="EK62" s="2"/>
    </row>
    <row r="63" spans="1:141" ht="15">
      <c r="A63" s="3">
        <v>46023</v>
      </c>
      <c r="B63">
        <v>7220</v>
      </c>
      <c r="D63" s="2"/>
      <c r="E63" t="s">
        <v>176</v>
      </c>
      <c r="F63" s="2" t="s">
        <v>177</v>
      </c>
      <c r="G63">
        <v>9</v>
      </c>
      <c r="H63" s="3">
        <v>36549</v>
      </c>
      <c r="J63">
        <v>114832.333</v>
      </c>
      <c r="K63">
        <v>121707.3</v>
      </c>
      <c r="L63">
        <v>145034.533</v>
      </c>
      <c r="M63">
        <v>20</v>
      </c>
      <c r="N63">
        <v>9</v>
      </c>
      <c r="O63">
        <v>2</v>
      </c>
      <c r="P63">
        <v>31</v>
      </c>
      <c r="Q63">
        <v>100</v>
      </c>
      <c r="R63">
        <v>100</v>
      </c>
      <c r="S63">
        <v>6995107</v>
      </c>
      <c r="T63">
        <v>1337920</v>
      </c>
      <c r="U63">
        <v>5657187</v>
      </c>
      <c r="V63">
        <v>26</v>
      </c>
      <c r="W63">
        <v>3559802</v>
      </c>
      <c r="X63">
        <v>0</v>
      </c>
      <c r="Y63">
        <v>0</v>
      </c>
      <c r="Z63">
        <v>11250</v>
      </c>
      <c r="AA63">
        <v>195000</v>
      </c>
      <c r="AB63">
        <v>0</v>
      </c>
      <c r="AC63">
        <v>0</v>
      </c>
      <c r="AD63">
        <v>0</v>
      </c>
      <c r="AE63">
        <v>206250</v>
      </c>
      <c r="AF63">
        <v>0</v>
      </c>
      <c r="AG63">
        <v>456402</v>
      </c>
      <c r="AH63">
        <v>0</v>
      </c>
      <c r="AI63">
        <v>652655</v>
      </c>
      <c r="AJ63">
        <v>1109057</v>
      </c>
      <c r="AK63">
        <v>1522862</v>
      </c>
      <c r="AL63">
        <v>0</v>
      </c>
      <c r="AM63">
        <v>475785</v>
      </c>
      <c r="AN63">
        <v>0</v>
      </c>
      <c r="AO63">
        <v>55000</v>
      </c>
      <c r="AP63">
        <v>3162704</v>
      </c>
      <c r="AQ63">
        <v>0</v>
      </c>
      <c r="AR63">
        <v>21351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45000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629740</v>
      </c>
      <c r="BN63">
        <v>62970</v>
      </c>
      <c r="BO63">
        <v>222820</v>
      </c>
      <c r="BP63">
        <v>306530</v>
      </c>
      <c r="BQ63">
        <v>62960</v>
      </c>
      <c r="BR63">
        <v>10680</v>
      </c>
      <c r="BS63">
        <v>42220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228995.87</v>
      </c>
      <c r="CH63">
        <v>31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20</v>
      </c>
      <c r="DA63">
        <v>0</v>
      </c>
      <c r="DB63">
        <v>24</v>
      </c>
      <c r="DC63">
        <v>44</v>
      </c>
      <c r="DD63">
        <v>56</v>
      </c>
      <c r="DE63">
        <v>0</v>
      </c>
      <c r="DF63">
        <v>43.74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2</v>
      </c>
      <c r="DS63">
        <v>2</v>
      </c>
      <c r="DV63" s="2"/>
      <c r="DZ63" t="b">
        <v>1</v>
      </c>
      <c r="EA63" s="2" t="s">
        <v>194</v>
      </c>
      <c r="ED63" s="3">
        <v>46023</v>
      </c>
      <c r="EE63" s="3">
        <v>46053</v>
      </c>
      <c r="EF63" s="2" t="s">
        <v>173</v>
      </c>
      <c r="EG63" t="b">
        <v>1</v>
      </c>
      <c r="EH63" s="2" t="s">
        <v>174</v>
      </c>
      <c r="EK63" s="2"/>
    </row>
    <row r="64" spans="1:141" ht="15">
      <c r="A64" s="3">
        <v>46023</v>
      </c>
      <c r="B64">
        <v>7220</v>
      </c>
      <c r="D64" s="2"/>
      <c r="E64" t="s">
        <v>176</v>
      </c>
      <c r="F64" s="2" t="s">
        <v>177</v>
      </c>
      <c r="G64">
        <v>5</v>
      </c>
      <c r="H64" s="3">
        <v>37683</v>
      </c>
      <c r="J64">
        <v>111809.333</v>
      </c>
      <c r="K64">
        <v>117559.3</v>
      </c>
      <c r="L64">
        <v>140091.49900000001</v>
      </c>
      <c r="M64">
        <v>20</v>
      </c>
      <c r="N64">
        <v>9</v>
      </c>
      <c r="O64">
        <v>2</v>
      </c>
      <c r="P64">
        <v>31</v>
      </c>
      <c r="Q64">
        <v>100</v>
      </c>
      <c r="R64">
        <v>100</v>
      </c>
      <c r="S64">
        <v>6790564</v>
      </c>
      <c r="T64">
        <v>1440564</v>
      </c>
      <c r="U64">
        <v>5350000</v>
      </c>
      <c r="V64">
        <v>22</v>
      </c>
      <c r="W64">
        <v>3466089</v>
      </c>
      <c r="X64">
        <v>0</v>
      </c>
      <c r="Y64">
        <v>0</v>
      </c>
      <c r="Z64">
        <v>7500</v>
      </c>
      <c r="AA64">
        <v>165000</v>
      </c>
      <c r="AB64">
        <v>0</v>
      </c>
      <c r="AC64">
        <v>0</v>
      </c>
      <c r="AD64">
        <v>0</v>
      </c>
      <c r="AE64">
        <v>172500</v>
      </c>
      <c r="AF64">
        <v>0</v>
      </c>
      <c r="AG64">
        <v>440847</v>
      </c>
      <c r="AH64">
        <v>0</v>
      </c>
      <c r="AI64">
        <v>630411</v>
      </c>
      <c r="AJ64">
        <v>1071259</v>
      </c>
      <c r="AK64">
        <v>1470960</v>
      </c>
      <c r="AL64">
        <v>0</v>
      </c>
      <c r="AM64">
        <v>529756</v>
      </c>
      <c r="AN64">
        <v>0</v>
      </c>
      <c r="AO64">
        <v>65000</v>
      </c>
      <c r="AP64">
        <v>3136975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15000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672850</v>
      </c>
      <c r="BN64">
        <v>67280</v>
      </c>
      <c r="BO64">
        <v>286370</v>
      </c>
      <c r="BP64">
        <v>297450</v>
      </c>
      <c r="BQ64">
        <v>61120</v>
      </c>
      <c r="BR64">
        <v>10400</v>
      </c>
      <c r="BS64">
        <v>40790</v>
      </c>
      <c r="BT64">
        <v>0</v>
      </c>
      <c r="BU64">
        <v>4304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229868.946</v>
      </c>
      <c r="CH64">
        <v>31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20</v>
      </c>
      <c r="DA64">
        <v>0</v>
      </c>
      <c r="DB64">
        <v>24</v>
      </c>
      <c r="DC64">
        <v>44</v>
      </c>
      <c r="DD64">
        <v>56</v>
      </c>
      <c r="DE64">
        <v>0</v>
      </c>
      <c r="DF64">
        <v>50.42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2</v>
      </c>
      <c r="DS64">
        <v>2</v>
      </c>
      <c r="DV64" s="2"/>
      <c r="DZ64" t="b">
        <v>1</v>
      </c>
      <c r="EA64" s="2" t="s">
        <v>194</v>
      </c>
      <c r="ED64" s="3">
        <v>46023</v>
      </c>
      <c r="EE64" s="3">
        <v>46053</v>
      </c>
      <c r="EF64" s="2" t="s">
        <v>173</v>
      </c>
      <c r="EG64" t="b">
        <v>1</v>
      </c>
      <c r="EH64" s="2" t="s">
        <v>174</v>
      </c>
      <c r="EK64" s="2"/>
    </row>
    <row r="65" spans="1:141" ht="15">
      <c r="A65" s="3">
        <v>46023</v>
      </c>
      <c r="B65">
        <v>7220</v>
      </c>
      <c r="D65" s="2"/>
      <c r="E65" t="s">
        <v>176</v>
      </c>
      <c r="F65" s="2" t="s">
        <v>177</v>
      </c>
      <c r="G65">
        <v>16</v>
      </c>
      <c r="H65" s="3">
        <v>37921</v>
      </c>
      <c r="J65">
        <v>118910.333</v>
      </c>
      <c r="K65">
        <v>124410.3</v>
      </c>
      <c r="L65">
        <v>148255.60800000001</v>
      </c>
      <c r="M65">
        <v>20</v>
      </c>
      <c r="N65">
        <v>9</v>
      </c>
      <c r="O65">
        <v>2</v>
      </c>
      <c r="P65">
        <v>31</v>
      </c>
      <c r="Q65">
        <v>100</v>
      </c>
      <c r="R65">
        <v>100</v>
      </c>
      <c r="S65">
        <v>7245327</v>
      </c>
      <c r="T65">
        <v>1545327</v>
      </c>
      <c r="U65">
        <v>5700000</v>
      </c>
      <c r="V65">
        <v>22</v>
      </c>
      <c r="W65">
        <v>3686220</v>
      </c>
      <c r="X65">
        <v>0</v>
      </c>
      <c r="Y65">
        <v>0</v>
      </c>
      <c r="Z65">
        <v>0</v>
      </c>
      <c r="AA65">
        <v>165000</v>
      </c>
      <c r="AB65">
        <v>0</v>
      </c>
      <c r="AC65">
        <v>0</v>
      </c>
      <c r="AD65">
        <v>0</v>
      </c>
      <c r="AE65">
        <v>165000</v>
      </c>
      <c r="AF65">
        <v>0</v>
      </c>
      <c r="AG65">
        <v>466538</v>
      </c>
      <c r="AH65">
        <v>0</v>
      </c>
      <c r="AI65">
        <v>667150</v>
      </c>
      <c r="AJ65">
        <v>1133688</v>
      </c>
      <c r="AK65">
        <v>1556683</v>
      </c>
      <c r="AL65">
        <v>74127</v>
      </c>
      <c r="AM65">
        <v>534609</v>
      </c>
      <c r="AN65">
        <v>0</v>
      </c>
      <c r="AO65">
        <v>60000</v>
      </c>
      <c r="AP65">
        <v>3359107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35000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730980</v>
      </c>
      <c r="BN65">
        <v>73090</v>
      </c>
      <c r="BO65">
        <v>302570</v>
      </c>
      <c r="BP65">
        <v>314770</v>
      </c>
      <c r="BQ65">
        <v>65210</v>
      </c>
      <c r="BR65">
        <v>11060</v>
      </c>
      <c r="BS65">
        <v>43170</v>
      </c>
      <c r="BT65">
        <v>0</v>
      </c>
      <c r="BU65">
        <v>4477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240152.076</v>
      </c>
      <c r="CH65">
        <v>31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20</v>
      </c>
      <c r="DA65">
        <v>0</v>
      </c>
      <c r="DB65">
        <v>24</v>
      </c>
      <c r="DC65">
        <v>44</v>
      </c>
      <c r="DD65">
        <v>56</v>
      </c>
      <c r="DE65">
        <v>2</v>
      </c>
      <c r="DF65">
        <v>48.08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2</v>
      </c>
      <c r="DS65">
        <v>2</v>
      </c>
      <c r="DV65" s="2"/>
      <c r="DZ65" t="b">
        <v>1</v>
      </c>
      <c r="EA65" s="2" t="s">
        <v>194</v>
      </c>
      <c r="ED65" s="3">
        <v>46023</v>
      </c>
      <c r="EE65" s="3">
        <v>46053</v>
      </c>
      <c r="EF65" s="2" t="s">
        <v>173</v>
      </c>
      <c r="EG65" t="b">
        <v>1</v>
      </c>
      <c r="EH65" s="2" t="s">
        <v>174</v>
      </c>
      <c r="EK65" s="2"/>
    </row>
    <row r="66" spans="1:141" ht="15">
      <c r="A66" s="3">
        <v>46023</v>
      </c>
      <c r="B66">
        <v>7220</v>
      </c>
      <c r="D66" s="2"/>
      <c r="E66" t="s">
        <v>176</v>
      </c>
      <c r="F66" s="2" t="s">
        <v>177</v>
      </c>
      <c r="G66">
        <v>7</v>
      </c>
      <c r="H66" s="3">
        <v>38224</v>
      </c>
      <c r="J66">
        <v>113366.333</v>
      </c>
      <c r="K66">
        <v>118991.3</v>
      </c>
      <c r="L66">
        <v>141797.96599999999</v>
      </c>
      <c r="M66">
        <v>20</v>
      </c>
      <c r="N66">
        <v>9</v>
      </c>
      <c r="O66">
        <v>2</v>
      </c>
      <c r="P66">
        <v>31</v>
      </c>
      <c r="Q66">
        <v>100</v>
      </c>
      <c r="R66">
        <v>100</v>
      </c>
      <c r="S66">
        <v>6348596</v>
      </c>
      <c r="T66">
        <v>1493802</v>
      </c>
      <c r="U66">
        <v>4854794</v>
      </c>
      <c r="V66">
        <v>21</v>
      </c>
      <c r="W66">
        <v>3514356</v>
      </c>
      <c r="X66">
        <v>0</v>
      </c>
      <c r="Y66">
        <v>0</v>
      </c>
      <c r="Z66">
        <v>11250</v>
      </c>
      <c r="AA66">
        <v>157500</v>
      </c>
      <c r="AB66">
        <v>0</v>
      </c>
      <c r="AC66">
        <v>0</v>
      </c>
      <c r="AD66">
        <v>0</v>
      </c>
      <c r="AE66">
        <v>168750</v>
      </c>
      <c r="AF66">
        <v>0</v>
      </c>
      <c r="AG66">
        <v>446217</v>
      </c>
      <c r="AH66">
        <v>0</v>
      </c>
      <c r="AI66">
        <v>478568</v>
      </c>
      <c r="AJ66">
        <v>924785</v>
      </c>
      <c r="AK66">
        <v>1063484</v>
      </c>
      <c r="AL66">
        <v>70898</v>
      </c>
      <c r="AM66">
        <v>511323</v>
      </c>
      <c r="AN66">
        <v>0</v>
      </c>
      <c r="AO66">
        <v>60000</v>
      </c>
      <c r="AP66">
        <v>2630490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35000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529780</v>
      </c>
      <c r="BN66">
        <v>52970</v>
      </c>
      <c r="BO66">
        <v>289030</v>
      </c>
      <c r="BP66">
        <v>275000</v>
      </c>
      <c r="BQ66">
        <v>57140</v>
      </c>
      <c r="BR66">
        <v>10550</v>
      </c>
      <c r="BS66">
        <v>41290</v>
      </c>
      <c r="BT66">
        <v>0</v>
      </c>
      <c r="BU66">
        <v>7500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230542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206838.761</v>
      </c>
      <c r="CH66">
        <v>31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20</v>
      </c>
      <c r="DA66">
        <v>0</v>
      </c>
      <c r="DB66">
        <v>18</v>
      </c>
      <c r="DC66">
        <v>38</v>
      </c>
      <c r="DD66">
        <v>40</v>
      </c>
      <c r="DE66">
        <v>2</v>
      </c>
      <c r="DF66">
        <v>48.08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0.5</v>
      </c>
      <c r="DQ66">
        <v>0</v>
      </c>
      <c r="DR66">
        <v>2</v>
      </c>
      <c r="DS66">
        <v>2</v>
      </c>
      <c r="DV66" s="2"/>
      <c r="DZ66" t="b">
        <v>1</v>
      </c>
      <c r="EA66" s="2" t="s">
        <v>194</v>
      </c>
      <c r="ED66" s="3">
        <v>46023</v>
      </c>
      <c r="EE66" s="3">
        <v>46053</v>
      </c>
      <c r="EF66" s="2" t="s">
        <v>173</v>
      </c>
      <c r="EG66" t="b">
        <v>1</v>
      </c>
      <c r="EH66" s="2" t="s">
        <v>174</v>
      </c>
      <c r="EK66" s="2"/>
    </row>
    <row r="67" spans="1:141" ht="15">
      <c r="A67" s="3">
        <v>46023</v>
      </c>
      <c r="B67">
        <v>7220</v>
      </c>
      <c r="D67" s="2"/>
      <c r="E67" t="s">
        <v>176</v>
      </c>
      <c r="F67" s="2" t="s">
        <v>177</v>
      </c>
      <c r="G67">
        <v>2</v>
      </c>
      <c r="H67" s="3">
        <v>38600</v>
      </c>
      <c r="J67">
        <v>109205.333</v>
      </c>
      <c r="K67">
        <v>114455.3</v>
      </c>
      <c r="L67">
        <v>136392.56599999999</v>
      </c>
      <c r="M67">
        <v>15</v>
      </c>
      <c r="N67">
        <v>5</v>
      </c>
      <c r="O67">
        <v>1</v>
      </c>
      <c r="P67">
        <v>21</v>
      </c>
      <c r="Q67">
        <v>100</v>
      </c>
      <c r="R67">
        <v>100</v>
      </c>
      <c r="S67">
        <v>3872615</v>
      </c>
      <c r="T67">
        <v>631134</v>
      </c>
      <c r="U67">
        <v>3241481</v>
      </c>
      <c r="V67">
        <v>20</v>
      </c>
      <c r="W67">
        <v>2293311</v>
      </c>
      <c r="X67">
        <v>0</v>
      </c>
      <c r="Y67">
        <v>0</v>
      </c>
      <c r="Z67">
        <v>5000</v>
      </c>
      <c r="AA67">
        <v>100000</v>
      </c>
      <c r="AB67">
        <v>0</v>
      </c>
      <c r="AC67">
        <v>0</v>
      </c>
      <c r="AD67">
        <v>0</v>
      </c>
      <c r="AE67">
        <v>105000</v>
      </c>
      <c r="AF67">
        <v>0</v>
      </c>
      <c r="AG67">
        <v>276838</v>
      </c>
      <c r="AH67">
        <v>0</v>
      </c>
      <c r="AI67">
        <v>204588</v>
      </c>
      <c r="AJ67">
        <v>481427</v>
      </c>
      <c r="AK67">
        <v>613766</v>
      </c>
      <c r="AL67">
        <v>68196</v>
      </c>
      <c r="AM67">
        <v>245915</v>
      </c>
      <c r="AN67">
        <v>0</v>
      </c>
      <c r="AO67">
        <v>30000</v>
      </c>
      <c r="AP67">
        <v>1439304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35000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172050</v>
      </c>
      <c r="BN67">
        <v>17200</v>
      </c>
      <c r="BO67">
        <v>0</v>
      </c>
      <c r="BP67">
        <v>173460</v>
      </c>
      <c r="BQ67">
        <v>34850</v>
      </c>
      <c r="BR67">
        <v>6880</v>
      </c>
      <c r="BS67">
        <v>26750</v>
      </c>
      <c r="BT67">
        <v>0</v>
      </c>
      <c r="BU67">
        <v>10000</v>
      </c>
      <c r="BV67">
        <v>0</v>
      </c>
      <c r="BW67">
        <v>0</v>
      </c>
      <c r="BX67">
        <v>0</v>
      </c>
      <c r="BY67">
        <v>189944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196821.598</v>
      </c>
      <c r="CH67">
        <v>31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6</v>
      </c>
      <c r="CT67">
        <v>0</v>
      </c>
      <c r="CU67">
        <v>0</v>
      </c>
      <c r="CV67">
        <v>10</v>
      </c>
      <c r="CW67">
        <v>0</v>
      </c>
      <c r="CX67">
        <v>0</v>
      </c>
      <c r="CY67">
        <v>0</v>
      </c>
      <c r="CZ67">
        <v>12.9</v>
      </c>
      <c r="DA67">
        <v>0</v>
      </c>
      <c r="DB67">
        <v>8</v>
      </c>
      <c r="DC67">
        <v>20.9</v>
      </c>
      <c r="DD67">
        <v>24</v>
      </c>
      <c r="DE67">
        <v>2</v>
      </c>
      <c r="DF67">
        <v>24.04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0.5</v>
      </c>
      <c r="DQ67">
        <v>1</v>
      </c>
      <c r="DR67">
        <v>2</v>
      </c>
      <c r="DS67">
        <v>2</v>
      </c>
      <c r="DV67" s="2"/>
      <c r="DZ67" t="b">
        <v>1</v>
      </c>
      <c r="EA67" s="2" t="s">
        <v>194</v>
      </c>
      <c r="ED67" s="3">
        <v>46023</v>
      </c>
      <c r="EE67" s="3">
        <v>46053</v>
      </c>
      <c r="EF67" s="2" t="s">
        <v>173</v>
      </c>
      <c r="EG67" t="b">
        <v>1</v>
      </c>
      <c r="EH67" s="2" t="s">
        <v>174</v>
      </c>
      <c r="EK67" s="2"/>
    </row>
    <row r="68" spans="1:141" ht="15">
      <c r="A68" s="3">
        <v>46023</v>
      </c>
      <c r="B68">
        <v>7250</v>
      </c>
      <c r="D68" s="2"/>
      <c r="E68" t="s">
        <v>176</v>
      </c>
      <c r="F68" s="2" t="s">
        <v>177</v>
      </c>
      <c r="G68">
        <v>3</v>
      </c>
      <c r="H68" s="3">
        <v>41640</v>
      </c>
      <c r="J68">
        <v>110095.333</v>
      </c>
      <c r="K68">
        <v>113095.3</v>
      </c>
      <c r="L68">
        <v>134771.899</v>
      </c>
      <c r="M68">
        <v>20</v>
      </c>
      <c r="N68">
        <v>9</v>
      </c>
      <c r="O68">
        <v>2</v>
      </c>
      <c r="P68">
        <v>31</v>
      </c>
      <c r="Q68">
        <v>100</v>
      </c>
      <c r="R68">
        <v>100</v>
      </c>
      <c r="S68">
        <v>7353445</v>
      </c>
      <c r="T68">
        <v>1533445</v>
      </c>
      <c r="U68">
        <v>5820000</v>
      </c>
      <c r="V68">
        <v>12</v>
      </c>
      <c r="W68">
        <v>3412955</v>
      </c>
      <c r="X68">
        <v>0</v>
      </c>
      <c r="Y68">
        <v>0</v>
      </c>
      <c r="Z68">
        <v>0</v>
      </c>
      <c r="AA68">
        <v>90000</v>
      </c>
      <c r="AB68">
        <v>0</v>
      </c>
      <c r="AC68">
        <v>0</v>
      </c>
      <c r="AD68">
        <v>0</v>
      </c>
      <c r="AE68">
        <v>90000</v>
      </c>
      <c r="AF68">
        <v>0</v>
      </c>
      <c r="AG68">
        <v>424107</v>
      </c>
      <c r="AH68">
        <v>0</v>
      </c>
      <c r="AI68">
        <v>884440</v>
      </c>
      <c r="AJ68">
        <v>1308547</v>
      </c>
      <c r="AK68">
        <v>1617262</v>
      </c>
      <c r="AL68">
        <v>134771</v>
      </c>
      <c r="AM68">
        <v>684910</v>
      </c>
      <c r="AN68">
        <v>0</v>
      </c>
      <c r="AO68">
        <v>70000</v>
      </c>
      <c r="AP68">
        <v>3815490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35000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764550</v>
      </c>
      <c r="BN68">
        <v>76450</v>
      </c>
      <c r="BO68">
        <v>265430</v>
      </c>
      <c r="BP68">
        <v>308280</v>
      </c>
      <c r="BQ68">
        <v>66180</v>
      </c>
      <c r="BR68">
        <v>10240</v>
      </c>
      <c r="BS68">
        <v>39270</v>
      </c>
      <c r="BT68">
        <v>0</v>
      </c>
      <c r="BU68">
        <v>3045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203564.033</v>
      </c>
      <c r="CH68">
        <v>31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20</v>
      </c>
      <c r="DA68">
        <v>0</v>
      </c>
      <c r="DB68">
        <v>35</v>
      </c>
      <c r="DC68">
        <v>55</v>
      </c>
      <c r="DD68">
        <v>64</v>
      </c>
      <c r="DE68">
        <v>4</v>
      </c>
      <c r="DF68">
        <v>67.760000000000005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2</v>
      </c>
      <c r="DS68">
        <v>2</v>
      </c>
      <c r="DV68" s="2"/>
      <c r="DZ68" t="b">
        <v>1</v>
      </c>
      <c r="EA68" s="2" t="s">
        <v>195</v>
      </c>
      <c r="ED68" s="3">
        <v>46023</v>
      </c>
      <c r="EE68" s="3">
        <v>46053</v>
      </c>
      <c r="EF68" s="2" t="s">
        <v>173</v>
      </c>
      <c r="EG68" t="b">
        <v>1</v>
      </c>
      <c r="EH68" s="2" t="s">
        <v>174</v>
      </c>
      <c r="EK68" s="2"/>
    </row>
    <row r="69" spans="1:141" ht="15">
      <c r="A69" s="3">
        <v>46023</v>
      </c>
      <c r="B69">
        <v>7250</v>
      </c>
      <c r="D69" s="2"/>
      <c r="E69" t="s">
        <v>176</v>
      </c>
      <c r="F69" s="2" t="s">
        <v>177</v>
      </c>
      <c r="G69">
        <v>1</v>
      </c>
      <c r="H69" s="3">
        <v>41640</v>
      </c>
      <c r="J69">
        <v>108315.333</v>
      </c>
      <c r="K69">
        <v>111315.3</v>
      </c>
      <c r="L69">
        <v>132650.73300000001</v>
      </c>
      <c r="M69">
        <v>20</v>
      </c>
      <c r="N69">
        <v>9</v>
      </c>
      <c r="O69">
        <v>2</v>
      </c>
      <c r="P69">
        <v>31</v>
      </c>
      <c r="Q69">
        <v>100</v>
      </c>
      <c r="R69">
        <v>100</v>
      </c>
      <c r="S69">
        <v>6759752</v>
      </c>
      <c r="T69">
        <v>1349752</v>
      </c>
      <c r="U69">
        <v>5410000</v>
      </c>
      <c r="V69">
        <v>12</v>
      </c>
      <c r="W69">
        <v>3357775</v>
      </c>
      <c r="X69">
        <v>0</v>
      </c>
      <c r="Y69">
        <v>0</v>
      </c>
      <c r="Z69">
        <v>0</v>
      </c>
      <c r="AA69">
        <v>90000</v>
      </c>
      <c r="AB69">
        <v>0</v>
      </c>
      <c r="AC69">
        <v>0</v>
      </c>
      <c r="AD69">
        <v>0</v>
      </c>
      <c r="AE69">
        <v>90000</v>
      </c>
      <c r="AF69">
        <v>0</v>
      </c>
      <c r="AG69">
        <v>417432</v>
      </c>
      <c r="AH69">
        <v>0</v>
      </c>
      <c r="AI69">
        <v>721288</v>
      </c>
      <c r="AJ69">
        <v>1138720</v>
      </c>
      <c r="AK69">
        <v>1392832</v>
      </c>
      <c r="AL69">
        <v>132650</v>
      </c>
      <c r="AM69">
        <v>587775</v>
      </c>
      <c r="AN69">
        <v>0</v>
      </c>
      <c r="AO69">
        <v>60000</v>
      </c>
      <c r="AP69">
        <v>3311977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636250</v>
      </c>
      <c r="BN69">
        <v>63620</v>
      </c>
      <c r="BO69">
        <v>242910</v>
      </c>
      <c r="BP69">
        <v>292590</v>
      </c>
      <c r="BQ69">
        <v>60840</v>
      </c>
      <c r="BR69">
        <v>10080</v>
      </c>
      <c r="BS69">
        <v>38650</v>
      </c>
      <c r="BT69">
        <v>0</v>
      </c>
      <c r="BU69">
        <v>4812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201749.511</v>
      </c>
      <c r="CH69">
        <v>31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20</v>
      </c>
      <c r="DA69">
        <v>0</v>
      </c>
      <c r="DB69">
        <v>29</v>
      </c>
      <c r="DC69">
        <v>49</v>
      </c>
      <c r="DD69">
        <v>56</v>
      </c>
      <c r="DE69">
        <v>4</v>
      </c>
      <c r="DF69">
        <v>59.08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</v>
      </c>
      <c r="DS69">
        <v>2</v>
      </c>
      <c r="DV69" s="2"/>
      <c r="DZ69" t="b">
        <v>1</v>
      </c>
      <c r="EA69" s="2" t="s">
        <v>195</v>
      </c>
      <c r="ED69" s="3">
        <v>46023</v>
      </c>
      <c r="EE69" s="3">
        <v>46053</v>
      </c>
      <c r="EF69" s="2" t="s">
        <v>173</v>
      </c>
      <c r="EG69" t="b">
        <v>1</v>
      </c>
      <c r="EH69" s="2" t="s">
        <v>174</v>
      </c>
      <c r="EK69" s="2"/>
    </row>
    <row r="70" spans="1:141" ht="15">
      <c r="A70" s="3">
        <v>46023</v>
      </c>
      <c r="B70">
        <v>7270</v>
      </c>
      <c r="D70" s="2"/>
      <c r="E70" t="s">
        <v>176</v>
      </c>
      <c r="F70" s="2" t="s">
        <v>177</v>
      </c>
      <c r="G70">
        <v>4</v>
      </c>
      <c r="H70" s="3">
        <v>41673</v>
      </c>
      <c r="J70">
        <v>110985.333</v>
      </c>
      <c r="K70">
        <v>114235.3</v>
      </c>
      <c r="L70">
        <v>136130.399</v>
      </c>
      <c r="M70">
        <v>20</v>
      </c>
      <c r="N70">
        <v>9</v>
      </c>
      <c r="O70">
        <v>2</v>
      </c>
      <c r="P70">
        <v>31</v>
      </c>
      <c r="Q70">
        <v>100</v>
      </c>
      <c r="R70">
        <v>100</v>
      </c>
      <c r="S70">
        <v>7055549</v>
      </c>
      <c r="T70">
        <v>1565549</v>
      </c>
      <c r="U70">
        <v>5490000</v>
      </c>
      <c r="V70">
        <v>12</v>
      </c>
      <c r="W70">
        <v>3412798</v>
      </c>
      <c r="X70">
        <v>0</v>
      </c>
      <c r="Y70">
        <v>0</v>
      </c>
      <c r="Z70">
        <v>7500</v>
      </c>
      <c r="AA70">
        <v>90000</v>
      </c>
      <c r="AB70">
        <v>0</v>
      </c>
      <c r="AC70">
        <v>0</v>
      </c>
      <c r="AD70">
        <v>0</v>
      </c>
      <c r="AE70">
        <v>97500</v>
      </c>
      <c r="AF70">
        <v>0</v>
      </c>
      <c r="AG70">
        <v>428382</v>
      </c>
      <c r="AH70">
        <v>0</v>
      </c>
      <c r="AI70">
        <v>867831</v>
      </c>
      <c r="AJ70">
        <v>1296213</v>
      </c>
      <c r="AK70">
        <v>1429369</v>
      </c>
      <c r="AL70">
        <v>68065</v>
      </c>
      <c r="AM70">
        <v>681604</v>
      </c>
      <c r="AN70">
        <v>0</v>
      </c>
      <c r="AO70">
        <v>70000</v>
      </c>
      <c r="AP70">
        <v>3545251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801480</v>
      </c>
      <c r="BN70">
        <v>80140</v>
      </c>
      <c r="BO70">
        <v>252130</v>
      </c>
      <c r="BP70">
        <v>296260</v>
      </c>
      <c r="BQ70">
        <v>63500</v>
      </c>
      <c r="BR70">
        <v>10240</v>
      </c>
      <c r="BS70">
        <v>39380</v>
      </c>
      <c r="BT70">
        <v>21000</v>
      </c>
      <c r="BU70">
        <v>1419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219018.761</v>
      </c>
      <c r="CH70">
        <v>31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14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20</v>
      </c>
      <c r="DA70">
        <v>0</v>
      </c>
      <c r="DB70">
        <v>34</v>
      </c>
      <c r="DC70">
        <v>54</v>
      </c>
      <c r="DD70">
        <v>56</v>
      </c>
      <c r="DE70">
        <v>2</v>
      </c>
      <c r="DF70">
        <v>66.760000000000005</v>
      </c>
      <c r="DG70">
        <v>0</v>
      </c>
      <c r="DH70">
        <v>0</v>
      </c>
      <c r="DI70">
        <v>0</v>
      </c>
      <c r="DJ70">
        <v>2</v>
      </c>
      <c r="DK70">
        <v>0</v>
      </c>
      <c r="DL70">
        <v>0</v>
      </c>
      <c r="DM70">
        <v>0</v>
      </c>
      <c r="DN70">
        <v>2</v>
      </c>
      <c r="DO70">
        <v>0</v>
      </c>
      <c r="DP70">
        <v>0</v>
      </c>
      <c r="DQ70">
        <v>1</v>
      </c>
      <c r="DR70">
        <v>2</v>
      </c>
      <c r="DS70">
        <v>2</v>
      </c>
      <c r="DV70" s="2"/>
      <c r="DZ70" t="b">
        <v>1</v>
      </c>
      <c r="EA70" s="2" t="s">
        <v>196</v>
      </c>
      <c r="ED70" s="3">
        <v>46023</v>
      </c>
      <c r="EE70" s="3">
        <v>46053</v>
      </c>
      <c r="EF70" s="2" t="s">
        <v>173</v>
      </c>
      <c r="EG70" t="b">
        <v>1</v>
      </c>
      <c r="EH70" s="2" t="s">
        <v>174</v>
      </c>
      <c r="EK70" s="2"/>
    </row>
    <row r="71" spans="1:141" ht="15">
      <c r="A71" s="3">
        <v>46023</v>
      </c>
      <c r="B71">
        <v>7270</v>
      </c>
      <c r="D71" s="2"/>
      <c r="E71" t="s">
        <v>179</v>
      </c>
      <c r="F71" s="2" t="s">
        <v>180</v>
      </c>
      <c r="G71">
        <v>19</v>
      </c>
      <c r="H71" s="3">
        <v>41640</v>
      </c>
      <c r="J71">
        <v>105328.299</v>
      </c>
      <c r="K71">
        <v>108578.26700000001</v>
      </c>
      <c r="L71">
        <v>129389.101</v>
      </c>
      <c r="M71">
        <v>20</v>
      </c>
      <c r="N71">
        <v>9</v>
      </c>
      <c r="O71">
        <v>2</v>
      </c>
      <c r="P71">
        <v>31</v>
      </c>
      <c r="Q71">
        <v>100</v>
      </c>
      <c r="R71">
        <v>100</v>
      </c>
      <c r="S71">
        <v>5581292</v>
      </c>
      <c r="T71">
        <v>1020390</v>
      </c>
      <c r="U71">
        <v>4560902</v>
      </c>
      <c r="V71">
        <v>12</v>
      </c>
      <c r="W71">
        <v>3265177</v>
      </c>
      <c r="X71">
        <v>0</v>
      </c>
      <c r="Y71">
        <v>0</v>
      </c>
      <c r="Z71">
        <v>7500</v>
      </c>
      <c r="AA71">
        <v>90000</v>
      </c>
      <c r="AB71">
        <v>0</v>
      </c>
      <c r="AC71">
        <v>0</v>
      </c>
      <c r="AD71">
        <v>0</v>
      </c>
      <c r="AE71">
        <v>97500</v>
      </c>
      <c r="AF71">
        <v>0</v>
      </c>
      <c r="AG71">
        <v>407168</v>
      </c>
      <c r="AH71">
        <v>0</v>
      </c>
      <c r="AI71">
        <v>776334</v>
      </c>
      <c r="AJ71">
        <v>1183503</v>
      </c>
      <c r="AK71">
        <v>970418</v>
      </c>
      <c r="AL71">
        <v>64694</v>
      </c>
      <c r="AM71">
        <v>0</v>
      </c>
      <c r="AN71">
        <v>0</v>
      </c>
      <c r="AO71">
        <v>0</v>
      </c>
      <c r="AP71">
        <v>2218615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419380</v>
      </c>
      <c r="BN71">
        <v>41930</v>
      </c>
      <c r="BO71">
        <v>210520</v>
      </c>
      <c r="BP71">
        <v>235840</v>
      </c>
      <c r="BQ71">
        <v>50230</v>
      </c>
      <c r="BR71">
        <v>9800</v>
      </c>
      <c r="BS71">
        <v>37690</v>
      </c>
      <c r="BT71">
        <v>0</v>
      </c>
      <c r="BU71">
        <v>15000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179899.913</v>
      </c>
      <c r="CH71">
        <v>31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20</v>
      </c>
      <c r="DA71">
        <v>0</v>
      </c>
      <c r="DB71">
        <v>32</v>
      </c>
      <c r="DC71">
        <v>52</v>
      </c>
      <c r="DD71">
        <v>40</v>
      </c>
      <c r="DE71">
        <v>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2</v>
      </c>
      <c r="DS71">
        <v>2</v>
      </c>
      <c r="DV71" s="2"/>
      <c r="DZ71" t="b">
        <v>1</v>
      </c>
      <c r="EA71" s="2" t="s">
        <v>196</v>
      </c>
      <c r="ED71" s="3">
        <v>46023</v>
      </c>
      <c r="EE71" s="3">
        <v>46053</v>
      </c>
      <c r="EF71" s="2" t="s">
        <v>173</v>
      </c>
      <c r="EG71" t="b">
        <v>1</v>
      </c>
      <c r="EH71" s="2" t="s">
        <v>174</v>
      </c>
      <c r="EK71" s="2"/>
    </row>
    <row r="72" spans="1:141" ht="15">
      <c r="A72" s="3">
        <v>46023</v>
      </c>
      <c r="B72">
        <v>7270</v>
      </c>
      <c r="D72" s="2"/>
      <c r="E72" t="s">
        <v>179</v>
      </c>
      <c r="F72" s="2" t="s">
        <v>180</v>
      </c>
      <c r="G72">
        <v>17</v>
      </c>
      <c r="H72" s="3">
        <v>41640</v>
      </c>
      <c r="J72">
        <v>104068.299</v>
      </c>
      <c r="K72">
        <v>107068.26700000001</v>
      </c>
      <c r="L72">
        <v>127589.68399999999</v>
      </c>
      <c r="M72">
        <v>20</v>
      </c>
      <c r="N72">
        <v>9</v>
      </c>
      <c r="O72">
        <v>2</v>
      </c>
      <c r="P72">
        <v>31</v>
      </c>
      <c r="Q72">
        <v>100</v>
      </c>
      <c r="R72">
        <v>100</v>
      </c>
      <c r="S72">
        <v>6682647</v>
      </c>
      <c r="T72">
        <v>1442647</v>
      </c>
      <c r="U72">
        <v>5240000</v>
      </c>
      <c r="V72">
        <v>12</v>
      </c>
      <c r="W72">
        <v>3226117</v>
      </c>
      <c r="X72">
        <v>0</v>
      </c>
      <c r="Y72">
        <v>0</v>
      </c>
      <c r="Z72">
        <v>0</v>
      </c>
      <c r="AA72">
        <v>90000</v>
      </c>
      <c r="AB72">
        <v>0</v>
      </c>
      <c r="AC72">
        <v>0</v>
      </c>
      <c r="AD72">
        <v>0</v>
      </c>
      <c r="AE72">
        <v>90000</v>
      </c>
      <c r="AF72">
        <v>0</v>
      </c>
      <c r="AG72">
        <v>401506</v>
      </c>
      <c r="AH72">
        <v>0</v>
      </c>
      <c r="AI72">
        <v>789461</v>
      </c>
      <c r="AJ72">
        <v>1190967</v>
      </c>
      <c r="AK72">
        <v>1339691</v>
      </c>
      <c r="AL72">
        <v>191384</v>
      </c>
      <c r="AM72">
        <v>584488</v>
      </c>
      <c r="AN72">
        <v>0</v>
      </c>
      <c r="AO72">
        <v>60000</v>
      </c>
      <c r="AP72">
        <v>3366530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717420</v>
      </c>
      <c r="BN72">
        <v>71740</v>
      </c>
      <c r="BO72">
        <v>248140</v>
      </c>
      <c r="BP72">
        <v>297600</v>
      </c>
      <c r="BQ72">
        <v>60140</v>
      </c>
      <c r="BR72">
        <v>9680</v>
      </c>
      <c r="BS72">
        <v>37170</v>
      </c>
      <c r="BT72">
        <v>0</v>
      </c>
      <c r="BU72">
        <v>757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214993.739</v>
      </c>
      <c r="CH72">
        <v>31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20</v>
      </c>
      <c r="DA72">
        <v>0</v>
      </c>
      <c r="DB72">
        <v>33</v>
      </c>
      <c r="DC72">
        <v>53</v>
      </c>
      <c r="DD72">
        <v>56</v>
      </c>
      <c r="DE72">
        <v>6</v>
      </c>
      <c r="DF72">
        <v>61.08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</v>
      </c>
      <c r="DS72">
        <v>2</v>
      </c>
      <c r="DV72" s="2"/>
      <c r="DZ72" t="b">
        <v>1</v>
      </c>
      <c r="EA72" s="2" t="s">
        <v>196</v>
      </c>
      <c r="ED72" s="3">
        <v>46023</v>
      </c>
      <c r="EE72" s="3">
        <v>46053</v>
      </c>
      <c r="EF72" s="2" t="s">
        <v>173</v>
      </c>
      <c r="EG72" t="b">
        <v>1</v>
      </c>
      <c r="EH72" s="2" t="s">
        <v>174</v>
      </c>
      <c r="EK72" s="2"/>
    </row>
    <row r="73" spans="1:141" ht="15">
      <c r="A73" s="3">
        <v>46023</v>
      </c>
      <c r="B73">
        <v>7280</v>
      </c>
      <c r="D73" s="2"/>
      <c r="E73" t="s">
        <v>176</v>
      </c>
      <c r="F73" s="2" t="s">
        <v>177</v>
      </c>
      <c r="G73">
        <v>10</v>
      </c>
      <c r="H73" s="3">
        <v>38544</v>
      </c>
      <c r="J73">
        <v>115484.333</v>
      </c>
      <c r="K73">
        <v>120484.3</v>
      </c>
      <c r="L73">
        <v>143577.12400000001</v>
      </c>
      <c r="M73">
        <v>20</v>
      </c>
      <c r="N73">
        <v>9</v>
      </c>
      <c r="O73">
        <v>2</v>
      </c>
      <c r="P73">
        <v>31</v>
      </c>
      <c r="Q73">
        <v>100</v>
      </c>
      <c r="R73">
        <v>100</v>
      </c>
      <c r="S73">
        <v>6767376</v>
      </c>
      <c r="T73">
        <v>1387350</v>
      </c>
      <c r="U73">
        <v>5380026</v>
      </c>
      <c r="V73">
        <v>20</v>
      </c>
      <c r="W73">
        <v>3580014</v>
      </c>
      <c r="X73">
        <v>0</v>
      </c>
      <c r="Y73">
        <v>0</v>
      </c>
      <c r="Z73">
        <v>0</v>
      </c>
      <c r="AA73">
        <v>150000</v>
      </c>
      <c r="AB73">
        <v>0</v>
      </c>
      <c r="AC73">
        <v>0</v>
      </c>
      <c r="AD73">
        <v>0</v>
      </c>
      <c r="AE73">
        <v>150000</v>
      </c>
      <c r="AF73">
        <v>0</v>
      </c>
      <c r="AG73">
        <v>451816</v>
      </c>
      <c r="AH73">
        <v>0</v>
      </c>
      <c r="AI73">
        <v>1022987</v>
      </c>
      <c r="AJ73">
        <v>1474803</v>
      </c>
      <c r="AK73">
        <v>1507559</v>
      </c>
      <c r="AL73">
        <v>0</v>
      </c>
      <c r="AM73">
        <v>0</v>
      </c>
      <c r="AN73">
        <v>0</v>
      </c>
      <c r="AO73">
        <v>0</v>
      </c>
      <c r="AP73">
        <v>2982362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55000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628350</v>
      </c>
      <c r="BN73">
        <v>62830</v>
      </c>
      <c r="BO73">
        <v>276160</v>
      </c>
      <c r="BP73">
        <v>285050</v>
      </c>
      <c r="BQ73">
        <v>60910</v>
      </c>
      <c r="BR73">
        <v>10740</v>
      </c>
      <c r="BS73">
        <v>41810</v>
      </c>
      <c r="BT73">
        <v>20000</v>
      </c>
      <c r="BU73">
        <v>1500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206161.228</v>
      </c>
      <c r="CH73">
        <v>31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20</v>
      </c>
      <c r="DA73">
        <v>0</v>
      </c>
      <c r="DB73">
        <v>38</v>
      </c>
      <c r="DC73">
        <v>58</v>
      </c>
      <c r="DD73">
        <v>56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2</v>
      </c>
      <c r="DS73">
        <v>2</v>
      </c>
      <c r="DV73" s="2"/>
      <c r="DZ73" t="b">
        <v>1</v>
      </c>
      <c r="EA73" s="2" t="s">
        <v>197</v>
      </c>
      <c r="ED73" s="3">
        <v>46023</v>
      </c>
      <c r="EE73" s="3">
        <v>46053</v>
      </c>
      <c r="EF73" s="2" t="s">
        <v>173</v>
      </c>
      <c r="EG73" t="b">
        <v>1</v>
      </c>
      <c r="EH73" s="2" t="s">
        <v>174</v>
      </c>
      <c r="EK73" s="2"/>
    </row>
    <row r="74" spans="1:141" ht="15">
      <c r="A74" s="3">
        <v>46023</v>
      </c>
      <c r="B74">
        <v>7310</v>
      </c>
      <c r="D74" s="2"/>
      <c r="E74" t="s">
        <v>170</v>
      </c>
      <c r="F74" s="2" t="s">
        <v>171</v>
      </c>
      <c r="G74">
        <v>8</v>
      </c>
      <c r="H74" s="3">
        <v>35345</v>
      </c>
      <c r="J74">
        <v>133782.58900000001</v>
      </c>
      <c r="K74">
        <v>140532.56700000001</v>
      </c>
      <c r="L74">
        <v>167467.97500000001</v>
      </c>
      <c r="M74">
        <v>20</v>
      </c>
      <c r="N74">
        <v>9</v>
      </c>
      <c r="O74">
        <v>2</v>
      </c>
      <c r="P74">
        <v>31</v>
      </c>
      <c r="Q74">
        <v>100</v>
      </c>
      <c r="R74">
        <v>100</v>
      </c>
      <c r="S74">
        <v>7293209</v>
      </c>
      <c r="T74">
        <v>1659970</v>
      </c>
      <c r="U74">
        <v>5633239</v>
      </c>
      <c r="V74">
        <v>26</v>
      </c>
      <c r="W74">
        <v>4147260</v>
      </c>
      <c r="X74">
        <v>0</v>
      </c>
      <c r="Y74">
        <v>0</v>
      </c>
      <c r="Z74">
        <v>7500</v>
      </c>
      <c r="AA74">
        <v>195000</v>
      </c>
      <c r="AB74">
        <v>0</v>
      </c>
      <c r="AC74">
        <v>0</v>
      </c>
      <c r="AD74">
        <v>0</v>
      </c>
      <c r="AE74">
        <v>202500</v>
      </c>
      <c r="AF74">
        <v>0</v>
      </c>
      <c r="AG74">
        <v>526997</v>
      </c>
      <c r="AH74">
        <v>0</v>
      </c>
      <c r="AI74">
        <v>502403</v>
      </c>
      <c r="AJ74">
        <v>1029401</v>
      </c>
      <c r="AK74">
        <v>1256009</v>
      </c>
      <c r="AL74">
        <v>0</v>
      </c>
      <c r="AM74">
        <v>583039</v>
      </c>
      <c r="AN74">
        <v>0</v>
      </c>
      <c r="AO74">
        <v>65000</v>
      </c>
      <c r="AP74">
        <v>2933449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10000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813560</v>
      </c>
      <c r="BN74">
        <v>81350</v>
      </c>
      <c r="BO74">
        <v>302570</v>
      </c>
      <c r="BP74">
        <v>321140</v>
      </c>
      <c r="BQ74">
        <v>65640</v>
      </c>
      <c r="BR74">
        <v>12450</v>
      </c>
      <c r="BS74">
        <v>48760</v>
      </c>
      <c r="BT74">
        <v>13000</v>
      </c>
      <c r="BU74">
        <v>1500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242829.783</v>
      </c>
      <c r="CH74">
        <v>31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20</v>
      </c>
      <c r="DA74">
        <v>0</v>
      </c>
      <c r="DB74">
        <v>16</v>
      </c>
      <c r="DC74">
        <v>36</v>
      </c>
      <c r="DD74">
        <v>40</v>
      </c>
      <c r="DE74">
        <v>0</v>
      </c>
      <c r="DF74">
        <v>46.42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0.5</v>
      </c>
      <c r="DR74">
        <v>2</v>
      </c>
      <c r="DS74">
        <v>2</v>
      </c>
      <c r="DV74" s="2"/>
      <c r="DZ74" t="b">
        <v>1</v>
      </c>
      <c r="EA74" s="2" t="s">
        <v>198</v>
      </c>
      <c r="ED74" s="3">
        <v>46023</v>
      </c>
      <c r="EE74" s="3">
        <v>46053</v>
      </c>
      <c r="EF74" s="2" t="s">
        <v>173</v>
      </c>
      <c r="EG74" t="b">
        <v>1</v>
      </c>
      <c r="EH74" s="2" t="s">
        <v>174</v>
      </c>
      <c r="EK74" s="2"/>
    </row>
    <row r="75" spans="1:141" ht="15">
      <c r="A75" s="3">
        <v>46023</v>
      </c>
      <c r="B75">
        <v>7310</v>
      </c>
      <c r="D75" s="2"/>
      <c r="E75" t="s">
        <v>170</v>
      </c>
      <c r="F75" s="2" t="s">
        <v>171</v>
      </c>
      <c r="G75">
        <v>13</v>
      </c>
      <c r="H75" s="3">
        <v>35444</v>
      </c>
      <c r="J75">
        <v>137689.58900000001</v>
      </c>
      <c r="K75">
        <v>144939.56700000001</v>
      </c>
      <c r="L75">
        <v>172719.65</v>
      </c>
      <c r="M75">
        <v>20</v>
      </c>
      <c r="N75">
        <v>9</v>
      </c>
      <c r="O75">
        <v>2</v>
      </c>
      <c r="P75">
        <v>31</v>
      </c>
      <c r="Q75">
        <v>100</v>
      </c>
      <c r="R75">
        <v>100</v>
      </c>
      <c r="S75">
        <v>7015861</v>
      </c>
      <c r="T75">
        <v>1541861</v>
      </c>
      <c r="U75">
        <v>5474000</v>
      </c>
      <c r="V75">
        <v>29</v>
      </c>
      <c r="W75">
        <v>4268377</v>
      </c>
      <c r="X75">
        <v>0</v>
      </c>
      <c r="Y75">
        <v>0</v>
      </c>
      <c r="Z75">
        <v>0</v>
      </c>
      <c r="AA75">
        <v>217500</v>
      </c>
      <c r="AB75">
        <v>0</v>
      </c>
      <c r="AC75">
        <v>0</v>
      </c>
      <c r="AD75">
        <v>0</v>
      </c>
      <c r="AE75">
        <v>217500</v>
      </c>
      <c r="AF75">
        <v>0</v>
      </c>
      <c r="AG75">
        <v>543523</v>
      </c>
      <c r="AH75">
        <v>0</v>
      </c>
      <c r="AI75">
        <v>582928</v>
      </c>
      <c r="AJ75">
        <v>1126452</v>
      </c>
      <c r="AK75">
        <v>777238</v>
      </c>
      <c r="AL75">
        <v>0</v>
      </c>
      <c r="AM75">
        <v>536294</v>
      </c>
      <c r="AN75">
        <v>0</v>
      </c>
      <c r="AO75">
        <v>50000</v>
      </c>
      <c r="AP75">
        <v>2489984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40000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729500</v>
      </c>
      <c r="BN75">
        <v>72950</v>
      </c>
      <c r="BO75">
        <v>302570</v>
      </c>
      <c r="BP75">
        <v>302930</v>
      </c>
      <c r="BQ75">
        <v>63140</v>
      </c>
      <c r="BR75">
        <v>12810</v>
      </c>
      <c r="BS75">
        <v>50290</v>
      </c>
      <c r="BT75">
        <v>0</v>
      </c>
      <c r="BU75">
        <v>7671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240873.696</v>
      </c>
      <c r="CH75">
        <v>31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20</v>
      </c>
      <c r="DA75">
        <v>0</v>
      </c>
      <c r="DB75">
        <v>18</v>
      </c>
      <c r="DC75">
        <v>38</v>
      </c>
      <c r="DD75">
        <v>24</v>
      </c>
      <c r="DE75">
        <v>0</v>
      </c>
      <c r="DF75">
        <v>41.4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3</v>
      </c>
      <c r="DR75">
        <v>2</v>
      </c>
      <c r="DS75">
        <v>2</v>
      </c>
      <c r="DV75" s="2"/>
      <c r="DZ75" t="b">
        <v>1</v>
      </c>
      <c r="EA75" s="2" t="s">
        <v>198</v>
      </c>
      <c r="ED75" s="3">
        <v>46023</v>
      </c>
      <c r="EE75" s="3">
        <v>46053</v>
      </c>
      <c r="EF75" s="2" t="s">
        <v>173</v>
      </c>
      <c r="EG75" t="b">
        <v>1</v>
      </c>
      <c r="EH75" s="2" t="s">
        <v>174</v>
      </c>
      <c r="EK75" s="2"/>
    </row>
    <row r="76" spans="1:141" ht="15">
      <c r="A76" s="3">
        <v>46023</v>
      </c>
      <c r="B76">
        <v>7310</v>
      </c>
      <c r="D76" s="2"/>
      <c r="E76" t="s">
        <v>170</v>
      </c>
      <c r="F76" s="2" t="s">
        <v>171</v>
      </c>
      <c r="G76">
        <v>5</v>
      </c>
      <c r="H76" s="3">
        <v>35597</v>
      </c>
      <c r="J76">
        <v>131085.58900000001</v>
      </c>
      <c r="K76">
        <v>138460.56700000001</v>
      </c>
      <c r="L76">
        <v>164998.842</v>
      </c>
      <c r="M76">
        <v>20</v>
      </c>
      <c r="N76">
        <v>9</v>
      </c>
      <c r="O76">
        <v>2</v>
      </c>
      <c r="P76">
        <v>31</v>
      </c>
      <c r="Q76">
        <v>100</v>
      </c>
      <c r="R76">
        <v>100</v>
      </c>
      <c r="S76">
        <v>8074137</v>
      </c>
      <c r="T76">
        <v>1798137</v>
      </c>
      <c r="U76">
        <v>6276000</v>
      </c>
      <c r="V76">
        <v>28</v>
      </c>
      <c r="W76">
        <v>4063653</v>
      </c>
      <c r="X76">
        <v>0</v>
      </c>
      <c r="Y76">
        <v>0</v>
      </c>
      <c r="Z76">
        <v>11250</v>
      </c>
      <c r="AA76">
        <v>210000</v>
      </c>
      <c r="AB76">
        <v>0</v>
      </c>
      <c r="AC76">
        <v>0</v>
      </c>
      <c r="AD76">
        <v>0</v>
      </c>
      <c r="AE76">
        <v>221250</v>
      </c>
      <c r="AF76">
        <v>0</v>
      </c>
      <c r="AG76">
        <v>519227</v>
      </c>
      <c r="AH76">
        <v>0</v>
      </c>
      <c r="AI76">
        <v>556871</v>
      </c>
      <c r="AJ76">
        <v>1076098</v>
      </c>
      <c r="AK76">
        <v>1979986</v>
      </c>
      <c r="AL76">
        <v>0</v>
      </c>
      <c r="AM76">
        <v>628150</v>
      </c>
      <c r="AN76">
        <v>0</v>
      </c>
      <c r="AO76">
        <v>70000</v>
      </c>
      <c r="AP76">
        <v>3754234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35000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889950</v>
      </c>
      <c r="BN76">
        <v>88990</v>
      </c>
      <c r="BO76">
        <v>302570</v>
      </c>
      <c r="BP76">
        <v>351240</v>
      </c>
      <c r="BQ76">
        <v>72670</v>
      </c>
      <c r="BR76">
        <v>12190</v>
      </c>
      <c r="BS76">
        <v>48040</v>
      </c>
      <c r="BT76">
        <v>25000</v>
      </c>
      <c r="BU76">
        <v>7487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235409.79300000001</v>
      </c>
      <c r="CH76">
        <v>31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14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20</v>
      </c>
      <c r="DA76">
        <v>0</v>
      </c>
      <c r="DB76">
        <v>18</v>
      </c>
      <c r="DC76">
        <v>38</v>
      </c>
      <c r="DD76">
        <v>64</v>
      </c>
      <c r="DE76">
        <v>0</v>
      </c>
      <c r="DF76">
        <v>50.76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2</v>
      </c>
      <c r="DS76">
        <v>2</v>
      </c>
      <c r="DV76" s="2"/>
      <c r="DZ76" t="b">
        <v>1</v>
      </c>
      <c r="EA76" s="2" t="s">
        <v>198</v>
      </c>
      <c r="ED76" s="3">
        <v>46023</v>
      </c>
      <c r="EE76" s="3">
        <v>46053</v>
      </c>
      <c r="EF76" s="2" t="s">
        <v>173</v>
      </c>
      <c r="EG76" t="b">
        <v>1</v>
      </c>
      <c r="EH76" s="2" t="s">
        <v>174</v>
      </c>
      <c r="EK76" s="2"/>
    </row>
    <row r="77" spans="1:141" ht="15">
      <c r="A77" s="3">
        <v>46023</v>
      </c>
      <c r="B77">
        <v>7310</v>
      </c>
      <c r="D77" s="2"/>
      <c r="E77" t="s">
        <v>176</v>
      </c>
      <c r="F77" s="2" t="s">
        <v>177</v>
      </c>
      <c r="G77">
        <v>7</v>
      </c>
      <c r="H77" s="3">
        <v>37683</v>
      </c>
      <c r="J77">
        <v>113366.333</v>
      </c>
      <c r="K77">
        <v>118866.3</v>
      </c>
      <c r="L77">
        <v>141649.008</v>
      </c>
      <c r="M77">
        <v>20</v>
      </c>
      <c r="N77">
        <v>9</v>
      </c>
      <c r="O77">
        <v>2</v>
      </c>
      <c r="P77">
        <v>31</v>
      </c>
      <c r="Q77">
        <v>100</v>
      </c>
      <c r="R77">
        <v>100</v>
      </c>
      <c r="S77">
        <v>5466829</v>
      </c>
      <c r="T77">
        <v>1053829</v>
      </c>
      <c r="U77">
        <v>4413000</v>
      </c>
      <c r="V77">
        <v>22</v>
      </c>
      <c r="W77">
        <v>3514356</v>
      </c>
      <c r="X77">
        <v>0</v>
      </c>
      <c r="Y77">
        <v>0</v>
      </c>
      <c r="Z77">
        <v>0</v>
      </c>
      <c r="AA77">
        <v>165000</v>
      </c>
      <c r="AB77">
        <v>0</v>
      </c>
      <c r="AC77">
        <v>0</v>
      </c>
      <c r="AD77">
        <v>0</v>
      </c>
      <c r="AE77">
        <v>165000</v>
      </c>
      <c r="AF77">
        <v>0</v>
      </c>
      <c r="AG77">
        <v>445748</v>
      </c>
      <c r="AH77">
        <v>0</v>
      </c>
      <c r="AI77">
        <v>424947</v>
      </c>
      <c r="AJ77">
        <v>870695</v>
      </c>
      <c r="AK77">
        <v>424947</v>
      </c>
      <c r="AL77">
        <v>0</v>
      </c>
      <c r="AM77">
        <v>393713</v>
      </c>
      <c r="AN77">
        <v>0</v>
      </c>
      <c r="AO77">
        <v>45000</v>
      </c>
      <c r="AP77">
        <v>1734355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53118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423880</v>
      </c>
      <c r="BN77">
        <v>42380</v>
      </c>
      <c r="BO77">
        <v>238400</v>
      </c>
      <c r="BP77">
        <v>240540</v>
      </c>
      <c r="BQ77">
        <v>49200</v>
      </c>
      <c r="BR77">
        <v>10550</v>
      </c>
      <c r="BS77">
        <v>41250</v>
      </c>
      <c r="BT77">
        <v>7000</v>
      </c>
      <c r="BU77">
        <v>629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199522.391</v>
      </c>
      <c r="CH77">
        <v>31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9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20</v>
      </c>
      <c r="DA77">
        <v>0</v>
      </c>
      <c r="DB77">
        <v>16</v>
      </c>
      <c r="DC77">
        <v>36</v>
      </c>
      <c r="DD77">
        <v>16</v>
      </c>
      <c r="DE77">
        <v>0</v>
      </c>
      <c r="DF77">
        <v>37.06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2</v>
      </c>
      <c r="DS77">
        <v>2</v>
      </c>
      <c r="DV77" s="2"/>
      <c r="DZ77" t="b">
        <v>1</v>
      </c>
      <c r="EA77" s="2" t="s">
        <v>198</v>
      </c>
      <c r="ED77" s="3">
        <v>46023</v>
      </c>
      <c r="EE77" s="3">
        <v>46053</v>
      </c>
      <c r="EF77" s="2" t="s">
        <v>173</v>
      </c>
      <c r="EG77" t="b">
        <v>1</v>
      </c>
      <c r="EH77" s="2" t="s">
        <v>174</v>
      </c>
      <c r="EK77" s="2"/>
    </row>
    <row r="78" spans="1:141" ht="15">
      <c r="A78" s="3">
        <v>46023</v>
      </c>
      <c r="B78">
        <v>7310</v>
      </c>
      <c r="D78" s="2"/>
      <c r="E78" t="s">
        <v>176</v>
      </c>
      <c r="F78" s="2" t="s">
        <v>177</v>
      </c>
      <c r="G78">
        <v>12</v>
      </c>
      <c r="H78" s="3">
        <v>37747</v>
      </c>
      <c r="J78">
        <v>116788.333</v>
      </c>
      <c r="K78">
        <v>122288.3</v>
      </c>
      <c r="L78">
        <v>145726.891</v>
      </c>
      <c r="M78">
        <v>20</v>
      </c>
      <c r="N78">
        <v>9</v>
      </c>
      <c r="O78">
        <v>2</v>
      </c>
      <c r="P78">
        <v>31</v>
      </c>
      <c r="Q78">
        <v>100</v>
      </c>
      <c r="R78">
        <v>100</v>
      </c>
      <c r="S78">
        <v>6076758</v>
      </c>
      <c r="T78">
        <v>1273310</v>
      </c>
      <c r="U78">
        <v>4803448</v>
      </c>
      <c r="V78">
        <v>22</v>
      </c>
      <c r="W78">
        <v>3620438</v>
      </c>
      <c r="X78">
        <v>0</v>
      </c>
      <c r="Y78">
        <v>0</v>
      </c>
      <c r="Z78">
        <v>0</v>
      </c>
      <c r="AA78">
        <v>165000</v>
      </c>
      <c r="AB78">
        <v>0</v>
      </c>
      <c r="AC78">
        <v>0</v>
      </c>
      <c r="AD78">
        <v>0</v>
      </c>
      <c r="AE78">
        <v>165000</v>
      </c>
      <c r="AF78">
        <v>0</v>
      </c>
      <c r="AG78">
        <v>458581</v>
      </c>
      <c r="AH78">
        <v>0</v>
      </c>
      <c r="AI78">
        <v>437180</v>
      </c>
      <c r="AJ78">
        <v>895761</v>
      </c>
      <c r="AK78">
        <v>874361</v>
      </c>
      <c r="AL78">
        <v>0</v>
      </c>
      <c r="AM78">
        <v>456198</v>
      </c>
      <c r="AN78">
        <v>0</v>
      </c>
      <c r="AO78">
        <v>55000</v>
      </c>
      <c r="AP78">
        <v>2281320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10000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544240</v>
      </c>
      <c r="BN78">
        <v>54420</v>
      </c>
      <c r="BO78">
        <v>269130</v>
      </c>
      <c r="BP78">
        <v>260520</v>
      </c>
      <c r="BQ78">
        <v>54690</v>
      </c>
      <c r="BR78">
        <v>10870</v>
      </c>
      <c r="BS78">
        <v>42440</v>
      </c>
      <c r="BT78">
        <v>22000</v>
      </c>
      <c r="BU78">
        <v>15000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202394.978</v>
      </c>
      <c r="CH78">
        <v>31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20</v>
      </c>
      <c r="DA78">
        <v>0</v>
      </c>
      <c r="DB78">
        <v>16</v>
      </c>
      <c r="DC78">
        <v>36</v>
      </c>
      <c r="DD78">
        <v>32</v>
      </c>
      <c r="DE78">
        <v>0</v>
      </c>
      <c r="DF78">
        <v>41.74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2</v>
      </c>
      <c r="DS78">
        <v>2</v>
      </c>
      <c r="DV78" s="2"/>
      <c r="DZ78" t="b">
        <v>1</v>
      </c>
      <c r="EA78" s="2" t="s">
        <v>198</v>
      </c>
      <c r="ED78" s="3">
        <v>46023</v>
      </c>
      <c r="EE78" s="3">
        <v>46053</v>
      </c>
      <c r="EF78" s="2" t="s">
        <v>173</v>
      </c>
      <c r="EG78" t="b">
        <v>1</v>
      </c>
      <c r="EH78" s="2" t="s">
        <v>174</v>
      </c>
      <c r="EK78" s="2"/>
    </row>
    <row r="79" spans="1:141" ht="15">
      <c r="A79" s="3">
        <v>46023</v>
      </c>
      <c r="B79">
        <v>7310</v>
      </c>
      <c r="D79" s="2"/>
      <c r="E79" t="s">
        <v>176</v>
      </c>
      <c r="F79" s="2" t="s">
        <v>177</v>
      </c>
      <c r="G79">
        <v>15</v>
      </c>
      <c r="H79" s="3">
        <v>37956</v>
      </c>
      <c r="J79">
        <v>118421.333</v>
      </c>
      <c r="K79">
        <v>124296.3</v>
      </c>
      <c r="L79">
        <v>148119.758</v>
      </c>
      <c r="M79">
        <v>20</v>
      </c>
      <c r="N79">
        <v>9</v>
      </c>
      <c r="O79">
        <v>2</v>
      </c>
      <c r="P79">
        <v>31</v>
      </c>
      <c r="Q79">
        <v>100</v>
      </c>
      <c r="R79">
        <v>100</v>
      </c>
      <c r="S79">
        <v>6732309</v>
      </c>
      <c r="T79">
        <v>1423309</v>
      </c>
      <c r="U79">
        <v>5309000</v>
      </c>
      <c r="V79">
        <v>22</v>
      </c>
      <c r="W79">
        <v>3671061</v>
      </c>
      <c r="X79">
        <v>0</v>
      </c>
      <c r="Y79">
        <v>0</v>
      </c>
      <c r="Z79">
        <v>11250</v>
      </c>
      <c r="AA79">
        <v>165000</v>
      </c>
      <c r="AB79">
        <v>0</v>
      </c>
      <c r="AC79">
        <v>0</v>
      </c>
      <c r="AD79">
        <v>0</v>
      </c>
      <c r="AE79">
        <v>176250</v>
      </c>
      <c r="AF79">
        <v>0</v>
      </c>
      <c r="AG79">
        <v>466111</v>
      </c>
      <c r="AH79">
        <v>0</v>
      </c>
      <c r="AI79">
        <v>499904</v>
      </c>
      <c r="AJ79">
        <v>966015</v>
      </c>
      <c r="AK79">
        <v>1333077</v>
      </c>
      <c r="AL79">
        <v>0</v>
      </c>
      <c r="AM79">
        <v>485906</v>
      </c>
      <c r="AN79">
        <v>0</v>
      </c>
      <c r="AO79">
        <v>55000</v>
      </c>
      <c r="AP79">
        <v>2839998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45000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670570</v>
      </c>
      <c r="BN79">
        <v>67050</v>
      </c>
      <c r="BO79">
        <v>278730</v>
      </c>
      <c r="BP79">
        <v>283930</v>
      </c>
      <c r="BQ79">
        <v>60590</v>
      </c>
      <c r="BR79">
        <v>11020</v>
      </c>
      <c r="BS79">
        <v>43130</v>
      </c>
      <c r="BT79">
        <v>0</v>
      </c>
      <c r="BU79">
        <v>8289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206792.913</v>
      </c>
      <c r="CH79">
        <v>31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20</v>
      </c>
      <c r="DA79">
        <v>0</v>
      </c>
      <c r="DB79">
        <v>18</v>
      </c>
      <c r="DC79">
        <v>38</v>
      </c>
      <c r="DD79">
        <v>48</v>
      </c>
      <c r="DE79">
        <v>0</v>
      </c>
      <c r="DF79">
        <v>43.74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</v>
      </c>
      <c r="DS79">
        <v>2</v>
      </c>
      <c r="DV79" s="2"/>
      <c r="DZ79" t="b">
        <v>1</v>
      </c>
      <c r="EA79" s="2" t="s">
        <v>198</v>
      </c>
      <c r="ED79" s="3">
        <v>46023</v>
      </c>
      <c r="EE79" s="3">
        <v>46053</v>
      </c>
      <c r="EF79" s="2" t="s">
        <v>173</v>
      </c>
      <c r="EG79" t="b">
        <v>1</v>
      </c>
      <c r="EH79" s="2" t="s">
        <v>174</v>
      </c>
      <c r="EK79" s="2"/>
    </row>
    <row r="80" spans="1:141" ht="15">
      <c r="A80" s="3">
        <v>46023</v>
      </c>
      <c r="B80">
        <v>7310</v>
      </c>
      <c r="D80" s="2"/>
      <c r="E80" t="s">
        <v>176</v>
      </c>
      <c r="F80" s="2" t="s">
        <v>177</v>
      </c>
      <c r="G80">
        <v>9</v>
      </c>
      <c r="H80" s="3">
        <v>37963</v>
      </c>
      <c r="J80">
        <v>114832.333</v>
      </c>
      <c r="K80">
        <v>120582.3</v>
      </c>
      <c r="L80">
        <v>143693.908</v>
      </c>
      <c r="M80">
        <v>20</v>
      </c>
      <c r="N80">
        <v>9</v>
      </c>
      <c r="O80">
        <v>2</v>
      </c>
      <c r="P80">
        <v>31</v>
      </c>
      <c r="Q80">
        <v>100</v>
      </c>
      <c r="R80">
        <v>100</v>
      </c>
      <c r="S80">
        <v>6092784</v>
      </c>
      <c r="T80">
        <v>1054784</v>
      </c>
      <c r="U80">
        <v>5038000</v>
      </c>
      <c r="V80">
        <v>22</v>
      </c>
      <c r="W80">
        <v>3559802</v>
      </c>
      <c r="X80">
        <v>0</v>
      </c>
      <c r="Y80">
        <v>0</v>
      </c>
      <c r="Z80">
        <v>7500</v>
      </c>
      <c r="AA80">
        <v>165000</v>
      </c>
      <c r="AB80">
        <v>0</v>
      </c>
      <c r="AC80">
        <v>0</v>
      </c>
      <c r="AD80">
        <v>0</v>
      </c>
      <c r="AE80">
        <v>172500</v>
      </c>
      <c r="AF80">
        <v>0</v>
      </c>
      <c r="AG80">
        <v>452183</v>
      </c>
      <c r="AH80">
        <v>0</v>
      </c>
      <c r="AI80">
        <v>484966</v>
      </c>
      <c r="AJ80">
        <v>937150</v>
      </c>
      <c r="AK80">
        <v>862163</v>
      </c>
      <c r="AL80">
        <v>0</v>
      </c>
      <c r="AM80">
        <v>446169</v>
      </c>
      <c r="AN80">
        <v>0</v>
      </c>
      <c r="AO80">
        <v>50000</v>
      </c>
      <c r="AP80">
        <v>2295482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65000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352010</v>
      </c>
      <c r="BN80">
        <v>35200</v>
      </c>
      <c r="BO80">
        <v>276110</v>
      </c>
      <c r="BP80">
        <v>269640</v>
      </c>
      <c r="BQ80">
        <v>54840</v>
      </c>
      <c r="BR80">
        <v>10680</v>
      </c>
      <c r="BS80">
        <v>41840</v>
      </c>
      <c r="BT80">
        <v>14000</v>
      </c>
      <c r="BU80">
        <v>464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203060.163</v>
      </c>
      <c r="CH80">
        <v>31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20</v>
      </c>
      <c r="DA80">
        <v>0</v>
      </c>
      <c r="DB80">
        <v>18</v>
      </c>
      <c r="DC80">
        <v>38</v>
      </c>
      <c r="DD80">
        <v>32</v>
      </c>
      <c r="DE80">
        <v>0</v>
      </c>
      <c r="DF80">
        <v>41.4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2</v>
      </c>
      <c r="DS80">
        <v>2</v>
      </c>
      <c r="DV80" s="2"/>
      <c r="DZ80" t="b">
        <v>1</v>
      </c>
      <c r="EA80" s="2" t="s">
        <v>198</v>
      </c>
      <c r="ED80" s="3">
        <v>46023</v>
      </c>
      <c r="EE80" s="3">
        <v>46053</v>
      </c>
      <c r="EF80" s="2" t="s">
        <v>173</v>
      </c>
      <c r="EG80" t="b">
        <v>1</v>
      </c>
      <c r="EH80" s="2" t="s">
        <v>174</v>
      </c>
      <c r="EK80" s="2"/>
    </row>
    <row r="81" spans="1:141" ht="15">
      <c r="A81" s="3">
        <v>46023</v>
      </c>
      <c r="B81">
        <v>7310</v>
      </c>
      <c r="D81" s="2"/>
      <c r="E81" t="s">
        <v>176</v>
      </c>
      <c r="F81" s="2" t="s">
        <v>177</v>
      </c>
      <c r="G81">
        <v>13</v>
      </c>
      <c r="H81" s="3">
        <v>38096</v>
      </c>
      <c r="J81">
        <v>117360.333</v>
      </c>
      <c r="K81">
        <v>122610.3</v>
      </c>
      <c r="L81">
        <v>146110.60800000001</v>
      </c>
      <c r="M81">
        <v>20</v>
      </c>
      <c r="N81">
        <v>9</v>
      </c>
      <c r="O81">
        <v>2</v>
      </c>
      <c r="P81">
        <v>31</v>
      </c>
      <c r="Q81">
        <v>100</v>
      </c>
      <c r="R81">
        <v>100</v>
      </c>
      <c r="S81">
        <v>6024007</v>
      </c>
      <c r="T81">
        <v>1080007</v>
      </c>
      <c r="U81">
        <v>4944000</v>
      </c>
      <c r="V81">
        <v>21</v>
      </c>
      <c r="W81">
        <v>3638170</v>
      </c>
      <c r="X81">
        <v>0</v>
      </c>
      <c r="Y81">
        <v>0</v>
      </c>
      <c r="Z81">
        <v>0</v>
      </c>
      <c r="AA81">
        <v>157500</v>
      </c>
      <c r="AB81">
        <v>0</v>
      </c>
      <c r="AC81">
        <v>0</v>
      </c>
      <c r="AD81">
        <v>0</v>
      </c>
      <c r="AE81">
        <v>157500</v>
      </c>
      <c r="AF81">
        <v>0</v>
      </c>
      <c r="AG81">
        <v>459788</v>
      </c>
      <c r="AH81">
        <v>0</v>
      </c>
      <c r="AI81">
        <v>383540</v>
      </c>
      <c r="AJ81">
        <v>843328</v>
      </c>
      <c r="AK81">
        <v>876663</v>
      </c>
      <c r="AL81">
        <v>0</v>
      </c>
      <c r="AM81">
        <v>358555</v>
      </c>
      <c r="AN81">
        <v>0</v>
      </c>
      <c r="AO81">
        <v>40000</v>
      </c>
      <c r="AP81">
        <v>2118546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54791</v>
      </c>
      <c r="AZ81">
        <v>0</v>
      </c>
      <c r="BA81">
        <v>0</v>
      </c>
      <c r="BB81">
        <v>55000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365940</v>
      </c>
      <c r="BN81">
        <v>36590</v>
      </c>
      <c r="BO81">
        <v>298490</v>
      </c>
      <c r="BP81">
        <v>264790</v>
      </c>
      <c r="BQ81">
        <v>54220</v>
      </c>
      <c r="BR81">
        <v>10920</v>
      </c>
      <c r="BS81">
        <v>42550</v>
      </c>
      <c r="BT81">
        <v>0</v>
      </c>
      <c r="BU81">
        <v>6507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212335.533</v>
      </c>
      <c r="CH81">
        <v>31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8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20</v>
      </c>
      <c r="DA81">
        <v>0</v>
      </c>
      <c r="DB81">
        <v>14</v>
      </c>
      <c r="DC81">
        <v>34</v>
      </c>
      <c r="DD81">
        <v>32</v>
      </c>
      <c r="DE81">
        <v>0</v>
      </c>
      <c r="DF81">
        <v>32.72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2</v>
      </c>
      <c r="DS81">
        <v>2</v>
      </c>
      <c r="DV81" s="2"/>
      <c r="DZ81" t="b">
        <v>1</v>
      </c>
      <c r="EA81" s="2" t="s">
        <v>198</v>
      </c>
      <c r="ED81" s="3">
        <v>46023</v>
      </c>
      <c r="EE81" s="3">
        <v>46053</v>
      </c>
      <c r="EF81" s="2" t="s">
        <v>173</v>
      </c>
      <c r="EG81" t="b">
        <v>1</v>
      </c>
      <c r="EH81" s="2" t="s">
        <v>174</v>
      </c>
      <c r="EK81" s="2"/>
    </row>
    <row r="82" spans="1:141" ht="15">
      <c r="A82" s="3">
        <v>46023</v>
      </c>
      <c r="B82">
        <v>7310</v>
      </c>
      <c r="D82" s="2"/>
      <c r="E82" t="s">
        <v>176</v>
      </c>
      <c r="F82" s="2" t="s">
        <v>177</v>
      </c>
      <c r="G82">
        <v>3</v>
      </c>
      <c r="H82" s="3">
        <v>38516</v>
      </c>
      <c r="J82">
        <v>110095.333</v>
      </c>
      <c r="K82">
        <v>115095.3</v>
      </c>
      <c r="L82">
        <v>137155.23300000001</v>
      </c>
      <c r="M82">
        <v>20</v>
      </c>
      <c r="N82">
        <v>9</v>
      </c>
      <c r="O82">
        <v>2</v>
      </c>
      <c r="P82">
        <v>31</v>
      </c>
      <c r="Q82">
        <v>100</v>
      </c>
      <c r="R82">
        <v>100</v>
      </c>
      <c r="S82">
        <v>5862691</v>
      </c>
      <c r="T82">
        <v>1092040</v>
      </c>
      <c r="U82">
        <v>4770651</v>
      </c>
      <c r="V82">
        <v>20</v>
      </c>
      <c r="W82">
        <v>3412955</v>
      </c>
      <c r="X82">
        <v>0</v>
      </c>
      <c r="Y82">
        <v>0</v>
      </c>
      <c r="Z82">
        <v>0</v>
      </c>
      <c r="AA82">
        <v>150000</v>
      </c>
      <c r="AB82">
        <v>0</v>
      </c>
      <c r="AC82">
        <v>0</v>
      </c>
      <c r="AD82">
        <v>0</v>
      </c>
      <c r="AE82">
        <v>150000</v>
      </c>
      <c r="AF82">
        <v>0</v>
      </c>
      <c r="AG82">
        <v>431607</v>
      </c>
      <c r="AH82">
        <v>0</v>
      </c>
      <c r="AI82">
        <v>514332</v>
      </c>
      <c r="AJ82">
        <v>945939</v>
      </c>
      <c r="AK82">
        <v>822931</v>
      </c>
      <c r="AL82">
        <v>0</v>
      </c>
      <c r="AM82">
        <v>425866</v>
      </c>
      <c r="AN82">
        <v>0</v>
      </c>
      <c r="AO82">
        <v>50000</v>
      </c>
      <c r="AP82">
        <v>2244736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55000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409840</v>
      </c>
      <c r="BN82">
        <v>40980</v>
      </c>
      <c r="BO82">
        <v>269230</v>
      </c>
      <c r="BP82">
        <v>256050</v>
      </c>
      <c r="BQ82">
        <v>52760</v>
      </c>
      <c r="BR82">
        <v>10240</v>
      </c>
      <c r="BS82">
        <v>39940</v>
      </c>
      <c r="BT82">
        <v>13000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193714.511</v>
      </c>
      <c r="CH82">
        <v>31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20</v>
      </c>
      <c r="DA82">
        <v>0</v>
      </c>
      <c r="DB82">
        <v>20</v>
      </c>
      <c r="DC82">
        <v>40</v>
      </c>
      <c r="DD82">
        <v>32</v>
      </c>
      <c r="DE82">
        <v>0</v>
      </c>
      <c r="DF82">
        <v>41.4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</v>
      </c>
      <c r="DS82">
        <v>2</v>
      </c>
      <c r="DV82" s="2"/>
      <c r="DZ82" t="b">
        <v>1</v>
      </c>
      <c r="EA82" s="2" t="s">
        <v>198</v>
      </c>
      <c r="ED82" s="3">
        <v>46023</v>
      </c>
      <c r="EE82" s="3">
        <v>46053</v>
      </c>
      <c r="EF82" s="2" t="s">
        <v>173</v>
      </c>
      <c r="EG82" t="b">
        <v>1</v>
      </c>
      <c r="EH82" s="2" t="s">
        <v>174</v>
      </c>
      <c r="EK82" s="2"/>
    </row>
    <row r="83" spans="1:141" ht="15">
      <c r="A83" s="3">
        <v>46023</v>
      </c>
      <c r="B83">
        <v>7310</v>
      </c>
      <c r="D83" s="2"/>
      <c r="E83" t="s">
        <v>176</v>
      </c>
      <c r="F83" s="2" t="s">
        <v>177</v>
      </c>
      <c r="G83">
        <v>1</v>
      </c>
      <c r="H83" s="3">
        <v>38663</v>
      </c>
      <c r="J83">
        <v>108315.333</v>
      </c>
      <c r="K83">
        <v>113315.3</v>
      </c>
      <c r="L83">
        <v>135034.06599999999</v>
      </c>
      <c r="M83">
        <v>20</v>
      </c>
      <c r="N83">
        <v>9</v>
      </c>
      <c r="O83">
        <v>2</v>
      </c>
      <c r="P83">
        <v>31</v>
      </c>
      <c r="Q83">
        <v>100</v>
      </c>
      <c r="R83">
        <v>100</v>
      </c>
      <c r="S83">
        <v>5712931</v>
      </c>
      <c r="T83">
        <v>1060280</v>
      </c>
      <c r="U83">
        <v>4652651</v>
      </c>
      <c r="V83">
        <v>20</v>
      </c>
      <c r="W83">
        <v>3357775</v>
      </c>
      <c r="X83">
        <v>0</v>
      </c>
      <c r="Y83">
        <v>0</v>
      </c>
      <c r="Z83">
        <v>0</v>
      </c>
      <c r="AA83">
        <v>150000</v>
      </c>
      <c r="AB83">
        <v>0</v>
      </c>
      <c r="AC83">
        <v>0</v>
      </c>
      <c r="AD83">
        <v>0</v>
      </c>
      <c r="AE83">
        <v>150000</v>
      </c>
      <c r="AF83">
        <v>0</v>
      </c>
      <c r="AG83">
        <v>424932</v>
      </c>
      <c r="AH83">
        <v>0</v>
      </c>
      <c r="AI83">
        <v>455739</v>
      </c>
      <c r="AJ83">
        <v>880672</v>
      </c>
      <c r="AK83">
        <v>810204</v>
      </c>
      <c r="AL83">
        <v>0</v>
      </c>
      <c r="AM83">
        <v>419280</v>
      </c>
      <c r="AN83">
        <v>0</v>
      </c>
      <c r="AO83">
        <v>50000</v>
      </c>
      <c r="AP83">
        <v>2160156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45000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417530</v>
      </c>
      <c r="BN83">
        <v>41750</v>
      </c>
      <c r="BO83">
        <v>250650</v>
      </c>
      <c r="BP83">
        <v>248030</v>
      </c>
      <c r="BQ83">
        <v>51420</v>
      </c>
      <c r="BR83">
        <v>10080</v>
      </c>
      <c r="BS83">
        <v>39320</v>
      </c>
      <c r="BT83">
        <v>0</v>
      </c>
      <c r="BU83">
        <v>1500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190984.13</v>
      </c>
      <c r="CH83">
        <v>31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20</v>
      </c>
      <c r="DA83">
        <v>0</v>
      </c>
      <c r="DB83">
        <v>18</v>
      </c>
      <c r="DC83">
        <v>38</v>
      </c>
      <c r="DD83">
        <v>32</v>
      </c>
      <c r="DE83">
        <v>0</v>
      </c>
      <c r="DF83">
        <v>41.4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2</v>
      </c>
      <c r="DS83">
        <v>2</v>
      </c>
      <c r="DV83" s="2"/>
      <c r="DZ83" t="b">
        <v>1</v>
      </c>
      <c r="EA83" s="2" t="s">
        <v>198</v>
      </c>
      <c r="ED83" s="3">
        <v>46023</v>
      </c>
      <c r="EE83" s="3">
        <v>46053</v>
      </c>
      <c r="EF83" s="2" t="s">
        <v>173</v>
      </c>
      <c r="EG83" t="b">
        <v>1</v>
      </c>
      <c r="EH83" s="2" t="s">
        <v>174</v>
      </c>
      <c r="EK83" s="2"/>
    </row>
    <row r="84" spans="1:141" ht="15">
      <c r="A84" s="3">
        <v>46023</v>
      </c>
      <c r="B84">
        <v>7310</v>
      </c>
      <c r="D84" s="2"/>
      <c r="E84" t="s">
        <v>176</v>
      </c>
      <c r="F84" s="2" t="s">
        <v>177</v>
      </c>
      <c r="G84">
        <v>1</v>
      </c>
      <c r="H84" s="3">
        <v>38901</v>
      </c>
      <c r="J84">
        <v>108315.333</v>
      </c>
      <c r="K84">
        <v>113065.3</v>
      </c>
      <c r="L84">
        <v>134736.149</v>
      </c>
      <c r="M84">
        <v>20</v>
      </c>
      <c r="N84">
        <v>9</v>
      </c>
      <c r="O84">
        <v>2</v>
      </c>
      <c r="P84">
        <v>31</v>
      </c>
      <c r="Q84">
        <v>100</v>
      </c>
      <c r="R84">
        <v>100</v>
      </c>
      <c r="S84">
        <v>5978819</v>
      </c>
      <c r="T84">
        <v>1214819</v>
      </c>
      <c r="U84">
        <v>4764000</v>
      </c>
      <c r="V84">
        <v>19</v>
      </c>
      <c r="W84">
        <v>3357775</v>
      </c>
      <c r="X84">
        <v>0</v>
      </c>
      <c r="Y84">
        <v>0</v>
      </c>
      <c r="Z84">
        <v>0</v>
      </c>
      <c r="AA84">
        <v>142500</v>
      </c>
      <c r="AB84">
        <v>0</v>
      </c>
      <c r="AC84">
        <v>0</v>
      </c>
      <c r="AD84">
        <v>0</v>
      </c>
      <c r="AE84">
        <v>142500</v>
      </c>
      <c r="AF84">
        <v>0</v>
      </c>
      <c r="AG84">
        <v>423994</v>
      </c>
      <c r="AH84">
        <v>0</v>
      </c>
      <c r="AI84">
        <v>454734</v>
      </c>
      <c r="AJ84">
        <v>878729</v>
      </c>
      <c r="AK84">
        <v>1010521</v>
      </c>
      <c r="AL84">
        <v>0</v>
      </c>
      <c r="AM84">
        <v>489294</v>
      </c>
      <c r="AN84">
        <v>0</v>
      </c>
      <c r="AO84">
        <v>65000</v>
      </c>
      <c r="AP84">
        <v>2443544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35000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562720</v>
      </c>
      <c r="BN84">
        <v>56270</v>
      </c>
      <c r="BO84">
        <v>224100</v>
      </c>
      <c r="BP84">
        <v>262590</v>
      </c>
      <c r="BQ84">
        <v>53810</v>
      </c>
      <c r="BR84">
        <v>10080</v>
      </c>
      <c r="BS84">
        <v>39240</v>
      </c>
      <c r="BT84">
        <v>0</v>
      </c>
      <c r="BU84">
        <v>6009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190917.533</v>
      </c>
      <c r="CH84">
        <v>31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20</v>
      </c>
      <c r="DA84">
        <v>0</v>
      </c>
      <c r="DB84">
        <v>18</v>
      </c>
      <c r="DC84">
        <v>38</v>
      </c>
      <c r="DD84">
        <v>40</v>
      </c>
      <c r="DE84">
        <v>0</v>
      </c>
      <c r="DF84">
        <v>48.42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2</v>
      </c>
      <c r="DS84">
        <v>2</v>
      </c>
      <c r="DV84" s="2"/>
      <c r="DZ84" t="b">
        <v>1</v>
      </c>
      <c r="EA84" s="2" t="s">
        <v>198</v>
      </c>
      <c r="ED84" s="3">
        <v>46023</v>
      </c>
      <c r="EE84" s="3">
        <v>46053</v>
      </c>
      <c r="EF84" s="2" t="s">
        <v>173</v>
      </c>
      <c r="EG84" t="b">
        <v>1</v>
      </c>
      <c r="EH84" s="2" t="s">
        <v>174</v>
      </c>
      <c r="EK84" s="2"/>
    </row>
    <row r="85" spans="1:141" ht="15">
      <c r="A85" s="3">
        <v>46023</v>
      </c>
      <c r="B85">
        <v>7310</v>
      </c>
      <c r="D85" s="2"/>
      <c r="E85" t="s">
        <v>176</v>
      </c>
      <c r="F85" s="2" t="s">
        <v>177</v>
      </c>
      <c r="G85">
        <v>1</v>
      </c>
      <c r="H85" s="3">
        <v>38901</v>
      </c>
      <c r="J85">
        <v>108315.333</v>
      </c>
      <c r="K85">
        <v>113440.3</v>
      </c>
      <c r="L85">
        <v>135183.024</v>
      </c>
      <c r="M85">
        <v>20</v>
      </c>
      <c r="N85">
        <v>9</v>
      </c>
      <c r="O85">
        <v>2</v>
      </c>
      <c r="P85">
        <v>31</v>
      </c>
      <c r="Q85">
        <v>100</v>
      </c>
      <c r="R85">
        <v>100</v>
      </c>
      <c r="S85">
        <v>6026681</v>
      </c>
      <c r="T85">
        <v>1091681</v>
      </c>
      <c r="U85">
        <v>4935000</v>
      </c>
      <c r="V85">
        <v>19</v>
      </c>
      <c r="W85">
        <v>3357775</v>
      </c>
      <c r="X85">
        <v>0</v>
      </c>
      <c r="Y85">
        <v>0</v>
      </c>
      <c r="Z85">
        <v>11250</v>
      </c>
      <c r="AA85">
        <v>142500</v>
      </c>
      <c r="AB85">
        <v>0</v>
      </c>
      <c r="AC85">
        <v>0</v>
      </c>
      <c r="AD85">
        <v>0</v>
      </c>
      <c r="AE85">
        <v>153750</v>
      </c>
      <c r="AF85">
        <v>0</v>
      </c>
      <c r="AG85">
        <v>425401</v>
      </c>
      <c r="AH85">
        <v>0</v>
      </c>
      <c r="AI85">
        <v>456242</v>
      </c>
      <c r="AJ85">
        <v>881643</v>
      </c>
      <c r="AK85">
        <v>1013872</v>
      </c>
      <c r="AL85">
        <v>0</v>
      </c>
      <c r="AM85">
        <v>514641</v>
      </c>
      <c r="AN85">
        <v>0</v>
      </c>
      <c r="AO85">
        <v>70000</v>
      </c>
      <c r="AP85">
        <v>2480156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35000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436560</v>
      </c>
      <c r="BN85">
        <v>43650</v>
      </c>
      <c r="BO85">
        <v>246850</v>
      </c>
      <c r="BP85">
        <v>258800</v>
      </c>
      <c r="BQ85">
        <v>54240</v>
      </c>
      <c r="BR85">
        <v>10080</v>
      </c>
      <c r="BS85">
        <v>39360</v>
      </c>
      <c r="BT85">
        <v>2000</v>
      </c>
      <c r="BU85">
        <v>141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182661.63</v>
      </c>
      <c r="CH85">
        <v>31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14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20</v>
      </c>
      <c r="DA85">
        <v>0</v>
      </c>
      <c r="DB85">
        <v>18</v>
      </c>
      <c r="DC85">
        <v>38</v>
      </c>
      <c r="DD85">
        <v>40</v>
      </c>
      <c r="DE85">
        <v>0</v>
      </c>
      <c r="DF85">
        <v>50.76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</v>
      </c>
      <c r="DS85">
        <v>2</v>
      </c>
      <c r="DV85" s="2"/>
      <c r="DZ85" t="b">
        <v>1</v>
      </c>
      <c r="EA85" s="2" t="s">
        <v>198</v>
      </c>
      <c r="ED85" s="3">
        <v>46023</v>
      </c>
      <c r="EE85" s="3">
        <v>46053</v>
      </c>
      <c r="EF85" s="2" t="s">
        <v>173</v>
      </c>
      <c r="EG85" t="b">
        <v>1</v>
      </c>
      <c r="EH85" s="2" t="s">
        <v>174</v>
      </c>
      <c r="EK85" s="2"/>
    </row>
    <row r="86" spans="1:141" ht="15">
      <c r="A86" s="3">
        <v>46023</v>
      </c>
      <c r="B86">
        <v>7310</v>
      </c>
      <c r="D86" s="2"/>
      <c r="E86" t="s">
        <v>179</v>
      </c>
      <c r="F86" s="2" t="s">
        <v>180</v>
      </c>
      <c r="G86">
        <v>22</v>
      </c>
      <c r="H86" s="3">
        <v>38274</v>
      </c>
      <c r="J86">
        <v>106858.299</v>
      </c>
      <c r="K86">
        <v>112608.26700000001</v>
      </c>
      <c r="L86">
        <v>134191.51800000001</v>
      </c>
      <c r="M86">
        <v>20</v>
      </c>
      <c r="N86">
        <v>9</v>
      </c>
      <c r="O86">
        <v>2</v>
      </c>
      <c r="P86">
        <v>31</v>
      </c>
      <c r="Q86">
        <v>100</v>
      </c>
      <c r="R86">
        <v>100</v>
      </c>
      <c r="S86">
        <v>5806484</v>
      </c>
      <c r="T86">
        <v>1124510</v>
      </c>
      <c r="U86">
        <v>4681974</v>
      </c>
      <c r="V86">
        <v>21</v>
      </c>
      <c r="W86">
        <v>3312607</v>
      </c>
      <c r="X86">
        <v>0</v>
      </c>
      <c r="Y86">
        <v>0</v>
      </c>
      <c r="Z86">
        <v>15000</v>
      </c>
      <c r="AA86">
        <v>157500</v>
      </c>
      <c r="AB86">
        <v>0</v>
      </c>
      <c r="AC86">
        <v>0</v>
      </c>
      <c r="AD86">
        <v>0</v>
      </c>
      <c r="AE86">
        <v>172500</v>
      </c>
      <c r="AF86">
        <v>0</v>
      </c>
      <c r="AG86">
        <v>422281</v>
      </c>
      <c r="AH86">
        <v>0</v>
      </c>
      <c r="AI86">
        <v>402574</v>
      </c>
      <c r="AJ86">
        <v>824855</v>
      </c>
      <c r="AK86">
        <v>1006436</v>
      </c>
      <c r="AL86">
        <v>0</v>
      </c>
      <c r="AM86">
        <v>420086</v>
      </c>
      <c r="AN86">
        <v>0</v>
      </c>
      <c r="AO86">
        <v>55000</v>
      </c>
      <c r="AP86">
        <v>2306377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15000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443390</v>
      </c>
      <c r="BN86">
        <v>44330</v>
      </c>
      <c r="BO86">
        <v>264380</v>
      </c>
      <c r="BP86">
        <v>256140</v>
      </c>
      <c r="BQ86">
        <v>52260</v>
      </c>
      <c r="BR86">
        <v>9940</v>
      </c>
      <c r="BS86">
        <v>39070</v>
      </c>
      <c r="BT86">
        <v>10000</v>
      </c>
      <c r="BU86">
        <v>5000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189343.315</v>
      </c>
      <c r="CH86">
        <v>31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20</v>
      </c>
      <c r="DA86">
        <v>0</v>
      </c>
      <c r="DB86">
        <v>16</v>
      </c>
      <c r="DC86">
        <v>36</v>
      </c>
      <c r="DD86">
        <v>40</v>
      </c>
      <c r="DE86">
        <v>0</v>
      </c>
      <c r="DF86">
        <v>41.74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2</v>
      </c>
      <c r="DR86">
        <v>2</v>
      </c>
      <c r="DS86">
        <v>2</v>
      </c>
      <c r="DV86" s="2"/>
      <c r="DZ86" t="b">
        <v>1</v>
      </c>
      <c r="EA86" s="2" t="s">
        <v>198</v>
      </c>
      <c r="ED86" s="3">
        <v>46023</v>
      </c>
      <c r="EE86" s="3">
        <v>46053</v>
      </c>
      <c r="EF86" s="2" t="s">
        <v>173</v>
      </c>
      <c r="EG86" t="b">
        <v>1</v>
      </c>
      <c r="EH86" s="2" t="s">
        <v>174</v>
      </c>
      <c r="EK86" s="2"/>
    </row>
    <row r="87" spans="1:141" ht="15">
      <c r="A87" s="3">
        <v>46023</v>
      </c>
      <c r="B87">
        <v>7310</v>
      </c>
      <c r="D87" s="2"/>
      <c r="E87" t="s">
        <v>179</v>
      </c>
      <c r="F87" s="2" t="s">
        <v>180</v>
      </c>
      <c r="G87">
        <v>15</v>
      </c>
      <c r="H87" s="3">
        <v>40801</v>
      </c>
      <c r="J87">
        <v>102778.299</v>
      </c>
      <c r="K87">
        <v>106278.26700000001</v>
      </c>
      <c r="L87">
        <v>126648.268</v>
      </c>
      <c r="M87">
        <v>20</v>
      </c>
      <c r="N87">
        <v>9</v>
      </c>
      <c r="O87">
        <v>2</v>
      </c>
      <c r="P87">
        <v>31</v>
      </c>
      <c r="Q87">
        <v>100</v>
      </c>
      <c r="R87">
        <v>100</v>
      </c>
      <c r="S87">
        <v>5819091</v>
      </c>
      <c r="T87">
        <v>1153040</v>
      </c>
      <c r="U87">
        <v>4666051</v>
      </c>
      <c r="V87">
        <v>14</v>
      </c>
      <c r="W87">
        <v>3186127</v>
      </c>
      <c r="X87">
        <v>0</v>
      </c>
      <c r="Y87">
        <v>0</v>
      </c>
      <c r="Z87">
        <v>0</v>
      </c>
      <c r="AA87">
        <v>105000</v>
      </c>
      <c r="AB87">
        <v>0</v>
      </c>
      <c r="AC87">
        <v>0</v>
      </c>
      <c r="AD87">
        <v>0</v>
      </c>
      <c r="AE87">
        <v>105000</v>
      </c>
      <c r="AF87">
        <v>0</v>
      </c>
      <c r="AG87">
        <v>398543</v>
      </c>
      <c r="AH87">
        <v>0</v>
      </c>
      <c r="AI87">
        <v>427437</v>
      </c>
      <c r="AJ87">
        <v>825981</v>
      </c>
      <c r="AK87">
        <v>1139834</v>
      </c>
      <c r="AL87">
        <v>0</v>
      </c>
      <c r="AM87">
        <v>482149</v>
      </c>
      <c r="AN87">
        <v>0</v>
      </c>
      <c r="AO87">
        <v>70000</v>
      </c>
      <c r="AP87">
        <v>2517964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10000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510640</v>
      </c>
      <c r="BN87">
        <v>51060</v>
      </c>
      <c r="BO87">
        <v>233790</v>
      </c>
      <c r="BP87">
        <v>253730</v>
      </c>
      <c r="BQ87">
        <v>52370</v>
      </c>
      <c r="BR87">
        <v>9560</v>
      </c>
      <c r="BS87">
        <v>36890</v>
      </c>
      <c r="BT87">
        <v>0</v>
      </c>
      <c r="BU87">
        <v>5000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174454.576</v>
      </c>
      <c r="CH87">
        <v>31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14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20</v>
      </c>
      <c r="DA87">
        <v>0</v>
      </c>
      <c r="DB87">
        <v>18</v>
      </c>
      <c r="DC87">
        <v>38</v>
      </c>
      <c r="DD87">
        <v>48</v>
      </c>
      <c r="DE87">
        <v>0</v>
      </c>
      <c r="DF87">
        <v>50.76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2</v>
      </c>
      <c r="DS87">
        <v>2</v>
      </c>
      <c r="DV87" s="2"/>
      <c r="DZ87" t="b">
        <v>1</v>
      </c>
      <c r="EA87" s="2" t="s">
        <v>198</v>
      </c>
      <c r="ED87" s="3">
        <v>46023</v>
      </c>
      <c r="EE87" s="3">
        <v>46053</v>
      </c>
      <c r="EF87" s="2" t="s">
        <v>173</v>
      </c>
      <c r="EG87" t="b">
        <v>1</v>
      </c>
      <c r="EH87" s="2" t="s">
        <v>174</v>
      </c>
      <c r="EK87" s="2"/>
    </row>
    <row r="88" spans="1:141" ht="15">
      <c r="A88" s="3">
        <v>46023</v>
      </c>
      <c r="B88">
        <v>7320</v>
      </c>
      <c r="D88" s="2"/>
      <c r="E88" t="s">
        <v>170</v>
      </c>
      <c r="F88" s="2" t="s">
        <v>171</v>
      </c>
      <c r="G88">
        <v>14</v>
      </c>
      <c r="H88" s="3">
        <v>36535</v>
      </c>
      <c r="J88">
        <v>138345.58900000001</v>
      </c>
      <c r="K88">
        <v>145095.56700000001</v>
      </c>
      <c r="L88">
        <v>172905.55</v>
      </c>
      <c r="M88">
        <v>20</v>
      </c>
      <c r="N88">
        <v>9</v>
      </c>
      <c r="O88">
        <v>2</v>
      </c>
      <c r="P88">
        <v>31</v>
      </c>
      <c r="Q88">
        <v>100</v>
      </c>
      <c r="R88">
        <v>100</v>
      </c>
      <c r="S88">
        <v>7958277</v>
      </c>
      <c r="T88">
        <v>1637277</v>
      </c>
      <c r="U88">
        <v>6321000</v>
      </c>
      <c r="V88">
        <v>26</v>
      </c>
      <c r="W88">
        <v>4288713</v>
      </c>
      <c r="X88">
        <v>0</v>
      </c>
      <c r="Y88">
        <v>0</v>
      </c>
      <c r="Z88">
        <v>7500</v>
      </c>
      <c r="AA88">
        <v>195000</v>
      </c>
      <c r="AB88">
        <v>0</v>
      </c>
      <c r="AC88">
        <v>0</v>
      </c>
      <c r="AD88">
        <v>0</v>
      </c>
      <c r="AE88">
        <v>202500</v>
      </c>
      <c r="AF88">
        <v>0</v>
      </c>
      <c r="AG88">
        <v>544108</v>
      </c>
      <c r="AH88">
        <v>0</v>
      </c>
      <c r="AI88">
        <v>583556</v>
      </c>
      <c r="AJ88">
        <v>1127664</v>
      </c>
      <c r="AK88">
        <v>1556149</v>
      </c>
      <c r="AL88">
        <v>0</v>
      </c>
      <c r="AM88">
        <v>658251</v>
      </c>
      <c r="AN88">
        <v>0</v>
      </c>
      <c r="AO88">
        <v>70000</v>
      </c>
      <c r="AP88">
        <v>3412064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55000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743530</v>
      </c>
      <c r="BN88">
        <v>74350</v>
      </c>
      <c r="BO88">
        <v>302570</v>
      </c>
      <c r="BP88">
        <v>349970</v>
      </c>
      <c r="BQ88">
        <v>71620</v>
      </c>
      <c r="BR88">
        <v>12870</v>
      </c>
      <c r="BS88">
        <v>50350</v>
      </c>
      <c r="BT88">
        <v>9000</v>
      </c>
      <c r="BU88">
        <v>6517</v>
      </c>
      <c r="BV88">
        <v>0</v>
      </c>
      <c r="BW88">
        <v>0</v>
      </c>
      <c r="BX88">
        <v>0</v>
      </c>
      <c r="BY88">
        <v>16500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245594.88</v>
      </c>
      <c r="CH88">
        <v>31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14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20</v>
      </c>
      <c r="DA88">
        <v>0</v>
      </c>
      <c r="DB88">
        <v>18</v>
      </c>
      <c r="DC88">
        <v>38</v>
      </c>
      <c r="DD88">
        <v>48</v>
      </c>
      <c r="DE88">
        <v>0</v>
      </c>
      <c r="DF88">
        <v>50.76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2</v>
      </c>
      <c r="DS88">
        <v>2</v>
      </c>
      <c r="DV88" s="2"/>
      <c r="DZ88" t="b">
        <v>1</v>
      </c>
      <c r="EA88" s="2" t="s">
        <v>199</v>
      </c>
      <c r="ED88" s="3">
        <v>46023</v>
      </c>
      <c r="EE88" s="3">
        <v>46053</v>
      </c>
      <c r="EF88" s="2" t="s">
        <v>173</v>
      </c>
      <c r="EG88" t="b">
        <v>1</v>
      </c>
      <c r="EH88" s="2" t="s">
        <v>174</v>
      </c>
      <c r="EK88" s="2"/>
    </row>
    <row r="89" spans="1:141" ht="15">
      <c r="A89" s="3">
        <v>46023</v>
      </c>
      <c r="B89">
        <v>7320</v>
      </c>
      <c r="D89" s="2"/>
      <c r="E89" t="s">
        <v>176</v>
      </c>
      <c r="F89" s="2" t="s">
        <v>177</v>
      </c>
      <c r="G89">
        <v>7</v>
      </c>
      <c r="H89" s="3">
        <v>37391</v>
      </c>
      <c r="J89">
        <v>113366.333</v>
      </c>
      <c r="K89">
        <v>119366.3</v>
      </c>
      <c r="L89">
        <v>142244.84099999999</v>
      </c>
      <c r="M89">
        <v>20</v>
      </c>
      <c r="N89">
        <v>9</v>
      </c>
      <c r="O89">
        <v>2</v>
      </c>
      <c r="P89">
        <v>31</v>
      </c>
      <c r="Q89">
        <v>100</v>
      </c>
      <c r="R89">
        <v>100</v>
      </c>
      <c r="S89">
        <v>6012194</v>
      </c>
      <c r="T89">
        <v>1200194</v>
      </c>
      <c r="U89">
        <v>4812000</v>
      </c>
      <c r="V89">
        <v>23</v>
      </c>
      <c r="W89">
        <v>3514356</v>
      </c>
      <c r="X89">
        <v>0</v>
      </c>
      <c r="Y89">
        <v>0</v>
      </c>
      <c r="Z89">
        <v>7500</v>
      </c>
      <c r="AA89">
        <v>172500</v>
      </c>
      <c r="AB89">
        <v>0</v>
      </c>
      <c r="AC89">
        <v>0</v>
      </c>
      <c r="AD89">
        <v>0</v>
      </c>
      <c r="AE89">
        <v>180000</v>
      </c>
      <c r="AF89">
        <v>0</v>
      </c>
      <c r="AG89">
        <v>447623</v>
      </c>
      <c r="AH89">
        <v>0</v>
      </c>
      <c r="AI89">
        <v>480076</v>
      </c>
      <c r="AJ89">
        <v>927699</v>
      </c>
      <c r="AK89">
        <v>853469</v>
      </c>
      <c r="AL89">
        <v>0</v>
      </c>
      <c r="AM89">
        <v>441670</v>
      </c>
      <c r="AN89">
        <v>0</v>
      </c>
      <c r="AO89">
        <v>50000</v>
      </c>
      <c r="AP89">
        <v>2272838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45000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509030</v>
      </c>
      <c r="BN89">
        <v>50900</v>
      </c>
      <c r="BO89">
        <v>267710</v>
      </c>
      <c r="BP89">
        <v>254240</v>
      </c>
      <c r="BQ89">
        <v>54110</v>
      </c>
      <c r="BR89">
        <v>10550</v>
      </c>
      <c r="BS89">
        <v>41410</v>
      </c>
      <c r="BT89">
        <v>12000</v>
      </c>
      <c r="BU89">
        <v>244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199655.348</v>
      </c>
      <c r="CH89">
        <v>31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20</v>
      </c>
      <c r="DA89">
        <v>0</v>
      </c>
      <c r="DB89">
        <v>18</v>
      </c>
      <c r="DC89">
        <v>38</v>
      </c>
      <c r="DD89">
        <v>32</v>
      </c>
      <c r="DE89">
        <v>0</v>
      </c>
      <c r="DF89">
        <v>41.4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2</v>
      </c>
      <c r="DS89">
        <v>2</v>
      </c>
      <c r="DV89" s="2"/>
      <c r="DZ89" t="b">
        <v>1</v>
      </c>
      <c r="EA89" s="2" t="s">
        <v>199</v>
      </c>
      <c r="ED89" s="3">
        <v>46023</v>
      </c>
      <c r="EE89" s="3">
        <v>46053</v>
      </c>
      <c r="EF89" s="2" t="s">
        <v>173</v>
      </c>
      <c r="EG89" t="b">
        <v>1</v>
      </c>
      <c r="EH89" s="2" t="s">
        <v>174</v>
      </c>
      <c r="EK89" s="2"/>
    </row>
    <row r="90" spans="1:141" ht="15">
      <c r="A90" s="3">
        <v>46023</v>
      </c>
      <c r="B90">
        <v>7320</v>
      </c>
      <c r="D90" s="2"/>
      <c r="E90" t="s">
        <v>176</v>
      </c>
      <c r="F90" s="2" t="s">
        <v>177</v>
      </c>
      <c r="G90">
        <v>16</v>
      </c>
      <c r="H90" s="3">
        <v>37627</v>
      </c>
      <c r="J90">
        <v>118910.333</v>
      </c>
      <c r="K90">
        <v>125160.3</v>
      </c>
      <c r="L90">
        <v>149149.35800000001</v>
      </c>
      <c r="M90">
        <v>20</v>
      </c>
      <c r="N90">
        <v>9</v>
      </c>
      <c r="O90">
        <v>2</v>
      </c>
      <c r="P90">
        <v>31</v>
      </c>
      <c r="Q90">
        <v>100</v>
      </c>
      <c r="R90">
        <v>100</v>
      </c>
      <c r="S90">
        <v>6164975</v>
      </c>
      <c r="T90">
        <v>1328320</v>
      </c>
      <c r="U90">
        <v>4836655</v>
      </c>
      <c r="V90">
        <v>23</v>
      </c>
      <c r="W90">
        <v>3686220</v>
      </c>
      <c r="X90">
        <v>0</v>
      </c>
      <c r="Y90">
        <v>0</v>
      </c>
      <c r="Z90">
        <v>15000</v>
      </c>
      <c r="AA90">
        <v>172500</v>
      </c>
      <c r="AB90">
        <v>0</v>
      </c>
      <c r="AC90">
        <v>0</v>
      </c>
      <c r="AD90">
        <v>0</v>
      </c>
      <c r="AE90">
        <v>187500</v>
      </c>
      <c r="AF90">
        <v>0</v>
      </c>
      <c r="AG90">
        <v>469351</v>
      </c>
      <c r="AH90">
        <v>0</v>
      </c>
      <c r="AI90">
        <v>447448</v>
      </c>
      <c r="AJ90">
        <v>916799</v>
      </c>
      <c r="AK90">
        <v>894896</v>
      </c>
      <c r="AL90">
        <v>0</v>
      </c>
      <c r="AM90">
        <v>414560</v>
      </c>
      <c r="AN90">
        <v>0</v>
      </c>
      <c r="AO90">
        <v>45000</v>
      </c>
      <c r="AP90">
        <v>2271255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20000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589790</v>
      </c>
      <c r="BN90">
        <v>58970</v>
      </c>
      <c r="BO90">
        <v>288130</v>
      </c>
      <c r="BP90">
        <v>271460</v>
      </c>
      <c r="BQ90">
        <v>55480</v>
      </c>
      <c r="BR90">
        <v>11060</v>
      </c>
      <c r="BS90">
        <v>43430</v>
      </c>
      <c r="BT90">
        <v>0</v>
      </c>
      <c r="BU90">
        <v>10000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216020.337</v>
      </c>
      <c r="CH90">
        <v>31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9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20</v>
      </c>
      <c r="DA90">
        <v>0</v>
      </c>
      <c r="DB90">
        <v>16</v>
      </c>
      <c r="DC90">
        <v>36</v>
      </c>
      <c r="DD90">
        <v>32</v>
      </c>
      <c r="DE90">
        <v>0</v>
      </c>
      <c r="DF90">
        <v>37.06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2</v>
      </c>
      <c r="DS90">
        <v>2</v>
      </c>
      <c r="DV90" s="2"/>
      <c r="DZ90" t="b">
        <v>1</v>
      </c>
      <c r="EA90" s="2" t="s">
        <v>199</v>
      </c>
      <c r="ED90" s="3">
        <v>46023</v>
      </c>
      <c r="EE90" s="3">
        <v>46053</v>
      </c>
      <c r="EF90" s="2" t="s">
        <v>173</v>
      </c>
      <c r="EG90" t="b">
        <v>1</v>
      </c>
      <c r="EH90" s="2" t="s">
        <v>174</v>
      </c>
      <c r="EK90" s="2"/>
    </row>
    <row r="91" spans="1:141" ht="15">
      <c r="A91" s="3">
        <v>46023</v>
      </c>
      <c r="B91">
        <v>7320</v>
      </c>
      <c r="D91" s="2"/>
      <c r="E91" t="s">
        <v>176</v>
      </c>
      <c r="F91" s="2" t="s">
        <v>177</v>
      </c>
      <c r="G91">
        <v>11</v>
      </c>
      <c r="H91" s="3">
        <v>37914</v>
      </c>
      <c r="J91">
        <v>116136.333</v>
      </c>
      <c r="K91">
        <v>121886.3</v>
      </c>
      <c r="L91">
        <v>145247.84099999999</v>
      </c>
      <c r="M91">
        <v>20</v>
      </c>
      <c r="N91">
        <v>9</v>
      </c>
      <c r="O91">
        <v>2</v>
      </c>
      <c r="P91">
        <v>31</v>
      </c>
      <c r="Q91">
        <v>100</v>
      </c>
      <c r="R91">
        <v>100</v>
      </c>
      <c r="S91">
        <v>6216830</v>
      </c>
      <c r="T91">
        <v>1165290</v>
      </c>
      <c r="U91">
        <v>5051540</v>
      </c>
      <c r="V91">
        <v>22</v>
      </c>
      <c r="W91">
        <v>3600226</v>
      </c>
      <c r="X91">
        <v>0</v>
      </c>
      <c r="Y91">
        <v>0</v>
      </c>
      <c r="Z91">
        <v>7500</v>
      </c>
      <c r="AA91">
        <v>165000</v>
      </c>
      <c r="AB91">
        <v>0</v>
      </c>
      <c r="AC91">
        <v>0</v>
      </c>
      <c r="AD91">
        <v>0</v>
      </c>
      <c r="AE91">
        <v>172500</v>
      </c>
      <c r="AF91">
        <v>0</v>
      </c>
      <c r="AG91">
        <v>457073</v>
      </c>
      <c r="AH91">
        <v>0</v>
      </c>
      <c r="AI91">
        <v>381275</v>
      </c>
      <c r="AJ91">
        <v>838349</v>
      </c>
      <c r="AK91">
        <v>1089358</v>
      </c>
      <c r="AL91">
        <v>0</v>
      </c>
      <c r="AM91">
        <v>381929</v>
      </c>
      <c r="AN91">
        <v>0</v>
      </c>
      <c r="AO91">
        <v>45000</v>
      </c>
      <c r="AP91">
        <v>2354636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54468</v>
      </c>
      <c r="AZ91">
        <v>0</v>
      </c>
      <c r="BA91">
        <v>0</v>
      </c>
      <c r="BB91">
        <v>35000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455840</v>
      </c>
      <c r="BN91">
        <v>45580</v>
      </c>
      <c r="BO91">
        <v>271220</v>
      </c>
      <c r="BP91">
        <v>268610</v>
      </c>
      <c r="BQ91">
        <v>55950</v>
      </c>
      <c r="BR91">
        <v>10800</v>
      </c>
      <c r="BS91">
        <v>42290</v>
      </c>
      <c r="BT91">
        <v>5000</v>
      </c>
      <c r="BU91">
        <v>10000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210464.598</v>
      </c>
      <c r="CH91">
        <v>31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9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20</v>
      </c>
      <c r="DA91">
        <v>0</v>
      </c>
      <c r="DB91">
        <v>14</v>
      </c>
      <c r="DC91">
        <v>34</v>
      </c>
      <c r="DD91">
        <v>40</v>
      </c>
      <c r="DE91">
        <v>0</v>
      </c>
      <c r="DF91">
        <v>35.06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2</v>
      </c>
      <c r="DS91">
        <v>2</v>
      </c>
      <c r="DV91" s="2"/>
      <c r="DZ91" t="b">
        <v>1</v>
      </c>
      <c r="EA91" s="2" t="s">
        <v>199</v>
      </c>
      <c r="ED91" s="3">
        <v>46023</v>
      </c>
      <c r="EE91" s="3">
        <v>46053</v>
      </c>
      <c r="EF91" s="2" t="s">
        <v>173</v>
      </c>
      <c r="EG91" t="b">
        <v>1</v>
      </c>
      <c r="EH91" s="2" t="s">
        <v>174</v>
      </c>
      <c r="EK91" s="2"/>
    </row>
    <row r="92" spans="1:141" ht="15">
      <c r="A92" s="3">
        <v>46023</v>
      </c>
      <c r="B92">
        <v>7320</v>
      </c>
      <c r="D92" s="2"/>
      <c r="E92" t="s">
        <v>176</v>
      </c>
      <c r="F92" s="2" t="s">
        <v>177</v>
      </c>
      <c r="G92">
        <v>6</v>
      </c>
      <c r="H92" s="3">
        <v>37914</v>
      </c>
      <c r="J92">
        <v>112633.333</v>
      </c>
      <c r="K92">
        <v>118133.3</v>
      </c>
      <c r="L92">
        <v>140775.516</v>
      </c>
      <c r="M92">
        <v>20</v>
      </c>
      <c r="N92">
        <v>9</v>
      </c>
      <c r="O92">
        <v>2</v>
      </c>
      <c r="P92">
        <v>31</v>
      </c>
      <c r="Q92">
        <v>100</v>
      </c>
      <c r="R92">
        <v>100</v>
      </c>
      <c r="S92">
        <v>5740346</v>
      </c>
      <c r="T92">
        <v>1015840</v>
      </c>
      <c r="U92">
        <v>4724506</v>
      </c>
      <c r="V92">
        <v>22</v>
      </c>
      <c r="W92">
        <v>3491633</v>
      </c>
      <c r="X92">
        <v>0</v>
      </c>
      <c r="Y92">
        <v>0</v>
      </c>
      <c r="Z92">
        <v>0</v>
      </c>
      <c r="AA92">
        <v>165000</v>
      </c>
      <c r="AB92">
        <v>0</v>
      </c>
      <c r="AC92">
        <v>0</v>
      </c>
      <c r="AD92">
        <v>0</v>
      </c>
      <c r="AE92">
        <v>165000</v>
      </c>
      <c r="AF92">
        <v>0</v>
      </c>
      <c r="AG92">
        <v>442999</v>
      </c>
      <c r="AH92">
        <v>0</v>
      </c>
      <c r="AI92">
        <v>475117</v>
      </c>
      <c r="AJ92">
        <v>918117</v>
      </c>
      <c r="AK92">
        <v>633489</v>
      </c>
      <c r="AL92">
        <v>0</v>
      </c>
      <c r="AM92">
        <v>437107</v>
      </c>
      <c r="AN92">
        <v>0</v>
      </c>
      <c r="AO92">
        <v>50000</v>
      </c>
      <c r="AP92">
        <v>2038713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45000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357790</v>
      </c>
      <c r="BN92">
        <v>35770</v>
      </c>
      <c r="BO92">
        <v>258300</v>
      </c>
      <c r="BP92">
        <v>253350</v>
      </c>
      <c r="BQ92">
        <v>51660</v>
      </c>
      <c r="BR92">
        <v>10480</v>
      </c>
      <c r="BS92">
        <v>40990</v>
      </c>
      <c r="BT92">
        <v>0</v>
      </c>
      <c r="BU92">
        <v>7500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199551.348</v>
      </c>
      <c r="CH92">
        <v>31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20</v>
      </c>
      <c r="DA92">
        <v>0</v>
      </c>
      <c r="DB92">
        <v>18</v>
      </c>
      <c r="DC92">
        <v>38</v>
      </c>
      <c r="DD92">
        <v>24</v>
      </c>
      <c r="DE92">
        <v>0</v>
      </c>
      <c r="DF92">
        <v>41.4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2</v>
      </c>
      <c r="DS92">
        <v>2</v>
      </c>
      <c r="DV92" s="2"/>
      <c r="DZ92" t="b">
        <v>1</v>
      </c>
      <c r="EA92" s="2" t="s">
        <v>199</v>
      </c>
      <c r="ED92" s="3">
        <v>46023</v>
      </c>
      <c r="EE92" s="3">
        <v>46053</v>
      </c>
      <c r="EF92" s="2" t="s">
        <v>173</v>
      </c>
      <c r="EG92" t="b">
        <v>1</v>
      </c>
      <c r="EH92" s="2" t="s">
        <v>174</v>
      </c>
      <c r="EK92" s="2"/>
    </row>
    <row r="93" spans="1:141" ht="15">
      <c r="A93" s="3">
        <v>46023</v>
      </c>
      <c r="B93">
        <v>7320</v>
      </c>
      <c r="D93" s="2"/>
      <c r="E93" t="s">
        <v>176</v>
      </c>
      <c r="F93" s="2" t="s">
        <v>177</v>
      </c>
      <c r="G93">
        <v>3</v>
      </c>
      <c r="H93" s="3">
        <v>37935</v>
      </c>
      <c r="J93">
        <v>110095.333</v>
      </c>
      <c r="K93">
        <v>115595.3</v>
      </c>
      <c r="L93">
        <v>137751.06599999999</v>
      </c>
      <c r="M93">
        <v>20</v>
      </c>
      <c r="N93">
        <v>9</v>
      </c>
      <c r="O93">
        <v>2</v>
      </c>
      <c r="P93">
        <v>31</v>
      </c>
      <c r="Q93">
        <v>100</v>
      </c>
      <c r="R93">
        <v>100</v>
      </c>
      <c r="S93">
        <v>5583943</v>
      </c>
      <c r="T93">
        <v>1111943</v>
      </c>
      <c r="U93">
        <v>4472000</v>
      </c>
      <c r="V93">
        <v>22</v>
      </c>
      <c r="W93">
        <v>3412955</v>
      </c>
      <c r="X93">
        <v>0</v>
      </c>
      <c r="Y93">
        <v>0</v>
      </c>
      <c r="Z93">
        <v>0</v>
      </c>
      <c r="AA93">
        <v>165000</v>
      </c>
      <c r="AB93">
        <v>0</v>
      </c>
      <c r="AC93">
        <v>0</v>
      </c>
      <c r="AD93">
        <v>0</v>
      </c>
      <c r="AE93">
        <v>165000</v>
      </c>
      <c r="AF93">
        <v>0</v>
      </c>
      <c r="AG93">
        <v>433482</v>
      </c>
      <c r="AH93">
        <v>0</v>
      </c>
      <c r="AI93">
        <v>464909</v>
      </c>
      <c r="AJ93">
        <v>898392</v>
      </c>
      <c r="AK93">
        <v>619879</v>
      </c>
      <c r="AL93">
        <v>0</v>
      </c>
      <c r="AM93">
        <v>427717</v>
      </c>
      <c r="AN93">
        <v>0</v>
      </c>
      <c r="AO93">
        <v>50000</v>
      </c>
      <c r="AP93">
        <v>1995988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10000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457930</v>
      </c>
      <c r="BN93">
        <v>45790</v>
      </c>
      <c r="BO93">
        <v>247710</v>
      </c>
      <c r="BP93">
        <v>236510</v>
      </c>
      <c r="BQ93">
        <v>50260</v>
      </c>
      <c r="BR93">
        <v>10240</v>
      </c>
      <c r="BS93">
        <v>40110</v>
      </c>
      <c r="BT93">
        <v>23000</v>
      </c>
      <c r="BU93">
        <v>393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183039.62400000001</v>
      </c>
      <c r="CH93">
        <v>31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20</v>
      </c>
      <c r="DA93">
        <v>0</v>
      </c>
      <c r="DB93">
        <v>18</v>
      </c>
      <c r="DC93">
        <v>38</v>
      </c>
      <c r="DD93">
        <v>24</v>
      </c>
      <c r="DE93">
        <v>0</v>
      </c>
      <c r="DF93">
        <v>41.4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2</v>
      </c>
      <c r="DS93">
        <v>2</v>
      </c>
      <c r="DV93" s="2"/>
      <c r="DZ93" t="b">
        <v>1</v>
      </c>
      <c r="EA93" s="2" t="s">
        <v>199</v>
      </c>
      <c r="ED93" s="3">
        <v>46023</v>
      </c>
      <c r="EE93" s="3">
        <v>46053</v>
      </c>
      <c r="EF93" s="2" t="s">
        <v>173</v>
      </c>
      <c r="EG93" t="b">
        <v>1</v>
      </c>
      <c r="EH93" s="2" t="s">
        <v>174</v>
      </c>
      <c r="EK93" s="2"/>
    </row>
    <row r="94" spans="1:141" ht="15">
      <c r="A94" s="3">
        <v>46023</v>
      </c>
      <c r="B94">
        <v>7320</v>
      </c>
      <c r="D94" s="2"/>
      <c r="E94" t="s">
        <v>176</v>
      </c>
      <c r="F94" s="2" t="s">
        <v>177</v>
      </c>
      <c r="G94">
        <v>16</v>
      </c>
      <c r="H94" s="3">
        <v>37956</v>
      </c>
      <c r="J94">
        <v>118910.333</v>
      </c>
      <c r="K94">
        <v>124785.3</v>
      </c>
      <c r="L94">
        <v>148702.48300000001</v>
      </c>
      <c r="M94">
        <v>20</v>
      </c>
      <c r="N94">
        <v>9</v>
      </c>
      <c r="O94">
        <v>2</v>
      </c>
      <c r="P94">
        <v>31</v>
      </c>
      <c r="Q94">
        <v>100</v>
      </c>
      <c r="R94">
        <v>100</v>
      </c>
      <c r="S94">
        <v>6182054</v>
      </c>
      <c r="T94">
        <v>1124054</v>
      </c>
      <c r="U94">
        <v>5058000</v>
      </c>
      <c r="V94">
        <v>22</v>
      </c>
      <c r="W94">
        <v>3686220</v>
      </c>
      <c r="X94">
        <v>0</v>
      </c>
      <c r="Y94">
        <v>0</v>
      </c>
      <c r="Z94">
        <v>11250</v>
      </c>
      <c r="AA94">
        <v>165000</v>
      </c>
      <c r="AB94">
        <v>0</v>
      </c>
      <c r="AC94">
        <v>0</v>
      </c>
      <c r="AD94">
        <v>0</v>
      </c>
      <c r="AE94">
        <v>176250</v>
      </c>
      <c r="AF94">
        <v>0</v>
      </c>
      <c r="AG94">
        <v>467944</v>
      </c>
      <c r="AH94">
        <v>0</v>
      </c>
      <c r="AI94">
        <v>446107</v>
      </c>
      <c r="AJ94">
        <v>914052</v>
      </c>
      <c r="AK94">
        <v>892214</v>
      </c>
      <c r="AL94">
        <v>0</v>
      </c>
      <c r="AM94">
        <v>413318</v>
      </c>
      <c r="AN94">
        <v>0</v>
      </c>
      <c r="AO94">
        <v>45000</v>
      </c>
      <c r="AP94">
        <v>2264584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55000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401230</v>
      </c>
      <c r="BN94">
        <v>40120</v>
      </c>
      <c r="BO94">
        <v>282810</v>
      </c>
      <c r="BP94">
        <v>271590</v>
      </c>
      <c r="BQ94">
        <v>55640</v>
      </c>
      <c r="BR94">
        <v>11060</v>
      </c>
      <c r="BS94">
        <v>43300</v>
      </c>
      <c r="BT94">
        <v>11000</v>
      </c>
      <c r="BU94">
        <v>7304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212177.29300000001</v>
      </c>
      <c r="CH94">
        <v>31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9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20</v>
      </c>
      <c r="DA94">
        <v>0</v>
      </c>
      <c r="DB94">
        <v>16</v>
      </c>
      <c r="DC94">
        <v>36</v>
      </c>
      <c r="DD94">
        <v>32</v>
      </c>
      <c r="DE94">
        <v>0</v>
      </c>
      <c r="DF94">
        <v>37.06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2</v>
      </c>
      <c r="DS94">
        <v>2</v>
      </c>
      <c r="DV94" s="2"/>
      <c r="DZ94" t="b">
        <v>1</v>
      </c>
      <c r="EA94" s="2" t="s">
        <v>199</v>
      </c>
      <c r="ED94" s="3">
        <v>46023</v>
      </c>
      <c r="EE94" s="3">
        <v>46053</v>
      </c>
      <c r="EF94" s="2" t="s">
        <v>173</v>
      </c>
      <c r="EG94" t="b">
        <v>1</v>
      </c>
      <c r="EH94" s="2" t="s">
        <v>174</v>
      </c>
      <c r="EK94" s="2"/>
    </row>
    <row r="95" spans="1:141" ht="15">
      <c r="A95" s="3">
        <v>46023</v>
      </c>
      <c r="B95">
        <v>7320</v>
      </c>
      <c r="D95" s="2"/>
      <c r="E95" t="s">
        <v>176</v>
      </c>
      <c r="F95" s="2" t="s">
        <v>177</v>
      </c>
      <c r="G95">
        <v>9</v>
      </c>
      <c r="H95" s="3">
        <v>38036</v>
      </c>
      <c r="J95">
        <v>114832.333</v>
      </c>
      <c r="K95">
        <v>120082.3</v>
      </c>
      <c r="L95">
        <v>143098.07399999999</v>
      </c>
      <c r="M95">
        <v>20</v>
      </c>
      <c r="N95">
        <v>9</v>
      </c>
      <c r="O95">
        <v>2</v>
      </c>
      <c r="P95">
        <v>31</v>
      </c>
      <c r="Q95">
        <v>100</v>
      </c>
      <c r="R95">
        <v>100</v>
      </c>
      <c r="S95">
        <v>6343461</v>
      </c>
      <c r="T95">
        <v>1281200</v>
      </c>
      <c r="U95">
        <v>5062261</v>
      </c>
      <c r="V95">
        <v>21</v>
      </c>
      <c r="W95">
        <v>3559802</v>
      </c>
      <c r="X95">
        <v>0</v>
      </c>
      <c r="Y95">
        <v>0</v>
      </c>
      <c r="Z95">
        <v>0</v>
      </c>
      <c r="AA95">
        <v>157500</v>
      </c>
      <c r="AB95">
        <v>0</v>
      </c>
      <c r="AC95">
        <v>0</v>
      </c>
      <c r="AD95">
        <v>0</v>
      </c>
      <c r="AE95">
        <v>157500</v>
      </c>
      <c r="AF95">
        <v>0</v>
      </c>
      <c r="AG95">
        <v>450308</v>
      </c>
      <c r="AH95">
        <v>0</v>
      </c>
      <c r="AI95">
        <v>482955</v>
      </c>
      <c r="AJ95">
        <v>933264</v>
      </c>
      <c r="AK95">
        <v>1073235</v>
      </c>
      <c r="AL95">
        <v>0</v>
      </c>
      <c r="AM95">
        <v>519660</v>
      </c>
      <c r="AN95">
        <v>0</v>
      </c>
      <c r="AO95">
        <v>65000</v>
      </c>
      <c r="AP95">
        <v>2591159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35000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543240</v>
      </c>
      <c r="BN95">
        <v>54320</v>
      </c>
      <c r="BO95">
        <v>276640</v>
      </c>
      <c r="BP95">
        <v>272560</v>
      </c>
      <c r="BQ95">
        <v>57090</v>
      </c>
      <c r="BR95">
        <v>10680</v>
      </c>
      <c r="BS95">
        <v>41670</v>
      </c>
      <c r="BT95">
        <v>10000</v>
      </c>
      <c r="BU95">
        <v>15000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198295.348</v>
      </c>
      <c r="CH95">
        <v>31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20</v>
      </c>
      <c r="DA95">
        <v>0</v>
      </c>
      <c r="DB95">
        <v>18</v>
      </c>
      <c r="DC95">
        <v>38</v>
      </c>
      <c r="DD95">
        <v>40</v>
      </c>
      <c r="DE95">
        <v>0</v>
      </c>
      <c r="DF95">
        <v>48.42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2</v>
      </c>
      <c r="DS95">
        <v>2</v>
      </c>
      <c r="DV95" s="2"/>
      <c r="DZ95" t="b">
        <v>1</v>
      </c>
      <c r="EA95" s="2" t="s">
        <v>199</v>
      </c>
      <c r="ED95" s="3">
        <v>46023</v>
      </c>
      <c r="EE95" s="3">
        <v>46053</v>
      </c>
      <c r="EF95" s="2" t="s">
        <v>173</v>
      </c>
      <c r="EG95" t="b">
        <v>1</v>
      </c>
      <c r="EH95" s="2" t="s">
        <v>174</v>
      </c>
      <c r="EK95" s="2"/>
    </row>
    <row r="96" spans="1:141" ht="15">
      <c r="A96" s="3">
        <v>46023</v>
      </c>
      <c r="B96">
        <v>7320</v>
      </c>
      <c r="D96" s="2"/>
      <c r="E96" t="s">
        <v>176</v>
      </c>
      <c r="F96" s="2" t="s">
        <v>177</v>
      </c>
      <c r="G96">
        <v>5</v>
      </c>
      <c r="H96" s="3">
        <v>38048</v>
      </c>
      <c r="J96">
        <v>111809.333</v>
      </c>
      <c r="K96">
        <v>117059.3</v>
      </c>
      <c r="L96">
        <v>139495.666</v>
      </c>
      <c r="M96">
        <v>20</v>
      </c>
      <c r="N96">
        <v>9</v>
      </c>
      <c r="O96">
        <v>2</v>
      </c>
      <c r="P96">
        <v>31</v>
      </c>
      <c r="Q96">
        <v>100</v>
      </c>
      <c r="R96">
        <v>100</v>
      </c>
      <c r="S96">
        <v>6399879</v>
      </c>
      <c r="T96">
        <v>1407920</v>
      </c>
      <c r="U96">
        <v>4991959</v>
      </c>
      <c r="V96">
        <v>21</v>
      </c>
      <c r="W96">
        <v>3466089</v>
      </c>
      <c r="X96">
        <v>0</v>
      </c>
      <c r="Y96">
        <v>0</v>
      </c>
      <c r="Z96">
        <v>0</v>
      </c>
      <c r="AA96">
        <v>157500</v>
      </c>
      <c r="AB96">
        <v>0</v>
      </c>
      <c r="AC96">
        <v>0</v>
      </c>
      <c r="AD96">
        <v>0</v>
      </c>
      <c r="AE96">
        <v>157500</v>
      </c>
      <c r="AF96">
        <v>0</v>
      </c>
      <c r="AG96">
        <v>438972</v>
      </c>
      <c r="AH96">
        <v>0</v>
      </c>
      <c r="AI96">
        <v>470797</v>
      </c>
      <c r="AJ96">
        <v>909770</v>
      </c>
      <c r="AK96">
        <v>1255460</v>
      </c>
      <c r="AL96">
        <v>0</v>
      </c>
      <c r="AM96">
        <v>531060</v>
      </c>
      <c r="AN96">
        <v>0</v>
      </c>
      <c r="AO96">
        <v>70000</v>
      </c>
      <c r="AP96">
        <v>2766290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10000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644810</v>
      </c>
      <c r="BN96">
        <v>64480</v>
      </c>
      <c r="BO96">
        <v>282050</v>
      </c>
      <c r="BP96">
        <v>281460</v>
      </c>
      <c r="BQ96">
        <v>57600</v>
      </c>
      <c r="BR96">
        <v>10400</v>
      </c>
      <c r="BS96">
        <v>40620</v>
      </c>
      <c r="BT96">
        <v>19000</v>
      </c>
      <c r="BU96">
        <v>7500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199036.359</v>
      </c>
      <c r="CH96">
        <v>31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14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20</v>
      </c>
      <c r="DA96">
        <v>0</v>
      </c>
      <c r="DB96">
        <v>18</v>
      </c>
      <c r="DC96">
        <v>38</v>
      </c>
      <c r="DD96">
        <v>48</v>
      </c>
      <c r="DE96">
        <v>0</v>
      </c>
      <c r="DF96">
        <v>50.76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</v>
      </c>
      <c r="DS96">
        <v>2</v>
      </c>
      <c r="DV96" s="2"/>
      <c r="DZ96" t="b">
        <v>1</v>
      </c>
      <c r="EA96" s="2" t="s">
        <v>199</v>
      </c>
      <c r="ED96" s="3">
        <v>46023</v>
      </c>
      <c r="EE96" s="3">
        <v>46053</v>
      </c>
      <c r="EF96" s="2" t="s">
        <v>173</v>
      </c>
      <c r="EG96" t="b">
        <v>1</v>
      </c>
      <c r="EH96" s="2" t="s">
        <v>174</v>
      </c>
      <c r="EK96" s="2"/>
    </row>
    <row r="97" spans="1:141" ht="15">
      <c r="A97" s="3">
        <v>46023</v>
      </c>
      <c r="B97">
        <v>7320</v>
      </c>
      <c r="D97" s="2"/>
      <c r="E97" t="s">
        <v>176</v>
      </c>
      <c r="F97" s="2" t="s">
        <v>177</v>
      </c>
      <c r="G97">
        <v>12</v>
      </c>
      <c r="H97" s="3">
        <v>38061</v>
      </c>
      <c r="J97">
        <v>116788.333</v>
      </c>
      <c r="K97">
        <v>122413.3</v>
      </c>
      <c r="L97">
        <v>145875.84899999999</v>
      </c>
      <c r="M97">
        <v>20</v>
      </c>
      <c r="N97">
        <v>9</v>
      </c>
      <c r="O97">
        <v>2</v>
      </c>
      <c r="P97">
        <v>31</v>
      </c>
      <c r="Q97">
        <v>100</v>
      </c>
      <c r="R97">
        <v>100</v>
      </c>
      <c r="S97">
        <v>6723799</v>
      </c>
      <c r="T97">
        <v>1386990</v>
      </c>
      <c r="U97">
        <v>5336809</v>
      </c>
      <c r="V97">
        <v>21</v>
      </c>
      <c r="W97">
        <v>3620438</v>
      </c>
      <c r="X97">
        <v>0</v>
      </c>
      <c r="Y97">
        <v>0</v>
      </c>
      <c r="Z97">
        <v>11250</v>
      </c>
      <c r="AA97">
        <v>157500</v>
      </c>
      <c r="AB97">
        <v>0</v>
      </c>
      <c r="AC97">
        <v>0</v>
      </c>
      <c r="AD97">
        <v>0</v>
      </c>
      <c r="AE97">
        <v>168750</v>
      </c>
      <c r="AF97">
        <v>0</v>
      </c>
      <c r="AG97">
        <v>459049</v>
      </c>
      <c r="AH97">
        <v>0</v>
      </c>
      <c r="AI97">
        <v>492330</v>
      </c>
      <c r="AJ97">
        <v>951380</v>
      </c>
      <c r="AK97">
        <v>1312882</v>
      </c>
      <c r="AL97">
        <v>0</v>
      </c>
      <c r="AM97">
        <v>555349</v>
      </c>
      <c r="AN97">
        <v>0</v>
      </c>
      <c r="AO97">
        <v>70000</v>
      </c>
      <c r="AP97">
        <v>2889611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45000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612360</v>
      </c>
      <c r="BN97">
        <v>61230</v>
      </c>
      <c r="BO97">
        <v>301380</v>
      </c>
      <c r="BP97">
        <v>295660</v>
      </c>
      <c r="BQ97">
        <v>60510</v>
      </c>
      <c r="BR97">
        <v>10870</v>
      </c>
      <c r="BS97">
        <v>42480</v>
      </c>
      <c r="BT97">
        <v>1000</v>
      </c>
      <c r="BU97">
        <v>1500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216475.478</v>
      </c>
      <c r="CH97">
        <v>31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14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20</v>
      </c>
      <c r="DA97">
        <v>0</v>
      </c>
      <c r="DB97">
        <v>18</v>
      </c>
      <c r="DC97">
        <v>38</v>
      </c>
      <c r="DD97">
        <v>48</v>
      </c>
      <c r="DE97">
        <v>0</v>
      </c>
      <c r="DF97">
        <v>50.76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2</v>
      </c>
      <c r="DS97">
        <v>2</v>
      </c>
      <c r="DV97" s="2"/>
      <c r="DZ97" t="b">
        <v>1</v>
      </c>
      <c r="EA97" s="2" t="s">
        <v>199</v>
      </c>
      <c r="ED97" s="3">
        <v>46023</v>
      </c>
      <c r="EE97" s="3">
        <v>46053</v>
      </c>
      <c r="EF97" s="2" t="s">
        <v>173</v>
      </c>
      <c r="EG97" t="b">
        <v>1</v>
      </c>
      <c r="EH97" s="2" t="s">
        <v>174</v>
      </c>
      <c r="EK97" s="2"/>
    </row>
    <row r="98" spans="1:141" ht="15">
      <c r="A98" s="3">
        <v>46023</v>
      </c>
      <c r="B98">
        <v>7320</v>
      </c>
      <c r="D98" s="2"/>
      <c r="E98" t="s">
        <v>176</v>
      </c>
      <c r="F98" s="2" t="s">
        <v>177</v>
      </c>
      <c r="G98">
        <v>3</v>
      </c>
      <c r="H98" s="3">
        <v>38103</v>
      </c>
      <c r="J98">
        <v>110095.333</v>
      </c>
      <c r="K98">
        <v>115345.3</v>
      </c>
      <c r="L98">
        <v>137453.149</v>
      </c>
      <c r="M98">
        <v>20</v>
      </c>
      <c r="N98">
        <v>9</v>
      </c>
      <c r="O98">
        <v>2</v>
      </c>
      <c r="P98">
        <v>31</v>
      </c>
      <c r="Q98">
        <v>100</v>
      </c>
      <c r="R98">
        <v>100</v>
      </c>
      <c r="S98">
        <v>5813414</v>
      </c>
      <c r="T98">
        <v>1009070</v>
      </c>
      <c r="U98">
        <v>4804344</v>
      </c>
      <c r="V98">
        <v>21</v>
      </c>
      <c r="W98">
        <v>3412955</v>
      </c>
      <c r="X98">
        <v>0</v>
      </c>
      <c r="Y98">
        <v>0</v>
      </c>
      <c r="Z98">
        <v>0</v>
      </c>
      <c r="AA98">
        <v>157500</v>
      </c>
      <c r="AB98">
        <v>0</v>
      </c>
      <c r="AC98">
        <v>0</v>
      </c>
      <c r="AD98">
        <v>0</v>
      </c>
      <c r="AE98">
        <v>157500</v>
      </c>
      <c r="AF98">
        <v>0</v>
      </c>
      <c r="AG98">
        <v>432544</v>
      </c>
      <c r="AH98">
        <v>0</v>
      </c>
      <c r="AI98">
        <v>463904</v>
      </c>
      <c r="AJ98">
        <v>896449</v>
      </c>
      <c r="AK98">
        <v>824718</v>
      </c>
      <c r="AL98">
        <v>0</v>
      </c>
      <c r="AM98">
        <v>426792</v>
      </c>
      <c r="AN98">
        <v>0</v>
      </c>
      <c r="AO98">
        <v>50000</v>
      </c>
      <c r="AP98">
        <v>2197959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45000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354090</v>
      </c>
      <c r="BN98">
        <v>35400</v>
      </c>
      <c r="BO98">
        <v>255170</v>
      </c>
      <c r="BP98">
        <v>256830</v>
      </c>
      <c r="BQ98">
        <v>52320</v>
      </c>
      <c r="BR98">
        <v>10240</v>
      </c>
      <c r="BS98">
        <v>40020</v>
      </c>
      <c r="BT98">
        <v>5000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186797.011</v>
      </c>
      <c r="CH98">
        <v>31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20</v>
      </c>
      <c r="DA98">
        <v>0</v>
      </c>
      <c r="DB98">
        <v>18</v>
      </c>
      <c r="DC98">
        <v>38</v>
      </c>
      <c r="DD98">
        <v>32</v>
      </c>
      <c r="DE98">
        <v>0</v>
      </c>
      <c r="DF98">
        <v>41.4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2</v>
      </c>
      <c r="DS98">
        <v>2</v>
      </c>
      <c r="DV98" s="2"/>
      <c r="DZ98" t="b">
        <v>1</v>
      </c>
      <c r="EA98" s="2" t="s">
        <v>199</v>
      </c>
      <c r="ED98" s="3">
        <v>46023</v>
      </c>
      <c r="EE98" s="3">
        <v>46053</v>
      </c>
      <c r="EF98" s="2" t="s">
        <v>173</v>
      </c>
      <c r="EG98" t="b">
        <v>1</v>
      </c>
      <c r="EH98" s="2" t="s">
        <v>174</v>
      </c>
      <c r="EK98" s="2"/>
    </row>
    <row r="99" spans="1:141" ht="15">
      <c r="A99" s="3">
        <v>46023</v>
      </c>
      <c r="B99">
        <v>7320</v>
      </c>
      <c r="D99" s="2"/>
      <c r="E99" t="s">
        <v>176</v>
      </c>
      <c r="F99" s="2" t="s">
        <v>177</v>
      </c>
      <c r="G99">
        <v>1</v>
      </c>
      <c r="H99" s="3">
        <v>38516</v>
      </c>
      <c r="J99">
        <v>108315.333</v>
      </c>
      <c r="K99">
        <v>113690.3</v>
      </c>
      <c r="L99">
        <v>135480.94099999999</v>
      </c>
      <c r="M99">
        <v>20</v>
      </c>
      <c r="N99">
        <v>9</v>
      </c>
      <c r="O99">
        <v>2</v>
      </c>
      <c r="P99">
        <v>31</v>
      </c>
      <c r="Q99">
        <v>100</v>
      </c>
      <c r="R99">
        <v>100</v>
      </c>
      <c r="S99">
        <v>6262714</v>
      </c>
      <c r="T99">
        <v>1105520</v>
      </c>
      <c r="U99">
        <v>5157194</v>
      </c>
      <c r="V99">
        <v>20</v>
      </c>
      <c r="W99">
        <v>3357775</v>
      </c>
      <c r="X99">
        <v>0</v>
      </c>
      <c r="Y99">
        <v>0</v>
      </c>
      <c r="Z99">
        <v>11250</v>
      </c>
      <c r="AA99">
        <v>150000</v>
      </c>
      <c r="AB99">
        <v>0</v>
      </c>
      <c r="AC99">
        <v>0</v>
      </c>
      <c r="AD99">
        <v>0</v>
      </c>
      <c r="AE99">
        <v>161250</v>
      </c>
      <c r="AF99">
        <v>0</v>
      </c>
      <c r="AG99">
        <v>426338</v>
      </c>
      <c r="AH99">
        <v>0</v>
      </c>
      <c r="AI99">
        <v>457248</v>
      </c>
      <c r="AJ99">
        <v>883586</v>
      </c>
      <c r="AK99">
        <v>1219328</v>
      </c>
      <c r="AL99">
        <v>0</v>
      </c>
      <c r="AM99">
        <v>515775</v>
      </c>
      <c r="AN99">
        <v>0</v>
      </c>
      <c r="AO99">
        <v>70000</v>
      </c>
      <c r="AP99">
        <v>2688689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55000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424680</v>
      </c>
      <c r="BN99">
        <v>42460</v>
      </c>
      <c r="BO99">
        <v>258630</v>
      </c>
      <c r="BP99">
        <v>269360</v>
      </c>
      <c r="BQ99">
        <v>56360</v>
      </c>
      <c r="BR99">
        <v>10080</v>
      </c>
      <c r="BS99">
        <v>39450</v>
      </c>
      <c r="BT99">
        <v>3000</v>
      </c>
      <c r="BU99">
        <v>1500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189819.848</v>
      </c>
      <c r="CH99">
        <v>31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14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20</v>
      </c>
      <c r="DA99">
        <v>0</v>
      </c>
      <c r="DB99">
        <v>18</v>
      </c>
      <c r="DC99">
        <v>38</v>
      </c>
      <c r="DD99">
        <v>48</v>
      </c>
      <c r="DE99">
        <v>0</v>
      </c>
      <c r="DF99">
        <v>50.76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2</v>
      </c>
      <c r="DS99">
        <v>2</v>
      </c>
      <c r="DV99" s="2"/>
      <c r="DZ99" t="b">
        <v>1</v>
      </c>
      <c r="EA99" s="2" t="s">
        <v>199</v>
      </c>
      <c r="ED99" s="3">
        <v>46023</v>
      </c>
      <c r="EE99" s="3">
        <v>46053</v>
      </c>
      <c r="EF99" s="2" t="s">
        <v>173</v>
      </c>
      <c r="EG99" t="b">
        <v>1</v>
      </c>
      <c r="EH99" s="2" t="s">
        <v>174</v>
      </c>
      <c r="EK99" s="2"/>
    </row>
    <row r="100" spans="1:141" ht="15">
      <c r="A100" s="3">
        <v>46023</v>
      </c>
      <c r="B100">
        <v>7320</v>
      </c>
      <c r="D100" s="2"/>
      <c r="E100" t="s">
        <v>176</v>
      </c>
      <c r="F100" s="2" t="s">
        <v>177</v>
      </c>
      <c r="G100">
        <v>1</v>
      </c>
      <c r="H100" s="3">
        <v>38544</v>
      </c>
      <c r="J100">
        <v>108315.333</v>
      </c>
      <c r="K100">
        <v>113315.3</v>
      </c>
      <c r="L100">
        <v>135034.06599999999</v>
      </c>
      <c r="M100">
        <v>20</v>
      </c>
      <c r="N100">
        <v>9</v>
      </c>
      <c r="O100">
        <v>2</v>
      </c>
      <c r="P100">
        <v>31</v>
      </c>
      <c r="Q100">
        <v>100</v>
      </c>
      <c r="R100">
        <v>100</v>
      </c>
      <c r="S100">
        <v>5991578</v>
      </c>
      <c r="T100">
        <v>1242578</v>
      </c>
      <c r="U100">
        <v>4749000</v>
      </c>
      <c r="V100">
        <v>20</v>
      </c>
      <c r="W100">
        <v>3357775</v>
      </c>
      <c r="X100">
        <v>0</v>
      </c>
      <c r="Y100">
        <v>0</v>
      </c>
      <c r="Z100">
        <v>0</v>
      </c>
      <c r="AA100">
        <v>150000</v>
      </c>
      <c r="AB100">
        <v>0</v>
      </c>
      <c r="AC100">
        <v>0</v>
      </c>
      <c r="AD100">
        <v>0</v>
      </c>
      <c r="AE100">
        <v>150000</v>
      </c>
      <c r="AF100">
        <v>0</v>
      </c>
      <c r="AG100">
        <v>424932</v>
      </c>
      <c r="AH100">
        <v>0</v>
      </c>
      <c r="AI100">
        <v>455739</v>
      </c>
      <c r="AJ100">
        <v>880672</v>
      </c>
      <c r="AK100">
        <v>1012755</v>
      </c>
      <c r="AL100">
        <v>0</v>
      </c>
      <c r="AM100">
        <v>490376</v>
      </c>
      <c r="AN100">
        <v>0</v>
      </c>
      <c r="AO100">
        <v>65000</v>
      </c>
      <c r="AP100">
        <v>2448803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35000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556140</v>
      </c>
      <c r="BN100">
        <v>55610</v>
      </c>
      <c r="BO100">
        <v>263620</v>
      </c>
      <c r="BP100">
        <v>263660</v>
      </c>
      <c r="BQ100">
        <v>53920</v>
      </c>
      <c r="BR100">
        <v>10080</v>
      </c>
      <c r="BS100">
        <v>39320</v>
      </c>
      <c r="BT100">
        <v>0</v>
      </c>
      <c r="BU100">
        <v>228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189894.54300000001</v>
      </c>
      <c r="CH100">
        <v>31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13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20</v>
      </c>
      <c r="DA100">
        <v>0</v>
      </c>
      <c r="DB100">
        <v>18</v>
      </c>
      <c r="DC100">
        <v>38</v>
      </c>
      <c r="DD100">
        <v>40</v>
      </c>
      <c r="DE100">
        <v>0</v>
      </c>
      <c r="DF100">
        <v>48.42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2</v>
      </c>
      <c r="DS100">
        <v>2</v>
      </c>
      <c r="DV100" s="2"/>
      <c r="DZ100" t="b">
        <v>1</v>
      </c>
      <c r="EA100" s="2" t="s">
        <v>199</v>
      </c>
      <c r="ED100" s="3">
        <v>46023</v>
      </c>
      <c r="EE100" s="3">
        <v>46053</v>
      </c>
      <c r="EF100" s="2" t="s">
        <v>173</v>
      </c>
      <c r="EG100" t="b">
        <v>1</v>
      </c>
      <c r="EH100" s="2" t="s">
        <v>174</v>
      </c>
      <c r="EK100" s="2"/>
    </row>
    <row r="101" spans="1:141" ht="15">
      <c r="A101" s="3">
        <v>46023</v>
      </c>
      <c r="B101">
        <v>7320</v>
      </c>
      <c r="D101" s="2"/>
      <c r="E101" t="s">
        <v>176</v>
      </c>
      <c r="F101" s="2" t="s">
        <v>177</v>
      </c>
      <c r="G101">
        <v>6</v>
      </c>
      <c r="H101" s="3">
        <v>38663</v>
      </c>
      <c r="J101">
        <v>112633.333</v>
      </c>
      <c r="K101">
        <v>117883.3</v>
      </c>
      <c r="L101">
        <v>140477.59899999999</v>
      </c>
      <c r="M101">
        <v>20</v>
      </c>
      <c r="N101">
        <v>9</v>
      </c>
      <c r="O101">
        <v>2</v>
      </c>
      <c r="P101">
        <v>31</v>
      </c>
      <c r="Q101">
        <v>100</v>
      </c>
      <c r="R101">
        <v>100</v>
      </c>
      <c r="S101">
        <v>6690119</v>
      </c>
      <c r="T101">
        <v>1247680</v>
      </c>
      <c r="U101">
        <v>5442439</v>
      </c>
      <c r="V101">
        <v>20</v>
      </c>
      <c r="W101">
        <v>3491633</v>
      </c>
      <c r="X101">
        <v>0</v>
      </c>
      <c r="Y101">
        <v>0</v>
      </c>
      <c r="Z101">
        <v>7500</v>
      </c>
      <c r="AA101">
        <v>150000</v>
      </c>
      <c r="AB101">
        <v>0</v>
      </c>
      <c r="AC101">
        <v>0</v>
      </c>
      <c r="AD101">
        <v>0</v>
      </c>
      <c r="AE101">
        <v>157500</v>
      </c>
      <c r="AF101">
        <v>0</v>
      </c>
      <c r="AG101">
        <v>442062</v>
      </c>
      <c r="AH101">
        <v>0</v>
      </c>
      <c r="AI101">
        <v>474111</v>
      </c>
      <c r="AJ101">
        <v>916174</v>
      </c>
      <c r="AK101">
        <v>1475014</v>
      </c>
      <c r="AL101">
        <v>0</v>
      </c>
      <c r="AM101">
        <v>534798</v>
      </c>
      <c r="AN101">
        <v>0</v>
      </c>
      <c r="AO101">
        <v>70000</v>
      </c>
      <c r="AP101">
        <v>2995986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45000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519880</v>
      </c>
      <c r="BN101">
        <v>51980</v>
      </c>
      <c r="BO101">
        <v>265810</v>
      </c>
      <c r="BP101">
        <v>292410</v>
      </c>
      <c r="BQ101">
        <v>60210</v>
      </c>
      <c r="BR101">
        <v>10480</v>
      </c>
      <c r="BS101">
        <v>40910</v>
      </c>
      <c r="BT101">
        <v>6000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201318.739</v>
      </c>
      <c r="CH101">
        <v>31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14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20</v>
      </c>
      <c r="DA101">
        <v>0</v>
      </c>
      <c r="DB101">
        <v>18</v>
      </c>
      <c r="DC101">
        <v>38</v>
      </c>
      <c r="DD101">
        <v>56</v>
      </c>
      <c r="DE101">
        <v>0</v>
      </c>
      <c r="DF101">
        <v>50.76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0.5</v>
      </c>
      <c r="DR101">
        <v>2</v>
      </c>
      <c r="DS101">
        <v>2</v>
      </c>
      <c r="DV101" s="2"/>
      <c r="DZ101" t="b">
        <v>1</v>
      </c>
      <c r="EA101" s="2" t="s">
        <v>199</v>
      </c>
      <c r="ED101" s="3">
        <v>46023</v>
      </c>
      <c r="EE101" s="3">
        <v>46053</v>
      </c>
      <c r="EF101" s="2" t="s">
        <v>173</v>
      </c>
      <c r="EG101" t="b">
        <v>1</v>
      </c>
      <c r="EH101" s="2" t="s">
        <v>174</v>
      </c>
      <c r="EK101" s="2"/>
    </row>
    <row r="102" spans="1:141" ht="15">
      <c r="A102" s="3">
        <v>46023</v>
      </c>
      <c r="B102">
        <v>7320</v>
      </c>
      <c r="D102" s="2"/>
      <c r="E102" t="s">
        <v>179</v>
      </c>
      <c r="F102" s="2" t="s">
        <v>180</v>
      </c>
      <c r="G102">
        <v>20</v>
      </c>
      <c r="H102" s="3">
        <v>38187</v>
      </c>
      <c r="J102">
        <v>105838.299</v>
      </c>
      <c r="K102">
        <v>110963.26700000001</v>
      </c>
      <c r="L102">
        <v>132231.226</v>
      </c>
      <c r="M102">
        <v>20</v>
      </c>
      <c r="N102">
        <v>9</v>
      </c>
      <c r="O102">
        <v>2</v>
      </c>
      <c r="P102">
        <v>31</v>
      </c>
      <c r="Q102">
        <v>100</v>
      </c>
      <c r="R102">
        <v>100</v>
      </c>
      <c r="S102">
        <v>5745144</v>
      </c>
      <c r="T102">
        <v>1131144</v>
      </c>
      <c r="U102">
        <v>4614000</v>
      </c>
      <c r="V102">
        <v>19</v>
      </c>
      <c r="W102">
        <v>3280987</v>
      </c>
      <c r="X102">
        <v>0</v>
      </c>
      <c r="Y102">
        <v>0</v>
      </c>
      <c r="Z102">
        <v>11250</v>
      </c>
      <c r="AA102">
        <v>142500</v>
      </c>
      <c r="AB102">
        <v>0</v>
      </c>
      <c r="AC102">
        <v>0</v>
      </c>
      <c r="AD102">
        <v>0</v>
      </c>
      <c r="AE102">
        <v>153750</v>
      </c>
      <c r="AF102">
        <v>0</v>
      </c>
      <c r="AG102">
        <v>416112</v>
      </c>
      <c r="AH102">
        <v>0</v>
      </c>
      <c r="AI102">
        <v>892560</v>
      </c>
      <c r="AJ102">
        <v>1308673</v>
      </c>
      <c r="AK102">
        <v>991734</v>
      </c>
      <c r="AL102">
        <v>0</v>
      </c>
      <c r="AM102">
        <v>0</v>
      </c>
      <c r="AN102">
        <v>0</v>
      </c>
      <c r="AO102">
        <v>0</v>
      </c>
      <c r="AP102">
        <v>2300407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10000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493550</v>
      </c>
      <c r="BN102">
        <v>49350</v>
      </c>
      <c r="BO102">
        <v>234740</v>
      </c>
      <c r="BP102">
        <v>252670</v>
      </c>
      <c r="BQ102">
        <v>51710</v>
      </c>
      <c r="BR102">
        <v>9850</v>
      </c>
      <c r="BS102">
        <v>38500</v>
      </c>
      <c r="BT102">
        <v>0</v>
      </c>
      <c r="BU102">
        <v>774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181318.29300000001</v>
      </c>
      <c r="CH102">
        <v>31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20</v>
      </c>
      <c r="DA102">
        <v>0</v>
      </c>
      <c r="DB102">
        <v>36</v>
      </c>
      <c r="DC102">
        <v>56</v>
      </c>
      <c r="DD102">
        <v>40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2</v>
      </c>
      <c r="DS102">
        <v>2</v>
      </c>
      <c r="DV102" s="2"/>
      <c r="DZ102" t="b">
        <v>1</v>
      </c>
      <c r="EA102" s="2" t="s">
        <v>199</v>
      </c>
      <c r="ED102" s="3">
        <v>46023</v>
      </c>
      <c r="EE102" s="3">
        <v>46053</v>
      </c>
      <c r="EF102" s="2" t="s">
        <v>173</v>
      </c>
      <c r="EG102" t="b">
        <v>1</v>
      </c>
      <c r="EH102" s="2" t="s">
        <v>174</v>
      </c>
      <c r="EK102" s="2"/>
    </row>
    <row r="103" spans="1:141" ht="15">
      <c r="A103" s="3">
        <v>46023</v>
      </c>
      <c r="B103">
        <v>7320</v>
      </c>
      <c r="D103" s="2"/>
      <c r="E103" t="s">
        <v>179</v>
      </c>
      <c r="F103" s="2" t="s">
        <v>180</v>
      </c>
      <c r="G103">
        <v>18</v>
      </c>
      <c r="H103" s="3">
        <v>38663</v>
      </c>
      <c r="J103">
        <v>104698.299</v>
      </c>
      <c r="K103">
        <v>109698.26700000001</v>
      </c>
      <c r="L103">
        <v>130723.768</v>
      </c>
      <c r="M103">
        <v>20</v>
      </c>
      <c r="N103">
        <v>9</v>
      </c>
      <c r="O103">
        <v>2</v>
      </c>
      <c r="P103">
        <v>31</v>
      </c>
      <c r="Q103">
        <v>100</v>
      </c>
      <c r="R103">
        <v>100</v>
      </c>
      <c r="S103">
        <v>5205788</v>
      </c>
      <c r="T103">
        <v>1013950</v>
      </c>
      <c r="U103">
        <v>4191838</v>
      </c>
      <c r="V103">
        <v>20</v>
      </c>
      <c r="W103">
        <v>3245647</v>
      </c>
      <c r="X103">
        <v>0</v>
      </c>
      <c r="Y103">
        <v>0</v>
      </c>
      <c r="Z103">
        <v>0</v>
      </c>
      <c r="AA103">
        <v>150000</v>
      </c>
      <c r="AB103">
        <v>0</v>
      </c>
      <c r="AC103">
        <v>0</v>
      </c>
      <c r="AD103">
        <v>0</v>
      </c>
      <c r="AE103">
        <v>150000</v>
      </c>
      <c r="AF103">
        <v>0</v>
      </c>
      <c r="AG103">
        <v>411368</v>
      </c>
      <c r="AH103">
        <v>0</v>
      </c>
      <c r="AI103">
        <v>392171</v>
      </c>
      <c r="AJ103">
        <v>803539</v>
      </c>
      <c r="AK103">
        <v>588256</v>
      </c>
      <c r="AL103">
        <v>0</v>
      </c>
      <c r="AM103">
        <v>363346</v>
      </c>
      <c r="AN103">
        <v>0</v>
      </c>
      <c r="AO103">
        <v>45000</v>
      </c>
      <c r="AP103">
        <v>1800141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10000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405030</v>
      </c>
      <c r="BN103">
        <v>40500</v>
      </c>
      <c r="BO103">
        <v>241110</v>
      </c>
      <c r="BP103">
        <v>220650</v>
      </c>
      <c r="BQ103">
        <v>46850</v>
      </c>
      <c r="BR103">
        <v>9740</v>
      </c>
      <c r="BS103">
        <v>38070</v>
      </c>
      <c r="BT103">
        <v>12000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165628.467</v>
      </c>
      <c r="CH103">
        <v>31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9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20</v>
      </c>
      <c r="DA103">
        <v>0</v>
      </c>
      <c r="DB103">
        <v>16</v>
      </c>
      <c r="DC103">
        <v>36</v>
      </c>
      <c r="DD103">
        <v>24</v>
      </c>
      <c r="DE103">
        <v>0</v>
      </c>
      <c r="DF103">
        <v>37.06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2</v>
      </c>
      <c r="DR103">
        <v>2</v>
      </c>
      <c r="DS103">
        <v>2</v>
      </c>
      <c r="DV103" s="2"/>
      <c r="DZ103" t="b">
        <v>1</v>
      </c>
      <c r="EA103" s="2" t="s">
        <v>199</v>
      </c>
      <c r="ED103" s="3">
        <v>46023</v>
      </c>
      <c r="EE103" s="3">
        <v>46053</v>
      </c>
      <c r="EF103" s="2" t="s">
        <v>173</v>
      </c>
      <c r="EG103" t="b">
        <v>1</v>
      </c>
      <c r="EH103" s="2" t="s">
        <v>174</v>
      </c>
      <c r="EK103" s="2"/>
    </row>
    <row r="104" spans="1:141" ht="15">
      <c r="A104" s="3">
        <v>46023</v>
      </c>
      <c r="B104">
        <v>7320</v>
      </c>
      <c r="D104" s="2"/>
      <c r="E104" t="s">
        <v>179</v>
      </c>
      <c r="F104" s="2" t="s">
        <v>180</v>
      </c>
      <c r="G104">
        <v>15</v>
      </c>
      <c r="H104" s="3">
        <v>40686</v>
      </c>
      <c r="J104">
        <v>102778.299</v>
      </c>
      <c r="K104">
        <v>106528.26700000001</v>
      </c>
      <c r="L104">
        <v>126946.18399999999</v>
      </c>
      <c r="M104">
        <v>20</v>
      </c>
      <c r="N104">
        <v>9</v>
      </c>
      <c r="O104">
        <v>2</v>
      </c>
      <c r="P104">
        <v>31</v>
      </c>
      <c r="Q104">
        <v>100</v>
      </c>
      <c r="R104">
        <v>100</v>
      </c>
      <c r="S104">
        <v>4687211</v>
      </c>
      <c r="T104">
        <v>903211</v>
      </c>
      <c r="U104">
        <v>3784000</v>
      </c>
      <c r="V104">
        <v>14</v>
      </c>
      <c r="W104">
        <v>3186127</v>
      </c>
      <c r="X104">
        <v>0</v>
      </c>
      <c r="Y104">
        <v>0</v>
      </c>
      <c r="Z104">
        <v>7500</v>
      </c>
      <c r="AA104">
        <v>105000</v>
      </c>
      <c r="AB104">
        <v>0</v>
      </c>
      <c r="AC104">
        <v>0</v>
      </c>
      <c r="AD104">
        <v>0</v>
      </c>
      <c r="AE104">
        <v>112500</v>
      </c>
      <c r="AF104">
        <v>0</v>
      </c>
      <c r="AG104">
        <v>399481</v>
      </c>
      <c r="AH104">
        <v>0</v>
      </c>
      <c r="AI104">
        <v>380838</v>
      </c>
      <c r="AJ104">
        <v>780319</v>
      </c>
      <c r="AK104">
        <v>190419</v>
      </c>
      <c r="AL104">
        <v>0</v>
      </c>
      <c r="AM104">
        <v>352846</v>
      </c>
      <c r="AN104">
        <v>0</v>
      </c>
      <c r="AO104">
        <v>45000</v>
      </c>
      <c r="AP104">
        <v>1368584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20000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332960</v>
      </c>
      <c r="BN104">
        <v>33290</v>
      </c>
      <c r="BO104">
        <v>228900</v>
      </c>
      <c r="BP104">
        <v>205250</v>
      </c>
      <c r="BQ104">
        <v>42180</v>
      </c>
      <c r="BR104">
        <v>9560</v>
      </c>
      <c r="BS104">
        <v>36980</v>
      </c>
      <c r="BT104">
        <v>14000</v>
      </c>
      <c r="BU104">
        <v>91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169107.565</v>
      </c>
      <c r="CH104">
        <v>31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9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20</v>
      </c>
      <c r="DA104">
        <v>0</v>
      </c>
      <c r="DB104">
        <v>16</v>
      </c>
      <c r="DC104">
        <v>36</v>
      </c>
      <c r="DD104">
        <v>8</v>
      </c>
      <c r="DE104">
        <v>0</v>
      </c>
      <c r="DF104">
        <v>37.06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2</v>
      </c>
      <c r="DR104">
        <v>2</v>
      </c>
      <c r="DS104">
        <v>2</v>
      </c>
      <c r="DV104" s="2"/>
      <c r="DZ104" t="b">
        <v>1</v>
      </c>
      <c r="EA104" s="2" t="s">
        <v>199</v>
      </c>
      <c r="ED104" s="3">
        <v>46023</v>
      </c>
      <c r="EE104" s="3">
        <v>46053</v>
      </c>
      <c r="EF104" s="2" t="s">
        <v>173</v>
      </c>
      <c r="EG104" t="b">
        <v>1</v>
      </c>
      <c r="EH104" s="2" t="s">
        <v>174</v>
      </c>
      <c r="EK104" s="2"/>
    </row>
    <row r="105" spans="1:141" ht="15">
      <c r="A105" s="3">
        <v>46023</v>
      </c>
      <c r="B105">
        <v>7330</v>
      </c>
      <c r="D105" s="2"/>
      <c r="E105" t="s">
        <v>170</v>
      </c>
      <c r="F105" s="2" t="s">
        <v>171</v>
      </c>
      <c r="G105">
        <v>9</v>
      </c>
      <c r="H105" s="3">
        <v>35389</v>
      </c>
      <c r="J105">
        <v>134594.58900000001</v>
      </c>
      <c r="K105">
        <v>142219.56700000001</v>
      </c>
      <c r="L105">
        <v>169478.31700000001</v>
      </c>
      <c r="M105">
        <v>20</v>
      </c>
      <c r="N105">
        <v>9</v>
      </c>
      <c r="O105">
        <v>2</v>
      </c>
      <c r="P105">
        <v>31</v>
      </c>
      <c r="Q105">
        <v>100</v>
      </c>
      <c r="R105">
        <v>100</v>
      </c>
      <c r="S105">
        <v>7144593</v>
      </c>
      <c r="T105">
        <v>1576210</v>
      </c>
      <c r="U105">
        <v>5568383</v>
      </c>
      <c r="V105">
        <v>29</v>
      </c>
      <c r="W105">
        <v>4172432</v>
      </c>
      <c r="X105">
        <v>0</v>
      </c>
      <c r="Y105">
        <v>0</v>
      </c>
      <c r="Z105">
        <v>11250</v>
      </c>
      <c r="AA105">
        <v>217500</v>
      </c>
      <c r="AB105">
        <v>0</v>
      </c>
      <c r="AC105">
        <v>0</v>
      </c>
      <c r="AD105">
        <v>0</v>
      </c>
      <c r="AE105">
        <v>228750</v>
      </c>
      <c r="AF105">
        <v>0</v>
      </c>
      <c r="AG105">
        <v>533323</v>
      </c>
      <c r="AH105">
        <v>0</v>
      </c>
      <c r="AI105">
        <v>571989</v>
      </c>
      <c r="AJ105">
        <v>1105312</v>
      </c>
      <c r="AK105">
        <v>1016869</v>
      </c>
      <c r="AL105">
        <v>0</v>
      </c>
      <c r="AM105">
        <v>526230</v>
      </c>
      <c r="AN105">
        <v>0</v>
      </c>
      <c r="AO105">
        <v>50000</v>
      </c>
      <c r="AP105">
        <v>2698411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45000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749680</v>
      </c>
      <c r="BN105">
        <v>74960</v>
      </c>
      <c r="BO105">
        <v>302570</v>
      </c>
      <c r="BP105">
        <v>307840</v>
      </c>
      <c r="BQ105">
        <v>64300</v>
      </c>
      <c r="BR105">
        <v>12520</v>
      </c>
      <c r="BS105">
        <v>49340</v>
      </c>
      <c r="BT105">
        <v>5000</v>
      </c>
      <c r="BU105">
        <v>10000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237705.413</v>
      </c>
      <c r="CH105">
        <v>31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20</v>
      </c>
      <c r="DA105">
        <v>0</v>
      </c>
      <c r="DB105">
        <v>18</v>
      </c>
      <c r="DC105">
        <v>38</v>
      </c>
      <c r="DD105">
        <v>32</v>
      </c>
      <c r="DE105">
        <v>0</v>
      </c>
      <c r="DF105">
        <v>41.4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0.5</v>
      </c>
      <c r="DR105">
        <v>2</v>
      </c>
      <c r="DS105">
        <v>2</v>
      </c>
      <c r="DV105" s="2"/>
      <c r="DZ105" t="b">
        <v>1</v>
      </c>
      <c r="EA105" s="2" t="s">
        <v>200</v>
      </c>
      <c r="ED105" s="3">
        <v>46023</v>
      </c>
      <c r="EE105" s="3">
        <v>46053</v>
      </c>
      <c r="EF105" s="2" t="s">
        <v>173</v>
      </c>
      <c r="EG105" t="b">
        <v>1</v>
      </c>
      <c r="EH105" s="2" t="s">
        <v>174</v>
      </c>
      <c r="EK105" s="2"/>
    </row>
    <row r="106" spans="1:141" ht="15">
      <c r="A106" s="3">
        <v>46023</v>
      </c>
      <c r="B106">
        <v>7330</v>
      </c>
      <c r="D106" s="2"/>
      <c r="E106" t="s">
        <v>170</v>
      </c>
      <c r="F106" s="2" t="s">
        <v>171</v>
      </c>
      <c r="G106">
        <v>5</v>
      </c>
      <c r="H106" s="3">
        <v>35433</v>
      </c>
      <c r="J106">
        <v>131085.58900000001</v>
      </c>
      <c r="K106">
        <v>138710.56700000001</v>
      </c>
      <c r="L106">
        <v>165296.75899999999</v>
      </c>
      <c r="M106">
        <v>20</v>
      </c>
      <c r="N106">
        <v>9</v>
      </c>
      <c r="O106">
        <v>2</v>
      </c>
      <c r="P106">
        <v>31</v>
      </c>
      <c r="Q106">
        <v>100</v>
      </c>
      <c r="R106">
        <v>100</v>
      </c>
      <c r="S106">
        <v>6960470</v>
      </c>
      <c r="T106">
        <v>1410470</v>
      </c>
      <c r="U106">
        <v>5550000</v>
      </c>
      <c r="V106">
        <v>29</v>
      </c>
      <c r="W106">
        <v>4063653</v>
      </c>
      <c r="X106">
        <v>0</v>
      </c>
      <c r="Y106">
        <v>0</v>
      </c>
      <c r="Z106">
        <v>11250</v>
      </c>
      <c r="AA106">
        <v>217500</v>
      </c>
      <c r="AB106">
        <v>0</v>
      </c>
      <c r="AC106">
        <v>0</v>
      </c>
      <c r="AD106">
        <v>0</v>
      </c>
      <c r="AE106">
        <v>228750</v>
      </c>
      <c r="AF106">
        <v>0</v>
      </c>
      <c r="AG106">
        <v>520164</v>
      </c>
      <c r="AH106">
        <v>0</v>
      </c>
      <c r="AI106">
        <v>557876</v>
      </c>
      <c r="AJ106">
        <v>1078041</v>
      </c>
      <c r="AK106">
        <v>991780</v>
      </c>
      <c r="AL106">
        <v>0</v>
      </c>
      <c r="AM106">
        <v>513246</v>
      </c>
      <c r="AN106">
        <v>0</v>
      </c>
      <c r="AO106">
        <v>50000</v>
      </c>
      <c r="AP106">
        <v>2633067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35000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616870</v>
      </c>
      <c r="BN106">
        <v>61680</v>
      </c>
      <c r="BO106">
        <v>302570</v>
      </c>
      <c r="BP106">
        <v>294390</v>
      </c>
      <c r="BQ106">
        <v>62640</v>
      </c>
      <c r="BR106">
        <v>12190</v>
      </c>
      <c r="BS106">
        <v>48120</v>
      </c>
      <c r="BT106">
        <v>11000</v>
      </c>
      <c r="BU106">
        <v>1010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228272.174</v>
      </c>
      <c r="CH106">
        <v>31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20</v>
      </c>
      <c r="DA106">
        <v>0</v>
      </c>
      <c r="DB106">
        <v>18</v>
      </c>
      <c r="DC106">
        <v>38</v>
      </c>
      <c r="DD106">
        <v>32</v>
      </c>
      <c r="DE106">
        <v>0</v>
      </c>
      <c r="DF106">
        <v>41.4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2</v>
      </c>
      <c r="DS106">
        <v>2</v>
      </c>
      <c r="DV106" s="2"/>
      <c r="DZ106" t="b">
        <v>1</v>
      </c>
      <c r="EA106" s="2" t="s">
        <v>200</v>
      </c>
      <c r="ED106" s="3">
        <v>46023</v>
      </c>
      <c r="EE106" s="3">
        <v>46053</v>
      </c>
      <c r="EF106" s="2" t="s">
        <v>173</v>
      </c>
      <c r="EG106" t="b">
        <v>1</v>
      </c>
      <c r="EH106" s="2" t="s">
        <v>174</v>
      </c>
      <c r="EK106" s="2"/>
    </row>
    <row r="107" spans="1:141" ht="15">
      <c r="A107" s="3">
        <v>46023</v>
      </c>
      <c r="B107">
        <v>7330</v>
      </c>
      <c r="D107" s="2"/>
      <c r="E107" t="s">
        <v>170</v>
      </c>
      <c r="F107" s="2" t="s">
        <v>171</v>
      </c>
      <c r="G107">
        <v>1</v>
      </c>
      <c r="H107" s="3">
        <v>36458</v>
      </c>
      <c r="J107">
        <v>127014.58900000001</v>
      </c>
      <c r="K107">
        <v>133514.56700000001</v>
      </c>
      <c r="L107">
        <v>159104.859</v>
      </c>
      <c r="M107">
        <v>20</v>
      </c>
      <c r="N107">
        <v>9</v>
      </c>
      <c r="O107">
        <v>2</v>
      </c>
      <c r="P107">
        <v>31</v>
      </c>
      <c r="Q107">
        <v>100</v>
      </c>
      <c r="R107">
        <v>100</v>
      </c>
      <c r="S107">
        <v>7157207</v>
      </c>
      <c r="T107">
        <v>1609080</v>
      </c>
      <c r="U107">
        <v>5548127</v>
      </c>
      <c r="V107">
        <v>26</v>
      </c>
      <c r="W107">
        <v>3937452</v>
      </c>
      <c r="X107">
        <v>0</v>
      </c>
      <c r="Y107">
        <v>0</v>
      </c>
      <c r="Z107">
        <v>0</v>
      </c>
      <c r="AA107">
        <v>195000</v>
      </c>
      <c r="AB107">
        <v>0</v>
      </c>
      <c r="AC107">
        <v>0</v>
      </c>
      <c r="AD107">
        <v>0</v>
      </c>
      <c r="AE107">
        <v>195000</v>
      </c>
      <c r="AF107">
        <v>0</v>
      </c>
      <c r="AG107">
        <v>500679</v>
      </c>
      <c r="AH107">
        <v>0</v>
      </c>
      <c r="AI107">
        <v>477314</v>
      </c>
      <c r="AJ107">
        <v>977994</v>
      </c>
      <c r="AK107">
        <v>1431943</v>
      </c>
      <c r="AL107">
        <v>0</v>
      </c>
      <c r="AM107">
        <v>470154</v>
      </c>
      <c r="AN107">
        <v>0</v>
      </c>
      <c r="AO107">
        <v>50000</v>
      </c>
      <c r="AP107">
        <v>2930091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59664</v>
      </c>
      <c r="AZ107">
        <v>0</v>
      </c>
      <c r="BA107">
        <v>0</v>
      </c>
      <c r="BB107">
        <v>35000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782560</v>
      </c>
      <c r="BN107">
        <v>78250</v>
      </c>
      <c r="BO107">
        <v>302570</v>
      </c>
      <c r="BP107">
        <v>312140</v>
      </c>
      <c r="BQ107">
        <v>64410</v>
      </c>
      <c r="BR107">
        <v>11820</v>
      </c>
      <c r="BS107">
        <v>46330</v>
      </c>
      <c r="BT107">
        <v>11000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219017.12</v>
      </c>
      <c r="CH107">
        <v>31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20</v>
      </c>
      <c r="DA107">
        <v>0</v>
      </c>
      <c r="DB107">
        <v>16</v>
      </c>
      <c r="DC107">
        <v>36</v>
      </c>
      <c r="DD107">
        <v>48</v>
      </c>
      <c r="DE107">
        <v>0</v>
      </c>
      <c r="DF107">
        <v>39.4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2</v>
      </c>
      <c r="DS107">
        <v>2</v>
      </c>
      <c r="DV107" s="2"/>
      <c r="DZ107" t="b">
        <v>1</v>
      </c>
      <c r="EA107" s="2" t="s">
        <v>200</v>
      </c>
      <c r="ED107" s="3">
        <v>46023</v>
      </c>
      <c r="EE107" s="3">
        <v>46053</v>
      </c>
      <c r="EF107" s="2" t="s">
        <v>173</v>
      </c>
      <c r="EG107" t="b">
        <v>1</v>
      </c>
      <c r="EH107" s="2" t="s">
        <v>174</v>
      </c>
      <c r="EK107" s="2"/>
    </row>
    <row r="108" spans="1:141" ht="15">
      <c r="A108" s="3">
        <v>46023</v>
      </c>
      <c r="B108">
        <v>7330</v>
      </c>
      <c r="D108" s="2"/>
      <c r="E108" t="s">
        <v>176</v>
      </c>
      <c r="F108" s="2" t="s">
        <v>177</v>
      </c>
      <c r="G108">
        <v>13</v>
      </c>
      <c r="H108" s="3">
        <v>37747</v>
      </c>
      <c r="J108">
        <v>117360.333</v>
      </c>
      <c r="K108">
        <v>123235.3</v>
      </c>
      <c r="L108">
        <v>146855.399</v>
      </c>
      <c r="M108">
        <v>20</v>
      </c>
      <c r="N108">
        <v>9</v>
      </c>
      <c r="O108">
        <v>2</v>
      </c>
      <c r="P108">
        <v>31</v>
      </c>
      <c r="Q108">
        <v>100</v>
      </c>
      <c r="R108">
        <v>100</v>
      </c>
      <c r="S108">
        <v>6255853</v>
      </c>
      <c r="T108">
        <v>1211853</v>
      </c>
      <c r="U108">
        <v>5044000</v>
      </c>
      <c r="V108">
        <v>22</v>
      </c>
      <c r="W108">
        <v>3638170</v>
      </c>
      <c r="X108">
        <v>0</v>
      </c>
      <c r="Y108">
        <v>0</v>
      </c>
      <c r="Z108">
        <v>11250</v>
      </c>
      <c r="AA108">
        <v>165000</v>
      </c>
      <c r="AB108">
        <v>0</v>
      </c>
      <c r="AC108">
        <v>0</v>
      </c>
      <c r="AD108">
        <v>0</v>
      </c>
      <c r="AE108">
        <v>176250</v>
      </c>
      <c r="AF108">
        <v>0</v>
      </c>
      <c r="AG108">
        <v>462132</v>
      </c>
      <c r="AH108">
        <v>0</v>
      </c>
      <c r="AI108">
        <v>495636</v>
      </c>
      <c r="AJ108">
        <v>957769</v>
      </c>
      <c r="AK108">
        <v>881132</v>
      </c>
      <c r="AL108">
        <v>0</v>
      </c>
      <c r="AM108">
        <v>507532</v>
      </c>
      <c r="AN108">
        <v>0</v>
      </c>
      <c r="AO108">
        <v>60000</v>
      </c>
      <c r="AP108">
        <v>2406433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35000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492720</v>
      </c>
      <c r="BN108">
        <v>49270</v>
      </c>
      <c r="BO108">
        <v>275450</v>
      </c>
      <c r="BP108">
        <v>274330</v>
      </c>
      <c r="BQ108">
        <v>56300</v>
      </c>
      <c r="BR108">
        <v>10920</v>
      </c>
      <c r="BS108">
        <v>42760</v>
      </c>
      <c r="BT108">
        <v>2000</v>
      </c>
      <c r="BU108">
        <v>8103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197991.88</v>
      </c>
      <c r="CH108">
        <v>31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20</v>
      </c>
      <c r="DA108">
        <v>0</v>
      </c>
      <c r="DB108">
        <v>18</v>
      </c>
      <c r="DC108">
        <v>38</v>
      </c>
      <c r="DD108">
        <v>32</v>
      </c>
      <c r="DE108">
        <v>0</v>
      </c>
      <c r="DF108">
        <v>46.08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2</v>
      </c>
      <c r="DS108">
        <v>2</v>
      </c>
      <c r="DV108" s="2"/>
      <c r="DZ108" t="b">
        <v>1</v>
      </c>
      <c r="EA108" s="2" t="s">
        <v>200</v>
      </c>
      <c r="ED108" s="3">
        <v>46023</v>
      </c>
      <c r="EE108" s="3">
        <v>46053</v>
      </c>
      <c r="EF108" s="2" t="s">
        <v>173</v>
      </c>
      <c r="EG108" t="b">
        <v>1</v>
      </c>
      <c r="EH108" s="2" t="s">
        <v>174</v>
      </c>
      <c r="EK108" s="2"/>
    </row>
    <row r="109" spans="1:141" ht="15">
      <c r="A109" s="3">
        <v>46023</v>
      </c>
      <c r="B109">
        <v>7330</v>
      </c>
      <c r="D109" s="2"/>
      <c r="E109" t="s">
        <v>176</v>
      </c>
      <c r="F109" s="2" t="s">
        <v>177</v>
      </c>
      <c r="G109">
        <v>1</v>
      </c>
      <c r="H109" s="3">
        <v>38600</v>
      </c>
      <c r="J109">
        <v>108315.333</v>
      </c>
      <c r="K109">
        <v>113565.3</v>
      </c>
      <c r="L109">
        <v>135331.98300000001</v>
      </c>
      <c r="M109">
        <v>20</v>
      </c>
      <c r="N109">
        <v>9</v>
      </c>
      <c r="O109">
        <v>2</v>
      </c>
      <c r="P109">
        <v>31</v>
      </c>
      <c r="Q109">
        <v>100</v>
      </c>
      <c r="R109">
        <v>100</v>
      </c>
      <c r="S109">
        <v>6024337</v>
      </c>
      <c r="T109">
        <v>1215760</v>
      </c>
      <c r="U109">
        <v>4808577</v>
      </c>
      <c r="V109">
        <v>20</v>
      </c>
      <c r="W109">
        <v>3357775</v>
      </c>
      <c r="X109">
        <v>0</v>
      </c>
      <c r="Y109">
        <v>0</v>
      </c>
      <c r="Z109">
        <v>7500</v>
      </c>
      <c r="AA109">
        <v>150000</v>
      </c>
      <c r="AB109">
        <v>0</v>
      </c>
      <c r="AC109">
        <v>0</v>
      </c>
      <c r="AD109">
        <v>0</v>
      </c>
      <c r="AE109">
        <v>157500</v>
      </c>
      <c r="AF109">
        <v>0</v>
      </c>
      <c r="AG109">
        <v>425869</v>
      </c>
      <c r="AH109">
        <v>0</v>
      </c>
      <c r="AI109">
        <v>456745</v>
      </c>
      <c r="AJ109">
        <v>882615</v>
      </c>
      <c r="AK109">
        <v>1014989</v>
      </c>
      <c r="AL109">
        <v>0</v>
      </c>
      <c r="AM109">
        <v>491458</v>
      </c>
      <c r="AN109">
        <v>0</v>
      </c>
      <c r="AO109">
        <v>65000</v>
      </c>
      <c r="AP109">
        <v>2454062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55000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536820</v>
      </c>
      <c r="BN109">
        <v>53680</v>
      </c>
      <c r="BO109">
        <v>250230</v>
      </c>
      <c r="BP109">
        <v>263320</v>
      </c>
      <c r="BQ109">
        <v>54220</v>
      </c>
      <c r="BR109">
        <v>10080</v>
      </c>
      <c r="BS109">
        <v>39410</v>
      </c>
      <c r="BT109">
        <v>3000</v>
      </c>
      <c r="BU109">
        <v>5000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190902.70699999999</v>
      </c>
      <c r="CH109">
        <v>31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20</v>
      </c>
      <c r="DA109">
        <v>0</v>
      </c>
      <c r="DB109">
        <v>18</v>
      </c>
      <c r="DC109">
        <v>38</v>
      </c>
      <c r="DD109">
        <v>40</v>
      </c>
      <c r="DE109">
        <v>0</v>
      </c>
      <c r="DF109">
        <v>48.42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2</v>
      </c>
      <c r="DS109">
        <v>2</v>
      </c>
      <c r="DV109" s="2"/>
      <c r="DZ109" t="b">
        <v>1</v>
      </c>
      <c r="EA109" s="2" t="s">
        <v>200</v>
      </c>
      <c r="ED109" s="3">
        <v>46023</v>
      </c>
      <c r="EE109" s="3">
        <v>46053</v>
      </c>
      <c r="EF109" s="2" t="s">
        <v>173</v>
      </c>
      <c r="EG109" t="b">
        <v>1</v>
      </c>
      <c r="EH109" s="2" t="s">
        <v>174</v>
      </c>
      <c r="EK109" s="2"/>
    </row>
    <row r="110" spans="1:141" ht="15">
      <c r="A110" s="3">
        <v>46023</v>
      </c>
      <c r="B110">
        <v>7330</v>
      </c>
      <c r="D110" s="2"/>
      <c r="E110" t="s">
        <v>176</v>
      </c>
      <c r="F110" s="2" t="s">
        <v>177</v>
      </c>
      <c r="G110">
        <v>1</v>
      </c>
      <c r="H110" s="3">
        <v>38663</v>
      </c>
      <c r="J110">
        <v>108315.333</v>
      </c>
      <c r="K110">
        <v>113315.3</v>
      </c>
      <c r="L110">
        <v>135034.06599999999</v>
      </c>
      <c r="M110">
        <v>20</v>
      </c>
      <c r="N110">
        <v>9</v>
      </c>
      <c r="O110">
        <v>2</v>
      </c>
      <c r="P110">
        <v>31</v>
      </c>
      <c r="Q110">
        <v>100</v>
      </c>
      <c r="R110">
        <v>100</v>
      </c>
      <c r="S110">
        <v>6101732</v>
      </c>
      <c r="T110">
        <v>1266732</v>
      </c>
      <c r="U110">
        <v>4835000</v>
      </c>
      <c r="V110">
        <v>20</v>
      </c>
      <c r="W110">
        <v>3357775</v>
      </c>
      <c r="X110">
        <v>0</v>
      </c>
      <c r="Y110">
        <v>0</v>
      </c>
      <c r="Z110">
        <v>0</v>
      </c>
      <c r="AA110">
        <v>150000</v>
      </c>
      <c r="AB110">
        <v>0</v>
      </c>
      <c r="AC110">
        <v>0</v>
      </c>
      <c r="AD110">
        <v>0</v>
      </c>
      <c r="AE110">
        <v>150000</v>
      </c>
      <c r="AF110">
        <v>0</v>
      </c>
      <c r="AG110">
        <v>424932</v>
      </c>
      <c r="AH110">
        <v>0</v>
      </c>
      <c r="AI110">
        <v>455739</v>
      </c>
      <c r="AJ110">
        <v>880672</v>
      </c>
      <c r="AK110">
        <v>1215306</v>
      </c>
      <c r="AL110">
        <v>0</v>
      </c>
      <c r="AM110">
        <v>442979</v>
      </c>
      <c r="AN110">
        <v>0</v>
      </c>
      <c r="AO110">
        <v>55000</v>
      </c>
      <c r="AP110">
        <v>2593957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589410</v>
      </c>
      <c r="BN110">
        <v>58940</v>
      </c>
      <c r="BO110">
        <v>229660</v>
      </c>
      <c r="BP110">
        <v>264080</v>
      </c>
      <c r="BQ110">
        <v>54920</v>
      </c>
      <c r="BR110">
        <v>10080</v>
      </c>
      <c r="BS110">
        <v>39320</v>
      </c>
      <c r="BT110">
        <v>12000</v>
      </c>
      <c r="BU110">
        <v>8322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186147.37</v>
      </c>
      <c r="CH110">
        <v>31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20</v>
      </c>
      <c r="DA110">
        <v>0</v>
      </c>
      <c r="DB110">
        <v>18</v>
      </c>
      <c r="DC110">
        <v>38</v>
      </c>
      <c r="DD110">
        <v>48</v>
      </c>
      <c r="DE110">
        <v>0</v>
      </c>
      <c r="DF110">
        <v>43.74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2</v>
      </c>
      <c r="DS110">
        <v>2</v>
      </c>
      <c r="DV110" s="2"/>
      <c r="DZ110" t="b">
        <v>1</v>
      </c>
      <c r="EA110" s="2" t="s">
        <v>200</v>
      </c>
      <c r="ED110" s="3">
        <v>46023</v>
      </c>
      <c r="EE110" s="3">
        <v>46053</v>
      </c>
      <c r="EF110" s="2" t="s">
        <v>173</v>
      </c>
      <c r="EG110" t="b">
        <v>1</v>
      </c>
      <c r="EH110" s="2" t="s">
        <v>174</v>
      </c>
      <c r="EK110" s="2"/>
    </row>
    <row r="111" spans="1:141" ht="15">
      <c r="A111" s="3">
        <v>46023</v>
      </c>
      <c r="B111">
        <v>7330</v>
      </c>
      <c r="D111" s="2"/>
      <c r="E111" t="s">
        <v>176</v>
      </c>
      <c r="F111" s="2" t="s">
        <v>177</v>
      </c>
      <c r="G111">
        <v>1</v>
      </c>
      <c r="H111" s="3">
        <v>38974</v>
      </c>
      <c r="J111">
        <v>108315.333</v>
      </c>
      <c r="K111">
        <v>113065.3</v>
      </c>
      <c r="L111">
        <v>134736.149</v>
      </c>
      <c r="M111">
        <v>20</v>
      </c>
      <c r="N111">
        <v>9</v>
      </c>
      <c r="O111">
        <v>2</v>
      </c>
      <c r="P111">
        <v>31</v>
      </c>
      <c r="Q111">
        <v>100</v>
      </c>
      <c r="R111">
        <v>100</v>
      </c>
      <c r="S111">
        <v>5726298</v>
      </c>
      <c r="T111">
        <v>1107610</v>
      </c>
      <c r="U111">
        <v>4618688</v>
      </c>
      <c r="V111">
        <v>19</v>
      </c>
      <c r="W111">
        <v>3351005</v>
      </c>
      <c r="X111">
        <v>0</v>
      </c>
      <c r="Y111">
        <v>0</v>
      </c>
      <c r="Z111">
        <v>0</v>
      </c>
      <c r="AA111">
        <v>142500</v>
      </c>
      <c r="AB111">
        <v>0</v>
      </c>
      <c r="AC111">
        <v>0</v>
      </c>
      <c r="AD111">
        <v>0</v>
      </c>
      <c r="AE111">
        <v>142500</v>
      </c>
      <c r="AF111">
        <v>0</v>
      </c>
      <c r="AG111">
        <v>423994</v>
      </c>
      <c r="AH111">
        <v>0</v>
      </c>
      <c r="AI111">
        <v>454734</v>
      </c>
      <c r="AJ111">
        <v>878729</v>
      </c>
      <c r="AK111">
        <v>808416</v>
      </c>
      <c r="AL111">
        <v>0</v>
      </c>
      <c r="AM111">
        <v>465648</v>
      </c>
      <c r="AN111">
        <v>0</v>
      </c>
      <c r="AO111">
        <v>60000</v>
      </c>
      <c r="AP111">
        <v>2212793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20000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415900</v>
      </c>
      <c r="BN111">
        <v>41590</v>
      </c>
      <c r="BO111">
        <v>246470</v>
      </c>
      <c r="BP111">
        <v>251880</v>
      </c>
      <c r="BQ111">
        <v>51540</v>
      </c>
      <c r="BR111">
        <v>10060</v>
      </c>
      <c r="BS111">
        <v>39170</v>
      </c>
      <c r="BT111">
        <v>1000</v>
      </c>
      <c r="BU111">
        <v>50000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181191.946</v>
      </c>
      <c r="CH111">
        <v>31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20</v>
      </c>
      <c r="DA111">
        <v>0</v>
      </c>
      <c r="DB111">
        <v>18</v>
      </c>
      <c r="DC111">
        <v>38</v>
      </c>
      <c r="DD111">
        <v>32</v>
      </c>
      <c r="DE111">
        <v>0</v>
      </c>
      <c r="DF111">
        <v>46.08</v>
      </c>
      <c r="DG111">
        <v>0</v>
      </c>
      <c r="DH111">
        <v>0</v>
      </c>
      <c r="DI111">
        <v>0</v>
      </c>
      <c r="DJ111">
        <v>0.5</v>
      </c>
      <c r="DK111">
        <v>0</v>
      </c>
      <c r="DL111">
        <v>0</v>
      </c>
      <c r="DM111">
        <v>0</v>
      </c>
      <c r="DN111">
        <v>0.5</v>
      </c>
      <c r="DO111">
        <v>0</v>
      </c>
      <c r="DP111">
        <v>0</v>
      </c>
      <c r="DQ111">
        <v>0</v>
      </c>
      <c r="DR111">
        <v>2</v>
      </c>
      <c r="DS111">
        <v>2</v>
      </c>
      <c r="DV111" s="2"/>
      <c r="DZ111" t="b">
        <v>1</v>
      </c>
      <c r="EA111" s="2" t="s">
        <v>200</v>
      </c>
      <c r="ED111" s="3">
        <v>46023</v>
      </c>
      <c r="EE111" s="3">
        <v>46053</v>
      </c>
      <c r="EF111" s="2" t="s">
        <v>173</v>
      </c>
      <c r="EG111" t="b">
        <v>1</v>
      </c>
      <c r="EH111" s="2" t="s">
        <v>174</v>
      </c>
      <c r="EK111" s="2"/>
    </row>
    <row r="112" spans="1:141" ht="15">
      <c r="A112" s="3">
        <v>46023</v>
      </c>
      <c r="B112">
        <v>7340</v>
      </c>
      <c r="D112" s="2"/>
      <c r="E112" t="s">
        <v>170</v>
      </c>
      <c r="F112" s="2" t="s">
        <v>171</v>
      </c>
      <c r="G112">
        <v>14</v>
      </c>
      <c r="H112" s="3">
        <v>41640</v>
      </c>
      <c r="J112">
        <v>138345.58900000001</v>
      </c>
      <c r="K112">
        <v>141345.56700000001</v>
      </c>
      <c r="L112">
        <v>168436.8</v>
      </c>
      <c r="M112">
        <v>20</v>
      </c>
      <c r="N112">
        <v>9</v>
      </c>
      <c r="O112">
        <v>2</v>
      </c>
      <c r="P112">
        <v>31</v>
      </c>
      <c r="Q112">
        <v>100</v>
      </c>
      <c r="R112">
        <v>100</v>
      </c>
      <c r="S112">
        <v>7095849</v>
      </c>
      <c r="T112">
        <v>1495849</v>
      </c>
      <c r="U112">
        <v>5600000</v>
      </c>
      <c r="V112">
        <v>12</v>
      </c>
      <c r="W112">
        <v>4288713</v>
      </c>
      <c r="X112">
        <v>0</v>
      </c>
      <c r="Y112">
        <v>0</v>
      </c>
      <c r="Z112">
        <v>0</v>
      </c>
      <c r="AA112">
        <v>90000</v>
      </c>
      <c r="AB112">
        <v>0</v>
      </c>
      <c r="AC112">
        <v>0</v>
      </c>
      <c r="AD112">
        <v>0</v>
      </c>
      <c r="AE112">
        <v>90000</v>
      </c>
      <c r="AF112">
        <v>0</v>
      </c>
      <c r="AG112">
        <v>530045</v>
      </c>
      <c r="AH112">
        <v>0</v>
      </c>
      <c r="AI112">
        <v>568474</v>
      </c>
      <c r="AJ112">
        <v>1098520</v>
      </c>
      <c r="AK112">
        <v>1010620</v>
      </c>
      <c r="AL112">
        <v>0</v>
      </c>
      <c r="AM112">
        <v>522996</v>
      </c>
      <c r="AN112">
        <v>0</v>
      </c>
      <c r="AO112">
        <v>50000</v>
      </c>
      <c r="AP112">
        <v>2682136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35000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688570</v>
      </c>
      <c r="BN112">
        <v>68850</v>
      </c>
      <c r="BO112">
        <v>302570</v>
      </c>
      <c r="BP112">
        <v>305210</v>
      </c>
      <c r="BQ112">
        <v>63860</v>
      </c>
      <c r="BR112">
        <v>12870</v>
      </c>
      <c r="BS112">
        <v>49080</v>
      </c>
      <c r="BT112">
        <v>0</v>
      </c>
      <c r="BU112">
        <v>4839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229949.63</v>
      </c>
      <c r="CH112">
        <v>31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20</v>
      </c>
      <c r="DA112">
        <v>0</v>
      </c>
      <c r="DB112">
        <v>18</v>
      </c>
      <c r="DC112">
        <v>38</v>
      </c>
      <c r="DD112">
        <v>32</v>
      </c>
      <c r="DE112">
        <v>0</v>
      </c>
      <c r="DF112">
        <v>41.4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4</v>
      </c>
      <c r="DR112">
        <v>2</v>
      </c>
      <c r="DS112">
        <v>2</v>
      </c>
      <c r="DV112" s="2"/>
      <c r="DZ112" t="b">
        <v>1</v>
      </c>
      <c r="EA112" s="2" t="s">
        <v>201</v>
      </c>
      <c r="ED112" s="3">
        <v>46023</v>
      </c>
      <c r="EE112" s="3">
        <v>46053</v>
      </c>
      <c r="EF112" s="2" t="s">
        <v>173</v>
      </c>
      <c r="EG112" t="b">
        <v>1</v>
      </c>
      <c r="EH112" s="2" t="s">
        <v>174</v>
      </c>
      <c r="EK112" s="2"/>
    </row>
    <row r="113" spans="1:141" ht="15">
      <c r="A113" s="3">
        <v>46023</v>
      </c>
      <c r="B113">
        <v>7340</v>
      </c>
      <c r="D113" s="2"/>
      <c r="E113" t="s">
        <v>170</v>
      </c>
      <c r="F113" s="2" t="s">
        <v>171</v>
      </c>
      <c r="G113">
        <v>5</v>
      </c>
      <c r="H113" s="3">
        <v>35408</v>
      </c>
      <c r="J113">
        <v>131085.58900000001</v>
      </c>
      <c r="K113">
        <v>138585.56700000001</v>
      </c>
      <c r="L113">
        <v>165147.79999999999</v>
      </c>
      <c r="M113">
        <v>20</v>
      </c>
      <c r="N113">
        <v>9</v>
      </c>
      <c r="O113">
        <v>2</v>
      </c>
      <c r="P113">
        <v>31</v>
      </c>
      <c r="Q113">
        <v>100</v>
      </c>
      <c r="R113">
        <v>100</v>
      </c>
      <c r="S113">
        <v>6867689</v>
      </c>
      <c r="T113">
        <v>1377689</v>
      </c>
      <c r="U113">
        <v>5490000</v>
      </c>
      <c r="V113">
        <v>29</v>
      </c>
      <c r="W113">
        <v>4063653</v>
      </c>
      <c r="X113">
        <v>0</v>
      </c>
      <c r="Y113">
        <v>0</v>
      </c>
      <c r="Z113">
        <v>7500</v>
      </c>
      <c r="AA113">
        <v>217500</v>
      </c>
      <c r="AB113">
        <v>0</v>
      </c>
      <c r="AC113">
        <v>0</v>
      </c>
      <c r="AD113">
        <v>0</v>
      </c>
      <c r="AE113">
        <v>225000</v>
      </c>
      <c r="AF113">
        <v>0</v>
      </c>
      <c r="AG113">
        <v>519695</v>
      </c>
      <c r="AH113">
        <v>0</v>
      </c>
      <c r="AI113">
        <v>495443</v>
      </c>
      <c r="AJ113">
        <v>1015139</v>
      </c>
      <c r="AK113">
        <v>990886</v>
      </c>
      <c r="AL113">
        <v>0</v>
      </c>
      <c r="AM113">
        <v>488011</v>
      </c>
      <c r="AN113">
        <v>0</v>
      </c>
      <c r="AO113">
        <v>50000</v>
      </c>
      <c r="AP113">
        <v>2544036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35000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585710</v>
      </c>
      <c r="BN113">
        <v>58570</v>
      </c>
      <c r="BO113">
        <v>302570</v>
      </c>
      <c r="BP113">
        <v>296120</v>
      </c>
      <c r="BQ113">
        <v>61810</v>
      </c>
      <c r="BR113">
        <v>12190</v>
      </c>
      <c r="BS113">
        <v>48080</v>
      </c>
      <c r="BT113">
        <v>3000</v>
      </c>
      <c r="BU113">
        <v>9639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237558.587</v>
      </c>
      <c r="CH113">
        <v>31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20</v>
      </c>
      <c r="DA113">
        <v>0</v>
      </c>
      <c r="DB113">
        <v>16</v>
      </c>
      <c r="DC113">
        <v>36</v>
      </c>
      <c r="DD113">
        <v>32</v>
      </c>
      <c r="DE113">
        <v>0</v>
      </c>
      <c r="DF113">
        <v>39.4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2</v>
      </c>
      <c r="DR113">
        <v>2</v>
      </c>
      <c r="DS113">
        <v>2</v>
      </c>
      <c r="DV113" s="2"/>
      <c r="DZ113" t="b">
        <v>1</v>
      </c>
      <c r="EA113" s="2" t="s">
        <v>201</v>
      </c>
      <c r="ED113" s="3">
        <v>46023</v>
      </c>
      <c r="EE113" s="3">
        <v>46053</v>
      </c>
      <c r="EF113" s="2" t="s">
        <v>173</v>
      </c>
      <c r="EG113" t="b">
        <v>1</v>
      </c>
      <c r="EH113" s="2" t="s">
        <v>174</v>
      </c>
      <c r="EK113" s="2"/>
    </row>
    <row r="114" spans="1:141" ht="15">
      <c r="A114" s="3">
        <v>46023</v>
      </c>
      <c r="B114">
        <v>7340</v>
      </c>
      <c r="D114" s="2"/>
      <c r="E114" t="s">
        <v>176</v>
      </c>
      <c r="F114" s="2" t="s">
        <v>177</v>
      </c>
      <c r="G114">
        <v>3</v>
      </c>
      <c r="H114" s="3">
        <v>41640</v>
      </c>
      <c r="J114">
        <v>110095.333</v>
      </c>
      <c r="K114">
        <v>113095.3</v>
      </c>
      <c r="L114">
        <v>134771.899</v>
      </c>
      <c r="M114">
        <v>20</v>
      </c>
      <c r="N114">
        <v>9</v>
      </c>
      <c r="O114">
        <v>2</v>
      </c>
      <c r="P114">
        <v>31</v>
      </c>
      <c r="Q114">
        <v>100</v>
      </c>
      <c r="R114">
        <v>100</v>
      </c>
      <c r="S114">
        <v>6202940</v>
      </c>
      <c r="T114">
        <v>1275940</v>
      </c>
      <c r="U114">
        <v>4927000</v>
      </c>
      <c r="V114">
        <v>12</v>
      </c>
      <c r="W114">
        <v>3412955</v>
      </c>
      <c r="X114">
        <v>0</v>
      </c>
      <c r="Y114">
        <v>0</v>
      </c>
      <c r="Z114">
        <v>0</v>
      </c>
      <c r="AA114">
        <v>90000</v>
      </c>
      <c r="AB114">
        <v>0</v>
      </c>
      <c r="AC114">
        <v>0</v>
      </c>
      <c r="AD114">
        <v>0</v>
      </c>
      <c r="AE114">
        <v>90000</v>
      </c>
      <c r="AF114">
        <v>0</v>
      </c>
      <c r="AG114">
        <v>424107</v>
      </c>
      <c r="AH114">
        <v>0</v>
      </c>
      <c r="AI114">
        <v>454855</v>
      </c>
      <c r="AJ114">
        <v>878962</v>
      </c>
      <c r="AK114">
        <v>1212947</v>
      </c>
      <c r="AL114">
        <v>0</v>
      </c>
      <c r="AM114">
        <v>513076</v>
      </c>
      <c r="AN114">
        <v>0</v>
      </c>
      <c r="AO114">
        <v>70000</v>
      </c>
      <c r="AP114">
        <v>2674985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25000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575010</v>
      </c>
      <c r="BN114">
        <v>57500</v>
      </c>
      <c r="BO114">
        <v>260770</v>
      </c>
      <c r="BP114">
        <v>270030</v>
      </c>
      <c r="BQ114">
        <v>55830</v>
      </c>
      <c r="BR114">
        <v>10240</v>
      </c>
      <c r="BS114">
        <v>39270</v>
      </c>
      <c r="BT114">
        <v>0</v>
      </c>
      <c r="BU114">
        <v>7290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193215.174</v>
      </c>
      <c r="CH114">
        <v>31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14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20</v>
      </c>
      <c r="DA114">
        <v>0</v>
      </c>
      <c r="DB114">
        <v>18</v>
      </c>
      <c r="DC114">
        <v>38</v>
      </c>
      <c r="DD114">
        <v>48</v>
      </c>
      <c r="DE114">
        <v>0</v>
      </c>
      <c r="DF114">
        <v>50.76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0.5</v>
      </c>
      <c r="DR114">
        <v>2</v>
      </c>
      <c r="DS114">
        <v>2</v>
      </c>
      <c r="DV114" s="2"/>
      <c r="DZ114" t="b">
        <v>1</v>
      </c>
      <c r="EA114" s="2" t="s">
        <v>201</v>
      </c>
      <c r="ED114" s="3">
        <v>46023</v>
      </c>
      <c r="EE114" s="3">
        <v>46053</v>
      </c>
      <c r="EF114" s="2" t="s">
        <v>173</v>
      </c>
      <c r="EG114" t="b">
        <v>1</v>
      </c>
      <c r="EH114" s="2" t="s">
        <v>174</v>
      </c>
      <c r="EK114" s="2"/>
    </row>
    <row r="115" spans="1:141" ht="15">
      <c r="A115" s="3">
        <v>46023</v>
      </c>
      <c r="B115">
        <v>7340</v>
      </c>
      <c r="D115" s="2"/>
      <c r="E115" t="s">
        <v>176</v>
      </c>
      <c r="F115" s="2" t="s">
        <v>177</v>
      </c>
      <c r="G115">
        <v>22</v>
      </c>
      <c r="H115" s="3">
        <v>34869</v>
      </c>
      <c r="J115">
        <v>121279.333</v>
      </c>
      <c r="K115">
        <v>129029.3</v>
      </c>
      <c r="L115">
        <v>153759.916</v>
      </c>
      <c r="M115">
        <v>20</v>
      </c>
      <c r="N115">
        <v>9</v>
      </c>
      <c r="O115">
        <v>2</v>
      </c>
      <c r="P115">
        <v>31</v>
      </c>
      <c r="Q115">
        <v>100</v>
      </c>
      <c r="R115">
        <v>100</v>
      </c>
      <c r="S115">
        <v>6772566</v>
      </c>
      <c r="T115">
        <v>1297566</v>
      </c>
      <c r="U115">
        <v>5475000</v>
      </c>
      <c r="V115">
        <v>30</v>
      </c>
      <c r="W115">
        <v>3759659</v>
      </c>
      <c r="X115">
        <v>0</v>
      </c>
      <c r="Y115">
        <v>0</v>
      </c>
      <c r="Z115">
        <v>7500</v>
      </c>
      <c r="AA115">
        <v>225000</v>
      </c>
      <c r="AB115">
        <v>0</v>
      </c>
      <c r="AC115">
        <v>0</v>
      </c>
      <c r="AD115">
        <v>0</v>
      </c>
      <c r="AE115">
        <v>232500</v>
      </c>
      <c r="AF115">
        <v>0</v>
      </c>
      <c r="AG115">
        <v>483859</v>
      </c>
      <c r="AH115">
        <v>0</v>
      </c>
      <c r="AI115">
        <v>518939</v>
      </c>
      <c r="AJ115">
        <v>1002799</v>
      </c>
      <c r="AK115">
        <v>1153199</v>
      </c>
      <c r="AL115">
        <v>0</v>
      </c>
      <c r="AM115">
        <v>504409</v>
      </c>
      <c r="AN115">
        <v>0</v>
      </c>
      <c r="AO115">
        <v>55000</v>
      </c>
      <c r="AP115">
        <v>2715407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65000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533190</v>
      </c>
      <c r="BN115">
        <v>53310</v>
      </c>
      <c r="BO115">
        <v>302570</v>
      </c>
      <c r="BP115">
        <v>291410</v>
      </c>
      <c r="BQ115">
        <v>60950</v>
      </c>
      <c r="BR115">
        <v>11280</v>
      </c>
      <c r="BS115">
        <v>44760</v>
      </c>
      <c r="BT115">
        <v>0</v>
      </c>
      <c r="BU115">
        <v>96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231883.435</v>
      </c>
      <c r="CH115">
        <v>31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20</v>
      </c>
      <c r="DA115">
        <v>0</v>
      </c>
      <c r="DB115">
        <v>18</v>
      </c>
      <c r="DC115">
        <v>38</v>
      </c>
      <c r="DD115">
        <v>40</v>
      </c>
      <c r="DE115">
        <v>0</v>
      </c>
      <c r="DF115">
        <v>43.74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2</v>
      </c>
      <c r="DS115">
        <v>2</v>
      </c>
      <c r="DV115" s="2"/>
      <c r="DZ115" t="b">
        <v>1</v>
      </c>
      <c r="EA115" s="2" t="s">
        <v>201</v>
      </c>
      <c r="ED115" s="3">
        <v>46023</v>
      </c>
      <c r="EE115" s="3">
        <v>46053</v>
      </c>
      <c r="EF115" s="2" t="s">
        <v>173</v>
      </c>
      <c r="EG115" t="b">
        <v>1</v>
      </c>
      <c r="EH115" s="2" t="s">
        <v>174</v>
      </c>
      <c r="EK115" s="2"/>
    </row>
    <row r="116" spans="1:141" ht="15">
      <c r="A116" s="3">
        <v>46023</v>
      </c>
      <c r="B116">
        <v>7340</v>
      </c>
      <c r="D116" s="2"/>
      <c r="E116" t="s">
        <v>176</v>
      </c>
      <c r="F116" s="2" t="s">
        <v>177</v>
      </c>
      <c r="G116">
        <v>18</v>
      </c>
      <c r="H116" s="3">
        <v>35513</v>
      </c>
      <c r="J116">
        <v>119807.333</v>
      </c>
      <c r="K116">
        <v>127057.3</v>
      </c>
      <c r="L116">
        <v>151409.94899999999</v>
      </c>
      <c r="M116">
        <v>20</v>
      </c>
      <c r="N116">
        <v>9</v>
      </c>
      <c r="O116">
        <v>2</v>
      </c>
      <c r="P116">
        <v>31</v>
      </c>
      <c r="Q116">
        <v>100</v>
      </c>
      <c r="R116">
        <v>100</v>
      </c>
      <c r="S116">
        <v>6603356</v>
      </c>
      <c r="T116">
        <v>1338356</v>
      </c>
      <c r="U116">
        <v>5265000</v>
      </c>
      <c r="V116">
        <v>28</v>
      </c>
      <c r="W116">
        <v>3714027</v>
      </c>
      <c r="X116">
        <v>0</v>
      </c>
      <c r="Y116">
        <v>0</v>
      </c>
      <c r="Z116">
        <v>7500</v>
      </c>
      <c r="AA116">
        <v>210000</v>
      </c>
      <c r="AB116">
        <v>0</v>
      </c>
      <c r="AC116">
        <v>0</v>
      </c>
      <c r="AD116">
        <v>0</v>
      </c>
      <c r="AE116">
        <v>217500</v>
      </c>
      <c r="AF116">
        <v>0</v>
      </c>
      <c r="AG116">
        <v>476464</v>
      </c>
      <c r="AH116">
        <v>0</v>
      </c>
      <c r="AI116">
        <v>454229</v>
      </c>
      <c r="AJ116">
        <v>930694</v>
      </c>
      <c r="AK116">
        <v>1135574</v>
      </c>
      <c r="AL116">
        <v>0</v>
      </c>
      <c r="AM116">
        <v>500561</v>
      </c>
      <c r="AN116">
        <v>0</v>
      </c>
      <c r="AO116">
        <v>60000</v>
      </c>
      <c r="AP116">
        <v>2626829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45000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581310</v>
      </c>
      <c r="BN116">
        <v>58130</v>
      </c>
      <c r="BO116">
        <v>278110</v>
      </c>
      <c r="BP116">
        <v>284010</v>
      </c>
      <c r="BQ116">
        <v>59430</v>
      </c>
      <c r="BR116">
        <v>11150</v>
      </c>
      <c r="BS116">
        <v>44070</v>
      </c>
      <c r="BT116">
        <v>22000</v>
      </c>
      <c r="BU116">
        <v>146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213888.065</v>
      </c>
      <c r="CH116">
        <v>31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12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20</v>
      </c>
      <c r="DA116">
        <v>0</v>
      </c>
      <c r="DB116">
        <v>16</v>
      </c>
      <c r="DC116">
        <v>36</v>
      </c>
      <c r="DD116">
        <v>40</v>
      </c>
      <c r="DE116">
        <v>0</v>
      </c>
      <c r="DF116">
        <v>44.08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2</v>
      </c>
      <c r="DS116">
        <v>2</v>
      </c>
      <c r="DV116" s="2"/>
      <c r="DZ116" t="b">
        <v>1</v>
      </c>
      <c r="EA116" s="2" t="s">
        <v>201</v>
      </c>
      <c r="ED116" s="3">
        <v>46023</v>
      </c>
      <c r="EE116" s="3">
        <v>46053</v>
      </c>
      <c r="EF116" s="2" t="s">
        <v>173</v>
      </c>
      <c r="EG116" t="b">
        <v>1</v>
      </c>
      <c r="EH116" s="2" t="s">
        <v>174</v>
      </c>
      <c r="EK116" s="2"/>
    </row>
    <row r="117" spans="1:141" ht="15">
      <c r="A117" s="3">
        <v>46023</v>
      </c>
      <c r="B117">
        <v>7340</v>
      </c>
      <c r="D117" s="2"/>
      <c r="E117" t="s">
        <v>176</v>
      </c>
      <c r="F117" s="2" t="s">
        <v>177</v>
      </c>
      <c r="G117">
        <v>25</v>
      </c>
      <c r="H117" s="3">
        <v>36192</v>
      </c>
      <c r="J117">
        <v>122091.333</v>
      </c>
      <c r="K117">
        <v>129091.3</v>
      </c>
      <c r="L117">
        <v>153833.799</v>
      </c>
      <c r="M117">
        <v>20</v>
      </c>
      <c r="N117">
        <v>9</v>
      </c>
      <c r="O117">
        <v>2</v>
      </c>
      <c r="P117">
        <v>31</v>
      </c>
      <c r="Q117">
        <v>100</v>
      </c>
      <c r="R117">
        <v>100</v>
      </c>
      <c r="S117">
        <v>6425002</v>
      </c>
      <c r="T117">
        <v>1375002</v>
      </c>
      <c r="U117">
        <v>5050000</v>
      </c>
      <c r="V117">
        <v>27</v>
      </c>
      <c r="W117">
        <v>3784831</v>
      </c>
      <c r="X117">
        <v>0</v>
      </c>
      <c r="Y117">
        <v>0</v>
      </c>
      <c r="Z117">
        <v>7500</v>
      </c>
      <c r="AA117">
        <v>202500</v>
      </c>
      <c r="AB117">
        <v>0</v>
      </c>
      <c r="AC117">
        <v>0</v>
      </c>
      <c r="AD117">
        <v>0</v>
      </c>
      <c r="AE117">
        <v>210000</v>
      </c>
      <c r="AF117">
        <v>0</v>
      </c>
      <c r="AG117">
        <v>484092</v>
      </c>
      <c r="AH117">
        <v>0</v>
      </c>
      <c r="AI117">
        <v>461501</v>
      </c>
      <c r="AJ117">
        <v>945593</v>
      </c>
      <c r="AK117">
        <v>923002</v>
      </c>
      <c r="AL117">
        <v>0</v>
      </c>
      <c r="AM117">
        <v>481576</v>
      </c>
      <c r="AN117">
        <v>0</v>
      </c>
      <c r="AO117">
        <v>55000</v>
      </c>
      <c r="AP117">
        <v>2405171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25000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594780</v>
      </c>
      <c r="BN117">
        <v>59470</v>
      </c>
      <c r="BO117">
        <v>302570</v>
      </c>
      <c r="BP117">
        <v>282710</v>
      </c>
      <c r="BQ117">
        <v>57830</v>
      </c>
      <c r="BR117">
        <v>11360</v>
      </c>
      <c r="BS117">
        <v>44780</v>
      </c>
      <c r="BT117">
        <v>21000</v>
      </c>
      <c r="BU117">
        <v>502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216182.913</v>
      </c>
      <c r="CH117">
        <v>31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20</v>
      </c>
      <c r="DA117">
        <v>0</v>
      </c>
      <c r="DB117">
        <v>16</v>
      </c>
      <c r="DC117">
        <v>36</v>
      </c>
      <c r="DD117">
        <v>32</v>
      </c>
      <c r="DE117">
        <v>0</v>
      </c>
      <c r="DF117">
        <v>41.74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2</v>
      </c>
      <c r="DS117">
        <v>2</v>
      </c>
      <c r="DV117" s="2"/>
      <c r="DZ117" t="b">
        <v>1</v>
      </c>
      <c r="EA117" s="2" t="s">
        <v>201</v>
      </c>
      <c r="ED117" s="3">
        <v>46023</v>
      </c>
      <c r="EE117" s="3">
        <v>46053</v>
      </c>
      <c r="EF117" s="2" t="s">
        <v>173</v>
      </c>
      <c r="EG117" t="b">
        <v>1</v>
      </c>
      <c r="EH117" s="2" t="s">
        <v>174</v>
      </c>
      <c r="EK117" s="2"/>
    </row>
    <row r="118" spans="1:141" ht="15">
      <c r="A118" s="3">
        <v>46023</v>
      </c>
      <c r="B118">
        <v>7340</v>
      </c>
      <c r="D118" s="2"/>
      <c r="E118" t="s">
        <v>176</v>
      </c>
      <c r="F118" s="2" t="s">
        <v>177</v>
      </c>
      <c r="G118">
        <v>12</v>
      </c>
      <c r="H118" s="3">
        <v>37683</v>
      </c>
      <c r="J118">
        <v>116788.333</v>
      </c>
      <c r="K118">
        <v>122913.3</v>
      </c>
      <c r="L118">
        <v>146471.68299999999</v>
      </c>
      <c r="M118">
        <v>20</v>
      </c>
      <c r="N118">
        <v>9</v>
      </c>
      <c r="O118">
        <v>2</v>
      </c>
      <c r="P118">
        <v>31</v>
      </c>
      <c r="Q118">
        <v>100</v>
      </c>
      <c r="R118">
        <v>100</v>
      </c>
      <c r="S118">
        <v>5958370</v>
      </c>
      <c r="T118">
        <v>1204470</v>
      </c>
      <c r="U118">
        <v>4753900</v>
      </c>
      <c r="V118">
        <v>22</v>
      </c>
      <c r="W118">
        <v>3620438</v>
      </c>
      <c r="X118">
        <v>0</v>
      </c>
      <c r="Y118">
        <v>0</v>
      </c>
      <c r="Z118">
        <v>18750</v>
      </c>
      <c r="AA118">
        <v>165000</v>
      </c>
      <c r="AB118">
        <v>0</v>
      </c>
      <c r="AC118">
        <v>0</v>
      </c>
      <c r="AD118">
        <v>0</v>
      </c>
      <c r="AE118">
        <v>183750</v>
      </c>
      <c r="AF118">
        <v>0</v>
      </c>
      <c r="AG118">
        <v>460924</v>
      </c>
      <c r="AH118">
        <v>0</v>
      </c>
      <c r="AI118">
        <v>494341</v>
      </c>
      <c r="AJ118">
        <v>955266</v>
      </c>
      <c r="AK118">
        <v>659122</v>
      </c>
      <c r="AL118">
        <v>0</v>
      </c>
      <c r="AM118">
        <v>454794</v>
      </c>
      <c r="AN118">
        <v>0</v>
      </c>
      <c r="AO118">
        <v>50000</v>
      </c>
      <c r="AP118">
        <v>2119182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35000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518200</v>
      </c>
      <c r="BN118">
        <v>51820</v>
      </c>
      <c r="BO118">
        <v>265140</v>
      </c>
      <c r="BP118">
        <v>262160</v>
      </c>
      <c r="BQ118">
        <v>53630</v>
      </c>
      <c r="BR118">
        <v>10870</v>
      </c>
      <c r="BS118">
        <v>42650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203631.25</v>
      </c>
      <c r="CH118">
        <v>31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20</v>
      </c>
      <c r="DA118">
        <v>0</v>
      </c>
      <c r="DB118">
        <v>18</v>
      </c>
      <c r="DC118">
        <v>38</v>
      </c>
      <c r="DD118">
        <v>24</v>
      </c>
      <c r="DE118">
        <v>0</v>
      </c>
      <c r="DF118">
        <v>41.4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2</v>
      </c>
      <c r="DS118">
        <v>2</v>
      </c>
      <c r="DV118" s="2"/>
      <c r="DZ118" t="b">
        <v>1</v>
      </c>
      <c r="EA118" s="2" t="s">
        <v>201</v>
      </c>
      <c r="ED118" s="3">
        <v>46023</v>
      </c>
      <c r="EE118" s="3">
        <v>46053</v>
      </c>
      <c r="EF118" s="2" t="s">
        <v>173</v>
      </c>
      <c r="EG118" t="b">
        <v>1</v>
      </c>
      <c r="EH118" s="2" t="s">
        <v>174</v>
      </c>
      <c r="EK118" s="2"/>
    </row>
    <row r="119" spans="1:141" ht="15">
      <c r="A119" s="3">
        <v>46023</v>
      </c>
      <c r="B119">
        <v>7340</v>
      </c>
      <c r="D119" s="2"/>
      <c r="E119" t="s">
        <v>176</v>
      </c>
      <c r="F119" s="2" t="s">
        <v>177</v>
      </c>
      <c r="G119">
        <v>17</v>
      </c>
      <c r="H119" s="3">
        <v>37683</v>
      </c>
      <c r="J119">
        <v>119399.333</v>
      </c>
      <c r="K119">
        <v>124899.3</v>
      </c>
      <c r="L119">
        <v>148838.33300000001</v>
      </c>
      <c r="M119">
        <v>20</v>
      </c>
      <c r="N119">
        <v>9</v>
      </c>
      <c r="O119">
        <v>2</v>
      </c>
      <c r="P119">
        <v>31</v>
      </c>
      <c r="Q119">
        <v>100</v>
      </c>
      <c r="R119">
        <v>100</v>
      </c>
      <c r="S119">
        <v>6593873</v>
      </c>
      <c r="T119">
        <v>1466873</v>
      </c>
      <c r="U119">
        <v>5127000</v>
      </c>
      <c r="V119">
        <v>22</v>
      </c>
      <c r="W119">
        <v>3701379</v>
      </c>
      <c r="X119">
        <v>0</v>
      </c>
      <c r="Y119">
        <v>0</v>
      </c>
      <c r="Z119">
        <v>0</v>
      </c>
      <c r="AA119">
        <v>165000</v>
      </c>
      <c r="AB119">
        <v>0</v>
      </c>
      <c r="AC119">
        <v>0</v>
      </c>
      <c r="AD119">
        <v>0</v>
      </c>
      <c r="AE119">
        <v>165000</v>
      </c>
      <c r="AF119">
        <v>0</v>
      </c>
      <c r="AG119">
        <v>468372</v>
      </c>
      <c r="AH119">
        <v>0</v>
      </c>
      <c r="AI119">
        <v>502329</v>
      </c>
      <c r="AJ119">
        <v>970701</v>
      </c>
      <c r="AK119">
        <v>1116287</v>
      </c>
      <c r="AL119">
        <v>0</v>
      </c>
      <c r="AM119">
        <v>540506</v>
      </c>
      <c r="AN119">
        <v>0</v>
      </c>
      <c r="AO119">
        <v>65000</v>
      </c>
      <c r="AP119">
        <v>2692494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35000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686290</v>
      </c>
      <c r="BN119">
        <v>68620</v>
      </c>
      <c r="BO119">
        <v>293500</v>
      </c>
      <c r="BP119">
        <v>288350</v>
      </c>
      <c r="BQ119">
        <v>59340</v>
      </c>
      <c r="BR119">
        <v>11110</v>
      </c>
      <c r="BS119">
        <v>43340</v>
      </c>
      <c r="BT119">
        <v>9000</v>
      </c>
      <c r="BU119">
        <v>7323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209150.098</v>
      </c>
      <c r="CH119">
        <v>31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13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20</v>
      </c>
      <c r="DA119">
        <v>0</v>
      </c>
      <c r="DB119">
        <v>18</v>
      </c>
      <c r="DC119">
        <v>38</v>
      </c>
      <c r="DD119">
        <v>40</v>
      </c>
      <c r="DE119">
        <v>0</v>
      </c>
      <c r="DF119">
        <v>48.42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2</v>
      </c>
      <c r="DS119">
        <v>2</v>
      </c>
      <c r="DV119" s="2"/>
      <c r="DZ119" t="b">
        <v>1</v>
      </c>
      <c r="EA119" s="2" t="s">
        <v>201</v>
      </c>
      <c r="ED119" s="3">
        <v>46023</v>
      </c>
      <c r="EE119" s="3">
        <v>46053</v>
      </c>
      <c r="EF119" s="2" t="s">
        <v>173</v>
      </c>
      <c r="EG119" t="b">
        <v>1</v>
      </c>
      <c r="EH119" s="2" t="s">
        <v>174</v>
      </c>
      <c r="EK119" s="2"/>
    </row>
    <row r="120" spans="1:141" ht="15">
      <c r="A120" s="3">
        <v>46023</v>
      </c>
      <c r="B120">
        <v>7340</v>
      </c>
      <c r="D120" s="2"/>
      <c r="E120" t="s">
        <v>176</v>
      </c>
      <c r="F120" s="2" t="s">
        <v>177</v>
      </c>
      <c r="G120">
        <v>8</v>
      </c>
      <c r="H120" s="3">
        <v>37747</v>
      </c>
      <c r="J120">
        <v>114099.333</v>
      </c>
      <c r="K120">
        <v>119599.3</v>
      </c>
      <c r="L120">
        <v>142522.49900000001</v>
      </c>
      <c r="M120">
        <v>20</v>
      </c>
      <c r="N120">
        <v>9</v>
      </c>
      <c r="O120">
        <v>2</v>
      </c>
      <c r="P120">
        <v>31</v>
      </c>
      <c r="Q120">
        <v>100</v>
      </c>
      <c r="R120">
        <v>100</v>
      </c>
      <c r="S120">
        <v>6103298</v>
      </c>
      <c r="T120">
        <v>1262298</v>
      </c>
      <c r="U120">
        <v>4841000</v>
      </c>
      <c r="V120">
        <v>22</v>
      </c>
      <c r="W120">
        <v>3537079</v>
      </c>
      <c r="X120">
        <v>0</v>
      </c>
      <c r="Y120">
        <v>0</v>
      </c>
      <c r="Z120">
        <v>0</v>
      </c>
      <c r="AA120">
        <v>165000</v>
      </c>
      <c r="AB120">
        <v>0</v>
      </c>
      <c r="AC120">
        <v>0</v>
      </c>
      <c r="AD120">
        <v>0</v>
      </c>
      <c r="AE120">
        <v>165000</v>
      </c>
      <c r="AF120">
        <v>0</v>
      </c>
      <c r="AG120">
        <v>448497</v>
      </c>
      <c r="AH120">
        <v>0</v>
      </c>
      <c r="AI120">
        <v>481013</v>
      </c>
      <c r="AJ120">
        <v>929510</v>
      </c>
      <c r="AK120">
        <v>855134</v>
      </c>
      <c r="AL120">
        <v>0</v>
      </c>
      <c r="AM120">
        <v>467545</v>
      </c>
      <c r="AN120">
        <v>0</v>
      </c>
      <c r="AO120">
        <v>55000</v>
      </c>
      <c r="AP120">
        <v>2307189</v>
      </c>
      <c r="AQ120">
        <v>0</v>
      </c>
      <c r="AR120">
        <v>59030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35000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548760</v>
      </c>
      <c r="BN120">
        <v>54870</v>
      </c>
      <c r="BO120">
        <v>275500</v>
      </c>
      <c r="BP120">
        <v>269970</v>
      </c>
      <c r="BQ120">
        <v>54930</v>
      </c>
      <c r="BR120">
        <v>10620</v>
      </c>
      <c r="BS120">
        <v>41500</v>
      </c>
      <c r="BT120">
        <v>0</v>
      </c>
      <c r="BU120">
        <v>6148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209099.022</v>
      </c>
      <c r="CH120">
        <v>31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20</v>
      </c>
      <c r="DA120">
        <v>0</v>
      </c>
      <c r="DB120">
        <v>18</v>
      </c>
      <c r="DC120">
        <v>38</v>
      </c>
      <c r="DD120">
        <v>32</v>
      </c>
      <c r="DE120">
        <v>0</v>
      </c>
      <c r="DF120">
        <v>43.74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2</v>
      </c>
      <c r="DS120">
        <v>2</v>
      </c>
      <c r="DV120" s="2"/>
      <c r="DZ120" t="b">
        <v>1</v>
      </c>
      <c r="EA120" s="2" t="s">
        <v>201</v>
      </c>
      <c r="ED120" s="3">
        <v>46023</v>
      </c>
      <c r="EE120" s="3">
        <v>46053</v>
      </c>
      <c r="EF120" s="2" t="s">
        <v>173</v>
      </c>
      <c r="EG120" t="b">
        <v>1</v>
      </c>
      <c r="EH120" s="2" t="s">
        <v>174</v>
      </c>
      <c r="EK120" s="2"/>
    </row>
    <row r="121" spans="1:141" ht="15">
      <c r="A121" s="3">
        <v>46023</v>
      </c>
      <c r="B121">
        <v>7340</v>
      </c>
      <c r="D121" s="2"/>
      <c r="E121" t="s">
        <v>176</v>
      </c>
      <c r="F121" s="2" t="s">
        <v>177</v>
      </c>
      <c r="G121">
        <v>2</v>
      </c>
      <c r="H121" s="3">
        <v>37879</v>
      </c>
      <c r="J121">
        <v>109205.333</v>
      </c>
      <c r="K121">
        <v>114955.3</v>
      </c>
      <c r="L121">
        <v>136988.399</v>
      </c>
      <c r="M121">
        <v>20</v>
      </c>
      <c r="N121">
        <v>9</v>
      </c>
      <c r="O121">
        <v>2</v>
      </c>
      <c r="P121">
        <v>31</v>
      </c>
      <c r="Q121">
        <v>100</v>
      </c>
      <c r="R121">
        <v>100</v>
      </c>
      <c r="S121">
        <v>5682601</v>
      </c>
      <c r="T121">
        <v>1017280</v>
      </c>
      <c r="U121">
        <v>4665321</v>
      </c>
      <c r="V121">
        <v>22</v>
      </c>
      <c r="W121">
        <v>3385365</v>
      </c>
      <c r="X121">
        <v>0</v>
      </c>
      <c r="Y121">
        <v>0</v>
      </c>
      <c r="Z121">
        <v>7500</v>
      </c>
      <c r="AA121">
        <v>165000</v>
      </c>
      <c r="AB121">
        <v>0</v>
      </c>
      <c r="AC121">
        <v>0</v>
      </c>
      <c r="AD121">
        <v>0</v>
      </c>
      <c r="AE121">
        <v>172500</v>
      </c>
      <c r="AF121">
        <v>0</v>
      </c>
      <c r="AG121">
        <v>431082</v>
      </c>
      <c r="AH121">
        <v>0</v>
      </c>
      <c r="AI121">
        <v>410965</v>
      </c>
      <c r="AJ121">
        <v>842047</v>
      </c>
      <c r="AK121">
        <v>821930</v>
      </c>
      <c r="AL121">
        <v>0</v>
      </c>
      <c r="AM121">
        <v>380759</v>
      </c>
      <c r="AN121">
        <v>0</v>
      </c>
      <c r="AO121">
        <v>45000</v>
      </c>
      <c r="AP121">
        <v>2089736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35000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373710</v>
      </c>
      <c r="BN121">
        <v>37370</v>
      </c>
      <c r="BO121">
        <v>250130</v>
      </c>
      <c r="BP121">
        <v>247390</v>
      </c>
      <c r="BQ121">
        <v>51140</v>
      </c>
      <c r="BR121">
        <v>10160</v>
      </c>
      <c r="BS121">
        <v>39880</v>
      </c>
      <c r="BT121">
        <v>0</v>
      </c>
      <c r="BU121">
        <v>7500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203002.641</v>
      </c>
      <c r="CH121">
        <v>31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9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20</v>
      </c>
      <c r="DA121">
        <v>0</v>
      </c>
      <c r="DB121">
        <v>16</v>
      </c>
      <c r="DC121">
        <v>36</v>
      </c>
      <c r="DD121">
        <v>32</v>
      </c>
      <c r="DE121">
        <v>0</v>
      </c>
      <c r="DF121">
        <v>37.06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2</v>
      </c>
      <c r="DS121">
        <v>2</v>
      </c>
      <c r="DV121" s="2"/>
      <c r="DZ121" t="b">
        <v>1</v>
      </c>
      <c r="EA121" s="2" t="s">
        <v>201</v>
      </c>
      <c r="ED121" s="3">
        <v>46023</v>
      </c>
      <c r="EE121" s="3">
        <v>46053</v>
      </c>
      <c r="EF121" s="2" t="s">
        <v>173</v>
      </c>
      <c r="EG121" t="b">
        <v>1</v>
      </c>
      <c r="EH121" s="2" t="s">
        <v>174</v>
      </c>
      <c r="EK121" s="2"/>
    </row>
    <row r="122" spans="1:141" ht="15">
      <c r="A122" s="3">
        <v>46023</v>
      </c>
      <c r="B122">
        <v>7340</v>
      </c>
      <c r="D122" s="2"/>
      <c r="E122" t="s">
        <v>176</v>
      </c>
      <c r="F122" s="2" t="s">
        <v>177</v>
      </c>
      <c r="G122">
        <v>14</v>
      </c>
      <c r="H122" s="3">
        <v>37907</v>
      </c>
      <c r="J122">
        <v>117932.333</v>
      </c>
      <c r="K122">
        <v>123432.3</v>
      </c>
      <c r="L122">
        <v>147090.158</v>
      </c>
      <c r="M122">
        <v>20</v>
      </c>
      <c r="N122">
        <v>9</v>
      </c>
      <c r="O122">
        <v>2</v>
      </c>
      <c r="P122">
        <v>31</v>
      </c>
      <c r="Q122">
        <v>100</v>
      </c>
      <c r="R122">
        <v>100</v>
      </c>
      <c r="S122">
        <v>6327714</v>
      </c>
      <c r="T122">
        <v>1247714</v>
      </c>
      <c r="U122">
        <v>5080000</v>
      </c>
      <c r="V122">
        <v>22</v>
      </c>
      <c r="W122">
        <v>3655902</v>
      </c>
      <c r="X122">
        <v>0</v>
      </c>
      <c r="Y122">
        <v>0</v>
      </c>
      <c r="Z122">
        <v>0</v>
      </c>
      <c r="AA122">
        <v>165000</v>
      </c>
      <c r="AB122">
        <v>0</v>
      </c>
      <c r="AC122">
        <v>0</v>
      </c>
      <c r="AD122">
        <v>0</v>
      </c>
      <c r="AE122">
        <v>165000</v>
      </c>
      <c r="AF122">
        <v>0</v>
      </c>
      <c r="AG122">
        <v>462871</v>
      </c>
      <c r="AH122">
        <v>0</v>
      </c>
      <c r="AI122">
        <v>496429</v>
      </c>
      <c r="AJ122">
        <v>959300</v>
      </c>
      <c r="AK122">
        <v>882540</v>
      </c>
      <c r="AL122">
        <v>0</v>
      </c>
      <c r="AM122">
        <v>559972</v>
      </c>
      <c r="AN122">
        <v>0</v>
      </c>
      <c r="AO122">
        <v>70000</v>
      </c>
      <c r="AP122">
        <v>2471812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35000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505940</v>
      </c>
      <c r="BN122">
        <v>50590</v>
      </c>
      <c r="BO122">
        <v>288650</v>
      </c>
      <c r="BP122">
        <v>274810</v>
      </c>
      <c r="BQ122">
        <v>56950</v>
      </c>
      <c r="BR122">
        <v>10970</v>
      </c>
      <c r="BS122">
        <v>42830</v>
      </c>
      <c r="BT122">
        <v>9000</v>
      </c>
      <c r="BU122">
        <v>7974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208772.109</v>
      </c>
      <c r="CH122">
        <v>31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14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20</v>
      </c>
      <c r="DA122">
        <v>0</v>
      </c>
      <c r="DB122">
        <v>18</v>
      </c>
      <c r="DC122">
        <v>38</v>
      </c>
      <c r="DD122">
        <v>32</v>
      </c>
      <c r="DE122">
        <v>0</v>
      </c>
      <c r="DF122">
        <v>50.76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2</v>
      </c>
      <c r="DS122">
        <v>2</v>
      </c>
      <c r="DV122" s="2"/>
      <c r="DZ122" t="b">
        <v>1</v>
      </c>
      <c r="EA122" s="2" t="s">
        <v>201</v>
      </c>
      <c r="ED122" s="3">
        <v>46023</v>
      </c>
      <c r="EE122" s="3">
        <v>46053</v>
      </c>
      <c r="EF122" s="2" t="s">
        <v>173</v>
      </c>
      <c r="EG122" t="b">
        <v>1</v>
      </c>
      <c r="EH122" s="2" t="s">
        <v>174</v>
      </c>
      <c r="EK122" s="2"/>
    </row>
    <row r="123" spans="1:141" ht="15">
      <c r="A123" s="3">
        <v>46023</v>
      </c>
      <c r="B123">
        <v>7340</v>
      </c>
      <c r="D123" s="2"/>
      <c r="E123" t="s">
        <v>176</v>
      </c>
      <c r="F123" s="2" t="s">
        <v>177</v>
      </c>
      <c r="G123">
        <v>6</v>
      </c>
      <c r="H123" s="3">
        <v>38061</v>
      </c>
      <c r="J123">
        <v>112633.333</v>
      </c>
      <c r="K123">
        <v>118383.3</v>
      </c>
      <c r="L123">
        <v>141073.43299999999</v>
      </c>
      <c r="M123">
        <v>20</v>
      </c>
      <c r="N123">
        <v>9</v>
      </c>
      <c r="O123">
        <v>2</v>
      </c>
      <c r="P123">
        <v>31</v>
      </c>
      <c r="Q123">
        <v>100</v>
      </c>
      <c r="R123">
        <v>100</v>
      </c>
      <c r="S123">
        <v>6229551</v>
      </c>
      <c r="T123">
        <v>1303250</v>
      </c>
      <c r="U123">
        <v>4926301</v>
      </c>
      <c r="V123">
        <v>21</v>
      </c>
      <c r="W123">
        <v>3491633</v>
      </c>
      <c r="X123">
        <v>0</v>
      </c>
      <c r="Y123">
        <v>0</v>
      </c>
      <c r="Z123">
        <v>15000</v>
      </c>
      <c r="AA123">
        <v>157500</v>
      </c>
      <c r="AB123">
        <v>0</v>
      </c>
      <c r="AC123">
        <v>0</v>
      </c>
      <c r="AD123">
        <v>0</v>
      </c>
      <c r="AE123">
        <v>172500</v>
      </c>
      <c r="AF123">
        <v>0</v>
      </c>
      <c r="AG123">
        <v>443937</v>
      </c>
      <c r="AH123">
        <v>0</v>
      </c>
      <c r="AI123">
        <v>476122</v>
      </c>
      <c r="AJ123">
        <v>920060</v>
      </c>
      <c r="AK123">
        <v>1058050</v>
      </c>
      <c r="AL123">
        <v>0</v>
      </c>
      <c r="AM123">
        <v>512308</v>
      </c>
      <c r="AN123">
        <v>0</v>
      </c>
      <c r="AO123">
        <v>65000</v>
      </c>
      <c r="AP123">
        <v>2555418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10000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576240</v>
      </c>
      <c r="BN123">
        <v>57620</v>
      </c>
      <c r="BO123">
        <v>280960</v>
      </c>
      <c r="BP123">
        <v>273300</v>
      </c>
      <c r="BQ123">
        <v>56070</v>
      </c>
      <c r="BR123">
        <v>10480</v>
      </c>
      <c r="BS123">
        <v>41080</v>
      </c>
      <c r="BT123">
        <v>0</v>
      </c>
      <c r="BU123">
        <v>7500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204044.978</v>
      </c>
      <c r="CH123">
        <v>31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13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20</v>
      </c>
      <c r="DA123">
        <v>0</v>
      </c>
      <c r="DB123">
        <v>18</v>
      </c>
      <c r="DC123">
        <v>38</v>
      </c>
      <c r="DD123">
        <v>40</v>
      </c>
      <c r="DE123">
        <v>0</v>
      </c>
      <c r="DF123">
        <v>48.42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2</v>
      </c>
      <c r="DS123">
        <v>2</v>
      </c>
      <c r="DV123" s="2"/>
      <c r="DZ123" t="b">
        <v>1</v>
      </c>
      <c r="EA123" s="2" t="s">
        <v>201</v>
      </c>
      <c r="ED123" s="3">
        <v>46023</v>
      </c>
      <c r="EE123" s="3">
        <v>46053</v>
      </c>
      <c r="EF123" s="2" t="s">
        <v>173</v>
      </c>
      <c r="EG123" t="b">
        <v>1</v>
      </c>
      <c r="EH123" s="2" t="s">
        <v>174</v>
      </c>
      <c r="EK123" s="2"/>
    </row>
    <row r="124" spans="1:141" ht="15">
      <c r="A124" s="3">
        <v>46023</v>
      </c>
      <c r="B124">
        <v>7340</v>
      </c>
      <c r="D124" s="2"/>
      <c r="E124" t="s">
        <v>176</v>
      </c>
      <c r="F124" s="2" t="s">
        <v>177</v>
      </c>
      <c r="G124">
        <v>4</v>
      </c>
      <c r="H124" s="3">
        <v>38327</v>
      </c>
      <c r="J124">
        <v>110985.333</v>
      </c>
      <c r="K124">
        <v>116485.3</v>
      </c>
      <c r="L124">
        <v>138811.649</v>
      </c>
      <c r="M124">
        <v>20</v>
      </c>
      <c r="N124">
        <v>9</v>
      </c>
      <c r="O124">
        <v>2</v>
      </c>
      <c r="P124">
        <v>31</v>
      </c>
      <c r="Q124">
        <v>100</v>
      </c>
      <c r="R124">
        <v>100</v>
      </c>
      <c r="S124">
        <v>6280529</v>
      </c>
      <c r="T124">
        <v>1331010</v>
      </c>
      <c r="U124">
        <v>4949519</v>
      </c>
      <c r="V124">
        <v>21</v>
      </c>
      <c r="W124">
        <v>3440545</v>
      </c>
      <c r="X124">
        <v>0</v>
      </c>
      <c r="Y124">
        <v>0</v>
      </c>
      <c r="Z124">
        <v>7500</v>
      </c>
      <c r="AA124">
        <v>157500</v>
      </c>
      <c r="AB124">
        <v>0</v>
      </c>
      <c r="AC124">
        <v>0</v>
      </c>
      <c r="AD124">
        <v>0</v>
      </c>
      <c r="AE124">
        <v>165000</v>
      </c>
      <c r="AF124">
        <v>0</v>
      </c>
      <c r="AG124">
        <v>436819</v>
      </c>
      <c r="AH124">
        <v>0</v>
      </c>
      <c r="AI124">
        <v>468489</v>
      </c>
      <c r="AJ124">
        <v>905309</v>
      </c>
      <c r="AK124">
        <v>1249304</v>
      </c>
      <c r="AL124">
        <v>0</v>
      </c>
      <c r="AM124">
        <v>455371</v>
      </c>
      <c r="AN124">
        <v>0</v>
      </c>
      <c r="AO124">
        <v>55000</v>
      </c>
      <c r="AP124">
        <v>2664984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10000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585900</v>
      </c>
      <c r="BN124">
        <v>58590</v>
      </c>
      <c r="BO124">
        <v>289130</v>
      </c>
      <c r="BP124">
        <v>276120</v>
      </c>
      <c r="BQ124">
        <v>56520</v>
      </c>
      <c r="BR124">
        <v>10330</v>
      </c>
      <c r="BS124">
        <v>40420</v>
      </c>
      <c r="BT124">
        <v>14000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207781.315</v>
      </c>
      <c r="CH124">
        <v>31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20</v>
      </c>
      <c r="DA124">
        <v>0</v>
      </c>
      <c r="DB124">
        <v>18</v>
      </c>
      <c r="DC124">
        <v>38</v>
      </c>
      <c r="DD124">
        <v>48</v>
      </c>
      <c r="DE124">
        <v>0</v>
      </c>
      <c r="DF124">
        <v>43.74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</v>
      </c>
      <c r="DS124">
        <v>2</v>
      </c>
      <c r="DV124" s="2"/>
      <c r="DZ124" t="b">
        <v>1</v>
      </c>
      <c r="EA124" s="2" t="s">
        <v>201</v>
      </c>
      <c r="ED124" s="3">
        <v>46023</v>
      </c>
      <c r="EE124" s="3">
        <v>46053</v>
      </c>
      <c r="EF124" s="2" t="s">
        <v>173</v>
      </c>
      <c r="EG124" t="b">
        <v>1</v>
      </c>
      <c r="EH124" s="2" t="s">
        <v>174</v>
      </c>
      <c r="EK124" s="2"/>
    </row>
    <row r="125" spans="1:141" ht="15">
      <c r="A125" s="3">
        <v>46023</v>
      </c>
      <c r="B125">
        <v>7340</v>
      </c>
      <c r="D125" s="2"/>
      <c r="E125" t="s">
        <v>179</v>
      </c>
      <c r="F125" s="2" t="s">
        <v>180</v>
      </c>
      <c r="G125">
        <v>18</v>
      </c>
      <c r="H125" s="3">
        <v>38901</v>
      </c>
      <c r="J125">
        <v>104698.299</v>
      </c>
      <c r="K125">
        <v>109698.26700000001</v>
      </c>
      <c r="L125">
        <v>130723.768</v>
      </c>
      <c r="M125">
        <v>20</v>
      </c>
      <c r="N125">
        <v>9</v>
      </c>
      <c r="O125">
        <v>2</v>
      </c>
      <c r="P125">
        <v>31</v>
      </c>
      <c r="Q125">
        <v>100</v>
      </c>
      <c r="R125">
        <v>100</v>
      </c>
      <c r="S125">
        <v>5696786</v>
      </c>
      <c r="T125">
        <v>1044786</v>
      </c>
      <c r="U125">
        <v>4652000</v>
      </c>
      <c r="V125">
        <v>19</v>
      </c>
      <c r="W125">
        <v>3245647</v>
      </c>
      <c r="X125">
        <v>0</v>
      </c>
      <c r="Y125">
        <v>0</v>
      </c>
      <c r="Z125">
        <v>7500</v>
      </c>
      <c r="AA125">
        <v>142500</v>
      </c>
      <c r="AB125">
        <v>0</v>
      </c>
      <c r="AC125">
        <v>0</v>
      </c>
      <c r="AD125">
        <v>0</v>
      </c>
      <c r="AE125">
        <v>150000</v>
      </c>
      <c r="AF125">
        <v>0</v>
      </c>
      <c r="AG125">
        <v>411368</v>
      </c>
      <c r="AH125">
        <v>0</v>
      </c>
      <c r="AI125">
        <v>392171</v>
      </c>
      <c r="AJ125">
        <v>803539</v>
      </c>
      <c r="AK125">
        <v>980428</v>
      </c>
      <c r="AL125">
        <v>0</v>
      </c>
      <c r="AM125">
        <v>432172</v>
      </c>
      <c r="AN125">
        <v>0</v>
      </c>
      <c r="AO125">
        <v>60000</v>
      </c>
      <c r="AP125">
        <v>2276139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25000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412770</v>
      </c>
      <c r="BN125">
        <v>41270</v>
      </c>
      <c r="BO125">
        <v>239250</v>
      </c>
      <c r="BP125">
        <v>245000</v>
      </c>
      <c r="BQ125">
        <v>51270</v>
      </c>
      <c r="BR125">
        <v>9740</v>
      </c>
      <c r="BS125">
        <v>38070</v>
      </c>
      <c r="BT125">
        <v>0</v>
      </c>
      <c r="BU125">
        <v>7416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174137.348</v>
      </c>
      <c r="CH125">
        <v>31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20</v>
      </c>
      <c r="DA125">
        <v>0</v>
      </c>
      <c r="DB125">
        <v>16</v>
      </c>
      <c r="DC125">
        <v>36</v>
      </c>
      <c r="DD125">
        <v>40</v>
      </c>
      <c r="DE125">
        <v>0</v>
      </c>
      <c r="DF125">
        <v>44.08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2</v>
      </c>
      <c r="DS125">
        <v>2</v>
      </c>
      <c r="DV125" s="2"/>
      <c r="DZ125" t="b">
        <v>1</v>
      </c>
      <c r="EA125" s="2" t="s">
        <v>201</v>
      </c>
      <c r="ED125" s="3">
        <v>46023</v>
      </c>
      <c r="EE125" s="3">
        <v>46053</v>
      </c>
      <c r="EF125" s="2" t="s">
        <v>173</v>
      </c>
      <c r="EG125" t="b">
        <v>1</v>
      </c>
      <c r="EH125" s="2" t="s">
        <v>174</v>
      </c>
      <c r="EK125" s="2"/>
    </row>
    <row r="126" spans="1:141" ht="15">
      <c r="A126" s="3">
        <v>46023</v>
      </c>
      <c r="B126">
        <v>7350</v>
      </c>
      <c r="D126" s="2"/>
      <c r="E126" t="s">
        <v>176</v>
      </c>
      <c r="F126" s="2" t="s">
        <v>177</v>
      </c>
      <c r="G126">
        <v>6</v>
      </c>
      <c r="H126" s="3">
        <v>37908</v>
      </c>
      <c r="J126">
        <v>112633.333</v>
      </c>
      <c r="K126">
        <v>118883.3</v>
      </c>
      <c r="L126">
        <v>141669.266</v>
      </c>
      <c r="M126">
        <v>20</v>
      </c>
      <c r="N126">
        <v>9</v>
      </c>
      <c r="O126">
        <v>2</v>
      </c>
      <c r="P126">
        <v>31</v>
      </c>
      <c r="Q126">
        <v>100</v>
      </c>
      <c r="R126">
        <v>100</v>
      </c>
      <c r="S126">
        <v>5968263</v>
      </c>
      <c r="T126">
        <v>1078263</v>
      </c>
      <c r="U126">
        <v>4890000</v>
      </c>
      <c r="V126">
        <v>22</v>
      </c>
      <c r="W126">
        <v>3491633</v>
      </c>
      <c r="X126">
        <v>0</v>
      </c>
      <c r="Y126">
        <v>0</v>
      </c>
      <c r="Z126">
        <v>22500</v>
      </c>
      <c r="AA126">
        <v>165000</v>
      </c>
      <c r="AB126">
        <v>0</v>
      </c>
      <c r="AC126">
        <v>0</v>
      </c>
      <c r="AD126">
        <v>0</v>
      </c>
      <c r="AE126">
        <v>187500</v>
      </c>
      <c r="AF126">
        <v>0</v>
      </c>
      <c r="AG126">
        <v>445812</v>
      </c>
      <c r="AH126">
        <v>0</v>
      </c>
      <c r="AI126">
        <v>584385</v>
      </c>
      <c r="AJ126">
        <v>1030198</v>
      </c>
      <c r="AK126">
        <v>850015</v>
      </c>
      <c r="AL126">
        <v>0</v>
      </c>
      <c r="AM126">
        <v>301543</v>
      </c>
      <c r="AN126">
        <v>0</v>
      </c>
      <c r="AO126">
        <v>35000</v>
      </c>
      <c r="AP126">
        <v>2216756</v>
      </c>
      <c r="AQ126">
        <v>0</v>
      </c>
      <c r="AR126">
        <v>47374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25000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452780</v>
      </c>
      <c r="BN126">
        <v>45270</v>
      </c>
      <c r="BO126">
        <v>222110</v>
      </c>
      <c r="BP126">
        <v>252410</v>
      </c>
      <c r="BQ126">
        <v>53710</v>
      </c>
      <c r="BR126">
        <v>10480</v>
      </c>
      <c r="BS126">
        <v>41240</v>
      </c>
      <c r="BT126">
        <v>0</v>
      </c>
      <c r="BU126">
        <v>263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177873.978</v>
      </c>
      <c r="CH126">
        <v>31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20</v>
      </c>
      <c r="DA126">
        <v>0</v>
      </c>
      <c r="DB126">
        <v>22</v>
      </c>
      <c r="DC126">
        <v>42</v>
      </c>
      <c r="DD126">
        <v>32</v>
      </c>
      <c r="DE126">
        <v>0</v>
      </c>
      <c r="DF126">
        <v>28.38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2</v>
      </c>
      <c r="DS126">
        <v>2</v>
      </c>
      <c r="DV126" s="2"/>
      <c r="DZ126" t="b">
        <v>1</v>
      </c>
      <c r="EA126" s="2" t="s">
        <v>202</v>
      </c>
      <c r="ED126" s="3">
        <v>46023</v>
      </c>
      <c r="EE126" s="3">
        <v>46053</v>
      </c>
      <c r="EF126" s="2" t="s">
        <v>173</v>
      </c>
      <c r="EG126" t="b">
        <v>1</v>
      </c>
      <c r="EH126" s="2" t="s">
        <v>174</v>
      </c>
      <c r="EK126" s="2"/>
    </row>
    <row r="127" spans="1:141" ht="15">
      <c r="A127" s="3">
        <v>46023</v>
      </c>
      <c r="B127">
        <v>7370</v>
      </c>
      <c r="D127" s="2"/>
      <c r="E127" t="s">
        <v>170</v>
      </c>
      <c r="F127" s="2" t="s">
        <v>171</v>
      </c>
      <c r="G127">
        <v>3</v>
      </c>
      <c r="H127" s="3">
        <v>34953</v>
      </c>
      <c r="J127">
        <v>129126.58900000001</v>
      </c>
      <c r="K127">
        <v>136876.56700000001</v>
      </c>
      <c r="L127">
        <v>163111.242</v>
      </c>
      <c r="M127">
        <v>20</v>
      </c>
      <c r="N127">
        <v>9</v>
      </c>
      <c r="O127">
        <v>2</v>
      </c>
      <c r="P127">
        <v>31</v>
      </c>
      <c r="Q127">
        <v>100</v>
      </c>
      <c r="R127">
        <v>100</v>
      </c>
      <c r="S127">
        <v>6817330</v>
      </c>
      <c r="T127">
        <v>1555330</v>
      </c>
      <c r="U127">
        <v>5262000</v>
      </c>
      <c r="V127">
        <v>30</v>
      </c>
      <c r="W127">
        <v>4002924</v>
      </c>
      <c r="X127">
        <v>0</v>
      </c>
      <c r="Y127">
        <v>0</v>
      </c>
      <c r="Z127">
        <v>7500</v>
      </c>
      <c r="AA127">
        <v>225000</v>
      </c>
      <c r="AB127">
        <v>0</v>
      </c>
      <c r="AC127">
        <v>0</v>
      </c>
      <c r="AD127">
        <v>0</v>
      </c>
      <c r="AE127">
        <v>232500</v>
      </c>
      <c r="AF127">
        <v>0</v>
      </c>
      <c r="AG127">
        <v>513287</v>
      </c>
      <c r="AH127">
        <v>0</v>
      </c>
      <c r="AI127">
        <v>489333</v>
      </c>
      <c r="AJ127">
        <v>1002620</v>
      </c>
      <c r="AK127">
        <v>978667</v>
      </c>
      <c r="AL127">
        <v>0</v>
      </c>
      <c r="AM127">
        <v>510619</v>
      </c>
      <c r="AN127">
        <v>0</v>
      </c>
      <c r="AO127">
        <v>55000</v>
      </c>
      <c r="AP127">
        <v>2546906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35000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689030</v>
      </c>
      <c r="BN127">
        <v>68900</v>
      </c>
      <c r="BO127">
        <v>369395</v>
      </c>
      <c r="BP127">
        <v>299300</v>
      </c>
      <c r="BQ127">
        <v>61360</v>
      </c>
      <c r="BR127">
        <v>12010</v>
      </c>
      <c r="BS127">
        <v>47480</v>
      </c>
      <c r="BT127">
        <v>0</v>
      </c>
      <c r="BU127">
        <v>7855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223294.5</v>
      </c>
      <c r="CH127">
        <v>31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20</v>
      </c>
      <c r="DA127">
        <v>0</v>
      </c>
      <c r="DB127">
        <v>16</v>
      </c>
      <c r="DC127">
        <v>36</v>
      </c>
      <c r="DD127">
        <v>32</v>
      </c>
      <c r="DE127">
        <v>0</v>
      </c>
      <c r="DF127">
        <v>41.74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2</v>
      </c>
      <c r="DS127">
        <v>2</v>
      </c>
      <c r="DV127" s="2"/>
      <c r="DZ127" t="b">
        <v>1</v>
      </c>
      <c r="EA127" s="2" t="s">
        <v>203</v>
      </c>
      <c r="ED127" s="3">
        <v>46023</v>
      </c>
      <c r="EE127" s="3">
        <v>46053</v>
      </c>
      <c r="EF127" s="2" t="s">
        <v>173</v>
      </c>
      <c r="EG127" t="b">
        <v>1</v>
      </c>
      <c r="EH127" s="2" t="s">
        <v>174</v>
      </c>
      <c r="EK127" s="2"/>
    </row>
    <row r="128" spans="1:141" ht="15">
      <c r="A128" s="3">
        <v>46023</v>
      </c>
      <c r="B128">
        <v>7370</v>
      </c>
      <c r="D128" s="2"/>
      <c r="E128" t="s">
        <v>170</v>
      </c>
      <c r="F128" s="2" t="s">
        <v>171</v>
      </c>
      <c r="G128">
        <v>5</v>
      </c>
      <c r="H128" s="3">
        <v>35444</v>
      </c>
      <c r="J128">
        <v>131085.58900000001</v>
      </c>
      <c r="K128">
        <v>138335.56700000001</v>
      </c>
      <c r="L128">
        <v>164849.88399999999</v>
      </c>
      <c r="M128">
        <v>20</v>
      </c>
      <c r="N128">
        <v>9</v>
      </c>
      <c r="O128">
        <v>2</v>
      </c>
      <c r="P128">
        <v>31</v>
      </c>
      <c r="Q128">
        <v>100</v>
      </c>
      <c r="R128">
        <v>100</v>
      </c>
      <c r="S128">
        <v>7062961</v>
      </c>
      <c r="T128">
        <v>1534961</v>
      </c>
      <c r="U128">
        <v>5528000</v>
      </c>
      <c r="V128">
        <v>29</v>
      </c>
      <c r="W128">
        <v>4063653</v>
      </c>
      <c r="X128">
        <v>0</v>
      </c>
      <c r="Y128">
        <v>0</v>
      </c>
      <c r="Z128">
        <v>0</v>
      </c>
      <c r="AA128">
        <v>217500</v>
      </c>
      <c r="AB128">
        <v>0</v>
      </c>
      <c r="AC128">
        <v>0</v>
      </c>
      <c r="AD128">
        <v>0</v>
      </c>
      <c r="AE128">
        <v>217500</v>
      </c>
      <c r="AF128">
        <v>0</v>
      </c>
      <c r="AG128">
        <v>518758</v>
      </c>
      <c r="AH128">
        <v>0</v>
      </c>
      <c r="AI128">
        <v>556368</v>
      </c>
      <c r="AJ128">
        <v>1075126</v>
      </c>
      <c r="AK128">
        <v>989099</v>
      </c>
      <c r="AL128">
        <v>0</v>
      </c>
      <c r="AM128">
        <v>627583</v>
      </c>
      <c r="AN128">
        <v>0</v>
      </c>
      <c r="AO128">
        <v>70000</v>
      </c>
      <c r="AP128">
        <v>2761808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20000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721070</v>
      </c>
      <c r="BN128">
        <v>72100</v>
      </c>
      <c r="BO128">
        <v>302570</v>
      </c>
      <c r="BP128">
        <v>308410</v>
      </c>
      <c r="BQ128">
        <v>63570</v>
      </c>
      <c r="BR128">
        <v>12190</v>
      </c>
      <c r="BS128">
        <v>47990</v>
      </c>
      <c r="BT128">
        <v>0</v>
      </c>
      <c r="BU128">
        <v>7061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228482.761</v>
      </c>
      <c r="CH128">
        <v>31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14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20</v>
      </c>
      <c r="DA128">
        <v>0</v>
      </c>
      <c r="DB128">
        <v>18</v>
      </c>
      <c r="DC128">
        <v>38</v>
      </c>
      <c r="DD128">
        <v>32</v>
      </c>
      <c r="DE128">
        <v>0</v>
      </c>
      <c r="DF128">
        <v>50.76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2</v>
      </c>
      <c r="DS128">
        <v>2</v>
      </c>
      <c r="DV128" s="2"/>
      <c r="DZ128" t="b">
        <v>1</v>
      </c>
      <c r="EA128" s="2" t="s">
        <v>203</v>
      </c>
      <c r="ED128" s="3">
        <v>46023</v>
      </c>
      <c r="EE128" s="3">
        <v>46053</v>
      </c>
      <c r="EF128" s="2" t="s">
        <v>173</v>
      </c>
      <c r="EG128" t="b">
        <v>1</v>
      </c>
      <c r="EH128" s="2" t="s">
        <v>174</v>
      </c>
      <c r="EK128" s="2"/>
    </row>
    <row r="129" spans="1:141" ht="15">
      <c r="A129" s="3">
        <v>46023</v>
      </c>
      <c r="B129">
        <v>7370</v>
      </c>
      <c r="D129" s="2"/>
      <c r="E129" t="s">
        <v>176</v>
      </c>
      <c r="F129" s="2" t="s">
        <v>177</v>
      </c>
      <c r="G129">
        <v>8</v>
      </c>
      <c r="H129" s="3">
        <v>37599</v>
      </c>
      <c r="J129">
        <v>114099.333</v>
      </c>
      <c r="K129">
        <v>119849.3</v>
      </c>
      <c r="L129">
        <v>142820.416</v>
      </c>
      <c r="M129">
        <v>20</v>
      </c>
      <c r="N129">
        <v>9</v>
      </c>
      <c r="O129">
        <v>2</v>
      </c>
      <c r="P129">
        <v>31</v>
      </c>
      <c r="Q129">
        <v>100</v>
      </c>
      <c r="R129">
        <v>100</v>
      </c>
      <c r="S129">
        <v>6046411</v>
      </c>
      <c r="T129">
        <v>1057460</v>
      </c>
      <c r="U129">
        <v>4988951</v>
      </c>
      <c r="V129">
        <v>23</v>
      </c>
      <c r="W129">
        <v>3537079</v>
      </c>
      <c r="X129">
        <v>0</v>
      </c>
      <c r="Y129">
        <v>0</v>
      </c>
      <c r="Z129">
        <v>0</v>
      </c>
      <c r="AA129">
        <v>172500</v>
      </c>
      <c r="AB129">
        <v>0</v>
      </c>
      <c r="AC129">
        <v>0</v>
      </c>
      <c r="AD129">
        <v>0</v>
      </c>
      <c r="AE129">
        <v>172500</v>
      </c>
      <c r="AF129">
        <v>0</v>
      </c>
      <c r="AG129">
        <v>449434</v>
      </c>
      <c r="AH129">
        <v>0</v>
      </c>
      <c r="AI129">
        <v>482018</v>
      </c>
      <c r="AJ129">
        <v>931453</v>
      </c>
      <c r="AK129">
        <v>856922</v>
      </c>
      <c r="AL129">
        <v>0</v>
      </c>
      <c r="AM129">
        <v>443457</v>
      </c>
      <c r="AN129">
        <v>0</v>
      </c>
      <c r="AO129">
        <v>50000</v>
      </c>
      <c r="AP129">
        <v>2281832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55000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394470</v>
      </c>
      <c r="BN129">
        <v>39440</v>
      </c>
      <c r="BO129">
        <v>254550</v>
      </c>
      <c r="BP129">
        <v>261370</v>
      </c>
      <c r="BQ129">
        <v>54420</v>
      </c>
      <c r="BR129">
        <v>10620</v>
      </c>
      <c r="BS129">
        <v>41590</v>
      </c>
      <c r="BT129">
        <v>0</v>
      </c>
      <c r="BU129">
        <v>1000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192234.38</v>
      </c>
      <c r="CH129">
        <v>31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20</v>
      </c>
      <c r="DA129">
        <v>0</v>
      </c>
      <c r="DB129">
        <v>18</v>
      </c>
      <c r="DC129">
        <v>38</v>
      </c>
      <c r="DD129">
        <v>32</v>
      </c>
      <c r="DE129">
        <v>0</v>
      </c>
      <c r="DF129">
        <v>41.4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0.5</v>
      </c>
      <c r="DR129">
        <v>2</v>
      </c>
      <c r="DS129">
        <v>2</v>
      </c>
      <c r="DV129" s="2"/>
      <c r="DZ129" t="b">
        <v>1</v>
      </c>
      <c r="EA129" s="2" t="s">
        <v>203</v>
      </c>
      <c r="ED129" s="3">
        <v>46023</v>
      </c>
      <c r="EE129" s="3">
        <v>46053</v>
      </c>
      <c r="EF129" s="2" t="s">
        <v>173</v>
      </c>
      <c r="EG129" t="b">
        <v>1</v>
      </c>
      <c r="EH129" s="2" t="s">
        <v>174</v>
      </c>
      <c r="EK129" s="2"/>
    </row>
    <row r="130" spans="1:141" ht="15">
      <c r="A130" s="3">
        <v>46023</v>
      </c>
      <c r="B130">
        <v>7370</v>
      </c>
      <c r="D130" s="2"/>
      <c r="E130" t="s">
        <v>176</v>
      </c>
      <c r="F130" s="2" t="s">
        <v>177</v>
      </c>
      <c r="G130">
        <v>7</v>
      </c>
      <c r="H130" s="3">
        <v>37895</v>
      </c>
      <c r="J130">
        <v>113366.333</v>
      </c>
      <c r="K130">
        <v>119241.3</v>
      </c>
      <c r="L130">
        <v>142095.883</v>
      </c>
      <c r="M130">
        <v>20</v>
      </c>
      <c r="N130">
        <v>9</v>
      </c>
      <c r="O130">
        <v>2</v>
      </c>
      <c r="P130">
        <v>31</v>
      </c>
      <c r="Q130">
        <v>100</v>
      </c>
      <c r="R130">
        <v>100</v>
      </c>
      <c r="S130">
        <v>5850326</v>
      </c>
      <c r="T130">
        <v>1036326</v>
      </c>
      <c r="U130">
        <v>4814000</v>
      </c>
      <c r="V130">
        <v>22</v>
      </c>
      <c r="W130">
        <v>3514356</v>
      </c>
      <c r="X130">
        <v>0</v>
      </c>
      <c r="Y130">
        <v>0</v>
      </c>
      <c r="Z130">
        <v>11250</v>
      </c>
      <c r="AA130">
        <v>165000</v>
      </c>
      <c r="AB130">
        <v>0</v>
      </c>
      <c r="AC130">
        <v>0</v>
      </c>
      <c r="AD130">
        <v>0</v>
      </c>
      <c r="AE130">
        <v>176250</v>
      </c>
      <c r="AF130">
        <v>0</v>
      </c>
      <c r="AG130">
        <v>447154</v>
      </c>
      <c r="AH130">
        <v>0</v>
      </c>
      <c r="AI130">
        <v>373001</v>
      </c>
      <c r="AJ130">
        <v>820156</v>
      </c>
      <c r="AK130">
        <v>852575</v>
      </c>
      <c r="AL130">
        <v>0</v>
      </c>
      <c r="AM130">
        <v>348703</v>
      </c>
      <c r="AN130">
        <v>0</v>
      </c>
      <c r="AO130">
        <v>40000</v>
      </c>
      <c r="AP130">
        <v>2061434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53286</v>
      </c>
      <c r="AZ130">
        <v>0</v>
      </c>
      <c r="BA130">
        <v>0</v>
      </c>
      <c r="BB130">
        <v>45000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359800</v>
      </c>
      <c r="BN130">
        <v>35980</v>
      </c>
      <c r="BO130">
        <v>267180</v>
      </c>
      <c r="BP130">
        <v>257150</v>
      </c>
      <c r="BQ130">
        <v>52650</v>
      </c>
      <c r="BR130">
        <v>10550</v>
      </c>
      <c r="BS130">
        <v>41370</v>
      </c>
      <c r="BT130">
        <v>4000</v>
      </c>
      <c r="BU130">
        <v>7646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202128.326</v>
      </c>
      <c r="CH130">
        <v>31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8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20</v>
      </c>
      <c r="DA130">
        <v>0</v>
      </c>
      <c r="DB130">
        <v>14</v>
      </c>
      <c r="DC130">
        <v>34</v>
      </c>
      <c r="DD130">
        <v>32</v>
      </c>
      <c r="DE130">
        <v>0</v>
      </c>
      <c r="DF130">
        <v>32.72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0.5</v>
      </c>
      <c r="DR130">
        <v>2</v>
      </c>
      <c r="DS130">
        <v>2</v>
      </c>
      <c r="DV130" s="2"/>
      <c r="DZ130" t="b">
        <v>1</v>
      </c>
      <c r="EA130" s="2" t="s">
        <v>203</v>
      </c>
      <c r="ED130" s="3">
        <v>46023</v>
      </c>
      <c r="EE130" s="3">
        <v>46053</v>
      </c>
      <c r="EF130" s="2" t="s">
        <v>173</v>
      </c>
      <c r="EG130" t="b">
        <v>1</v>
      </c>
      <c r="EH130" s="2" t="s">
        <v>174</v>
      </c>
      <c r="EK130" s="2"/>
    </row>
    <row r="131" spans="1:141" ht="15">
      <c r="A131" s="3">
        <v>46023</v>
      </c>
      <c r="B131">
        <v>7370</v>
      </c>
      <c r="D131" s="2"/>
      <c r="E131" t="s">
        <v>176</v>
      </c>
      <c r="F131" s="2" t="s">
        <v>177</v>
      </c>
      <c r="G131">
        <v>3</v>
      </c>
      <c r="H131" s="3">
        <v>37895</v>
      </c>
      <c r="J131">
        <v>110095.333</v>
      </c>
      <c r="K131">
        <v>115595.3</v>
      </c>
      <c r="L131">
        <v>137751.06599999999</v>
      </c>
      <c r="M131">
        <v>20</v>
      </c>
      <c r="N131">
        <v>9</v>
      </c>
      <c r="O131">
        <v>2</v>
      </c>
      <c r="P131">
        <v>31</v>
      </c>
      <c r="Q131">
        <v>100</v>
      </c>
      <c r="R131">
        <v>100</v>
      </c>
      <c r="S131">
        <v>5573943</v>
      </c>
      <c r="T131">
        <v>1078943</v>
      </c>
      <c r="U131">
        <v>4495000</v>
      </c>
      <c r="V131">
        <v>22</v>
      </c>
      <c r="W131">
        <v>3412955</v>
      </c>
      <c r="X131">
        <v>0</v>
      </c>
      <c r="Y131">
        <v>0</v>
      </c>
      <c r="Z131">
        <v>0</v>
      </c>
      <c r="AA131">
        <v>165000</v>
      </c>
      <c r="AB131">
        <v>0</v>
      </c>
      <c r="AC131">
        <v>0</v>
      </c>
      <c r="AD131">
        <v>0</v>
      </c>
      <c r="AE131">
        <v>165000</v>
      </c>
      <c r="AF131">
        <v>0</v>
      </c>
      <c r="AG131">
        <v>433482</v>
      </c>
      <c r="AH131">
        <v>0</v>
      </c>
      <c r="AI131">
        <v>464909</v>
      </c>
      <c r="AJ131">
        <v>898392</v>
      </c>
      <c r="AK131">
        <v>619879</v>
      </c>
      <c r="AL131">
        <v>0</v>
      </c>
      <c r="AM131">
        <v>427717</v>
      </c>
      <c r="AN131">
        <v>0</v>
      </c>
      <c r="AO131">
        <v>50000</v>
      </c>
      <c r="AP131">
        <v>1995988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431570</v>
      </c>
      <c r="BN131">
        <v>43150</v>
      </c>
      <c r="BO131">
        <v>247230</v>
      </c>
      <c r="BP131">
        <v>236760</v>
      </c>
      <c r="BQ131">
        <v>50170</v>
      </c>
      <c r="BR131">
        <v>10240</v>
      </c>
      <c r="BS131">
        <v>40110</v>
      </c>
      <c r="BT131">
        <v>13000</v>
      </c>
      <c r="BU131">
        <v>6713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187328.326</v>
      </c>
      <c r="CH131">
        <v>31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20</v>
      </c>
      <c r="DA131">
        <v>0</v>
      </c>
      <c r="DB131">
        <v>18</v>
      </c>
      <c r="DC131">
        <v>38</v>
      </c>
      <c r="DD131">
        <v>24</v>
      </c>
      <c r="DE131">
        <v>0</v>
      </c>
      <c r="DF131">
        <v>41.4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2</v>
      </c>
      <c r="DS131">
        <v>2</v>
      </c>
      <c r="DV131" s="2"/>
      <c r="DZ131" t="b">
        <v>1</v>
      </c>
      <c r="EA131" s="2" t="s">
        <v>203</v>
      </c>
      <c r="ED131" s="3">
        <v>46023</v>
      </c>
      <c r="EE131" s="3">
        <v>46053</v>
      </c>
      <c r="EF131" s="2" t="s">
        <v>173</v>
      </c>
      <c r="EG131" t="b">
        <v>1</v>
      </c>
      <c r="EH131" s="2" t="s">
        <v>174</v>
      </c>
      <c r="EK131" s="2"/>
    </row>
    <row r="132" spans="1:141" ht="15">
      <c r="A132" s="3">
        <v>46023</v>
      </c>
      <c r="B132">
        <v>7370</v>
      </c>
      <c r="D132" s="2"/>
      <c r="E132" t="s">
        <v>176</v>
      </c>
      <c r="F132" s="2" t="s">
        <v>177</v>
      </c>
      <c r="G132">
        <v>5</v>
      </c>
      <c r="H132" s="3">
        <v>37907</v>
      </c>
      <c r="J132">
        <v>111809.333</v>
      </c>
      <c r="K132">
        <v>117309.3</v>
      </c>
      <c r="L132">
        <v>139793.58300000001</v>
      </c>
      <c r="M132">
        <v>20</v>
      </c>
      <c r="N132">
        <v>9</v>
      </c>
      <c r="O132">
        <v>2</v>
      </c>
      <c r="P132">
        <v>31</v>
      </c>
      <c r="Q132">
        <v>100</v>
      </c>
      <c r="R132">
        <v>100</v>
      </c>
      <c r="S132">
        <v>5807696</v>
      </c>
      <c r="T132">
        <v>926580</v>
      </c>
      <c r="U132">
        <v>4881116</v>
      </c>
      <c r="V132">
        <v>22</v>
      </c>
      <c r="W132">
        <v>3466089</v>
      </c>
      <c r="X132">
        <v>0</v>
      </c>
      <c r="Y132">
        <v>0</v>
      </c>
      <c r="Z132">
        <v>0</v>
      </c>
      <c r="AA132">
        <v>165000</v>
      </c>
      <c r="AB132">
        <v>0</v>
      </c>
      <c r="AC132">
        <v>0</v>
      </c>
      <c r="AD132">
        <v>0</v>
      </c>
      <c r="AE132">
        <v>165000</v>
      </c>
      <c r="AF132">
        <v>0</v>
      </c>
      <c r="AG132">
        <v>439909</v>
      </c>
      <c r="AH132">
        <v>0</v>
      </c>
      <c r="AI132">
        <v>419380</v>
      </c>
      <c r="AJ132">
        <v>859290</v>
      </c>
      <c r="AK132">
        <v>838761</v>
      </c>
      <c r="AL132">
        <v>0</v>
      </c>
      <c r="AM132">
        <v>388556</v>
      </c>
      <c r="AN132">
        <v>0</v>
      </c>
      <c r="AO132">
        <v>45000</v>
      </c>
      <c r="AP132">
        <v>2131607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45000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287920</v>
      </c>
      <c r="BN132">
        <v>28790</v>
      </c>
      <c r="BO132">
        <v>260300</v>
      </c>
      <c r="BP132">
        <v>246200</v>
      </c>
      <c r="BQ132">
        <v>52270</v>
      </c>
      <c r="BR132">
        <v>10400</v>
      </c>
      <c r="BS132">
        <v>40700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198857.783</v>
      </c>
      <c r="CH132">
        <v>31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9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20</v>
      </c>
      <c r="DA132">
        <v>0</v>
      </c>
      <c r="DB132">
        <v>16</v>
      </c>
      <c r="DC132">
        <v>36</v>
      </c>
      <c r="DD132">
        <v>32</v>
      </c>
      <c r="DE132">
        <v>0</v>
      </c>
      <c r="DF132">
        <v>37.06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2</v>
      </c>
      <c r="DS132">
        <v>2</v>
      </c>
      <c r="DV132" s="2"/>
      <c r="DZ132" t="b">
        <v>1</v>
      </c>
      <c r="EA132" s="2" t="s">
        <v>203</v>
      </c>
      <c r="ED132" s="3">
        <v>46023</v>
      </c>
      <c r="EE132" s="3">
        <v>46053</v>
      </c>
      <c r="EF132" s="2" t="s">
        <v>173</v>
      </c>
      <c r="EG132" t="b">
        <v>1</v>
      </c>
      <c r="EH132" s="2" t="s">
        <v>174</v>
      </c>
      <c r="EK132" s="2"/>
    </row>
    <row r="133" spans="1:141" ht="15">
      <c r="A133" s="3">
        <v>46023</v>
      </c>
      <c r="B133">
        <v>7370</v>
      </c>
      <c r="D133" s="2"/>
      <c r="E133" t="s">
        <v>176</v>
      </c>
      <c r="F133" s="2" t="s">
        <v>177</v>
      </c>
      <c r="G133">
        <v>5</v>
      </c>
      <c r="H133" s="3">
        <v>38048</v>
      </c>
      <c r="J133">
        <v>111809.333</v>
      </c>
      <c r="K133">
        <v>117434.3</v>
      </c>
      <c r="L133">
        <v>139942.541</v>
      </c>
      <c r="M133">
        <v>20</v>
      </c>
      <c r="N133">
        <v>9</v>
      </c>
      <c r="O133">
        <v>2</v>
      </c>
      <c r="P133">
        <v>31</v>
      </c>
      <c r="Q133">
        <v>100</v>
      </c>
      <c r="R133">
        <v>100</v>
      </c>
      <c r="S133">
        <v>6464766</v>
      </c>
      <c r="T133">
        <v>1221766</v>
      </c>
      <c r="U133">
        <v>5243000</v>
      </c>
      <c r="V133">
        <v>21</v>
      </c>
      <c r="W133">
        <v>3466089</v>
      </c>
      <c r="X133">
        <v>0</v>
      </c>
      <c r="Y133">
        <v>0</v>
      </c>
      <c r="Z133">
        <v>11250</v>
      </c>
      <c r="AA133">
        <v>157500</v>
      </c>
      <c r="AB133">
        <v>0</v>
      </c>
      <c r="AC133">
        <v>0</v>
      </c>
      <c r="AD133">
        <v>0</v>
      </c>
      <c r="AE133">
        <v>168750</v>
      </c>
      <c r="AF133">
        <v>0</v>
      </c>
      <c r="AG133">
        <v>440378</v>
      </c>
      <c r="AH133">
        <v>0</v>
      </c>
      <c r="AI133">
        <v>472306</v>
      </c>
      <c r="AJ133">
        <v>912684</v>
      </c>
      <c r="AK133">
        <v>1259482</v>
      </c>
      <c r="AL133">
        <v>0</v>
      </c>
      <c r="AM133">
        <v>532761</v>
      </c>
      <c r="AN133">
        <v>0</v>
      </c>
      <c r="AO133">
        <v>70000</v>
      </c>
      <c r="AP133">
        <v>2774927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55000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487070</v>
      </c>
      <c r="BN133">
        <v>48700</v>
      </c>
      <c r="BO133">
        <v>285660</v>
      </c>
      <c r="BP133">
        <v>281840</v>
      </c>
      <c r="BQ133">
        <v>58180</v>
      </c>
      <c r="BR133">
        <v>10400</v>
      </c>
      <c r="BS133">
        <v>40750</v>
      </c>
      <c r="BT133">
        <v>9000</v>
      </c>
      <c r="BU133">
        <v>166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191392.79300000001</v>
      </c>
      <c r="CH133">
        <v>31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14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20</v>
      </c>
      <c r="DA133">
        <v>0</v>
      </c>
      <c r="DB133">
        <v>18</v>
      </c>
      <c r="DC133">
        <v>38</v>
      </c>
      <c r="DD133">
        <v>48</v>
      </c>
      <c r="DE133">
        <v>0</v>
      </c>
      <c r="DF133">
        <v>50.76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0.5</v>
      </c>
      <c r="DR133">
        <v>2</v>
      </c>
      <c r="DS133">
        <v>2</v>
      </c>
      <c r="DV133" s="2"/>
      <c r="DZ133" t="b">
        <v>1</v>
      </c>
      <c r="EA133" s="2" t="s">
        <v>203</v>
      </c>
      <c r="ED133" s="3">
        <v>46023</v>
      </c>
      <c r="EE133" s="3">
        <v>46053</v>
      </c>
      <c r="EF133" s="2" t="s">
        <v>173</v>
      </c>
      <c r="EG133" t="b">
        <v>1</v>
      </c>
      <c r="EH133" s="2" t="s">
        <v>174</v>
      </c>
      <c r="EK133" s="2"/>
    </row>
    <row r="134" spans="1:141" ht="15">
      <c r="A134" s="3">
        <v>46023</v>
      </c>
      <c r="B134">
        <v>7370</v>
      </c>
      <c r="D134" s="2"/>
      <c r="E134" t="s">
        <v>176</v>
      </c>
      <c r="F134" s="2" t="s">
        <v>177</v>
      </c>
      <c r="G134">
        <v>14</v>
      </c>
      <c r="H134" s="3">
        <v>38096</v>
      </c>
      <c r="J134">
        <v>117932.333</v>
      </c>
      <c r="K134">
        <v>123432.3</v>
      </c>
      <c r="L134">
        <v>147090.158</v>
      </c>
      <c r="M134">
        <v>20</v>
      </c>
      <c r="N134">
        <v>9</v>
      </c>
      <c r="O134">
        <v>2</v>
      </c>
      <c r="P134">
        <v>31</v>
      </c>
      <c r="Q134">
        <v>100</v>
      </c>
      <c r="R134">
        <v>100</v>
      </c>
      <c r="S134">
        <v>6658667</v>
      </c>
      <c r="T134">
        <v>1322667</v>
      </c>
      <c r="U134">
        <v>5336000</v>
      </c>
      <c r="V134">
        <v>21</v>
      </c>
      <c r="W134">
        <v>3655902</v>
      </c>
      <c r="X134">
        <v>0</v>
      </c>
      <c r="Y134">
        <v>0</v>
      </c>
      <c r="Z134">
        <v>7500</v>
      </c>
      <c r="AA134">
        <v>157500</v>
      </c>
      <c r="AB134">
        <v>0</v>
      </c>
      <c r="AC134">
        <v>0</v>
      </c>
      <c r="AD134">
        <v>0</v>
      </c>
      <c r="AE134">
        <v>165000</v>
      </c>
      <c r="AF134">
        <v>0</v>
      </c>
      <c r="AG134">
        <v>462871</v>
      </c>
      <c r="AH134">
        <v>0</v>
      </c>
      <c r="AI134">
        <v>496429</v>
      </c>
      <c r="AJ134">
        <v>959300</v>
      </c>
      <c r="AK134">
        <v>1213493</v>
      </c>
      <c r="AL134">
        <v>0</v>
      </c>
      <c r="AM134">
        <v>559972</v>
      </c>
      <c r="AN134">
        <v>0</v>
      </c>
      <c r="AO134">
        <v>70000</v>
      </c>
      <c r="AP134">
        <v>2802765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35000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557220</v>
      </c>
      <c r="BN134">
        <v>55720</v>
      </c>
      <c r="BO134">
        <v>302570</v>
      </c>
      <c r="BP134">
        <v>285810</v>
      </c>
      <c r="BQ134">
        <v>59930</v>
      </c>
      <c r="BR134">
        <v>10970</v>
      </c>
      <c r="BS134">
        <v>42830</v>
      </c>
      <c r="BT134">
        <v>0</v>
      </c>
      <c r="BU134">
        <v>7617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206554.5</v>
      </c>
      <c r="CH134">
        <v>31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14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20</v>
      </c>
      <c r="DA134">
        <v>0</v>
      </c>
      <c r="DB134">
        <v>18</v>
      </c>
      <c r="DC134">
        <v>38</v>
      </c>
      <c r="DD134">
        <v>44</v>
      </c>
      <c r="DE134">
        <v>0</v>
      </c>
      <c r="DF134">
        <v>50.76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2</v>
      </c>
      <c r="DS134">
        <v>2</v>
      </c>
      <c r="DV134" s="2"/>
      <c r="DZ134" t="b">
        <v>1</v>
      </c>
      <c r="EA134" s="2" t="s">
        <v>203</v>
      </c>
      <c r="ED134" s="3">
        <v>46023</v>
      </c>
      <c r="EE134" s="3">
        <v>46053</v>
      </c>
      <c r="EF134" s="2" t="s">
        <v>173</v>
      </c>
      <c r="EG134" t="b">
        <v>1</v>
      </c>
      <c r="EH134" s="2" t="s">
        <v>174</v>
      </c>
      <c r="EK134" s="2"/>
    </row>
    <row r="135" spans="1:141" ht="15">
      <c r="A135" s="3">
        <v>46023</v>
      </c>
      <c r="B135">
        <v>7370</v>
      </c>
      <c r="D135" s="2"/>
      <c r="E135" t="s">
        <v>176</v>
      </c>
      <c r="F135" s="2" t="s">
        <v>177</v>
      </c>
      <c r="G135">
        <v>5</v>
      </c>
      <c r="H135" s="3">
        <v>38152</v>
      </c>
      <c r="J135">
        <v>111809.333</v>
      </c>
      <c r="K135">
        <v>117309.3</v>
      </c>
      <c r="L135">
        <v>139793.58300000001</v>
      </c>
      <c r="M135">
        <v>20</v>
      </c>
      <c r="N135">
        <v>9</v>
      </c>
      <c r="O135">
        <v>2</v>
      </c>
      <c r="P135">
        <v>31</v>
      </c>
      <c r="Q135">
        <v>100</v>
      </c>
      <c r="R135">
        <v>100</v>
      </c>
      <c r="S135">
        <v>6110312</v>
      </c>
      <c r="T135">
        <v>1234312</v>
      </c>
      <c r="U135">
        <v>4876000</v>
      </c>
      <c r="V135">
        <v>21</v>
      </c>
      <c r="W135">
        <v>3466089</v>
      </c>
      <c r="X135">
        <v>0</v>
      </c>
      <c r="Y135">
        <v>0</v>
      </c>
      <c r="Z135">
        <v>7500</v>
      </c>
      <c r="AA135">
        <v>157500</v>
      </c>
      <c r="AB135">
        <v>0</v>
      </c>
      <c r="AC135">
        <v>0</v>
      </c>
      <c r="AD135">
        <v>0</v>
      </c>
      <c r="AE135">
        <v>165000</v>
      </c>
      <c r="AF135">
        <v>0</v>
      </c>
      <c r="AG135">
        <v>439909</v>
      </c>
      <c r="AH135">
        <v>0</v>
      </c>
      <c r="AI135">
        <v>471803</v>
      </c>
      <c r="AJ135">
        <v>911713</v>
      </c>
      <c r="AK135">
        <v>1048451</v>
      </c>
      <c r="AL135">
        <v>0</v>
      </c>
      <c r="AM135">
        <v>434059</v>
      </c>
      <c r="AN135">
        <v>0</v>
      </c>
      <c r="AO135">
        <v>50000</v>
      </c>
      <c r="AP135">
        <v>2444223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35000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529070</v>
      </c>
      <c r="BN135">
        <v>52900</v>
      </c>
      <c r="BO135">
        <v>277400</v>
      </c>
      <c r="BP135">
        <v>267400</v>
      </c>
      <c r="BQ135">
        <v>54990</v>
      </c>
      <c r="BR135">
        <v>10400</v>
      </c>
      <c r="BS135">
        <v>40700</v>
      </c>
      <c r="BT135">
        <v>1000</v>
      </c>
      <c r="BU135">
        <v>452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196257.304</v>
      </c>
      <c r="CH135">
        <v>31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20</v>
      </c>
      <c r="DA135">
        <v>0</v>
      </c>
      <c r="DB135">
        <v>18</v>
      </c>
      <c r="DC135">
        <v>38</v>
      </c>
      <c r="DD135">
        <v>40</v>
      </c>
      <c r="DE135">
        <v>0</v>
      </c>
      <c r="DF135">
        <v>41.4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2</v>
      </c>
      <c r="DS135">
        <v>2</v>
      </c>
      <c r="DV135" s="2"/>
      <c r="DZ135" t="b">
        <v>1</v>
      </c>
      <c r="EA135" s="2" t="s">
        <v>203</v>
      </c>
      <c r="ED135" s="3">
        <v>46023</v>
      </c>
      <c r="EE135" s="3">
        <v>46053</v>
      </c>
      <c r="EF135" s="2" t="s">
        <v>173</v>
      </c>
      <c r="EG135" t="b">
        <v>1</v>
      </c>
      <c r="EH135" s="2" t="s">
        <v>174</v>
      </c>
      <c r="EK135" s="2"/>
    </row>
    <row r="136" spans="1:141" ht="15">
      <c r="A136" s="3">
        <v>46023</v>
      </c>
      <c r="B136">
        <v>7370</v>
      </c>
      <c r="D136" s="2"/>
      <c r="E136" t="s">
        <v>176</v>
      </c>
      <c r="F136" s="2" t="s">
        <v>177</v>
      </c>
      <c r="G136">
        <v>1</v>
      </c>
      <c r="H136" s="3">
        <v>38663</v>
      </c>
      <c r="J136">
        <v>108315.333</v>
      </c>
      <c r="K136">
        <v>113315.3</v>
      </c>
      <c r="L136">
        <v>135034.06599999999</v>
      </c>
      <c r="M136">
        <v>20</v>
      </c>
      <c r="N136">
        <v>9</v>
      </c>
      <c r="O136">
        <v>2</v>
      </c>
      <c r="P136">
        <v>31</v>
      </c>
      <c r="Q136">
        <v>100</v>
      </c>
      <c r="R136">
        <v>100</v>
      </c>
      <c r="S136">
        <v>5712931</v>
      </c>
      <c r="T136">
        <v>1052931</v>
      </c>
      <c r="U136">
        <v>4660000</v>
      </c>
      <c r="V136">
        <v>20</v>
      </c>
      <c r="W136">
        <v>3357775</v>
      </c>
      <c r="X136">
        <v>0</v>
      </c>
      <c r="Y136">
        <v>0</v>
      </c>
      <c r="Z136">
        <v>0</v>
      </c>
      <c r="AA136">
        <v>150000</v>
      </c>
      <c r="AB136">
        <v>0</v>
      </c>
      <c r="AC136">
        <v>0</v>
      </c>
      <c r="AD136">
        <v>0</v>
      </c>
      <c r="AE136">
        <v>150000</v>
      </c>
      <c r="AF136">
        <v>0</v>
      </c>
      <c r="AG136">
        <v>424932</v>
      </c>
      <c r="AH136">
        <v>0</v>
      </c>
      <c r="AI136">
        <v>455739</v>
      </c>
      <c r="AJ136">
        <v>880672</v>
      </c>
      <c r="AK136">
        <v>810204</v>
      </c>
      <c r="AL136">
        <v>0</v>
      </c>
      <c r="AM136">
        <v>419280</v>
      </c>
      <c r="AN136">
        <v>0</v>
      </c>
      <c r="AO136">
        <v>50000</v>
      </c>
      <c r="AP136">
        <v>2160156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45000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397910</v>
      </c>
      <c r="BN136">
        <v>39790</v>
      </c>
      <c r="BO136">
        <v>256450</v>
      </c>
      <c r="BP136">
        <v>250490</v>
      </c>
      <c r="BQ136">
        <v>51420</v>
      </c>
      <c r="BR136">
        <v>10080</v>
      </c>
      <c r="BS136">
        <v>39320</v>
      </c>
      <c r="BT136">
        <v>0</v>
      </c>
      <c r="BU136">
        <v>7471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178796.087</v>
      </c>
      <c r="CH136">
        <v>31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20</v>
      </c>
      <c r="DA136">
        <v>0</v>
      </c>
      <c r="DB136">
        <v>18</v>
      </c>
      <c r="DC136">
        <v>38</v>
      </c>
      <c r="DD136">
        <v>32</v>
      </c>
      <c r="DE136">
        <v>0</v>
      </c>
      <c r="DF136">
        <v>41.4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2</v>
      </c>
      <c r="DS136">
        <v>2</v>
      </c>
      <c r="DV136" s="2"/>
      <c r="DZ136" t="b">
        <v>1</v>
      </c>
      <c r="EA136" s="2" t="s">
        <v>203</v>
      </c>
      <c r="ED136" s="3">
        <v>46023</v>
      </c>
      <c r="EE136" s="3">
        <v>46053</v>
      </c>
      <c r="EF136" s="2" t="s">
        <v>173</v>
      </c>
      <c r="EG136" t="b">
        <v>1</v>
      </c>
      <c r="EH136" s="2" t="s">
        <v>174</v>
      </c>
      <c r="EK136" s="2"/>
    </row>
    <row r="137" spans="1:141" ht="15">
      <c r="A137" s="3">
        <v>46023</v>
      </c>
      <c r="B137">
        <v>7370</v>
      </c>
      <c r="D137" s="2"/>
      <c r="E137" t="s">
        <v>176</v>
      </c>
      <c r="F137" s="2" t="s">
        <v>177</v>
      </c>
      <c r="G137">
        <v>7</v>
      </c>
      <c r="H137" s="3">
        <v>39234</v>
      </c>
      <c r="J137">
        <v>113366.333</v>
      </c>
      <c r="K137">
        <v>118241.3</v>
      </c>
      <c r="L137">
        <v>140904.21599999999</v>
      </c>
      <c r="M137">
        <v>20</v>
      </c>
      <c r="N137">
        <v>9</v>
      </c>
      <c r="O137">
        <v>2</v>
      </c>
      <c r="P137">
        <v>31</v>
      </c>
      <c r="Q137">
        <v>100</v>
      </c>
      <c r="R137">
        <v>100</v>
      </c>
      <c r="S137">
        <v>6258036</v>
      </c>
      <c r="T137">
        <v>1276036</v>
      </c>
      <c r="U137">
        <v>4982000</v>
      </c>
      <c r="V137">
        <v>18</v>
      </c>
      <c r="W137">
        <v>3514356</v>
      </c>
      <c r="X137">
        <v>0</v>
      </c>
      <c r="Y137">
        <v>0</v>
      </c>
      <c r="Z137">
        <v>11250</v>
      </c>
      <c r="AA137">
        <v>135000</v>
      </c>
      <c r="AB137">
        <v>0</v>
      </c>
      <c r="AC137">
        <v>0</v>
      </c>
      <c r="AD137">
        <v>0</v>
      </c>
      <c r="AE137">
        <v>146250</v>
      </c>
      <c r="AF137">
        <v>0</v>
      </c>
      <c r="AG137">
        <v>443404</v>
      </c>
      <c r="AH137">
        <v>0</v>
      </c>
      <c r="AI137">
        <v>475551</v>
      </c>
      <c r="AJ137">
        <v>918956</v>
      </c>
      <c r="AK137">
        <v>1056781</v>
      </c>
      <c r="AL137">
        <v>0</v>
      </c>
      <c r="AM137">
        <v>511693</v>
      </c>
      <c r="AN137">
        <v>0</v>
      </c>
      <c r="AO137">
        <v>65000</v>
      </c>
      <c r="AP137">
        <v>2552430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45000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564930</v>
      </c>
      <c r="BN137">
        <v>56490</v>
      </c>
      <c r="BO137">
        <v>268320</v>
      </c>
      <c r="BP137">
        <v>268390</v>
      </c>
      <c r="BQ137">
        <v>56320</v>
      </c>
      <c r="BR137">
        <v>10550</v>
      </c>
      <c r="BS137">
        <v>41040</v>
      </c>
      <c r="BT137">
        <v>2000</v>
      </c>
      <c r="BU137">
        <v>7996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196351.087</v>
      </c>
      <c r="CH137">
        <v>31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13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20</v>
      </c>
      <c r="DA137">
        <v>0</v>
      </c>
      <c r="DB137">
        <v>18</v>
      </c>
      <c r="DC137">
        <v>38</v>
      </c>
      <c r="DD137">
        <v>40</v>
      </c>
      <c r="DE137">
        <v>0</v>
      </c>
      <c r="DF137">
        <v>48.42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2</v>
      </c>
      <c r="DS137">
        <v>2</v>
      </c>
      <c r="DV137" s="2"/>
      <c r="DZ137" t="b">
        <v>1</v>
      </c>
      <c r="EA137" s="2" t="s">
        <v>203</v>
      </c>
      <c r="ED137" s="3">
        <v>46023</v>
      </c>
      <c r="EE137" s="3">
        <v>46053</v>
      </c>
      <c r="EF137" s="2" t="s">
        <v>173</v>
      </c>
      <c r="EG137" t="b">
        <v>1</v>
      </c>
      <c r="EH137" s="2" t="s">
        <v>174</v>
      </c>
      <c r="EK137" s="2"/>
    </row>
    <row r="138" spans="1:141" ht="15">
      <c r="A138" s="3">
        <v>46023</v>
      </c>
      <c r="B138">
        <v>7370</v>
      </c>
      <c r="D138" s="2"/>
      <c r="E138" t="s">
        <v>179</v>
      </c>
      <c r="F138" s="2" t="s">
        <v>180</v>
      </c>
      <c r="G138">
        <v>18</v>
      </c>
      <c r="H138" s="3">
        <v>38663</v>
      </c>
      <c r="J138">
        <v>104698.299</v>
      </c>
      <c r="K138">
        <v>109698.26700000001</v>
      </c>
      <c r="L138">
        <v>130723.768</v>
      </c>
      <c r="M138">
        <v>20</v>
      </c>
      <c r="N138">
        <v>9</v>
      </c>
      <c r="O138">
        <v>2</v>
      </c>
      <c r="P138">
        <v>31</v>
      </c>
      <c r="Q138">
        <v>100</v>
      </c>
      <c r="R138">
        <v>100</v>
      </c>
      <c r="S138">
        <v>5447758</v>
      </c>
      <c r="T138">
        <v>1002758</v>
      </c>
      <c r="U138">
        <v>4445000</v>
      </c>
      <c r="V138">
        <v>20</v>
      </c>
      <c r="W138">
        <v>3245647</v>
      </c>
      <c r="X138">
        <v>0</v>
      </c>
      <c r="Y138">
        <v>0</v>
      </c>
      <c r="Z138">
        <v>0</v>
      </c>
      <c r="AA138">
        <v>150000</v>
      </c>
      <c r="AB138">
        <v>0</v>
      </c>
      <c r="AC138">
        <v>0</v>
      </c>
      <c r="AD138">
        <v>0</v>
      </c>
      <c r="AE138">
        <v>150000</v>
      </c>
      <c r="AF138">
        <v>0</v>
      </c>
      <c r="AG138">
        <v>411368</v>
      </c>
      <c r="AH138">
        <v>0</v>
      </c>
      <c r="AI138">
        <v>392171</v>
      </c>
      <c r="AJ138">
        <v>803539</v>
      </c>
      <c r="AK138">
        <v>784342</v>
      </c>
      <c r="AL138">
        <v>0</v>
      </c>
      <c r="AM138">
        <v>409230</v>
      </c>
      <c r="AN138">
        <v>0</v>
      </c>
      <c r="AO138">
        <v>55000</v>
      </c>
      <c r="AP138">
        <v>2052111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389790</v>
      </c>
      <c r="BN138">
        <v>38970</v>
      </c>
      <c r="BO138">
        <v>239250</v>
      </c>
      <c r="BP138">
        <v>231340</v>
      </c>
      <c r="BQ138">
        <v>49030</v>
      </c>
      <c r="BR138">
        <v>9740</v>
      </c>
      <c r="BS138">
        <v>38070</v>
      </c>
      <c r="BT138">
        <v>6000</v>
      </c>
      <c r="BU138">
        <v>568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176661.467</v>
      </c>
      <c r="CH138">
        <v>31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20</v>
      </c>
      <c r="DA138">
        <v>0</v>
      </c>
      <c r="DB138">
        <v>16</v>
      </c>
      <c r="DC138">
        <v>36</v>
      </c>
      <c r="DD138">
        <v>32</v>
      </c>
      <c r="DE138">
        <v>0</v>
      </c>
      <c r="DF138">
        <v>41.74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2</v>
      </c>
      <c r="DS138">
        <v>2</v>
      </c>
      <c r="DV138" s="2"/>
      <c r="DZ138" t="b">
        <v>1</v>
      </c>
      <c r="EA138" s="2" t="s">
        <v>203</v>
      </c>
      <c r="ED138" s="3">
        <v>46023</v>
      </c>
      <c r="EE138" s="3">
        <v>46053</v>
      </c>
      <c r="EF138" s="2" t="s">
        <v>173</v>
      </c>
      <c r="EG138" t="b">
        <v>1</v>
      </c>
      <c r="EH138" s="2" t="s">
        <v>174</v>
      </c>
      <c r="EK138" s="2"/>
    </row>
    <row r="139" spans="1:141" ht="15">
      <c r="A139" s="3">
        <v>46023</v>
      </c>
      <c r="B139">
        <v>7370</v>
      </c>
      <c r="D139" s="2"/>
      <c r="E139" t="s">
        <v>179</v>
      </c>
      <c r="F139" s="2" t="s">
        <v>180</v>
      </c>
      <c r="G139">
        <v>19</v>
      </c>
      <c r="H139" s="3">
        <v>38663</v>
      </c>
      <c r="J139">
        <v>105328.299</v>
      </c>
      <c r="K139">
        <v>110328.26700000001</v>
      </c>
      <c r="L139">
        <v>131474.51800000001</v>
      </c>
      <c r="M139">
        <v>20</v>
      </c>
      <c r="N139">
        <v>9</v>
      </c>
      <c r="O139">
        <v>2</v>
      </c>
      <c r="P139">
        <v>31</v>
      </c>
      <c r="Q139">
        <v>100</v>
      </c>
      <c r="R139">
        <v>100</v>
      </c>
      <c r="S139">
        <v>5854215</v>
      </c>
      <c r="T139">
        <v>1018215</v>
      </c>
      <c r="U139">
        <v>4836000</v>
      </c>
      <c r="V139">
        <v>20</v>
      </c>
      <c r="W139">
        <v>3265177</v>
      </c>
      <c r="X139">
        <v>0</v>
      </c>
      <c r="Y139">
        <v>0</v>
      </c>
      <c r="Z139">
        <v>0</v>
      </c>
      <c r="AA139">
        <v>150000</v>
      </c>
      <c r="AB139">
        <v>0</v>
      </c>
      <c r="AC139">
        <v>0</v>
      </c>
      <c r="AD139">
        <v>0</v>
      </c>
      <c r="AE139">
        <v>150000</v>
      </c>
      <c r="AF139">
        <v>0</v>
      </c>
      <c r="AG139">
        <v>413731</v>
      </c>
      <c r="AH139">
        <v>0</v>
      </c>
      <c r="AI139">
        <v>443726</v>
      </c>
      <c r="AJ139">
        <v>857457</v>
      </c>
      <c r="AK139">
        <v>986058</v>
      </c>
      <c r="AL139">
        <v>0</v>
      </c>
      <c r="AM139">
        <v>500523</v>
      </c>
      <c r="AN139">
        <v>0</v>
      </c>
      <c r="AO139">
        <v>70000</v>
      </c>
      <c r="AP139">
        <v>2414038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25000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353630</v>
      </c>
      <c r="BN139">
        <v>35360</v>
      </c>
      <c r="BO139">
        <v>255500</v>
      </c>
      <c r="BP139">
        <v>252370</v>
      </c>
      <c r="BQ139">
        <v>52690</v>
      </c>
      <c r="BR139">
        <v>9800</v>
      </c>
      <c r="BS139">
        <v>38280</v>
      </c>
      <c r="BT139">
        <v>20000</v>
      </c>
      <c r="BU139">
        <v>585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182529.478</v>
      </c>
      <c r="CH139">
        <v>31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14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20</v>
      </c>
      <c r="DA139">
        <v>0</v>
      </c>
      <c r="DB139">
        <v>18</v>
      </c>
      <c r="DC139">
        <v>38</v>
      </c>
      <c r="DD139">
        <v>40</v>
      </c>
      <c r="DE139">
        <v>0</v>
      </c>
      <c r="DF139">
        <v>50.76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3</v>
      </c>
      <c r="DR139">
        <v>2</v>
      </c>
      <c r="DS139">
        <v>2</v>
      </c>
      <c r="DV139" s="2"/>
      <c r="DZ139" t="b">
        <v>1</v>
      </c>
      <c r="EA139" s="2" t="s">
        <v>203</v>
      </c>
      <c r="ED139" s="3">
        <v>46023</v>
      </c>
      <c r="EE139" s="3">
        <v>46053</v>
      </c>
      <c r="EF139" s="2" t="s">
        <v>173</v>
      </c>
      <c r="EG139" t="b">
        <v>1</v>
      </c>
      <c r="EH139" s="2" t="s">
        <v>174</v>
      </c>
      <c r="EK139" s="2"/>
    </row>
    <row r="140" spans="1:141" ht="15">
      <c r="A140" s="3">
        <v>46023</v>
      </c>
      <c r="B140">
        <v>7380</v>
      </c>
      <c r="D140" s="2"/>
      <c r="E140" t="s">
        <v>170</v>
      </c>
      <c r="F140" s="2" t="s">
        <v>171</v>
      </c>
      <c r="G140">
        <v>3</v>
      </c>
      <c r="H140" s="3">
        <v>35254</v>
      </c>
      <c r="J140">
        <v>129126.58900000001</v>
      </c>
      <c r="K140">
        <v>136876.56700000001</v>
      </c>
      <c r="L140">
        <v>163111.242</v>
      </c>
      <c r="M140">
        <v>20</v>
      </c>
      <c r="N140">
        <v>9</v>
      </c>
      <c r="O140">
        <v>2</v>
      </c>
      <c r="P140">
        <v>31</v>
      </c>
      <c r="Q140">
        <v>100</v>
      </c>
      <c r="R140">
        <v>100</v>
      </c>
      <c r="S140">
        <v>7204883</v>
      </c>
      <c r="T140">
        <v>1579883</v>
      </c>
      <c r="U140">
        <v>5625000</v>
      </c>
      <c r="V140">
        <v>29</v>
      </c>
      <c r="W140">
        <v>4002924</v>
      </c>
      <c r="X140">
        <v>0</v>
      </c>
      <c r="Y140">
        <v>0</v>
      </c>
      <c r="Z140">
        <v>15000</v>
      </c>
      <c r="AA140">
        <v>217500</v>
      </c>
      <c r="AB140">
        <v>0</v>
      </c>
      <c r="AC140">
        <v>0</v>
      </c>
      <c r="AD140">
        <v>0</v>
      </c>
      <c r="AE140">
        <v>232500</v>
      </c>
      <c r="AF140">
        <v>0</v>
      </c>
      <c r="AG140">
        <v>513287</v>
      </c>
      <c r="AH140">
        <v>0</v>
      </c>
      <c r="AI140">
        <v>550500</v>
      </c>
      <c r="AJ140">
        <v>1063787</v>
      </c>
      <c r="AK140">
        <v>1223334</v>
      </c>
      <c r="AL140">
        <v>0</v>
      </c>
      <c r="AM140">
        <v>592338</v>
      </c>
      <c r="AN140">
        <v>0</v>
      </c>
      <c r="AO140">
        <v>65000</v>
      </c>
      <c r="AP140">
        <v>2944459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25000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764170</v>
      </c>
      <c r="BN140">
        <v>76410</v>
      </c>
      <c r="BO140">
        <v>299480</v>
      </c>
      <c r="BP140">
        <v>315060</v>
      </c>
      <c r="BQ140">
        <v>64840</v>
      </c>
      <c r="BR140">
        <v>12010</v>
      </c>
      <c r="BS140">
        <v>47480</v>
      </c>
      <c r="BT140">
        <v>0</v>
      </c>
      <c r="BU140">
        <v>433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229293.62</v>
      </c>
      <c r="CH140">
        <v>31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13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20</v>
      </c>
      <c r="DA140">
        <v>0</v>
      </c>
      <c r="DB140">
        <v>18</v>
      </c>
      <c r="DC140">
        <v>38</v>
      </c>
      <c r="DD140">
        <v>40</v>
      </c>
      <c r="DE140">
        <v>0</v>
      </c>
      <c r="DF140">
        <v>48.42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2</v>
      </c>
      <c r="DS140">
        <v>2</v>
      </c>
      <c r="DV140" s="2"/>
      <c r="DZ140" t="b">
        <v>1</v>
      </c>
      <c r="EA140" s="2" t="s">
        <v>204</v>
      </c>
      <c r="ED140" s="3">
        <v>46023</v>
      </c>
      <c r="EE140" s="3">
        <v>46053</v>
      </c>
      <c r="EF140" s="2" t="s">
        <v>173</v>
      </c>
      <c r="EG140" t="b">
        <v>1</v>
      </c>
      <c r="EH140" s="2" t="s">
        <v>174</v>
      </c>
      <c r="EK140" s="2"/>
    </row>
    <row r="141" spans="1:141" ht="15">
      <c r="A141" s="3">
        <v>46023</v>
      </c>
      <c r="B141">
        <v>7380</v>
      </c>
      <c r="D141" s="2"/>
      <c r="E141" t="s">
        <v>170</v>
      </c>
      <c r="F141" s="2" t="s">
        <v>171</v>
      </c>
      <c r="G141">
        <v>25</v>
      </c>
      <c r="H141" s="3">
        <v>35521</v>
      </c>
      <c r="J141">
        <v>143601.58900000001</v>
      </c>
      <c r="K141">
        <v>150851.56700000001</v>
      </c>
      <c r="L141">
        <v>179764.78400000001</v>
      </c>
      <c r="M141">
        <v>20</v>
      </c>
      <c r="N141">
        <v>9</v>
      </c>
      <c r="O141">
        <v>2</v>
      </c>
      <c r="P141">
        <v>31</v>
      </c>
      <c r="Q141">
        <v>100</v>
      </c>
      <c r="R141">
        <v>100</v>
      </c>
      <c r="S141">
        <v>7977402</v>
      </c>
      <c r="T141">
        <v>1836980</v>
      </c>
      <c r="U141">
        <v>6140422</v>
      </c>
      <c r="V141">
        <v>28</v>
      </c>
      <c r="W141">
        <v>4451649</v>
      </c>
      <c r="X141">
        <v>0</v>
      </c>
      <c r="Y141">
        <v>0</v>
      </c>
      <c r="Z141">
        <v>7500</v>
      </c>
      <c r="AA141">
        <v>210000</v>
      </c>
      <c r="AB141">
        <v>0</v>
      </c>
      <c r="AC141">
        <v>0</v>
      </c>
      <c r="AD141">
        <v>0</v>
      </c>
      <c r="AE141">
        <v>217500</v>
      </c>
      <c r="AF141">
        <v>0</v>
      </c>
      <c r="AG141">
        <v>565693</v>
      </c>
      <c r="AH141">
        <v>0</v>
      </c>
      <c r="AI141">
        <v>606706</v>
      </c>
      <c r="AJ141">
        <v>1172399</v>
      </c>
      <c r="AK141">
        <v>1348235</v>
      </c>
      <c r="AL141">
        <v>0</v>
      </c>
      <c r="AM141">
        <v>589718</v>
      </c>
      <c r="AN141">
        <v>0</v>
      </c>
      <c r="AO141">
        <v>55000</v>
      </c>
      <c r="AP141">
        <v>3165352</v>
      </c>
      <c r="AQ141">
        <v>0</v>
      </c>
      <c r="AR141">
        <v>107901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35000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948730</v>
      </c>
      <c r="BN141">
        <v>94870</v>
      </c>
      <c r="BO141">
        <v>302570</v>
      </c>
      <c r="BP141">
        <v>348310</v>
      </c>
      <c r="BQ141">
        <v>71800</v>
      </c>
      <c r="BR141">
        <v>13360</v>
      </c>
      <c r="BS141">
        <v>52340</v>
      </c>
      <c r="BT141">
        <v>0</v>
      </c>
      <c r="BU141">
        <v>5000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260167.728</v>
      </c>
      <c r="CH141">
        <v>31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20</v>
      </c>
      <c r="DA141">
        <v>0</v>
      </c>
      <c r="DB141">
        <v>18</v>
      </c>
      <c r="DC141">
        <v>38</v>
      </c>
      <c r="DD141">
        <v>40</v>
      </c>
      <c r="DE141">
        <v>0</v>
      </c>
      <c r="DF141">
        <v>43.74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2</v>
      </c>
      <c r="DV141" s="2"/>
      <c r="DZ141" t="b">
        <v>1</v>
      </c>
      <c r="EA141" s="2" t="s">
        <v>204</v>
      </c>
      <c r="ED141" s="3">
        <v>46023</v>
      </c>
      <c r="EE141" s="3">
        <v>46053</v>
      </c>
      <c r="EF141" s="2" t="s">
        <v>173</v>
      </c>
      <c r="EG141" t="b">
        <v>1</v>
      </c>
      <c r="EH141" s="2" t="s">
        <v>174</v>
      </c>
      <c r="EK141" s="2"/>
    </row>
    <row r="142" spans="1:141" ht="15">
      <c r="A142" s="3">
        <v>46023</v>
      </c>
      <c r="B142">
        <v>7380</v>
      </c>
      <c r="D142" s="2"/>
      <c r="E142" t="s">
        <v>176</v>
      </c>
      <c r="F142" s="2" t="s">
        <v>177</v>
      </c>
      <c r="G142">
        <v>11</v>
      </c>
      <c r="H142" s="3">
        <v>37347</v>
      </c>
      <c r="J142">
        <v>116136.333</v>
      </c>
      <c r="K142">
        <v>121886.3</v>
      </c>
      <c r="L142">
        <v>145247.84099999999</v>
      </c>
      <c r="M142">
        <v>20</v>
      </c>
      <c r="N142">
        <v>9</v>
      </c>
      <c r="O142">
        <v>2</v>
      </c>
      <c r="P142">
        <v>31</v>
      </c>
      <c r="Q142">
        <v>100</v>
      </c>
      <c r="R142">
        <v>100</v>
      </c>
      <c r="S142">
        <v>6213965</v>
      </c>
      <c r="T142">
        <v>1127965</v>
      </c>
      <c r="U142">
        <v>5086000</v>
      </c>
      <c r="V142">
        <v>23</v>
      </c>
      <c r="W142">
        <v>3600226</v>
      </c>
      <c r="X142">
        <v>0</v>
      </c>
      <c r="Y142">
        <v>0</v>
      </c>
      <c r="Z142">
        <v>0</v>
      </c>
      <c r="AA142">
        <v>172500</v>
      </c>
      <c r="AB142">
        <v>0</v>
      </c>
      <c r="AC142">
        <v>0</v>
      </c>
      <c r="AD142">
        <v>0</v>
      </c>
      <c r="AE142">
        <v>172500</v>
      </c>
      <c r="AF142">
        <v>0</v>
      </c>
      <c r="AG142">
        <v>457073</v>
      </c>
      <c r="AH142">
        <v>0</v>
      </c>
      <c r="AI142">
        <v>490211</v>
      </c>
      <c r="AJ142">
        <v>947285</v>
      </c>
      <c r="AK142">
        <v>871487</v>
      </c>
      <c r="AL142">
        <v>0</v>
      </c>
      <c r="AM142">
        <v>527467</v>
      </c>
      <c r="AN142">
        <v>0</v>
      </c>
      <c r="AO142">
        <v>65000</v>
      </c>
      <c r="AP142">
        <v>2411239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30000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670110</v>
      </c>
      <c r="BN142">
        <v>67010</v>
      </c>
      <c r="BO142">
        <v>0</v>
      </c>
      <c r="BP142">
        <v>274340</v>
      </c>
      <c r="BQ142">
        <v>55930</v>
      </c>
      <c r="BR142">
        <v>10800</v>
      </c>
      <c r="BS142">
        <v>42290</v>
      </c>
      <c r="BT142">
        <v>0</v>
      </c>
      <c r="BU142">
        <v>7485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209606.13</v>
      </c>
      <c r="CH142">
        <v>31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13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20</v>
      </c>
      <c r="DA142">
        <v>0</v>
      </c>
      <c r="DB142">
        <v>18</v>
      </c>
      <c r="DC142">
        <v>38</v>
      </c>
      <c r="DD142">
        <v>32</v>
      </c>
      <c r="DE142">
        <v>0</v>
      </c>
      <c r="DF142">
        <v>48.42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2</v>
      </c>
      <c r="DS142">
        <v>2</v>
      </c>
      <c r="DV142" s="2"/>
      <c r="DZ142" t="b">
        <v>1</v>
      </c>
      <c r="EA142" s="2" t="s">
        <v>204</v>
      </c>
      <c r="ED142" s="3">
        <v>46023</v>
      </c>
      <c r="EE142" s="3">
        <v>46053</v>
      </c>
      <c r="EF142" s="2" t="s">
        <v>173</v>
      </c>
      <c r="EG142" t="b">
        <v>1</v>
      </c>
      <c r="EH142" s="2" t="s">
        <v>174</v>
      </c>
      <c r="EK142" s="2"/>
    </row>
    <row r="143" spans="1:141" ht="15">
      <c r="A143" s="3">
        <v>46023</v>
      </c>
      <c r="B143">
        <v>7380</v>
      </c>
      <c r="D143" s="2"/>
      <c r="E143" t="s">
        <v>176</v>
      </c>
      <c r="F143" s="2" t="s">
        <v>177</v>
      </c>
      <c r="G143">
        <v>7</v>
      </c>
      <c r="H143" s="3">
        <v>37747</v>
      </c>
      <c r="J143">
        <v>113366.333</v>
      </c>
      <c r="K143">
        <v>119241.3</v>
      </c>
      <c r="L143">
        <v>142095.883</v>
      </c>
      <c r="M143">
        <v>20</v>
      </c>
      <c r="N143">
        <v>9</v>
      </c>
      <c r="O143">
        <v>2</v>
      </c>
      <c r="P143">
        <v>31</v>
      </c>
      <c r="Q143">
        <v>100</v>
      </c>
      <c r="R143">
        <v>100</v>
      </c>
      <c r="S143">
        <v>6264074</v>
      </c>
      <c r="T143">
        <v>1352074</v>
      </c>
      <c r="U143">
        <v>4912000</v>
      </c>
      <c r="V143">
        <v>22</v>
      </c>
      <c r="W143">
        <v>3514356</v>
      </c>
      <c r="X143">
        <v>0</v>
      </c>
      <c r="Y143">
        <v>0</v>
      </c>
      <c r="Z143">
        <v>11250</v>
      </c>
      <c r="AA143">
        <v>165000</v>
      </c>
      <c r="AB143">
        <v>0</v>
      </c>
      <c r="AC143">
        <v>0</v>
      </c>
      <c r="AD143">
        <v>0</v>
      </c>
      <c r="AE143">
        <v>176250</v>
      </c>
      <c r="AF143">
        <v>0</v>
      </c>
      <c r="AG143">
        <v>447154</v>
      </c>
      <c r="AH143">
        <v>0</v>
      </c>
      <c r="AI143">
        <v>479573</v>
      </c>
      <c r="AJ143">
        <v>926728</v>
      </c>
      <c r="AK143">
        <v>1065719</v>
      </c>
      <c r="AL143">
        <v>0</v>
      </c>
      <c r="AM143">
        <v>516021</v>
      </c>
      <c r="AN143">
        <v>0</v>
      </c>
      <c r="AO143">
        <v>65000</v>
      </c>
      <c r="AP143">
        <v>2573468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619530</v>
      </c>
      <c r="BN143">
        <v>61950</v>
      </c>
      <c r="BO143">
        <v>258350</v>
      </c>
      <c r="BP143">
        <v>274460</v>
      </c>
      <c r="BQ143">
        <v>56380</v>
      </c>
      <c r="BR143">
        <v>10550</v>
      </c>
      <c r="BS143">
        <v>41370</v>
      </c>
      <c r="BT143">
        <v>29000</v>
      </c>
      <c r="BU143">
        <v>484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199353.467</v>
      </c>
      <c r="CH143">
        <v>31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13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20</v>
      </c>
      <c r="DA143">
        <v>0</v>
      </c>
      <c r="DB143">
        <v>18</v>
      </c>
      <c r="DC143">
        <v>38</v>
      </c>
      <c r="DD143">
        <v>40</v>
      </c>
      <c r="DE143">
        <v>0</v>
      </c>
      <c r="DF143">
        <v>48.42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2</v>
      </c>
      <c r="DS143">
        <v>2</v>
      </c>
      <c r="DV143" s="2"/>
      <c r="DZ143" t="b">
        <v>1</v>
      </c>
      <c r="EA143" s="2" t="s">
        <v>204</v>
      </c>
      <c r="ED143" s="3">
        <v>46023</v>
      </c>
      <c r="EE143" s="3">
        <v>46053</v>
      </c>
      <c r="EF143" s="2" t="s">
        <v>173</v>
      </c>
      <c r="EG143" t="b">
        <v>1</v>
      </c>
      <c r="EH143" s="2" t="s">
        <v>174</v>
      </c>
      <c r="EK143" s="2"/>
    </row>
    <row r="144" spans="1:141" ht="15">
      <c r="A144" s="3">
        <v>46023</v>
      </c>
      <c r="B144">
        <v>7380</v>
      </c>
      <c r="D144" s="2"/>
      <c r="E144" t="s">
        <v>176</v>
      </c>
      <c r="F144" s="2" t="s">
        <v>177</v>
      </c>
      <c r="G144">
        <v>1</v>
      </c>
      <c r="H144" s="3">
        <v>37879</v>
      </c>
      <c r="J144">
        <v>108315.333</v>
      </c>
      <c r="K144">
        <v>113815.3</v>
      </c>
      <c r="L144">
        <v>135629.899</v>
      </c>
      <c r="M144">
        <v>20</v>
      </c>
      <c r="N144">
        <v>9</v>
      </c>
      <c r="O144">
        <v>2</v>
      </c>
      <c r="P144">
        <v>31</v>
      </c>
      <c r="Q144">
        <v>100</v>
      </c>
      <c r="R144">
        <v>100</v>
      </c>
      <c r="S144">
        <v>5721045</v>
      </c>
      <c r="T144">
        <v>1161045</v>
      </c>
      <c r="U144">
        <v>4560000</v>
      </c>
      <c r="V144">
        <v>22</v>
      </c>
      <c r="W144">
        <v>3357775</v>
      </c>
      <c r="X144">
        <v>0</v>
      </c>
      <c r="Y144">
        <v>0</v>
      </c>
      <c r="Z144">
        <v>0</v>
      </c>
      <c r="AA144">
        <v>165000</v>
      </c>
      <c r="AB144">
        <v>0</v>
      </c>
      <c r="AC144">
        <v>0</v>
      </c>
      <c r="AD144">
        <v>0</v>
      </c>
      <c r="AE144">
        <v>165000</v>
      </c>
      <c r="AF144">
        <v>0</v>
      </c>
      <c r="AG144">
        <v>426807</v>
      </c>
      <c r="AH144">
        <v>0</v>
      </c>
      <c r="AI144">
        <v>457750</v>
      </c>
      <c r="AJ144">
        <v>884558</v>
      </c>
      <c r="AK144">
        <v>813779</v>
      </c>
      <c r="AL144">
        <v>0</v>
      </c>
      <c r="AM144">
        <v>444933</v>
      </c>
      <c r="AN144">
        <v>0</v>
      </c>
      <c r="AO144">
        <v>55000</v>
      </c>
      <c r="AP144">
        <v>2198270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485310</v>
      </c>
      <c r="BN144">
        <v>48530</v>
      </c>
      <c r="BO144">
        <v>246190</v>
      </c>
      <c r="BP144">
        <v>251390</v>
      </c>
      <c r="BQ144">
        <v>51490</v>
      </c>
      <c r="BR144">
        <v>10080</v>
      </c>
      <c r="BS144">
        <v>39490</v>
      </c>
      <c r="BT144">
        <v>21000</v>
      </c>
      <c r="BU144">
        <v>7565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191615.12</v>
      </c>
      <c r="CH144">
        <v>31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20</v>
      </c>
      <c r="DA144">
        <v>0</v>
      </c>
      <c r="DB144">
        <v>18</v>
      </c>
      <c r="DC144">
        <v>38</v>
      </c>
      <c r="DD144">
        <v>32</v>
      </c>
      <c r="DE144">
        <v>0</v>
      </c>
      <c r="DF144">
        <v>43.74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2</v>
      </c>
      <c r="DS144">
        <v>2</v>
      </c>
      <c r="DV144" s="2"/>
      <c r="DZ144" t="b">
        <v>1</v>
      </c>
      <c r="EA144" s="2" t="s">
        <v>204</v>
      </c>
      <c r="ED144" s="3">
        <v>46023</v>
      </c>
      <c r="EE144" s="3">
        <v>46053</v>
      </c>
      <c r="EF144" s="2" t="s">
        <v>173</v>
      </c>
      <c r="EG144" t="b">
        <v>1</v>
      </c>
      <c r="EH144" s="2" t="s">
        <v>174</v>
      </c>
      <c r="EK144" s="2"/>
    </row>
    <row r="145" spans="1:141" ht="15">
      <c r="A145" s="3">
        <v>46023</v>
      </c>
      <c r="B145">
        <v>7380</v>
      </c>
      <c r="D145" s="2"/>
      <c r="E145" t="s">
        <v>179</v>
      </c>
      <c r="F145" s="2" t="s">
        <v>180</v>
      </c>
      <c r="G145">
        <v>19</v>
      </c>
      <c r="H145" s="3">
        <v>38863</v>
      </c>
      <c r="J145">
        <v>105328.299</v>
      </c>
      <c r="K145">
        <v>110328.26700000001</v>
      </c>
      <c r="L145">
        <v>131474.51800000001</v>
      </c>
      <c r="M145">
        <v>20</v>
      </c>
      <c r="N145">
        <v>9</v>
      </c>
      <c r="O145">
        <v>2</v>
      </c>
      <c r="P145">
        <v>31</v>
      </c>
      <c r="Q145">
        <v>100</v>
      </c>
      <c r="R145">
        <v>100</v>
      </c>
      <c r="S145">
        <v>5942206</v>
      </c>
      <c r="T145">
        <v>1203720</v>
      </c>
      <c r="U145">
        <v>4738486</v>
      </c>
      <c r="V145">
        <v>19</v>
      </c>
      <c r="W145">
        <v>3265177</v>
      </c>
      <c r="X145">
        <v>0</v>
      </c>
      <c r="Y145">
        <v>0</v>
      </c>
      <c r="Z145">
        <v>7500</v>
      </c>
      <c r="AA145">
        <v>142500</v>
      </c>
      <c r="AB145">
        <v>0</v>
      </c>
      <c r="AC145">
        <v>0</v>
      </c>
      <c r="AD145">
        <v>0</v>
      </c>
      <c r="AE145">
        <v>150000</v>
      </c>
      <c r="AF145">
        <v>0</v>
      </c>
      <c r="AG145">
        <v>413731</v>
      </c>
      <c r="AH145">
        <v>0</v>
      </c>
      <c r="AI145">
        <v>443726</v>
      </c>
      <c r="AJ145">
        <v>857457</v>
      </c>
      <c r="AK145">
        <v>1183270</v>
      </c>
      <c r="AL145">
        <v>0</v>
      </c>
      <c r="AM145">
        <v>431302</v>
      </c>
      <c r="AN145">
        <v>0</v>
      </c>
      <c r="AO145">
        <v>55000</v>
      </c>
      <c r="AP145">
        <v>2527029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549370</v>
      </c>
      <c r="BN145">
        <v>54930</v>
      </c>
      <c r="BO145">
        <v>244910</v>
      </c>
      <c r="BP145">
        <v>248950</v>
      </c>
      <c r="BQ145">
        <v>53480</v>
      </c>
      <c r="BR145">
        <v>9800</v>
      </c>
      <c r="BS145">
        <v>38280</v>
      </c>
      <c r="BT145">
        <v>3000</v>
      </c>
      <c r="BU145">
        <v>1000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193494.772</v>
      </c>
      <c r="CH145">
        <v>31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20</v>
      </c>
      <c r="DA145">
        <v>0</v>
      </c>
      <c r="DB145">
        <v>18</v>
      </c>
      <c r="DC145">
        <v>38</v>
      </c>
      <c r="DD145">
        <v>48</v>
      </c>
      <c r="DE145">
        <v>0</v>
      </c>
      <c r="DF145">
        <v>43.74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1.5</v>
      </c>
      <c r="DR145">
        <v>2</v>
      </c>
      <c r="DS145">
        <v>2</v>
      </c>
      <c r="DV145" s="2"/>
      <c r="DZ145" t="b">
        <v>1</v>
      </c>
      <c r="EA145" s="2" t="s">
        <v>204</v>
      </c>
      <c r="ED145" s="3">
        <v>46023</v>
      </c>
      <c r="EE145" s="3">
        <v>46053</v>
      </c>
      <c r="EF145" s="2" t="s">
        <v>173</v>
      </c>
      <c r="EG145" t="b">
        <v>1</v>
      </c>
      <c r="EH145" s="2" t="s">
        <v>174</v>
      </c>
      <c r="EK145" s="2"/>
    </row>
    <row r="146" spans="1:141" ht="15">
      <c r="A146" s="3">
        <v>46023</v>
      </c>
      <c r="B146">
        <v>7400</v>
      </c>
      <c r="D146" s="2"/>
      <c r="E146" t="s">
        <v>176</v>
      </c>
      <c r="F146" s="2" t="s">
        <v>177</v>
      </c>
      <c r="G146">
        <v>12</v>
      </c>
      <c r="H146" s="3">
        <v>37599</v>
      </c>
      <c r="J146">
        <v>116788.333</v>
      </c>
      <c r="K146">
        <v>122538.3</v>
      </c>
      <c r="L146">
        <v>146024.80799999999</v>
      </c>
      <c r="M146">
        <v>20</v>
      </c>
      <c r="N146">
        <v>9</v>
      </c>
      <c r="O146">
        <v>2</v>
      </c>
      <c r="P146">
        <v>31</v>
      </c>
      <c r="Q146">
        <v>100</v>
      </c>
      <c r="R146">
        <v>100</v>
      </c>
      <c r="S146">
        <v>6298550</v>
      </c>
      <c r="T146">
        <v>1339550</v>
      </c>
      <c r="U146">
        <v>4959000</v>
      </c>
      <c r="V146">
        <v>23</v>
      </c>
      <c r="W146">
        <v>3620438</v>
      </c>
      <c r="X146">
        <v>0</v>
      </c>
      <c r="Y146">
        <v>0</v>
      </c>
      <c r="Z146">
        <v>0</v>
      </c>
      <c r="AA146">
        <v>172500</v>
      </c>
      <c r="AB146">
        <v>0</v>
      </c>
      <c r="AC146">
        <v>0</v>
      </c>
      <c r="AD146">
        <v>0</v>
      </c>
      <c r="AE146">
        <v>172500</v>
      </c>
      <c r="AF146">
        <v>0</v>
      </c>
      <c r="AG146">
        <v>459518</v>
      </c>
      <c r="AH146">
        <v>0</v>
      </c>
      <c r="AI146">
        <v>711870</v>
      </c>
      <c r="AJ146">
        <v>1171389</v>
      </c>
      <c r="AK146">
        <v>1314223</v>
      </c>
      <c r="AL146">
        <v>0</v>
      </c>
      <c r="AM146">
        <v>0</v>
      </c>
      <c r="AN146">
        <v>0</v>
      </c>
      <c r="AO146">
        <v>0</v>
      </c>
      <c r="AP146">
        <v>2485612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20000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629310</v>
      </c>
      <c r="BN146">
        <v>62930</v>
      </c>
      <c r="BO146">
        <v>250370</v>
      </c>
      <c r="BP146">
        <v>271040</v>
      </c>
      <c r="BQ146">
        <v>56690</v>
      </c>
      <c r="BR146">
        <v>10870</v>
      </c>
      <c r="BS146">
        <v>42520</v>
      </c>
      <c r="BT146">
        <v>10000</v>
      </c>
      <c r="BU146">
        <v>5820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184822.978</v>
      </c>
      <c r="CH146">
        <v>31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20</v>
      </c>
      <c r="DA146">
        <v>0</v>
      </c>
      <c r="DB146">
        <v>26</v>
      </c>
      <c r="DC146">
        <v>46</v>
      </c>
      <c r="DD146">
        <v>48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2</v>
      </c>
      <c r="DR146">
        <v>2</v>
      </c>
      <c r="DS146">
        <v>2</v>
      </c>
      <c r="DV146" s="2"/>
      <c r="DZ146" t="b">
        <v>1</v>
      </c>
      <c r="EA146" s="2" t="s">
        <v>205</v>
      </c>
      <c r="ED146" s="3">
        <v>46023</v>
      </c>
      <c r="EE146" s="3">
        <v>46053</v>
      </c>
      <c r="EF146" s="2" t="s">
        <v>173</v>
      </c>
      <c r="EG146" t="b">
        <v>1</v>
      </c>
      <c r="EH146" s="2" t="s">
        <v>174</v>
      </c>
      <c r="EK146" s="2"/>
    </row>
    <row r="147" spans="1:141" ht="15">
      <c r="A147" s="3">
        <v>46023</v>
      </c>
      <c r="B147">
        <v>7400</v>
      </c>
      <c r="D147" s="2"/>
      <c r="E147" t="s">
        <v>176</v>
      </c>
      <c r="F147" s="2" t="s">
        <v>177</v>
      </c>
      <c r="G147">
        <v>12</v>
      </c>
      <c r="H147" s="3">
        <v>37683</v>
      </c>
      <c r="J147">
        <v>116788.333</v>
      </c>
      <c r="K147">
        <v>122288.3</v>
      </c>
      <c r="L147">
        <v>145726.891</v>
      </c>
      <c r="M147">
        <v>20</v>
      </c>
      <c r="N147">
        <v>9</v>
      </c>
      <c r="O147">
        <v>2</v>
      </c>
      <c r="P147">
        <v>31</v>
      </c>
      <c r="Q147">
        <v>100</v>
      </c>
      <c r="R147">
        <v>100</v>
      </c>
      <c r="S147">
        <v>5885519</v>
      </c>
      <c r="T147">
        <v>1117140</v>
      </c>
      <c r="U147">
        <v>4768379</v>
      </c>
      <c r="V147">
        <v>22</v>
      </c>
      <c r="W147">
        <v>3620438</v>
      </c>
      <c r="X147">
        <v>0</v>
      </c>
      <c r="Y147">
        <v>0</v>
      </c>
      <c r="Z147">
        <v>0</v>
      </c>
      <c r="AA147">
        <v>165000</v>
      </c>
      <c r="AB147">
        <v>0</v>
      </c>
      <c r="AC147">
        <v>0</v>
      </c>
      <c r="AD147">
        <v>0</v>
      </c>
      <c r="AE147">
        <v>165000</v>
      </c>
      <c r="AF147">
        <v>0</v>
      </c>
      <c r="AG147">
        <v>458581</v>
      </c>
      <c r="AH147">
        <v>0</v>
      </c>
      <c r="AI147">
        <v>273237</v>
      </c>
      <c r="AJ147">
        <v>731819</v>
      </c>
      <c r="AK147">
        <v>1092951</v>
      </c>
      <c r="AL147">
        <v>0</v>
      </c>
      <c r="AM147">
        <v>215311</v>
      </c>
      <c r="AN147">
        <v>0</v>
      </c>
      <c r="AO147">
        <v>25000</v>
      </c>
      <c r="AP147">
        <v>2065081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35000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431950</v>
      </c>
      <c r="BN147">
        <v>43190</v>
      </c>
      <c r="BO147">
        <v>268510</v>
      </c>
      <c r="BP147">
        <v>254210</v>
      </c>
      <c r="BQ147">
        <v>52970</v>
      </c>
      <c r="BR147">
        <v>10870</v>
      </c>
      <c r="BS147">
        <v>42440</v>
      </c>
      <c r="BT147">
        <v>12000</v>
      </c>
      <c r="BU147">
        <v>1000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175226.054</v>
      </c>
      <c r="CH147">
        <v>31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5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20</v>
      </c>
      <c r="DA147">
        <v>0</v>
      </c>
      <c r="DB147">
        <v>10</v>
      </c>
      <c r="DC147">
        <v>30</v>
      </c>
      <c r="DD147">
        <v>40</v>
      </c>
      <c r="DE147">
        <v>0</v>
      </c>
      <c r="DF147">
        <v>19.7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3</v>
      </c>
      <c r="DR147">
        <v>2</v>
      </c>
      <c r="DS147">
        <v>2</v>
      </c>
      <c r="DV147" s="2"/>
      <c r="DZ147" t="b">
        <v>1</v>
      </c>
      <c r="EA147" s="2" t="s">
        <v>205</v>
      </c>
      <c r="ED147" s="3">
        <v>46023</v>
      </c>
      <c r="EE147" s="3">
        <v>46053</v>
      </c>
      <c r="EF147" s="2" t="s">
        <v>173</v>
      </c>
      <c r="EG147" t="b">
        <v>1</v>
      </c>
      <c r="EH147" s="2" t="s">
        <v>174</v>
      </c>
      <c r="EK147" s="2"/>
    </row>
    <row r="148" spans="1:141" ht="15">
      <c r="A148" s="3">
        <v>46023</v>
      </c>
      <c r="B148">
        <v>7400</v>
      </c>
      <c r="D148" s="2"/>
      <c r="E148" t="s">
        <v>176</v>
      </c>
      <c r="F148" s="2" t="s">
        <v>177</v>
      </c>
      <c r="G148">
        <v>5</v>
      </c>
      <c r="H148" s="3">
        <v>37921</v>
      </c>
      <c r="J148">
        <v>111809.333</v>
      </c>
      <c r="K148">
        <v>118184.3</v>
      </c>
      <c r="L148">
        <v>140836.291</v>
      </c>
      <c r="M148">
        <v>20</v>
      </c>
      <c r="N148">
        <v>9</v>
      </c>
      <c r="O148">
        <v>2</v>
      </c>
      <c r="P148">
        <v>31</v>
      </c>
      <c r="Q148">
        <v>100</v>
      </c>
      <c r="R148">
        <v>100</v>
      </c>
      <c r="S148">
        <v>6024571</v>
      </c>
      <c r="T148">
        <v>1060970</v>
      </c>
      <c r="U148">
        <v>4963601</v>
      </c>
      <c r="V148">
        <v>22</v>
      </c>
      <c r="W148">
        <v>3466089</v>
      </c>
      <c r="X148">
        <v>0</v>
      </c>
      <c r="Y148">
        <v>0</v>
      </c>
      <c r="Z148">
        <v>26250</v>
      </c>
      <c r="AA148">
        <v>165000</v>
      </c>
      <c r="AB148">
        <v>0</v>
      </c>
      <c r="AC148">
        <v>0</v>
      </c>
      <c r="AD148">
        <v>0</v>
      </c>
      <c r="AE148">
        <v>191250</v>
      </c>
      <c r="AF148">
        <v>0</v>
      </c>
      <c r="AG148">
        <v>443191</v>
      </c>
      <c r="AH148">
        <v>0</v>
      </c>
      <c r="AI148">
        <v>528136</v>
      </c>
      <c r="AJ148">
        <v>971327</v>
      </c>
      <c r="AK148">
        <v>845017</v>
      </c>
      <c r="AL148">
        <v>0</v>
      </c>
      <c r="AM148">
        <v>440888</v>
      </c>
      <c r="AN148">
        <v>0</v>
      </c>
      <c r="AO148">
        <v>55000</v>
      </c>
      <c r="AP148">
        <v>2312232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55000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387660</v>
      </c>
      <c r="BN148">
        <v>38760</v>
      </c>
      <c r="BO148">
        <v>265280</v>
      </c>
      <c r="BP148">
        <v>254650</v>
      </c>
      <c r="BQ148">
        <v>54220</v>
      </c>
      <c r="BR148">
        <v>10400</v>
      </c>
      <c r="BS148">
        <v>41000</v>
      </c>
      <c r="BT148">
        <v>9000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169680.141</v>
      </c>
      <c r="CH148">
        <v>31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20</v>
      </c>
      <c r="DA148">
        <v>0</v>
      </c>
      <c r="DB148">
        <v>20</v>
      </c>
      <c r="DC148">
        <v>40</v>
      </c>
      <c r="DD148">
        <v>32</v>
      </c>
      <c r="DE148">
        <v>0</v>
      </c>
      <c r="DF148">
        <v>41.74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2</v>
      </c>
      <c r="DS148">
        <v>2</v>
      </c>
      <c r="DV148" s="2"/>
      <c r="DZ148" t="b">
        <v>1</v>
      </c>
      <c r="EA148" s="2" t="s">
        <v>205</v>
      </c>
      <c r="ED148" s="3">
        <v>46023</v>
      </c>
      <c r="EE148" s="3">
        <v>46053</v>
      </c>
      <c r="EF148" s="2" t="s">
        <v>173</v>
      </c>
      <c r="EG148" t="b">
        <v>1</v>
      </c>
      <c r="EH148" s="2" t="s">
        <v>174</v>
      </c>
      <c r="EK148" s="2"/>
    </row>
    <row r="149" spans="1:141" ht="15">
      <c r="A149" s="3">
        <v>46023</v>
      </c>
      <c r="B149">
        <v>7400</v>
      </c>
      <c r="D149" s="2"/>
      <c r="E149" t="s">
        <v>176</v>
      </c>
      <c r="F149" s="2" t="s">
        <v>177</v>
      </c>
      <c r="G149">
        <v>14</v>
      </c>
      <c r="H149" s="3">
        <v>37928</v>
      </c>
      <c r="J149">
        <v>117932.333</v>
      </c>
      <c r="K149">
        <v>123682.3</v>
      </c>
      <c r="L149">
        <v>147388.07399999999</v>
      </c>
      <c r="M149">
        <v>20</v>
      </c>
      <c r="N149">
        <v>9</v>
      </c>
      <c r="O149">
        <v>2</v>
      </c>
      <c r="P149">
        <v>31</v>
      </c>
      <c r="Q149">
        <v>100</v>
      </c>
      <c r="R149">
        <v>100</v>
      </c>
      <c r="S149">
        <v>5363762</v>
      </c>
      <c r="T149">
        <v>909920</v>
      </c>
      <c r="U149">
        <v>4453842</v>
      </c>
      <c r="V149">
        <v>22</v>
      </c>
      <c r="W149">
        <v>3655902</v>
      </c>
      <c r="X149">
        <v>0</v>
      </c>
      <c r="Y149">
        <v>0</v>
      </c>
      <c r="Z149">
        <v>7500</v>
      </c>
      <c r="AA149">
        <v>165000</v>
      </c>
      <c r="AB149">
        <v>0</v>
      </c>
      <c r="AC149">
        <v>0</v>
      </c>
      <c r="AD149">
        <v>0</v>
      </c>
      <c r="AE149">
        <v>172500</v>
      </c>
      <c r="AF149">
        <v>0</v>
      </c>
      <c r="AG149">
        <v>463808</v>
      </c>
      <c r="AH149">
        <v>0</v>
      </c>
      <c r="AI149">
        <v>331623</v>
      </c>
      <c r="AJ149">
        <v>795431</v>
      </c>
      <c r="AK149">
        <v>442164</v>
      </c>
      <c r="AL149">
        <v>0</v>
      </c>
      <c r="AM149">
        <v>217765</v>
      </c>
      <c r="AN149">
        <v>0</v>
      </c>
      <c r="AO149">
        <v>25000</v>
      </c>
      <c r="AP149">
        <v>1480360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55000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262710</v>
      </c>
      <c r="BN149">
        <v>26270</v>
      </c>
      <c r="BO149">
        <v>270560</v>
      </c>
      <c r="BP149">
        <v>228220</v>
      </c>
      <c r="BQ149">
        <v>48270</v>
      </c>
      <c r="BR149">
        <v>10970</v>
      </c>
      <c r="BS149">
        <v>42920</v>
      </c>
      <c r="BT149">
        <v>15000</v>
      </c>
      <c r="BU149">
        <v>5000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171532.598</v>
      </c>
      <c r="CH149">
        <v>31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20</v>
      </c>
      <c r="DA149">
        <v>0</v>
      </c>
      <c r="DB149">
        <v>12</v>
      </c>
      <c r="DC149">
        <v>32</v>
      </c>
      <c r="DD149">
        <v>16</v>
      </c>
      <c r="DE149">
        <v>0</v>
      </c>
      <c r="DF149">
        <v>19.7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</v>
      </c>
      <c r="DR149">
        <v>2</v>
      </c>
      <c r="DS149">
        <v>2</v>
      </c>
      <c r="DV149" s="2"/>
      <c r="DZ149" t="b">
        <v>1</v>
      </c>
      <c r="EA149" s="2" t="s">
        <v>205</v>
      </c>
      <c r="ED149" s="3">
        <v>46023</v>
      </c>
      <c r="EE149" s="3">
        <v>46053</v>
      </c>
      <c r="EF149" s="2" t="s">
        <v>173</v>
      </c>
      <c r="EG149" t="b">
        <v>1</v>
      </c>
      <c r="EH149" s="2" t="s">
        <v>174</v>
      </c>
      <c r="EK149" s="2"/>
    </row>
    <row r="150" spans="1:141" ht="15">
      <c r="A150" s="3">
        <v>46023</v>
      </c>
      <c r="B150">
        <v>7400</v>
      </c>
      <c r="D150" s="2"/>
      <c r="E150" t="s">
        <v>176</v>
      </c>
      <c r="F150" s="2" t="s">
        <v>177</v>
      </c>
      <c r="G150">
        <v>3</v>
      </c>
      <c r="H150" s="3">
        <v>38061</v>
      </c>
      <c r="J150">
        <v>110095.333</v>
      </c>
      <c r="K150">
        <v>115595.3</v>
      </c>
      <c r="L150">
        <v>137751.06599999999</v>
      </c>
      <c r="M150">
        <v>20</v>
      </c>
      <c r="N150">
        <v>9</v>
      </c>
      <c r="O150">
        <v>2</v>
      </c>
      <c r="P150">
        <v>31</v>
      </c>
      <c r="Q150">
        <v>100</v>
      </c>
      <c r="R150">
        <v>100</v>
      </c>
      <c r="S150">
        <v>6439299</v>
      </c>
      <c r="T150">
        <v>1399290</v>
      </c>
      <c r="U150">
        <v>5040009</v>
      </c>
      <c r="V150">
        <v>21</v>
      </c>
      <c r="W150">
        <v>3412955</v>
      </c>
      <c r="X150">
        <v>0</v>
      </c>
      <c r="Y150">
        <v>0</v>
      </c>
      <c r="Z150">
        <v>7500</v>
      </c>
      <c r="AA150">
        <v>157500</v>
      </c>
      <c r="AB150">
        <v>0</v>
      </c>
      <c r="AC150">
        <v>0</v>
      </c>
      <c r="AD150">
        <v>0</v>
      </c>
      <c r="AE150">
        <v>165000</v>
      </c>
      <c r="AF150">
        <v>0</v>
      </c>
      <c r="AG150">
        <v>433482</v>
      </c>
      <c r="AH150">
        <v>0</v>
      </c>
      <c r="AI150">
        <v>774849</v>
      </c>
      <c r="AJ150">
        <v>1208332</v>
      </c>
      <c r="AK150">
        <v>1653012</v>
      </c>
      <c r="AL150">
        <v>0</v>
      </c>
      <c r="AM150">
        <v>0</v>
      </c>
      <c r="AN150">
        <v>0</v>
      </c>
      <c r="AO150">
        <v>0</v>
      </c>
      <c r="AP150">
        <v>2861344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658460</v>
      </c>
      <c r="BN150">
        <v>65840</v>
      </c>
      <c r="BO150">
        <v>262620</v>
      </c>
      <c r="BP150">
        <v>274070</v>
      </c>
      <c r="BQ150">
        <v>57950</v>
      </c>
      <c r="BR150">
        <v>10240</v>
      </c>
      <c r="BS150">
        <v>40110</v>
      </c>
      <c r="BT150">
        <v>28000</v>
      </c>
      <c r="BU150">
        <v>2000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179309.304</v>
      </c>
      <c r="CH150">
        <v>31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20</v>
      </c>
      <c r="DA150">
        <v>0</v>
      </c>
      <c r="DB150">
        <v>30</v>
      </c>
      <c r="DC150">
        <v>50</v>
      </c>
      <c r="DD150">
        <v>64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2</v>
      </c>
      <c r="DS150">
        <v>2</v>
      </c>
      <c r="DV150" s="2"/>
      <c r="DZ150" t="b">
        <v>1</v>
      </c>
      <c r="EA150" s="2" t="s">
        <v>205</v>
      </c>
      <c r="ED150" s="3">
        <v>46023</v>
      </c>
      <c r="EE150" s="3">
        <v>46053</v>
      </c>
      <c r="EF150" s="2" t="s">
        <v>173</v>
      </c>
      <c r="EG150" t="b">
        <v>1</v>
      </c>
      <c r="EH150" s="2" t="s">
        <v>174</v>
      </c>
      <c r="EK150" s="2"/>
    </row>
    <row r="151" spans="1:141" ht="15">
      <c r="A151" s="3">
        <v>46023</v>
      </c>
      <c r="B151">
        <v>7400</v>
      </c>
      <c r="D151" s="2"/>
      <c r="E151" t="s">
        <v>176</v>
      </c>
      <c r="F151" s="2" t="s">
        <v>177</v>
      </c>
      <c r="G151">
        <v>10</v>
      </c>
      <c r="H151" s="3">
        <v>38252</v>
      </c>
      <c r="J151">
        <v>115484.333</v>
      </c>
      <c r="K151">
        <v>121109.3</v>
      </c>
      <c r="L151">
        <v>144321.916</v>
      </c>
      <c r="M151">
        <v>20</v>
      </c>
      <c r="N151">
        <v>9</v>
      </c>
      <c r="O151">
        <v>2</v>
      </c>
      <c r="P151">
        <v>31</v>
      </c>
      <c r="Q151">
        <v>100</v>
      </c>
      <c r="R151">
        <v>100</v>
      </c>
      <c r="S151">
        <v>7102631</v>
      </c>
      <c r="T151">
        <v>1356631</v>
      </c>
      <c r="U151">
        <v>5746000</v>
      </c>
      <c r="V151">
        <v>21</v>
      </c>
      <c r="W151">
        <v>3580014</v>
      </c>
      <c r="X151">
        <v>0</v>
      </c>
      <c r="Y151">
        <v>0</v>
      </c>
      <c r="Z151">
        <v>11250</v>
      </c>
      <c r="AA151">
        <v>157500</v>
      </c>
      <c r="AB151">
        <v>0</v>
      </c>
      <c r="AC151">
        <v>0</v>
      </c>
      <c r="AD151">
        <v>0</v>
      </c>
      <c r="AE151">
        <v>168750</v>
      </c>
      <c r="AF151">
        <v>0</v>
      </c>
      <c r="AG151">
        <v>454159</v>
      </c>
      <c r="AH151">
        <v>0</v>
      </c>
      <c r="AI151">
        <v>757690</v>
      </c>
      <c r="AJ151">
        <v>1211849</v>
      </c>
      <c r="AK151">
        <v>1731862</v>
      </c>
      <c r="AL151">
        <v>108241</v>
      </c>
      <c r="AM151">
        <v>216915</v>
      </c>
      <c r="AN151">
        <v>0</v>
      </c>
      <c r="AO151">
        <v>30000</v>
      </c>
      <c r="AP151">
        <v>3298867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55000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577500</v>
      </c>
      <c r="BN151">
        <v>57750</v>
      </c>
      <c r="BO151">
        <v>292640</v>
      </c>
      <c r="BP151">
        <v>305020</v>
      </c>
      <c r="BQ151">
        <v>63920</v>
      </c>
      <c r="BR151">
        <v>10740</v>
      </c>
      <c r="BS151">
        <v>42020</v>
      </c>
      <c r="BT151">
        <v>0</v>
      </c>
      <c r="BU151">
        <v>7041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202171.022</v>
      </c>
      <c r="CH151">
        <v>31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6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20</v>
      </c>
      <c r="DA151">
        <v>0</v>
      </c>
      <c r="DB151">
        <v>28</v>
      </c>
      <c r="DC151">
        <v>48</v>
      </c>
      <c r="DD151">
        <v>64</v>
      </c>
      <c r="DE151">
        <v>3</v>
      </c>
      <c r="DF151">
        <v>20.04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2</v>
      </c>
      <c r="DS151">
        <v>2</v>
      </c>
      <c r="DV151" s="2"/>
      <c r="DZ151" t="b">
        <v>1</v>
      </c>
      <c r="EA151" s="2" t="s">
        <v>205</v>
      </c>
      <c r="ED151" s="3">
        <v>46023</v>
      </c>
      <c r="EE151" s="3">
        <v>46053</v>
      </c>
      <c r="EF151" s="2" t="s">
        <v>173</v>
      </c>
      <c r="EG151" t="b">
        <v>1</v>
      </c>
      <c r="EH151" s="2" t="s">
        <v>174</v>
      </c>
      <c r="EK151" s="2"/>
    </row>
    <row r="152" spans="1:141" ht="15">
      <c r="A152" s="3">
        <v>46023</v>
      </c>
      <c r="B152">
        <v>7400</v>
      </c>
      <c r="D152" s="2"/>
      <c r="E152" t="s">
        <v>176</v>
      </c>
      <c r="F152" s="2" t="s">
        <v>177</v>
      </c>
      <c r="G152">
        <v>3</v>
      </c>
      <c r="H152" s="3">
        <v>38950</v>
      </c>
      <c r="J152">
        <v>110095.333</v>
      </c>
      <c r="K152">
        <v>115345.3</v>
      </c>
      <c r="L152">
        <v>137453.149</v>
      </c>
      <c r="M152">
        <v>20</v>
      </c>
      <c r="N152">
        <v>9</v>
      </c>
      <c r="O152">
        <v>2</v>
      </c>
      <c r="P152">
        <v>31</v>
      </c>
      <c r="Q152">
        <v>100</v>
      </c>
      <c r="R152">
        <v>100</v>
      </c>
      <c r="S152">
        <v>6491437</v>
      </c>
      <c r="T152">
        <v>1225560</v>
      </c>
      <c r="U152">
        <v>5265877</v>
      </c>
      <c r="V152">
        <v>19</v>
      </c>
      <c r="W152">
        <v>3412955</v>
      </c>
      <c r="X152">
        <v>0</v>
      </c>
      <c r="Y152">
        <v>0</v>
      </c>
      <c r="Z152">
        <v>15000</v>
      </c>
      <c r="AA152">
        <v>142500</v>
      </c>
      <c r="AB152">
        <v>0</v>
      </c>
      <c r="AC152">
        <v>0</v>
      </c>
      <c r="AD152">
        <v>0</v>
      </c>
      <c r="AE152">
        <v>157500</v>
      </c>
      <c r="AF152">
        <v>0</v>
      </c>
      <c r="AG152">
        <v>432544</v>
      </c>
      <c r="AH152">
        <v>0</v>
      </c>
      <c r="AI152">
        <v>798946</v>
      </c>
      <c r="AJ152">
        <v>1231491</v>
      </c>
      <c r="AK152">
        <v>1030898</v>
      </c>
      <c r="AL152">
        <v>0</v>
      </c>
      <c r="AM152">
        <v>533593</v>
      </c>
      <c r="AN152">
        <v>0</v>
      </c>
      <c r="AO152">
        <v>70000</v>
      </c>
      <c r="AP152">
        <v>2865982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45000</v>
      </c>
      <c r="BC152">
        <v>0</v>
      </c>
      <c r="BD152">
        <v>0</v>
      </c>
      <c r="BE152">
        <v>10000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519760</v>
      </c>
      <c r="BN152">
        <v>51970</v>
      </c>
      <c r="BO152">
        <v>261580</v>
      </c>
      <c r="BP152">
        <v>282570</v>
      </c>
      <c r="BQ152">
        <v>58420</v>
      </c>
      <c r="BR152">
        <v>10240</v>
      </c>
      <c r="BS152">
        <v>40020</v>
      </c>
      <c r="BT152">
        <v>0</v>
      </c>
      <c r="BU152">
        <v>1000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190644.576</v>
      </c>
      <c r="CH152">
        <v>31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14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20</v>
      </c>
      <c r="DA152">
        <v>0</v>
      </c>
      <c r="DB152">
        <v>31</v>
      </c>
      <c r="DC152">
        <v>51</v>
      </c>
      <c r="DD152">
        <v>40</v>
      </c>
      <c r="DE152">
        <v>0</v>
      </c>
      <c r="DF152">
        <v>51.76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2</v>
      </c>
      <c r="DS152">
        <v>2</v>
      </c>
      <c r="DV152" s="2"/>
      <c r="DZ152" t="b">
        <v>1</v>
      </c>
      <c r="EA152" s="2" t="s">
        <v>205</v>
      </c>
      <c r="ED152" s="3">
        <v>46023</v>
      </c>
      <c r="EE152" s="3">
        <v>46053</v>
      </c>
      <c r="EF152" s="2" t="s">
        <v>173</v>
      </c>
      <c r="EG152" t="b">
        <v>1</v>
      </c>
      <c r="EH152" s="2" t="s">
        <v>174</v>
      </c>
      <c r="EK152" s="2"/>
    </row>
    <row r="153" spans="1:141" ht="15">
      <c r="A153" s="3">
        <v>46023</v>
      </c>
      <c r="B153">
        <v>7510</v>
      </c>
      <c r="D153" s="2"/>
      <c r="E153" t="s">
        <v>181</v>
      </c>
      <c r="F153" s="2" t="s">
        <v>182</v>
      </c>
      <c r="G153">
        <v>17</v>
      </c>
      <c r="H153" s="3">
        <v>35339</v>
      </c>
      <c r="J153">
        <v>157791.16500000001</v>
      </c>
      <c r="K153">
        <v>165291.133</v>
      </c>
      <c r="L153">
        <v>196971.93400000001</v>
      </c>
      <c r="M153">
        <v>20</v>
      </c>
      <c r="N153">
        <v>9</v>
      </c>
      <c r="O153">
        <v>2</v>
      </c>
      <c r="P153">
        <v>31</v>
      </c>
      <c r="Q153">
        <v>100</v>
      </c>
      <c r="R153">
        <v>100</v>
      </c>
      <c r="S153">
        <v>7658568</v>
      </c>
      <c r="T153">
        <v>1698568</v>
      </c>
      <c r="U153">
        <v>5960000</v>
      </c>
      <c r="V153">
        <v>29</v>
      </c>
      <c r="W153">
        <v>4891526</v>
      </c>
      <c r="X153">
        <v>0</v>
      </c>
      <c r="Y153">
        <v>0</v>
      </c>
      <c r="Z153">
        <v>7500</v>
      </c>
      <c r="AA153">
        <v>217500</v>
      </c>
      <c r="AB153">
        <v>0</v>
      </c>
      <c r="AC153">
        <v>0</v>
      </c>
      <c r="AD153">
        <v>0</v>
      </c>
      <c r="AE153">
        <v>225000</v>
      </c>
      <c r="AF153">
        <v>0</v>
      </c>
      <c r="AG153">
        <v>619841</v>
      </c>
      <c r="AH153">
        <v>0</v>
      </c>
      <c r="AI153">
        <v>295457</v>
      </c>
      <c r="AJ153">
        <v>915299</v>
      </c>
      <c r="AK153">
        <v>1181831</v>
      </c>
      <c r="AL153">
        <v>0</v>
      </c>
      <c r="AM153">
        <v>296048</v>
      </c>
      <c r="AN153">
        <v>0</v>
      </c>
      <c r="AO153">
        <v>30000</v>
      </c>
      <c r="AP153">
        <v>2423178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73864</v>
      </c>
      <c r="AZ153">
        <v>0</v>
      </c>
      <c r="BA153">
        <v>0</v>
      </c>
      <c r="BB153">
        <v>45000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826870</v>
      </c>
      <c r="BN153">
        <v>82680</v>
      </c>
      <c r="BO153">
        <v>302570</v>
      </c>
      <c r="BP153">
        <v>336870</v>
      </c>
      <c r="BQ153">
        <v>68930</v>
      </c>
      <c r="BR153">
        <v>14680</v>
      </c>
      <c r="BS153">
        <v>57360</v>
      </c>
      <c r="BT153">
        <v>0</v>
      </c>
      <c r="BU153">
        <v>8608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235717.54300000001</v>
      </c>
      <c r="CH153">
        <v>31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6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20</v>
      </c>
      <c r="DA153">
        <v>0</v>
      </c>
      <c r="DB153">
        <v>8</v>
      </c>
      <c r="DC153">
        <v>28</v>
      </c>
      <c r="DD153">
        <v>32</v>
      </c>
      <c r="DE153">
        <v>0</v>
      </c>
      <c r="DF153">
        <v>20.04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2</v>
      </c>
      <c r="DS153">
        <v>2</v>
      </c>
      <c r="DV153" s="2"/>
      <c r="DZ153" t="b">
        <v>1</v>
      </c>
      <c r="EA153" s="2" t="s">
        <v>206</v>
      </c>
      <c r="ED153" s="3">
        <v>46023</v>
      </c>
      <c r="EE153" s="3">
        <v>46053</v>
      </c>
      <c r="EF153" s="2" t="s">
        <v>173</v>
      </c>
      <c r="EG153" t="b">
        <v>1</v>
      </c>
      <c r="EH153" s="2" t="s">
        <v>174</v>
      </c>
      <c r="EK153" s="2"/>
    </row>
    <row r="154" spans="1:141" ht="15">
      <c r="A154" s="3">
        <v>46023</v>
      </c>
      <c r="B154">
        <v>7510</v>
      </c>
      <c r="D154" s="2"/>
      <c r="E154" t="s">
        <v>170</v>
      </c>
      <c r="F154" s="2" t="s">
        <v>171</v>
      </c>
      <c r="G154">
        <v>5</v>
      </c>
      <c r="H154" s="3">
        <v>35339</v>
      </c>
      <c r="J154">
        <v>131085.58900000001</v>
      </c>
      <c r="K154">
        <v>138335.56700000001</v>
      </c>
      <c r="L154">
        <v>164849.88399999999</v>
      </c>
      <c r="M154">
        <v>20</v>
      </c>
      <c r="N154">
        <v>9</v>
      </c>
      <c r="O154">
        <v>2</v>
      </c>
      <c r="P154">
        <v>31</v>
      </c>
      <c r="Q154">
        <v>100</v>
      </c>
      <c r="R154">
        <v>100</v>
      </c>
      <c r="S154">
        <v>6962236</v>
      </c>
      <c r="T154">
        <v>1542236</v>
      </c>
      <c r="U154">
        <v>5420000</v>
      </c>
      <c r="V154">
        <v>29</v>
      </c>
      <c r="W154">
        <v>4063653</v>
      </c>
      <c r="X154">
        <v>0</v>
      </c>
      <c r="Y154">
        <v>0</v>
      </c>
      <c r="Z154">
        <v>0</v>
      </c>
      <c r="AA154">
        <v>217500</v>
      </c>
      <c r="AB154">
        <v>0</v>
      </c>
      <c r="AC154">
        <v>0</v>
      </c>
      <c r="AD154">
        <v>0</v>
      </c>
      <c r="AE154">
        <v>217500</v>
      </c>
      <c r="AF154">
        <v>0</v>
      </c>
      <c r="AG154">
        <v>518758</v>
      </c>
      <c r="AH154">
        <v>0</v>
      </c>
      <c r="AI154">
        <v>556368</v>
      </c>
      <c r="AJ154">
        <v>1075126</v>
      </c>
      <c r="AK154">
        <v>989099</v>
      </c>
      <c r="AL154">
        <v>0</v>
      </c>
      <c r="AM154">
        <v>511858</v>
      </c>
      <c r="AN154">
        <v>0</v>
      </c>
      <c r="AO154">
        <v>50000</v>
      </c>
      <c r="AP154">
        <v>2626083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55000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779720</v>
      </c>
      <c r="BN154">
        <v>77970</v>
      </c>
      <c r="BO154">
        <v>254170</v>
      </c>
      <c r="BP154">
        <v>305440</v>
      </c>
      <c r="BQ154">
        <v>62660</v>
      </c>
      <c r="BR154">
        <v>12190</v>
      </c>
      <c r="BS154">
        <v>47990</v>
      </c>
      <c r="BT154">
        <v>0</v>
      </c>
      <c r="BU154">
        <v>2096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225581.076</v>
      </c>
      <c r="CH154">
        <v>31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20</v>
      </c>
      <c r="DA154">
        <v>0</v>
      </c>
      <c r="DB154">
        <v>18</v>
      </c>
      <c r="DC154">
        <v>38</v>
      </c>
      <c r="DD154">
        <v>32</v>
      </c>
      <c r="DE154">
        <v>0</v>
      </c>
      <c r="DF154">
        <v>41.4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2</v>
      </c>
      <c r="DS154">
        <v>2</v>
      </c>
      <c r="DV154" s="2"/>
      <c r="DZ154" t="b">
        <v>1</v>
      </c>
      <c r="EA154" s="2" t="s">
        <v>206</v>
      </c>
      <c r="ED154" s="3">
        <v>46023</v>
      </c>
      <c r="EE154" s="3">
        <v>46053</v>
      </c>
      <c r="EF154" s="2" t="s">
        <v>173</v>
      </c>
      <c r="EG154" t="b">
        <v>1</v>
      </c>
      <c r="EH154" s="2" t="s">
        <v>174</v>
      </c>
      <c r="EK154" s="2"/>
    </row>
    <row r="155" spans="1:141" ht="15">
      <c r="A155" s="3">
        <v>46023</v>
      </c>
      <c r="B155">
        <v>7510</v>
      </c>
      <c r="D155" s="2"/>
      <c r="E155" t="s">
        <v>170</v>
      </c>
      <c r="F155" s="2" t="s">
        <v>171</v>
      </c>
      <c r="G155">
        <v>13</v>
      </c>
      <c r="H155" s="3">
        <v>35444</v>
      </c>
      <c r="J155">
        <v>137689.58900000001</v>
      </c>
      <c r="K155">
        <v>144939.56700000001</v>
      </c>
      <c r="L155">
        <v>172719.65</v>
      </c>
      <c r="M155">
        <v>20</v>
      </c>
      <c r="N155">
        <v>9</v>
      </c>
      <c r="O155">
        <v>2</v>
      </c>
      <c r="P155">
        <v>31</v>
      </c>
      <c r="Q155">
        <v>100</v>
      </c>
      <c r="R155">
        <v>100</v>
      </c>
      <c r="S155">
        <v>6708309</v>
      </c>
      <c r="T155">
        <v>1505190</v>
      </c>
      <c r="U155">
        <v>5203119</v>
      </c>
      <c r="V155">
        <v>29</v>
      </c>
      <c r="W155">
        <v>4268377</v>
      </c>
      <c r="X155">
        <v>0</v>
      </c>
      <c r="Y155">
        <v>0</v>
      </c>
      <c r="Z155">
        <v>0</v>
      </c>
      <c r="AA155">
        <v>217500</v>
      </c>
      <c r="AB155">
        <v>0</v>
      </c>
      <c r="AC155">
        <v>0</v>
      </c>
      <c r="AD155">
        <v>0</v>
      </c>
      <c r="AE155">
        <v>217500</v>
      </c>
      <c r="AF155">
        <v>0</v>
      </c>
      <c r="AG155">
        <v>543523</v>
      </c>
      <c r="AH155">
        <v>0</v>
      </c>
      <c r="AI155">
        <v>388619</v>
      </c>
      <c r="AJ155">
        <v>932142</v>
      </c>
      <c r="AK155">
        <v>1036317</v>
      </c>
      <c r="AL155">
        <v>0</v>
      </c>
      <c r="AM155">
        <v>198973</v>
      </c>
      <c r="AN155">
        <v>0</v>
      </c>
      <c r="AO155">
        <v>20000</v>
      </c>
      <c r="AP155">
        <v>2187432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35000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711280</v>
      </c>
      <c r="BN155">
        <v>71120</v>
      </c>
      <c r="BO155">
        <v>298110</v>
      </c>
      <c r="BP155">
        <v>296210</v>
      </c>
      <c r="BQ155">
        <v>60370</v>
      </c>
      <c r="BR155">
        <v>12810</v>
      </c>
      <c r="BS155">
        <v>50290</v>
      </c>
      <c r="BT155">
        <v>0</v>
      </c>
      <c r="BU155">
        <v>5000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207148.20699999999</v>
      </c>
      <c r="CH155">
        <v>31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4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20</v>
      </c>
      <c r="DA155">
        <v>0</v>
      </c>
      <c r="DB155">
        <v>12</v>
      </c>
      <c r="DC155">
        <v>32</v>
      </c>
      <c r="DD155">
        <v>32</v>
      </c>
      <c r="DE155">
        <v>0</v>
      </c>
      <c r="DF155">
        <v>15.36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0.5</v>
      </c>
      <c r="DR155">
        <v>2</v>
      </c>
      <c r="DS155">
        <v>2</v>
      </c>
      <c r="DV155" s="2"/>
      <c r="DZ155" t="b">
        <v>1</v>
      </c>
      <c r="EA155" s="2" t="s">
        <v>206</v>
      </c>
      <c r="ED155" s="3">
        <v>46023</v>
      </c>
      <c r="EE155" s="3">
        <v>46053</v>
      </c>
      <c r="EF155" s="2" t="s">
        <v>173</v>
      </c>
      <c r="EG155" t="b">
        <v>1</v>
      </c>
      <c r="EH155" s="2" t="s">
        <v>174</v>
      </c>
      <c r="EK155" s="2"/>
    </row>
    <row r="156" spans="1:141" ht="15">
      <c r="A156" s="3">
        <v>46023</v>
      </c>
      <c r="B156">
        <v>7510</v>
      </c>
      <c r="D156" s="2"/>
      <c r="E156" t="s">
        <v>176</v>
      </c>
      <c r="F156" s="2" t="s">
        <v>177</v>
      </c>
      <c r="G156">
        <v>25</v>
      </c>
      <c r="H156" s="3">
        <v>35604</v>
      </c>
      <c r="J156">
        <v>122091.333</v>
      </c>
      <c r="K156">
        <v>129091.3</v>
      </c>
      <c r="L156">
        <v>153833.799</v>
      </c>
      <c r="M156">
        <v>20</v>
      </c>
      <c r="N156">
        <v>9</v>
      </c>
      <c r="O156">
        <v>2</v>
      </c>
      <c r="P156">
        <v>31</v>
      </c>
      <c r="Q156">
        <v>100</v>
      </c>
      <c r="R156">
        <v>100</v>
      </c>
      <c r="S156">
        <v>5728317</v>
      </c>
      <c r="T156">
        <v>1119317</v>
      </c>
      <c r="U156">
        <v>4609000</v>
      </c>
      <c r="V156">
        <v>28</v>
      </c>
      <c r="W156">
        <v>3784831</v>
      </c>
      <c r="X156">
        <v>0</v>
      </c>
      <c r="Y156">
        <v>0</v>
      </c>
      <c r="Z156">
        <v>0</v>
      </c>
      <c r="AA156">
        <v>210000</v>
      </c>
      <c r="AB156">
        <v>0</v>
      </c>
      <c r="AC156">
        <v>0</v>
      </c>
      <c r="AD156">
        <v>0</v>
      </c>
      <c r="AE156">
        <v>210000</v>
      </c>
      <c r="AF156">
        <v>0</v>
      </c>
      <c r="AG156">
        <v>484092</v>
      </c>
      <c r="AH156">
        <v>0</v>
      </c>
      <c r="AI156">
        <v>461501</v>
      </c>
      <c r="AJ156">
        <v>945593</v>
      </c>
      <c r="AK156">
        <v>230750</v>
      </c>
      <c r="AL156">
        <v>0</v>
      </c>
      <c r="AM156">
        <v>481576</v>
      </c>
      <c r="AN156">
        <v>0</v>
      </c>
      <c r="AO156">
        <v>55000</v>
      </c>
      <c r="AP156">
        <v>1712919</v>
      </c>
      <c r="AQ156">
        <v>0</v>
      </c>
      <c r="AR156">
        <v>10567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10000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460320</v>
      </c>
      <c r="BN156">
        <v>46030</v>
      </c>
      <c r="BO156">
        <v>243910</v>
      </c>
      <c r="BP156">
        <v>253890</v>
      </c>
      <c r="BQ156">
        <v>51550</v>
      </c>
      <c r="BR156">
        <v>11360</v>
      </c>
      <c r="BS156">
        <v>44780</v>
      </c>
      <c r="BT156">
        <v>0</v>
      </c>
      <c r="BU156">
        <v>7477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195985.75</v>
      </c>
      <c r="CH156">
        <v>31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20</v>
      </c>
      <c r="DA156">
        <v>0</v>
      </c>
      <c r="DB156">
        <v>16</v>
      </c>
      <c r="DC156">
        <v>36</v>
      </c>
      <c r="DD156">
        <v>8</v>
      </c>
      <c r="DE156">
        <v>0</v>
      </c>
      <c r="DF156">
        <v>41.74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2</v>
      </c>
      <c r="DS156">
        <v>2</v>
      </c>
      <c r="DV156" s="2"/>
      <c r="DZ156" t="b">
        <v>1</v>
      </c>
      <c r="EA156" s="2" t="s">
        <v>206</v>
      </c>
      <c r="ED156" s="3">
        <v>46023</v>
      </c>
      <c r="EE156" s="3">
        <v>46053</v>
      </c>
      <c r="EF156" s="2" t="s">
        <v>173</v>
      </c>
      <c r="EG156" t="b">
        <v>1</v>
      </c>
      <c r="EH156" s="2" t="s">
        <v>174</v>
      </c>
      <c r="EK156" s="2"/>
    </row>
    <row r="157" spans="1:141" ht="15">
      <c r="A157" s="3">
        <v>46023</v>
      </c>
      <c r="B157">
        <v>7510</v>
      </c>
      <c r="D157" s="2"/>
      <c r="E157" t="s">
        <v>176</v>
      </c>
      <c r="F157" s="2" t="s">
        <v>177</v>
      </c>
      <c r="G157">
        <v>11</v>
      </c>
      <c r="H157" s="3">
        <v>36704</v>
      </c>
      <c r="J157">
        <v>116136.333</v>
      </c>
      <c r="K157">
        <v>122386.3</v>
      </c>
      <c r="L157">
        <v>145843.674</v>
      </c>
      <c r="M157">
        <v>20</v>
      </c>
      <c r="N157">
        <v>9</v>
      </c>
      <c r="O157">
        <v>2</v>
      </c>
      <c r="P157">
        <v>31</v>
      </c>
      <c r="Q157">
        <v>100</v>
      </c>
      <c r="R157">
        <v>100</v>
      </c>
      <c r="S157">
        <v>5597108</v>
      </c>
      <c r="T157">
        <v>1138108</v>
      </c>
      <c r="U157">
        <v>4459000</v>
      </c>
      <c r="V157">
        <v>25</v>
      </c>
      <c r="W157">
        <v>3600226</v>
      </c>
      <c r="X157">
        <v>0</v>
      </c>
      <c r="Y157">
        <v>0</v>
      </c>
      <c r="Z157">
        <v>0</v>
      </c>
      <c r="AA157">
        <v>187500</v>
      </c>
      <c r="AB157">
        <v>0</v>
      </c>
      <c r="AC157">
        <v>0</v>
      </c>
      <c r="AD157">
        <v>0</v>
      </c>
      <c r="AE157">
        <v>187500</v>
      </c>
      <c r="AF157">
        <v>0</v>
      </c>
      <c r="AG157">
        <v>458948</v>
      </c>
      <c r="AH157">
        <v>0</v>
      </c>
      <c r="AI157">
        <v>437531</v>
      </c>
      <c r="AJ157">
        <v>896479</v>
      </c>
      <c r="AK157">
        <v>437531</v>
      </c>
      <c r="AL157">
        <v>0</v>
      </c>
      <c r="AM157">
        <v>405372</v>
      </c>
      <c r="AN157">
        <v>0</v>
      </c>
      <c r="AO157">
        <v>45000</v>
      </c>
      <c r="AP157">
        <v>1784382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25000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457070</v>
      </c>
      <c r="BN157">
        <v>45700</v>
      </c>
      <c r="BO157">
        <v>265950</v>
      </c>
      <c r="BP157">
        <v>257160</v>
      </c>
      <c r="BQ157">
        <v>50370</v>
      </c>
      <c r="BR157">
        <v>10800</v>
      </c>
      <c r="BS157">
        <v>42460</v>
      </c>
      <c r="BT157">
        <v>0</v>
      </c>
      <c r="BU157">
        <v>8598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199114.185</v>
      </c>
      <c r="CH157">
        <v>31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9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20</v>
      </c>
      <c r="DA157">
        <v>0</v>
      </c>
      <c r="DB157">
        <v>16</v>
      </c>
      <c r="DC157">
        <v>36</v>
      </c>
      <c r="DD157">
        <v>16</v>
      </c>
      <c r="DE157">
        <v>0</v>
      </c>
      <c r="DF157">
        <v>37.06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2</v>
      </c>
      <c r="DS157">
        <v>2</v>
      </c>
      <c r="DV157" s="2"/>
      <c r="DZ157" t="b">
        <v>1</v>
      </c>
      <c r="EA157" s="2" t="s">
        <v>206</v>
      </c>
      <c r="ED157" s="3">
        <v>46023</v>
      </c>
      <c r="EE157" s="3">
        <v>46053</v>
      </c>
      <c r="EF157" s="2" t="s">
        <v>173</v>
      </c>
      <c r="EG157" t="b">
        <v>1</v>
      </c>
      <c r="EH157" s="2" t="s">
        <v>174</v>
      </c>
      <c r="EK157" s="2"/>
    </row>
    <row r="158" spans="1:141" ht="15">
      <c r="A158" s="3">
        <v>46023</v>
      </c>
      <c r="B158">
        <v>7510</v>
      </c>
      <c r="D158" s="2"/>
      <c r="E158" t="s">
        <v>176</v>
      </c>
      <c r="F158" s="2" t="s">
        <v>177</v>
      </c>
      <c r="G158">
        <v>1</v>
      </c>
      <c r="H158" s="3">
        <v>38294</v>
      </c>
      <c r="J158">
        <v>108315.333</v>
      </c>
      <c r="K158">
        <v>113565.3</v>
      </c>
      <c r="L158">
        <v>135331.98300000001</v>
      </c>
      <c r="M158">
        <v>20</v>
      </c>
      <c r="N158">
        <v>9</v>
      </c>
      <c r="O158">
        <v>2</v>
      </c>
      <c r="P158">
        <v>31</v>
      </c>
      <c r="Q158">
        <v>100</v>
      </c>
      <c r="R158">
        <v>100</v>
      </c>
      <c r="S158">
        <v>5544590</v>
      </c>
      <c r="T158">
        <v>1046080</v>
      </c>
      <c r="U158">
        <v>4498510</v>
      </c>
      <c r="V158">
        <v>21</v>
      </c>
      <c r="W158">
        <v>3357775</v>
      </c>
      <c r="X158">
        <v>0</v>
      </c>
      <c r="Y158">
        <v>0</v>
      </c>
      <c r="Z158">
        <v>0</v>
      </c>
      <c r="AA158">
        <v>157500</v>
      </c>
      <c r="AB158">
        <v>0</v>
      </c>
      <c r="AC158">
        <v>0</v>
      </c>
      <c r="AD158">
        <v>0</v>
      </c>
      <c r="AE158">
        <v>157500</v>
      </c>
      <c r="AF158">
        <v>0</v>
      </c>
      <c r="AG158">
        <v>425869</v>
      </c>
      <c r="AH158">
        <v>0</v>
      </c>
      <c r="AI158">
        <v>456745</v>
      </c>
      <c r="AJ158">
        <v>882615</v>
      </c>
      <c r="AK158">
        <v>608993</v>
      </c>
      <c r="AL158">
        <v>0</v>
      </c>
      <c r="AM158">
        <v>467707</v>
      </c>
      <c r="AN158">
        <v>0</v>
      </c>
      <c r="AO158">
        <v>60000</v>
      </c>
      <c r="AP158">
        <v>2019315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10000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414380</v>
      </c>
      <c r="BN158">
        <v>41430</v>
      </c>
      <c r="BO158">
        <v>250650</v>
      </c>
      <c r="BP158">
        <v>239230</v>
      </c>
      <c r="BQ158">
        <v>49900</v>
      </c>
      <c r="BR158">
        <v>10080</v>
      </c>
      <c r="BS158">
        <v>39410</v>
      </c>
      <c r="BT158">
        <v>0</v>
      </c>
      <c r="BU158">
        <v>1000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177344.304</v>
      </c>
      <c r="CH158">
        <v>31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12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20</v>
      </c>
      <c r="DA158">
        <v>0</v>
      </c>
      <c r="DB158">
        <v>18</v>
      </c>
      <c r="DC158">
        <v>38</v>
      </c>
      <c r="DD158">
        <v>24</v>
      </c>
      <c r="DE158">
        <v>0</v>
      </c>
      <c r="DF158">
        <v>46.08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2</v>
      </c>
      <c r="DS158">
        <v>2</v>
      </c>
      <c r="DV158" s="2"/>
      <c r="DZ158" t="b">
        <v>1</v>
      </c>
      <c r="EA158" s="2" t="s">
        <v>206</v>
      </c>
      <c r="ED158" s="3">
        <v>46023</v>
      </c>
      <c r="EE158" s="3">
        <v>46053</v>
      </c>
      <c r="EF158" s="2" t="s">
        <v>173</v>
      </c>
      <c r="EG158" t="b">
        <v>1</v>
      </c>
      <c r="EH158" s="2" t="s">
        <v>174</v>
      </c>
      <c r="EK158" s="2"/>
    </row>
    <row r="159" spans="1:141" ht="15">
      <c r="A159" s="3">
        <v>46023</v>
      </c>
      <c r="B159">
        <v>7510</v>
      </c>
      <c r="D159" s="2"/>
      <c r="E159" t="s">
        <v>179</v>
      </c>
      <c r="F159" s="2" t="s">
        <v>180</v>
      </c>
      <c r="G159">
        <v>14</v>
      </c>
      <c r="H159" s="3">
        <v>40686</v>
      </c>
      <c r="J159">
        <v>102118.299</v>
      </c>
      <c r="K159">
        <v>105618.26700000001</v>
      </c>
      <c r="L159">
        <v>125861.768</v>
      </c>
      <c r="M159">
        <v>20</v>
      </c>
      <c r="N159">
        <v>9</v>
      </c>
      <c r="O159">
        <v>2</v>
      </c>
      <c r="P159">
        <v>31</v>
      </c>
      <c r="Q159">
        <v>100</v>
      </c>
      <c r="R159">
        <v>100</v>
      </c>
      <c r="S159">
        <v>4064320</v>
      </c>
      <c r="T159">
        <v>687670</v>
      </c>
      <c r="U159">
        <v>3376650</v>
      </c>
      <c r="V159">
        <v>14</v>
      </c>
      <c r="W159">
        <v>3165667</v>
      </c>
      <c r="X159">
        <v>0</v>
      </c>
      <c r="Y159">
        <v>0</v>
      </c>
      <c r="Z159">
        <v>0</v>
      </c>
      <c r="AA159">
        <v>105000</v>
      </c>
      <c r="AB159">
        <v>0</v>
      </c>
      <c r="AC159">
        <v>0</v>
      </c>
      <c r="AD159">
        <v>0</v>
      </c>
      <c r="AE159">
        <v>105000</v>
      </c>
      <c r="AF159">
        <v>0</v>
      </c>
      <c r="AG159">
        <v>396068</v>
      </c>
      <c r="AH159">
        <v>0</v>
      </c>
      <c r="AI159">
        <v>0</v>
      </c>
      <c r="AJ159">
        <v>396068</v>
      </c>
      <c r="AK159">
        <v>377585</v>
      </c>
      <c r="AL159">
        <v>0</v>
      </c>
      <c r="AM159">
        <v>0</v>
      </c>
      <c r="AN159">
        <v>0</v>
      </c>
      <c r="AO159">
        <v>0</v>
      </c>
      <c r="AP159">
        <v>773653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20000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233690</v>
      </c>
      <c r="BN159">
        <v>23360</v>
      </c>
      <c r="BO159">
        <v>173990</v>
      </c>
      <c r="BP159">
        <v>173890</v>
      </c>
      <c r="BQ159">
        <v>36580</v>
      </c>
      <c r="BR159">
        <v>9500</v>
      </c>
      <c r="BS159">
        <v>36660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131896.554</v>
      </c>
      <c r="CH159">
        <v>31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20</v>
      </c>
      <c r="DA159">
        <v>0</v>
      </c>
      <c r="DB159">
        <v>0</v>
      </c>
      <c r="DC159">
        <v>20</v>
      </c>
      <c r="DD159">
        <v>16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1.5</v>
      </c>
      <c r="DR159">
        <v>2</v>
      </c>
      <c r="DS159">
        <v>2</v>
      </c>
      <c r="DV159" s="2"/>
      <c r="DZ159" t="b">
        <v>1</v>
      </c>
      <c r="EA159" s="2" t="s">
        <v>206</v>
      </c>
      <c r="ED159" s="3">
        <v>46023</v>
      </c>
      <c r="EE159" s="3">
        <v>46053</v>
      </c>
      <c r="EF159" s="2" t="s">
        <v>173</v>
      </c>
      <c r="EG159" t="b">
        <v>1</v>
      </c>
      <c r="EH159" s="2" t="s">
        <v>174</v>
      </c>
      <c r="EK159" s="2"/>
    </row>
    <row r="160" spans="1:141" ht="15">
      <c r="A160" s="3">
        <v>46023</v>
      </c>
      <c r="B160">
        <v>7610</v>
      </c>
      <c r="D160" s="2"/>
      <c r="E160" t="s">
        <v>176</v>
      </c>
      <c r="F160" s="2" t="s">
        <v>177</v>
      </c>
      <c r="G160">
        <v>19</v>
      </c>
      <c r="H160" s="3">
        <v>38124</v>
      </c>
      <c r="J160">
        <v>120215.333</v>
      </c>
      <c r="K160">
        <v>125465.3</v>
      </c>
      <c r="L160">
        <v>149512.81599999999</v>
      </c>
      <c r="M160">
        <v>20</v>
      </c>
      <c r="N160">
        <v>9</v>
      </c>
      <c r="O160">
        <v>2</v>
      </c>
      <c r="P160">
        <v>31</v>
      </c>
      <c r="Q160">
        <v>100</v>
      </c>
      <c r="R160">
        <v>100</v>
      </c>
      <c r="S160">
        <v>6618344</v>
      </c>
      <c r="T160">
        <v>1341110</v>
      </c>
      <c r="U160">
        <v>5277234</v>
      </c>
      <c r="V160">
        <v>21</v>
      </c>
      <c r="W160">
        <v>3726675</v>
      </c>
      <c r="X160">
        <v>0</v>
      </c>
      <c r="Y160">
        <v>0</v>
      </c>
      <c r="Z160">
        <v>0</v>
      </c>
      <c r="AA160">
        <v>157500</v>
      </c>
      <c r="AB160">
        <v>0</v>
      </c>
      <c r="AC160">
        <v>0</v>
      </c>
      <c r="AD160">
        <v>0</v>
      </c>
      <c r="AE160">
        <v>157500</v>
      </c>
      <c r="AF160">
        <v>0</v>
      </c>
      <c r="AG160">
        <v>470494</v>
      </c>
      <c r="AH160">
        <v>0</v>
      </c>
      <c r="AI160">
        <v>672807</v>
      </c>
      <c r="AJ160">
        <v>1143302</v>
      </c>
      <c r="AK160">
        <v>1555867</v>
      </c>
      <c r="AL160">
        <v>0</v>
      </c>
      <c r="AM160">
        <v>0</v>
      </c>
      <c r="AN160">
        <v>0</v>
      </c>
      <c r="AO160">
        <v>0</v>
      </c>
      <c r="AP160">
        <v>2699169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35000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582760</v>
      </c>
      <c r="BN160">
        <v>58270</v>
      </c>
      <c r="BO160">
        <v>286330</v>
      </c>
      <c r="BP160">
        <v>289460</v>
      </c>
      <c r="BQ160">
        <v>59570</v>
      </c>
      <c r="BR160">
        <v>11180</v>
      </c>
      <c r="BS160">
        <v>43540</v>
      </c>
      <c r="BT160">
        <v>9000</v>
      </c>
      <c r="BU160">
        <v>1000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207221.174</v>
      </c>
      <c r="CH160">
        <v>31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20</v>
      </c>
      <c r="DA160">
        <v>0</v>
      </c>
      <c r="DB160">
        <v>24</v>
      </c>
      <c r="DC160">
        <v>44</v>
      </c>
      <c r="DD160">
        <v>55.5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2</v>
      </c>
      <c r="DS160">
        <v>2</v>
      </c>
      <c r="DV160" s="2"/>
      <c r="DZ160" t="b">
        <v>1</v>
      </c>
      <c r="EA160" s="2" t="s">
        <v>207</v>
      </c>
      <c r="ED160" s="3">
        <v>46023</v>
      </c>
      <c r="EE160" s="3">
        <v>46053</v>
      </c>
      <c r="EF160" s="2" t="s">
        <v>173</v>
      </c>
      <c r="EG160" t="b">
        <v>1</v>
      </c>
      <c r="EH160" s="2" t="s">
        <v>174</v>
      </c>
      <c r="EK160" s="2"/>
    </row>
    <row r="161" spans="1:141" ht="15">
      <c r="A161" s="3">
        <v>46023</v>
      </c>
      <c r="B161">
        <v>7610</v>
      </c>
      <c r="D161" s="2"/>
      <c r="E161" t="s">
        <v>179</v>
      </c>
      <c r="F161" s="2" t="s">
        <v>180</v>
      </c>
      <c r="G161">
        <v>19</v>
      </c>
      <c r="H161" s="3">
        <v>38600</v>
      </c>
      <c r="J161">
        <v>105328.299</v>
      </c>
      <c r="K161">
        <v>110328.26700000001</v>
      </c>
      <c r="L161">
        <v>131474.51800000001</v>
      </c>
      <c r="M161">
        <v>20</v>
      </c>
      <c r="N161">
        <v>9</v>
      </c>
      <c r="O161">
        <v>2</v>
      </c>
      <c r="P161">
        <v>31</v>
      </c>
      <c r="Q161">
        <v>100</v>
      </c>
      <c r="R161">
        <v>100</v>
      </c>
      <c r="S161">
        <v>4785663</v>
      </c>
      <c r="T161">
        <v>891380</v>
      </c>
      <c r="U161">
        <v>3894283</v>
      </c>
      <c r="V161">
        <v>20</v>
      </c>
      <c r="W161">
        <v>3265177</v>
      </c>
      <c r="X161">
        <v>0</v>
      </c>
      <c r="Y161">
        <v>0</v>
      </c>
      <c r="Z161">
        <v>0</v>
      </c>
      <c r="AA161">
        <v>150000</v>
      </c>
      <c r="AB161">
        <v>0</v>
      </c>
      <c r="AC161">
        <v>0</v>
      </c>
      <c r="AD161">
        <v>0</v>
      </c>
      <c r="AE161">
        <v>150000</v>
      </c>
      <c r="AF161">
        <v>0</v>
      </c>
      <c r="AG161">
        <v>413731</v>
      </c>
      <c r="AH161">
        <v>0</v>
      </c>
      <c r="AI161">
        <v>542332</v>
      </c>
      <c r="AJ161">
        <v>956063</v>
      </c>
      <c r="AK161">
        <v>394423</v>
      </c>
      <c r="AL161">
        <v>0</v>
      </c>
      <c r="AM161">
        <v>0</v>
      </c>
      <c r="AN161">
        <v>0</v>
      </c>
      <c r="AO161">
        <v>0</v>
      </c>
      <c r="AP161">
        <v>1350486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20000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309950</v>
      </c>
      <c r="BN161">
        <v>30990</v>
      </c>
      <c r="BO161">
        <v>225860</v>
      </c>
      <c r="BP161">
        <v>212430</v>
      </c>
      <c r="BQ161">
        <v>43070</v>
      </c>
      <c r="BR161">
        <v>9800</v>
      </c>
      <c r="BS161">
        <v>38280</v>
      </c>
      <c r="BT161">
        <v>21000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173911.489</v>
      </c>
      <c r="CH161">
        <v>31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20</v>
      </c>
      <c r="DA161">
        <v>0</v>
      </c>
      <c r="DB161">
        <v>22</v>
      </c>
      <c r="DC161">
        <v>42</v>
      </c>
      <c r="DD161">
        <v>16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2</v>
      </c>
      <c r="DS161">
        <v>2</v>
      </c>
      <c r="DV161" s="2"/>
      <c r="DZ161" t="b">
        <v>1</v>
      </c>
      <c r="EA161" s="2" t="s">
        <v>207</v>
      </c>
      <c r="ED161" s="3">
        <v>46023</v>
      </c>
      <c r="EE161" s="3">
        <v>46053</v>
      </c>
      <c r="EF161" s="2" t="s">
        <v>173</v>
      </c>
      <c r="EG161" t="b">
        <v>1</v>
      </c>
      <c r="EH161" s="2" t="s">
        <v>174</v>
      </c>
      <c r="EK161" s="2"/>
    </row>
    <row r="162" spans="1:141" ht="15">
      <c r="A162" s="3">
        <v>46023</v>
      </c>
      <c r="B162">
        <v>7620</v>
      </c>
      <c r="D162" s="2"/>
      <c r="E162" t="s">
        <v>170</v>
      </c>
      <c r="F162" s="2" t="s">
        <v>171</v>
      </c>
      <c r="G162">
        <v>18</v>
      </c>
      <c r="H162" s="3">
        <v>35723</v>
      </c>
      <c r="J162">
        <v>140719.58900000001</v>
      </c>
      <c r="K162">
        <v>147719.56700000001</v>
      </c>
      <c r="L162">
        <v>176032.484</v>
      </c>
      <c r="M162">
        <v>20</v>
      </c>
      <c r="N162">
        <v>9</v>
      </c>
      <c r="O162">
        <v>2</v>
      </c>
      <c r="P162">
        <v>31</v>
      </c>
      <c r="Q162">
        <v>100</v>
      </c>
      <c r="R162">
        <v>100</v>
      </c>
      <c r="S162">
        <v>8099812</v>
      </c>
      <c r="T162">
        <v>1791812</v>
      </c>
      <c r="U162">
        <v>6308000</v>
      </c>
      <c r="V162">
        <v>28</v>
      </c>
      <c r="W162">
        <v>4362307</v>
      </c>
      <c r="X162">
        <v>0</v>
      </c>
      <c r="Y162">
        <v>0</v>
      </c>
      <c r="Z162">
        <v>0</v>
      </c>
      <c r="AA162">
        <v>210000</v>
      </c>
      <c r="AB162">
        <v>0</v>
      </c>
      <c r="AC162">
        <v>0</v>
      </c>
      <c r="AD162">
        <v>0</v>
      </c>
      <c r="AE162">
        <v>210000</v>
      </c>
      <c r="AF162">
        <v>0</v>
      </c>
      <c r="AG162">
        <v>553948</v>
      </c>
      <c r="AH162">
        <v>0</v>
      </c>
      <c r="AI162">
        <v>594109</v>
      </c>
      <c r="AJ162">
        <v>1148058</v>
      </c>
      <c r="AK162">
        <v>1584292</v>
      </c>
      <c r="AL162">
        <v>0</v>
      </c>
      <c r="AM162">
        <v>670155</v>
      </c>
      <c r="AN162">
        <v>0</v>
      </c>
      <c r="AO162">
        <v>70000</v>
      </c>
      <c r="AP162">
        <v>3472505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55000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895800</v>
      </c>
      <c r="BN162">
        <v>89580</v>
      </c>
      <c r="BO162">
        <v>302570</v>
      </c>
      <c r="BP162">
        <v>359150</v>
      </c>
      <c r="BQ162">
        <v>72900</v>
      </c>
      <c r="BR162">
        <v>13090</v>
      </c>
      <c r="BS162">
        <v>51260</v>
      </c>
      <c r="BT162">
        <v>0</v>
      </c>
      <c r="BU162">
        <v>7462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251278.837</v>
      </c>
      <c r="CH162">
        <v>31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14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20</v>
      </c>
      <c r="DA162">
        <v>0</v>
      </c>
      <c r="DB162">
        <v>18</v>
      </c>
      <c r="DC162">
        <v>38</v>
      </c>
      <c r="DD162">
        <v>48</v>
      </c>
      <c r="DE162">
        <v>0</v>
      </c>
      <c r="DF162">
        <v>50.76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</v>
      </c>
      <c r="DS162">
        <v>2</v>
      </c>
      <c r="DV162" s="2"/>
      <c r="DZ162" t="b">
        <v>1</v>
      </c>
      <c r="EA162" s="2" t="s">
        <v>208</v>
      </c>
      <c r="ED162" s="3">
        <v>46023</v>
      </c>
      <c r="EE162" s="3">
        <v>46053</v>
      </c>
      <c r="EF162" s="2" t="s">
        <v>173</v>
      </c>
      <c r="EG162" t="b">
        <v>1</v>
      </c>
      <c r="EH162" s="2" t="s">
        <v>174</v>
      </c>
      <c r="EK162" s="2"/>
    </row>
    <row r="163" spans="1:141" ht="15">
      <c r="A163" s="3">
        <v>46023</v>
      </c>
      <c r="B163">
        <v>7620</v>
      </c>
      <c r="D163" s="2"/>
      <c r="E163" t="s">
        <v>170</v>
      </c>
      <c r="F163" s="2" t="s">
        <v>171</v>
      </c>
      <c r="G163">
        <v>3</v>
      </c>
      <c r="H163" s="3">
        <v>35738</v>
      </c>
      <c r="J163">
        <v>129126.58900000001</v>
      </c>
      <c r="K163">
        <v>136126.56700000001</v>
      </c>
      <c r="L163">
        <v>162217.492</v>
      </c>
      <c r="M163">
        <v>20</v>
      </c>
      <c r="N163">
        <v>9</v>
      </c>
      <c r="O163">
        <v>2</v>
      </c>
      <c r="P163">
        <v>31</v>
      </c>
      <c r="Q163">
        <v>100</v>
      </c>
      <c r="R163">
        <v>100</v>
      </c>
      <c r="S163">
        <v>6767707</v>
      </c>
      <c r="T163">
        <v>1293430</v>
      </c>
      <c r="U163">
        <v>5474277</v>
      </c>
      <c r="V163">
        <v>28</v>
      </c>
      <c r="W163">
        <v>4002924</v>
      </c>
      <c r="X163">
        <v>0</v>
      </c>
      <c r="Y163">
        <v>0</v>
      </c>
      <c r="Z163">
        <v>0</v>
      </c>
      <c r="AA163">
        <v>210000</v>
      </c>
      <c r="AB163">
        <v>0</v>
      </c>
      <c r="AC163">
        <v>0</v>
      </c>
      <c r="AD163">
        <v>0</v>
      </c>
      <c r="AE163">
        <v>210000</v>
      </c>
      <c r="AF163">
        <v>0</v>
      </c>
      <c r="AG163">
        <v>510474</v>
      </c>
      <c r="AH163">
        <v>0</v>
      </c>
      <c r="AI163">
        <v>486652</v>
      </c>
      <c r="AJ163">
        <v>997127</v>
      </c>
      <c r="AK163">
        <v>973304</v>
      </c>
      <c r="AL163">
        <v>0</v>
      </c>
      <c r="AM163">
        <v>479352</v>
      </c>
      <c r="AN163">
        <v>0</v>
      </c>
      <c r="AO163">
        <v>50000</v>
      </c>
      <c r="AP163">
        <v>2499783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55000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526710</v>
      </c>
      <c r="BN163">
        <v>52670</v>
      </c>
      <c r="BO163">
        <v>283290</v>
      </c>
      <c r="BP163">
        <v>296610</v>
      </c>
      <c r="BQ163">
        <v>60910</v>
      </c>
      <c r="BR163">
        <v>12010</v>
      </c>
      <c r="BS163">
        <v>47230</v>
      </c>
      <c r="BT163">
        <v>14000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235987.5</v>
      </c>
      <c r="CH163">
        <v>31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20</v>
      </c>
      <c r="DA163">
        <v>0</v>
      </c>
      <c r="DB163">
        <v>16</v>
      </c>
      <c r="DC163">
        <v>36</v>
      </c>
      <c r="DD163">
        <v>32</v>
      </c>
      <c r="DE163">
        <v>0</v>
      </c>
      <c r="DF163">
        <v>39.4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2</v>
      </c>
      <c r="DS163">
        <v>2</v>
      </c>
      <c r="DV163" s="2"/>
      <c r="DZ163" t="b">
        <v>1</v>
      </c>
      <c r="EA163" s="2" t="s">
        <v>208</v>
      </c>
      <c r="ED163" s="3">
        <v>46023</v>
      </c>
      <c r="EE163" s="3">
        <v>46053</v>
      </c>
      <c r="EF163" s="2" t="s">
        <v>173</v>
      </c>
      <c r="EG163" t="b">
        <v>1</v>
      </c>
      <c r="EH163" s="2" t="s">
        <v>174</v>
      </c>
      <c r="EK163" s="2"/>
    </row>
    <row r="164" spans="1:141" ht="15">
      <c r="A164" s="3">
        <v>46023</v>
      </c>
      <c r="B164">
        <v>7620</v>
      </c>
      <c r="D164" s="2"/>
      <c r="E164" t="s">
        <v>170</v>
      </c>
      <c r="F164" s="2" t="s">
        <v>171</v>
      </c>
      <c r="G164">
        <v>14</v>
      </c>
      <c r="H164" s="3">
        <v>35416</v>
      </c>
      <c r="J164">
        <v>138345.58900000001</v>
      </c>
      <c r="K164">
        <v>145595.56700000001</v>
      </c>
      <c r="L164">
        <v>173501.38399999999</v>
      </c>
      <c r="M164">
        <v>20</v>
      </c>
      <c r="N164">
        <v>9</v>
      </c>
      <c r="O164">
        <v>2</v>
      </c>
      <c r="P164">
        <v>31</v>
      </c>
      <c r="Q164">
        <v>100</v>
      </c>
      <c r="R164">
        <v>100</v>
      </c>
      <c r="S164">
        <v>7581928</v>
      </c>
      <c r="T164">
        <v>1688480</v>
      </c>
      <c r="U164">
        <v>5893448</v>
      </c>
      <c r="V164">
        <v>29</v>
      </c>
      <c r="W164">
        <v>4288713</v>
      </c>
      <c r="X164">
        <v>0</v>
      </c>
      <c r="Y164">
        <v>0</v>
      </c>
      <c r="Z164">
        <v>0</v>
      </c>
      <c r="AA164">
        <v>217500</v>
      </c>
      <c r="AB164">
        <v>0</v>
      </c>
      <c r="AC164">
        <v>0</v>
      </c>
      <c r="AD164">
        <v>0</v>
      </c>
      <c r="AE164">
        <v>217500</v>
      </c>
      <c r="AF164">
        <v>0</v>
      </c>
      <c r="AG164">
        <v>545983</v>
      </c>
      <c r="AH164">
        <v>0</v>
      </c>
      <c r="AI164">
        <v>585567</v>
      </c>
      <c r="AJ164">
        <v>1131550</v>
      </c>
      <c r="AK164">
        <v>1284994</v>
      </c>
      <c r="AL164">
        <v>0</v>
      </c>
      <c r="AM164">
        <v>569171</v>
      </c>
      <c r="AN164">
        <v>0</v>
      </c>
      <c r="AO164">
        <v>55000</v>
      </c>
      <c r="AP164">
        <v>3040715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35000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828560</v>
      </c>
      <c r="BN164">
        <v>82850</v>
      </c>
      <c r="BO164">
        <v>302570</v>
      </c>
      <c r="BP164">
        <v>331870</v>
      </c>
      <c r="BQ164">
        <v>68240</v>
      </c>
      <c r="BR164">
        <v>12870</v>
      </c>
      <c r="BS164">
        <v>50520</v>
      </c>
      <c r="BT164">
        <v>1000</v>
      </c>
      <c r="BU164">
        <v>10000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262969.641</v>
      </c>
      <c r="CH164">
        <v>31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20</v>
      </c>
      <c r="DA164">
        <v>0</v>
      </c>
      <c r="DB164">
        <v>18</v>
      </c>
      <c r="DC164">
        <v>38</v>
      </c>
      <c r="DD164">
        <v>39.5</v>
      </c>
      <c r="DE164">
        <v>0</v>
      </c>
      <c r="DF164">
        <v>43.74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</v>
      </c>
      <c r="DR164">
        <v>2</v>
      </c>
      <c r="DS164">
        <v>2</v>
      </c>
      <c r="DV164" s="2"/>
      <c r="DZ164" t="b">
        <v>1</v>
      </c>
      <c r="EA164" s="2" t="s">
        <v>208</v>
      </c>
      <c r="ED164" s="3">
        <v>46023</v>
      </c>
      <c r="EE164" s="3">
        <v>46053</v>
      </c>
      <c r="EF164" s="2" t="s">
        <v>173</v>
      </c>
      <c r="EG164" t="b">
        <v>1</v>
      </c>
      <c r="EH164" s="2" t="s">
        <v>174</v>
      </c>
      <c r="EK164" s="2"/>
    </row>
    <row r="165" spans="1:141" ht="15">
      <c r="A165" s="3">
        <v>46023</v>
      </c>
      <c r="B165">
        <v>7620</v>
      </c>
      <c r="D165" s="2"/>
      <c r="E165" t="s">
        <v>170</v>
      </c>
      <c r="F165" s="2" t="s">
        <v>171</v>
      </c>
      <c r="G165">
        <v>14</v>
      </c>
      <c r="H165" s="3">
        <v>41640</v>
      </c>
      <c r="J165">
        <v>138345.58900000001</v>
      </c>
      <c r="K165">
        <v>141345.56700000001</v>
      </c>
      <c r="L165">
        <v>168436.8</v>
      </c>
      <c r="M165">
        <v>20</v>
      </c>
      <c r="N165">
        <v>9</v>
      </c>
      <c r="O165">
        <v>2</v>
      </c>
      <c r="P165">
        <v>31</v>
      </c>
      <c r="Q165">
        <v>100</v>
      </c>
      <c r="R165">
        <v>100</v>
      </c>
      <c r="S165">
        <v>7749402</v>
      </c>
      <c r="T165">
        <v>1702750</v>
      </c>
      <c r="U165">
        <v>6046652</v>
      </c>
      <c r="V165">
        <v>12</v>
      </c>
      <c r="W165">
        <v>4288713</v>
      </c>
      <c r="X165">
        <v>0</v>
      </c>
      <c r="Y165">
        <v>0</v>
      </c>
      <c r="Z165">
        <v>0</v>
      </c>
      <c r="AA165">
        <v>90000</v>
      </c>
      <c r="AB165">
        <v>0</v>
      </c>
      <c r="AC165">
        <v>0</v>
      </c>
      <c r="AD165">
        <v>0</v>
      </c>
      <c r="AE165">
        <v>90000</v>
      </c>
      <c r="AF165">
        <v>0</v>
      </c>
      <c r="AG165">
        <v>530045</v>
      </c>
      <c r="AH165">
        <v>0</v>
      </c>
      <c r="AI165">
        <v>568474</v>
      </c>
      <c r="AJ165">
        <v>1098520</v>
      </c>
      <c r="AK165">
        <v>1515931</v>
      </c>
      <c r="AL165">
        <v>0</v>
      </c>
      <c r="AM165">
        <v>641238</v>
      </c>
      <c r="AN165">
        <v>0</v>
      </c>
      <c r="AO165">
        <v>70000</v>
      </c>
      <c r="AP165">
        <v>3325689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45000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845910</v>
      </c>
      <c r="BN165">
        <v>84590</v>
      </c>
      <c r="BO165">
        <v>302570</v>
      </c>
      <c r="BP165">
        <v>337990</v>
      </c>
      <c r="BQ165">
        <v>69740</v>
      </c>
      <c r="BR165">
        <v>12870</v>
      </c>
      <c r="BS165">
        <v>49080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247026.326</v>
      </c>
      <c r="CH165">
        <v>31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14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20</v>
      </c>
      <c r="DA165">
        <v>0</v>
      </c>
      <c r="DB165">
        <v>18</v>
      </c>
      <c r="DC165">
        <v>38</v>
      </c>
      <c r="DD165">
        <v>48</v>
      </c>
      <c r="DE165">
        <v>0</v>
      </c>
      <c r="DF165">
        <v>50.76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2</v>
      </c>
      <c r="DS165">
        <v>2</v>
      </c>
      <c r="DV165" s="2"/>
      <c r="DZ165" t="b">
        <v>1</v>
      </c>
      <c r="EA165" s="2" t="s">
        <v>208</v>
      </c>
      <c r="ED165" s="3">
        <v>46023</v>
      </c>
      <c r="EE165" s="3">
        <v>46053</v>
      </c>
      <c r="EF165" s="2" t="s">
        <v>173</v>
      </c>
      <c r="EG165" t="b">
        <v>1</v>
      </c>
      <c r="EH165" s="2" t="s">
        <v>174</v>
      </c>
      <c r="EK165" s="2"/>
    </row>
    <row r="166" spans="1:141" ht="15">
      <c r="A166" s="3">
        <v>46023</v>
      </c>
      <c r="B166">
        <v>7620</v>
      </c>
      <c r="D166" s="2"/>
      <c r="E166" t="s">
        <v>176</v>
      </c>
      <c r="F166" s="2" t="s">
        <v>177</v>
      </c>
      <c r="G166">
        <v>16</v>
      </c>
      <c r="H166" s="3">
        <v>41640</v>
      </c>
      <c r="J166">
        <v>118910.333</v>
      </c>
      <c r="K166">
        <v>122160.3</v>
      </c>
      <c r="L166">
        <v>145574.35800000001</v>
      </c>
      <c r="M166">
        <v>20</v>
      </c>
      <c r="N166">
        <v>9</v>
      </c>
      <c r="O166">
        <v>2</v>
      </c>
      <c r="P166">
        <v>31</v>
      </c>
      <c r="Q166">
        <v>100</v>
      </c>
      <c r="R166">
        <v>100</v>
      </c>
      <c r="S166">
        <v>5910226</v>
      </c>
      <c r="T166">
        <v>1170226</v>
      </c>
      <c r="U166">
        <v>4740000</v>
      </c>
      <c r="V166">
        <v>12</v>
      </c>
      <c r="W166">
        <v>3686220</v>
      </c>
      <c r="X166">
        <v>0</v>
      </c>
      <c r="Y166">
        <v>0</v>
      </c>
      <c r="Z166">
        <v>7500</v>
      </c>
      <c r="AA166">
        <v>90000</v>
      </c>
      <c r="AB166">
        <v>0</v>
      </c>
      <c r="AC166">
        <v>0</v>
      </c>
      <c r="AD166">
        <v>0</v>
      </c>
      <c r="AE166">
        <v>97500</v>
      </c>
      <c r="AF166">
        <v>0</v>
      </c>
      <c r="AG166">
        <v>458101</v>
      </c>
      <c r="AH166">
        <v>0</v>
      </c>
      <c r="AI166">
        <v>491313</v>
      </c>
      <c r="AJ166">
        <v>949414</v>
      </c>
      <c r="AK166">
        <v>655084</v>
      </c>
      <c r="AL166">
        <v>0</v>
      </c>
      <c r="AM166">
        <v>452008</v>
      </c>
      <c r="AN166">
        <v>0</v>
      </c>
      <c r="AO166">
        <v>50000</v>
      </c>
      <c r="AP166">
        <v>2106506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20000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476260</v>
      </c>
      <c r="BN166">
        <v>47620</v>
      </c>
      <c r="BO166">
        <v>274360</v>
      </c>
      <c r="BP166">
        <v>257170</v>
      </c>
      <c r="BQ166">
        <v>53190</v>
      </c>
      <c r="BR166">
        <v>11060</v>
      </c>
      <c r="BS166">
        <v>42410</v>
      </c>
      <c r="BT166">
        <v>0</v>
      </c>
      <c r="BU166">
        <v>8156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212594.783</v>
      </c>
      <c r="CH166">
        <v>31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20</v>
      </c>
      <c r="DA166">
        <v>0</v>
      </c>
      <c r="DB166">
        <v>18</v>
      </c>
      <c r="DC166">
        <v>38</v>
      </c>
      <c r="DD166">
        <v>24</v>
      </c>
      <c r="DE166">
        <v>0</v>
      </c>
      <c r="DF166">
        <v>41.4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2</v>
      </c>
      <c r="DS166">
        <v>2</v>
      </c>
      <c r="DV166" s="2"/>
      <c r="DZ166" t="b">
        <v>1</v>
      </c>
      <c r="EA166" s="2" t="s">
        <v>208</v>
      </c>
      <c r="ED166" s="3">
        <v>46023</v>
      </c>
      <c r="EE166" s="3">
        <v>46053</v>
      </c>
      <c r="EF166" s="2" t="s">
        <v>173</v>
      </c>
      <c r="EG166" t="b">
        <v>1</v>
      </c>
      <c r="EH166" s="2" t="s">
        <v>174</v>
      </c>
      <c r="EK166" s="2"/>
    </row>
    <row r="167" spans="1:141" ht="15">
      <c r="A167" s="3">
        <v>46023</v>
      </c>
      <c r="B167">
        <v>7620</v>
      </c>
      <c r="D167" s="2"/>
      <c r="E167" t="s">
        <v>176</v>
      </c>
      <c r="F167" s="2" t="s">
        <v>177</v>
      </c>
      <c r="G167">
        <v>15</v>
      </c>
      <c r="H167" s="3">
        <v>36458</v>
      </c>
      <c r="J167">
        <v>118421.333</v>
      </c>
      <c r="K167">
        <v>124921.3</v>
      </c>
      <c r="L167">
        <v>148864.549</v>
      </c>
      <c r="M167">
        <v>20</v>
      </c>
      <c r="N167">
        <v>9</v>
      </c>
      <c r="O167">
        <v>2</v>
      </c>
      <c r="P167">
        <v>31</v>
      </c>
      <c r="Q167">
        <v>100</v>
      </c>
      <c r="R167">
        <v>100</v>
      </c>
      <c r="S167">
        <v>6765063</v>
      </c>
      <c r="T167">
        <v>1365063</v>
      </c>
      <c r="U167">
        <v>5400000</v>
      </c>
      <c r="V167">
        <v>26</v>
      </c>
      <c r="W167">
        <v>3671061</v>
      </c>
      <c r="X167">
        <v>0</v>
      </c>
      <c r="Y167">
        <v>0</v>
      </c>
      <c r="Z167">
        <v>0</v>
      </c>
      <c r="AA167">
        <v>195000</v>
      </c>
      <c r="AB167">
        <v>0</v>
      </c>
      <c r="AC167">
        <v>0</v>
      </c>
      <c r="AD167">
        <v>0</v>
      </c>
      <c r="AE167">
        <v>195000</v>
      </c>
      <c r="AF167">
        <v>0</v>
      </c>
      <c r="AG167">
        <v>468454</v>
      </c>
      <c r="AH167">
        <v>0</v>
      </c>
      <c r="AI167">
        <v>502417</v>
      </c>
      <c r="AJ167">
        <v>970872</v>
      </c>
      <c r="AK167">
        <v>1339780</v>
      </c>
      <c r="AL167">
        <v>0</v>
      </c>
      <c r="AM167">
        <v>488350</v>
      </c>
      <c r="AN167">
        <v>0</v>
      </c>
      <c r="AO167">
        <v>55000</v>
      </c>
      <c r="AP167">
        <v>2854002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45000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593550</v>
      </c>
      <c r="BN167">
        <v>59350</v>
      </c>
      <c r="BO167">
        <v>293930</v>
      </c>
      <c r="BP167">
        <v>295320</v>
      </c>
      <c r="BQ167">
        <v>60890</v>
      </c>
      <c r="BR167">
        <v>11020</v>
      </c>
      <c r="BS167">
        <v>43340</v>
      </c>
      <c r="BT167">
        <v>0</v>
      </c>
      <c r="BU167">
        <v>7663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224055.88</v>
      </c>
      <c r="CH167">
        <v>31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20</v>
      </c>
      <c r="DA167">
        <v>0</v>
      </c>
      <c r="DB167">
        <v>18</v>
      </c>
      <c r="DC167">
        <v>38</v>
      </c>
      <c r="DD167">
        <v>48</v>
      </c>
      <c r="DE167">
        <v>0</v>
      </c>
      <c r="DF167">
        <v>43.74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2</v>
      </c>
      <c r="DS167">
        <v>2</v>
      </c>
      <c r="DV167" s="2"/>
      <c r="DZ167" t="b">
        <v>1</v>
      </c>
      <c r="EA167" s="2" t="s">
        <v>208</v>
      </c>
      <c r="ED167" s="3">
        <v>46023</v>
      </c>
      <c r="EE167" s="3">
        <v>46053</v>
      </c>
      <c r="EF167" s="2" t="s">
        <v>173</v>
      </c>
      <c r="EG167" t="b">
        <v>1</v>
      </c>
      <c r="EH167" s="2" t="s">
        <v>174</v>
      </c>
      <c r="EK167" s="2"/>
    </row>
    <row r="168" spans="1:141" ht="15">
      <c r="A168" s="3">
        <v>46023</v>
      </c>
      <c r="B168">
        <v>7620</v>
      </c>
      <c r="D168" s="2"/>
      <c r="E168" t="s">
        <v>176</v>
      </c>
      <c r="F168" s="2" t="s">
        <v>177</v>
      </c>
      <c r="G168">
        <v>15</v>
      </c>
      <c r="H168" s="3">
        <v>37391</v>
      </c>
      <c r="J168">
        <v>118421.333</v>
      </c>
      <c r="K168">
        <v>124171.3</v>
      </c>
      <c r="L168">
        <v>147970.799</v>
      </c>
      <c r="M168">
        <v>20</v>
      </c>
      <c r="N168">
        <v>9</v>
      </c>
      <c r="O168">
        <v>2</v>
      </c>
      <c r="P168">
        <v>31</v>
      </c>
      <c r="Q168">
        <v>100</v>
      </c>
      <c r="R168">
        <v>100</v>
      </c>
      <c r="S168">
        <v>6215877</v>
      </c>
      <c r="T168">
        <v>1273420</v>
      </c>
      <c r="U168">
        <v>4942457</v>
      </c>
      <c r="V168">
        <v>23</v>
      </c>
      <c r="W168">
        <v>3671061</v>
      </c>
      <c r="X168">
        <v>0</v>
      </c>
      <c r="Y168">
        <v>0</v>
      </c>
      <c r="Z168">
        <v>0</v>
      </c>
      <c r="AA168">
        <v>172500</v>
      </c>
      <c r="AB168">
        <v>0</v>
      </c>
      <c r="AC168">
        <v>0</v>
      </c>
      <c r="AD168">
        <v>0</v>
      </c>
      <c r="AE168">
        <v>172500</v>
      </c>
      <c r="AF168">
        <v>0</v>
      </c>
      <c r="AG168">
        <v>465642</v>
      </c>
      <c r="AH168">
        <v>0</v>
      </c>
      <c r="AI168">
        <v>499401</v>
      </c>
      <c r="AJ168">
        <v>965043</v>
      </c>
      <c r="AK168">
        <v>887824</v>
      </c>
      <c r="AL168">
        <v>0</v>
      </c>
      <c r="AM168">
        <v>459449</v>
      </c>
      <c r="AN168">
        <v>0</v>
      </c>
      <c r="AO168">
        <v>50000</v>
      </c>
      <c r="AP168">
        <v>2362316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10000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531440</v>
      </c>
      <c r="BN168">
        <v>53140</v>
      </c>
      <c r="BO168">
        <v>287940</v>
      </c>
      <c r="BP168">
        <v>272850</v>
      </c>
      <c r="BQ168">
        <v>55940</v>
      </c>
      <c r="BR168">
        <v>11020</v>
      </c>
      <c r="BS168">
        <v>43090</v>
      </c>
      <c r="BT168">
        <v>13000</v>
      </c>
      <c r="BU168">
        <v>5000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221251.087</v>
      </c>
      <c r="CH168">
        <v>31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20</v>
      </c>
      <c r="DA168">
        <v>0</v>
      </c>
      <c r="DB168">
        <v>18</v>
      </c>
      <c r="DC168">
        <v>38</v>
      </c>
      <c r="DD168">
        <v>32</v>
      </c>
      <c r="DE168">
        <v>0</v>
      </c>
      <c r="DF168">
        <v>41.4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2</v>
      </c>
      <c r="DV168" s="2"/>
      <c r="DZ168" t="b">
        <v>1</v>
      </c>
      <c r="EA168" s="2" t="s">
        <v>208</v>
      </c>
      <c r="ED168" s="3">
        <v>46023</v>
      </c>
      <c r="EE168" s="3">
        <v>46053</v>
      </c>
      <c r="EF168" s="2" t="s">
        <v>173</v>
      </c>
      <c r="EG168" t="b">
        <v>1</v>
      </c>
      <c r="EH168" s="2" t="s">
        <v>174</v>
      </c>
      <c r="EK168" s="2"/>
    </row>
    <row r="169" spans="1:141" ht="15">
      <c r="A169" s="3">
        <v>46023</v>
      </c>
      <c r="B169">
        <v>7620</v>
      </c>
      <c r="D169" s="2"/>
      <c r="E169" t="s">
        <v>176</v>
      </c>
      <c r="F169" s="2" t="s">
        <v>177</v>
      </c>
      <c r="G169">
        <v>12</v>
      </c>
      <c r="H169" s="3">
        <v>37599</v>
      </c>
      <c r="J169">
        <v>116788.333</v>
      </c>
      <c r="K169">
        <v>122788.3</v>
      </c>
      <c r="L169">
        <v>146322.72399999999</v>
      </c>
      <c r="M169">
        <v>20</v>
      </c>
      <c r="N169">
        <v>9</v>
      </c>
      <c r="O169">
        <v>2</v>
      </c>
      <c r="P169">
        <v>31</v>
      </c>
      <c r="Q169">
        <v>100</v>
      </c>
      <c r="R169">
        <v>100</v>
      </c>
      <c r="S169">
        <v>6733687</v>
      </c>
      <c r="T169">
        <v>1299687</v>
      </c>
      <c r="U169">
        <v>5434000</v>
      </c>
      <c r="V169">
        <v>23</v>
      </c>
      <c r="W169">
        <v>3620438</v>
      </c>
      <c r="X169">
        <v>0</v>
      </c>
      <c r="Y169">
        <v>0</v>
      </c>
      <c r="Z169">
        <v>7500</v>
      </c>
      <c r="AA169">
        <v>172500</v>
      </c>
      <c r="AB169">
        <v>0</v>
      </c>
      <c r="AC169">
        <v>0</v>
      </c>
      <c r="AD169">
        <v>0</v>
      </c>
      <c r="AE169">
        <v>180000</v>
      </c>
      <c r="AF169">
        <v>0</v>
      </c>
      <c r="AG169">
        <v>460456</v>
      </c>
      <c r="AH169">
        <v>0</v>
      </c>
      <c r="AI169">
        <v>493839</v>
      </c>
      <c r="AJ169">
        <v>954295</v>
      </c>
      <c r="AK169">
        <v>1316904</v>
      </c>
      <c r="AL169">
        <v>0</v>
      </c>
      <c r="AM169">
        <v>557050</v>
      </c>
      <c r="AN169">
        <v>0</v>
      </c>
      <c r="AO169">
        <v>70000</v>
      </c>
      <c r="AP169">
        <v>2898249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35000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561040</v>
      </c>
      <c r="BN169">
        <v>56100</v>
      </c>
      <c r="BO169">
        <v>274590</v>
      </c>
      <c r="BP169">
        <v>293630</v>
      </c>
      <c r="BQ169">
        <v>60600</v>
      </c>
      <c r="BR169">
        <v>10870</v>
      </c>
      <c r="BS169">
        <v>42600</v>
      </c>
      <c r="BT169">
        <v>0</v>
      </c>
      <c r="BU169">
        <v>257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201701.348</v>
      </c>
      <c r="CH169">
        <v>31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14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20</v>
      </c>
      <c r="DA169">
        <v>0</v>
      </c>
      <c r="DB169">
        <v>18</v>
      </c>
      <c r="DC169">
        <v>38</v>
      </c>
      <c r="DD169">
        <v>48</v>
      </c>
      <c r="DE169">
        <v>0</v>
      </c>
      <c r="DF169">
        <v>50.76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2</v>
      </c>
      <c r="DS169">
        <v>2</v>
      </c>
      <c r="DV169" s="2"/>
      <c r="DZ169" t="b">
        <v>1</v>
      </c>
      <c r="EA169" s="2" t="s">
        <v>208</v>
      </c>
      <c r="ED169" s="3">
        <v>46023</v>
      </c>
      <c r="EE169" s="3">
        <v>46053</v>
      </c>
      <c r="EF169" s="2" t="s">
        <v>173</v>
      </c>
      <c r="EG169" t="b">
        <v>1</v>
      </c>
      <c r="EH169" s="2" t="s">
        <v>174</v>
      </c>
      <c r="EK169" s="2"/>
    </row>
    <row r="170" spans="1:141" ht="15">
      <c r="A170" s="3">
        <v>46023</v>
      </c>
      <c r="B170">
        <v>7620</v>
      </c>
      <c r="D170" s="2"/>
      <c r="E170" t="s">
        <v>176</v>
      </c>
      <c r="F170" s="2" t="s">
        <v>177</v>
      </c>
      <c r="G170">
        <v>5</v>
      </c>
      <c r="H170" s="3">
        <v>37683</v>
      </c>
      <c r="J170">
        <v>111809.333</v>
      </c>
      <c r="K170">
        <v>117559.3</v>
      </c>
      <c r="L170">
        <v>140091.49900000001</v>
      </c>
      <c r="M170">
        <v>20</v>
      </c>
      <c r="N170">
        <v>9</v>
      </c>
      <c r="O170">
        <v>2</v>
      </c>
      <c r="P170">
        <v>31</v>
      </c>
      <c r="Q170">
        <v>100</v>
      </c>
      <c r="R170">
        <v>100</v>
      </c>
      <c r="S170">
        <v>6176673</v>
      </c>
      <c r="T170">
        <v>1287930</v>
      </c>
      <c r="U170">
        <v>4888743</v>
      </c>
      <c r="V170">
        <v>22</v>
      </c>
      <c r="W170">
        <v>3466089</v>
      </c>
      <c r="X170">
        <v>0</v>
      </c>
      <c r="Y170">
        <v>0</v>
      </c>
      <c r="Z170">
        <v>7500</v>
      </c>
      <c r="AA170">
        <v>165000</v>
      </c>
      <c r="AB170">
        <v>0</v>
      </c>
      <c r="AC170">
        <v>0</v>
      </c>
      <c r="AD170">
        <v>0</v>
      </c>
      <c r="AE170">
        <v>172500</v>
      </c>
      <c r="AF170">
        <v>0</v>
      </c>
      <c r="AG170">
        <v>440847</v>
      </c>
      <c r="AH170">
        <v>0</v>
      </c>
      <c r="AI170">
        <v>472808</v>
      </c>
      <c r="AJ170">
        <v>913656</v>
      </c>
      <c r="AK170">
        <v>1050686</v>
      </c>
      <c r="AL170">
        <v>0</v>
      </c>
      <c r="AM170">
        <v>508742</v>
      </c>
      <c r="AN170">
        <v>0</v>
      </c>
      <c r="AO170">
        <v>65000</v>
      </c>
      <c r="AP170">
        <v>2538084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570130</v>
      </c>
      <c r="BN170">
        <v>57010</v>
      </c>
      <c r="BO170">
        <v>256160</v>
      </c>
      <c r="BP170">
        <v>288850</v>
      </c>
      <c r="BQ170">
        <v>55590</v>
      </c>
      <c r="BR170">
        <v>10400</v>
      </c>
      <c r="BS170">
        <v>40790</v>
      </c>
      <c r="BT170">
        <v>9000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191392.45699999999</v>
      </c>
      <c r="CH170">
        <v>31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13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20</v>
      </c>
      <c r="DA170">
        <v>0</v>
      </c>
      <c r="DB170">
        <v>18</v>
      </c>
      <c r="DC170">
        <v>38</v>
      </c>
      <c r="DD170">
        <v>40</v>
      </c>
      <c r="DE170">
        <v>0</v>
      </c>
      <c r="DF170">
        <v>48.42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2</v>
      </c>
      <c r="DS170">
        <v>2</v>
      </c>
      <c r="DV170" s="2"/>
      <c r="DZ170" t="b">
        <v>1</v>
      </c>
      <c r="EA170" s="2" t="s">
        <v>208</v>
      </c>
      <c r="ED170" s="3">
        <v>46023</v>
      </c>
      <c r="EE170" s="3">
        <v>46053</v>
      </c>
      <c r="EF170" s="2" t="s">
        <v>173</v>
      </c>
      <c r="EG170" t="b">
        <v>1</v>
      </c>
      <c r="EH170" s="2" t="s">
        <v>174</v>
      </c>
      <c r="EK170" s="2"/>
    </row>
    <row r="171" spans="1:141" ht="15">
      <c r="A171" s="3">
        <v>46023</v>
      </c>
      <c r="B171">
        <v>7620</v>
      </c>
      <c r="D171" s="2"/>
      <c r="E171" t="s">
        <v>176</v>
      </c>
      <c r="F171" s="2" t="s">
        <v>177</v>
      </c>
      <c r="G171">
        <v>12</v>
      </c>
      <c r="H171" s="3">
        <v>37914</v>
      </c>
      <c r="J171">
        <v>116788.333</v>
      </c>
      <c r="K171">
        <v>122288.3</v>
      </c>
      <c r="L171">
        <v>145726.891</v>
      </c>
      <c r="M171">
        <v>20</v>
      </c>
      <c r="N171">
        <v>9</v>
      </c>
      <c r="O171">
        <v>2</v>
      </c>
      <c r="P171">
        <v>31</v>
      </c>
      <c r="Q171">
        <v>100</v>
      </c>
      <c r="R171">
        <v>100</v>
      </c>
      <c r="S171">
        <v>6910761</v>
      </c>
      <c r="T171">
        <v>1444550</v>
      </c>
      <c r="U171">
        <v>5466211</v>
      </c>
      <c r="V171">
        <v>22</v>
      </c>
      <c r="W171">
        <v>3620438</v>
      </c>
      <c r="X171">
        <v>0</v>
      </c>
      <c r="Y171">
        <v>0</v>
      </c>
      <c r="Z171">
        <v>0</v>
      </c>
      <c r="AA171">
        <v>165000</v>
      </c>
      <c r="AB171">
        <v>0</v>
      </c>
      <c r="AC171">
        <v>0</v>
      </c>
      <c r="AD171">
        <v>0</v>
      </c>
      <c r="AE171">
        <v>165000</v>
      </c>
      <c r="AF171">
        <v>0</v>
      </c>
      <c r="AG171">
        <v>458581</v>
      </c>
      <c r="AH171">
        <v>0</v>
      </c>
      <c r="AI171">
        <v>491828</v>
      </c>
      <c r="AJ171">
        <v>950409</v>
      </c>
      <c r="AK171">
        <v>1530132</v>
      </c>
      <c r="AL171">
        <v>0</v>
      </c>
      <c r="AM171">
        <v>554782</v>
      </c>
      <c r="AN171">
        <v>0</v>
      </c>
      <c r="AO171">
        <v>70000</v>
      </c>
      <c r="AP171">
        <v>3105323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20000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692370</v>
      </c>
      <c r="BN171">
        <v>69230</v>
      </c>
      <c r="BO171">
        <v>277540</v>
      </c>
      <c r="BP171">
        <v>288900</v>
      </c>
      <c r="BQ171">
        <v>62200</v>
      </c>
      <c r="BR171">
        <v>10870</v>
      </c>
      <c r="BS171">
        <v>42440</v>
      </c>
      <c r="BT171">
        <v>0</v>
      </c>
      <c r="BU171">
        <v>1000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202738.891</v>
      </c>
      <c r="CH171">
        <v>31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14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20</v>
      </c>
      <c r="DA171">
        <v>0</v>
      </c>
      <c r="DB171">
        <v>18</v>
      </c>
      <c r="DC171">
        <v>38</v>
      </c>
      <c r="DD171">
        <v>56</v>
      </c>
      <c r="DE171">
        <v>0</v>
      </c>
      <c r="DF171">
        <v>50.76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1.5</v>
      </c>
      <c r="DR171">
        <v>2</v>
      </c>
      <c r="DS171">
        <v>2</v>
      </c>
      <c r="DV171" s="2"/>
      <c r="DZ171" t="b">
        <v>1</v>
      </c>
      <c r="EA171" s="2" t="s">
        <v>208</v>
      </c>
      <c r="ED171" s="3">
        <v>46023</v>
      </c>
      <c r="EE171" s="3">
        <v>46053</v>
      </c>
      <c r="EF171" s="2" t="s">
        <v>173</v>
      </c>
      <c r="EG171" t="b">
        <v>1</v>
      </c>
      <c r="EH171" s="2" t="s">
        <v>174</v>
      </c>
      <c r="EK171" s="2"/>
    </row>
    <row r="172" spans="1:141" ht="15">
      <c r="A172" s="3">
        <v>46023</v>
      </c>
      <c r="B172">
        <v>7620</v>
      </c>
      <c r="D172" s="2"/>
      <c r="E172" t="s">
        <v>176</v>
      </c>
      <c r="F172" s="2" t="s">
        <v>177</v>
      </c>
      <c r="G172">
        <v>5</v>
      </c>
      <c r="H172" s="3">
        <v>37963</v>
      </c>
      <c r="J172">
        <v>111809.333</v>
      </c>
      <c r="K172">
        <v>118684.3</v>
      </c>
      <c r="L172">
        <v>141432.12400000001</v>
      </c>
      <c r="M172">
        <v>20</v>
      </c>
      <c r="N172">
        <v>9</v>
      </c>
      <c r="O172">
        <v>2</v>
      </c>
      <c r="P172">
        <v>31</v>
      </c>
      <c r="Q172">
        <v>100</v>
      </c>
      <c r="R172">
        <v>100</v>
      </c>
      <c r="S172">
        <v>6387164</v>
      </c>
      <c r="T172">
        <v>1307164</v>
      </c>
      <c r="U172">
        <v>5080000</v>
      </c>
      <c r="V172">
        <v>22</v>
      </c>
      <c r="W172">
        <v>3466089</v>
      </c>
      <c r="X172">
        <v>0</v>
      </c>
      <c r="Y172">
        <v>0</v>
      </c>
      <c r="Z172">
        <v>41250</v>
      </c>
      <c r="AA172">
        <v>165000</v>
      </c>
      <c r="AB172">
        <v>0</v>
      </c>
      <c r="AC172">
        <v>0</v>
      </c>
      <c r="AD172">
        <v>0</v>
      </c>
      <c r="AE172">
        <v>206250</v>
      </c>
      <c r="AF172">
        <v>0</v>
      </c>
      <c r="AG172">
        <v>445066</v>
      </c>
      <c r="AH172">
        <v>0</v>
      </c>
      <c r="AI172">
        <v>424296</v>
      </c>
      <c r="AJ172">
        <v>869362</v>
      </c>
      <c r="AK172">
        <v>1272889</v>
      </c>
      <c r="AL172">
        <v>0</v>
      </c>
      <c r="AM172">
        <v>467574</v>
      </c>
      <c r="AN172">
        <v>0</v>
      </c>
      <c r="AO172">
        <v>60000</v>
      </c>
      <c r="AP172">
        <v>2669825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25000</v>
      </c>
      <c r="BC172">
        <v>0</v>
      </c>
      <c r="BD172">
        <v>0</v>
      </c>
      <c r="BE172">
        <v>20000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588010</v>
      </c>
      <c r="BN172">
        <v>58800</v>
      </c>
      <c r="BO172">
        <v>256640</v>
      </c>
      <c r="BP172">
        <v>281710</v>
      </c>
      <c r="BQ172">
        <v>57480</v>
      </c>
      <c r="BR172">
        <v>10400</v>
      </c>
      <c r="BS172">
        <v>41170</v>
      </c>
      <c r="BT172">
        <v>12000</v>
      </c>
      <c r="BU172">
        <v>954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184455.772</v>
      </c>
      <c r="CH172">
        <v>31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12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20</v>
      </c>
      <c r="DA172">
        <v>0</v>
      </c>
      <c r="DB172">
        <v>16</v>
      </c>
      <c r="DC172">
        <v>36</v>
      </c>
      <c r="DD172">
        <v>48</v>
      </c>
      <c r="DE172">
        <v>0</v>
      </c>
      <c r="DF172">
        <v>44.08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2</v>
      </c>
      <c r="DS172">
        <v>2</v>
      </c>
      <c r="DV172" s="2"/>
      <c r="DZ172" t="b">
        <v>1</v>
      </c>
      <c r="EA172" s="2" t="s">
        <v>208</v>
      </c>
      <c r="ED172" s="3">
        <v>46023</v>
      </c>
      <c r="EE172" s="3">
        <v>46053</v>
      </c>
      <c r="EF172" s="2" t="s">
        <v>173</v>
      </c>
      <c r="EG172" t="b">
        <v>1</v>
      </c>
      <c r="EH172" s="2" t="s">
        <v>174</v>
      </c>
      <c r="EK172" s="2"/>
    </row>
    <row r="173" spans="1:141" ht="15">
      <c r="A173" s="3">
        <v>46023</v>
      </c>
      <c r="B173">
        <v>7620</v>
      </c>
      <c r="D173" s="2"/>
      <c r="E173" t="s">
        <v>176</v>
      </c>
      <c r="F173" s="2" t="s">
        <v>177</v>
      </c>
      <c r="G173">
        <v>7</v>
      </c>
      <c r="H173" s="3">
        <v>38126</v>
      </c>
      <c r="J173">
        <v>113366.333</v>
      </c>
      <c r="K173">
        <v>118866.3</v>
      </c>
      <c r="L173">
        <v>141649.008</v>
      </c>
      <c r="M173">
        <v>20</v>
      </c>
      <c r="N173">
        <v>9</v>
      </c>
      <c r="O173">
        <v>2</v>
      </c>
      <c r="P173">
        <v>31</v>
      </c>
      <c r="Q173">
        <v>100</v>
      </c>
      <c r="R173">
        <v>100</v>
      </c>
      <c r="S173">
        <v>5822551</v>
      </c>
      <c r="T173">
        <v>1122551</v>
      </c>
      <c r="U173">
        <v>4700000</v>
      </c>
      <c r="V173">
        <v>21</v>
      </c>
      <c r="W173">
        <v>3514356</v>
      </c>
      <c r="X173">
        <v>0</v>
      </c>
      <c r="Y173">
        <v>0</v>
      </c>
      <c r="Z173">
        <v>7500</v>
      </c>
      <c r="AA173">
        <v>157500</v>
      </c>
      <c r="AB173">
        <v>0</v>
      </c>
      <c r="AC173">
        <v>0</v>
      </c>
      <c r="AD173">
        <v>0</v>
      </c>
      <c r="AE173">
        <v>165000</v>
      </c>
      <c r="AF173">
        <v>0</v>
      </c>
      <c r="AG173">
        <v>445748</v>
      </c>
      <c r="AH173">
        <v>0</v>
      </c>
      <c r="AI173">
        <v>371828</v>
      </c>
      <c r="AJ173">
        <v>817577</v>
      </c>
      <c r="AK173">
        <v>849894</v>
      </c>
      <c r="AL173">
        <v>0</v>
      </c>
      <c r="AM173">
        <v>347606</v>
      </c>
      <c r="AN173">
        <v>0</v>
      </c>
      <c r="AO173">
        <v>40000</v>
      </c>
      <c r="AP173">
        <v>2055077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53118</v>
      </c>
      <c r="AZ173">
        <v>0</v>
      </c>
      <c r="BA173">
        <v>0</v>
      </c>
      <c r="BB173">
        <v>35000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445060</v>
      </c>
      <c r="BN173">
        <v>44500</v>
      </c>
      <c r="BO173">
        <v>268470</v>
      </c>
      <c r="BP173">
        <v>249560</v>
      </c>
      <c r="BQ173">
        <v>52400</v>
      </c>
      <c r="BR173">
        <v>10550</v>
      </c>
      <c r="BS173">
        <v>41250</v>
      </c>
      <c r="BT173">
        <v>1000</v>
      </c>
      <c r="BU173">
        <v>9761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207554.848</v>
      </c>
      <c r="CH173">
        <v>31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8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20</v>
      </c>
      <c r="DA173">
        <v>0</v>
      </c>
      <c r="DB173">
        <v>14</v>
      </c>
      <c r="DC173">
        <v>34</v>
      </c>
      <c r="DD173">
        <v>32</v>
      </c>
      <c r="DE173">
        <v>0</v>
      </c>
      <c r="DF173">
        <v>32.72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2</v>
      </c>
      <c r="DS173">
        <v>2</v>
      </c>
      <c r="DV173" s="2"/>
      <c r="DZ173" t="b">
        <v>1</v>
      </c>
      <c r="EA173" s="2" t="s">
        <v>208</v>
      </c>
      <c r="ED173" s="3">
        <v>46023</v>
      </c>
      <c r="EE173" s="3">
        <v>46053</v>
      </c>
      <c r="EF173" s="2" t="s">
        <v>173</v>
      </c>
      <c r="EG173" t="b">
        <v>1</v>
      </c>
      <c r="EH173" s="2" t="s">
        <v>174</v>
      </c>
      <c r="EK173" s="2"/>
    </row>
    <row r="174" spans="1:141" ht="15">
      <c r="A174" s="3">
        <v>46023</v>
      </c>
      <c r="B174">
        <v>7620</v>
      </c>
      <c r="D174" s="2"/>
      <c r="E174" t="s">
        <v>176</v>
      </c>
      <c r="F174" s="2" t="s">
        <v>177</v>
      </c>
      <c r="G174">
        <v>1</v>
      </c>
      <c r="H174" s="3">
        <v>38544</v>
      </c>
      <c r="J174">
        <v>108315.333</v>
      </c>
      <c r="K174">
        <v>113565.3</v>
      </c>
      <c r="L174">
        <v>135331.98300000001</v>
      </c>
      <c r="M174">
        <v>20</v>
      </c>
      <c r="N174">
        <v>9</v>
      </c>
      <c r="O174">
        <v>2</v>
      </c>
      <c r="P174">
        <v>31</v>
      </c>
      <c r="Q174">
        <v>100</v>
      </c>
      <c r="R174">
        <v>100</v>
      </c>
      <c r="S174">
        <v>4706892</v>
      </c>
      <c r="T174">
        <v>908670</v>
      </c>
      <c r="U174">
        <v>3798222</v>
      </c>
      <c r="V174">
        <v>20</v>
      </c>
      <c r="W174">
        <v>3357775</v>
      </c>
      <c r="X174">
        <v>0</v>
      </c>
      <c r="Y174">
        <v>0</v>
      </c>
      <c r="Z174">
        <v>7500</v>
      </c>
      <c r="AA174">
        <v>150000</v>
      </c>
      <c r="AB174">
        <v>0</v>
      </c>
      <c r="AC174">
        <v>0</v>
      </c>
      <c r="AD174">
        <v>0</v>
      </c>
      <c r="AE174">
        <v>157500</v>
      </c>
      <c r="AF174">
        <v>0</v>
      </c>
      <c r="AG174">
        <v>425869</v>
      </c>
      <c r="AH174">
        <v>0</v>
      </c>
      <c r="AI174">
        <v>253747</v>
      </c>
      <c r="AJ174">
        <v>679617</v>
      </c>
      <c r="AK174">
        <v>202997</v>
      </c>
      <c r="AL174">
        <v>0</v>
      </c>
      <c r="AM174">
        <v>244003</v>
      </c>
      <c r="AN174">
        <v>0</v>
      </c>
      <c r="AO174">
        <v>30000</v>
      </c>
      <c r="AP174">
        <v>1156617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35000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333890</v>
      </c>
      <c r="BN174">
        <v>33380</v>
      </c>
      <c r="BO174">
        <v>241390</v>
      </c>
      <c r="BP174">
        <v>205160</v>
      </c>
      <c r="BQ174">
        <v>42360</v>
      </c>
      <c r="BR174">
        <v>10080</v>
      </c>
      <c r="BS174">
        <v>39410</v>
      </c>
      <c r="BT174">
        <v>0</v>
      </c>
      <c r="BU174">
        <v>3000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183766.815</v>
      </c>
      <c r="CH174">
        <v>31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6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20</v>
      </c>
      <c r="DA174">
        <v>0</v>
      </c>
      <c r="DB174">
        <v>10</v>
      </c>
      <c r="DC174">
        <v>30</v>
      </c>
      <c r="DD174">
        <v>8</v>
      </c>
      <c r="DE174">
        <v>0</v>
      </c>
      <c r="DF174">
        <v>24.04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2</v>
      </c>
      <c r="DS174">
        <v>2</v>
      </c>
      <c r="DV174" s="2"/>
      <c r="DZ174" t="b">
        <v>1</v>
      </c>
      <c r="EA174" s="2" t="s">
        <v>208</v>
      </c>
      <c r="ED174" s="3">
        <v>46023</v>
      </c>
      <c r="EE174" s="3">
        <v>46053</v>
      </c>
      <c r="EF174" s="2" t="s">
        <v>173</v>
      </c>
      <c r="EG174" t="b">
        <v>1</v>
      </c>
      <c r="EH174" s="2" t="s">
        <v>174</v>
      </c>
      <c r="EK174" s="2"/>
    </row>
    <row r="175" spans="1:141" ht="15">
      <c r="A175" s="3">
        <v>46023</v>
      </c>
      <c r="B175">
        <v>7620</v>
      </c>
      <c r="D175" s="2"/>
      <c r="E175" t="s">
        <v>179</v>
      </c>
      <c r="F175" s="2" t="s">
        <v>180</v>
      </c>
      <c r="G175">
        <v>17</v>
      </c>
      <c r="H175" s="3">
        <v>41640</v>
      </c>
      <c r="J175">
        <v>104068.299</v>
      </c>
      <c r="K175">
        <v>107443.26700000001</v>
      </c>
      <c r="L175">
        <v>128036.55899999999</v>
      </c>
      <c r="M175">
        <v>20</v>
      </c>
      <c r="N175">
        <v>9</v>
      </c>
      <c r="O175">
        <v>2</v>
      </c>
      <c r="P175">
        <v>31</v>
      </c>
      <c r="Q175">
        <v>100</v>
      </c>
      <c r="R175">
        <v>100</v>
      </c>
      <c r="S175">
        <v>5338484</v>
      </c>
      <c r="T175">
        <v>910484</v>
      </c>
      <c r="U175">
        <v>4428000</v>
      </c>
      <c r="V175">
        <v>12</v>
      </c>
      <c r="W175">
        <v>3226117</v>
      </c>
      <c r="X175">
        <v>0</v>
      </c>
      <c r="Y175">
        <v>0</v>
      </c>
      <c r="Z175">
        <v>11250</v>
      </c>
      <c r="AA175">
        <v>90000</v>
      </c>
      <c r="AB175">
        <v>0</v>
      </c>
      <c r="AC175">
        <v>0</v>
      </c>
      <c r="AD175">
        <v>0</v>
      </c>
      <c r="AE175">
        <v>101250</v>
      </c>
      <c r="AF175">
        <v>0</v>
      </c>
      <c r="AG175">
        <v>402912</v>
      </c>
      <c r="AH175">
        <v>0</v>
      </c>
      <c r="AI175">
        <v>384109</v>
      </c>
      <c r="AJ175">
        <v>787021</v>
      </c>
      <c r="AK175">
        <v>768219</v>
      </c>
      <c r="AL175">
        <v>0</v>
      </c>
      <c r="AM175">
        <v>355877</v>
      </c>
      <c r="AN175">
        <v>0</v>
      </c>
      <c r="AO175">
        <v>45000</v>
      </c>
      <c r="AP175">
        <v>1956117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55000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290250</v>
      </c>
      <c r="BN175">
        <v>29020</v>
      </c>
      <c r="BO175">
        <v>243480</v>
      </c>
      <c r="BP175">
        <v>232290</v>
      </c>
      <c r="BQ175">
        <v>48050</v>
      </c>
      <c r="BR175">
        <v>9680</v>
      </c>
      <c r="BS175">
        <v>37300</v>
      </c>
      <c r="BT175">
        <v>14000</v>
      </c>
      <c r="BU175">
        <v>6414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182422.435</v>
      </c>
      <c r="CH175">
        <v>31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9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20</v>
      </c>
      <c r="DA175">
        <v>0</v>
      </c>
      <c r="DB175">
        <v>16</v>
      </c>
      <c r="DC175">
        <v>36</v>
      </c>
      <c r="DD175">
        <v>32</v>
      </c>
      <c r="DE175">
        <v>0</v>
      </c>
      <c r="DF175">
        <v>37.06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2</v>
      </c>
      <c r="DS175">
        <v>2</v>
      </c>
      <c r="DV175" s="2"/>
      <c r="DZ175" t="b">
        <v>1</v>
      </c>
      <c r="EA175" s="2" t="s">
        <v>208</v>
      </c>
      <c r="ED175" s="3">
        <v>46023</v>
      </c>
      <c r="EE175" s="3">
        <v>46053</v>
      </c>
      <c r="EF175" s="2" t="s">
        <v>173</v>
      </c>
      <c r="EG175" t="b">
        <v>1</v>
      </c>
      <c r="EH175" s="2" t="s">
        <v>174</v>
      </c>
      <c r="EK175" s="2"/>
    </row>
    <row r="176" spans="1:141" ht="15">
      <c r="A176" s="3">
        <v>46023</v>
      </c>
      <c r="B176">
        <v>7620</v>
      </c>
      <c r="D176" s="2"/>
      <c r="E176" t="s">
        <v>179</v>
      </c>
      <c r="F176" s="2" t="s">
        <v>180</v>
      </c>
      <c r="G176">
        <v>17</v>
      </c>
      <c r="H176" s="3">
        <v>41640</v>
      </c>
      <c r="J176">
        <v>104068.299</v>
      </c>
      <c r="K176">
        <v>107318.26700000001</v>
      </c>
      <c r="L176">
        <v>127887.601</v>
      </c>
      <c r="M176">
        <v>20</v>
      </c>
      <c r="N176">
        <v>9</v>
      </c>
      <c r="O176">
        <v>2</v>
      </c>
      <c r="P176">
        <v>31</v>
      </c>
      <c r="Q176">
        <v>100</v>
      </c>
      <c r="R176">
        <v>100</v>
      </c>
      <c r="S176">
        <v>6092368</v>
      </c>
      <c r="T176">
        <v>1187368</v>
      </c>
      <c r="U176">
        <v>4905000</v>
      </c>
      <c r="V176">
        <v>12</v>
      </c>
      <c r="W176">
        <v>3226117</v>
      </c>
      <c r="X176">
        <v>0</v>
      </c>
      <c r="Y176">
        <v>0</v>
      </c>
      <c r="Z176">
        <v>7500</v>
      </c>
      <c r="AA176">
        <v>90000</v>
      </c>
      <c r="AB176">
        <v>0</v>
      </c>
      <c r="AC176">
        <v>0</v>
      </c>
      <c r="AD176">
        <v>0</v>
      </c>
      <c r="AE176">
        <v>97500</v>
      </c>
      <c r="AF176">
        <v>0</v>
      </c>
      <c r="AG176">
        <v>402443</v>
      </c>
      <c r="AH176">
        <v>0</v>
      </c>
      <c r="AI176">
        <v>431620</v>
      </c>
      <c r="AJ176">
        <v>834064</v>
      </c>
      <c r="AK176">
        <v>1342819</v>
      </c>
      <c r="AL176">
        <v>0</v>
      </c>
      <c r="AM176">
        <v>486868</v>
      </c>
      <c r="AN176">
        <v>0</v>
      </c>
      <c r="AO176">
        <v>70000</v>
      </c>
      <c r="AP176">
        <v>2733751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35000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523860</v>
      </c>
      <c r="BN176">
        <v>52380</v>
      </c>
      <c r="BO176">
        <v>243860</v>
      </c>
      <c r="BP176">
        <v>265080</v>
      </c>
      <c r="BQ176">
        <v>54830</v>
      </c>
      <c r="BR176">
        <v>9680</v>
      </c>
      <c r="BS176">
        <v>37260</v>
      </c>
      <c r="BT176">
        <v>0</v>
      </c>
      <c r="BU176">
        <v>418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185589.79300000001</v>
      </c>
      <c r="CH176">
        <v>31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14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20</v>
      </c>
      <c r="DA176">
        <v>0</v>
      </c>
      <c r="DB176">
        <v>18</v>
      </c>
      <c r="DC176">
        <v>38</v>
      </c>
      <c r="DD176">
        <v>56</v>
      </c>
      <c r="DE176">
        <v>0</v>
      </c>
      <c r="DF176">
        <v>50.76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2</v>
      </c>
      <c r="DS176">
        <v>2</v>
      </c>
      <c r="DV176" s="2"/>
      <c r="DZ176" t="b">
        <v>1</v>
      </c>
      <c r="EA176" s="2" t="s">
        <v>208</v>
      </c>
      <c r="ED176" s="3">
        <v>46023</v>
      </c>
      <c r="EE176" s="3">
        <v>46053</v>
      </c>
      <c r="EF176" s="2" t="s">
        <v>173</v>
      </c>
      <c r="EG176" t="b">
        <v>1</v>
      </c>
      <c r="EH176" s="2" t="s">
        <v>174</v>
      </c>
      <c r="EK176" s="2"/>
    </row>
    <row r="177" spans="1:141" ht="15">
      <c r="A177" s="3">
        <v>46023</v>
      </c>
      <c r="B177">
        <v>7620</v>
      </c>
      <c r="D177" s="2"/>
      <c r="E177" t="s">
        <v>179</v>
      </c>
      <c r="F177" s="2" t="s">
        <v>180</v>
      </c>
      <c r="G177">
        <v>14</v>
      </c>
      <c r="H177" s="3">
        <v>41640</v>
      </c>
      <c r="J177">
        <v>102118.299</v>
      </c>
      <c r="K177">
        <v>105118.26700000001</v>
      </c>
      <c r="L177">
        <v>125265.93399999999</v>
      </c>
      <c r="M177">
        <v>20</v>
      </c>
      <c r="N177">
        <v>9</v>
      </c>
      <c r="O177">
        <v>2</v>
      </c>
      <c r="P177">
        <v>31</v>
      </c>
      <c r="Q177">
        <v>100</v>
      </c>
      <c r="R177">
        <v>100</v>
      </c>
      <c r="S177">
        <v>5498061</v>
      </c>
      <c r="T177">
        <v>1013340</v>
      </c>
      <c r="U177">
        <v>4484721</v>
      </c>
      <c r="V177">
        <v>12</v>
      </c>
      <c r="W177">
        <v>3165667</v>
      </c>
      <c r="X177">
        <v>0</v>
      </c>
      <c r="Y177">
        <v>0</v>
      </c>
      <c r="Z177">
        <v>0</v>
      </c>
      <c r="AA177">
        <v>90000</v>
      </c>
      <c r="AB177">
        <v>0</v>
      </c>
      <c r="AC177">
        <v>0</v>
      </c>
      <c r="AD177">
        <v>0</v>
      </c>
      <c r="AE177">
        <v>90000</v>
      </c>
      <c r="AF177">
        <v>0</v>
      </c>
      <c r="AG177">
        <v>394193</v>
      </c>
      <c r="AH177">
        <v>0</v>
      </c>
      <c r="AI177">
        <v>422772</v>
      </c>
      <c r="AJ177">
        <v>816966</v>
      </c>
      <c r="AK177">
        <v>939494</v>
      </c>
      <c r="AL177">
        <v>0</v>
      </c>
      <c r="AM177">
        <v>410934</v>
      </c>
      <c r="AN177">
        <v>0</v>
      </c>
      <c r="AO177">
        <v>55000</v>
      </c>
      <c r="AP177">
        <v>2222394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20000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389560</v>
      </c>
      <c r="BN177">
        <v>38950</v>
      </c>
      <c r="BO177">
        <v>233030</v>
      </c>
      <c r="BP177">
        <v>236330</v>
      </c>
      <c r="BQ177">
        <v>49480</v>
      </c>
      <c r="BR177">
        <v>9500</v>
      </c>
      <c r="BS177">
        <v>36490</v>
      </c>
      <c r="BT177">
        <v>0</v>
      </c>
      <c r="BU177">
        <v>20000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181840.88</v>
      </c>
      <c r="CH177">
        <v>31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20</v>
      </c>
      <c r="DA177">
        <v>0</v>
      </c>
      <c r="DB177">
        <v>18</v>
      </c>
      <c r="DC177">
        <v>38</v>
      </c>
      <c r="DD177">
        <v>40</v>
      </c>
      <c r="DE177">
        <v>0</v>
      </c>
      <c r="DF177">
        <v>43.74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0.5</v>
      </c>
      <c r="DR177">
        <v>2</v>
      </c>
      <c r="DS177">
        <v>2</v>
      </c>
      <c r="DV177" s="2"/>
      <c r="DZ177" t="b">
        <v>1</v>
      </c>
      <c r="EA177" s="2" t="s">
        <v>208</v>
      </c>
      <c r="ED177" s="3">
        <v>46023</v>
      </c>
      <c r="EE177" s="3">
        <v>46053</v>
      </c>
      <c r="EF177" s="2" t="s">
        <v>173</v>
      </c>
      <c r="EG177" t="b">
        <v>1</v>
      </c>
      <c r="EH177" s="2" t="s">
        <v>174</v>
      </c>
      <c r="EK177" s="2"/>
    </row>
    <row r="178" spans="1:141" ht="15">
      <c r="A178" s="3">
        <v>46023</v>
      </c>
      <c r="B178">
        <v>7630</v>
      </c>
      <c r="D178" s="2"/>
      <c r="E178" t="s">
        <v>170</v>
      </c>
      <c r="F178" s="2" t="s">
        <v>171</v>
      </c>
      <c r="G178">
        <v>21</v>
      </c>
      <c r="H178" s="3">
        <v>35339</v>
      </c>
      <c r="J178">
        <v>142177.58900000001</v>
      </c>
      <c r="K178">
        <v>149427.56700000001</v>
      </c>
      <c r="L178">
        <v>178067.85</v>
      </c>
      <c r="M178">
        <v>20</v>
      </c>
      <c r="N178">
        <v>9</v>
      </c>
      <c r="O178">
        <v>2</v>
      </c>
      <c r="P178">
        <v>31</v>
      </c>
      <c r="Q178">
        <v>100</v>
      </c>
      <c r="R178">
        <v>100</v>
      </c>
      <c r="S178">
        <v>8135600</v>
      </c>
      <c r="T178">
        <v>1739100</v>
      </c>
      <c r="U178">
        <v>6396500</v>
      </c>
      <c r="V178">
        <v>29</v>
      </c>
      <c r="W178">
        <v>4407505</v>
      </c>
      <c r="X178">
        <v>0</v>
      </c>
      <c r="Y178">
        <v>0</v>
      </c>
      <c r="Z178">
        <v>0</v>
      </c>
      <c r="AA178">
        <v>217500</v>
      </c>
      <c r="AB178">
        <v>0</v>
      </c>
      <c r="AC178">
        <v>0</v>
      </c>
      <c r="AD178">
        <v>0</v>
      </c>
      <c r="AE178">
        <v>217500</v>
      </c>
      <c r="AF178">
        <v>0</v>
      </c>
      <c r="AG178">
        <v>560353</v>
      </c>
      <c r="AH178">
        <v>0</v>
      </c>
      <c r="AI178">
        <v>600978</v>
      </c>
      <c r="AJ178">
        <v>1161332</v>
      </c>
      <c r="AK178">
        <v>1602610</v>
      </c>
      <c r="AL178">
        <v>0</v>
      </c>
      <c r="AM178">
        <v>646653</v>
      </c>
      <c r="AN178">
        <v>0</v>
      </c>
      <c r="AO178">
        <v>65000</v>
      </c>
      <c r="AP178">
        <v>3475595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35000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844800</v>
      </c>
      <c r="BN178">
        <v>84480</v>
      </c>
      <c r="BO178">
        <v>302570</v>
      </c>
      <c r="BP178">
        <v>355040</v>
      </c>
      <c r="BQ178">
        <v>73220</v>
      </c>
      <c r="BR178">
        <v>13230</v>
      </c>
      <c r="BS178">
        <v>51850</v>
      </c>
      <c r="BT178">
        <v>11000</v>
      </c>
      <c r="BU178">
        <v>2910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263762.04300000001</v>
      </c>
      <c r="CH178">
        <v>31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13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20</v>
      </c>
      <c r="DA178">
        <v>0</v>
      </c>
      <c r="DB178">
        <v>18</v>
      </c>
      <c r="DC178">
        <v>38</v>
      </c>
      <c r="DD178">
        <v>48</v>
      </c>
      <c r="DE178">
        <v>0</v>
      </c>
      <c r="DF178">
        <v>48.42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2</v>
      </c>
      <c r="DS178">
        <v>2</v>
      </c>
      <c r="DV178" s="2"/>
      <c r="DZ178" t="b">
        <v>1</v>
      </c>
      <c r="EA178" s="2" t="s">
        <v>209</v>
      </c>
      <c r="ED178" s="3">
        <v>46023</v>
      </c>
      <c r="EE178" s="3">
        <v>46053</v>
      </c>
      <c r="EF178" s="2" t="s">
        <v>173</v>
      </c>
      <c r="EG178" t="b">
        <v>1</v>
      </c>
      <c r="EH178" s="2" t="s">
        <v>174</v>
      </c>
      <c r="EK178" s="2"/>
    </row>
    <row r="179" spans="1:141" ht="15">
      <c r="A179" s="3">
        <v>46023</v>
      </c>
      <c r="B179">
        <v>7630</v>
      </c>
      <c r="D179" s="2"/>
      <c r="E179" t="s">
        <v>176</v>
      </c>
      <c r="F179" s="2" t="s">
        <v>177</v>
      </c>
      <c r="G179">
        <v>5</v>
      </c>
      <c r="H179" s="3">
        <v>38119</v>
      </c>
      <c r="J179">
        <v>111809.333</v>
      </c>
      <c r="K179">
        <v>117309.3</v>
      </c>
      <c r="L179">
        <v>139793.58300000001</v>
      </c>
      <c r="M179">
        <v>20</v>
      </c>
      <c r="N179">
        <v>9</v>
      </c>
      <c r="O179">
        <v>2</v>
      </c>
      <c r="P179">
        <v>31</v>
      </c>
      <c r="Q179">
        <v>100</v>
      </c>
      <c r="R179">
        <v>100</v>
      </c>
      <c r="S179">
        <v>5889652</v>
      </c>
      <c r="T179">
        <v>1064652</v>
      </c>
      <c r="U179">
        <v>4825000</v>
      </c>
      <c r="V179">
        <v>21</v>
      </c>
      <c r="W179">
        <v>3466089</v>
      </c>
      <c r="X179">
        <v>0</v>
      </c>
      <c r="Y179">
        <v>0</v>
      </c>
      <c r="Z179">
        <v>7500</v>
      </c>
      <c r="AA179">
        <v>157500</v>
      </c>
      <c r="AB179">
        <v>0</v>
      </c>
      <c r="AC179">
        <v>0</v>
      </c>
      <c r="AD179">
        <v>0</v>
      </c>
      <c r="AE179">
        <v>165000</v>
      </c>
      <c r="AF179">
        <v>0</v>
      </c>
      <c r="AG179">
        <v>439909</v>
      </c>
      <c r="AH179">
        <v>0</v>
      </c>
      <c r="AI179">
        <v>419380</v>
      </c>
      <c r="AJ179">
        <v>859290</v>
      </c>
      <c r="AK179">
        <v>838761</v>
      </c>
      <c r="AL179">
        <v>0</v>
      </c>
      <c r="AM179">
        <v>413090</v>
      </c>
      <c r="AN179">
        <v>0</v>
      </c>
      <c r="AO179">
        <v>50000</v>
      </c>
      <c r="AP179">
        <v>2161141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52422</v>
      </c>
      <c r="AZ179">
        <v>0</v>
      </c>
      <c r="BA179">
        <v>0</v>
      </c>
      <c r="BB179">
        <v>45000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388660</v>
      </c>
      <c r="BN179">
        <v>38860</v>
      </c>
      <c r="BO179">
        <v>283240</v>
      </c>
      <c r="BP179">
        <v>249080</v>
      </c>
      <c r="BQ179">
        <v>53010</v>
      </c>
      <c r="BR179">
        <v>10400</v>
      </c>
      <c r="BS179">
        <v>40700</v>
      </c>
      <c r="BT179">
        <v>0</v>
      </c>
      <c r="BU179">
        <v>702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207953.837</v>
      </c>
      <c r="CH179">
        <v>31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20</v>
      </c>
      <c r="DA179">
        <v>0</v>
      </c>
      <c r="DB179">
        <v>16</v>
      </c>
      <c r="DC179">
        <v>36</v>
      </c>
      <c r="DD179">
        <v>32</v>
      </c>
      <c r="DE179">
        <v>0</v>
      </c>
      <c r="DF179">
        <v>39.4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1</v>
      </c>
      <c r="DR179">
        <v>2</v>
      </c>
      <c r="DS179">
        <v>2</v>
      </c>
      <c r="DV179" s="2"/>
      <c r="DZ179" t="b">
        <v>1</v>
      </c>
      <c r="EA179" s="2" t="s">
        <v>209</v>
      </c>
      <c r="ED179" s="3">
        <v>46023</v>
      </c>
      <c r="EE179" s="3">
        <v>46053</v>
      </c>
      <c r="EF179" s="2" t="s">
        <v>173</v>
      </c>
      <c r="EG179" t="b">
        <v>1</v>
      </c>
      <c r="EH179" s="2" t="s">
        <v>174</v>
      </c>
      <c r="EK179" s="2"/>
    </row>
    <row r="180" spans="1:141" ht="15">
      <c r="A180" s="3">
        <v>46023</v>
      </c>
      <c r="B180">
        <v>7630</v>
      </c>
      <c r="D180" s="2"/>
      <c r="E180" t="s">
        <v>176</v>
      </c>
      <c r="F180" s="2" t="s">
        <v>177</v>
      </c>
      <c r="G180">
        <v>16</v>
      </c>
      <c r="H180" s="3">
        <v>38274</v>
      </c>
      <c r="J180">
        <v>118910.333</v>
      </c>
      <c r="K180">
        <v>124410.3</v>
      </c>
      <c r="L180">
        <v>148255.60800000001</v>
      </c>
      <c r="M180">
        <v>20</v>
      </c>
      <c r="N180">
        <v>9</v>
      </c>
      <c r="O180">
        <v>2</v>
      </c>
      <c r="P180">
        <v>31</v>
      </c>
      <c r="Q180">
        <v>100</v>
      </c>
      <c r="R180">
        <v>100</v>
      </c>
      <c r="S180">
        <v>6123661</v>
      </c>
      <c r="T180">
        <v>1277590</v>
      </c>
      <c r="U180">
        <v>4846071</v>
      </c>
      <c r="V180">
        <v>21</v>
      </c>
      <c r="W180">
        <v>3686220</v>
      </c>
      <c r="X180">
        <v>0</v>
      </c>
      <c r="Y180">
        <v>0</v>
      </c>
      <c r="Z180">
        <v>7500</v>
      </c>
      <c r="AA180">
        <v>157500</v>
      </c>
      <c r="AB180">
        <v>0</v>
      </c>
      <c r="AC180">
        <v>0</v>
      </c>
      <c r="AD180">
        <v>0</v>
      </c>
      <c r="AE180">
        <v>165000</v>
      </c>
      <c r="AF180">
        <v>0</v>
      </c>
      <c r="AG180">
        <v>466538</v>
      </c>
      <c r="AH180">
        <v>0</v>
      </c>
      <c r="AI180">
        <v>500362</v>
      </c>
      <c r="AJ180">
        <v>966901</v>
      </c>
      <c r="AK180">
        <v>667150</v>
      </c>
      <c r="AL180">
        <v>0</v>
      </c>
      <c r="AM180">
        <v>538390</v>
      </c>
      <c r="AN180">
        <v>0</v>
      </c>
      <c r="AO180">
        <v>65000</v>
      </c>
      <c r="AP180">
        <v>2237441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35000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547910</v>
      </c>
      <c r="BN180">
        <v>54790</v>
      </c>
      <c r="BO180">
        <v>298390</v>
      </c>
      <c r="BP180">
        <v>267160</v>
      </c>
      <c r="BQ180">
        <v>55110</v>
      </c>
      <c r="BR180">
        <v>11060</v>
      </c>
      <c r="BS180">
        <v>43170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211663.217</v>
      </c>
      <c r="CH180">
        <v>31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20</v>
      </c>
      <c r="DA180">
        <v>0</v>
      </c>
      <c r="DB180">
        <v>18</v>
      </c>
      <c r="DC180">
        <v>38</v>
      </c>
      <c r="DD180">
        <v>24</v>
      </c>
      <c r="DE180">
        <v>0</v>
      </c>
      <c r="DF180">
        <v>48.42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2</v>
      </c>
      <c r="DS180">
        <v>2</v>
      </c>
      <c r="DV180" s="2"/>
      <c r="DZ180" t="b">
        <v>1</v>
      </c>
      <c r="EA180" s="2" t="s">
        <v>209</v>
      </c>
      <c r="ED180" s="3">
        <v>46023</v>
      </c>
      <c r="EE180" s="3">
        <v>46053</v>
      </c>
      <c r="EF180" s="2" t="s">
        <v>173</v>
      </c>
      <c r="EG180" t="b">
        <v>1</v>
      </c>
      <c r="EH180" s="2" t="s">
        <v>174</v>
      </c>
      <c r="EK180" s="2"/>
    </row>
    <row r="181" spans="1:141" ht="15">
      <c r="A181" s="3">
        <v>46023</v>
      </c>
      <c r="B181">
        <v>7630</v>
      </c>
      <c r="D181" s="2"/>
      <c r="E181" t="s">
        <v>179</v>
      </c>
      <c r="F181" s="2" t="s">
        <v>180</v>
      </c>
      <c r="G181">
        <v>9</v>
      </c>
      <c r="H181" s="3">
        <v>41821</v>
      </c>
      <c r="J181">
        <v>98578.298999999999</v>
      </c>
      <c r="K181">
        <v>101578.26700000001</v>
      </c>
      <c r="L181">
        <v>121047.43399999999</v>
      </c>
      <c r="M181">
        <v>20</v>
      </c>
      <c r="N181">
        <v>9</v>
      </c>
      <c r="O181">
        <v>2</v>
      </c>
      <c r="P181">
        <v>31</v>
      </c>
      <c r="Q181">
        <v>100</v>
      </c>
      <c r="R181">
        <v>100</v>
      </c>
      <c r="S181">
        <v>5194475</v>
      </c>
      <c r="T181">
        <v>985380</v>
      </c>
      <c r="U181">
        <v>4209095</v>
      </c>
      <c r="V181">
        <v>11</v>
      </c>
      <c r="W181">
        <v>3055927</v>
      </c>
      <c r="X181">
        <v>0</v>
      </c>
      <c r="Y181">
        <v>0</v>
      </c>
      <c r="Z181">
        <v>7500</v>
      </c>
      <c r="AA181">
        <v>82500</v>
      </c>
      <c r="AB181">
        <v>0</v>
      </c>
      <c r="AC181">
        <v>0</v>
      </c>
      <c r="AD181">
        <v>0</v>
      </c>
      <c r="AE181">
        <v>90000</v>
      </c>
      <c r="AF181">
        <v>0</v>
      </c>
      <c r="AG181">
        <v>380918</v>
      </c>
      <c r="AH181">
        <v>0</v>
      </c>
      <c r="AI181">
        <v>317749</v>
      </c>
      <c r="AJ181">
        <v>698668</v>
      </c>
      <c r="AK181">
        <v>907855</v>
      </c>
      <c r="AL181">
        <v>0</v>
      </c>
      <c r="AM181">
        <v>382025</v>
      </c>
      <c r="AN181">
        <v>0</v>
      </c>
      <c r="AO181">
        <v>60000</v>
      </c>
      <c r="AP181">
        <v>2048548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405980</v>
      </c>
      <c r="BN181">
        <v>40590</v>
      </c>
      <c r="BO181">
        <v>224050</v>
      </c>
      <c r="BP181">
        <v>223580</v>
      </c>
      <c r="BQ181">
        <v>46750</v>
      </c>
      <c r="BR181">
        <v>9170</v>
      </c>
      <c r="BS181">
        <v>35260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173367.587</v>
      </c>
      <c r="CH181">
        <v>31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20</v>
      </c>
      <c r="DA181">
        <v>0</v>
      </c>
      <c r="DB181">
        <v>14</v>
      </c>
      <c r="DC181">
        <v>34</v>
      </c>
      <c r="DD181">
        <v>40</v>
      </c>
      <c r="DE181">
        <v>0</v>
      </c>
      <c r="DF181">
        <v>42.08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2</v>
      </c>
      <c r="DR181">
        <v>2</v>
      </c>
      <c r="DS181">
        <v>2</v>
      </c>
      <c r="DV181" s="2"/>
      <c r="DZ181" t="b">
        <v>1</v>
      </c>
      <c r="EA181" s="2" t="s">
        <v>209</v>
      </c>
      <c r="ED181" s="3">
        <v>46023</v>
      </c>
      <c r="EE181" s="3">
        <v>46053</v>
      </c>
      <c r="EF181" s="2" t="s">
        <v>173</v>
      </c>
      <c r="EG181" t="b">
        <v>1</v>
      </c>
      <c r="EH181" s="2" t="s">
        <v>174</v>
      </c>
      <c r="EK181" s="2"/>
    </row>
    <row r="182" spans="1:141" ht="15">
      <c r="A182" s="3">
        <v>46023</v>
      </c>
      <c r="B182">
        <v>7710</v>
      </c>
      <c r="D182" s="2"/>
      <c r="E182" t="s">
        <v>176</v>
      </c>
      <c r="F182" s="2" t="s">
        <v>177</v>
      </c>
      <c r="G182">
        <v>18</v>
      </c>
      <c r="H182" s="3">
        <v>36701</v>
      </c>
      <c r="J182">
        <v>119807.333</v>
      </c>
      <c r="K182">
        <v>126682.3</v>
      </c>
      <c r="L182">
        <v>150963.07399999999</v>
      </c>
      <c r="M182">
        <v>20</v>
      </c>
      <c r="N182">
        <v>9</v>
      </c>
      <c r="O182">
        <v>2</v>
      </c>
      <c r="P182">
        <v>31</v>
      </c>
      <c r="Q182">
        <v>100</v>
      </c>
      <c r="R182">
        <v>100</v>
      </c>
      <c r="S182">
        <v>7138713</v>
      </c>
      <c r="T182">
        <v>1493713</v>
      </c>
      <c r="U182">
        <v>5645000</v>
      </c>
      <c r="V182">
        <v>25</v>
      </c>
      <c r="W182">
        <v>3714027</v>
      </c>
      <c r="X182">
        <v>0</v>
      </c>
      <c r="Y182">
        <v>0</v>
      </c>
      <c r="Z182">
        <v>18750</v>
      </c>
      <c r="AA182">
        <v>187500</v>
      </c>
      <c r="AB182">
        <v>0</v>
      </c>
      <c r="AC182">
        <v>0</v>
      </c>
      <c r="AD182">
        <v>0</v>
      </c>
      <c r="AE182">
        <v>206250</v>
      </c>
      <c r="AF182">
        <v>0</v>
      </c>
      <c r="AG182">
        <v>475058</v>
      </c>
      <c r="AH182">
        <v>0</v>
      </c>
      <c r="AI182">
        <v>651028</v>
      </c>
      <c r="AJ182">
        <v>1126086</v>
      </c>
      <c r="AK182">
        <v>1358667</v>
      </c>
      <c r="AL182">
        <v>0</v>
      </c>
      <c r="AM182">
        <v>608683</v>
      </c>
      <c r="AN182">
        <v>0</v>
      </c>
      <c r="AO182">
        <v>70000</v>
      </c>
      <c r="AP182">
        <v>3163436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55000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667510</v>
      </c>
      <c r="BN182">
        <v>66750</v>
      </c>
      <c r="BO182">
        <v>302570</v>
      </c>
      <c r="BP182">
        <v>311070</v>
      </c>
      <c r="BQ182">
        <v>64250</v>
      </c>
      <c r="BR182">
        <v>11150</v>
      </c>
      <c r="BS182">
        <v>43950</v>
      </c>
      <c r="BT182">
        <v>18000</v>
      </c>
      <c r="BU182">
        <v>8463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225112.261</v>
      </c>
      <c r="CH182">
        <v>31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20</v>
      </c>
      <c r="DA182">
        <v>0</v>
      </c>
      <c r="DB182">
        <v>23</v>
      </c>
      <c r="DC182">
        <v>43</v>
      </c>
      <c r="DD182">
        <v>48</v>
      </c>
      <c r="DE182">
        <v>0</v>
      </c>
      <c r="DF182">
        <v>53.76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2</v>
      </c>
      <c r="DS182">
        <v>2</v>
      </c>
      <c r="DV182" s="2"/>
      <c r="DZ182" t="b">
        <v>1</v>
      </c>
      <c r="EA182" s="2" t="s">
        <v>210</v>
      </c>
      <c r="ED182" s="3">
        <v>46023</v>
      </c>
      <c r="EE182" s="3">
        <v>46053</v>
      </c>
      <c r="EF182" s="2" t="s">
        <v>173</v>
      </c>
      <c r="EG182" t="b">
        <v>1</v>
      </c>
      <c r="EH182" s="2" t="s">
        <v>174</v>
      </c>
      <c r="EK182" s="2"/>
    </row>
    <row r="183" spans="1:141" ht="15">
      <c r="A183" s="3">
        <v>46023</v>
      </c>
      <c r="B183">
        <v>7710</v>
      </c>
      <c r="D183" s="2"/>
      <c r="E183" t="s">
        <v>176</v>
      </c>
      <c r="F183" s="2" t="s">
        <v>177</v>
      </c>
      <c r="G183">
        <v>15</v>
      </c>
      <c r="H183" s="3">
        <v>37747</v>
      </c>
      <c r="J183">
        <v>118421.333</v>
      </c>
      <c r="K183">
        <v>124171.3</v>
      </c>
      <c r="L183">
        <v>147970.799</v>
      </c>
      <c r="M183">
        <v>20</v>
      </c>
      <c r="N183">
        <v>9</v>
      </c>
      <c r="O183">
        <v>2</v>
      </c>
      <c r="P183">
        <v>31</v>
      </c>
      <c r="Q183">
        <v>100</v>
      </c>
      <c r="R183">
        <v>100</v>
      </c>
      <c r="S183">
        <v>6682267</v>
      </c>
      <c r="T183">
        <v>1385140</v>
      </c>
      <c r="U183">
        <v>5297127</v>
      </c>
      <c r="V183">
        <v>22</v>
      </c>
      <c r="W183">
        <v>3671061</v>
      </c>
      <c r="X183">
        <v>0</v>
      </c>
      <c r="Y183">
        <v>0</v>
      </c>
      <c r="Z183">
        <v>7500</v>
      </c>
      <c r="AA183">
        <v>165000</v>
      </c>
      <c r="AB183">
        <v>0</v>
      </c>
      <c r="AC183">
        <v>0</v>
      </c>
      <c r="AD183">
        <v>0</v>
      </c>
      <c r="AE183">
        <v>172500</v>
      </c>
      <c r="AF183">
        <v>0</v>
      </c>
      <c r="AG183">
        <v>465642</v>
      </c>
      <c r="AH183">
        <v>0</v>
      </c>
      <c r="AI183">
        <v>582635</v>
      </c>
      <c r="AJ183">
        <v>1048277</v>
      </c>
      <c r="AK183">
        <v>1109780</v>
      </c>
      <c r="AL183">
        <v>0</v>
      </c>
      <c r="AM183">
        <v>570649</v>
      </c>
      <c r="AN183">
        <v>0</v>
      </c>
      <c r="AO183">
        <v>65000</v>
      </c>
      <c r="AP183">
        <v>2793706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45000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643480</v>
      </c>
      <c r="BN183">
        <v>64340</v>
      </c>
      <c r="BO183">
        <v>264190</v>
      </c>
      <c r="BP183">
        <v>281880</v>
      </c>
      <c r="BQ183">
        <v>60140</v>
      </c>
      <c r="BR183">
        <v>11020</v>
      </c>
      <c r="BS183">
        <v>43090</v>
      </c>
      <c r="BT183">
        <v>16000</v>
      </c>
      <c r="BU183">
        <v>1000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193492.152</v>
      </c>
      <c r="CH183">
        <v>31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13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20</v>
      </c>
      <c r="DA183">
        <v>0</v>
      </c>
      <c r="DB183">
        <v>21</v>
      </c>
      <c r="DC183">
        <v>41</v>
      </c>
      <c r="DD183">
        <v>40</v>
      </c>
      <c r="DE183">
        <v>0</v>
      </c>
      <c r="DF183">
        <v>51.42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4.5</v>
      </c>
      <c r="DR183">
        <v>2</v>
      </c>
      <c r="DS183">
        <v>2</v>
      </c>
      <c r="DV183" s="2"/>
      <c r="DZ183" t="b">
        <v>1</v>
      </c>
      <c r="EA183" s="2" t="s">
        <v>210</v>
      </c>
      <c r="ED183" s="3">
        <v>46023</v>
      </c>
      <c r="EE183" s="3">
        <v>46053</v>
      </c>
      <c r="EF183" s="2" t="s">
        <v>173</v>
      </c>
      <c r="EG183" t="b">
        <v>1</v>
      </c>
      <c r="EH183" s="2" t="s">
        <v>174</v>
      </c>
      <c r="EK183" s="2"/>
    </row>
    <row r="184" spans="1:141" ht="15">
      <c r="A184" s="3">
        <v>46023</v>
      </c>
      <c r="B184">
        <v>7710</v>
      </c>
      <c r="D184" s="2"/>
      <c r="E184" t="s">
        <v>176</v>
      </c>
      <c r="F184" s="2" t="s">
        <v>177</v>
      </c>
      <c r="G184">
        <v>5</v>
      </c>
      <c r="H184" s="3">
        <v>38061</v>
      </c>
      <c r="J184">
        <v>111809.333</v>
      </c>
      <c r="K184">
        <v>117059.3</v>
      </c>
      <c r="L184">
        <v>139495.666</v>
      </c>
      <c r="M184">
        <v>20</v>
      </c>
      <c r="N184">
        <v>9</v>
      </c>
      <c r="O184">
        <v>2</v>
      </c>
      <c r="P184">
        <v>31</v>
      </c>
      <c r="Q184">
        <v>100</v>
      </c>
      <c r="R184">
        <v>100</v>
      </c>
      <c r="S184">
        <v>6339760</v>
      </c>
      <c r="T184">
        <v>1293880</v>
      </c>
      <c r="U184">
        <v>5045880</v>
      </c>
      <c r="V184">
        <v>21</v>
      </c>
      <c r="W184">
        <v>3466089</v>
      </c>
      <c r="X184">
        <v>0</v>
      </c>
      <c r="Y184">
        <v>0</v>
      </c>
      <c r="Z184">
        <v>0</v>
      </c>
      <c r="AA184">
        <v>157500</v>
      </c>
      <c r="AB184">
        <v>0</v>
      </c>
      <c r="AC184">
        <v>0</v>
      </c>
      <c r="AD184">
        <v>0</v>
      </c>
      <c r="AE184">
        <v>157500</v>
      </c>
      <c r="AF184">
        <v>0</v>
      </c>
      <c r="AG184">
        <v>438972</v>
      </c>
      <c r="AH184">
        <v>0</v>
      </c>
      <c r="AI184">
        <v>601575</v>
      </c>
      <c r="AJ184">
        <v>1040547</v>
      </c>
      <c r="AK184">
        <v>1046217</v>
      </c>
      <c r="AL184">
        <v>0</v>
      </c>
      <c r="AM184">
        <v>534407</v>
      </c>
      <c r="AN184">
        <v>0</v>
      </c>
      <c r="AO184">
        <v>60000</v>
      </c>
      <c r="AP184">
        <v>2681171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35000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524650</v>
      </c>
      <c r="BN184">
        <v>52460</v>
      </c>
      <c r="BO184">
        <v>302000</v>
      </c>
      <c r="BP184">
        <v>276690</v>
      </c>
      <c r="BQ184">
        <v>57060</v>
      </c>
      <c r="BR184">
        <v>10400</v>
      </c>
      <c r="BS184">
        <v>40620</v>
      </c>
      <c r="BT184">
        <v>15000</v>
      </c>
      <c r="BU184">
        <v>15000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202395.185</v>
      </c>
      <c r="CH184">
        <v>31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12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20</v>
      </c>
      <c r="DA184">
        <v>0</v>
      </c>
      <c r="DB184">
        <v>23</v>
      </c>
      <c r="DC184">
        <v>43</v>
      </c>
      <c r="DD184">
        <v>40</v>
      </c>
      <c r="DE184">
        <v>0</v>
      </c>
      <c r="DF184">
        <v>51.08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2</v>
      </c>
      <c r="DS184">
        <v>2</v>
      </c>
      <c r="DV184" s="2"/>
      <c r="DZ184" t="b">
        <v>1</v>
      </c>
      <c r="EA184" s="2" t="s">
        <v>210</v>
      </c>
      <c r="ED184" s="3">
        <v>46023</v>
      </c>
      <c r="EE184" s="3">
        <v>46053</v>
      </c>
      <c r="EF184" s="2" t="s">
        <v>173</v>
      </c>
      <c r="EG184" t="b">
        <v>1</v>
      </c>
      <c r="EH184" s="2" t="s">
        <v>174</v>
      </c>
      <c r="EK184" s="2"/>
    </row>
    <row r="185" spans="1:141" ht="15">
      <c r="A185" s="3">
        <v>46023</v>
      </c>
      <c r="B185">
        <v>7710</v>
      </c>
      <c r="D185" s="2"/>
      <c r="E185" t="s">
        <v>176</v>
      </c>
      <c r="F185" s="2" t="s">
        <v>177</v>
      </c>
      <c r="G185">
        <v>3</v>
      </c>
      <c r="H185" s="3">
        <v>38224</v>
      </c>
      <c r="J185">
        <v>110095.333</v>
      </c>
      <c r="K185">
        <v>115345.3</v>
      </c>
      <c r="L185">
        <v>137453.149</v>
      </c>
      <c r="M185">
        <v>20</v>
      </c>
      <c r="N185">
        <v>9</v>
      </c>
      <c r="O185">
        <v>2</v>
      </c>
      <c r="P185">
        <v>31</v>
      </c>
      <c r="Q185">
        <v>100</v>
      </c>
      <c r="R185">
        <v>100</v>
      </c>
      <c r="S185">
        <v>5792848</v>
      </c>
      <c r="T185">
        <v>1068990</v>
      </c>
      <c r="U185">
        <v>4723858</v>
      </c>
      <c r="V185">
        <v>21</v>
      </c>
      <c r="W185">
        <v>3412955</v>
      </c>
      <c r="X185">
        <v>0</v>
      </c>
      <c r="Y185">
        <v>0</v>
      </c>
      <c r="Z185">
        <v>0</v>
      </c>
      <c r="AA185">
        <v>157500</v>
      </c>
      <c r="AB185">
        <v>0</v>
      </c>
      <c r="AC185">
        <v>0</v>
      </c>
      <c r="AD185">
        <v>0</v>
      </c>
      <c r="AE185">
        <v>157500</v>
      </c>
      <c r="AF185">
        <v>0</v>
      </c>
      <c r="AG185">
        <v>432544</v>
      </c>
      <c r="AH185">
        <v>0</v>
      </c>
      <c r="AI185">
        <v>541221</v>
      </c>
      <c r="AJ185">
        <v>973766</v>
      </c>
      <c r="AK185">
        <v>618539</v>
      </c>
      <c r="AL185">
        <v>0</v>
      </c>
      <c r="AM185">
        <v>530088</v>
      </c>
      <c r="AN185">
        <v>0</v>
      </c>
      <c r="AO185">
        <v>65000</v>
      </c>
      <c r="AP185">
        <v>2187393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35000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386610</v>
      </c>
      <c r="BN185">
        <v>38660</v>
      </c>
      <c r="BO185">
        <v>268800</v>
      </c>
      <c r="BP185">
        <v>272520</v>
      </c>
      <c r="BQ185">
        <v>52140</v>
      </c>
      <c r="BR185">
        <v>10240</v>
      </c>
      <c r="BS185">
        <v>40020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185271.163</v>
      </c>
      <c r="CH185">
        <v>31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13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20</v>
      </c>
      <c r="DA185">
        <v>0</v>
      </c>
      <c r="DB185">
        <v>21</v>
      </c>
      <c r="DC185">
        <v>41</v>
      </c>
      <c r="DD185">
        <v>24</v>
      </c>
      <c r="DE185">
        <v>0</v>
      </c>
      <c r="DF185">
        <v>51.42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2</v>
      </c>
      <c r="DV185" s="2"/>
      <c r="DZ185" t="b">
        <v>1</v>
      </c>
      <c r="EA185" s="2" t="s">
        <v>210</v>
      </c>
      <c r="ED185" s="3">
        <v>46023</v>
      </c>
      <c r="EE185" s="3">
        <v>46053</v>
      </c>
      <c r="EF185" s="2" t="s">
        <v>173</v>
      </c>
      <c r="EG185" t="b">
        <v>1</v>
      </c>
      <c r="EH185" s="2" t="s">
        <v>174</v>
      </c>
      <c r="EK185" s="2"/>
    </row>
    <row r="186" spans="1:141" ht="15">
      <c r="A186" s="3">
        <v>46023</v>
      </c>
      <c r="B186">
        <v>7710</v>
      </c>
      <c r="D186" s="2"/>
      <c r="E186" t="s">
        <v>176</v>
      </c>
      <c r="F186" s="2" t="s">
        <v>177</v>
      </c>
      <c r="G186">
        <v>8</v>
      </c>
      <c r="H186" s="3">
        <v>38274</v>
      </c>
      <c r="J186">
        <v>114099.333</v>
      </c>
      <c r="K186">
        <v>119724.3</v>
      </c>
      <c r="L186">
        <v>142671.45800000001</v>
      </c>
      <c r="M186">
        <v>20</v>
      </c>
      <c r="N186">
        <v>9</v>
      </c>
      <c r="O186">
        <v>2</v>
      </c>
      <c r="P186">
        <v>31</v>
      </c>
      <c r="Q186">
        <v>100</v>
      </c>
      <c r="R186">
        <v>100</v>
      </c>
      <c r="S186">
        <v>6605254</v>
      </c>
      <c r="T186">
        <v>1203000</v>
      </c>
      <c r="U186">
        <v>5402254</v>
      </c>
      <c r="V186">
        <v>21</v>
      </c>
      <c r="W186">
        <v>3537079</v>
      </c>
      <c r="X186">
        <v>0</v>
      </c>
      <c r="Y186">
        <v>0</v>
      </c>
      <c r="Z186">
        <v>11250</v>
      </c>
      <c r="AA186">
        <v>157500</v>
      </c>
      <c r="AB186">
        <v>0</v>
      </c>
      <c r="AC186">
        <v>0</v>
      </c>
      <c r="AD186">
        <v>0</v>
      </c>
      <c r="AE186">
        <v>168750</v>
      </c>
      <c r="AF186">
        <v>0</v>
      </c>
      <c r="AG186">
        <v>448966</v>
      </c>
      <c r="AH186">
        <v>0</v>
      </c>
      <c r="AI186">
        <v>668772</v>
      </c>
      <c r="AJ186">
        <v>1117738</v>
      </c>
      <c r="AK186">
        <v>1070035</v>
      </c>
      <c r="AL186">
        <v>0</v>
      </c>
      <c r="AM186">
        <v>596652</v>
      </c>
      <c r="AN186">
        <v>0</v>
      </c>
      <c r="AO186">
        <v>70000</v>
      </c>
      <c r="AP186">
        <v>2854425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45000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449750</v>
      </c>
      <c r="BN186">
        <v>44970</v>
      </c>
      <c r="BO186">
        <v>282950</v>
      </c>
      <c r="BP186">
        <v>292720</v>
      </c>
      <c r="BQ186">
        <v>59450</v>
      </c>
      <c r="BR186">
        <v>10620</v>
      </c>
      <c r="BS186">
        <v>41540</v>
      </c>
      <c r="BT186">
        <v>21000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213969.022</v>
      </c>
      <c r="CH186">
        <v>31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14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20</v>
      </c>
      <c r="DA186">
        <v>0</v>
      </c>
      <c r="DB186">
        <v>25</v>
      </c>
      <c r="DC186">
        <v>45</v>
      </c>
      <c r="DD186">
        <v>40</v>
      </c>
      <c r="DE186">
        <v>0</v>
      </c>
      <c r="DF186">
        <v>55.76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2</v>
      </c>
      <c r="DS186">
        <v>2</v>
      </c>
      <c r="DV186" s="2"/>
      <c r="DZ186" t="b">
        <v>1</v>
      </c>
      <c r="EA186" s="2" t="s">
        <v>210</v>
      </c>
      <c r="ED186" s="3">
        <v>46023</v>
      </c>
      <c r="EE186" s="3">
        <v>46053</v>
      </c>
      <c r="EF186" s="2" t="s">
        <v>173</v>
      </c>
      <c r="EG186" t="b">
        <v>1</v>
      </c>
      <c r="EH186" s="2" t="s">
        <v>174</v>
      </c>
      <c r="EK186" s="2"/>
    </row>
    <row r="187" spans="1:141" ht="15">
      <c r="A187" s="3">
        <v>46023</v>
      </c>
      <c r="B187">
        <v>7710</v>
      </c>
      <c r="D187" s="2"/>
      <c r="E187" t="s">
        <v>176</v>
      </c>
      <c r="F187" s="2" t="s">
        <v>177</v>
      </c>
      <c r="G187">
        <v>5</v>
      </c>
      <c r="H187" s="3">
        <v>38516</v>
      </c>
      <c r="J187">
        <v>111809.333</v>
      </c>
      <c r="K187">
        <v>117059.3</v>
      </c>
      <c r="L187">
        <v>139495.666</v>
      </c>
      <c r="M187">
        <v>20</v>
      </c>
      <c r="N187">
        <v>9</v>
      </c>
      <c r="O187">
        <v>2</v>
      </c>
      <c r="P187">
        <v>31</v>
      </c>
      <c r="Q187">
        <v>100</v>
      </c>
      <c r="R187">
        <v>100</v>
      </c>
      <c r="S187">
        <v>6462499</v>
      </c>
      <c r="T187">
        <v>1220499</v>
      </c>
      <c r="U187">
        <v>5242000</v>
      </c>
      <c r="V187">
        <v>20</v>
      </c>
      <c r="W187">
        <v>3466089</v>
      </c>
      <c r="X187">
        <v>0</v>
      </c>
      <c r="Y187">
        <v>0</v>
      </c>
      <c r="Z187">
        <v>7500</v>
      </c>
      <c r="AA187">
        <v>150000</v>
      </c>
      <c r="AB187">
        <v>0</v>
      </c>
      <c r="AC187">
        <v>0</v>
      </c>
      <c r="AD187">
        <v>0</v>
      </c>
      <c r="AE187">
        <v>157500</v>
      </c>
      <c r="AF187">
        <v>0</v>
      </c>
      <c r="AG187">
        <v>438972</v>
      </c>
      <c r="AH187">
        <v>0</v>
      </c>
      <c r="AI187">
        <v>523108</v>
      </c>
      <c r="AJ187">
        <v>962081</v>
      </c>
      <c r="AK187">
        <v>1255460</v>
      </c>
      <c r="AL187">
        <v>0</v>
      </c>
      <c r="AM187">
        <v>454058</v>
      </c>
      <c r="AN187">
        <v>0</v>
      </c>
      <c r="AO187">
        <v>50000</v>
      </c>
      <c r="AP187">
        <v>2721599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52311</v>
      </c>
      <c r="AZ187">
        <v>0</v>
      </c>
      <c r="BA187">
        <v>0</v>
      </c>
      <c r="BB187">
        <v>65000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500590</v>
      </c>
      <c r="BN187">
        <v>50050</v>
      </c>
      <c r="BO187">
        <v>268850</v>
      </c>
      <c r="BP187">
        <v>281680</v>
      </c>
      <c r="BQ187">
        <v>58160</v>
      </c>
      <c r="BR187">
        <v>10400</v>
      </c>
      <c r="BS187">
        <v>40620</v>
      </c>
      <c r="BT187">
        <v>2000</v>
      </c>
      <c r="BU187">
        <v>8149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202545.54300000001</v>
      </c>
      <c r="CH187">
        <v>31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20</v>
      </c>
      <c r="DA187">
        <v>0</v>
      </c>
      <c r="DB187">
        <v>20</v>
      </c>
      <c r="DC187">
        <v>40</v>
      </c>
      <c r="DD187">
        <v>48</v>
      </c>
      <c r="DE187">
        <v>0</v>
      </c>
      <c r="DF187">
        <v>43.4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2</v>
      </c>
      <c r="DS187">
        <v>2</v>
      </c>
      <c r="DV187" s="2"/>
      <c r="DZ187" t="b">
        <v>1</v>
      </c>
      <c r="EA187" s="2" t="s">
        <v>210</v>
      </c>
      <c r="ED187" s="3">
        <v>46023</v>
      </c>
      <c r="EE187" s="3">
        <v>46053</v>
      </c>
      <c r="EF187" s="2" t="s">
        <v>173</v>
      </c>
      <c r="EG187" t="b">
        <v>1</v>
      </c>
      <c r="EH187" s="2" t="s">
        <v>174</v>
      </c>
      <c r="EK187" s="2"/>
    </row>
    <row r="188" spans="1:141" ht="15">
      <c r="A188" s="3">
        <v>46023</v>
      </c>
      <c r="B188">
        <v>7710</v>
      </c>
      <c r="D188" s="2"/>
      <c r="E188" t="s">
        <v>176</v>
      </c>
      <c r="F188" s="2" t="s">
        <v>177</v>
      </c>
      <c r="G188">
        <v>1</v>
      </c>
      <c r="H188" s="3">
        <v>38600</v>
      </c>
      <c r="J188">
        <v>108315.333</v>
      </c>
      <c r="K188">
        <v>113315.3</v>
      </c>
      <c r="L188">
        <v>135034.06599999999</v>
      </c>
      <c r="M188">
        <v>20</v>
      </c>
      <c r="N188">
        <v>9</v>
      </c>
      <c r="O188">
        <v>2</v>
      </c>
      <c r="P188">
        <v>31</v>
      </c>
      <c r="Q188">
        <v>100</v>
      </c>
      <c r="R188">
        <v>100</v>
      </c>
      <c r="S188">
        <v>5738697</v>
      </c>
      <c r="T188">
        <v>1141950</v>
      </c>
      <c r="U188">
        <v>4596747</v>
      </c>
      <c r="V188">
        <v>20</v>
      </c>
      <c r="W188">
        <v>3357775</v>
      </c>
      <c r="X188">
        <v>0</v>
      </c>
      <c r="Y188">
        <v>0</v>
      </c>
      <c r="Z188">
        <v>0</v>
      </c>
      <c r="AA188">
        <v>150000</v>
      </c>
      <c r="AB188">
        <v>0</v>
      </c>
      <c r="AC188">
        <v>0</v>
      </c>
      <c r="AD188">
        <v>0</v>
      </c>
      <c r="AE188">
        <v>150000</v>
      </c>
      <c r="AF188">
        <v>0</v>
      </c>
      <c r="AG188">
        <v>424932</v>
      </c>
      <c r="AH188">
        <v>0</v>
      </c>
      <c r="AI188">
        <v>658291</v>
      </c>
      <c r="AJ188">
        <v>1083223</v>
      </c>
      <c r="AK188">
        <v>607653</v>
      </c>
      <c r="AL188">
        <v>0</v>
      </c>
      <c r="AM188">
        <v>480046</v>
      </c>
      <c r="AN188">
        <v>0</v>
      </c>
      <c r="AO188">
        <v>50000</v>
      </c>
      <c r="AP188">
        <v>2220922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10000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459210</v>
      </c>
      <c r="BN188">
        <v>45920</v>
      </c>
      <c r="BO188">
        <v>261150</v>
      </c>
      <c r="BP188">
        <v>249370</v>
      </c>
      <c r="BQ188">
        <v>51650</v>
      </c>
      <c r="BR188">
        <v>10080</v>
      </c>
      <c r="BS188">
        <v>39320</v>
      </c>
      <c r="BT188">
        <v>8000</v>
      </c>
      <c r="BU188">
        <v>1000</v>
      </c>
      <c r="BV188">
        <v>0</v>
      </c>
      <c r="BW188">
        <v>0</v>
      </c>
      <c r="BX188">
        <v>0</v>
      </c>
      <c r="BY188">
        <v>16250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196095.152</v>
      </c>
      <c r="CH188">
        <v>31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20</v>
      </c>
      <c r="DA188">
        <v>0</v>
      </c>
      <c r="DB188">
        <v>26</v>
      </c>
      <c r="DC188">
        <v>46</v>
      </c>
      <c r="DD188">
        <v>24</v>
      </c>
      <c r="DE188">
        <v>0</v>
      </c>
      <c r="DF188">
        <v>47.4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2</v>
      </c>
      <c r="DR188">
        <v>2</v>
      </c>
      <c r="DS188">
        <v>2</v>
      </c>
      <c r="DV188" s="2"/>
      <c r="DZ188" t="b">
        <v>1</v>
      </c>
      <c r="EA188" s="2" t="s">
        <v>210</v>
      </c>
      <c r="ED188" s="3">
        <v>46023</v>
      </c>
      <c r="EE188" s="3">
        <v>46053</v>
      </c>
      <c r="EF188" s="2" t="s">
        <v>173</v>
      </c>
      <c r="EG188" t="b">
        <v>1</v>
      </c>
      <c r="EH188" s="2" t="s">
        <v>174</v>
      </c>
      <c r="EK188" s="2"/>
    </row>
    <row r="189" spans="1:141" ht="15">
      <c r="A189" s="3">
        <v>46023</v>
      </c>
      <c r="B189">
        <v>7710</v>
      </c>
      <c r="D189" s="2"/>
      <c r="E189" t="s">
        <v>176</v>
      </c>
      <c r="F189" s="2" t="s">
        <v>177</v>
      </c>
      <c r="G189">
        <v>3</v>
      </c>
      <c r="H189" s="3">
        <v>38663</v>
      </c>
      <c r="J189">
        <v>110095.333</v>
      </c>
      <c r="K189">
        <v>115345.3</v>
      </c>
      <c r="L189">
        <v>137453.149</v>
      </c>
      <c r="M189">
        <v>20</v>
      </c>
      <c r="N189">
        <v>9</v>
      </c>
      <c r="O189">
        <v>2</v>
      </c>
      <c r="P189">
        <v>31</v>
      </c>
      <c r="Q189">
        <v>100</v>
      </c>
      <c r="R189">
        <v>100</v>
      </c>
      <c r="S189">
        <v>5954336</v>
      </c>
      <c r="T189">
        <v>1064336</v>
      </c>
      <c r="U189">
        <v>4890000</v>
      </c>
      <c r="V189">
        <v>20</v>
      </c>
      <c r="W189">
        <v>3412955</v>
      </c>
      <c r="X189">
        <v>0</v>
      </c>
      <c r="Y189">
        <v>0</v>
      </c>
      <c r="Z189">
        <v>7500</v>
      </c>
      <c r="AA189">
        <v>150000</v>
      </c>
      <c r="AB189">
        <v>0</v>
      </c>
      <c r="AC189">
        <v>0</v>
      </c>
      <c r="AD189">
        <v>0</v>
      </c>
      <c r="AE189">
        <v>157500</v>
      </c>
      <c r="AF189">
        <v>0</v>
      </c>
      <c r="AG189">
        <v>432544</v>
      </c>
      <c r="AH189">
        <v>0</v>
      </c>
      <c r="AI189">
        <v>309269</v>
      </c>
      <c r="AJ189">
        <v>741814</v>
      </c>
      <c r="AK189">
        <v>1237078</v>
      </c>
      <c r="AL189">
        <v>0</v>
      </c>
      <c r="AM189">
        <v>268445</v>
      </c>
      <c r="AN189">
        <v>0</v>
      </c>
      <c r="AO189">
        <v>30000</v>
      </c>
      <c r="AP189">
        <v>2277337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51544</v>
      </c>
      <c r="AZ189">
        <v>0</v>
      </c>
      <c r="BA189">
        <v>0</v>
      </c>
      <c r="BB189">
        <v>55000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378730</v>
      </c>
      <c r="BN189">
        <v>37870</v>
      </c>
      <c r="BO189">
        <v>271980</v>
      </c>
      <c r="BP189">
        <v>256140</v>
      </c>
      <c r="BQ189">
        <v>53590</v>
      </c>
      <c r="BR189">
        <v>10240</v>
      </c>
      <c r="BS189">
        <v>40020</v>
      </c>
      <c r="BT189">
        <v>13000</v>
      </c>
      <c r="BU189">
        <v>2766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205268.935</v>
      </c>
      <c r="CH189">
        <v>31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20</v>
      </c>
      <c r="DA189">
        <v>0</v>
      </c>
      <c r="DB189">
        <v>12</v>
      </c>
      <c r="DC189">
        <v>32</v>
      </c>
      <c r="DD189">
        <v>48</v>
      </c>
      <c r="DE189">
        <v>0</v>
      </c>
      <c r="DF189">
        <v>26.04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</v>
      </c>
      <c r="DR189">
        <v>2</v>
      </c>
      <c r="DS189">
        <v>2</v>
      </c>
      <c r="DV189" s="2"/>
      <c r="DZ189" t="b">
        <v>1</v>
      </c>
      <c r="EA189" s="2" t="s">
        <v>210</v>
      </c>
      <c r="ED189" s="3">
        <v>46023</v>
      </c>
      <c r="EE189" s="3">
        <v>46053</v>
      </c>
      <c r="EF189" s="2" t="s">
        <v>173</v>
      </c>
      <c r="EG189" t="b">
        <v>1</v>
      </c>
      <c r="EH189" s="2" t="s">
        <v>174</v>
      </c>
      <c r="EK189" s="2"/>
    </row>
    <row r="190" spans="1:141" ht="15">
      <c r="A190" s="3">
        <v>46023</v>
      </c>
      <c r="B190">
        <v>7710</v>
      </c>
      <c r="D190" s="2"/>
      <c r="E190" t="s">
        <v>179</v>
      </c>
      <c r="F190" s="2" t="s">
        <v>180</v>
      </c>
      <c r="G190">
        <v>14</v>
      </c>
      <c r="H190" s="3">
        <v>38663</v>
      </c>
      <c r="J190">
        <v>102118.299</v>
      </c>
      <c r="K190">
        <v>107368.26700000001</v>
      </c>
      <c r="L190">
        <v>127947.18399999999</v>
      </c>
      <c r="M190">
        <v>20</v>
      </c>
      <c r="N190">
        <v>9</v>
      </c>
      <c r="O190">
        <v>2</v>
      </c>
      <c r="P190">
        <v>31</v>
      </c>
      <c r="Q190">
        <v>100</v>
      </c>
      <c r="R190">
        <v>100</v>
      </c>
      <c r="S190">
        <v>5110908</v>
      </c>
      <c r="T190">
        <v>863420</v>
      </c>
      <c r="U190">
        <v>4247488</v>
      </c>
      <c r="V190">
        <v>20</v>
      </c>
      <c r="W190">
        <v>3165667</v>
      </c>
      <c r="X190">
        <v>0</v>
      </c>
      <c r="Y190">
        <v>0</v>
      </c>
      <c r="Z190">
        <v>7500</v>
      </c>
      <c r="AA190">
        <v>150000</v>
      </c>
      <c r="AB190">
        <v>0</v>
      </c>
      <c r="AC190">
        <v>0</v>
      </c>
      <c r="AD190">
        <v>0</v>
      </c>
      <c r="AE190">
        <v>157500</v>
      </c>
      <c r="AF190">
        <v>0</v>
      </c>
      <c r="AG190">
        <v>402631</v>
      </c>
      <c r="AH190">
        <v>0</v>
      </c>
      <c r="AI190">
        <v>479801</v>
      </c>
      <c r="AJ190">
        <v>882432</v>
      </c>
      <c r="AK190">
        <v>383841</v>
      </c>
      <c r="AL190">
        <v>0</v>
      </c>
      <c r="AM190">
        <v>416468</v>
      </c>
      <c r="AN190">
        <v>0</v>
      </c>
      <c r="AO190">
        <v>50000</v>
      </c>
      <c r="AP190">
        <v>1732741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55000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276920</v>
      </c>
      <c r="BN190">
        <v>27690</v>
      </c>
      <c r="BO190">
        <v>241110</v>
      </c>
      <c r="BP190">
        <v>224950</v>
      </c>
      <c r="BQ190">
        <v>46000</v>
      </c>
      <c r="BR190">
        <v>9500</v>
      </c>
      <c r="BS190">
        <v>37250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169004.152</v>
      </c>
      <c r="CH190">
        <v>31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20</v>
      </c>
      <c r="DA190">
        <v>0</v>
      </c>
      <c r="DB190">
        <v>20</v>
      </c>
      <c r="DC190">
        <v>40</v>
      </c>
      <c r="DD190">
        <v>16</v>
      </c>
      <c r="DE190">
        <v>0</v>
      </c>
      <c r="DF190">
        <v>43.4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2</v>
      </c>
      <c r="DS190">
        <v>2</v>
      </c>
      <c r="DV190" s="2"/>
      <c r="DZ190" t="b">
        <v>1</v>
      </c>
      <c r="EA190" s="2" t="s">
        <v>210</v>
      </c>
      <c r="ED190" s="3">
        <v>46023</v>
      </c>
      <c r="EE190" s="3">
        <v>46053</v>
      </c>
      <c r="EF190" s="2" t="s">
        <v>173</v>
      </c>
      <c r="EG190" t="b">
        <v>1</v>
      </c>
      <c r="EH190" s="2" t="s">
        <v>174</v>
      </c>
      <c r="EK190" s="2"/>
    </row>
    <row r="191" spans="1:141" ht="15">
      <c r="A191" s="3">
        <v>46023</v>
      </c>
      <c r="B191">
        <v>7810</v>
      </c>
      <c r="D191" s="2"/>
      <c r="E191" t="s">
        <v>170</v>
      </c>
      <c r="F191" s="2" t="s">
        <v>171</v>
      </c>
      <c r="G191">
        <v>8</v>
      </c>
      <c r="H191" s="3">
        <v>41610</v>
      </c>
      <c r="J191">
        <v>133782.58900000001</v>
      </c>
      <c r="K191">
        <v>136782.56700000001</v>
      </c>
      <c r="L191">
        <v>162999.22500000001</v>
      </c>
      <c r="M191">
        <v>20</v>
      </c>
      <c r="N191">
        <v>9</v>
      </c>
      <c r="O191">
        <v>2</v>
      </c>
      <c r="P191">
        <v>31</v>
      </c>
      <c r="Q191">
        <v>100</v>
      </c>
      <c r="R191">
        <v>100</v>
      </c>
      <c r="S191">
        <v>7016246</v>
      </c>
      <c r="T191">
        <v>1470610</v>
      </c>
      <c r="U191">
        <v>5545636</v>
      </c>
      <c r="V191">
        <v>12</v>
      </c>
      <c r="W191">
        <v>4147260</v>
      </c>
      <c r="X191">
        <v>0</v>
      </c>
      <c r="Y191">
        <v>0</v>
      </c>
      <c r="Z191">
        <v>0</v>
      </c>
      <c r="AA191">
        <v>90000</v>
      </c>
      <c r="AB191">
        <v>0</v>
      </c>
      <c r="AC191">
        <v>0</v>
      </c>
      <c r="AD191">
        <v>0</v>
      </c>
      <c r="AE191">
        <v>90000</v>
      </c>
      <c r="AF191">
        <v>0</v>
      </c>
      <c r="AG191">
        <v>512934</v>
      </c>
      <c r="AH191">
        <v>0</v>
      </c>
      <c r="AI191">
        <v>764058</v>
      </c>
      <c r="AJ191">
        <v>1276993</v>
      </c>
      <c r="AK191">
        <v>1466993</v>
      </c>
      <c r="AL191">
        <v>0</v>
      </c>
      <c r="AM191">
        <v>0</v>
      </c>
      <c r="AN191">
        <v>0</v>
      </c>
      <c r="AO191">
        <v>0</v>
      </c>
      <c r="AP191">
        <v>2743986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35000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680290</v>
      </c>
      <c r="BN191">
        <v>68020</v>
      </c>
      <c r="BO191">
        <v>296160</v>
      </c>
      <c r="BP191">
        <v>303040</v>
      </c>
      <c r="BQ191">
        <v>63150</v>
      </c>
      <c r="BR191">
        <v>12450</v>
      </c>
      <c r="BS191">
        <v>47500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233873.29300000001</v>
      </c>
      <c r="CH191">
        <v>31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20</v>
      </c>
      <c r="DA191">
        <v>0</v>
      </c>
      <c r="DB191">
        <v>25</v>
      </c>
      <c r="DC191">
        <v>45</v>
      </c>
      <c r="DD191">
        <v>48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2</v>
      </c>
      <c r="DR191">
        <v>2</v>
      </c>
      <c r="DS191">
        <v>2</v>
      </c>
      <c r="DV191" s="2"/>
      <c r="DZ191" t="b">
        <v>1</v>
      </c>
      <c r="EA191" s="2" t="s">
        <v>211</v>
      </c>
      <c r="ED191" s="3">
        <v>46023</v>
      </c>
      <c r="EE191" s="3">
        <v>46053</v>
      </c>
      <c r="EF191" s="2" t="s">
        <v>173</v>
      </c>
      <c r="EG191" t="b">
        <v>1</v>
      </c>
      <c r="EH191" s="2" t="s">
        <v>174</v>
      </c>
      <c r="EK191" s="2"/>
    </row>
    <row r="192" spans="1:141" ht="15">
      <c r="A192" s="3">
        <v>46023</v>
      </c>
      <c r="B192">
        <v>7810</v>
      </c>
      <c r="D192" s="2"/>
      <c r="E192" t="s">
        <v>176</v>
      </c>
      <c r="F192" s="2" t="s">
        <v>177</v>
      </c>
      <c r="G192">
        <v>1</v>
      </c>
      <c r="H192" s="3">
        <v>41640</v>
      </c>
      <c r="J192">
        <v>108315.333</v>
      </c>
      <c r="K192">
        <v>111565.3</v>
      </c>
      <c r="L192">
        <v>132948.649</v>
      </c>
      <c r="M192">
        <v>20</v>
      </c>
      <c r="N192">
        <v>9</v>
      </c>
      <c r="O192">
        <v>2</v>
      </c>
      <c r="P192">
        <v>31</v>
      </c>
      <c r="Q192">
        <v>100</v>
      </c>
      <c r="R192">
        <v>100</v>
      </c>
      <c r="S192">
        <v>6791437</v>
      </c>
      <c r="T192">
        <v>1381437</v>
      </c>
      <c r="U192">
        <v>5410000</v>
      </c>
      <c r="V192">
        <v>12</v>
      </c>
      <c r="W192">
        <v>3357775</v>
      </c>
      <c r="X192">
        <v>0</v>
      </c>
      <c r="Y192">
        <v>0</v>
      </c>
      <c r="Z192">
        <v>7500</v>
      </c>
      <c r="AA192">
        <v>90000</v>
      </c>
      <c r="AB192">
        <v>0</v>
      </c>
      <c r="AC192">
        <v>0</v>
      </c>
      <c r="AD192">
        <v>0</v>
      </c>
      <c r="AE192">
        <v>97500</v>
      </c>
      <c r="AF192">
        <v>0</v>
      </c>
      <c r="AG192">
        <v>418369</v>
      </c>
      <c r="AH192">
        <v>0</v>
      </c>
      <c r="AI192">
        <v>797691</v>
      </c>
      <c r="AJ192">
        <v>1216061</v>
      </c>
      <c r="AK192">
        <v>1196537</v>
      </c>
      <c r="AL192">
        <v>132948</v>
      </c>
      <c r="AM192">
        <v>685616</v>
      </c>
      <c r="AN192">
        <v>0</v>
      </c>
      <c r="AO192">
        <v>70000</v>
      </c>
      <c r="AP192">
        <v>3301162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35000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661610</v>
      </c>
      <c r="BN192">
        <v>66160</v>
      </c>
      <c r="BO192">
        <v>247230</v>
      </c>
      <c r="BP192">
        <v>289830</v>
      </c>
      <c r="BQ192">
        <v>61120</v>
      </c>
      <c r="BR192">
        <v>10080</v>
      </c>
      <c r="BS192">
        <v>38730</v>
      </c>
      <c r="BT192">
        <v>0</v>
      </c>
      <c r="BU192">
        <v>6677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198310.989</v>
      </c>
      <c r="CH192">
        <v>31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14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20</v>
      </c>
      <c r="DA192">
        <v>0</v>
      </c>
      <c r="DB192">
        <v>32</v>
      </c>
      <c r="DC192">
        <v>52</v>
      </c>
      <c r="DD192">
        <v>48</v>
      </c>
      <c r="DE192">
        <v>4</v>
      </c>
      <c r="DF192">
        <v>68.760000000000005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2</v>
      </c>
      <c r="DS192">
        <v>2</v>
      </c>
      <c r="DV192" s="2"/>
      <c r="DZ192" t="b">
        <v>1</v>
      </c>
      <c r="EA192" s="2" t="s">
        <v>211</v>
      </c>
      <c r="ED192" s="3">
        <v>46023</v>
      </c>
      <c r="EE192" s="3">
        <v>46053</v>
      </c>
      <c r="EF192" s="2" t="s">
        <v>173</v>
      </c>
      <c r="EG192" t="b">
        <v>1</v>
      </c>
      <c r="EH192" s="2" t="s">
        <v>174</v>
      </c>
      <c r="EK192" s="2"/>
    </row>
    <row r="193" spans="1:141" ht="15">
      <c r="A193" s="3">
        <v>46023</v>
      </c>
      <c r="B193">
        <v>7810</v>
      </c>
      <c r="D193" s="2"/>
      <c r="E193" t="s">
        <v>176</v>
      </c>
      <c r="F193" s="2" t="s">
        <v>177</v>
      </c>
      <c r="G193">
        <v>11</v>
      </c>
      <c r="H193" s="3">
        <v>37963</v>
      </c>
      <c r="J193">
        <v>116136.333</v>
      </c>
      <c r="K193">
        <v>122011.3</v>
      </c>
      <c r="L193">
        <v>145396.799</v>
      </c>
      <c r="M193">
        <v>20</v>
      </c>
      <c r="N193">
        <v>9</v>
      </c>
      <c r="O193">
        <v>2</v>
      </c>
      <c r="P193">
        <v>31</v>
      </c>
      <c r="Q193">
        <v>100</v>
      </c>
      <c r="R193">
        <v>100</v>
      </c>
      <c r="S193">
        <v>7397228</v>
      </c>
      <c r="T193">
        <v>1600480</v>
      </c>
      <c r="U193">
        <v>5796748</v>
      </c>
      <c r="V193">
        <v>22</v>
      </c>
      <c r="W193">
        <v>3600226</v>
      </c>
      <c r="X193">
        <v>0</v>
      </c>
      <c r="Y193">
        <v>0</v>
      </c>
      <c r="Z193">
        <v>11250</v>
      </c>
      <c r="AA193">
        <v>165000</v>
      </c>
      <c r="AB193">
        <v>0</v>
      </c>
      <c r="AC193">
        <v>0</v>
      </c>
      <c r="AD193">
        <v>0</v>
      </c>
      <c r="AE193">
        <v>176250</v>
      </c>
      <c r="AF193">
        <v>0</v>
      </c>
      <c r="AG193">
        <v>457542</v>
      </c>
      <c r="AH193">
        <v>0</v>
      </c>
      <c r="AI193">
        <v>708809</v>
      </c>
      <c r="AJ193">
        <v>1166351</v>
      </c>
      <c r="AK193">
        <v>1526666</v>
      </c>
      <c r="AL193">
        <v>218095</v>
      </c>
      <c r="AM193">
        <v>629640</v>
      </c>
      <c r="AN193">
        <v>0</v>
      </c>
      <c r="AO193">
        <v>55000</v>
      </c>
      <c r="AP193">
        <v>3595752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25000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789840</v>
      </c>
      <c r="BN193">
        <v>78980</v>
      </c>
      <c r="BO193">
        <v>288420</v>
      </c>
      <c r="BP193">
        <v>321520</v>
      </c>
      <c r="BQ193">
        <v>66580</v>
      </c>
      <c r="BR193">
        <v>10800</v>
      </c>
      <c r="BS193">
        <v>42340</v>
      </c>
      <c r="BT193">
        <v>2000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238037.967</v>
      </c>
      <c r="CH193">
        <v>31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20</v>
      </c>
      <c r="DA193">
        <v>0</v>
      </c>
      <c r="DB193">
        <v>26</v>
      </c>
      <c r="DC193">
        <v>46</v>
      </c>
      <c r="DD193">
        <v>56</v>
      </c>
      <c r="DE193">
        <v>6</v>
      </c>
      <c r="DF193">
        <v>57.74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2</v>
      </c>
      <c r="DR193">
        <v>2</v>
      </c>
      <c r="DS193">
        <v>2</v>
      </c>
      <c r="DV193" s="2"/>
      <c r="DZ193" t="b">
        <v>1</v>
      </c>
      <c r="EA193" s="2" t="s">
        <v>211</v>
      </c>
      <c r="ED193" s="3">
        <v>46023</v>
      </c>
      <c r="EE193" s="3">
        <v>46053</v>
      </c>
      <c r="EF193" s="2" t="s">
        <v>173</v>
      </c>
      <c r="EG193" t="b">
        <v>1</v>
      </c>
      <c r="EH193" s="2" t="s">
        <v>174</v>
      </c>
      <c r="EK193" s="2"/>
    </row>
    <row r="194" spans="1:141" ht="15">
      <c r="A194" s="3">
        <v>46023</v>
      </c>
      <c r="B194">
        <v>7810</v>
      </c>
      <c r="D194" s="2"/>
      <c r="E194" t="s">
        <v>176</v>
      </c>
      <c r="F194" s="2" t="s">
        <v>177</v>
      </c>
      <c r="G194">
        <v>3</v>
      </c>
      <c r="H194" s="3">
        <v>38600</v>
      </c>
      <c r="J194">
        <v>110095.333</v>
      </c>
      <c r="K194">
        <v>115345.3</v>
      </c>
      <c r="L194">
        <v>137453.149</v>
      </c>
      <c r="M194">
        <v>20</v>
      </c>
      <c r="N194">
        <v>9</v>
      </c>
      <c r="O194">
        <v>2</v>
      </c>
      <c r="P194">
        <v>31</v>
      </c>
      <c r="Q194">
        <v>100</v>
      </c>
      <c r="R194">
        <v>100</v>
      </c>
      <c r="S194">
        <v>6841785</v>
      </c>
      <c r="T194">
        <v>1449140</v>
      </c>
      <c r="U194">
        <v>5392645</v>
      </c>
      <c r="V194">
        <v>20</v>
      </c>
      <c r="W194">
        <v>3412955</v>
      </c>
      <c r="X194">
        <v>0</v>
      </c>
      <c r="Y194">
        <v>0</v>
      </c>
      <c r="Z194">
        <v>7500</v>
      </c>
      <c r="AA194">
        <v>150000</v>
      </c>
      <c r="AB194">
        <v>0</v>
      </c>
      <c r="AC194">
        <v>0</v>
      </c>
      <c r="AD194">
        <v>0</v>
      </c>
      <c r="AE194">
        <v>157500</v>
      </c>
      <c r="AF194">
        <v>0</v>
      </c>
      <c r="AG194">
        <v>432544</v>
      </c>
      <c r="AH194">
        <v>0</v>
      </c>
      <c r="AI194">
        <v>695856</v>
      </c>
      <c r="AJ194">
        <v>1128401</v>
      </c>
      <c r="AK194">
        <v>1237078</v>
      </c>
      <c r="AL194">
        <v>206179</v>
      </c>
      <c r="AM194">
        <v>629672</v>
      </c>
      <c r="AN194">
        <v>0</v>
      </c>
      <c r="AO194">
        <v>60000</v>
      </c>
      <c r="AP194">
        <v>3261330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10000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723190</v>
      </c>
      <c r="BN194">
        <v>72310</v>
      </c>
      <c r="BO194">
        <v>250270</v>
      </c>
      <c r="BP194">
        <v>290030</v>
      </c>
      <c r="BQ194">
        <v>61580</v>
      </c>
      <c r="BR194">
        <v>10240</v>
      </c>
      <c r="BS194">
        <v>40020</v>
      </c>
      <c r="BT194">
        <v>0</v>
      </c>
      <c r="BU194">
        <v>1500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216914.522</v>
      </c>
      <c r="CH194">
        <v>31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12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20</v>
      </c>
      <c r="DA194">
        <v>0</v>
      </c>
      <c r="DB194">
        <v>27</v>
      </c>
      <c r="DC194">
        <v>47</v>
      </c>
      <c r="DD194">
        <v>48</v>
      </c>
      <c r="DE194">
        <v>6</v>
      </c>
      <c r="DF194">
        <v>61.08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2</v>
      </c>
      <c r="DS194">
        <v>2</v>
      </c>
      <c r="DV194" s="2"/>
      <c r="DZ194" t="b">
        <v>1</v>
      </c>
      <c r="EA194" s="2" t="s">
        <v>211</v>
      </c>
      <c r="ED194" s="3">
        <v>46023</v>
      </c>
      <c r="EE194" s="3">
        <v>46053</v>
      </c>
      <c r="EF194" s="2" t="s">
        <v>173</v>
      </c>
      <c r="EG194" t="b">
        <v>1</v>
      </c>
      <c r="EH194" s="2" t="s">
        <v>174</v>
      </c>
      <c r="EK194" s="2"/>
    </row>
    <row r="195" spans="1:141" ht="15">
      <c r="A195" s="3">
        <v>46023</v>
      </c>
      <c r="B195">
        <v>7810</v>
      </c>
      <c r="D195" s="2"/>
      <c r="E195" t="s">
        <v>176</v>
      </c>
      <c r="F195" s="2" t="s">
        <v>177</v>
      </c>
      <c r="G195">
        <v>1</v>
      </c>
      <c r="H195" s="3">
        <v>38950</v>
      </c>
      <c r="J195">
        <v>108315.333</v>
      </c>
      <c r="K195">
        <v>113315.3</v>
      </c>
      <c r="L195">
        <v>135034.06599999999</v>
      </c>
      <c r="M195">
        <v>20</v>
      </c>
      <c r="N195">
        <v>9</v>
      </c>
      <c r="O195">
        <v>2</v>
      </c>
      <c r="P195">
        <v>31</v>
      </c>
      <c r="Q195">
        <v>100</v>
      </c>
      <c r="R195">
        <v>100</v>
      </c>
      <c r="S195">
        <v>6724584</v>
      </c>
      <c r="T195">
        <v>1441584</v>
      </c>
      <c r="U195">
        <v>5283000</v>
      </c>
      <c r="V195">
        <v>19</v>
      </c>
      <c r="W195">
        <v>3357775</v>
      </c>
      <c r="X195">
        <v>0</v>
      </c>
      <c r="Y195">
        <v>0</v>
      </c>
      <c r="Z195">
        <v>7500</v>
      </c>
      <c r="AA195">
        <v>142500</v>
      </c>
      <c r="AB195">
        <v>0</v>
      </c>
      <c r="AC195">
        <v>0</v>
      </c>
      <c r="AD195">
        <v>0</v>
      </c>
      <c r="AE195">
        <v>150000</v>
      </c>
      <c r="AF195">
        <v>0</v>
      </c>
      <c r="AG195">
        <v>424932</v>
      </c>
      <c r="AH195">
        <v>0</v>
      </c>
      <c r="AI195">
        <v>734247</v>
      </c>
      <c r="AJ195">
        <v>1159180</v>
      </c>
      <c r="AK195">
        <v>1215306</v>
      </c>
      <c r="AL195">
        <v>135034</v>
      </c>
      <c r="AM195">
        <v>642289</v>
      </c>
      <c r="AN195">
        <v>0</v>
      </c>
      <c r="AO195">
        <v>65000</v>
      </c>
      <c r="AP195">
        <v>3216809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728030</v>
      </c>
      <c r="BN195">
        <v>72800</v>
      </c>
      <c r="BO195">
        <v>243770</v>
      </c>
      <c r="BP195">
        <v>286260</v>
      </c>
      <c r="BQ195">
        <v>60520</v>
      </c>
      <c r="BR195">
        <v>10080</v>
      </c>
      <c r="BS195">
        <v>39320</v>
      </c>
      <c r="BT195">
        <v>0</v>
      </c>
      <c r="BU195">
        <v>804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205257.511</v>
      </c>
      <c r="CH195">
        <v>31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13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20</v>
      </c>
      <c r="DA195">
        <v>0</v>
      </c>
      <c r="DB195">
        <v>29</v>
      </c>
      <c r="DC195">
        <v>49</v>
      </c>
      <c r="DD195">
        <v>48</v>
      </c>
      <c r="DE195">
        <v>4</v>
      </c>
      <c r="DF195">
        <v>63.42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1.5</v>
      </c>
      <c r="DR195">
        <v>2</v>
      </c>
      <c r="DS195">
        <v>2</v>
      </c>
      <c r="DV195" s="2"/>
      <c r="DZ195" t="b">
        <v>1</v>
      </c>
      <c r="EA195" s="2" t="s">
        <v>211</v>
      </c>
      <c r="ED195" s="3">
        <v>46023</v>
      </c>
      <c r="EE195" s="3">
        <v>46053</v>
      </c>
      <c r="EF195" s="2" t="s">
        <v>173</v>
      </c>
      <c r="EG195" t="b">
        <v>1</v>
      </c>
      <c r="EH195" s="2" t="s">
        <v>174</v>
      </c>
      <c r="EK195" s="2"/>
    </row>
    <row r="196" spans="1:141" ht="15">
      <c r="A196" s="3">
        <v>46023</v>
      </c>
      <c r="B196">
        <v>7850</v>
      </c>
      <c r="D196" s="2"/>
      <c r="E196" t="s">
        <v>170</v>
      </c>
      <c r="F196" s="2" t="s">
        <v>171</v>
      </c>
      <c r="G196">
        <v>14</v>
      </c>
      <c r="H196" s="3">
        <v>34645</v>
      </c>
      <c r="J196">
        <v>138345.58900000001</v>
      </c>
      <c r="K196">
        <v>146345.56700000001</v>
      </c>
      <c r="L196">
        <v>174395.13399999999</v>
      </c>
      <c r="M196">
        <v>20</v>
      </c>
      <c r="N196">
        <v>9</v>
      </c>
      <c r="O196">
        <v>2</v>
      </c>
      <c r="P196">
        <v>31</v>
      </c>
      <c r="Q196">
        <v>100</v>
      </c>
      <c r="R196">
        <v>100</v>
      </c>
      <c r="S196">
        <v>7202550</v>
      </c>
      <c r="T196">
        <v>1458260</v>
      </c>
      <c r="U196">
        <v>5744290</v>
      </c>
      <c r="V196">
        <v>31</v>
      </c>
      <c r="W196">
        <v>4288713</v>
      </c>
      <c r="X196">
        <v>0</v>
      </c>
      <c r="Y196">
        <v>0</v>
      </c>
      <c r="Z196">
        <v>7500</v>
      </c>
      <c r="AA196">
        <v>232500</v>
      </c>
      <c r="AB196">
        <v>0</v>
      </c>
      <c r="AC196">
        <v>0</v>
      </c>
      <c r="AD196">
        <v>0</v>
      </c>
      <c r="AE196">
        <v>240000</v>
      </c>
      <c r="AF196">
        <v>0</v>
      </c>
      <c r="AG196">
        <v>548795</v>
      </c>
      <c r="AH196">
        <v>0</v>
      </c>
      <c r="AI196">
        <v>752079</v>
      </c>
      <c r="AJ196">
        <v>1300874</v>
      </c>
      <c r="AK196">
        <v>1307963</v>
      </c>
      <c r="AL196">
        <v>0</v>
      </c>
      <c r="AM196">
        <v>0</v>
      </c>
      <c r="AN196">
        <v>0</v>
      </c>
      <c r="AO196">
        <v>0</v>
      </c>
      <c r="AP196">
        <v>2608837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65000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627890</v>
      </c>
      <c r="BN196">
        <v>62780</v>
      </c>
      <c r="BO196">
        <v>302570</v>
      </c>
      <c r="BP196">
        <v>316560</v>
      </c>
      <c r="BQ196">
        <v>64820</v>
      </c>
      <c r="BR196">
        <v>12870</v>
      </c>
      <c r="BS196">
        <v>50770</v>
      </c>
      <c r="BT196">
        <v>15000</v>
      </c>
      <c r="BU196">
        <v>5000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254121.065</v>
      </c>
      <c r="CH196">
        <v>31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20</v>
      </c>
      <c r="DA196">
        <v>0</v>
      </c>
      <c r="DB196">
        <v>23</v>
      </c>
      <c r="DC196">
        <v>43</v>
      </c>
      <c r="DD196">
        <v>40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2</v>
      </c>
      <c r="DS196">
        <v>2</v>
      </c>
      <c r="DV196" s="2"/>
      <c r="DZ196" t="b">
        <v>1</v>
      </c>
      <c r="EA196" s="2" t="s">
        <v>212</v>
      </c>
      <c r="ED196" s="3">
        <v>46023</v>
      </c>
      <c r="EE196" s="3">
        <v>46053</v>
      </c>
      <c r="EF196" s="2" t="s">
        <v>173</v>
      </c>
      <c r="EG196" t="b">
        <v>1</v>
      </c>
      <c r="EH196" s="2" t="s">
        <v>174</v>
      </c>
      <c r="EK196" s="2"/>
    </row>
    <row r="197" spans="1:141" ht="15">
      <c r="A197" s="3">
        <v>46023</v>
      </c>
      <c r="B197">
        <v>7850</v>
      </c>
      <c r="D197" s="2"/>
      <c r="E197" t="s">
        <v>170</v>
      </c>
      <c r="F197" s="2" t="s">
        <v>171</v>
      </c>
      <c r="G197">
        <v>9</v>
      </c>
      <c r="H197" s="3">
        <v>35415</v>
      </c>
      <c r="J197">
        <v>134594.58900000001</v>
      </c>
      <c r="K197">
        <v>142969.56700000001</v>
      </c>
      <c r="L197">
        <v>170372.06700000001</v>
      </c>
      <c r="M197">
        <v>20</v>
      </c>
      <c r="N197">
        <v>9</v>
      </c>
      <c r="O197">
        <v>2</v>
      </c>
      <c r="P197">
        <v>31</v>
      </c>
      <c r="Q197">
        <v>100</v>
      </c>
      <c r="R197">
        <v>100</v>
      </c>
      <c r="S197">
        <v>8061513</v>
      </c>
      <c r="T197">
        <v>1831513</v>
      </c>
      <c r="U197">
        <v>6230000</v>
      </c>
      <c r="V197">
        <v>29</v>
      </c>
      <c r="W197">
        <v>4172432</v>
      </c>
      <c r="X197">
        <v>0</v>
      </c>
      <c r="Y197">
        <v>0</v>
      </c>
      <c r="Z197">
        <v>33750</v>
      </c>
      <c r="AA197">
        <v>217500</v>
      </c>
      <c r="AB197">
        <v>0</v>
      </c>
      <c r="AC197">
        <v>0</v>
      </c>
      <c r="AD197">
        <v>0</v>
      </c>
      <c r="AE197">
        <v>251250</v>
      </c>
      <c r="AF197">
        <v>0</v>
      </c>
      <c r="AG197">
        <v>536135</v>
      </c>
      <c r="AH197">
        <v>0</v>
      </c>
      <c r="AI197">
        <v>830563</v>
      </c>
      <c r="AJ197">
        <v>1366699</v>
      </c>
      <c r="AK197">
        <v>2044464</v>
      </c>
      <c r="AL197">
        <v>191668</v>
      </c>
      <c r="AM197">
        <v>0</v>
      </c>
      <c r="AN197">
        <v>0</v>
      </c>
      <c r="AO197">
        <v>0</v>
      </c>
      <c r="AP197">
        <v>3602831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25000</v>
      </c>
      <c r="BC197">
        <v>0</v>
      </c>
      <c r="BD197">
        <v>0</v>
      </c>
      <c r="BE197">
        <v>10000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937900</v>
      </c>
      <c r="BN197">
        <v>93790</v>
      </c>
      <c r="BO197">
        <v>302570</v>
      </c>
      <c r="BP197">
        <v>362340</v>
      </c>
      <c r="BQ197">
        <v>72550</v>
      </c>
      <c r="BR197">
        <v>12520</v>
      </c>
      <c r="BS197">
        <v>49590</v>
      </c>
      <c r="BT197">
        <v>0</v>
      </c>
      <c r="BU197">
        <v>253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255639.815</v>
      </c>
      <c r="CH197">
        <v>31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20</v>
      </c>
      <c r="DA197">
        <v>0</v>
      </c>
      <c r="DB197">
        <v>26</v>
      </c>
      <c r="DC197">
        <v>46</v>
      </c>
      <c r="DD197">
        <v>64</v>
      </c>
      <c r="DE197">
        <v>4.5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</v>
      </c>
      <c r="DS197">
        <v>2</v>
      </c>
      <c r="DV197" s="2"/>
      <c r="DZ197" t="b">
        <v>1</v>
      </c>
      <c r="EA197" s="2" t="s">
        <v>212</v>
      </c>
      <c r="ED197" s="3">
        <v>46023</v>
      </c>
      <c r="EE197" s="3">
        <v>46053</v>
      </c>
      <c r="EF197" s="2" t="s">
        <v>173</v>
      </c>
      <c r="EG197" t="b">
        <v>1</v>
      </c>
      <c r="EH197" s="2" t="s">
        <v>174</v>
      </c>
      <c r="EK197" s="2"/>
    </row>
    <row r="198" spans="1:141" ht="15">
      <c r="A198" s="3">
        <v>46023</v>
      </c>
      <c r="B198">
        <v>7850</v>
      </c>
      <c r="D198" s="2"/>
      <c r="E198" t="s">
        <v>170</v>
      </c>
      <c r="F198" s="2" t="s">
        <v>171</v>
      </c>
      <c r="G198">
        <v>7</v>
      </c>
      <c r="H198" s="3">
        <v>35737</v>
      </c>
      <c r="J198">
        <v>132883.58900000001</v>
      </c>
      <c r="K198">
        <v>139883.56700000001</v>
      </c>
      <c r="L198">
        <v>166694.584</v>
      </c>
      <c r="M198">
        <v>20</v>
      </c>
      <c r="N198">
        <v>9</v>
      </c>
      <c r="O198">
        <v>2</v>
      </c>
      <c r="P198">
        <v>31</v>
      </c>
      <c r="Q198">
        <v>100</v>
      </c>
      <c r="R198">
        <v>100</v>
      </c>
      <c r="S198">
        <v>7493138</v>
      </c>
      <c r="T198">
        <v>1520138</v>
      </c>
      <c r="U198">
        <v>5973000</v>
      </c>
      <c r="V198">
        <v>26</v>
      </c>
      <c r="W198">
        <v>4119391</v>
      </c>
      <c r="X198">
        <v>0</v>
      </c>
      <c r="Y198">
        <v>0</v>
      </c>
      <c r="Z198">
        <v>15000</v>
      </c>
      <c r="AA198">
        <v>195000</v>
      </c>
      <c r="AB198">
        <v>0</v>
      </c>
      <c r="AC198">
        <v>0</v>
      </c>
      <c r="AD198">
        <v>0</v>
      </c>
      <c r="AE198">
        <v>210000</v>
      </c>
      <c r="AF198">
        <v>0</v>
      </c>
      <c r="AG198">
        <v>524563</v>
      </c>
      <c r="AH198">
        <v>0</v>
      </c>
      <c r="AI198">
        <v>1093933</v>
      </c>
      <c r="AJ198">
        <v>1618496</v>
      </c>
      <c r="AK198">
        <v>1500251</v>
      </c>
      <c r="AL198">
        <v>0</v>
      </c>
      <c r="AM198">
        <v>0</v>
      </c>
      <c r="AN198">
        <v>0</v>
      </c>
      <c r="AO198">
        <v>0</v>
      </c>
      <c r="AP198">
        <v>3118747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45000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697480</v>
      </c>
      <c r="BN198">
        <v>69740</v>
      </c>
      <c r="BO198">
        <v>302570</v>
      </c>
      <c r="BP198">
        <v>321710</v>
      </c>
      <c r="BQ198">
        <v>67440</v>
      </c>
      <c r="BR198">
        <v>12360</v>
      </c>
      <c r="BS198">
        <v>48530</v>
      </c>
      <c r="BT198">
        <v>0</v>
      </c>
      <c r="BU198">
        <v>308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264638.54300000001</v>
      </c>
      <c r="CH198">
        <v>31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20</v>
      </c>
      <c r="DA198">
        <v>0</v>
      </c>
      <c r="DB198">
        <v>35</v>
      </c>
      <c r="DC198">
        <v>55</v>
      </c>
      <c r="DD198">
        <v>48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0.5</v>
      </c>
      <c r="DR198">
        <v>2</v>
      </c>
      <c r="DS198">
        <v>2</v>
      </c>
      <c r="DV198" s="2"/>
      <c r="DZ198" t="b">
        <v>1</v>
      </c>
      <c r="EA198" s="2" t="s">
        <v>212</v>
      </c>
      <c r="ED198" s="3">
        <v>46023</v>
      </c>
      <c r="EE198" s="3">
        <v>46053</v>
      </c>
      <c r="EF198" s="2" t="s">
        <v>173</v>
      </c>
      <c r="EG198" t="b">
        <v>1</v>
      </c>
      <c r="EH198" s="2" t="s">
        <v>174</v>
      </c>
      <c r="EK198" s="2"/>
    </row>
    <row r="199" spans="1:141" ht="15">
      <c r="A199" s="3">
        <v>46023</v>
      </c>
      <c r="B199">
        <v>7850</v>
      </c>
      <c r="D199" s="2"/>
      <c r="E199" t="s">
        <v>176</v>
      </c>
      <c r="F199" s="2" t="s">
        <v>177</v>
      </c>
      <c r="G199">
        <v>5</v>
      </c>
      <c r="H199" s="3">
        <v>41640</v>
      </c>
      <c r="J199">
        <v>111809.333</v>
      </c>
      <c r="K199">
        <v>115059.3</v>
      </c>
      <c r="L199">
        <v>137112.33300000001</v>
      </c>
      <c r="M199">
        <v>20</v>
      </c>
      <c r="N199">
        <v>9</v>
      </c>
      <c r="O199">
        <v>2</v>
      </c>
      <c r="P199">
        <v>31</v>
      </c>
      <c r="Q199">
        <v>100</v>
      </c>
      <c r="R199">
        <v>100</v>
      </c>
      <c r="S199">
        <v>5964618</v>
      </c>
      <c r="T199">
        <v>1175550</v>
      </c>
      <c r="U199">
        <v>4789068</v>
      </c>
      <c r="V199">
        <v>12</v>
      </c>
      <c r="W199">
        <v>3466089</v>
      </c>
      <c r="X199">
        <v>0</v>
      </c>
      <c r="Y199">
        <v>0</v>
      </c>
      <c r="Z199">
        <v>7500</v>
      </c>
      <c r="AA199">
        <v>90000</v>
      </c>
      <c r="AB199">
        <v>0</v>
      </c>
      <c r="AC199">
        <v>0</v>
      </c>
      <c r="AD199">
        <v>0</v>
      </c>
      <c r="AE199">
        <v>97500</v>
      </c>
      <c r="AF199">
        <v>0</v>
      </c>
      <c r="AG199">
        <v>431472</v>
      </c>
      <c r="AH199">
        <v>0</v>
      </c>
      <c r="AI199">
        <v>745548</v>
      </c>
      <c r="AJ199">
        <v>1177020</v>
      </c>
      <c r="AK199">
        <v>822673</v>
      </c>
      <c r="AL199">
        <v>68556</v>
      </c>
      <c r="AM199">
        <v>267780</v>
      </c>
      <c r="AN199">
        <v>0</v>
      </c>
      <c r="AO199">
        <v>30000</v>
      </c>
      <c r="AP199">
        <v>2366029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35000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499160</v>
      </c>
      <c r="BN199">
        <v>49910</v>
      </c>
      <c r="BO199">
        <v>263620</v>
      </c>
      <c r="BP199">
        <v>258830</v>
      </c>
      <c r="BQ199">
        <v>53680</v>
      </c>
      <c r="BR199">
        <v>10400</v>
      </c>
      <c r="BS199">
        <v>39950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208707.04300000001</v>
      </c>
      <c r="CH199">
        <v>31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6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20</v>
      </c>
      <c r="DA199">
        <v>0</v>
      </c>
      <c r="DB199">
        <v>29</v>
      </c>
      <c r="DC199">
        <v>49</v>
      </c>
      <c r="DD199">
        <v>32</v>
      </c>
      <c r="DE199">
        <v>2</v>
      </c>
      <c r="DF199">
        <v>26.04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2</v>
      </c>
      <c r="DR199">
        <v>2</v>
      </c>
      <c r="DS199">
        <v>2</v>
      </c>
      <c r="DV199" s="2"/>
      <c r="DZ199" t="b">
        <v>1</v>
      </c>
      <c r="EA199" s="2" t="s">
        <v>212</v>
      </c>
      <c r="ED199" s="3">
        <v>46023</v>
      </c>
      <c r="EE199" s="3">
        <v>46053</v>
      </c>
      <c r="EF199" s="2" t="s">
        <v>173</v>
      </c>
      <c r="EG199" t="b">
        <v>1</v>
      </c>
      <c r="EH199" s="2" t="s">
        <v>174</v>
      </c>
      <c r="EK199" s="2"/>
    </row>
    <row r="200" spans="1:141" ht="15">
      <c r="A200" s="3">
        <v>46023</v>
      </c>
      <c r="B200">
        <v>7850</v>
      </c>
      <c r="D200" s="2"/>
      <c r="E200" t="s">
        <v>176</v>
      </c>
      <c r="F200" s="2" t="s">
        <v>177</v>
      </c>
      <c r="G200">
        <v>11</v>
      </c>
      <c r="H200" s="3">
        <v>35679</v>
      </c>
      <c r="J200">
        <v>116136.333</v>
      </c>
      <c r="K200">
        <v>122636.3</v>
      </c>
      <c r="L200">
        <v>146141.59099999999</v>
      </c>
      <c r="M200">
        <v>20</v>
      </c>
      <c r="N200">
        <v>9</v>
      </c>
      <c r="O200">
        <v>2</v>
      </c>
      <c r="P200">
        <v>31</v>
      </c>
      <c r="Q200">
        <v>100</v>
      </c>
      <c r="R200">
        <v>100</v>
      </c>
      <c r="S200">
        <v>6760206</v>
      </c>
      <c r="T200">
        <v>1426206</v>
      </c>
      <c r="U200">
        <v>5334000</v>
      </c>
      <c r="V200">
        <v>25</v>
      </c>
      <c r="W200">
        <v>3600226</v>
      </c>
      <c r="X200">
        <v>0</v>
      </c>
      <c r="Y200">
        <v>0</v>
      </c>
      <c r="Z200">
        <v>7500</v>
      </c>
      <c r="AA200">
        <v>187500</v>
      </c>
      <c r="AB200">
        <v>0</v>
      </c>
      <c r="AC200">
        <v>0</v>
      </c>
      <c r="AD200">
        <v>0</v>
      </c>
      <c r="AE200">
        <v>195000</v>
      </c>
      <c r="AF200">
        <v>0</v>
      </c>
      <c r="AG200">
        <v>459886</v>
      </c>
      <c r="AH200">
        <v>0</v>
      </c>
      <c r="AI200">
        <v>602834</v>
      </c>
      <c r="AJ200">
        <v>1062720</v>
      </c>
      <c r="AK200">
        <v>1315274</v>
      </c>
      <c r="AL200">
        <v>0</v>
      </c>
      <c r="AM200">
        <v>526986</v>
      </c>
      <c r="AN200">
        <v>0</v>
      </c>
      <c r="AO200">
        <v>60000</v>
      </c>
      <c r="AP200">
        <v>2964980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653040</v>
      </c>
      <c r="BN200">
        <v>65300</v>
      </c>
      <c r="BO200">
        <v>298390</v>
      </c>
      <c r="BP200">
        <v>294740</v>
      </c>
      <c r="BQ200">
        <v>60840</v>
      </c>
      <c r="BR200">
        <v>10800</v>
      </c>
      <c r="BS200">
        <v>42550</v>
      </c>
      <c r="BT200">
        <v>0</v>
      </c>
      <c r="BU200">
        <v>546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227580.609</v>
      </c>
      <c r="CH200">
        <v>31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12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20</v>
      </c>
      <c r="DA200">
        <v>0</v>
      </c>
      <c r="DB200">
        <v>22</v>
      </c>
      <c r="DC200">
        <v>42</v>
      </c>
      <c r="DD200">
        <v>48</v>
      </c>
      <c r="DE200">
        <v>0</v>
      </c>
      <c r="DF200">
        <v>48.08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2</v>
      </c>
      <c r="DS200">
        <v>2</v>
      </c>
      <c r="DV200" s="2"/>
      <c r="DZ200" t="b">
        <v>1</v>
      </c>
      <c r="EA200" s="2" t="s">
        <v>212</v>
      </c>
      <c r="ED200" s="3">
        <v>46023</v>
      </c>
      <c r="EE200" s="3">
        <v>46053</v>
      </c>
      <c r="EF200" s="2" t="s">
        <v>173</v>
      </c>
      <c r="EG200" t="b">
        <v>1</v>
      </c>
      <c r="EH200" s="2" t="s">
        <v>174</v>
      </c>
      <c r="EK200" s="2"/>
    </row>
    <row r="201" spans="1:141" ht="15">
      <c r="A201" s="3">
        <v>46023</v>
      </c>
      <c r="B201">
        <v>7850</v>
      </c>
      <c r="D201" s="2"/>
      <c r="E201" t="s">
        <v>176</v>
      </c>
      <c r="F201" s="2" t="s">
        <v>177</v>
      </c>
      <c r="G201">
        <v>9</v>
      </c>
      <c r="H201" s="3">
        <v>37082</v>
      </c>
      <c r="J201">
        <v>114832.333</v>
      </c>
      <c r="K201">
        <v>121707.3</v>
      </c>
      <c r="L201">
        <v>145034.533</v>
      </c>
      <c r="M201">
        <v>20</v>
      </c>
      <c r="N201">
        <v>9</v>
      </c>
      <c r="O201">
        <v>2</v>
      </c>
      <c r="P201">
        <v>31</v>
      </c>
      <c r="Q201">
        <v>100</v>
      </c>
      <c r="R201">
        <v>100</v>
      </c>
      <c r="S201">
        <v>6330328</v>
      </c>
      <c r="T201">
        <v>1303328</v>
      </c>
      <c r="U201">
        <v>5027000</v>
      </c>
      <c r="V201">
        <v>24</v>
      </c>
      <c r="W201">
        <v>3559802</v>
      </c>
      <c r="X201">
        <v>0</v>
      </c>
      <c r="Y201">
        <v>0</v>
      </c>
      <c r="Z201">
        <v>26250</v>
      </c>
      <c r="AA201">
        <v>180000</v>
      </c>
      <c r="AB201">
        <v>0</v>
      </c>
      <c r="AC201">
        <v>0</v>
      </c>
      <c r="AD201">
        <v>0</v>
      </c>
      <c r="AE201">
        <v>206250</v>
      </c>
      <c r="AF201">
        <v>0</v>
      </c>
      <c r="AG201">
        <v>456402</v>
      </c>
      <c r="AH201">
        <v>0</v>
      </c>
      <c r="AI201">
        <v>516685</v>
      </c>
      <c r="AJ201">
        <v>973087</v>
      </c>
      <c r="AK201">
        <v>1087758</v>
      </c>
      <c r="AL201">
        <v>72517</v>
      </c>
      <c r="AM201">
        <v>355914</v>
      </c>
      <c r="AN201">
        <v>0</v>
      </c>
      <c r="AO201">
        <v>40000</v>
      </c>
      <c r="AP201">
        <v>2529276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25000</v>
      </c>
      <c r="BC201">
        <v>0</v>
      </c>
      <c r="BD201">
        <v>0</v>
      </c>
      <c r="BE201">
        <v>10000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567040</v>
      </c>
      <c r="BN201">
        <v>56700</v>
      </c>
      <c r="BO201">
        <v>290030</v>
      </c>
      <c r="BP201">
        <v>267370</v>
      </c>
      <c r="BQ201">
        <v>56970</v>
      </c>
      <c r="BR201">
        <v>10680</v>
      </c>
      <c r="BS201">
        <v>42220</v>
      </c>
      <c r="BT201">
        <v>12000</v>
      </c>
      <c r="BU201">
        <v>318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240879.022</v>
      </c>
      <c r="CH201">
        <v>31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8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20</v>
      </c>
      <c r="DA201">
        <v>0</v>
      </c>
      <c r="DB201">
        <v>19</v>
      </c>
      <c r="DC201">
        <v>39</v>
      </c>
      <c r="DD201">
        <v>40</v>
      </c>
      <c r="DE201">
        <v>2</v>
      </c>
      <c r="DF201">
        <v>32.72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2</v>
      </c>
      <c r="DR201">
        <v>2</v>
      </c>
      <c r="DS201">
        <v>2</v>
      </c>
      <c r="DV201" s="2"/>
      <c r="DZ201" t="b">
        <v>1</v>
      </c>
      <c r="EA201" s="2" t="s">
        <v>212</v>
      </c>
      <c r="ED201" s="3">
        <v>46023</v>
      </c>
      <c r="EE201" s="3">
        <v>46053</v>
      </c>
      <c r="EF201" s="2" t="s">
        <v>173</v>
      </c>
      <c r="EG201" t="b">
        <v>1</v>
      </c>
      <c r="EH201" s="2" t="s">
        <v>174</v>
      </c>
      <c r="EK201" s="2"/>
    </row>
    <row r="202" spans="1:141" ht="15">
      <c r="A202" s="3">
        <v>46023</v>
      </c>
      <c r="B202">
        <v>7850</v>
      </c>
      <c r="D202" s="2"/>
      <c r="E202" t="s">
        <v>176</v>
      </c>
      <c r="F202" s="2" t="s">
        <v>177</v>
      </c>
      <c r="G202">
        <v>16</v>
      </c>
      <c r="H202" s="3">
        <v>37391</v>
      </c>
      <c r="J202">
        <v>118910.333</v>
      </c>
      <c r="K202">
        <v>125410.3</v>
      </c>
      <c r="L202">
        <v>149447.274</v>
      </c>
      <c r="M202">
        <v>20</v>
      </c>
      <c r="N202">
        <v>9</v>
      </c>
      <c r="O202">
        <v>2</v>
      </c>
      <c r="P202">
        <v>31</v>
      </c>
      <c r="Q202">
        <v>100</v>
      </c>
      <c r="R202">
        <v>100</v>
      </c>
      <c r="S202">
        <v>7286342</v>
      </c>
      <c r="T202">
        <v>1627342</v>
      </c>
      <c r="U202">
        <v>5659000</v>
      </c>
      <c r="V202">
        <v>23</v>
      </c>
      <c r="W202">
        <v>3686220</v>
      </c>
      <c r="X202">
        <v>0</v>
      </c>
      <c r="Y202">
        <v>0</v>
      </c>
      <c r="Z202">
        <v>22500</v>
      </c>
      <c r="AA202">
        <v>172500</v>
      </c>
      <c r="AB202">
        <v>0</v>
      </c>
      <c r="AC202">
        <v>0</v>
      </c>
      <c r="AD202">
        <v>0</v>
      </c>
      <c r="AE202">
        <v>195000</v>
      </c>
      <c r="AF202">
        <v>0</v>
      </c>
      <c r="AG202">
        <v>470288</v>
      </c>
      <c r="AH202">
        <v>0</v>
      </c>
      <c r="AI202">
        <v>1008769</v>
      </c>
      <c r="AJ202">
        <v>1479057</v>
      </c>
      <c r="AK202">
        <v>1345025</v>
      </c>
      <c r="AL202">
        <v>224170</v>
      </c>
      <c r="AM202">
        <v>291870</v>
      </c>
      <c r="AN202">
        <v>0</v>
      </c>
      <c r="AO202">
        <v>30000</v>
      </c>
      <c r="AP202">
        <v>3370122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25000</v>
      </c>
      <c r="BC202">
        <v>0</v>
      </c>
      <c r="BD202">
        <v>0</v>
      </c>
      <c r="BE202">
        <v>10000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791170</v>
      </c>
      <c r="BN202">
        <v>79110</v>
      </c>
      <c r="BO202">
        <v>302570</v>
      </c>
      <c r="BP202">
        <v>317120</v>
      </c>
      <c r="BQ202">
        <v>65580</v>
      </c>
      <c r="BR202">
        <v>11060</v>
      </c>
      <c r="BS202">
        <v>43510</v>
      </c>
      <c r="BT202">
        <v>17000</v>
      </c>
      <c r="BU202">
        <v>222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243155.272</v>
      </c>
      <c r="CH202">
        <v>31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6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20</v>
      </c>
      <c r="DA202">
        <v>0</v>
      </c>
      <c r="DB202">
        <v>36</v>
      </c>
      <c r="DC202">
        <v>56</v>
      </c>
      <c r="DD202">
        <v>48</v>
      </c>
      <c r="DE202">
        <v>6</v>
      </c>
      <c r="DF202">
        <v>26.04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2</v>
      </c>
      <c r="DS202">
        <v>2</v>
      </c>
      <c r="DV202" s="2"/>
      <c r="DZ202" t="b">
        <v>1</v>
      </c>
      <c r="EA202" s="2" t="s">
        <v>212</v>
      </c>
      <c r="ED202" s="3">
        <v>46023</v>
      </c>
      <c r="EE202" s="3">
        <v>46053</v>
      </c>
      <c r="EF202" s="2" t="s">
        <v>173</v>
      </c>
      <c r="EG202" t="b">
        <v>1</v>
      </c>
      <c r="EH202" s="2" t="s">
        <v>174</v>
      </c>
      <c r="EK202" s="2"/>
    </row>
    <row r="203" spans="1:141" ht="15">
      <c r="A203" s="3">
        <v>46023</v>
      </c>
      <c r="B203">
        <v>7850</v>
      </c>
      <c r="D203" s="2"/>
      <c r="E203" t="s">
        <v>176</v>
      </c>
      <c r="F203" s="2" t="s">
        <v>177</v>
      </c>
      <c r="G203">
        <v>11</v>
      </c>
      <c r="H203" s="3">
        <v>37956</v>
      </c>
      <c r="J203">
        <v>116136.333</v>
      </c>
      <c r="K203">
        <v>121886.3</v>
      </c>
      <c r="L203">
        <v>145247.84099999999</v>
      </c>
      <c r="M203">
        <v>20</v>
      </c>
      <c r="N203">
        <v>9</v>
      </c>
      <c r="O203">
        <v>2</v>
      </c>
      <c r="P203">
        <v>31</v>
      </c>
      <c r="Q203">
        <v>100</v>
      </c>
      <c r="R203">
        <v>100</v>
      </c>
      <c r="S203">
        <v>7106416</v>
      </c>
      <c r="T203">
        <v>1499416</v>
      </c>
      <c r="U203">
        <v>5607000</v>
      </c>
      <c r="V203">
        <v>22</v>
      </c>
      <c r="W203">
        <v>3600226</v>
      </c>
      <c r="X203">
        <v>0</v>
      </c>
      <c r="Y203">
        <v>0</v>
      </c>
      <c r="Z203">
        <v>7500</v>
      </c>
      <c r="AA203">
        <v>165000</v>
      </c>
      <c r="AB203">
        <v>0</v>
      </c>
      <c r="AC203">
        <v>0</v>
      </c>
      <c r="AD203">
        <v>0</v>
      </c>
      <c r="AE203">
        <v>172500</v>
      </c>
      <c r="AF203">
        <v>0</v>
      </c>
      <c r="AG203">
        <v>457073</v>
      </c>
      <c r="AH203">
        <v>0</v>
      </c>
      <c r="AI203">
        <v>762551</v>
      </c>
      <c r="AJ203">
        <v>1219624</v>
      </c>
      <c r="AK203">
        <v>1307230</v>
      </c>
      <c r="AL203">
        <v>72623</v>
      </c>
      <c r="AM203">
        <v>629213</v>
      </c>
      <c r="AN203">
        <v>0</v>
      </c>
      <c r="AO203">
        <v>70000</v>
      </c>
      <c r="AP203">
        <v>3298690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35000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703310</v>
      </c>
      <c r="BN203">
        <v>70330</v>
      </c>
      <c r="BO203">
        <v>285900</v>
      </c>
      <c r="BP203">
        <v>311130</v>
      </c>
      <c r="BQ203">
        <v>63960</v>
      </c>
      <c r="BR203">
        <v>10800</v>
      </c>
      <c r="BS203">
        <v>42290</v>
      </c>
      <c r="BT203">
        <v>11000</v>
      </c>
      <c r="BU203">
        <v>696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223628.098</v>
      </c>
      <c r="CH203">
        <v>31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14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20</v>
      </c>
      <c r="DA203">
        <v>0</v>
      </c>
      <c r="DB203">
        <v>28</v>
      </c>
      <c r="DC203">
        <v>48</v>
      </c>
      <c r="DD203">
        <v>48</v>
      </c>
      <c r="DE203">
        <v>2</v>
      </c>
      <c r="DF203">
        <v>57.76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2</v>
      </c>
      <c r="DS203">
        <v>2</v>
      </c>
      <c r="DV203" s="2"/>
      <c r="DZ203" t="b">
        <v>1</v>
      </c>
      <c r="EA203" s="2" t="s">
        <v>212</v>
      </c>
      <c r="ED203" s="3">
        <v>46023</v>
      </c>
      <c r="EE203" s="3">
        <v>46053</v>
      </c>
      <c r="EF203" s="2" t="s">
        <v>173</v>
      </c>
      <c r="EG203" t="b">
        <v>1</v>
      </c>
      <c r="EH203" s="2" t="s">
        <v>174</v>
      </c>
      <c r="EK203" s="2"/>
    </row>
    <row r="204" spans="1:141" ht="15">
      <c r="A204" s="3">
        <v>46023</v>
      </c>
      <c r="B204">
        <v>7850</v>
      </c>
      <c r="D204" s="2"/>
      <c r="E204" t="s">
        <v>176</v>
      </c>
      <c r="F204" s="2" t="s">
        <v>177</v>
      </c>
      <c r="G204">
        <v>5</v>
      </c>
      <c r="H204" s="3">
        <v>38061</v>
      </c>
      <c r="J204">
        <v>111809.333</v>
      </c>
      <c r="K204">
        <v>117309.3</v>
      </c>
      <c r="L204">
        <v>139793.58300000001</v>
      </c>
      <c r="M204">
        <v>0</v>
      </c>
      <c r="N204">
        <v>0</v>
      </c>
      <c r="O204">
        <v>0</v>
      </c>
      <c r="P204">
        <v>0</v>
      </c>
      <c r="Q204">
        <v>100</v>
      </c>
      <c r="R204">
        <v>100</v>
      </c>
      <c r="S204">
        <v>0</v>
      </c>
      <c r="T204">
        <v>0</v>
      </c>
      <c r="U204">
        <v>0</v>
      </c>
      <c r="V204">
        <v>21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197788.935</v>
      </c>
      <c r="CH204">
        <v>31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31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2</v>
      </c>
      <c r="DS204">
        <v>2</v>
      </c>
      <c r="DV204" s="2"/>
      <c r="DZ204" t="b">
        <v>1</v>
      </c>
      <c r="EA204" s="2" t="s">
        <v>212</v>
      </c>
      <c r="ED204" s="3">
        <v>46023</v>
      </c>
      <c r="EE204" s="3">
        <v>46053</v>
      </c>
      <c r="EF204" s="2" t="s">
        <v>173</v>
      </c>
      <c r="EG204" t="b">
        <v>1</v>
      </c>
      <c r="EH204" s="2" t="s">
        <v>174</v>
      </c>
      <c r="EK204" s="2"/>
    </row>
    <row r="205" spans="1:141" ht="15">
      <c r="A205" s="3">
        <v>46023</v>
      </c>
      <c r="B205">
        <v>7850</v>
      </c>
      <c r="D205" s="2"/>
      <c r="E205" t="s">
        <v>176</v>
      </c>
      <c r="F205" s="2" t="s">
        <v>177</v>
      </c>
      <c r="G205">
        <v>14</v>
      </c>
      <c r="H205" s="3">
        <v>40820</v>
      </c>
      <c r="J205">
        <v>117932.333</v>
      </c>
      <c r="K205">
        <v>123057.3</v>
      </c>
      <c r="L205">
        <v>146643.283</v>
      </c>
      <c r="M205">
        <v>20</v>
      </c>
      <c r="N205">
        <v>9</v>
      </c>
      <c r="O205">
        <v>2</v>
      </c>
      <c r="P205">
        <v>31</v>
      </c>
      <c r="Q205">
        <v>100</v>
      </c>
      <c r="R205">
        <v>100</v>
      </c>
      <c r="S205">
        <v>6935920</v>
      </c>
      <c r="T205">
        <v>1345920</v>
      </c>
      <c r="U205">
        <v>5590000</v>
      </c>
      <c r="V205">
        <v>14</v>
      </c>
      <c r="W205">
        <v>3655902</v>
      </c>
      <c r="X205">
        <v>0</v>
      </c>
      <c r="Y205">
        <v>0</v>
      </c>
      <c r="Z205">
        <v>48750</v>
      </c>
      <c r="AA205">
        <v>105000</v>
      </c>
      <c r="AB205">
        <v>0</v>
      </c>
      <c r="AC205">
        <v>0</v>
      </c>
      <c r="AD205">
        <v>0</v>
      </c>
      <c r="AE205">
        <v>153750</v>
      </c>
      <c r="AF205">
        <v>0</v>
      </c>
      <c r="AG205">
        <v>461464</v>
      </c>
      <c r="AH205">
        <v>0</v>
      </c>
      <c r="AI205">
        <v>439929</v>
      </c>
      <c r="AJ205">
        <v>901394</v>
      </c>
      <c r="AK205">
        <v>1539754</v>
      </c>
      <c r="AL205">
        <v>73321</v>
      </c>
      <c r="AM205">
        <v>506799</v>
      </c>
      <c r="AN205">
        <v>0</v>
      </c>
      <c r="AO205">
        <v>60000</v>
      </c>
      <c r="AP205">
        <v>3081268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45000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567100</v>
      </c>
      <c r="BN205">
        <v>56710</v>
      </c>
      <c r="BO205">
        <v>302570</v>
      </c>
      <c r="BP205">
        <v>303440</v>
      </c>
      <c r="BQ205">
        <v>62420</v>
      </c>
      <c r="BR205">
        <v>10970</v>
      </c>
      <c r="BS205">
        <v>42710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239394.065</v>
      </c>
      <c r="CH205">
        <v>31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12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20</v>
      </c>
      <c r="DA205">
        <v>0</v>
      </c>
      <c r="DB205">
        <v>16</v>
      </c>
      <c r="DC205">
        <v>36</v>
      </c>
      <c r="DD205">
        <v>56</v>
      </c>
      <c r="DE205">
        <v>2</v>
      </c>
      <c r="DF205">
        <v>46.08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2</v>
      </c>
      <c r="DS205">
        <v>2</v>
      </c>
      <c r="DV205" s="2"/>
      <c r="DZ205" t="b">
        <v>1</v>
      </c>
      <c r="EA205" s="2" t="s">
        <v>212</v>
      </c>
      <c r="ED205" s="3">
        <v>46023</v>
      </c>
      <c r="EE205" s="3">
        <v>46053</v>
      </c>
      <c r="EF205" s="2" t="s">
        <v>173</v>
      </c>
      <c r="EG205" t="b">
        <v>1</v>
      </c>
      <c r="EH205" s="2" t="s">
        <v>174</v>
      </c>
      <c r="EK205" s="2"/>
    </row>
    <row r="206" spans="1:141" ht="15">
      <c r="A206" s="3">
        <v>46023</v>
      </c>
      <c r="B206">
        <v>7850</v>
      </c>
      <c r="D206" s="2"/>
      <c r="E206" t="s">
        <v>179</v>
      </c>
      <c r="F206" s="2" t="s">
        <v>180</v>
      </c>
      <c r="G206">
        <v>14</v>
      </c>
      <c r="H206" s="3">
        <v>40686</v>
      </c>
      <c r="J206">
        <v>102118.299</v>
      </c>
      <c r="K206">
        <v>105618.26700000001</v>
      </c>
      <c r="L206">
        <v>125861.768</v>
      </c>
      <c r="M206">
        <v>20</v>
      </c>
      <c r="N206">
        <v>9</v>
      </c>
      <c r="O206">
        <v>2</v>
      </c>
      <c r="P206">
        <v>31</v>
      </c>
      <c r="Q206">
        <v>100</v>
      </c>
      <c r="R206">
        <v>100</v>
      </c>
      <c r="S206">
        <v>6201737</v>
      </c>
      <c r="T206">
        <v>1223730</v>
      </c>
      <c r="U206">
        <v>4978007</v>
      </c>
      <c r="V206">
        <v>14</v>
      </c>
      <c r="W206">
        <v>3165667</v>
      </c>
      <c r="X206">
        <v>0</v>
      </c>
      <c r="Y206">
        <v>0</v>
      </c>
      <c r="Z206">
        <v>0</v>
      </c>
      <c r="AA206">
        <v>105000</v>
      </c>
      <c r="AB206">
        <v>0</v>
      </c>
      <c r="AC206">
        <v>0</v>
      </c>
      <c r="AD206">
        <v>0</v>
      </c>
      <c r="AE206">
        <v>105000</v>
      </c>
      <c r="AF206">
        <v>0</v>
      </c>
      <c r="AG206">
        <v>396068</v>
      </c>
      <c r="AH206">
        <v>0</v>
      </c>
      <c r="AI206">
        <v>696172</v>
      </c>
      <c r="AJ206">
        <v>1092241</v>
      </c>
      <c r="AK206">
        <v>1132755</v>
      </c>
      <c r="AL206">
        <v>62930</v>
      </c>
      <c r="AM206">
        <v>523144</v>
      </c>
      <c r="AN206">
        <v>0</v>
      </c>
      <c r="AO206">
        <v>65000</v>
      </c>
      <c r="AP206">
        <v>2876070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55000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550200</v>
      </c>
      <c r="BN206">
        <v>55020</v>
      </c>
      <c r="BO206">
        <v>238020</v>
      </c>
      <c r="BP206">
        <v>267510</v>
      </c>
      <c r="BQ206">
        <v>55820</v>
      </c>
      <c r="BR206">
        <v>9500</v>
      </c>
      <c r="BS206">
        <v>36660</v>
      </c>
      <c r="BT206">
        <v>11000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191821.772</v>
      </c>
      <c r="CH206">
        <v>31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13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20</v>
      </c>
      <c r="DA206">
        <v>0</v>
      </c>
      <c r="DB206">
        <v>29.5</v>
      </c>
      <c r="DC206">
        <v>49.5</v>
      </c>
      <c r="DD206">
        <v>48</v>
      </c>
      <c r="DE206">
        <v>2</v>
      </c>
      <c r="DF206">
        <v>55.42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2</v>
      </c>
      <c r="DS206">
        <v>2</v>
      </c>
      <c r="DV206" s="2"/>
      <c r="DZ206" t="b">
        <v>1</v>
      </c>
      <c r="EA206" s="2" t="s">
        <v>212</v>
      </c>
      <c r="ED206" s="3">
        <v>46023</v>
      </c>
      <c r="EE206" s="3">
        <v>46053</v>
      </c>
      <c r="EF206" s="2" t="s">
        <v>173</v>
      </c>
      <c r="EG206" t="b">
        <v>1</v>
      </c>
      <c r="EH206" s="2" t="s">
        <v>174</v>
      </c>
      <c r="EK206" s="2"/>
    </row>
    <row r="207" spans="1:141" ht="15">
      <c r="A207" s="3">
        <v>46023</v>
      </c>
      <c r="B207">
        <v>7900</v>
      </c>
      <c r="D207" s="2"/>
      <c r="E207" t="s">
        <v>176</v>
      </c>
      <c r="F207" s="2" t="s">
        <v>177</v>
      </c>
      <c r="G207">
        <v>9</v>
      </c>
      <c r="H207" s="3">
        <v>38594</v>
      </c>
      <c r="J207">
        <v>114832.333</v>
      </c>
      <c r="K207">
        <v>120082.3</v>
      </c>
      <c r="L207">
        <v>143098.07399999999</v>
      </c>
      <c r="M207">
        <v>20</v>
      </c>
      <c r="N207">
        <v>9</v>
      </c>
      <c r="O207">
        <v>2</v>
      </c>
      <c r="P207">
        <v>31</v>
      </c>
      <c r="Q207">
        <v>100</v>
      </c>
      <c r="R207">
        <v>100</v>
      </c>
      <c r="S207">
        <v>7229357</v>
      </c>
      <c r="T207">
        <v>1539760</v>
      </c>
      <c r="U207">
        <v>5689597</v>
      </c>
      <c r="V207">
        <v>20</v>
      </c>
      <c r="W207">
        <v>3559802</v>
      </c>
      <c r="X207">
        <v>0</v>
      </c>
      <c r="Y207">
        <v>0</v>
      </c>
      <c r="Z207">
        <v>7500</v>
      </c>
      <c r="AA207">
        <v>150000</v>
      </c>
      <c r="AB207">
        <v>0</v>
      </c>
      <c r="AC207">
        <v>0</v>
      </c>
      <c r="AD207">
        <v>0</v>
      </c>
      <c r="AE207">
        <v>157500</v>
      </c>
      <c r="AF207">
        <v>0</v>
      </c>
      <c r="AG207">
        <v>450308</v>
      </c>
      <c r="AH207">
        <v>0</v>
      </c>
      <c r="AI207">
        <v>492615</v>
      </c>
      <c r="AJ207">
        <v>942923</v>
      </c>
      <c r="AK207">
        <v>1287882</v>
      </c>
      <c r="AL207">
        <v>274748</v>
      </c>
      <c r="AM207">
        <v>461705</v>
      </c>
      <c r="AN207">
        <v>0</v>
      </c>
      <c r="AO207">
        <v>55000</v>
      </c>
      <c r="AP207">
        <v>3022258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454797</v>
      </c>
      <c r="AZ207">
        <v>0</v>
      </c>
      <c r="BA207">
        <v>0</v>
      </c>
      <c r="BB207">
        <v>35000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718170</v>
      </c>
      <c r="BN207">
        <v>71810</v>
      </c>
      <c r="BO207">
        <v>302570</v>
      </c>
      <c r="BP207">
        <v>303800</v>
      </c>
      <c r="BQ207">
        <v>65060</v>
      </c>
      <c r="BR207">
        <v>10680</v>
      </c>
      <c r="BS207">
        <v>41670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26000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229217.489</v>
      </c>
      <c r="CH207">
        <v>31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20</v>
      </c>
      <c r="DA207">
        <v>0</v>
      </c>
      <c r="DB207">
        <v>18.36</v>
      </c>
      <c r="DC207">
        <v>38.36</v>
      </c>
      <c r="DD207">
        <v>48</v>
      </c>
      <c r="DE207">
        <v>7.68</v>
      </c>
      <c r="DF207">
        <v>43.02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2</v>
      </c>
      <c r="DS207">
        <v>2</v>
      </c>
      <c r="DV207" s="2"/>
      <c r="DZ207" t="b">
        <v>1</v>
      </c>
      <c r="EA207" s="2" t="s">
        <v>213</v>
      </c>
      <c r="ED207" s="3">
        <v>46023</v>
      </c>
      <c r="EE207" s="3">
        <v>46053</v>
      </c>
      <c r="EF207" s="2" t="s">
        <v>173</v>
      </c>
      <c r="EG207" t="b">
        <v>1</v>
      </c>
      <c r="EH207" s="2" t="s">
        <v>178</v>
      </c>
      <c r="EK207" s="2"/>
    </row>
    <row r="208" spans="1:141" ht="15">
      <c r="A208" s="3">
        <v>46023</v>
      </c>
      <c r="B208">
        <v>7900</v>
      </c>
      <c r="D208" s="2"/>
      <c r="E208" t="s">
        <v>176</v>
      </c>
      <c r="F208" s="2" t="s">
        <v>177</v>
      </c>
      <c r="G208">
        <v>14</v>
      </c>
      <c r="H208" s="3">
        <v>38657</v>
      </c>
      <c r="J208">
        <v>117932.333</v>
      </c>
      <c r="K208">
        <v>124182.3</v>
      </c>
      <c r="L208">
        <v>147983.908</v>
      </c>
      <c r="M208">
        <v>20</v>
      </c>
      <c r="N208">
        <v>9</v>
      </c>
      <c r="O208">
        <v>2</v>
      </c>
      <c r="P208">
        <v>31</v>
      </c>
      <c r="Q208">
        <v>100</v>
      </c>
      <c r="R208">
        <v>100</v>
      </c>
      <c r="S208">
        <v>7188538</v>
      </c>
      <c r="T208">
        <v>1469190</v>
      </c>
      <c r="U208">
        <v>5719348</v>
      </c>
      <c r="V208">
        <v>20</v>
      </c>
      <c r="W208">
        <v>3655902</v>
      </c>
      <c r="X208">
        <v>0</v>
      </c>
      <c r="Y208">
        <v>0</v>
      </c>
      <c r="Z208">
        <v>37500</v>
      </c>
      <c r="AA208">
        <v>150000</v>
      </c>
      <c r="AB208">
        <v>0</v>
      </c>
      <c r="AC208">
        <v>0</v>
      </c>
      <c r="AD208">
        <v>0</v>
      </c>
      <c r="AE208">
        <v>187500</v>
      </c>
      <c r="AF208">
        <v>0</v>
      </c>
      <c r="AG208">
        <v>465683</v>
      </c>
      <c r="AH208">
        <v>0</v>
      </c>
      <c r="AI208">
        <v>370699</v>
      </c>
      <c r="AJ208">
        <v>836383</v>
      </c>
      <c r="AK208">
        <v>1553831</v>
      </c>
      <c r="AL208">
        <v>462819</v>
      </c>
      <c r="AM208">
        <v>407103</v>
      </c>
      <c r="AN208">
        <v>0</v>
      </c>
      <c r="AO208">
        <v>50000</v>
      </c>
      <c r="AP208">
        <v>3310136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35000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658780</v>
      </c>
      <c r="BN208">
        <v>65870</v>
      </c>
      <c r="BO208">
        <v>299440</v>
      </c>
      <c r="BP208">
        <v>314340</v>
      </c>
      <c r="BQ208">
        <v>64700</v>
      </c>
      <c r="BR208">
        <v>10970</v>
      </c>
      <c r="BS208">
        <v>43090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12000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235216.446</v>
      </c>
      <c r="CH208">
        <v>31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20</v>
      </c>
      <c r="DA208">
        <v>0</v>
      </c>
      <c r="DB208">
        <v>13.36</v>
      </c>
      <c r="DC208">
        <v>33.36</v>
      </c>
      <c r="DD208">
        <v>56</v>
      </c>
      <c r="DE208">
        <v>12.51</v>
      </c>
      <c r="DF208">
        <v>36.68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2</v>
      </c>
      <c r="DS208">
        <v>2</v>
      </c>
      <c r="DV208" s="2"/>
      <c r="DZ208" t="b">
        <v>1</v>
      </c>
      <c r="EA208" s="2" t="s">
        <v>213</v>
      </c>
      <c r="ED208" s="3">
        <v>46023</v>
      </c>
      <c r="EE208" s="3">
        <v>46053</v>
      </c>
      <c r="EF208" s="2" t="s">
        <v>173</v>
      </c>
      <c r="EG208" t="b">
        <v>1</v>
      </c>
      <c r="EH208" s="2" t="s">
        <v>178</v>
      </c>
      <c r="EK208" s="2"/>
    </row>
    <row r="209" spans="1:141" ht="15">
      <c r="A209" s="3">
        <v>46023</v>
      </c>
      <c r="B209">
        <v>7900</v>
      </c>
      <c r="D209" s="2"/>
      <c r="E209" t="s">
        <v>179</v>
      </c>
      <c r="F209" s="2" t="s">
        <v>180</v>
      </c>
      <c r="G209">
        <v>16</v>
      </c>
      <c r="H209" s="3">
        <v>40525</v>
      </c>
      <c r="J209">
        <v>103438.299</v>
      </c>
      <c r="K209">
        <v>107188.26700000001</v>
      </c>
      <c r="L209">
        <v>127732.68399999999</v>
      </c>
      <c r="M209">
        <v>20</v>
      </c>
      <c r="N209">
        <v>9</v>
      </c>
      <c r="O209">
        <v>2</v>
      </c>
      <c r="P209">
        <v>31</v>
      </c>
      <c r="Q209">
        <v>100</v>
      </c>
      <c r="R209">
        <v>100</v>
      </c>
      <c r="S209">
        <v>6208510</v>
      </c>
      <c r="T209">
        <v>1251550</v>
      </c>
      <c r="U209">
        <v>4956960</v>
      </c>
      <c r="V209">
        <v>15</v>
      </c>
      <c r="W209">
        <v>3206587</v>
      </c>
      <c r="X209">
        <v>0</v>
      </c>
      <c r="Y209">
        <v>0</v>
      </c>
      <c r="Z209">
        <v>0</v>
      </c>
      <c r="AA209">
        <v>112500</v>
      </c>
      <c r="AB209">
        <v>0</v>
      </c>
      <c r="AC209">
        <v>0</v>
      </c>
      <c r="AD209">
        <v>0</v>
      </c>
      <c r="AE209">
        <v>112500</v>
      </c>
      <c r="AF209">
        <v>0</v>
      </c>
      <c r="AG209">
        <v>401956</v>
      </c>
      <c r="AH209">
        <v>0</v>
      </c>
      <c r="AI209">
        <v>319970</v>
      </c>
      <c r="AJ209">
        <v>721926</v>
      </c>
      <c r="AK209">
        <v>1341193</v>
      </c>
      <c r="AL209">
        <v>404912</v>
      </c>
      <c r="AM209">
        <v>351392</v>
      </c>
      <c r="AN209">
        <v>0</v>
      </c>
      <c r="AO209">
        <v>50000</v>
      </c>
      <c r="AP209">
        <v>2869423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20000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547320</v>
      </c>
      <c r="BN209">
        <v>54730</v>
      </c>
      <c r="BO209">
        <v>256450</v>
      </c>
      <c r="BP209">
        <v>278340</v>
      </c>
      <c r="BQ209">
        <v>55880</v>
      </c>
      <c r="BR209">
        <v>9620</v>
      </c>
      <c r="BS209">
        <v>37210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12000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195226.337</v>
      </c>
      <c r="CH209">
        <v>31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20</v>
      </c>
      <c r="DA209">
        <v>0</v>
      </c>
      <c r="DB209">
        <v>13.36</v>
      </c>
      <c r="DC209">
        <v>33.36</v>
      </c>
      <c r="DD209">
        <v>56</v>
      </c>
      <c r="DE209">
        <v>12.68</v>
      </c>
      <c r="DF209">
        <v>36.68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2</v>
      </c>
      <c r="DS209">
        <v>2</v>
      </c>
      <c r="DV209" s="2"/>
      <c r="DZ209" t="b">
        <v>1</v>
      </c>
      <c r="EA209" s="2" t="s">
        <v>213</v>
      </c>
      <c r="ED209" s="3">
        <v>46023</v>
      </c>
      <c r="EE209" s="3">
        <v>46053</v>
      </c>
      <c r="EF209" s="2" t="s">
        <v>173</v>
      </c>
      <c r="EG209" t="b">
        <v>1</v>
      </c>
      <c r="EH209" s="2" t="s">
        <v>178</v>
      </c>
      <c r="EK209" s="2"/>
    </row>
    <row r="210" spans="1:141" ht="15">
      <c r="A210" s="3">
        <v>46023</v>
      </c>
      <c r="B210">
        <v>7900</v>
      </c>
      <c r="D210" s="2"/>
      <c r="E210" t="s">
        <v>179</v>
      </c>
      <c r="F210" s="2" t="s">
        <v>180</v>
      </c>
      <c r="G210">
        <v>13</v>
      </c>
      <c r="H210" s="3">
        <v>41619</v>
      </c>
      <c r="J210">
        <v>101413.299</v>
      </c>
      <c r="K210">
        <v>104663.26700000001</v>
      </c>
      <c r="L210">
        <v>124723.726</v>
      </c>
      <c r="M210">
        <v>20</v>
      </c>
      <c r="N210">
        <v>9</v>
      </c>
      <c r="O210">
        <v>2</v>
      </c>
      <c r="P210">
        <v>31</v>
      </c>
      <c r="Q210">
        <v>100</v>
      </c>
      <c r="R210">
        <v>100</v>
      </c>
      <c r="S210">
        <v>5687736</v>
      </c>
      <c r="T210">
        <v>1110960</v>
      </c>
      <c r="U210">
        <v>4576776</v>
      </c>
      <c r="V210">
        <v>12</v>
      </c>
      <c r="W210">
        <v>3143812</v>
      </c>
      <c r="X210">
        <v>0</v>
      </c>
      <c r="Y210">
        <v>0</v>
      </c>
      <c r="Z210">
        <v>7500</v>
      </c>
      <c r="AA210">
        <v>90000</v>
      </c>
      <c r="AB210">
        <v>0</v>
      </c>
      <c r="AC210">
        <v>0</v>
      </c>
      <c r="AD210">
        <v>0</v>
      </c>
      <c r="AE210">
        <v>97500</v>
      </c>
      <c r="AF210">
        <v>0</v>
      </c>
      <c r="AG210">
        <v>392487</v>
      </c>
      <c r="AH210">
        <v>0</v>
      </c>
      <c r="AI210">
        <v>405975</v>
      </c>
      <c r="AJ210">
        <v>798462</v>
      </c>
      <c r="AK210">
        <v>935427</v>
      </c>
      <c r="AL210">
        <v>239469</v>
      </c>
      <c r="AM210">
        <v>393066</v>
      </c>
      <c r="AN210">
        <v>0</v>
      </c>
      <c r="AO210">
        <v>55000</v>
      </c>
      <c r="AP210">
        <v>2421424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25000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452190</v>
      </c>
      <c r="BN210">
        <v>45210</v>
      </c>
      <c r="BO210">
        <v>259580</v>
      </c>
      <c r="BP210">
        <v>244020</v>
      </c>
      <c r="BQ210">
        <v>51190</v>
      </c>
      <c r="BR210">
        <v>9440</v>
      </c>
      <c r="BS210">
        <v>36330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13000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197287.478</v>
      </c>
      <c r="CH210">
        <v>31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20</v>
      </c>
      <c r="DA210">
        <v>0</v>
      </c>
      <c r="DB210">
        <v>17.36</v>
      </c>
      <c r="DC210">
        <v>37.36</v>
      </c>
      <c r="DD210">
        <v>40</v>
      </c>
      <c r="DE210">
        <v>7.68</v>
      </c>
      <c r="DF210">
        <v>42.02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2</v>
      </c>
      <c r="DS210">
        <v>2</v>
      </c>
      <c r="DV210" s="2"/>
      <c r="DZ210" t="b">
        <v>1</v>
      </c>
      <c r="EA210" s="2" t="s">
        <v>213</v>
      </c>
      <c r="ED210" s="3">
        <v>46023</v>
      </c>
      <c r="EE210" s="3">
        <v>46053</v>
      </c>
      <c r="EF210" s="2" t="s">
        <v>173</v>
      </c>
      <c r="EG210" t="b">
        <v>1</v>
      </c>
      <c r="EH210" s="2" t="s">
        <v>178</v>
      </c>
      <c r="EK210" s="2"/>
    </row>
    <row r="211" spans="1:141" ht="15">
      <c r="A211" s="3">
        <v>46023</v>
      </c>
      <c r="B211">
        <v>8100</v>
      </c>
      <c r="D211" s="2"/>
      <c r="E211" t="s">
        <v>170</v>
      </c>
      <c r="F211" s="2" t="s">
        <v>171</v>
      </c>
      <c r="G211">
        <v>3</v>
      </c>
      <c r="H211" s="3">
        <v>36397</v>
      </c>
      <c r="J211">
        <v>129126.58900000001</v>
      </c>
      <c r="K211">
        <v>135876.56700000001</v>
      </c>
      <c r="L211">
        <v>161919.57500000001</v>
      </c>
      <c r="M211">
        <v>20</v>
      </c>
      <c r="N211">
        <v>9</v>
      </c>
      <c r="O211">
        <v>2</v>
      </c>
      <c r="P211">
        <v>31</v>
      </c>
      <c r="Q211">
        <v>100</v>
      </c>
      <c r="R211">
        <v>100</v>
      </c>
      <c r="S211">
        <v>6247956</v>
      </c>
      <c r="T211">
        <v>1331230</v>
      </c>
      <c r="U211">
        <v>4916726</v>
      </c>
      <c r="V211">
        <v>26</v>
      </c>
      <c r="W211">
        <v>4002924</v>
      </c>
      <c r="X211">
        <v>0</v>
      </c>
      <c r="Y211">
        <v>0</v>
      </c>
      <c r="Z211">
        <v>7500</v>
      </c>
      <c r="AA211">
        <v>195000</v>
      </c>
      <c r="AB211">
        <v>0</v>
      </c>
      <c r="AC211">
        <v>0</v>
      </c>
      <c r="AD211">
        <v>0</v>
      </c>
      <c r="AE211">
        <v>202500</v>
      </c>
      <c r="AF211">
        <v>0</v>
      </c>
      <c r="AG211">
        <v>509537</v>
      </c>
      <c r="AH211">
        <v>0</v>
      </c>
      <c r="AI211">
        <v>485758</v>
      </c>
      <c r="AJ211">
        <v>995295</v>
      </c>
      <c r="AK211">
        <v>971517</v>
      </c>
      <c r="AL211">
        <v>0</v>
      </c>
      <c r="AM211">
        <v>0</v>
      </c>
      <c r="AN211">
        <v>0</v>
      </c>
      <c r="AO211">
        <v>0</v>
      </c>
      <c r="AP211">
        <v>1966812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60720</v>
      </c>
      <c r="AZ211">
        <v>0</v>
      </c>
      <c r="BA211">
        <v>0</v>
      </c>
      <c r="BB211">
        <v>15000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579900</v>
      </c>
      <c r="BN211">
        <v>57990</v>
      </c>
      <c r="BO211">
        <v>283190</v>
      </c>
      <c r="BP211">
        <v>273270</v>
      </c>
      <c r="BQ211">
        <v>56230</v>
      </c>
      <c r="BR211">
        <v>12010</v>
      </c>
      <c r="BS211">
        <v>47140</v>
      </c>
      <c r="BT211">
        <v>17000</v>
      </c>
      <c r="BU211">
        <v>4500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192620.20699999999</v>
      </c>
      <c r="CH211">
        <v>31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20</v>
      </c>
      <c r="DA211">
        <v>0</v>
      </c>
      <c r="DB211">
        <v>16</v>
      </c>
      <c r="DC211">
        <v>36</v>
      </c>
      <c r="DD211">
        <v>32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1</v>
      </c>
      <c r="DR211">
        <v>2</v>
      </c>
      <c r="DS211">
        <v>2</v>
      </c>
      <c r="DV211" s="2"/>
      <c r="DZ211" t="b">
        <v>1</v>
      </c>
      <c r="EA211" s="2" t="s">
        <v>214</v>
      </c>
      <c r="ED211" s="3">
        <v>46023</v>
      </c>
      <c r="EE211" s="3">
        <v>46053</v>
      </c>
      <c r="EF211" s="2" t="s">
        <v>173</v>
      </c>
      <c r="EG211" t="b">
        <v>1</v>
      </c>
      <c r="EH211" s="2" t="s">
        <v>174</v>
      </c>
      <c r="EK211" s="2"/>
    </row>
    <row r="212" spans="1:141" ht="15">
      <c r="A212" s="3">
        <v>46023</v>
      </c>
      <c r="B212">
        <v>8100</v>
      </c>
      <c r="D212" s="2"/>
      <c r="E212" t="s">
        <v>170</v>
      </c>
      <c r="F212" s="2" t="s">
        <v>171</v>
      </c>
      <c r="G212">
        <v>1</v>
      </c>
      <c r="H212" s="3">
        <v>37683</v>
      </c>
      <c r="J212">
        <v>127014.58900000001</v>
      </c>
      <c r="K212">
        <v>132764.56700000001</v>
      </c>
      <c r="L212">
        <v>158211.109</v>
      </c>
      <c r="M212">
        <v>20</v>
      </c>
      <c r="N212">
        <v>9</v>
      </c>
      <c r="O212">
        <v>2</v>
      </c>
      <c r="P212">
        <v>31</v>
      </c>
      <c r="Q212">
        <v>100</v>
      </c>
      <c r="R212">
        <v>100</v>
      </c>
      <c r="S212">
        <v>4998793</v>
      </c>
      <c r="T212">
        <v>805370</v>
      </c>
      <c r="U212">
        <v>4193423</v>
      </c>
      <c r="V212">
        <v>22</v>
      </c>
      <c r="W212">
        <v>3937452</v>
      </c>
      <c r="X212">
        <v>0</v>
      </c>
      <c r="Y212">
        <v>0</v>
      </c>
      <c r="Z212">
        <v>7500</v>
      </c>
      <c r="AA212">
        <v>165000</v>
      </c>
      <c r="AB212">
        <v>0</v>
      </c>
      <c r="AC212">
        <v>0</v>
      </c>
      <c r="AD212">
        <v>0</v>
      </c>
      <c r="AE212">
        <v>172500</v>
      </c>
      <c r="AF212">
        <v>0</v>
      </c>
      <c r="AG212">
        <v>497867</v>
      </c>
      <c r="AH212">
        <v>0</v>
      </c>
      <c r="AI212">
        <v>118658</v>
      </c>
      <c r="AJ212">
        <v>616525</v>
      </c>
      <c r="AK212">
        <v>237316</v>
      </c>
      <c r="AL212">
        <v>0</v>
      </c>
      <c r="AM212">
        <v>0</v>
      </c>
      <c r="AN212">
        <v>0</v>
      </c>
      <c r="AO212">
        <v>0</v>
      </c>
      <c r="AP212">
        <v>853841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35000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237290</v>
      </c>
      <c r="BN212">
        <v>23720</v>
      </c>
      <c r="BO212">
        <v>218260</v>
      </c>
      <c r="BP212">
        <v>221720</v>
      </c>
      <c r="BQ212">
        <v>44990</v>
      </c>
      <c r="BR212">
        <v>11820</v>
      </c>
      <c r="BS212">
        <v>46070</v>
      </c>
      <c r="BT212">
        <v>0</v>
      </c>
      <c r="BU212">
        <v>1500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155479.598</v>
      </c>
      <c r="CH212">
        <v>31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20</v>
      </c>
      <c r="DA212">
        <v>0</v>
      </c>
      <c r="DB212">
        <v>4</v>
      </c>
      <c r="DC212">
        <v>24</v>
      </c>
      <c r="DD212">
        <v>8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1.5</v>
      </c>
      <c r="DR212">
        <v>2</v>
      </c>
      <c r="DS212">
        <v>2</v>
      </c>
      <c r="DV212" s="2"/>
      <c r="DZ212" t="b">
        <v>1</v>
      </c>
      <c r="EA212" s="2" t="s">
        <v>214</v>
      </c>
      <c r="ED212" s="3">
        <v>46023</v>
      </c>
      <c r="EE212" s="3">
        <v>46053</v>
      </c>
      <c r="EF212" s="2" t="s">
        <v>173</v>
      </c>
      <c r="EG212" t="b">
        <v>1</v>
      </c>
      <c r="EH212" s="2" t="s">
        <v>174</v>
      </c>
      <c r="EK212" s="2"/>
    </row>
    <row r="213" spans="1:141" ht="15">
      <c r="A213" s="3">
        <v>46023</v>
      </c>
      <c r="B213">
        <v>8100</v>
      </c>
      <c r="D213" s="2"/>
      <c r="E213" t="s">
        <v>176</v>
      </c>
      <c r="F213" s="2" t="s">
        <v>177</v>
      </c>
      <c r="G213">
        <v>11</v>
      </c>
      <c r="H213" s="3">
        <v>37970</v>
      </c>
      <c r="J213">
        <v>116136.333</v>
      </c>
      <c r="K213">
        <v>121636.3</v>
      </c>
      <c r="L213">
        <v>144949.924</v>
      </c>
      <c r="M213">
        <v>20</v>
      </c>
      <c r="N213">
        <v>9</v>
      </c>
      <c r="O213">
        <v>2</v>
      </c>
      <c r="P213">
        <v>31</v>
      </c>
      <c r="Q213">
        <v>100</v>
      </c>
      <c r="R213">
        <v>100</v>
      </c>
      <c r="S213">
        <v>6065117</v>
      </c>
      <c r="T213">
        <v>1085117</v>
      </c>
      <c r="U213">
        <v>4980000</v>
      </c>
      <c r="V213">
        <v>22</v>
      </c>
      <c r="W213">
        <v>3600226</v>
      </c>
      <c r="X213">
        <v>0</v>
      </c>
      <c r="Y213">
        <v>0</v>
      </c>
      <c r="Z213">
        <v>0</v>
      </c>
      <c r="AA213">
        <v>165000</v>
      </c>
      <c r="AB213">
        <v>0</v>
      </c>
      <c r="AC213">
        <v>0</v>
      </c>
      <c r="AD213">
        <v>0</v>
      </c>
      <c r="AE213">
        <v>165000</v>
      </c>
      <c r="AF213">
        <v>0</v>
      </c>
      <c r="AG213">
        <v>456136</v>
      </c>
      <c r="AH213">
        <v>0</v>
      </c>
      <c r="AI213">
        <v>706630</v>
      </c>
      <c r="AJ213">
        <v>1162767</v>
      </c>
      <c r="AK213">
        <v>1087124</v>
      </c>
      <c r="AL213">
        <v>0</v>
      </c>
      <c r="AM213">
        <v>0</v>
      </c>
      <c r="AN213">
        <v>0</v>
      </c>
      <c r="AO213">
        <v>0</v>
      </c>
      <c r="AP213">
        <v>2249891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50000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383780</v>
      </c>
      <c r="BN213">
        <v>38370</v>
      </c>
      <c r="BO213">
        <v>288040</v>
      </c>
      <c r="BP213">
        <v>261190</v>
      </c>
      <c r="BQ213">
        <v>54590</v>
      </c>
      <c r="BR213">
        <v>10800</v>
      </c>
      <c r="BS213">
        <v>42210</v>
      </c>
      <c r="BT213">
        <v>1000</v>
      </c>
      <c r="BU213">
        <v>5137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174885.652</v>
      </c>
      <c r="CH213">
        <v>31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20</v>
      </c>
      <c r="DA213">
        <v>0</v>
      </c>
      <c r="DB213">
        <v>26</v>
      </c>
      <c r="DC213">
        <v>46</v>
      </c>
      <c r="DD213">
        <v>40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0.5</v>
      </c>
      <c r="DR213">
        <v>2</v>
      </c>
      <c r="DS213">
        <v>2</v>
      </c>
      <c r="DV213" s="2"/>
      <c r="DZ213" t="b">
        <v>1</v>
      </c>
      <c r="EA213" s="2" t="s">
        <v>214</v>
      </c>
      <c r="ED213" s="3">
        <v>46023</v>
      </c>
      <c r="EE213" s="3">
        <v>46053</v>
      </c>
      <c r="EF213" s="2" t="s">
        <v>173</v>
      </c>
      <c r="EG213" t="b">
        <v>1</v>
      </c>
      <c r="EH213" s="2" t="s">
        <v>174</v>
      </c>
      <c r="EK213" s="2"/>
    </row>
    <row r="214" spans="1:141" ht="15">
      <c r="A214" s="3">
        <v>46023</v>
      </c>
      <c r="B214">
        <v>8100</v>
      </c>
      <c r="D214" s="2"/>
      <c r="E214" t="s">
        <v>179</v>
      </c>
      <c r="F214" s="2" t="s">
        <v>180</v>
      </c>
      <c r="G214">
        <v>16</v>
      </c>
      <c r="H214" s="3">
        <v>40686</v>
      </c>
      <c r="J214">
        <v>103438.299</v>
      </c>
      <c r="K214">
        <v>106938.26700000001</v>
      </c>
      <c r="L214">
        <v>127434.768</v>
      </c>
      <c r="M214">
        <v>20</v>
      </c>
      <c r="N214">
        <v>9</v>
      </c>
      <c r="O214">
        <v>2</v>
      </c>
      <c r="P214">
        <v>31</v>
      </c>
      <c r="Q214">
        <v>100</v>
      </c>
      <c r="R214">
        <v>100</v>
      </c>
      <c r="S214">
        <v>5517429</v>
      </c>
      <c r="T214">
        <v>1056429</v>
      </c>
      <c r="U214">
        <v>4461000</v>
      </c>
      <c r="V214">
        <v>14</v>
      </c>
      <c r="W214">
        <v>3206587</v>
      </c>
      <c r="X214">
        <v>0</v>
      </c>
      <c r="Y214">
        <v>0</v>
      </c>
      <c r="Z214">
        <v>0</v>
      </c>
      <c r="AA214">
        <v>105000</v>
      </c>
      <c r="AB214">
        <v>0</v>
      </c>
      <c r="AC214">
        <v>0</v>
      </c>
      <c r="AD214">
        <v>0</v>
      </c>
      <c r="AE214">
        <v>105000</v>
      </c>
      <c r="AF214">
        <v>0</v>
      </c>
      <c r="AG214">
        <v>401018</v>
      </c>
      <c r="AH214">
        <v>0</v>
      </c>
      <c r="AI214">
        <v>525668</v>
      </c>
      <c r="AJ214">
        <v>926686</v>
      </c>
      <c r="AK214">
        <v>764608</v>
      </c>
      <c r="AL214">
        <v>0</v>
      </c>
      <c r="AM214">
        <v>424548</v>
      </c>
      <c r="AN214">
        <v>0</v>
      </c>
      <c r="AO214">
        <v>65000</v>
      </c>
      <c r="AP214">
        <v>2180842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25000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409430</v>
      </c>
      <c r="BN214">
        <v>40940</v>
      </c>
      <c r="BO214">
        <v>257830</v>
      </c>
      <c r="BP214">
        <v>243350</v>
      </c>
      <c r="BQ214">
        <v>49660</v>
      </c>
      <c r="BR214">
        <v>9620</v>
      </c>
      <c r="BS214">
        <v>37120</v>
      </c>
      <c r="BT214">
        <v>0</v>
      </c>
      <c r="BU214">
        <v>8479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154958.467</v>
      </c>
      <c r="CH214">
        <v>31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13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20</v>
      </c>
      <c r="DA214">
        <v>0</v>
      </c>
      <c r="DB214">
        <v>22</v>
      </c>
      <c r="DC214">
        <v>42</v>
      </c>
      <c r="DD214">
        <v>32</v>
      </c>
      <c r="DE214">
        <v>0</v>
      </c>
      <c r="DF214">
        <v>44.42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2</v>
      </c>
      <c r="DS214">
        <v>2</v>
      </c>
      <c r="DV214" s="2"/>
      <c r="DZ214" t="b">
        <v>1</v>
      </c>
      <c r="EA214" s="2" t="s">
        <v>214</v>
      </c>
      <c r="ED214" s="3">
        <v>46023</v>
      </c>
      <c r="EE214" s="3">
        <v>46053</v>
      </c>
      <c r="EF214" s="2" t="s">
        <v>173</v>
      </c>
      <c r="EG214" t="b">
        <v>1</v>
      </c>
      <c r="EH214" s="2" t="s">
        <v>174</v>
      </c>
      <c r="EK214" s="2"/>
    </row>
    <row r="215" spans="1:141" ht="15">
      <c r="A215" s="3">
        <v>46023</v>
      </c>
      <c r="B215">
        <v>8100</v>
      </c>
      <c r="D215" s="2"/>
      <c r="E215" t="s">
        <v>179</v>
      </c>
      <c r="F215" s="2" t="s">
        <v>180</v>
      </c>
      <c r="G215">
        <v>17</v>
      </c>
      <c r="H215" s="3">
        <v>40820</v>
      </c>
      <c r="J215">
        <v>104068.299</v>
      </c>
      <c r="K215">
        <v>107818.26700000001</v>
      </c>
      <c r="L215">
        <v>128483.43399999999</v>
      </c>
      <c r="M215">
        <v>20</v>
      </c>
      <c r="N215">
        <v>9</v>
      </c>
      <c r="O215">
        <v>2</v>
      </c>
      <c r="P215">
        <v>31</v>
      </c>
      <c r="Q215">
        <v>100</v>
      </c>
      <c r="R215">
        <v>100</v>
      </c>
      <c r="S215">
        <v>5587193</v>
      </c>
      <c r="T215">
        <v>1100193</v>
      </c>
      <c r="U215">
        <v>4487000</v>
      </c>
      <c r="V215">
        <v>14</v>
      </c>
      <c r="W215">
        <v>3226117</v>
      </c>
      <c r="X215">
        <v>0</v>
      </c>
      <c r="Y215">
        <v>0</v>
      </c>
      <c r="Z215">
        <v>7500</v>
      </c>
      <c r="AA215">
        <v>105000</v>
      </c>
      <c r="AB215">
        <v>0</v>
      </c>
      <c r="AC215">
        <v>0</v>
      </c>
      <c r="AD215">
        <v>0</v>
      </c>
      <c r="AE215">
        <v>112500</v>
      </c>
      <c r="AF215">
        <v>0</v>
      </c>
      <c r="AG215">
        <v>404318</v>
      </c>
      <c r="AH215">
        <v>0</v>
      </c>
      <c r="AI215">
        <v>891353</v>
      </c>
      <c r="AJ215">
        <v>1295672</v>
      </c>
      <c r="AK215">
        <v>385450</v>
      </c>
      <c r="AL215">
        <v>64241</v>
      </c>
      <c r="AM215">
        <v>418213</v>
      </c>
      <c r="AN215">
        <v>0</v>
      </c>
      <c r="AO215">
        <v>50000</v>
      </c>
      <c r="AP215">
        <v>2213576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35000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435440</v>
      </c>
      <c r="BN215">
        <v>43540</v>
      </c>
      <c r="BO215">
        <v>275730</v>
      </c>
      <c r="BP215">
        <v>244990</v>
      </c>
      <c r="BQ215">
        <v>50280</v>
      </c>
      <c r="BR215">
        <v>9680</v>
      </c>
      <c r="BS215">
        <v>37420</v>
      </c>
      <c r="BT215">
        <v>3000</v>
      </c>
      <c r="BU215">
        <v>113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166175.20699999999</v>
      </c>
      <c r="CH215">
        <v>31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20</v>
      </c>
      <c r="DA215">
        <v>0</v>
      </c>
      <c r="DB215">
        <v>37</v>
      </c>
      <c r="DC215">
        <v>57</v>
      </c>
      <c r="DD215">
        <v>16</v>
      </c>
      <c r="DE215">
        <v>2</v>
      </c>
      <c r="DF215">
        <v>43.4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2</v>
      </c>
      <c r="DS215">
        <v>2</v>
      </c>
      <c r="DV215" s="2"/>
      <c r="DZ215" t="b">
        <v>1</v>
      </c>
      <c r="EA215" s="2" t="s">
        <v>214</v>
      </c>
      <c r="ED215" s="3">
        <v>46023</v>
      </c>
      <c r="EE215" s="3">
        <v>46053</v>
      </c>
      <c r="EF215" s="2" t="s">
        <v>173</v>
      </c>
      <c r="EG215" t="b">
        <v>1</v>
      </c>
      <c r="EH215" s="2" t="s">
        <v>174</v>
      </c>
      <c r="EK215" s="2"/>
    </row>
    <row r="218" spans="1:141" ht="15">
      <c r="B218" s="2" t="s">
        <v>28</v>
      </c>
      <c r="C218" s="2"/>
      <c r="D218" s="2"/>
      <c r="E218" s="2" t="s">
        <v>28</v>
      </c>
      <c r="F218" s="2" t="s">
        <v>28</v>
      </c>
      <c r="G218" s="2" t="s">
        <v>29</v>
      </c>
      <c r="H218" s="2" t="s">
        <v>28</v>
      </c>
      <c r="I218" s="2" t="s">
        <v>28</v>
      </c>
      <c r="J218" s="2" t="s">
        <v>30</v>
      </c>
      <c r="K218" s="2" t="s">
        <v>30</v>
      </c>
      <c r="L218" s="2" t="s">
        <v>30</v>
      </c>
      <c r="M218" s="2" t="s">
        <v>31</v>
      </c>
      <c r="N218" s="2" t="s">
        <v>32</v>
      </c>
      <c r="O218" s="2" t="s">
        <v>33</v>
      </c>
      <c r="P218" s="2" t="s">
        <v>34</v>
      </c>
      <c r="Q218" s="2" t="s">
        <v>35</v>
      </c>
      <c r="R218" s="2" t="s">
        <v>36</v>
      </c>
      <c r="S218" s="2" t="s">
        <v>37</v>
      </c>
      <c r="T218" s="2" t="s">
        <v>38</v>
      </c>
      <c r="U218" s="2" t="s">
        <v>39</v>
      </c>
      <c r="V218" s="2" t="s">
        <v>40</v>
      </c>
      <c r="W218" s="2" t="s">
        <v>7</v>
      </c>
      <c r="X218" s="2" t="s">
        <v>41</v>
      </c>
      <c r="Y218" s="2" t="s">
        <v>41</v>
      </c>
      <c r="Z218" s="2" t="s">
        <v>41</v>
      </c>
      <c r="AA218" s="2" t="s">
        <v>41</v>
      </c>
      <c r="AB218" s="2" t="s">
        <v>41</v>
      </c>
      <c r="AC218" s="2" t="s">
        <v>41</v>
      </c>
      <c r="AD218" s="2" t="s">
        <v>41</v>
      </c>
      <c r="AE218" s="2" t="s">
        <v>41</v>
      </c>
      <c r="AF218" s="2" t="s">
        <v>42</v>
      </c>
      <c r="AG218" s="2" t="s">
        <v>43</v>
      </c>
      <c r="AH218" s="2" t="s">
        <v>43</v>
      </c>
      <c r="AI218" s="2" t="s">
        <v>43</v>
      </c>
      <c r="AJ218" s="2" t="s">
        <v>43</v>
      </c>
      <c r="AK218" s="2" t="s">
        <v>43</v>
      </c>
      <c r="AL218" s="2" t="s">
        <v>43</v>
      </c>
      <c r="AM218" s="2" t="s">
        <v>43</v>
      </c>
      <c r="AN218" s="2" t="s">
        <v>43</v>
      </c>
      <c r="AO218" s="2" t="s">
        <v>43</v>
      </c>
      <c r="AP218" s="2" t="s">
        <v>43</v>
      </c>
      <c r="AQ218" s="2" t="s">
        <v>15</v>
      </c>
      <c r="AR218" s="2" t="s">
        <v>44</v>
      </c>
      <c r="AS218" s="2" t="s">
        <v>45</v>
      </c>
      <c r="AT218" s="2" t="s">
        <v>46</v>
      </c>
      <c r="AU218" s="2" t="s">
        <v>47</v>
      </c>
      <c r="AV218" s="2" t="s">
        <v>48</v>
      </c>
      <c r="AW218" s="2" t="s">
        <v>49</v>
      </c>
      <c r="AX218" s="2" t="s">
        <v>10</v>
      </c>
      <c r="AY218" s="2" t="s">
        <v>10</v>
      </c>
      <c r="AZ218" s="2" t="s">
        <v>10</v>
      </c>
      <c r="BA218" s="2" t="s">
        <v>50</v>
      </c>
      <c r="BB218" s="2" t="s">
        <v>51</v>
      </c>
      <c r="BC218" s="2" t="s">
        <v>51</v>
      </c>
      <c r="BD218" s="2" t="s">
        <v>51</v>
      </c>
      <c r="BE218" s="2" t="s">
        <v>51</v>
      </c>
      <c r="BF218" s="2" t="s">
        <v>51</v>
      </c>
      <c r="BG218" s="2" t="s">
        <v>51</v>
      </c>
      <c r="BH218" s="2" t="s">
        <v>51</v>
      </c>
      <c r="BI218" s="2" t="s">
        <v>51</v>
      </c>
      <c r="BJ218" s="2" t="s">
        <v>51</v>
      </c>
      <c r="BK218" s="2" t="s">
        <v>9</v>
      </c>
      <c r="BL218" s="2" t="s">
        <v>52</v>
      </c>
      <c r="BM218" s="2" t="s">
        <v>53</v>
      </c>
      <c r="BN218" s="2" t="s">
        <v>53</v>
      </c>
      <c r="BO218" s="2" t="s">
        <v>54</v>
      </c>
      <c r="BP218" s="2" t="s">
        <v>54</v>
      </c>
      <c r="BQ218" s="2" t="s">
        <v>54</v>
      </c>
      <c r="BR218" s="2" t="s">
        <v>54</v>
      </c>
      <c r="BS218" s="2" t="s">
        <v>54</v>
      </c>
      <c r="BT218" s="2" t="s">
        <v>54</v>
      </c>
      <c r="BU218" s="2" t="s">
        <v>54</v>
      </c>
      <c r="BV218" s="2" t="s">
        <v>54</v>
      </c>
      <c r="BW218" s="2" t="s">
        <v>54</v>
      </c>
      <c r="BX218" s="2" t="s">
        <v>54</v>
      </c>
      <c r="BY218" s="2" t="s">
        <v>54</v>
      </c>
      <c r="BZ218" s="2" t="s">
        <v>54</v>
      </c>
      <c r="CA218" s="2" t="s">
        <v>54</v>
      </c>
      <c r="CB218" s="2" t="s">
        <v>54</v>
      </c>
      <c r="CC218" s="2" t="s">
        <v>50</v>
      </c>
      <c r="CD218" s="2" t="s">
        <v>50</v>
      </c>
      <c r="CE218" s="2" t="s">
        <v>50</v>
      </c>
      <c r="CF218" s="2" t="s">
        <v>50</v>
      </c>
      <c r="CG218" s="2" t="s">
        <v>55</v>
      </c>
      <c r="CH218" s="2" t="s">
        <v>56</v>
      </c>
      <c r="CI218" s="2" t="s">
        <v>56</v>
      </c>
      <c r="CJ218" s="2" t="s">
        <v>56</v>
      </c>
      <c r="CK218" s="2" t="s">
        <v>56</v>
      </c>
      <c r="CL218" s="2" t="s">
        <v>56</v>
      </c>
      <c r="CM218" s="2" t="s">
        <v>56</v>
      </c>
      <c r="CN218" s="2" t="s">
        <v>56</v>
      </c>
      <c r="CO218" s="2" t="s">
        <v>56</v>
      </c>
      <c r="CP218" s="2" t="s">
        <v>56</v>
      </c>
      <c r="CQ218" s="2" t="s">
        <v>56</v>
      </c>
      <c r="CR218" s="2" t="s">
        <v>56</v>
      </c>
      <c r="CS218" s="2" t="s">
        <v>56</v>
      </c>
      <c r="CT218" s="2" t="s">
        <v>57</v>
      </c>
      <c r="CU218" s="2" t="s">
        <v>57</v>
      </c>
      <c r="CV218" s="2" t="s">
        <v>57</v>
      </c>
      <c r="CW218" s="2" t="s">
        <v>57</v>
      </c>
      <c r="CX218" s="2" t="s">
        <v>57</v>
      </c>
      <c r="CY218" s="2" t="s">
        <v>57</v>
      </c>
      <c r="CZ218" s="2" t="s">
        <v>58</v>
      </c>
      <c r="DA218" s="2" t="s">
        <v>58</v>
      </c>
      <c r="DB218" s="2" t="s">
        <v>58</v>
      </c>
      <c r="DC218" s="2" t="s">
        <v>58</v>
      </c>
      <c r="DD218" s="2" t="s">
        <v>58</v>
      </c>
      <c r="DE218" s="2" t="s">
        <v>58</v>
      </c>
      <c r="DF218" s="2" t="s">
        <v>58</v>
      </c>
      <c r="DG218" s="2" t="s">
        <v>58</v>
      </c>
      <c r="DH218" s="2" t="s">
        <v>58</v>
      </c>
      <c r="DI218" s="2" t="s">
        <v>58</v>
      </c>
      <c r="DJ218" s="2" t="s">
        <v>58</v>
      </c>
      <c r="DK218" s="2" t="s">
        <v>58</v>
      </c>
      <c r="DL218" s="2" t="s">
        <v>58</v>
      </c>
      <c r="DM218" s="2" t="s">
        <v>58</v>
      </c>
      <c r="DN218" s="2" t="s">
        <v>58</v>
      </c>
      <c r="DO218" s="2" t="s">
        <v>56</v>
      </c>
      <c r="DP218" s="2" t="s">
        <v>56</v>
      </c>
      <c r="DQ218" s="2" t="s">
        <v>56</v>
      </c>
      <c r="DR218" s="2" t="s">
        <v>28</v>
      </c>
      <c r="DS218" s="2" t="s">
        <v>28</v>
      </c>
      <c r="DT218" s="2"/>
      <c r="DU218" s="2"/>
      <c r="DV218" s="2"/>
      <c r="DW218" s="2"/>
      <c r="DX218" s="2"/>
      <c r="DY218" s="2"/>
      <c r="DZ218" s="2" t="s">
        <v>28</v>
      </c>
      <c r="EA218" s="2" t="s">
        <v>28</v>
      </c>
      <c r="EB218" s="2" t="s">
        <v>28</v>
      </c>
      <c r="EC218" s="2" t="s">
        <v>28</v>
      </c>
      <c r="ED218" s="2" t="s">
        <v>59</v>
      </c>
      <c r="EE218" s="2" t="s">
        <v>60</v>
      </c>
      <c r="EF218" s="2" t="s">
        <v>61</v>
      </c>
      <c r="EG218" s="2" t="s">
        <v>62</v>
      </c>
      <c r="EH218" s="2" t="s">
        <v>63</v>
      </c>
      <c r="EI218" s="2"/>
      <c r="EJ218" s="2"/>
      <c r="EK218" s="2"/>
    </row>
    <row r="219" spans="1:141" ht="15">
      <c r="B219" s="2" t="s">
        <v>64</v>
      </c>
      <c r="C219" s="2"/>
      <c r="D219" s="2"/>
      <c r="E219" s="2" t="s">
        <v>65</v>
      </c>
      <c r="F219" s="2" t="s">
        <v>65</v>
      </c>
      <c r="G219" s="2" t="s">
        <v>66</v>
      </c>
      <c r="H219" s="2" t="s">
        <v>67</v>
      </c>
      <c r="I219" s="2" t="s">
        <v>68</v>
      </c>
      <c r="J219" s="2" t="s">
        <v>69</v>
      </c>
      <c r="K219" s="2" t="s">
        <v>70</v>
      </c>
      <c r="L219" s="2" t="s">
        <v>71</v>
      </c>
      <c r="M219" s="2" t="s">
        <v>72</v>
      </c>
      <c r="N219" s="2" t="s">
        <v>73</v>
      </c>
      <c r="O219" s="2" t="s">
        <v>74</v>
      </c>
      <c r="P219" s="2" t="s">
        <v>75</v>
      </c>
      <c r="Q219" t="s">
        <v>76</v>
      </c>
      <c r="R219" t="s">
        <v>76</v>
      </c>
      <c r="S219" s="2" t="s">
        <v>37</v>
      </c>
      <c r="T219" s="2" t="s">
        <v>38</v>
      </c>
      <c r="U219" s="2" t="s">
        <v>39</v>
      </c>
      <c r="V219" s="2" t="s">
        <v>40</v>
      </c>
      <c r="W219" s="2" t="s">
        <v>7</v>
      </c>
      <c r="X219" s="2" t="s">
        <v>77</v>
      </c>
      <c r="Y219" s="2" t="s">
        <v>78</v>
      </c>
      <c r="Z219" s="2" t="s">
        <v>79</v>
      </c>
      <c r="AA219" s="2" t="s">
        <v>80</v>
      </c>
      <c r="AB219" s="2" t="s">
        <v>81</v>
      </c>
      <c r="AC219" s="2" t="s">
        <v>82</v>
      </c>
      <c r="AD219" s="2" t="s">
        <v>83</v>
      </c>
      <c r="AE219" t="s">
        <v>84</v>
      </c>
      <c r="AF219" s="2" t="s">
        <v>85</v>
      </c>
      <c r="AG219" s="2" t="s">
        <v>86</v>
      </c>
      <c r="AH219" s="2" t="s">
        <v>87</v>
      </c>
      <c r="AI219" s="2" t="s">
        <v>88</v>
      </c>
      <c r="AJ219" s="2" t="s">
        <v>89</v>
      </c>
      <c r="AK219" s="2" t="s">
        <v>90</v>
      </c>
      <c r="AL219" s="2" t="s">
        <v>91</v>
      </c>
      <c r="AM219" s="2" t="s">
        <v>92</v>
      </c>
      <c r="AN219" s="2" t="s">
        <v>93</v>
      </c>
      <c r="AO219" s="2" t="s">
        <v>94</v>
      </c>
      <c r="AP219" s="2" t="s">
        <v>95</v>
      </c>
      <c r="AQ219" s="2" t="s">
        <v>15</v>
      </c>
      <c r="AR219" s="2" t="s">
        <v>44</v>
      </c>
      <c r="AS219" s="2" t="s">
        <v>45</v>
      </c>
      <c r="AT219" s="2" t="s">
        <v>46</v>
      </c>
      <c r="AU219" s="2" t="s">
        <v>47</v>
      </c>
      <c r="AV219" s="2" t="s">
        <v>48</v>
      </c>
      <c r="AW219" s="2" t="s">
        <v>49</v>
      </c>
      <c r="AX219" s="2" t="s">
        <v>96</v>
      </c>
      <c r="AY219" s="2" t="s">
        <v>97</v>
      </c>
      <c r="AZ219" s="2" t="s">
        <v>98</v>
      </c>
      <c r="BA219" s="2" t="s">
        <v>99</v>
      </c>
      <c r="BB219" s="2" t="s">
        <v>100</v>
      </c>
      <c r="BC219" s="2" t="s">
        <v>101</v>
      </c>
      <c r="BD219" s="2" t="s">
        <v>102</v>
      </c>
      <c r="BE219" s="2" t="s">
        <v>103</v>
      </c>
      <c r="BF219" s="2" t="s">
        <v>104</v>
      </c>
      <c r="BG219" s="2" t="s">
        <v>105</v>
      </c>
      <c r="BH219" s="2" t="s">
        <v>106</v>
      </c>
      <c r="BI219" s="2" t="s">
        <v>107</v>
      </c>
      <c r="BJ219" s="2" t="s">
        <v>108</v>
      </c>
      <c r="BK219" s="2" t="s">
        <v>9</v>
      </c>
      <c r="BL219" s="2" t="s">
        <v>52</v>
      </c>
      <c r="BM219" s="2" t="s">
        <v>109</v>
      </c>
      <c r="BN219" s="2" t="s">
        <v>110</v>
      </c>
      <c r="BO219" s="2" t="s">
        <v>111</v>
      </c>
      <c r="BP219" s="2" t="s">
        <v>112</v>
      </c>
      <c r="BQ219" s="2" t="s">
        <v>113</v>
      </c>
      <c r="BR219" s="2" t="s">
        <v>114</v>
      </c>
      <c r="BS219" s="2" t="s">
        <v>115</v>
      </c>
      <c r="BT219" s="2" t="s">
        <v>116</v>
      </c>
      <c r="BU219" s="2" t="s">
        <v>117</v>
      </c>
      <c r="BV219" s="2" t="s">
        <v>118</v>
      </c>
      <c r="BW219" s="2" t="s">
        <v>119</v>
      </c>
      <c r="BX219" s="2" t="s">
        <v>120</v>
      </c>
      <c r="BY219" s="2" t="s">
        <v>121</v>
      </c>
      <c r="BZ219" s="2" t="s">
        <v>122</v>
      </c>
      <c r="CA219" s="2" t="s">
        <v>123</v>
      </c>
      <c r="CB219" s="2" t="s">
        <v>124</v>
      </c>
      <c r="CC219" s="2" t="s">
        <v>125</v>
      </c>
      <c r="CD219" s="2" t="s">
        <v>126</v>
      </c>
      <c r="CE219" s="2" t="s">
        <v>127</v>
      </c>
      <c r="CF219" s="2" t="s">
        <v>128</v>
      </c>
      <c r="CG219" s="2" t="s">
        <v>55</v>
      </c>
      <c r="CH219" s="2" t="s">
        <v>129</v>
      </c>
      <c r="CI219" s="2" t="s">
        <v>130</v>
      </c>
      <c r="CJ219" s="2" t="s">
        <v>131</v>
      </c>
      <c r="CK219" s="2" t="s">
        <v>132</v>
      </c>
      <c r="CL219" s="2" t="s">
        <v>133</v>
      </c>
      <c r="CM219" s="2" t="s">
        <v>134</v>
      </c>
      <c r="CN219" s="2" t="s">
        <v>135</v>
      </c>
      <c r="CO219" s="2" t="s">
        <v>136</v>
      </c>
      <c r="CP219" s="2" t="s">
        <v>137</v>
      </c>
      <c r="CQ219" s="2" t="s">
        <v>138</v>
      </c>
      <c r="CR219" s="2" t="s">
        <v>139</v>
      </c>
      <c r="CS219" s="2" t="s">
        <v>140</v>
      </c>
      <c r="CT219" s="2" t="s">
        <v>141</v>
      </c>
      <c r="CU219" s="2" t="s">
        <v>142</v>
      </c>
      <c r="CV219" s="2" t="s">
        <v>143</v>
      </c>
      <c r="CW219" s="2" t="s">
        <v>144</v>
      </c>
      <c r="CX219" s="2" t="s">
        <v>145</v>
      </c>
      <c r="CY219" s="2" t="s">
        <v>146</v>
      </c>
      <c r="CZ219" s="2" t="s">
        <v>147</v>
      </c>
      <c r="DA219" s="2" t="s">
        <v>148</v>
      </c>
      <c r="DB219" s="2" t="s">
        <v>149</v>
      </c>
      <c r="DC219" s="2" t="s">
        <v>150</v>
      </c>
      <c r="DD219" s="2" t="s">
        <v>151</v>
      </c>
      <c r="DE219" s="2" t="s">
        <v>152</v>
      </c>
      <c r="DF219" s="2" t="s">
        <v>153</v>
      </c>
      <c r="DG219" s="2" t="s">
        <v>154</v>
      </c>
      <c r="DH219" s="2" t="s">
        <v>155</v>
      </c>
      <c r="DI219" s="2" t="s">
        <v>135</v>
      </c>
      <c r="DJ219" s="2" t="s">
        <v>156</v>
      </c>
      <c r="DK219" s="2" t="s">
        <v>157</v>
      </c>
      <c r="DL219" s="2" t="s">
        <v>158</v>
      </c>
      <c r="DM219" s="2" t="s">
        <v>159</v>
      </c>
      <c r="DN219" s="2" t="s">
        <v>160</v>
      </c>
      <c r="DO219" s="2" t="s">
        <v>161</v>
      </c>
      <c r="DP219" s="2" t="s">
        <v>162</v>
      </c>
      <c r="DQ219" s="2" t="s">
        <v>163</v>
      </c>
      <c r="DR219" s="2" t="s">
        <v>164</v>
      </c>
      <c r="DS219" s="2" t="s">
        <v>165</v>
      </c>
      <c r="DT219" s="2"/>
      <c r="DU219" s="2"/>
      <c r="DV219" s="2"/>
      <c r="DW219" s="2"/>
      <c r="DX219" s="2"/>
      <c r="DY219" s="2"/>
      <c r="DZ219" s="2" t="s">
        <v>166</v>
      </c>
      <c r="EA219" s="2" t="s">
        <v>167</v>
      </c>
      <c r="EB219" s="2" t="s">
        <v>168</v>
      </c>
      <c r="EC219" s="2" t="s">
        <v>169</v>
      </c>
      <c r="ED219" s="2" t="s">
        <v>59</v>
      </c>
      <c r="EE219" s="2" t="s">
        <v>60</v>
      </c>
      <c r="EF219" s="2" t="s">
        <v>61</v>
      </c>
      <c r="EG219" s="2" t="s">
        <v>62</v>
      </c>
      <c r="EH219" s="2" t="s">
        <v>63</v>
      </c>
      <c r="EI219" s="2"/>
      <c r="EJ219" s="2"/>
      <c r="EK219" s="2"/>
    </row>
    <row r="220" spans="1:141">
      <c r="S220">
        <v>1167681955</v>
      </c>
      <c r="T220">
        <v>240967505</v>
      </c>
      <c r="U220">
        <v>926714450</v>
      </c>
      <c r="V220">
        <v>21.9103773584905</v>
      </c>
      <c r="W220">
        <v>694598672</v>
      </c>
      <c r="X220">
        <v>0</v>
      </c>
      <c r="Y220">
        <v>0</v>
      </c>
      <c r="Z220">
        <v>1391250</v>
      </c>
      <c r="AA220">
        <v>34515000</v>
      </c>
      <c r="AB220">
        <v>0</v>
      </c>
      <c r="AC220">
        <v>0</v>
      </c>
      <c r="AD220">
        <v>0</v>
      </c>
      <c r="AE220">
        <v>35906250</v>
      </c>
      <c r="AF220">
        <v>900000</v>
      </c>
      <c r="AG220">
        <v>97514773</v>
      </c>
      <c r="AH220">
        <v>4988225</v>
      </c>
      <c r="AI220">
        <v>89951026</v>
      </c>
      <c r="AJ220">
        <v>192454131</v>
      </c>
      <c r="AK220">
        <v>167047748</v>
      </c>
      <c r="AL220">
        <v>4106493</v>
      </c>
      <c r="AM220">
        <v>57007279</v>
      </c>
      <c r="AN220">
        <v>0</v>
      </c>
      <c r="AO220">
        <v>6925000</v>
      </c>
      <c r="AP220">
        <v>427540651</v>
      </c>
      <c r="AQ220">
        <v>0</v>
      </c>
      <c r="AR220">
        <v>439376</v>
      </c>
      <c r="AS220">
        <v>0</v>
      </c>
      <c r="AT220">
        <v>0</v>
      </c>
      <c r="AV220">
        <v>0</v>
      </c>
      <c r="AW220">
        <v>0</v>
      </c>
      <c r="AX220">
        <v>0</v>
      </c>
      <c r="AY220">
        <v>1237006</v>
      </c>
      <c r="AZ220">
        <v>0</v>
      </c>
      <c r="BA220">
        <v>0</v>
      </c>
      <c r="BB220">
        <v>7010000</v>
      </c>
      <c r="BC220">
        <v>0</v>
      </c>
      <c r="BD220">
        <v>0</v>
      </c>
      <c r="BE220">
        <v>50000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84739310</v>
      </c>
      <c r="BN220">
        <v>8473100</v>
      </c>
      <c r="BO220">
        <v>57015975</v>
      </c>
      <c r="BP220">
        <v>51324750</v>
      </c>
      <c r="BQ220">
        <v>10509200</v>
      </c>
      <c r="BR220">
        <v>2084710</v>
      </c>
      <c r="BS220">
        <v>8187890</v>
      </c>
      <c r="BT220">
        <v>937000</v>
      </c>
      <c r="BU220">
        <v>957546</v>
      </c>
      <c r="BV220">
        <v>0</v>
      </c>
      <c r="BW220">
        <v>0</v>
      </c>
      <c r="BX220">
        <v>0</v>
      </c>
      <c r="BY220">
        <v>189943</v>
      </c>
      <c r="BZ220">
        <v>51000</v>
      </c>
      <c r="CA220">
        <v>16497081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45241757.417999998</v>
      </c>
      <c r="CH220">
        <v>5936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1385</v>
      </c>
      <c r="CT220">
        <v>28</v>
      </c>
      <c r="CU220">
        <v>0</v>
      </c>
      <c r="CV220">
        <v>56</v>
      </c>
      <c r="CW220">
        <v>0</v>
      </c>
      <c r="CX220">
        <v>0</v>
      </c>
      <c r="CY220">
        <v>0</v>
      </c>
      <c r="CZ220">
        <v>4180</v>
      </c>
      <c r="DA220">
        <v>180</v>
      </c>
      <c r="DB220">
        <v>3226.91</v>
      </c>
      <c r="DC220">
        <v>7586.91</v>
      </c>
      <c r="DD220">
        <v>5977</v>
      </c>
      <c r="DE220">
        <v>114.56</v>
      </c>
      <c r="DF220">
        <v>5262.61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2</v>
      </c>
      <c r="DQ220">
        <v>123</v>
      </c>
    </row>
    <row r="221" spans="1:141" ht="15">
      <c r="A221" s="3">
        <v>46054</v>
      </c>
      <c r="B221">
        <v>2300</v>
      </c>
      <c r="D221" s="2"/>
      <c r="E221" t="s">
        <v>170</v>
      </c>
      <c r="F221" s="2" t="s">
        <v>171</v>
      </c>
      <c r="G221">
        <v>3</v>
      </c>
      <c r="H221" s="3">
        <v>37935</v>
      </c>
      <c r="J221">
        <v>129126.58900000001</v>
      </c>
      <c r="K221">
        <v>134876.56700000001</v>
      </c>
      <c r="L221">
        <v>160727.90900000001</v>
      </c>
      <c r="M221">
        <v>16</v>
      </c>
      <c r="N221">
        <v>8</v>
      </c>
      <c r="O221">
        <v>4</v>
      </c>
      <c r="P221">
        <v>28</v>
      </c>
      <c r="Q221">
        <v>100</v>
      </c>
      <c r="R221">
        <v>100</v>
      </c>
      <c r="S221">
        <v>5674835</v>
      </c>
      <c r="T221">
        <v>1091740</v>
      </c>
      <c r="U221">
        <v>4583095</v>
      </c>
      <c r="V221">
        <v>22</v>
      </c>
      <c r="W221">
        <v>3615544</v>
      </c>
      <c r="X221">
        <v>0</v>
      </c>
      <c r="Y221">
        <v>0</v>
      </c>
      <c r="Z221">
        <v>7500</v>
      </c>
      <c r="AA221">
        <v>165000</v>
      </c>
      <c r="AB221">
        <v>0</v>
      </c>
      <c r="AC221">
        <v>0</v>
      </c>
      <c r="AD221">
        <v>0</v>
      </c>
      <c r="AE221">
        <v>172500</v>
      </c>
      <c r="AF221">
        <v>0</v>
      </c>
      <c r="AG221">
        <v>505787</v>
      </c>
      <c r="AH221">
        <v>0</v>
      </c>
      <c r="AI221">
        <v>1099981</v>
      </c>
      <c r="AJ221">
        <v>1605768</v>
      </c>
      <c r="AK221">
        <v>226023</v>
      </c>
      <c r="AL221">
        <v>0</v>
      </c>
      <c r="AM221">
        <v>0</v>
      </c>
      <c r="AN221">
        <v>0</v>
      </c>
      <c r="AO221">
        <v>0</v>
      </c>
      <c r="AP221">
        <v>1831791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55000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408210</v>
      </c>
      <c r="BN221">
        <v>40820</v>
      </c>
      <c r="BO221">
        <v>276590</v>
      </c>
      <c r="BP221">
        <v>252770</v>
      </c>
      <c r="BQ221">
        <v>51070</v>
      </c>
      <c r="BR221">
        <v>10850</v>
      </c>
      <c r="BS221">
        <v>42930</v>
      </c>
      <c r="BT221">
        <v>1000</v>
      </c>
      <c r="BU221">
        <v>7500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224471.011</v>
      </c>
      <c r="CH221">
        <v>28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20</v>
      </c>
      <c r="DA221">
        <v>0</v>
      </c>
      <c r="DB221">
        <v>36.5</v>
      </c>
      <c r="DC221">
        <v>56.5</v>
      </c>
      <c r="DD221">
        <v>7.5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1.5</v>
      </c>
      <c r="DR221">
        <v>2</v>
      </c>
      <c r="DS221">
        <v>2</v>
      </c>
      <c r="DV221" s="2"/>
      <c r="DZ221" t="b">
        <v>1</v>
      </c>
      <c r="EA221" s="2" t="s">
        <v>172</v>
      </c>
      <c r="ED221" s="3">
        <v>46054</v>
      </c>
      <c r="EE221" s="3">
        <v>46081</v>
      </c>
      <c r="EF221" s="2" t="s">
        <v>173</v>
      </c>
      <c r="EG221" t="b">
        <v>1</v>
      </c>
      <c r="EH221" s="2" t="s">
        <v>174</v>
      </c>
      <c r="EK221" s="2"/>
    </row>
    <row r="222" spans="1:141" ht="15">
      <c r="A222" s="3">
        <v>46054</v>
      </c>
      <c r="B222">
        <v>4410</v>
      </c>
      <c r="D222" s="2"/>
      <c r="E222" t="s">
        <v>170</v>
      </c>
      <c r="F222" s="2" t="s">
        <v>171</v>
      </c>
      <c r="G222">
        <v>23</v>
      </c>
      <c r="H222" s="3">
        <v>35381</v>
      </c>
      <c r="J222">
        <v>143003.58900000001</v>
      </c>
      <c r="K222">
        <v>151128.56700000001</v>
      </c>
      <c r="L222">
        <v>183428.209</v>
      </c>
      <c r="M222">
        <v>16</v>
      </c>
      <c r="N222">
        <v>8</v>
      </c>
      <c r="O222">
        <v>4</v>
      </c>
      <c r="P222">
        <v>28</v>
      </c>
      <c r="Q222">
        <v>100</v>
      </c>
      <c r="R222">
        <v>100</v>
      </c>
      <c r="S222">
        <v>6905577</v>
      </c>
      <c r="T222">
        <v>1374577</v>
      </c>
      <c r="U222">
        <v>5531000</v>
      </c>
      <c r="V222">
        <v>29</v>
      </c>
      <c r="W222">
        <v>4004100</v>
      </c>
      <c r="X222">
        <v>0</v>
      </c>
      <c r="Y222">
        <v>0</v>
      </c>
      <c r="Z222">
        <v>26250</v>
      </c>
      <c r="AA222">
        <v>217500</v>
      </c>
      <c r="AB222">
        <v>0</v>
      </c>
      <c r="AC222">
        <v>0</v>
      </c>
      <c r="AD222">
        <v>0</v>
      </c>
      <c r="AE222">
        <v>243750</v>
      </c>
      <c r="AF222">
        <v>100000</v>
      </c>
      <c r="AG222">
        <v>566732</v>
      </c>
      <c r="AH222">
        <v>0</v>
      </c>
      <c r="AI222">
        <v>275142</v>
      </c>
      <c r="AJ222">
        <v>841874</v>
      </c>
      <c r="AK222">
        <v>1513282</v>
      </c>
      <c r="AL222">
        <v>0</v>
      </c>
      <c r="AM222">
        <v>0</v>
      </c>
      <c r="AN222">
        <v>0</v>
      </c>
      <c r="AO222">
        <v>0</v>
      </c>
      <c r="AP222">
        <v>2355156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137571</v>
      </c>
      <c r="AZ222">
        <v>0</v>
      </c>
      <c r="BA222">
        <v>0</v>
      </c>
      <c r="BB222">
        <v>65000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590180</v>
      </c>
      <c r="BN222">
        <v>59010</v>
      </c>
      <c r="BO222">
        <v>302570</v>
      </c>
      <c r="BP222">
        <v>293160</v>
      </c>
      <c r="BQ222">
        <v>62150</v>
      </c>
      <c r="BR222">
        <v>12020</v>
      </c>
      <c r="BS222">
        <v>49140</v>
      </c>
      <c r="BT222">
        <v>0</v>
      </c>
      <c r="BU222">
        <v>6347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266746.772</v>
      </c>
      <c r="CH222">
        <v>28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20</v>
      </c>
      <c r="DA222">
        <v>0</v>
      </c>
      <c r="DB222">
        <v>8</v>
      </c>
      <c r="DC222">
        <v>28</v>
      </c>
      <c r="DD222">
        <v>44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2</v>
      </c>
      <c r="DS222">
        <v>2</v>
      </c>
      <c r="DV222" s="2"/>
      <c r="DZ222" t="b">
        <v>1</v>
      </c>
      <c r="EA222" s="2" t="s">
        <v>175</v>
      </c>
      <c r="ED222" s="3">
        <v>46054</v>
      </c>
      <c r="EE222" s="3">
        <v>46081</v>
      </c>
      <c r="EF222" s="2" t="s">
        <v>173</v>
      </c>
      <c r="EG222" t="b">
        <v>1</v>
      </c>
      <c r="EH222" s="2" t="s">
        <v>174</v>
      </c>
      <c r="EK222" s="2"/>
    </row>
    <row r="223" spans="1:141" ht="15">
      <c r="A223" s="3">
        <v>46054</v>
      </c>
      <c r="B223">
        <v>4410</v>
      </c>
      <c r="D223" s="2"/>
      <c r="E223" t="s">
        <v>170</v>
      </c>
      <c r="F223" s="2" t="s">
        <v>171</v>
      </c>
      <c r="G223">
        <v>5</v>
      </c>
      <c r="H223" s="3">
        <v>35506</v>
      </c>
      <c r="J223">
        <v>131085.58900000001</v>
      </c>
      <c r="K223">
        <v>138710.56700000001</v>
      </c>
      <c r="L223">
        <v>165296.75899999999</v>
      </c>
      <c r="M223">
        <v>16</v>
      </c>
      <c r="N223">
        <v>8</v>
      </c>
      <c r="O223">
        <v>4</v>
      </c>
      <c r="P223">
        <v>28</v>
      </c>
      <c r="Q223">
        <v>100</v>
      </c>
      <c r="R223">
        <v>100</v>
      </c>
      <c r="S223">
        <v>6281912</v>
      </c>
      <c r="T223">
        <v>1162920</v>
      </c>
      <c r="U223">
        <v>5118992</v>
      </c>
      <c r="V223">
        <v>28</v>
      </c>
      <c r="W223">
        <v>3670396</v>
      </c>
      <c r="X223">
        <v>0</v>
      </c>
      <c r="Y223">
        <v>0</v>
      </c>
      <c r="Z223">
        <v>18750</v>
      </c>
      <c r="AA223">
        <v>210000</v>
      </c>
      <c r="AB223">
        <v>0</v>
      </c>
      <c r="AC223">
        <v>0</v>
      </c>
      <c r="AD223">
        <v>0</v>
      </c>
      <c r="AE223">
        <v>228750</v>
      </c>
      <c r="AF223">
        <v>0</v>
      </c>
      <c r="AG223">
        <v>520164</v>
      </c>
      <c r="AH223">
        <v>0</v>
      </c>
      <c r="AI223">
        <v>805821</v>
      </c>
      <c r="AJ223">
        <v>1325986</v>
      </c>
      <c r="AK223">
        <v>991780</v>
      </c>
      <c r="AL223">
        <v>0</v>
      </c>
      <c r="AM223">
        <v>0</v>
      </c>
      <c r="AN223">
        <v>0</v>
      </c>
      <c r="AO223">
        <v>0</v>
      </c>
      <c r="AP223">
        <v>2317766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65000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416660</v>
      </c>
      <c r="BN223">
        <v>41660</v>
      </c>
      <c r="BO223">
        <v>302570</v>
      </c>
      <c r="BP223">
        <v>270280</v>
      </c>
      <c r="BQ223">
        <v>56540</v>
      </c>
      <c r="BR223">
        <v>11020</v>
      </c>
      <c r="BS223">
        <v>44190</v>
      </c>
      <c r="BT223">
        <v>20000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220487.913</v>
      </c>
      <c r="CH223">
        <v>28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20</v>
      </c>
      <c r="DA223">
        <v>0</v>
      </c>
      <c r="DB223">
        <v>26</v>
      </c>
      <c r="DC223">
        <v>46</v>
      </c>
      <c r="DD223">
        <v>32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2</v>
      </c>
      <c r="DS223">
        <v>2</v>
      </c>
      <c r="DV223" s="2"/>
      <c r="DZ223" t="b">
        <v>1</v>
      </c>
      <c r="EA223" s="2" t="s">
        <v>175</v>
      </c>
      <c r="ED223" s="3">
        <v>46054</v>
      </c>
      <c r="EE223" s="3">
        <v>46081</v>
      </c>
      <c r="EF223" s="2" t="s">
        <v>173</v>
      </c>
      <c r="EG223" t="b">
        <v>1</v>
      </c>
      <c r="EH223" s="2" t="s">
        <v>174</v>
      </c>
      <c r="EK223" s="2"/>
    </row>
    <row r="224" spans="1:141" ht="15">
      <c r="A224" s="3">
        <v>46054</v>
      </c>
      <c r="B224">
        <v>4410</v>
      </c>
      <c r="D224" s="2"/>
      <c r="E224" t="s">
        <v>170</v>
      </c>
      <c r="F224" s="2" t="s">
        <v>171</v>
      </c>
      <c r="G224">
        <v>3</v>
      </c>
      <c r="H224" s="3">
        <v>36458</v>
      </c>
      <c r="J224">
        <v>129126.58900000001</v>
      </c>
      <c r="K224">
        <v>135876.56700000001</v>
      </c>
      <c r="L224">
        <v>161919.57500000001</v>
      </c>
      <c r="M224">
        <v>16</v>
      </c>
      <c r="N224">
        <v>8</v>
      </c>
      <c r="O224">
        <v>4</v>
      </c>
      <c r="P224">
        <v>28</v>
      </c>
      <c r="Q224">
        <v>100</v>
      </c>
      <c r="R224">
        <v>100</v>
      </c>
      <c r="S224">
        <v>5951296</v>
      </c>
      <c r="T224">
        <v>1164330</v>
      </c>
      <c r="U224">
        <v>4786966</v>
      </c>
      <c r="V224">
        <v>26</v>
      </c>
      <c r="W224">
        <v>3615544</v>
      </c>
      <c r="X224">
        <v>0</v>
      </c>
      <c r="Y224">
        <v>0</v>
      </c>
      <c r="Z224">
        <v>7500</v>
      </c>
      <c r="AA224">
        <v>195000</v>
      </c>
      <c r="AB224">
        <v>0</v>
      </c>
      <c r="AC224">
        <v>0</v>
      </c>
      <c r="AD224">
        <v>0</v>
      </c>
      <c r="AE224">
        <v>202500</v>
      </c>
      <c r="AF224">
        <v>0</v>
      </c>
      <c r="AG224">
        <v>509537</v>
      </c>
      <c r="AH224">
        <v>0</v>
      </c>
      <c r="AI224">
        <v>607198</v>
      </c>
      <c r="AJ224">
        <v>1116735</v>
      </c>
      <c r="AK224">
        <v>971517</v>
      </c>
      <c r="AL224">
        <v>0</v>
      </c>
      <c r="AM224">
        <v>0</v>
      </c>
      <c r="AN224">
        <v>0</v>
      </c>
      <c r="AO224">
        <v>0</v>
      </c>
      <c r="AP224">
        <v>2088252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45000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438300</v>
      </c>
      <c r="BN224">
        <v>43830</v>
      </c>
      <c r="BO224">
        <v>302570</v>
      </c>
      <c r="BP224">
        <v>264450</v>
      </c>
      <c r="BQ224">
        <v>53560</v>
      </c>
      <c r="BR224">
        <v>10850</v>
      </c>
      <c r="BS224">
        <v>43270</v>
      </c>
      <c r="BT224">
        <v>0</v>
      </c>
      <c r="BU224">
        <v>7500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238464.37</v>
      </c>
      <c r="CH224">
        <v>28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20</v>
      </c>
      <c r="DA224">
        <v>0</v>
      </c>
      <c r="DB224">
        <v>20</v>
      </c>
      <c r="DC224">
        <v>40</v>
      </c>
      <c r="DD224">
        <v>32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2</v>
      </c>
      <c r="DS224">
        <v>2</v>
      </c>
      <c r="DV224" s="2"/>
      <c r="DZ224" t="b">
        <v>1</v>
      </c>
      <c r="EA224" s="2" t="s">
        <v>175</v>
      </c>
      <c r="ED224" s="3">
        <v>46054</v>
      </c>
      <c r="EE224" s="3">
        <v>46081</v>
      </c>
      <c r="EF224" s="2" t="s">
        <v>173</v>
      </c>
      <c r="EG224" t="b">
        <v>1</v>
      </c>
      <c r="EH224" s="2" t="s">
        <v>174</v>
      </c>
      <c r="EK224" s="2"/>
    </row>
    <row r="225" spans="1:141" ht="15">
      <c r="A225" s="3">
        <v>46054</v>
      </c>
      <c r="B225">
        <v>4410</v>
      </c>
      <c r="D225" s="2"/>
      <c r="E225" t="s">
        <v>170</v>
      </c>
      <c r="F225" s="2" t="s">
        <v>171</v>
      </c>
      <c r="G225">
        <v>11</v>
      </c>
      <c r="H225" s="3">
        <v>36549</v>
      </c>
      <c r="J225">
        <v>136218.58900000001</v>
      </c>
      <c r="K225">
        <v>142968.56700000001</v>
      </c>
      <c r="L225">
        <v>170370.875</v>
      </c>
      <c r="M225">
        <v>16</v>
      </c>
      <c r="N225">
        <v>8</v>
      </c>
      <c r="O225">
        <v>4</v>
      </c>
      <c r="P225">
        <v>28</v>
      </c>
      <c r="Q225">
        <v>100</v>
      </c>
      <c r="R225">
        <v>100</v>
      </c>
      <c r="S225">
        <v>6153033</v>
      </c>
      <c r="T225">
        <v>3573033</v>
      </c>
      <c r="U225">
        <v>2580000</v>
      </c>
      <c r="V225">
        <v>26</v>
      </c>
      <c r="W225">
        <v>3814120</v>
      </c>
      <c r="X225">
        <v>0</v>
      </c>
      <c r="Y225">
        <v>0</v>
      </c>
      <c r="Z225">
        <v>7500</v>
      </c>
      <c r="AA225">
        <v>195000</v>
      </c>
      <c r="AB225">
        <v>0</v>
      </c>
      <c r="AC225">
        <v>0</v>
      </c>
      <c r="AD225">
        <v>0</v>
      </c>
      <c r="AE225">
        <v>202500</v>
      </c>
      <c r="AF225">
        <v>0</v>
      </c>
      <c r="AG225">
        <v>536132</v>
      </c>
      <c r="AH225">
        <v>0</v>
      </c>
      <c r="AI225">
        <v>798613</v>
      </c>
      <c r="AJ225">
        <v>1334745</v>
      </c>
      <c r="AK225">
        <v>766668</v>
      </c>
      <c r="AL225">
        <v>0</v>
      </c>
      <c r="AM225">
        <v>0</v>
      </c>
      <c r="AN225">
        <v>0</v>
      </c>
      <c r="AO225">
        <v>0</v>
      </c>
      <c r="AP225">
        <v>2101413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35000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555120</v>
      </c>
      <c r="BN225">
        <v>55510</v>
      </c>
      <c r="BO225">
        <v>296250</v>
      </c>
      <c r="BP225">
        <v>276140</v>
      </c>
      <c r="BQ225">
        <v>55380</v>
      </c>
      <c r="BR225">
        <v>11450</v>
      </c>
      <c r="BS225">
        <v>45520</v>
      </c>
      <c r="BT225">
        <v>19000</v>
      </c>
      <c r="BU225">
        <v>6293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2252370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225672.04300000001</v>
      </c>
      <c r="CH225">
        <v>28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20</v>
      </c>
      <c r="DA225">
        <v>0</v>
      </c>
      <c r="DB225">
        <v>25</v>
      </c>
      <c r="DC225">
        <v>45</v>
      </c>
      <c r="DD225">
        <v>24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2</v>
      </c>
      <c r="DS225">
        <v>2</v>
      </c>
      <c r="DV225" s="2"/>
      <c r="DZ225" t="b">
        <v>1</v>
      </c>
      <c r="EA225" s="2" t="s">
        <v>175</v>
      </c>
      <c r="ED225" s="3">
        <v>46054</v>
      </c>
      <c r="EE225" s="3">
        <v>46081</v>
      </c>
      <c r="EF225" s="2" t="s">
        <v>173</v>
      </c>
      <c r="EG225" t="b">
        <v>1</v>
      </c>
      <c r="EH225" s="2" t="s">
        <v>174</v>
      </c>
      <c r="EK225" s="2"/>
    </row>
    <row r="226" spans="1:141" ht="15">
      <c r="A226" s="3">
        <v>46054</v>
      </c>
      <c r="B226">
        <v>4410</v>
      </c>
      <c r="D226" s="2"/>
      <c r="E226" t="s">
        <v>176</v>
      </c>
      <c r="F226" s="2" t="s">
        <v>177</v>
      </c>
      <c r="G226">
        <v>19</v>
      </c>
      <c r="H226" s="3">
        <v>37137</v>
      </c>
      <c r="J226">
        <v>120215.333</v>
      </c>
      <c r="K226">
        <v>126215.3</v>
      </c>
      <c r="L226">
        <v>150406.56599999999</v>
      </c>
      <c r="M226">
        <v>16</v>
      </c>
      <c r="N226">
        <v>8</v>
      </c>
      <c r="O226">
        <v>4</v>
      </c>
      <c r="P226">
        <v>28</v>
      </c>
      <c r="Q226">
        <v>100</v>
      </c>
      <c r="R226">
        <v>100</v>
      </c>
      <c r="S226">
        <v>4900373</v>
      </c>
      <c r="T226">
        <v>949320</v>
      </c>
      <c r="U226">
        <v>3951053</v>
      </c>
      <c r="V226">
        <v>24</v>
      </c>
      <c r="W226">
        <v>3366029</v>
      </c>
      <c r="X226">
        <v>0</v>
      </c>
      <c r="Y226">
        <v>0</v>
      </c>
      <c r="Z226">
        <v>0</v>
      </c>
      <c r="AA226">
        <v>180000</v>
      </c>
      <c r="AB226">
        <v>0</v>
      </c>
      <c r="AC226">
        <v>0</v>
      </c>
      <c r="AD226">
        <v>0</v>
      </c>
      <c r="AE226">
        <v>180000</v>
      </c>
      <c r="AF226">
        <v>0</v>
      </c>
      <c r="AG226">
        <v>473307</v>
      </c>
      <c r="AH226">
        <v>0</v>
      </c>
      <c r="AI226">
        <v>846036</v>
      </c>
      <c r="AJ226">
        <v>1319344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1319344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35000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318310</v>
      </c>
      <c r="BN226">
        <v>31830</v>
      </c>
      <c r="BO226">
        <v>279060</v>
      </c>
      <c r="BP226">
        <v>221230</v>
      </c>
      <c r="BQ226">
        <v>44100</v>
      </c>
      <c r="BR226">
        <v>10100</v>
      </c>
      <c r="BS226">
        <v>40190</v>
      </c>
      <c r="BT226">
        <v>0</v>
      </c>
      <c r="BU226">
        <v>4500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199377.815</v>
      </c>
      <c r="CH226">
        <v>28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20</v>
      </c>
      <c r="DA226">
        <v>0</v>
      </c>
      <c r="DB226">
        <v>30</v>
      </c>
      <c r="DC226">
        <v>50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2</v>
      </c>
      <c r="DS226">
        <v>2</v>
      </c>
      <c r="DV226" s="2"/>
      <c r="DZ226" t="b">
        <v>1</v>
      </c>
      <c r="EA226" s="2" t="s">
        <v>175</v>
      </c>
      <c r="ED226" s="3">
        <v>46054</v>
      </c>
      <c r="EE226" s="3">
        <v>46081</v>
      </c>
      <c r="EF226" s="2" t="s">
        <v>173</v>
      </c>
      <c r="EG226" t="b">
        <v>1</v>
      </c>
      <c r="EH226" s="2" t="s">
        <v>174</v>
      </c>
      <c r="EK226" s="2"/>
    </row>
    <row r="227" spans="1:141" ht="15">
      <c r="A227" s="3">
        <v>46054</v>
      </c>
      <c r="B227">
        <v>4410</v>
      </c>
      <c r="D227" s="2"/>
      <c r="E227" t="s">
        <v>176</v>
      </c>
      <c r="F227" s="2" t="s">
        <v>177</v>
      </c>
      <c r="G227">
        <v>19</v>
      </c>
      <c r="H227" s="3">
        <v>37655</v>
      </c>
      <c r="J227">
        <v>120215.333</v>
      </c>
      <c r="K227">
        <v>125965.3</v>
      </c>
      <c r="L227">
        <v>150108.649</v>
      </c>
      <c r="M227">
        <v>16</v>
      </c>
      <c r="N227">
        <v>8</v>
      </c>
      <c r="O227">
        <v>4</v>
      </c>
      <c r="P227">
        <v>28</v>
      </c>
      <c r="Q227">
        <v>100</v>
      </c>
      <c r="R227">
        <v>100</v>
      </c>
      <c r="S227">
        <v>5294294</v>
      </c>
      <c r="T227">
        <v>971294</v>
      </c>
      <c r="U227">
        <v>4323000</v>
      </c>
      <c r="V227">
        <v>23</v>
      </c>
      <c r="W227">
        <v>3366029</v>
      </c>
      <c r="X227">
        <v>0</v>
      </c>
      <c r="Y227">
        <v>0</v>
      </c>
      <c r="Z227">
        <v>0</v>
      </c>
      <c r="AA227">
        <v>172500</v>
      </c>
      <c r="AB227">
        <v>0</v>
      </c>
      <c r="AC227">
        <v>0</v>
      </c>
      <c r="AD227">
        <v>0</v>
      </c>
      <c r="AE227">
        <v>172500</v>
      </c>
      <c r="AF227">
        <v>0</v>
      </c>
      <c r="AG227">
        <v>472369</v>
      </c>
      <c r="AH227">
        <v>0</v>
      </c>
      <c r="AI227">
        <v>337744</v>
      </c>
      <c r="AJ227">
        <v>810114</v>
      </c>
      <c r="AK227">
        <v>900651</v>
      </c>
      <c r="AL227">
        <v>0</v>
      </c>
      <c r="AM227">
        <v>0</v>
      </c>
      <c r="AN227">
        <v>0</v>
      </c>
      <c r="AO227">
        <v>0</v>
      </c>
      <c r="AP227">
        <v>1710765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45000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358850</v>
      </c>
      <c r="BN227">
        <v>35880</v>
      </c>
      <c r="BO227">
        <v>244150</v>
      </c>
      <c r="BP227">
        <v>234410</v>
      </c>
      <c r="BQ227">
        <v>47650</v>
      </c>
      <c r="BR227">
        <v>10100</v>
      </c>
      <c r="BS227">
        <v>40100</v>
      </c>
      <c r="BT227">
        <v>0</v>
      </c>
      <c r="BU227">
        <v>154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206537.935</v>
      </c>
      <c r="CH227">
        <v>28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20</v>
      </c>
      <c r="DA227">
        <v>0</v>
      </c>
      <c r="DB227">
        <v>12</v>
      </c>
      <c r="DC227">
        <v>32</v>
      </c>
      <c r="DD227">
        <v>32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1.5</v>
      </c>
      <c r="DR227">
        <v>2</v>
      </c>
      <c r="DS227">
        <v>2</v>
      </c>
      <c r="DV227" s="2"/>
      <c r="DZ227" t="b">
        <v>1</v>
      </c>
      <c r="EA227" s="2" t="s">
        <v>175</v>
      </c>
      <c r="ED227" s="3">
        <v>46054</v>
      </c>
      <c r="EE227" s="3">
        <v>46081</v>
      </c>
      <c r="EF227" s="2" t="s">
        <v>173</v>
      </c>
      <c r="EG227" t="b">
        <v>1</v>
      </c>
      <c r="EH227" s="2" t="s">
        <v>174</v>
      </c>
      <c r="EK227" s="2"/>
    </row>
    <row r="228" spans="1:141" ht="15">
      <c r="A228" s="3">
        <v>46054</v>
      </c>
      <c r="B228">
        <v>4410</v>
      </c>
      <c r="D228" s="2"/>
      <c r="E228" t="s">
        <v>176</v>
      </c>
      <c r="F228" s="2" t="s">
        <v>177</v>
      </c>
      <c r="G228">
        <v>9</v>
      </c>
      <c r="H228" s="3">
        <v>37712</v>
      </c>
      <c r="J228">
        <v>114832.333</v>
      </c>
      <c r="K228">
        <v>120582.3</v>
      </c>
      <c r="L228">
        <v>143693.908</v>
      </c>
      <c r="M228">
        <v>16</v>
      </c>
      <c r="N228">
        <v>8</v>
      </c>
      <c r="O228">
        <v>4</v>
      </c>
      <c r="P228">
        <v>28</v>
      </c>
      <c r="Q228">
        <v>100</v>
      </c>
      <c r="R228">
        <v>100</v>
      </c>
      <c r="S228">
        <v>6517101</v>
      </c>
      <c r="T228">
        <v>1241140</v>
      </c>
      <c r="U228">
        <v>5275961</v>
      </c>
      <c r="V228">
        <v>22</v>
      </c>
      <c r="W228">
        <v>3215305</v>
      </c>
      <c r="X228">
        <v>0</v>
      </c>
      <c r="Y228">
        <v>0</v>
      </c>
      <c r="Z228">
        <v>7500</v>
      </c>
      <c r="AA228">
        <v>165000</v>
      </c>
      <c r="AB228">
        <v>0</v>
      </c>
      <c r="AC228">
        <v>0</v>
      </c>
      <c r="AD228">
        <v>0</v>
      </c>
      <c r="AE228">
        <v>172500</v>
      </c>
      <c r="AF228">
        <v>0</v>
      </c>
      <c r="AG228">
        <v>452183</v>
      </c>
      <c r="AH228">
        <v>0</v>
      </c>
      <c r="AI228">
        <v>835220</v>
      </c>
      <c r="AJ228">
        <v>1287404</v>
      </c>
      <c r="AK228">
        <v>1293245</v>
      </c>
      <c r="AL228">
        <v>503647</v>
      </c>
      <c r="AM228">
        <v>0</v>
      </c>
      <c r="AN228">
        <v>0</v>
      </c>
      <c r="AO228">
        <v>0</v>
      </c>
      <c r="AP228">
        <v>3084296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45000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504180</v>
      </c>
      <c r="BN228">
        <v>50410</v>
      </c>
      <c r="BO228">
        <v>291880</v>
      </c>
      <c r="BP228">
        <v>284980</v>
      </c>
      <c r="BQ228">
        <v>58650</v>
      </c>
      <c r="BR228">
        <v>9650</v>
      </c>
      <c r="BS228">
        <v>38390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3000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270416.696</v>
      </c>
      <c r="CH228">
        <v>28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20</v>
      </c>
      <c r="DA228">
        <v>0</v>
      </c>
      <c r="DB228">
        <v>31</v>
      </c>
      <c r="DC228">
        <v>51</v>
      </c>
      <c r="DD228">
        <v>48</v>
      </c>
      <c r="DE228">
        <v>14.02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2</v>
      </c>
      <c r="DS228">
        <v>2</v>
      </c>
      <c r="DV228" s="2"/>
      <c r="DZ228" t="b">
        <v>1</v>
      </c>
      <c r="EA228" s="2" t="s">
        <v>175</v>
      </c>
      <c r="ED228" s="3">
        <v>46054</v>
      </c>
      <c r="EE228" s="3">
        <v>46081</v>
      </c>
      <c r="EF228" s="2" t="s">
        <v>173</v>
      </c>
      <c r="EG228" t="b">
        <v>1</v>
      </c>
      <c r="EH228" s="2" t="s">
        <v>178</v>
      </c>
      <c r="EK228" s="2"/>
    </row>
    <row r="229" spans="1:141" ht="15">
      <c r="A229" s="3">
        <v>46054</v>
      </c>
      <c r="B229">
        <v>4410</v>
      </c>
      <c r="D229" s="2"/>
      <c r="E229" t="s">
        <v>176</v>
      </c>
      <c r="F229" s="2" t="s">
        <v>177</v>
      </c>
      <c r="G229">
        <v>11</v>
      </c>
      <c r="H229" s="3">
        <v>37895</v>
      </c>
      <c r="J229">
        <v>116136.333</v>
      </c>
      <c r="K229">
        <v>121886.3</v>
      </c>
      <c r="L229">
        <v>145247.84099999999</v>
      </c>
      <c r="M229">
        <v>16</v>
      </c>
      <c r="N229">
        <v>8</v>
      </c>
      <c r="O229">
        <v>4</v>
      </c>
      <c r="P229">
        <v>28</v>
      </c>
      <c r="Q229">
        <v>100</v>
      </c>
      <c r="R229">
        <v>100</v>
      </c>
      <c r="S229">
        <v>5935972</v>
      </c>
      <c r="T229">
        <v>1112972</v>
      </c>
      <c r="U229">
        <v>4823000</v>
      </c>
      <c r="V229">
        <v>22</v>
      </c>
      <c r="W229">
        <v>3251817</v>
      </c>
      <c r="X229">
        <v>0</v>
      </c>
      <c r="Y229">
        <v>0</v>
      </c>
      <c r="Z229">
        <v>7500</v>
      </c>
      <c r="AA229">
        <v>165000</v>
      </c>
      <c r="AB229">
        <v>0</v>
      </c>
      <c r="AC229">
        <v>0</v>
      </c>
      <c r="AD229">
        <v>0</v>
      </c>
      <c r="AE229">
        <v>172500</v>
      </c>
      <c r="AF229">
        <v>0</v>
      </c>
      <c r="AG229">
        <v>457073</v>
      </c>
      <c r="AH229">
        <v>0</v>
      </c>
      <c r="AI229">
        <v>490211</v>
      </c>
      <c r="AJ229">
        <v>947285</v>
      </c>
      <c r="AK229">
        <v>1089358</v>
      </c>
      <c r="AL229">
        <v>0</v>
      </c>
      <c r="AM229">
        <v>400012</v>
      </c>
      <c r="AN229">
        <v>0</v>
      </c>
      <c r="AO229">
        <v>40000</v>
      </c>
      <c r="AP229">
        <v>2476655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35000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417990</v>
      </c>
      <c r="BN229">
        <v>41790</v>
      </c>
      <c r="BO229">
        <v>284470</v>
      </c>
      <c r="BP229">
        <v>262060</v>
      </c>
      <c r="BQ229">
        <v>53420</v>
      </c>
      <c r="BR229">
        <v>9760</v>
      </c>
      <c r="BS229">
        <v>38810</v>
      </c>
      <c r="BT229">
        <v>4000</v>
      </c>
      <c r="BU229">
        <v>672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241405.109</v>
      </c>
      <c r="CH229">
        <v>28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8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20</v>
      </c>
      <c r="DA229">
        <v>0</v>
      </c>
      <c r="DB229">
        <v>18</v>
      </c>
      <c r="DC229">
        <v>38</v>
      </c>
      <c r="DD229">
        <v>40</v>
      </c>
      <c r="DE229">
        <v>0</v>
      </c>
      <c r="DF229">
        <v>36.72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2</v>
      </c>
      <c r="DS229">
        <v>2</v>
      </c>
      <c r="DV229" s="2"/>
      <c r="DZ229" t="b">
        <v>1</v>
      </c>
      <c r="EA229" s="2" t="s">
        <v>175</v>
      </c>
      <c r="ED229" s="3">
        <v>46054</v>
      </c>
      <c r="EE229" s="3">
        <v>46081</v>
      </c>
      <c r="EF229" s="2" t="s">
        <v>173</v>
      </c>
      <c r="EG229" t="b">
        <v>1</v>
      </c>
      <c r="EH229" s="2" t="s">
        <v>174</v>
      </c>
      <c r="EK229" s="2"/>
    </row>
    <row r="230" spans="1:141" ht="15">
      <c r="A230" s="3">
        <v>46054</v>
      </c>
      <c r="B230">
        <v>4410</v>
      </c>
      <c r="D230" s="2"/>
      <c r="E230" t="s">
        <v>176</v>
      </c>
      <c r="F230" s="2" t="s">
        <v>177</v>
      </c>
      <c r="G230">
        <v>7</v>
      </c>
      <c r="H230" s="3">
        <v>38294</v>
      </c>
      <c r="J230">
        <v>113366.333</v>
      </c>
      <c r="K230">
        <v>118866.3</v>
      </c>
      <c r="L230">
        <v>141649.008</v>
      </c>
      <c r="M230">
        <v>16</v>
      </c>
      <c r="N230">
        <v>8</v>
      </c>
      <c r="O230">
        <v>4</v>
      </c>
      <c r="P230">
        <v>28</v>
      </c>
      <c r="Q230">
        <v>100</v>
      </c>
      <c r="R230">
        <v>100</v>
      </c>
      <c r="S230">
        <v>5206237</v>
      </c>
      <c r="T230">
        <v>1026237</v>
      </c>
      <c r="U230">
        <v>4180000</v>
      </c>
      <c r="V230">
        <v>21</v>
      </c>
      <c r="W230">
        <v>3174257</v>
      </c>
      <c r="X230">
        <v>0</v>
      </c>
      <c r="Y230">
        <v>0</v>
      </c>
      <c r="Z230">
        <v>7500</v>
      </c>
      <c r="AA230">
        <v>157500</v>
      </c>
      <c r="AB230">
        <v>0</v>
      </c>
      <c r="AC230">
        <v>0</v>
      </c>
      <c r="AD230">
        <v>0</v>
      </c>
      <c r="AE230">
        <v>165000</v>
      </c>
      <c r="AF230">
        <v>0</v>
      </c>
      <c r="AG230">
        <v>445748</v>
      </c>
      <c r="AH230">
        <v>0</v>
      </c>
      <c r="AI230">
        <v>212473</v>
      </c>
      <c r="AJ230">
        <v>658222</v>
      </c>
      <c r="AK230">
        <v>849894</v>
      </c>
      <c r="AL230">
        <v>0</v>
      </c>
      <c r="AM230">
        <v>283864</v>
      </c>
      <c r="AN230">
        <v>0</v>
      </c>
      <c r="AO230">
        <v>40000</v>
      </c>
      <c r="AP230">
        <v>1831980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35000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360690</v>
      </c>
      <c r="BN230">
        <v>36060</v>
      </c>
      <c r="BO230">
        <v>287130</v>
      </c>
      <c r="BP230">
        <v>233270</v>
      </c>
      <c r="BQ230">
        <v>46860</v>
      </c>
      <c r="BR230">
        <v>9530</v>
      </c>
      <c r="BS230">
        <v>37850</v>
      </c>
      <c r="BT230">
        <v>11000</v>
      </c>
      <c r="BU230">
        <v>3847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199480.359</v>
      </c>
      <c r="CH230">
        <v>28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8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20</v>
      </c>
      <c r="DA230">
        <v>0</v>
      </c>
      <c r="DB230">
        <v>8</v>
      </c>
      <c r="DC230">
        <v>28</v>
      </c>
      <c r="DD230">
        <v>32</v>
      </c>
      <c r="DE230">
        <v>0</v>
      </c>
      <c r="DF230">
        <v>26.72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2</v>
      </c>
      <c r="DS230">
        <v>2</v>
      </c>
      <c r="DV230" s="2"/>
      <c r="DZ230" t="b">
        <v>1</v>
      </c>
      <c r="EA230" s="2" t="s">
        <v>175</v>
      </c>
      <c r="ED230" s="3">
        <v>46054</v>
      </c>
      <c r="EE230" s="3">
        <v>46081</v>
      </c>
      <c r="EF230" s="2" t="s">
        <v>173</v>
      </c>
      <c r="EG230" t="b">
        <v>1</v>
      </c>
      <c r="EH230" s="2" t="s">
        <v>174</v>
      </c>
      <c r="EK230" s="2"/>
    </row>
    <row r="231" spans="1:141" ht="15">
      <c r="A231" s="3">
        <v>46054</v>
      </c>
      <c r="B231">
        <v>4410</v>
      </c>
      <c r="D231" s="2"/>
      <c r="E231" t="s">
        <v>176</v>
      </c>
      <c r="F231" s="2" t="s">
        <v>177</v>
      </c>
      <c r="G231">
        <v>7</v>
      </c>
      <c r="H231" s="3">
        <v>38593</v>
      </c>
      <c r="J231">
        <v>113366.333</v>
      </c>
      <c r="K231">
        <v>118741.3</v>
      </c>
      <c r="L231">
        <v>141500.049</v>
      </c>
      <c r="M231">
        <v>16</v>
      </c>
      <c r="N231">
        <v>8</v>
      </c>
      <c r="O231">
        <v>4</v>
      </c>
      <c r="P231">
        <v>28</v>
      </c>
      <c r="Q231">
        <v>100</v>
      </c>
      <c r="R231">
        <v>100</v>
      </c>
      <c r="S231">
        <v>5125818</v>
      </c>
      <c r="T231">
        <v>866530</v>
      </c>
      <c r="U231">
        <v>4259288</v>
      </c>
      <c r="V231">
        <v>20</v>
      </c>
      <c r="W231">
        <v>3174257</v>
      </c>
      <c r="X231">
        <v>0</v>
      </c>
      <c r="Y231">
        <v>0</v>
      </c>
      <c r="Z231">
        <v>11250</v>
      </c>
      <c r="AA231">
        <v>150000</v>
      </c>
      <c r="AB231">
        <v>0</v>
      </c>
      <c r="AC231">
        <v>0</v>
      </c>
      <c r="AD231">
        <v>0</v>
      </c>
      <c r="AE231">
        <v>161250</v>
      </c>
      <c r="AF231">
        <v>0</v>
      </c>
      <c r="AG231">
        <v>445279</v>
      </c>
      <c r="AH231">
        <v>0</v>
      </c>
      <c r="AI231">
        <v>344906</v>
      </c>
      <c r="AJ231">
        <v>790186</v>
      </c>
      <c r="AK231">
        <v>849000</v>
      </c>
      <c r="AL231">
        <v>0</v>
      </c>
      <c r="AM231">
        <v>0</v>
      </c>
      <c r="AN231">
        <v>0</v>
      </c>
      <c r="AO231">
        <v>0</v>
      </c>
      <c r="AP231">
        <v>1639186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106125</v>
      </c>
      <c r="AZ231">
        <v>0</v>
      </c>
      <c r="BA231">
        <v>0</v>
      </c>
      <c r="BB231">
        <v>45000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252570</v>
      </c>
      <c r="BN231">
        <v>25250</v>
      </c>
      <c r="BO231">
        <v>250990</v>
      </c>
      <c r="BP231">
        <v>224760</v>
      </c>
      <c r="BQ231">
        <v>46130</v>
      </c>
      <c r="BR231">
        <v>9530</v>
      </c>
      <c r="BS231">
        <v>37800</v>
      </c>
      <c r="BT231">
        <v>18000</v>
      </c>
      <c r="BU231">
        <v>1500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195905.576</v>
      </c>
      <c r="CH231">
        <v>28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20</v>
      </c>
      <c r="DA231">
        <v>0</v>
      </c>
      <c r="DB231">
        <v>13</v>
      </c>
      <c r="DC231">
        <v>33</v>
      </c>
      <c r="DD231">
        <v>32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</v>
      </c>
      <c r="DR231">
        <v>2</v>
      </c>
      <c r="DS231">
        <v>2</v>
      </c>
      <c r="DV231" s="2"/>
      <c r="DZ231" t="b">
        <v>1</v>
      </c>
      <c r="EA231" s="2" t="s">
        <v>175</v>
      </c>
      <c r="ED231" s="3">
        <v>46054</v>
      </c>
      <c r="EE231" s="3">
        <v>46081</v>
      </c>
      <c r="EF231" s="2" t="s">
        <v>173</v>
      </c>
      <c r="EG231" t="b">
        <v>1</v>
      </c>
      <c r="EH231" s="2" t="s">
        <v>174</v>
      </c>
      <c r="EK231" s="2"/>
    </row>
    <row r="232" spans="1:141" ht="15">
      <c r="A232" s="3">
        <v>46054</v>
      </c>
      <c r="B232">
        <v>4410</v>
      </c>
      <c r="D232" s="2"/>
      <c r="E232" t="s">
        <v>176</v>
      </c>
      <c r="F232" s="2" t="s">
        <v>177</v>
      </c>
      <c r="G232">
        <v>5</v>
      </c>
      <c r="H232" s="3">
        <v>38705</v>
      </c>
      <c r="J232">
        <v>111809.333</v>
      </c>
      <c r="K232">
        <v>116809.3</v>
      </c>
      <c r="L232">
        <v>139197.74900000001</v>
      </c>
      <c r="M232">
        <v>16</v>
      </c>
      <c r="N232">
        <v>8</v>
      </c>
      <c r="O232">
        <v>4</v>
      </c>
      <c r="P232">
        <v>28</v>
      </c>
      <c r="Q232">
        <v>100</v>
      </c>
      <c r="R232">
        <v>100</v>
      </c>
      <c r="S232">
        <v>5058674</v>
      </c>
      <c r="T232">
        <v>1016440</v>
      </c>
      <c r="U232">
        <v>4042234</v>
      </c>
      <c r="V232">
        <v>20</v>
      </c>
      <c r="W232">
        <v>3130661</v>
      </c>
      <c r="X232">
        <v>0</v>
      </c>
      <c r="Y232">
        <v>0</v>
      </c>
      <c r="Z232">
        <v>0</v>
      </c>
      <c r="AA232">
        <v>150000</v>
      </c>
      <c r="AB232">
        <v>0</v>
      </c>
      <c r="AC232">
        <v>0</v>
      </c>
      <c r="AD232">
        <v>0</v>
      </c>
      <c r="AE232">
        <v>150000</v>
      </c>
      <c r="AF232">
        <v>0</v>
      </c>
      <c r="AG232">
        <v>438034</v>
      </c>
      <c r="AH232">
        <v>0</v>
      </c>
      <c r="AI232">
        <v>469792</v>
      </c>
      <c r="AJ232">
        <v>907827</v>
      </c>
      <c r="AK232">
        <v>835186</v>
      </c>
      <c r="AL232">
        <v>0</v>
      </c>
      <c r="AM232">
        <v>0</v>
      </c>
      <c r="AN232">
        <v>0</v>
      </c>
      <c r="AO232">
        <v>0</v>
      </c>
      <c r="AP232">
        <v>1743013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35000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380250</v>
      </c>
      <c r="BN232">
        <v>38020</v>
      </c>
      <c r="BO232">
        <v>266520</v>
      </c>
      <c r="BP232">
        <v>224540</v>
      </c>
      <c r="BQ232">
        <v>45530</v>
      </c>
      <c r="BR232">
        <v>9400</v>
      </c>
      <c r="BS232">
        <v>37180</v>
      </c>
      <c r="BT232">
        <v>0</v>
      </c>
      <c r="BU232">
        <v>15000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211058.37</v>
      </c>
      <c r="CH232">
        <v>28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20</v>
      </c>
      <c r="DA232">
        <v>0</v>
      </c>
      <c r="DB232">
        <v>18</v>
      </c>
      <c r="DC232">
        <v>38</v>
      </c>
      <c r="DD232">
        <v>32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2.5</v>
      </c>
      <c r="DR232">
        <v>2</v>
      </c>
      <c r="DS232">
        <v>2</v>
      </c>
      <c r="DV232" s="2"/>
      <c r="DZ232" t="b">
        <v>1</v>
      </c>
      <c r="EA232" s="2" t="s">
        <v>175</v>
      </c>
      <c r="ED232" s="3">
        <v>46054</v>
      </c>
      <c r="EE232" s="3">
        <v>46081</v>
      </c>
      <c r="EF232" s="2" t="s">
        <v>173</v>
      </c>
      <c r="EG232" t="b">
        <v>1</v>
      </c>
      <c r="EH232" s="2" t="s">
        <v>174</v>
      </c>
      <c r="EK232" s="2"/>
    </row>
    <row r="233" spans="1:141" ht="15">
      <c r="A233" s="3">
        <v>46054</v>
      </c>
      <c r="B233">
        <v>4410</v>
      </c>
      <c r="D233" s="2"/>
      <c r="E233" t="s">
        <v>179</v>
      </c>
      <c r="F233" s="2" t="s">
        <v>180</v>
      </c>
      <c r="G233">
        <v>16</v>
      </c>
      <c r="H233" s="3">
        <v>40686</v>
      </c>
      <c r="J233">
        <v>103438.299</v>
      </c>
      <c r="K233">
        <v>106938.26700000001</v>
      </c>
      <c r="L233">
        <v>127434.768</v>
      </c>
      <c r="M233">
        <v>16</v>
      </c>
      <c r="N233">
        <v>8</v>
      </c>
      <c r="O233">
        <v>4</v>
      </c>
      <c r="P233">
        <v>28</v>
      </c>
      <c r="Q233">
        <v>100</v>
      </c>
      <c r="R233">
        <v>100</v>
      </c>
      <c r="S233">
        <v>4846984</v>
      </c>
      <c r="T233">
        <v>840280</v>
      </c>
      <c r="U233">
        <v>4006704</v>
      </c>
      <c r="V233">
        <v>14</v>
      </c>
      <c r="W233">
        <v>2896272</v>
      </c>
      <c r="X233">
        <v>0</v>
      </c>
      <c r="Y233">
        <v>0</v>
      </c>
      <c r="Z233">
        <v>0</v>
      </c>
      <c r="AA233">
        <v>105000</v>
      </c>
      <c r="AB233">
        <v>0</v>
      </c>
      <c r="AC233">
        <v>0</v>
      </c>
      <c r="AD233">
        <v>0</v>
      </c>
      <c r="AE233">
        <v>105000</v>
      </c>
      <c r="AF233">
        <v>0</v>
      </c>
      <c r="AG233">
        <v>401018</v>
      </c>
      <c r="AH233">
        <v>0</v>
      </c>
      <c r="AI233">
        <v>382304</v>
      </c>
      <c r="AJ233">
        <v>783322</v>
      </c>
      <c r="AK233">
        <v>573456</v>
      </c>
      <c r="AL233">
        <v>0</v>
      </c>
      <c r="AM233">
        <v>398934</v>
      </c>
      <c r="AN233">
        <v>0</v>
      </c>
      <c r="AO233">
        <v>55000</v>
      </c>
      <c r="AP233">
        <v>1810712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35000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280160</v>
      </c>
      <c r="BN233">
        <v>28010</v>
      </c>
      <c r="BO233">
        <v>232700</v>
      </c>
      <c r="BP233">
        <v>213080</v>
      </c>
      <c r="BQ233">
        <v>43620</v>
      </c>
      <c r="BR233">
        <v>8690</v>
      </c>
      <c r="BS233">
        <v>34020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188416.95699999999</v>
      </c>
      <c r="CH233">
        <v>28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20</v>
      </c>
      <c r="DA233">
        <v>0</v>
      </c>
      <c r="DB233">
        <v>16</v>
      </c>
      <c r="DC233">
        <v>36</v>
      </c>
      <c r="DD233">
        <v>24</v>
      </c>
      <c r="DE233">
        <v>0</v>
      </c>
      <c r="DF233">
        <v>41.74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0.5</v>
      </c>
      <c r="DR233">
        <v>2</v>
      </c>
      <c r="DS233">
        <v>2</v>
      </c>
      <c r="DV233" s="2"/>
      <c r="DZ233" t="b">
        <v>1</v>
      </c>
      <c r="EA233" s="2" t="s">
        <v>175</v>
      </c>
      <c r="ED233" s="3">
        <v>46054</v>
      </c>
      <c r="EE233" s="3">
        <v>46081</v>
      </c>
      <c r="EF233" s="2" t="s">
        <v>173</v>
      </c>
      <c r="EG233" t="b">
        <v>1</v>
      </c>
      <c r="EH233" s="2" t="s">
        <v>174</v>
      </c>
      <c r="EK233" s="2"/>
    </row>
    <row r="234" spans="1:141" ht="15">
      <c r="A234" s="3">
        <v>46054</v>
      </c>
      <c r="B234">
        <v>4410</v>
      </c>
      <c r="D234" s="2"/>
      <c r="E234" t="s">
        <v>179</v>
      </c>
      <c r="F234" s="2" t="s">
        <v>180</v>
      </c>
      <c r="G234">
        <v>18</v>
      </c>
      <c r="H234" s="3">
        <v>39036</v>
      </c>
      <c r="J234">
        <v>104698.299</v>
      </c>
      <c r="K234">
        <v>109448.26700000001</v>
      </c>
      <c r="L234">
        <v>130425.851</v>
      </c>
      <c r="M234">
        <v>16</v>
      </c>
      <c r="N234">
        <v>8</v>
      </c>
      <c r="O234">
        <v>4</v>
      </c>
      <c r="P234">
        <v>28</v>
      </c>
      <c r="Q234">
        <v>100</v>
      </c>
      <c r="R234">
        <v>100</v>
      </c>
      <c r="S234">
        <v>5135810</v>
      </c>
      <c r="T234">
        <v>978560</v>
      </c>
      <c r="U234">
        <v>4157250</v>
      </c>
      <c r="V234">
        <v>19</v>
      </c>
      <c r="W234">
        <v>2931552</v>
      </c>
      <c r="X234">
        <v>0</v>
      </c>
      <c r="Y234">
        <v>0</v>
      </c>
      <c r="Z234">
        <v>0</v>
      </c>
      <c r="AA234">
        <v>142500</v>
      </c>
      <c r="AB234">
        <v>0</v>
      </c>
      <c r="AC234">
        <v>0</v>
      </c>
      <c r="AD234">
        <v>0</v>
      </c>
      <c r="AE234">
        <v>142500</v>
      </c>
      <c r="AF234">
        <v>0</v>
      </c>
      <c r="AG234">
        <v>410431</v>
      </c>
      <c r="AH234">
        <v>0</v>
      </c>
      <c r="AI234">
        <v>489096</v>
      </c>
      <c r="AJ234">
        <v>899527</v>
      </c>
      <c r="AK234">
        <v>586916</v>
      </c>
      <c r="AL234">
        <v>0</v>
      </c>
      <c r="AM234">
        <v>470315</v>
      </c>
      <c r="AN234">
        <v>0</v>
      </c>
      <c r="AO234">
        <v>60000</v>
      </c>
      <c r="AP234">
        <v>2016758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45000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396930</v>
      </c>
      <c r="BN234">
        <v>39690</v>
      </c>
      <c r="BO234">
        <v>228610</v>
      </c>
      <c r="BP234">
        <v>223470</v>
      </c>
      <c r="BQ234">
        <v>46220</v>
      </c>
      <c r="BR234">
        <v>8800</v>
      </c>
      <c r="BS234">
        <v>34840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208080.174</v>
      </c>
      <c r="CH234">
        <v>28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12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20</v>
      </c>
      <c r="DA234">
        <v>0</v>
      </c>
      <c r="DB234">
        <v>20</v>
      </c>
      <c r="DC234">
        <v>40</v>
      </c>
      <c r="DD234">
        <v>24</v>
      </c>
      <c r="DE234">
        <v>0</v>
      </c>
      <c r="DF234">
        <v>48.08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2</v>
      </c>
      <c r="DS234">
        <v>2</v>
      </c>
      <c r="DV234" s="2"/>
      <c r="DZ234" t="b">
        <v>1</v>
      </c>
      <c r="EA234" s="2" t="s">
        <v>175</v>
      </c>
      <c r="ED234" s="3">
        <v>46054</v>
      </c>
      <c r="EE234" s="3">
        <v>46081</v>
      </c>
      <c r="EF234" s="2" t="s">
        <v>173</v>
      </c>
      <c r="EG234" t="b">
        <v>1</v>
      </c>
      <c r="EH234" s="2" t="s">
        <v>174</v>
      </c>
      <c r="EK234" s="2"/>
    </row>
    <row r="235" spans="1:141" ht="15">
      <c r="A235" s="3">
        <v>46054</v>
      </c>
      <c r="B235">
        <v>6100</v>
      </c>
      <c r="D235" s="2"/>
      <c r="E235" t="s">
        <v>181</v>
      </c>
      <c r="F235" s="2" t="s">
        <v>182</v>
      </c>
      <c r="G235">
        <v>7</v>
      </c>
      <c r="H235" s="3">
        <v>33931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28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28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2</v>
      </c>
      <c r="DS235">
        <v>2</v>
      </c>
      <c r="DV235" s="2"/>
      <c r="DZ235" t="b">
        <v>0</v>
      </c>
      <c r="EA235" s="2" t="s">
        <v>183</v>
      </c>
      <c r="ED235" s="3">
        <v>46054</v>
      </c>
      <c r="EE235" s="3">
        <v>46081</v>
      </c>
      <c r="EF235" s="2" t="s">
        <v>173</v>
      </c>
      <c r="EG235" t="b">
        <v>1</v>
      </c>
      <c r="EH235" s="2" t="s">
        <v>174</v>
      </c>
      <c r="EK235" s="2"/>
    </row>
    <row r="236" spans="1:141" ht="15">
      <c r="A236" s="3">
        <v>46054</v>
      </c>
      <c r="B236">
        <v>6140</v>
      </c>
      <c r="D236" s="2"/>
      <c r="E236" t="s">
        <v>170</v>
      </c>
      <c r="F236" s="2" t="s">
        <v>171</v>
      </c>
      <c r="G236">
        <v>3</v>
      </c>
      <c r="H236" s="3">
        <v>37907</v>
      </c>
      <c r="J236">
        <v>129126.58900000001</v>
      </c>
      <c r="K236">
        <v>134626.56700000001</v>
      </c>
      <c r="L236">
        <v>160429.992</v>
      </c>
      <c r="M236">
        <v>16</v>
      </c>
      <c r="N236">
        <v>8</v>
      </c>
      <c r="O236">
        <v>4</v>
      </c>
      <c r="P236">
        <v>28</v>
      </c>
      <c r="Q236">
        <v>100</v>
      </c>
      <c r="R236">
        <v>100</v>
      </c>
      <c r="S236">
        <v>6125231</v>
      </c>
      <c r="T236">
        <v>2263470</v>
      </c>
      <c r="U236">
        <v>3861761</v>
      </c>
      <c r="V236">
        <v>22</v>
      </c>
      <c r="W236">
        <v>3615544</v>
      </c>
      <c r="X236">
        <v>0</v>
      </c>
      <c r="Y236">
        <v>0</v>
      </c>
      <c r="Z236">
        <v>0</v>
      </c>
      <c r="AA236">
        <v>165000</v>
      </c>
      <c r="AB236">
        <v>0</v>
      </c>
      <c r="AC236">
        <v>0</v>
      </c>
      <c r="AD236">
        <v>0</v>
      </c>
      <c r="AE236">
        <v>165000</v>
      </c>
      <c r="AF236">
        <v>0</v>
      </c>
      <c r="AG236">
        <v>504849</v>
      </c>
      <c r="AH236">
        <v>1804837</v>
      </c>
      <c r="AI236">
        <v>0</v>
      </c>
      <c r="AJ236">
        <v>2309687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2309687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35000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577270</v>
      </c>
      <c r="BN236">
        <v>57720</v>
      </c>
      <c r="BO236">
        <v>302570</v>
      </c>
      <c r="BP236">
        <v>276140</v>
      </c>
      <c r="BQ236">
        <v>55130</v>
      </c>
      <c r="BR236">
        <v>10850</v>
      </c>
      <c r="BS236">
        <v>42850</v>
      </c>
      <c r="BT236">
        <v>0</v>
      </c>
      <c r="BU236">
        <v>10000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930940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227107.804</v>
      </c>
      <c r="CH236">
        <v>28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20</v>
      </c>
      <c r="DA236">
        <v>60</v>
      </c>
      <c r="DB236">
        <v>0</v>
      </c>
      <c r="DC236">
        <v>80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2</v>
      </c>
      <c r="DS236">
        <v>2</v>
      </c>
      <c r="DV236" s="2"/>
      <c r="DZ236" t="b">
        <v>1</v>
      </c>
      <c r="EA236" s="2" t="s">
        <v>184</v>
      </c>
      <c r="ED236" s="3">
        <v>46054</v>
      </c>
      <c r="EE236" s="3">
        <v>46081</v>
      </c>
      <c r="EF236" s="2" t="s">
        <v>173</v>
      </c>
      <c r="EG236" t="b">
        <v>1</v>
      </c>
      <c r="EH236" s="2" t="s">
        <v>174</v>
      </c>
      <c r="EK236" s="2"/>
    </row>
    <row r="237" spans="1:141" ht="15">
      <c r="A237" s="3">
        <v>46054</v>
      </c>
      <c r="B237">
        <v>6140</v>
      </c>
      <c r="D237" s="2"/>
      <c r="E237" t="s">
        <v>176</v>
      </c>
      <c r="F237" s="2" t="s">
        <v>177</v>
      </c>
      <c r="G237">
        <v>13</v>
      </c>
      <c r="H237" s="3">
        <v>38901</v>
      </c>
      <c r="J237">
        <v>117360.333</v>
      </c>
      <c r="K237">
        <v>122360.3</v>
      </c>
      <c r="L237">
        <v>145812.69099999999</v>
      </c>
      <c r="M237">
        <v>16</v>
      </c>
      <c r="N237">
        <v>8</v>
      </c>
      <c r="O237">
        <v>4</v>
      </c>
      <c r="P237">
        <v>28</v>
      </c>
      <c r="Q237">
        <v>100</v>
      </c>
      <c r="R237">
        <v>100</v>
      </c>
      <c r="S237">
        <v>5580332</v>
      </c>
      <c r="T237">
        <v>1191332</v>
      </c>
      <c r="U237">
        <v>4389000</v>
      </c>
      <c r="V237">
        <v>19</v>
      </c>
      <c r="W237">
        <v>3286089</v>
      </c>
      <c r="X237">
        <v>0</v>
      </c>
      <c r="Y237">
        <v>0</v>
      </c>
      <c r="Z237">
        <v>7500</v>
      </c>
      <c r="AA237">
        <v>142500</v>
      </c>
      <c r="AB237">
        <v>0</v>
      </c>
      <c r="AC237">
        <v>0</v>
      </c>
      <c r="AD237">
        <v>0</v>
      </c>
      <c r="AE237">
        <v>150000</v>
      </c>
      <c r="AF237">
        <v>0</v>
      </c>
      <c r="AG237">
        <v>458851</v>
      </c>
      <c r="AH237">
        <v>1640392</v>
      </c>
      <c r="AI237">
        <v>0</v>
      </c>
      <c r="AJ237">
        <v>2099243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2099243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45000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355010</v>
      </c>
      <c r="BN237">
        <v>35500</v>
      </c>
      <c r="BO237">
        <v>277590</v>
      </c>
      <c r="BP237">
        <v>246710</v>
      </c>
      <c r="BQ237">
        <v>50220</v>
      </c>
      <c r="BR237">
        <v>9860</v>
      </c>
      <c r="BS237">
        <v>38940</v>
      </c>
      <c r="BT237">
        <v>0</v>
      </c>
      <c r="BU237">
        <v>22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177480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206548.522</v>
      </c>
      <c r="CH237">
        <v>28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20</v>
      </c>
      <c r="DA237">
        <v>60</v>
      </c>
      <c r="DB237">
        <v>0</v>
      </c>
      <c r="DC237">
        <v>80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2</v>
      </c>
      <c r="DS237">
        <v>2</v>
      </c>
      <c r="DV237" s="2"/>
      <c r="DZ237" t="b">
        <v>1</v>
      </c>
      <c r="EA237" s="2" t="s">
        <v>184</v>
      </c>
      <c r="ED237" s="3">
        <v>46054</v>
      </c>
      <c r="EE237" s="3">
        <v>46081</v>
      </c>
      <c r="EF237" s="2" t="s">
        <v>173</v>
      </c>
      <c r="EG237" t="b">
        <v>1</v>
      </c>
      <c r="EH237" s="2" t="s">
        <v>174</v>
      </c>
      <c r="EK237" s="2"/>
    </row>
    <row r="238" spans="1:141" ht="15">
      <c r="A238" s="3">
        <v>46054</v>
      </c>
      <c r="B238">
        <v>6140</v>
      </c>
      <c r="D238" s="2"/>
      <c r="E238" t="s">
        <v>176</v>
      </c>
      <c r="F238" s="2" t="s">
        <v>177</v>
      </c>
      <c r="G238">
        <v>3</v>
      </c>
      <c r="H238" s="3">
        <v>38974</v>
      </c>
      <c r="J238">
        <v>110095.333</v>
      </c>
      <c r="K238">
        <v>115095.3</v>
      </c>
      <c r="L238">
        <v>137155.23300000001</v>
      </c>
      <c r="M238">
        <v>16</v>
      </c>
      <c r="N238">
        <v>8</v>
      </c>
      <c r="O238">
        <v>4</v>
      </c>
      <c r="P238">
        <v>28</v>
      </c>
      <c r="Q238">
        <v>100</v>
      </c>
      <c r="R238">
        <v>100</v>
      </c>
      <c r="S238">
        <v>5242272</v>
      </c>
      <c r="T238">
        <v>949272</v>
      </c>
      <c r="U238">
        <v>4293000</v>
      </c>
      <c r="V238">
        <v>19</v>
      </c>
      <c r="W238">
        <v>3082669</v>
      </c>
      <c r="X238">
        <v>0</v>
      </c>
      <c r="Y238">
        <v>0</v>
      </c>
      <c r="Z238">
        <v>7500</v>
      </c>
      <c r="AA238">
        <v>142500</v>
      </c>
      <c r="AB238">
        <v>0</v>
      </c>
      <c r="AC238">
        <v>0</v>
      </c>
      <c r="AD238">
        <v>0</v>
      </c>
      <c r="AE238">
        <v>150000</v>
      </c>
      <c r="AF238">
        <v>0</v>
      </c>
      <c r="AG238">
        <v>431607</v>
      </c>
      <c r="AH238">
        <v>1542996</v>
      </c>
      <c r="AI238">
        <v>0</v>
      </c>
      <c r="AJ238">
        <v>1974603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1974603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35000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326890</v>
      </c>
      <c r="BN238">
        <v>32680</v>
      </c>
      <c r="BO238">
        <v>268940</v>
      </c>
      <c r="BP238">
        <v>227160</v>
      </c>
      <c r="BQ238">
        <v>47180</v>
      </c>
      <c r="BR238">
        <v>9250</v>
      </c>
      <c r="BS238">
        <v>36640</v>
      </c>
      <c r="BT238">
        <v>0</v>
      </c>
      <c r="BU238">
        <v>532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191000.054</v>
      </c>
      <c r="CH238">
        <v>28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20</v>
      </c>
      <c r="DA238">
        <v>60</v>
      </c>
      <c r="DB238">
        <v>0</v>
      </c>
      <c r="DC238">
        <v>80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2</v>
      </c>
      <c r="DS238">
        <v>2</v>
      </c>
      <c r="DV238" s="2"/>
      <c r="DZ238" t="b">
        <v>1</v>
      </c>
      <c r="EA238" s="2" t="s">
        <v>184</v>
      </c>
      <c r="ED238" s="3">
        <v>46054</v>
      </c>
      <c r="EE238" s="3">
        <v>46081</v>
      </c>
      <c r="EF238" s="2" t="s">
        <v>173</v>
      </c>
      <c r="EG238" t="b">
        <v>1</v>
      </c>
      <c r="EH238" s="2" t="s">
        <v>174</v>
      </c>
      <c r="EK238" s="2"/>
    </row>
    <row r="239" spans="1:141" ht="15">
      <c r="A239" s="3">
        <v>46054</v>
      </c>
      <c r="B239">
        <v>6300</v>
      </c>
      <c r="D239" s="2"/>
      <c r="E239" t="s">
        <v>170</v>
      </c>
      <c r="F239" s="2" t="s">
        <v>171</v>
      </c>
      <c r="G239">
        <v>13</v>
      </c>
      <c r="H239" s="3">
        <v>35381</v>
      </c>
      <c r="J239">
        <v>137689.58900000001</v>
      </c>
      <c r="K239">
        <v>144939.56700000001</v>
      </c>
      <c r="L239">
        <v>172719.65</v>
      </c>
      <c r="M239">
        <v>16</v>
      </c>
      <c r="N239">
        <v>8</v>
      </c>
      <c r="O239">
        <v>4</v>
      </c>
      <c r="P239">
        <v>28</v>
      </c>
      <c r="Q239">
        <v>100</v>
      </c>
      <c r="R239">
        <v>100</v>
      </c>
      <c r="S239">
        <v>6021498</v>
      </c>
      <c r="T239">
        <v>1269498</v>
      </c>
      <c r="U239">
        <v>4752000</v>
      </c>
      <c r="V239">
        <v>29</v>
      </c>
      <c r="W239">
        <v>3855308</v>
      </c>
      <c r="X239">
        <v>0</v>
      </c>
      <c r="Y239">
        <v>0</v>
      </c>
      <c r="Z239">
        <v>0</v>
      </c>
      <c r="AA239">
        <v>217500</v>
      </c>
      <c r="AB239">
        <v>0</v>
      </c>
      <c r="AC239">
        <v>0</v>
      </c>
      <c r="AD239">
        <v>0</v>
      </c>
      <c r="AE239">
        <v>217500</v>
      </c>
      <c r="AF239">
        <v>0</v>
      </c>
      <c r="AG239">
        <v>543523</v>
      </c>
      <c r="AH239">
        <v>0</v>
      </c>
      <c r="AI239">
        <v>421004</v>
      </c>
      <c r="AJ239">
        <v>964527</v>
      </c>
      <c r="AK239">
        <v>939163</v>
      </c>
      <c r="AL239">
        <v>0</v>
      </c>
      <c r="AM239">
        <v>0</v>
      </c>
      <c r="AN239">
        <v>0</v>
      </c>
      <c r="AO239">
        <v>0</v>
      </c>
      <c r="AP239">
        <v>1903690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45000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557350</v>
      </c>
      <c r="BN239">
        <v>55730</v>
      </c>
      <c r="BO239">
        <v>286990</v>
      </c>
      <c r="BP239">
        <v>247760</v>
      </c>
      <c r="BQ239">
        <v>54190</v>
      </c>
      <c r="BR239">
        <v>11570</v>
      </c>
      <c r="BS239">
        <v>46160</v>
      </c>
      <c r="BT239">
        <v>2000</v>
      </c>
      <c r="BU239">
        <v>7748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223306.098</v>
      </c>
      <c r="CH239">
        <v>28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20</v>
      </c>
      <c r="DA239">
        <v>0</v>
      </c>
      <c r="DB239">
        <v>13</v>
      </c>
      <c r="DC239">
        <v>33</v>
      </c>
      <c r="DD239">
        <v>29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1.5</v>
      </c>
      <c r="DR239">
        <v>2</v>
      </c>
      <c r="DS239">
        <v>2</v>
      </c>
      <c r="DV239" s="2"/>
      <c r="DZ239" t="b">
        <v>1</v>
      </c>
      <c r="EA239" s="2" t="s">
        <v>185</v>
      </c>
      <c r="ED239" s="3">
        <v>46054</v>
      </c>
      <c r="EE239" s="3">
        <v>46081</v>
      </c>
      <c r="EF239" s="2" t="s">
        <v>173</v>
      </c>
      <c r="EG239" t="b">
        <v>1</v>
      </c>
      <c r="EH239" s="2" t="s">
        <v>174</v>
      </c>
      <c r="EK239" s="2"/>
    </row>
    <row r="240" spans="1:141" ht="15">
      <c r="A240" s="3">
        <v>46054</v>
      </c>
      <c r="B240">
        <v>6300</v>
      </c>
      <c r="D240" s="2"/>
      <c r="E240" t="s">
        <v>170</v>
      </c>
      <c r="F240" s="2" t="s">
        <v>171</v>
      </c>
      <c r="G240">
        <v>21</v>
      </c>
      <c r="H240" s="3">
        <v>35527</v>
      </c>
      <c r="J240">
        <v>142177.58900000001</v>
      </c>
      <c r="K240">
        <v>149552.56700000001</v>
      </c>
      <c r="L240">
        <v>178216.80900000001</v>
      </c>
      <c r="M240">
        <v>16</v>
      </c>
      <c r="N240">
        <v>8</v>
      </c>
      <c r="O240">
        <v>4</v>
      </c>
      <c r="P240">
        <v>28</v>
      </c>
      <c r="Q240">
        <v>100</v>
      </c>
      <c r="R240">
        <v>100</v>
      </c>
      <c r="S240">
        <v>6017714</v>
      </c>
      <c r="T240">
        <v>1623750</v>
      </c>
      <c r="U240">
        <v>4393964</v>
      </c>
      <c r="V240">
        <v>28</v>
      </c>
      <c r="W240">
        <v>3980972</v>
      </c>
      <c r="X240">
        <v>0</v>
      </c>
      <c r="Y240">
        <v>0</v>
      </c>
      <c r="Z240">
        <v>11250</v>
      </c>
      <c r="AA240">
        <v>210000</v>
      </c>
      <c r="AB240">
        <v>0</v>
      </c>
      <c r="AC240">
        <v>0</v>
      </c>
      <c r="AD240">
        <v>0</v>
      </c>
      <c r="AE240">
        <v>221250</v>
      </c>
      <c r="AF240">
        <v>0</v>
      </c>
      <c r="AG240">
        <v>560822</v>
      </c>
      <c r="AH240">
        <v>0</v>
      </c>
      <c r="AI240">
        <v>685020</v>
      </c>
      <c r="AJ240">
        <v>1245842</v>
      </c>
      <c r="AK240">
        <v>534650</v>
      </c>
      <c r="AL240">
        <v>0</v>
      </c>
      <c r="AM240">
        <v>0</v>
      </c>
      <c r="AN240">
        <v>0</v>
      </c>
      <c r="AO240">
        <v>0</v>
      </c>
      <c r="AP240">
        <v>1780492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35000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552840</v>
      </c>
      <c r="BN240">
        <v>55280</v>
      </c>
      <c r="BO240">
        <v>302190</v>
      </c>
      <c r="BP240">
        <v>268920</v>
      </c>
      <c r="BQ240">
        <v>54160</v>
      </c>
      <c r="BR240">
        <v>11950</v>
      </c>
      <c r="BS240">
        <v>0</v>
      </c>
      <c r="BT240">
        <v>4000</v>
      </c>
      <c r="BU240">
        <v>10000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364410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234368.435</v>
      </c>
      <c r="CH240">
        <v>28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20</v>
      </c>
      <c r="DA240">
        <v>0</v>
      </c>
      <c r="DB240">
        <v>20.5</v>
      </c>
      <c r="DC240">
        <v>40.5</v>
      </c>
      <c r="DD240">
        <v>16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2</v>
      </c>
      <c r="DS240">
        <v>2</v>
      </c>
      <c r="DV240" s="2"/>
      <c r="DZ240" t="b">
        <v>1</v>
      </c>
      <c r="EA240" s="2" t="s">
        <v>185</v>
      </c>
      <c r="ED240" s="3">
        <v>46054</v>
      </c>
      <c r="EE240" s="3">
        <v>46081</v>
      </c>
      <c r="EF240" s="2" t="s">
        <v>173</v>
      </c>
      <c r="EG240" t="b">
        <v>1</v>
      </c>
      <c r="EH240" s="2" t="s">
        <v>174</v>
      </c>
      <c r="EK240" s="2"/>
    </row>
    <row r="241" spans="1:141" ht="15">
      <c r="A241" s="3">
        <v>46054</v>
      </c>
      <c r="B241">
        <v>6310</v>
      </c>
      <c r="D241" s="2"/>
      <c r="E241" t="s">
        <v>170</v>
      </c>
      <c r="F241" s="2" t="s">
        <v>171</v>
      </c>
      <c r="G241">
        <v>5</v>
      </c>
      <c r="H241" s="3">
        <v>35359</v>
      </c>
      <c r="J241">
        <v>131085.58900000001</v>
      </c>
      <c r="K241">
        <v>138585.56700000001</v>
      </c>
      <c r="L241">
        <v>165147.79999999999</v>
      </c>
      <c r="M241">
        <v>16</v>
      </c>
      <c r="N241">
        <v>8</v>
      </c>
      <c r="O241">
        <v>4</v>
      </c>
      <c r="P241">
        <v>28</v>
      </c>
      <c r="Q241">
        <v>100</v>
      </c>
      <c r="R241">
        <v>100</v>
      </c>
      <c r="S241">
        <v>5564838</v>
      </c>
      <c r="T241">
        <v>1154838</v>
      </c>
      <c r="U241">
        <v>4410000</v>
      </c>
      <c r="V241">
        <v>29</v>
      </c>
      <c r="W241">
        <v>3670396</v>
      </c>
      <c r="X241">
        <v>0</v>
      </c>
      <c r="Y241">
        <v>0</v>
      </c>
      <c r="Z241">
        <v>7500</v>
      </c>
      <c r="AA241">
        <v>217500</v>
      </c>
      <c r="AB241">
        <v>0</v>
      </c>
      <c r="AC241">
        <v>0</v>
      </c>
      <c r="AD241">
        <v>0</v>
      </c>
      <c r="AE241">
        <v>225000</v>
      </c>
      <c r="AF241">
        <v>0</v>
      </c>
      <c r="AG241">
        <v>519695</v>
      </c>
      <c r="AH241">
        <v>0</v>
      </c>
      <c r="AI241">
        <v>123860</v>
      </c>
      <c r="AJ241">
        <v>643556</v>
      </c>
      <c r="AK241">
        <v>990886</v>
      </c>
      <c r="AL241">
        <v>0</v>
      </c>
      <c r="AM241">
        <v>0</v>
      </c>
      <c r="AN241">
        <v>0</v>
      </c>
      <c r="AO241">
        <v>0</v>
      </c>
      <c r="AP241">
        <v>1634442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35000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446970</v>
      </c>
      <c r="BN241">
        <v>44690</v>
      </c>
      <c r="BO241">
        <v>302570</v>
      </c>
      <c r="BP241">
        <v>248640</v>
      </c>
      <c r="BQ241">
        <v>50080</v>
      </c>
      <c r="BR241">
        <v>11020</v>
      </c>
      <c r="BS241">
        <v>44150</v>
      </c>
      <c r="BT241">
        <v>0</v>
      </c>
      <c r="BU241">
        <v>6718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229254.098</v>
      </c>
      <c r="CH241">
        <v>28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20</v>
      </c>
      <c r="DA241">
        <v>0</v>
      </c>
      <c r="DB241">
        <v>4</v>
      </c>
      <c r="DC241">
        <v>24</v>
      </c>
      <c r="DD241">
        <v>32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1</v>
      </c>
      <c r="DR241">
        <v>2</v>
      </c>
      <c r="DS241">
        <v>2</v>
      </c>
      <c r="DV241" s="2"/>
      <c r="DZ241" t="b">
        <v>1</v>
      </c>
      <c r="EA241" s="2" t="s">
        <v>186</v>
      </c>
      <c r="ED241" s="3">
        <v>46054</v>
      </c>
      <c r="EE241" s="3">
        <v>46081</v>
      </c>
      <c r="EF241" s="2" t="s">
        <v>173</v>
      </c>
      <c r="EG241" t="b">
        <v>1</v>
      </c>
      <c r="EH241" s="2" t="s">
        <v>174</v>
      </c>
      <c r="EK241" s="2"/>
    </row>
    <row r="242" spans="1:141" ht="15">
      <c r="A242" s="3">
        <v>46054</v>
      </c>
      <c r="B242">
        <v>6310</v>
      </c>
      <c r="D242" s="2"/>
      <c r="E242" t="s">
        <v>170</v>
      </c>
      <c r="F242" s="2" t="s">
        <v>171</v>
      </c>
      <c r="G242">
        <v>11</v>
      </c>
      <c r="H242" s="3">
        <v>35716</v>
      </c>
      <c r="J242">
        <v>136218.58900000001</v>
      </c>
      <c r="K242">
        <v>143593.56700000001</v>
      </c>
      <c r="L242">
        <v>171115.66699999999</v>
      </c>
      <c r="M242">
        <v>16</v>
      </c>
      <c r="N242">
        <v>8</v>
      </c>
      <c r="O242">
        <v>4</v>
      </c>
      <c r="P242">
        <v>28</v>
      </c>
      <c r="Q242">
        <v>100</v>
      </c>
      <c r="R242">
        <v>100</v>
      </c>
      <c r="S242">
        <v>6094718</v>
      </c>
      <c r="T242">
        <v>1155910</v>
      </c>
      <c r="U242">
        <v>4938808</v>
      </c>
      <c r="V242">
        <v>28</v>
      </c>
      <c r="W242">
        <v>3814120</v>
      </c>
      <c r="X242">
        <v>0</v>
      </c>
      <c r="Y242">
        <v>0</v>
      </c>
      <c r="Z242">
        <v>11250</v>
      </c>
      <c r="AA242">
        <v>210000</v>
      </c>
      <c r="AB242">
        <v>0</v>
      </c>
      <c r="AC242">
        <v>0</v>
      </c>
      <c r="AD242">
        <v>0</v>
      </c>
      <c r="AE242">
        <v>221250</v>
      </c>
      <c r="AF242">
        <v>0</v>
      </c>
      <c r="AG242">
        <v>538475</v>
      </c>
      <c r="AH242">
        <v>0</v>
      </c>
      <c r="AI242">
        <v>705852</v>
      </c>
      <c r="AJ242">
        <v>1244328</v>
      </c>
      <c r="AK242">
        <v>770020</v>
      </c>
      <c r="AL242">
        <v>0</v>
      </c>
      <c r="AM242">
        <v>0</v>
      </c>
      <c r="AN242">
        <v>0</v>
      </c>
      <c r="AO242">
        <v>0</v>
      </c>
      <c r="AP242">
        <v>2014348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45000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419150</v>
      </c>
      <c r="BN242">
        <v>41910</v>
      </c>
      <c r="BO242">
        <v>302570</v>
      </c>
      <c r="BP242">
        <v>272750</v>
      </c>
      <c r="BQ242">
        <v>54850</v>
      </c>
      <c r="BR242">
        <v>11450</v>
      </c>
      <c r="BS242">
        <v>45730</v>
      </c>
      <c r="BT242">
        <v>0</v>
      </c>
      <c r="BU242">
        <v>7500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240651.717</v>
      </c>
      <c r="CH242">
        <v>28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20</v>
      </c>
      <c r="DA242">
        <v>0</v>
      </c>
      <c r="DB242">
        <v>22</v>
      </c>
      <c r="DC242">
        <v>42</v>
      </c>
      <c r="DD242">
        <v>24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2</v>
      </c>
      <c r="DS242">
        <v>2</v>
      </c>
      <c r="DV242" s="2"/>
      <c r="DZ242" t="b">
        <v>1</v>
      </c>
      <c r="EA242" s="2" t="s">
        <v>186</v>
      </c>
      <c r="ED242" s="3">
        <v>46054</v>
      </c>
      <c r="EE242" s="3">
        <v>46081</v>
      </c>
      <c r="EF242" s="2" t="s">
        <v>173</v>
      </c>
      <c r="EG242" t="b">
        <v>1</v>
      </c>
      <c r="EH242" s="2" t="s">
        <v>174</v>
      </c>
      <c r="EK242" s="2"/>
    </row>
    <row r="243" spans="1:141" ht="15">
      <c r="A243" s="3">
        <v>46054</v>
      </c>
      <c r="B243">
        <v>6310</v>
      </c>
      <c r="D243" s="2"/>
      <c r="E243" t="s">
        <v>170</v>
      </c>
      <c r="F243" s="2" t="s">
        <v>171</v>
      </c>
      <c r="G243">
        <v>11</v>
      </c>
      <c r="H243" s="3">
        <v>35716</v>
      </c>
      <c r="J243">
        <v>136218.58900000001</v>
      </c>
      <c r="K243">
        <v>143468.56700000001</v>
      </c>
      <c r="L243">
        <v>170966.709</v>
      </c>
      <c r="M243">
        <v>16</v>
      </c>
      <c r="N243">
        <v>8</v>
      </c>
      <c r="O243">
        <v>4</v>
      </c>
      <c r="P243">
        <v>28</v>
      </c>
      <c r="Q243">
        <v>100</v>
      </c>
      <c r="R243">
        <v>100</v>
      </c>
      <c r="S243">
        <v>6143327</v>
      </c>
      <c r="T243">
        <v>1138970</v>
      </c>
      <c r="U243">
        <v>5004357</v>
      </c>
      <c r="V243">
        <v>28</v>
      </c>
      <c r="W243">
        <v>3814120</v>
      </c>
      <c r="X243">
        <v>0</v>
      </c>
      <c r="Y243">
        <v>0</v>
      </c>
      <c r="Z243">
        <v>7500</v>
      </c>
      <c r="AA243">
        <v>210000</v>
      </c>
      <c r="AB243">
        <v>0</v>
      </c>
      <c r="AC243">
        <v>0</v>
      </c>
      <c r="AD243">
        <v>0</v>
      </c>
      <c r="AE243">
        <v>217500</v>
      </c>
      <c r="AF243">
        <v>0</v>
      </c>
      <c r="AG243">
        <v>538007</v>
      </c>
      <c r="AH243">
        <v>0</v>
      </c>
      <c r="AI243">
        <v>769350</v>
      </c>
      <c r="AJ243">
        <v>1307357</v>
      </c>
      <c r="AK243">
        <v>769350</v>
      </c>
      <c r="AL243">
        <v>0</v>
      </c>
      <c r="AM243">
        <v>0</v>
      </c>
      <c r="AN243">
        <v>0</v>
      </c>
      <c r="AO243">
        <v>0</v>
      </c>
      <c r="AP243">
        <v>2076707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35000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401080</v>
      </c>
      <c r="BN243">
        <v>40100</v>
      </c>
      <c r="BO243">
        <v>302570</v>
      </c>
      <c r="BP243">
        <v>275290</v>
      </c>
      <c r="BQ243">
        <v>55290</v>
      </c>
      <c r="BR243">
        <v>11450</v>
      </c>
      <c r="BS243">
        <v>45690</v>
      </c>
      <c r="BT243">
        <v>0</v>
      </c>
      <c r="BU243">
        <v>7500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237108.152</v>
      </c>
      <c r="CH243">
        <v>28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20</v>
      </c>
      <c r="DA243">
        <v>0</v>
      </c>
      <c r="DB243">
        <v>24</v>
      </c>
      <c r="DC243">
        <v>44</v>
      </c>
      <c r="DD243">
        <v>24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2</v>
      </c>
      <c r="DS243">
        <v>2</v>
      </c>
      <c r="DV243" s="2"/>
      <c r="DZ243" t="b">
        <v>1</v>
      </c>
      <c r="EA243" s="2" t="s">
        <v>186</v>
      </c>
      <c r="ED243" s="3">
        <v>46054</v>
      </c>
      <c r="EE243" s="3">
        <v>46081</v>
      </c>
      <c r="EF243" s="2" t="s">
        <v>173</v>
      </c>
      <c r="EG243" t="b">
        <v>1</v>
      </c>
      <c r="EH243" s="2" t="s">
        <v>174</v>
      </c>
      <c r="EK243" s="2"/>
    </row>
    <row r="244" spans="1:141" ht="15">
      <c r="A244" s="3">
        <v>46054</v>
      </c>
      <c r="B244">
        <v>6310</v>
      </c>
      <c r="D244" s="2"/>
      <c r="E244" t="s">
        <v>170</v>
      </c>
      <c r="F244" s="2" t="s">
        <v>171</v>
      </c>
      <c r="G244">
        <v>9</v>
      </c>
      <c r="H244" s="3">
        <v>36458</v>
      </c>
      <c r="J244">
        <v>134594.58900000001</v>
      </c>
      <c r="K244">
        <v>141469.56700000001</v>
      </c>
      <c r="L244">
        <v>171917.9</v>
      </c>
      <c r="M244">
        <v>16</v>
      </c>
      <c r="N244">
        <v>8</v>
      </c>
      <c r="O244">
        <v>4</v>
      </c>
      <c r="P244">
        <v>28</v>
      </c>
      <c r="Q244">
        <v>100</v>
      </c>
      <c r="R244">
        <v>100</v>
      </c>
      <c r="S244">
        <v>6532250</v>
      </c>
      <c r="T244">
        <v>1366840</v>
      </c>
      <c r="U244">
        <v>5165410</v>
      </c>
      <c r="V244">
        <v>26</v>
      </c>
      <c r="W244">
        <v>3768648</v>
      </c>
      <c r="X244">
        <v>0</v>
      </c>
      <c r="Y244">
        <v>0</v>
      </c>
      <c r="Z244">
        <v>11250</v>
      </c>
      <c r="AA244">
        <v>195000</v>
      </c>
      <c r="AB244">
        <v>0</v>
      </c>
      <c r="AC244">
        <v>0</v>
      </c>
      <c r="AD244">
        <v>0</v>
      </c>
      <c r="AE244">
        <v>206250</v>
      </c>
      <c r="AF244">
        <v>100000</v>
      </c>
      <c r="AG244">
        <v>530510</v>
      </c>
      <c r="AH244">
        <v>0</v>
      </c>
      <c r="AI244">
        <v>225642</v>
      </c>
      <c r="AJ244">
        <v>756153</v>
      </c>
      <c r="AK244">
        <v>1547261</v>
      </c>
      <c r="AL244">
        <v>0</v>
      </c>
      <c r="AM244">
        <v>0</v>
      </c>
      <c r="AN244">
        <v>0</v>
      </c>
      <c r="AO244">
        <v>0</v>
      </c>
      <c r="AP244">
        <v>2303414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128938</v>
      </c>
      <c r="AZ244">
        <v>0</v>
      </c>
      <c r="BA244">
        <v>0</v>
      </c>
      <c r="BB244">
        <v>25000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589230</v>
      </c>
      <c r="BN244">
        <v>58920</v>
      </c>
      <c r="BO244">
        <v>302570</v>
      </c>
      <c r="BP244">
        <v>286970</v>
      </c>
      <c r="BQ244">
        <v>58790</v>
      </c>
      <c r="BR244">
        <v>11310</v>
      </c>
      <c r="BS244">
        <v>46050</v>
      </c>
      <c r="BT244">
        <v>13000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233517.29300000001</v>
      </c>
      <c r="CH244">
        <v>28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20</v>
      </c>
      <c r="DA244">
        <v>0</v>
      </c>
      <c r="DB244">
        <v>7</v>
      </c>
      <c r="DC244">
        <v>27</v>
      </c>
      <c r="DD244">
        <v>48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2</v>
      </c>
      <c r="DS244">
        <v>2</v>
      </c>
      <c r="DV244" s="2"/>
      <c r="DZ244" t="b">
        <v>1</v>
      </c>
      <c r="EA244" s="2" t="s">
        <v>186</v>
      </c>
      <c r="ED244" s="3">
        <v>46054</v>
      </c>
      <c r="EE244" s="3">
        <v>46081</v>
      </c>
      <c r="EF244" s="2" t="s">
        <v>173</v>
      </c>
      <c r="EG244" t="b">
        <v>1</v>
      </c>
      <c r="EH244" s="2" t="s">
        <v>174</v>
      </c>
      <c r="EK244" s="2"/>
    </row>
    <row r="245" spans="1:141" ht="15">
      <c r="A245" s="3">
        <v>46054</v>
      </c>
      <c r="B245">
        <v>6310</v>
      </c>
      <c r="D245" s="2"/>
      <c r="E245" t="s">
        <v>176</v>
      </c>
      <c r="F245" s="2" t="s">
        <v>177</v>
      </c>
      <c r="G245">
        <v>1</v>
      </c>
      <c r="H245" s="3">
        <v>41640</v>
      </c>
      <c r="J245">
        <v>108315.333</v>
      </c>
      <c r="K245">
        <v>111315.3</v>
      </c>
      <c r="L245">
        <v>132650.73300000001</v>
      </c>
      <c r="M245">
        <v>16</v>
      </c>
      <c r="N245">
        <v>8</v>
      </c>
      <c r="O245">
        <v>4</v>
      </c>
      <c r="P245">
        <v>28</v>
      </c>
      <c r="Q245">
        <v>100</v>
      </c>
      <c r="R245">
        <v>100</v>
      </c>
      <c r="S245">
        <v>5040404</v>
      </c>
      <c r="T245">
        <v>840404</v>
      </c>
      <c r="U245">
        <v>4200000</v>
      </c>
      <c r="V245">
        <v>12</v>
      </c>
      <c r="W245">
        <v>3032829</v>
      </c>
      <c r="X245">
        <v>0</v>
      </c>
      <c r="Y245">
        <v>0</v>
      </c>
      <c r="Z245">
        <v>0</v>
      </c>
      <c r="AA245">
        <v>90000</v>
      </c>
      <c r="AB245">
        <v>0</v>
      </c>
      <c r="AC245">
        <v>0</v>
      </c>
      <c r="AD245">
        <v>0</v>
      </c>
      <c r="AE245">
        <v>90000</v>
      </c>
      <c r="AF245">
        <v>0</v>
      </c>
      <c r="AG245">
        <v>417432</v>
      </c>
      <c r="AH245">
        <v>0</v>
      </c>
      <c r="AI245">
        <v>397952</v>
      </c>
      <c r="AJ245">
        <v>815384</v>
      </c>
      <c r="AK245">
        <v>596928</v>
      </c>
      <c r="AL245">
        <v>0</v>
      </c>
      <c r="AM245">
        <v>415263</v>
      </c>
      <c r="AN245">
        <v>0</v>
      </c>
      <c r="AO245">
        <v>55000</v>
      </c>
      <c r="AP245">
        <v>1882575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35000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244040</v>
      </c>
      <c r="BN245">
        <v>24400</v>
      </c>
      <c r="BO245">
        <v>254500</v>
      </c>
      <c r="BP245">
        <v>219250</v>
      </c>
      <c r="BQ245">
        <v>45360</v>
      </c>
      <c r="BR245">
        <v>9100</v>
      </c>
      <c r="BS245">
        <v>35400</v>
      </c>
      <c r="BT245">
        <v>4000</v>
      </c>
      <c r="BU245">
        <v>4354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187291.054</v>
      </c>
      <c r="CH245">
        <v>28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20</v>
      </c>
      <c r="DA245">
        <v>0</v>
      </c>
      <c r="DB245">
        <v>16</v>
      </c>
      <c r="DC245">
        <v>36</v>
      </c>
      <c r="DD245">
        <v>24</v>
      </c>
      <c r="DE245">
        <v>0</v>
      </c>
      <c r="DF245">
        <v>41.74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2</v>
      </c>
      <c r="DV245" s="2"/>
      <c r="DZ245" t="b">
        <v>1</v>
      </c>
      <c r="EA245" s="2" t="s">
        <v>186</v>
      </c>
      <c r="ED245" s="3">
        <v>46054</v>
      </c>
      <c r="EE245" s="3">
        <v>46081</v>
      </c>
      <c r="EF245" s="2" t="s">
        <v>173</v>
      </c>
      <c r="EG245" t="b">
        <v>1</v>
      </c>
      <c r="EH245" s="2" t="s">
        <v>174</v>
      </c>
      <c r="EK245" s="2"/>
    </row>
    <row r="246" spans="1:141" ht="15">
      <c r="A246" s="3">
        <v>46054</v>
      </c>
      <c r="B246">
        <v>6310</v>
      </c>
      <c r="D246" s="2"/>
      <c r="E246" t="s">
        <v>176</v>
      </c>
      <c r="F246" s="2" t="s">
        <v>177</v>
      </c>
      <c r="G246">
        <v>11</v>
      </c>
      <c r="H246" s="3">
        <v>37627</v>
      </c>
      <c r="J246">
        <v>116136.333</v>
      </c>
      <c r="K246">
        <v>122136.3</v>
      </c>
      <c r="L246">
        <v>145545.758</v>
      </c>
      <c r="M246">
        <v>16</v>
      </c>
      <c r="N246">
        <v>8</v>
      </c>
      <c r="O246">
        <v>4</v>
      </c>
      <c r="P246">
        <v>28</v>
      </c>
      <c r="Q246">
        <v>100</v>
      </c>
      <c r="R246">
        <v>100</v>
      </c>
      <c r="S246">
        <v>4688942</v>
      </c>
      <c r="T246">
        <v>748600</v>
      </c>
      <c r="U246">
        <v>3940342</v>
      </c>
      <c r="V246">
        <v>23</v>
      </c>
      <c r="W246">
        <v>3251817</v>
      </c>
      <c r="X246">
        <v>0</v>
      </c>
      <c r="Y246">
        <v>0</v>
      </c>
      <c r="Z246">
        <v>7500</v>
      </c>
      <c r="AA246">
        <v>172500</v>
      </c>
      <c r="AB246">
        <v>0</v>
      </c>
      <c r="AC246">
        <v>0</v>
      </c>
      <c r="AD246">
        <v>0</v>
      </c>
      <c r="AE246">
        <v>180000</v>
      </c>
      <c r="AF246">
        <v>0</v>
      </c>
      <c r="AG246">
        <v>458011</v>
      </c>
      <c r="AH246">
        <v>0</v>
      </c>
      <c r="AI246">
        <v>545796</v>
      </c>
      <c r="AJ246">
        <v>1003807</v>
      </c>
      <c r="AK246">
        <v>218318</v>
      </c>
      <c r="AL246">
        <v>0</v>
      </c>
      <c r="AM246">
        <v>0</v>
      </c>
      <c r="AN246">
        <v>0</v>
      </c>
      <c r="AO246">
        <v>0</v>
      </c>
      <c r="AP246">
        <v>1222125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35000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149280</v>
      </c>
      <c r="BN246">
        <v>14920</v>
      </c>
      <c r="BO246">
        <v>260680</v>
      </c>
      <c r="BP246">
        <v>211370</v>
      </c>
      <c r="BQ246">
        <v>42200</v>
      </c>
      <c r="BR246">
        <v>9760</v>
      </c>
      <c r="BS246">
        <v>38890</v>
      </c>
      <c r="BT246">
        <v>14000</v>
      </c>
      <c r="BU246">
        <v>7500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201644.467</v>
      </c>
      <c r="CH246">
        <v>28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20</v>
      </c>
      <c r="DA246">
        <v>0</v>
      </c>
      <c r="DB246">
        <v>20</v>
      </c>
      <c r="DC246">
        <v>40</v>
      </c>
      <c r="DD246">
        <v>8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2</v>
      </c>
      <c r="DR246">
        <v>2</v>
      </c>
      <c r="DS246">
        <v>2</v>
      </c>
      <c r="DV246" s="2"/>
      <c r="DZ246" t="b">
        <v>1</v>
      </c>
      <c r="EA246" s="2" t="s">
        <v>186</v>
      </c>
      <c r="ED246" s="3">
        <v>46054</v>
      </c>
      <c r="EE246" s="3">
        <v>46081</v>
      </c>
      <c r="EF246" s="2" t="s">
        <v>173</v>
      </c>
      <c r="EG246" t="b">
        <v>1</v>
      </c>
      <c r="EH246" s="2" t="s">
        <v>174</v>
      </c>
      <c r="EK246" s="2"/>
    </row>
    <row r="247" spans="1:141" ht="15">
      <c r="A247" s="3">
        <v>46054</v>
      </c>
      <c r="B247">
        <v>6310</v>
      </c>
      <c r="D247" s="2"/>
      <c r="E247" t="s">
        <v>176</v>
      </c>
      <c r="F247" s="2" t="s">
        <v>177</v>
      </c>
      <c r="G247">
        <v>9</v>
      </c>
      <c r="H247" s="3">
        <v>37712</v>
      </c>
      <c r="J247">
        <v>114832.333</v>
      </c>
      <c r="K247">
        <v>120707.3</v>
      </c>
      <c r="L247">
        <v>143842.86600000001</v>
      </c>
      <c r="M247">
        <v>16</v>
      </c>
      <c r="N247">
        <v>8</v>
      </c>
      <c r="O247">
        <v>4</v>
      </c>
      <c r="P247">
        <v>28</v>
      </c>
      <c r="Q247">
        <v>100</v>
      </c>
      <c r="R247">
        <v>100</v>
      </c>
      <c r="S247">
        <v>5276289</v>
      </c>
      <c r="T247">
        <v>960760</v>
      </c>
      <c r="U247">
        <v>4315529</v>
      </c>
      <c r="V247">
        <v>22</v>
      </c>
      <c r="W247">
        <v>3215305</v>
      </c>
      <c r="X247">
        <v>0</v>
      </c>
      <c r="Y247">
        <v>0</v>
      </c>
      <c r="Z247">
        <v>11250</v>
      </c>
      <c r="AA247">
        <v>165000</v>
      </c>
      <c r="AB247">
        <v>0</v>
      </c>
      <c r="AC247">
        <v>0</v>
      </c>
      <c r="AD247">
        <v>0</v>
      </c>
      <c r="AE247">
        <v>176250</v>
      </c>
      <c r="AF247">
        <v>0</v>
      </c>
      <c r="AG247">
        <v>452652</v>
      </c>
      <c r="AH247">
        <v>0</v>
      </c>
      <c r="AI247">
        <v>215764</v>
      </c>
      <c r="AJ247">
        <v>668416</v>
      </c>
      <c r="AK247">
        <v>863057</v>
      </c>
      <c r="AL247">
        <v>0</v>
      </c>
      <c r="AM247">
        <v>288261</v>
      </c>
      <c r="AN247">
        <v>0</v>
      </c>
      <c r="AO247">
        <v>40000</v>
      </c>
      <c r="AP247">
        <v>1859734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25000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312970</v>
      </c>
      <c r="BN247">
        <v>31290</v>
      </c>
      <c r="BO247">
        <v>282910</v>
      </c>
      <c r="BP247">
        <v>235010</v>
      </c>
      <c r="BQ247">
        <v>47490</v>
      </c>
      <c r="BR247">
        <v>9650</v>
      </c>
      <c r="BS247">
        <v>38440</v>
      </c>
      <c r="BT247">
        <v>0</v>
      </c>
      <c r="BU247">
        <v>3000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214667.815</v>
      </c>
      <c r="CH247">
        <v>28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8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20</v>
      </c>
      <c r="DA247">
        <v>0</v>
      </c>
      <c r="DB247">
        <v>8</v>
      </c>
      <c r="DC247">
        <v>28</v>
      </c>
      <c r="DD247">
        <v>32</v>
      </c>
      <c r="DE247">
        <v>0</v>
      </c>
      <c r="DF247">
        <v>26.72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</v>
      </c>
      <c r="DS247">
        <v>2</v>
      </c>
      <c r="DV247" s="2"/>
      <c r="DZ247" t="b">
        <v>1</v>
      </c>
      <c r="EA247" s="2" t="s">
        <v>186</v>
      </c>
      <c r="ED247" s="3">
        <v>46054</v>
      </c>
      <c r="EE247" s="3">
        <v>46081</v>
      </c>
      <c r="EF247" s="2" t="s">
        <v>173</v>
      </c>
      <c r="EG247" t="b">
        <v>1</v>
      </c>
      <c r="EH247" s="2" t="s">
        <v>174</v>
      </c>
      <c r="EK247" s="2"/>
    </row>
    <row r="248" spans="1:141" ht="15">
      <c r="A248" s="3">
        <v>46054</v>
      </c>
      <c r="B248">
        <v>6310</v>
      </c>
      <c r="D248" s="2"/>
      <c r="E248" t="s">
        <v>176</v>
      </c>
      <c r="F248" s="2" t="s">
        <v>177</v>
      </c>
      <c r="G248">
        <v>3</v>
      </c>
      <c r="H248" s="3">
        <v>37816</v>
      </c>
      <c r="J248">
        <v>110095.333</v>
      </c>
      <c r="K248">
        <v>115095.3</v>
      </c>
      <c r="L248">
        <v>137155.23300000001</v>
      </c>
      <c r="M248">
        <v>16</v>
      </c>
      <c r="N248">
        <v>8</v>
      </c>
      <c r="O248">
        <v>4</v>
      </c>
      <c r="P248">
        <v>28</v>
      </c>
      <c r="Q248">
        <v>100</v>
      </c>
      <c r="R248">
        <v>100</v>
      </c>
      <c r="S248">
        <v>5393037</v>
      </c>
      <c r="T248">
        <v>1354270</v>
      </c>
      <c r="U248">
        <v>4038767</v>
      </c>
      <c r="V248">
        <v>20</v>
      </c>
      <c r="W248">
        <v>3082669</v>
      </c>
      <c r="X248">
        <v>0</v>
      </c>
      <c r="Y248">
        <v>0</v>
      </c>
      <c r="Z248">
        <v>0</v>
      </c>
      <c r="AA248">
        <v>150000</v>
      </c>
      <c r="AB248">
        <v>0</v>
      </c>
      <c r="AC248">
        <v>0</v>
      </c>
      <c r="AD248">
        <v>0</v>
      </c>
      <c r="AE248">
        <v>150000</v>
      </c>
      <c r="AF248">
        <v>0</v>
      </c>
      <c r="AG248">
        <v>431607</v>
      </c>
      <c r="AH248">
        <v>0</v>
      </c>
      <c r="AI248">
        <v>411465</v>
      </c>
      <c r="AJ248">
        <v>843073</v>
      </c>
      <c r="AK248">
        <v>822931</v>
      </c>
      <c r="AL248">
        <v>0</v>
      </c>
      <c r="AM248">
        <v>429364</v>
      </c>
      <c r="AN248">
        <v>0</v>
      </c>
      <c r="AO248">
        <v>55000</v>
      </c>
      <c r="AP248">
        <v>2150368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10000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429430</v>
      </c>
      <c r="BN248">
        <v>42940</v>
      </c>
      <c r="BO248">
        <v>256350</v>
      </c>
      <c r="BP248">
        <v>237860</v>
      </c>
      <c r="BQ248">
        <v>48540</v>
      </c>
      <c r="BR248">
        <v>9250</v>
      </c>
      <c r="BS248">
        <v>36640</v>
      </c>
      <c r="BT248">
        <v>0</v>
      </c>
      <c r="BU248">
        <v>7500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285760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205368.967</v>
      </c>
      <c r="CH248">
        <v>28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11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20</v>
      </c>
      <c r="DA248">
        <v>0</v>
      </c>
      <c r="DB248">
        <v>16</v>
      </c>
      <c r="DC248">
        <v>36</v>
      </c>
      <c r="DD248">
        <v>32</v>
      </c>
      <c r="DE248">
        <v>0</v>
      </c>
      <c r="DF248">
        <v>41.74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2</v>
      </c>
      <c r="DS248">
        <v>2</v>
      </c>
      <c r="DV248" s="2"/>
      <c r="DZ248" t="b">
        <v>1</v>
      </c>
      <c r="EA248" s="2" t="s">
        <v>186</v>
      </c>
      <c r="ED248" s="3">
        <v>46054</v>
      </c>
      <c r="EE248" s="3">
        <v>46081</v>
      </c>
      <c r="EF248" s="2" t="s">
        <v>173</v>
      </c>
      <c r="EG248" t="b">
        <v>1</v>
      </c>
      <c r="EH248" s="2" t="s">
        <v>174</v>
      </c>
      <c r="EK248" s="2"/>
    </row>
    <row r="249" spans="1:141" ht="15">
      <c r="A249" s="3">
        <v>46054</v>
      </c>
      <c r="B249">
        <v>6310</v>
      </c>
      <c r="D249" s="2"/>
      <c r="E249" t="s">
        <v>176</v>
      </c>
      <c r="F249" s="2" t="s">
        <v>177</v>
      </c>
      <c r="G249">
        <v>9</v>
      </c>
      <c r="H249" s="3">
        <v>37879</v>
      </c>
      <c r="J249">
        <v>114832.333</v>
      </c>
      <c r="K249">
        <v>121082.3</v>
      </c>
      <c r="L249">
        <v>144289.74100000001</v>
      </c>
      <c r="M249">
        <v>16</v>
      </c>
      <c r="N249">
        <v>8</v>
      </c>
      <c r="O249">
        <v>4</v>
      </c>
      <c r="P249">
        <v>28</v>
      </c>
      <c r="Q249">
        <v>100</v>
      </c>
      <c r="R249">
        <v>100</v>
      </c>
      <c r="S249">
        <v>5426905</v>
      </c>
      <c r="T249">
        <v>1026905</v>
      </c>
      <c r="U249">
        <v>4400000</v>
      </c>
      <c r="V249">
        <v>22</v>
      </c>
      <c r="W249">
        <v>3215305</v>
      </c>
      <c r="X249">
        <v>0</v>
      </c>
      <c r="Y249">
        <v>0</v>
      </c>
      <c r="Z249">
        <v>22500</v>
      </c>
      <c r="AA249">
        <v>165000</v>
      </c>
      <c r="AB249">
        <v>0</v>
      </c>
      <c r="AC249">
        <v>0</v>
      </c>
      <c r="AD249">
        <v>0</v>
      </c>
      <c r="AE249">
        <v>187500</v>
      </c>
      <c r="AF249">
        <v>0</v>
      </c>
      <c r="AG249">
        <v>454058</v>
      </c>
      <c r="AH249">
        <v>0</v>
      </c>
      <c r="AI249">
        <v>432869</v>
      </c>
      <c r="AJ249">
        <v>886927</v>
      </c>
      <c r="AK249">
        <v>1082173</v>
      </c>
      <c r="AL249">
        <v>0</v>
      </c>
      <c r="AM249">
        <v>0</v>
      </c>
      <c r="AN249">
        <v>0</v>
      </c>
      <c r="AO249">
        <v>0</v>
      </c>
      <c r="AP249">
        <v>1969100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55000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354910</v>
      </c>
      <c r="BN249">
        <v>35490</v>
      </c>
      <c r="BO249">
        <v>271410</v>
      </c>
      <c r="BP249">
        <v>242170</v>
      </c>
      <c r="BQ249">
        <v>48840</v>
      </c>
      <c r="BR249">
        <v>9650</v>
      </c>
      <c r="BS249">
        <v>38560</v>
      </c>
      <c r="BT249">
        <v>19000</v>
      </c>
      <c r="BU249">
        <v>6875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214016.587</v>
      </c>
      <c r="CH249">
        <v>28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20</v>
      </c>
      <c r="DA249">
        <v>0</v>
      </c>
      <c r="DB249">
        <v>16</v>
      </c>
      <c r="DC249">
        <v>36</v>
      </c>
      <c r="DD249">
        <v>40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2</v>
      </c>
      <c r="DS249">
        <v>2</v>
      </c>
      <c r="DV249" s="2"/>
      <c r="DZ249" t="b">
        <v>1</v>
      </c>
      <c r="EA249" s="2" t="s">
        <v>186</v>
      </c>
      <c r="ED249" s="3">
        <v>46054</v>
      </c>
      <c r="EE249" s="3">
        <v>46081</v>
      </c>
      <c r="EF249" s="2" t="s">
        <v>173</v>
      </c>
      <c r="EG249" t="b">
        <v>1</v>
      </c>
      <c r="EH249" s="2" t="s">
        <v>174</v>
      </c>
      <c r="EK249" s="2"/>
    </row>
    <row r="250" spans="1:141" ht="15">
      <c r="A250" s="3">
        <v>46054</v>
      </c>
      <c r="B250">
        <v>6310</v>
      </c>
      <c r="D250" s="2"/>
      <c r="E250" t="s">
        <v>176</v>
      </c>
      <c r="F250" s="2" t="s">
        <v>177</v>
      </c>
      <c r="G250">
        <v>14</v>
      </c>
      <c r="H250" s="3">
        <v>37879</v>
      </c>
      <c r="J250">
        <v>117932.333</v>
      </c>
      <c r="K250">
        <v>123682.3</v>
      </c>
      <c r="L250">
        <v>147388.07399999999</v>
      </c>
      <c r="M250">
        <v>16</v>
      </c>
      <c r="N250">
        <v>8</v>
      </c>
      <c r="O250">
        <v>4</v>
      </c>
      <c r="P250">
        <v>28</v>
      </c>
      <c r="Q250">
        <v>100</v>
      </c>
      <c r="R250">
        <v>100</v>
      </c>
      <c r="S250">
        <v>5816303</v>
      </c>
      <c r="T250">
        <v>1151303</v>
      </c>
      <c r="U250">
        <v>4665000</v>
      </c>
      <c r="V250">
        <v>22</v>
      </c>
      <c r="W250">
        <v>3302105</v>
      </c>
      <c r="X250">
        <v>0</v>
      </c>
      <c r="Y250">
        <v>0</v>
      </c>
      <c r="Z250">
        <v>7500</v>
      </c>
      <c r="AA250">
        <v>165000</v>
      </c>
      <c r="AB250">
        <v>0</v>
      </c>
      <c r="AC250">
        <v>0</v>
      </c>
      <c r="AD250">
        <v>0</v>
      </c>
      <c r="AE250">
        <v>172500</v>
      </c>
      <c r="AF250">
        <v>0</v>
      </c>
      <c r="AG250">
        <v>463808</v>
      </c>
      <c r="AH250">
        <v>0</v>
      </c>
      <c r="AI250">
        <v>442164</v>
      </c>
      <c r="AJ250">
        <v>905972</v>
      </c>
      <c r="AK250">
        <v>884328</v>
      </c>
      <c r="AL250">
        <v>0</v>
      </c>
      <c r="AM250">
        <v>461398</v>
      </c>
      <c r="AN250">
        <v>0</v>
      </c>
      <c r="AO250">
        <v>55000</v>
      </c>
      <c r="AP250">
        <v>2306698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35000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407210</v>
      </c>
      <c r="BN250">
        <v>40720</v>
      </c>
      <c r="BO250">
        <v>278770</v>
      </c>
      <c r="BP250">
        <v>256520</v>
      </c>
      <c r="BQ250">
        <v>52350</v>
      </c>
      <c r="BR250">
        <v>9910</v>
      </c>
      <c r="BS250">
        <v>39380</v>
      </c>
      <c r="BT250">
        <v>5000</v>
      </c>
      <c r="BU250">
        <v>7943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53500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218496.804</v>
      </c>
      <c r="CH250">
        <v>28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20</v>
      </c>
      <c r="DA250">
        <v>0</v>
      </c>
      <c r="DB250">
        <v>16</v>
      </c>
      <c r="DC250">
        <v>36</v>
      </c>
      <c r="DD250">
        <v>32</v>
      </c>
      <c r="DE250">
        <v>0</v>
      </c>
      <c r="DF250">
        <v>41.74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2</v>
      </c>
      <c r="DS250">
        <v>2</v>
      </c>
      <c r="DV250" s="2"/>
      <c r="DZ250" t="b">
        <v>1</v>
      </c>
      <c r="EA250" s="2" t="s">
        <v>186</v>
      </c>
      <c r="ED250" s="3">
        <v>46054</v>
      </c>
      <c r="EE250" s="3">
        <v>46081</v>
      </c>
      <c r="EF250" s="2" t="s">
        <v>173</v>
      </c>
      <c r="EG250" t="b">
        <v>1</v>
      </c>
      <c r="EH250" s="2" t="s">
        <v>174</v>
      </c>
      <c r="EK250" s="2"/>
    </row>
    <row r="251" spans="1:141" ht="15">
      <c r="A251" s="3">
        <v>46054</v>
      </c>
      <c r="B251">
        <v>6310</v>
      </c>
      <c r="D251" s="2"/>
      <c r="E251" t="s">
        <v>176</v>
      </c>
      <c r="F251" s="2" t="s">
        <v>177</v>
      </c>
      <c r="G251">
        <v>13</v>
      </c>
      <c r="H251" s="3">
        <v>37895</v>
      </c>
      <c r="J251">
        <v>117360.333</v>
      </c>
      <c r="K251">
        <v>123110.3</v>
      </c>
      <c r="L251">
        <v>146706.44099999999</v>
      </c>
      <c r="M251">
        <v>16</v>
      </c>
      <c r="N251">
        <v>8</v>
      </c>
      <c r="O251">
        <v>4</v>
      </c>
      <c r="P251">
        <v>28</v>
      </c>
      <c r="Q251">
        <v>100</v>
      </c>
      <c r="R251">
        <v>100</v>
      </c>
      <c r="S251">
        <v>4698623</v>
      </c>
      <c r="T251">
        <v>938130</v>
      </c>
      <c r="U251">
        <v>3760493</v>
      </c>
      <c r="V251">
        <v>22</v>
      </c>
      <c r="W251">
        <v>3286089</v>
      </c>
      <c r="X251">
        <v>0</v>
      </c>
      <c r="Y251">
        <v>0</v>
      </c>
      <c r="Z251">
        <v>7500</v>
      </c>
      <c r="AA251">
        <v>165000</v>
      </c>
      <c r="AB251">
        <v>0</v>
      </c>
      <c r="AC251">
        <v>0</v>
      </c>
      <c r="AD251">
        <v>0</v>
      </c>
      <c r="AE251">
        <v>172500</v>
      </c>
      <c r="AF251">
        <v>0</v>
      </c>
      <c r="AG251">
        <v>461663</v>
      </c>
      <c r="AH251">
        <v>0</v>
      </c>
      <c r="AI251">
        <v>220059</v>
      </c>
      <c r="AJ251">
        <v>681723</v>
      </c>
      <c r="AK251">
        <v>220059</v>
      </c>
      <c r="AL251">
        <v>0</v>
      </c>
      <c r="AM251">
        <v>268252</v>
      </c>
      <c r="AN251">
        <v>0</v>
      </c>
      <c r="AO251">
        <v>35000</v>
      </c>
      <c r="AP251">
        <v>1205034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35000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289560</v>
      </c>
      <c r="BN251">
        <v>28950</v>
      </c>
      <c r="BO251">
        <v>279110</v>
      </c>
      <c r="BP251">
        <v>210970</v>
      </c>
      <c r="BQ251">
        <v>42290</v>
      </c>
      <c r="BR251">
        <v>9860</v>
      </c>
      <c r="BS251">
        <v>39200</v>
      </c>
      <c r="BT251">
        <v>0</v>
      </c>
      <c r="BU251">
        <v>3000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35190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214732.913</v>
      </c>
      <c r="CH251">
        <v>28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7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20</v>
      </c>
      <c r="DA251">
        <v>0</v>
      </c>
      <c r="DB251">
        <v>8</v>
      </c>
      <c r="DC251">
        <v>28</v>
      </c>
      <c r="DD251">
        <v>8</v>
      </c>
      <c r="DE251">
        <v>0</v>
      </c>
      <c r="DF251">
        <v>24.38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2</v>
      </c>
      <c r="DS251">
        <v>2</v>
      </c>
      <c r="DV251" s="2"/>
      <c r="DZ251" t="b">
        <v>1</v>
      </c>
      <c r="EA251" s="2" t="s">
        <v>186</v>
      </c>
      <c r="ED251" s="3">
        <v>46054</v>
      </c>
      <c r="EE251" s="3">
        <v>46081</v>
      </c>
      <c r="EF251" s="2" t="s">
        <v>173</v>
      </c>
      <c r="EG251" t="b">
        <v>1</v>
      </c>
      <c r="EH251" s="2" t="s">
        <v>174</v>
      </c>
      <c r="EK251" s="2"/>
    </row>
    <row r="252" spans="1:141" ht="15">
      <c r="A252" s="3">
        <v>46054</v>
      </c>
      <c r="B252">
        <v>6310</v>
      </c>
      <c r="D252" s="2"/>
      <c r="E252" t="s">
        <v>176</v>
      </c>
      <c r="F252" s="2" t="s">
        <v>177</v>
      </c>
      <c r="G252">
        <v>7</v>
      </c>
      <c r="H252" s="3">
        <v>37970</v>
      </c>
      <c r="J252">
        <v>113366.333</v>
      </c>
      <c r="K252">
        <v>119116.3</v>
      </c>
      <c r="L252">
        <v>141946.924</v>
      </c>
      <c r="M252">
        <v>16</v>
      </c>
      <c r="N252">
        <v>8</v>
      </c>
      <c r="O252">
        <v>4</v>
      </c>
      <c r="P252">
        <v>28</v>
      </c>
      <c r="Q252">
        <v>100</v>
      </c>
      <c r="R252">
        <v>100</v>
      </c>
      <c r="S252">
        <v>5113718</v>
      </c>
      <c r="T252">
        <v>1003718</v>
      </c>
      <c r="U252">
        <v>4110000</v>
      </c>
      <c r="V252">
        <v>22</v>
      </c>
      <c r="W252">
        <v>3174257</v>
      </c>
      <c r="X252">
        <v>0</v>
      </c>
      <c r="Y252">
        <v>0</v>
      </c>
      <c r="Z252">
        <v>7500</v>
      </c>
      <c r="AA252">
        <v>165000</v>
      </c>
      <c r="AB252">
        <v>0</v>
      </c>
      <c r="AC252">
        <v>0</v>
      </c>
      <c r="AD252">
        <v>0</v>
      </c>
      <c r="AE252">
        <v>172500</v>
      </c>
      <c r="AF252">
        <v>0</v>
      </c>
      <c r="AG252">
        <v>446686</v>
      </c>
      <c r="AH252">
        <v>0</v>
      </c>
      <c r="AI252">
        <v>319380</v>
      </c>
      <c r="AJ252">
        <v>766066</v>
      </c>
      <c r="AK252">
        <v>638761</v>
      </c>
      <c r="AL252">
        <v>0</v>
      </c>
      <c r="AM252">
        <v>302134</v>
      </c>
      <c r="AN252">
        <v>0</v>
      </c>
      <c r="AO252">
        <v>35000</v>
      </c>
      <c r="AP252">
        <v>1741961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25000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369000</v>
      </c>
      <c r="BN252">
        <v>36900</v>
      </c>
      <c r="BO252">
        <v>268850</v>
      </c>
      <c r="BP252">
        <v>227170</v>
      </c>
      <c r="BQ252">
        <v>46020</v>
      </c>
      <c r="BR252">
        <v>9530</v>
      </c>
      <c r="BS252">
        <v>37930</v>
      </c>
      <c r="BT252">
        <v>0</v>
      </c>
      <c r="BU252">
        <v>8318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212757.109</v>
      </c>
      <c r="CH252">
        <v>28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7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20</v>
      </c>
      <c r="DA252">
        <v>0</v>
      </c>
      <c r="DB252">
        <v>12</v>
      </c>
      <c r="DC252">
        <v>32</v>
      </c>
      <c r="DD252">
        <v>24</v>
      </c>
      <c r="DE252">
        <v>0</v>
      </c>
      <c r="DF252">
        <v>28.38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2</v>
      </c>
      <c r="DS252">
        <v>2</v>
      </c>
      <c r="DV252" s="2"/>
      <c r="DZ252" t="b">
        <v>1</v>
      </c>
      <c r="EA252" s="2" t="s">
        <v>186</v>
      </c>
      <c r="ED252" s="3">
        <v>46054</v>
      </c>
      <c r="EE252" s="3">
        <v>46081</v>
      </c>
      <c r="EF252" s="2" t="s">
        <v>173</v>
      </c>
      <c r="EG252" t="b">
        <v>1</v>
      </c>
      <c r="EH252" s="2" t="s">
        <v>174</v>
      </c>
      <c r="EK252" s="2"/>
    </row>
    <row r="253" spans="1:141" ht="15">
      <c r="A253" s="3">
        <v>46054</v>
      </c>
      <c r="B253">
        <v>6310</v>
      </c>
      <c r="D253" s="2"/>
      <c r="E253" t="s">
        <v>176</v>
      </c>
      <c r="F253" s="2" t="s">
        <v>177</v>
      </c>
      <c r="G253">
        <v>1</v>
      </c>
      <c r="H253" s="3">
        <v>41640</v>
      </c>
      <c r="J253">
        <v>108315.333</v>
      </c>
      <c r="K253">
        <v>111565.3</v>
      </c>
      <c r="L253">
        <v>132948.649</v>
      </c>
      <c r="M253">
        <v>16</v>
      </c>
      <c r="N253">
        <v>8</v>
      </c>
      <c r="O253">
        <v>4</v>
      </c>
      <c r="P253">
        <v>28</v>
      </c>
      <c r="Q253">
        <v>100</v>
      </c>
      <c r="R253">
        <v>100</v>
      </c>
      <c r="S253">
        <v>4805164</v>
      </c>
      <c r="T253">
        <v>835164</v>
      </c>
      <c r="U253">
        <v>3970000</v>
      </c>
      <c r="V253">
        <v>12</v>
      </c>
      <c r="W253">
        <v>3032829</v>
      </c>
      <c r="X253">
        <v>0</v>
      </c>
      <c r="Y253">
        <v>0</v>
      </c>
      <c r="Z253">
        <v>7500</v>
      </c>
      <c r="AA253">
        <v>90000</v>
      </c>
      <c r="AB253">
        <v>0</v>
      </c>
      <c r="AC253">
        <v>0</v>
      </c>
      <c r="AD253">
        <v>0</v>
      </c>
      <c r="AE253">
        <v>97500</v>
      </c>
      <c r="AF253">
        <v>0</v>
      </c>
      <c r="AG253">
        <v>418369</v>
      </c>
      <c r="AH253">
        <v>0</v>
      </c>
      <c r="AI253">
        <v>448701</v>
      </c>
      <c r="AJ253">
        <v>867071</v>
      </c>
      <c r="AK253">
        <v>772764</v>
      </c>
      <c r="AL253">
        <v>0</v>
      </c>
      <c r="AM253">
        <v>0</v>
      </c>
      <c r="AN253">
        <v>0</v>
      </c>
      <c r="AO253">
        <v>0</v>
      </c>
      <c r="AP253">
        <v>1639835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35000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318810</v>
      </c>
      <c r="BN253">
        <v>31880</v>
      </c>
      <c r="BO253">
        <v>185290</v>
      </c>
      <c r="BP253">
        <v>208820</v>
      </c>
      <c r="BQ253">
        <v>43250</v>
      </c>
      <c r="BR253">
        <v>9100</v>
      </c>
      <c r="BS253">
        <v>35480</v>
      </c>
      <c r="BT253">
        <v>0</v>
      </c>
      <c r="BU253">
        <v>2534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177185.304</v>
      </c>
      <c r="CH253">
        <v>28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20</v>
      </c>
      <c r="DA253">
        <v>0</v>
      </c>
      <c r="DB253">
        <v>18</v>
      </c>
      <c r="DC253">
        <v>38</v>
      </c>
      <c r="DD253">
        <v>31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2</v>
      </c>
      <c r="DS253">
        <v>2</v>
      </c>
      <c r="DV253" s="2"/>
      <c r="DZ253" t="b">
        <v>1</v>
      </c>
      <c r="EA253" s="2" t="s">
        <v>186</v>
      </c>
      <c r="ED253" s="3">
        <v>46054</v>
      </c>
      <c r="EE253" s="3">
        <v>46081</v>
      </c>
      <c r="EF253" s="2" t="s">
        <v>173</v>
      </c>
      <c r="EG253" t="b">
        <v>1</v>
      </c>
      <c r="EH253" s="2" t="s">
        <v>174</v>
      </c>
      <c r="EK253" s="2"/>
    </row>
    <row r="254" spans="1:141" ht="15">
      <c r="A254" s="3">
        <v>46054</v>
      </c>
      <c r="B254">
        <v>7100</v>
      </c>
      <c r="D254" s="2"/>
      <c r="E254" t="s">
        <v>170</v>
      </c>
      <c r="F254" s="2" t="s">
        <v>171</v>
      </c>
      <c r="G254">
        <v>24</v>
      </c>
      <c r="H254" s="3">
        <v>33434</v>
      </c>
      <c r="J254">
        <v>143323.58900000001</v>
      </c>
      <c r="K254">
        <v>151323.56700000001</v>
      </c>
      <c r="L254">
        <v>183660.584</v>
      </c>
      <c r="M254">
        <v>16</v>
      </c>
      <c r="N254">
        <v>8</v>
      </c>
      <c r="O254">
        <v>4</v>
      </c>
      <c r="P254">
        <v>28</v>
      </c>
      <c r="Q254">
        <v>100</v>
      </c>
      <c r="R254">
        <v>100</v>
      </c>
      <c r="S254">
        <v>7641559</v>
      </c>
      <c r="T254">
        <v>1540430</v>
      </c>
      <c r="U254">
        <v>6101129</v>
      </c>
      <c r="V254">
        <v>32</v>
      </c>
      <c r="W254">
        <v>4013060</v>
      </c>
      <c r="X254">
        <v>0</v>
      </c>
      <c r="Y254">
        <v>0</v>
      </c>
      <c r="Z254">
        <v>0</v>
      </c>
      <c r="AA254">
        <v>240000</v>
      </c>
      <c r="AB254">
        <v>0</v>
      </c>
      <c r="AC254">
        <v>0</v>
      </c>
      <c r="AD254">
        <v>0</v>
      </c>
      <c r="AE254">
        <v>240000</v>
      </c>
      <c r="AF254">
        <v>100000</v>
      </c>
      <c r="AG254">
        <v>567463</v>
      </c>
      <c r="AH254">
        <v>0</v>
      </c>
      <c r="AI254">
        <v>826472</v>
      </c>
      <c r="AJ254">
        <v>1393936</v>
      </c>
      <c r="AK254">
        <v>1859563</v>
      </c>
      <c r="AL254">
        <v>0</v>
      </c>
      <c r="AM254">
        <v>0</v>
      </c>
      <c r="AN254">
        <v>0</v>
      </c>
      <c r="AO254">
        <v>0</v>
      </c>
      <c r="AP254">
        <v>3253499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35000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691320</v>
      </c>
      <c r="BN254">
        <v>69130</v>
      </c>
      <c r="BO254">
        <v>302570</v>
      </c>
      <c r="BP254">
        <v>332400</v>
      </c>
      <c r="BQ254">
        <v>68770</v>
      </c>
      <c r="BR254">
        <v>12040</v>
      </c>
      <c r="BS254">
        <v>49200</v>
      </c>
      <c r="BT254">
        <v>0</v>
      </c>
      <c r="BU254">
        <v>15000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268774.935</v>
      </c>
      <c r="CH254">
        <v>28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20</v>
      </c>
      <c r="DA254">
        <v>0</v>
      </c>
      <c r="DB254">
        <v>24</v>
      </c>
      <c r="DC254">
        <v>44</v>
      </c>
      <c r="DD254">
        <v>54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2</v>
      </c>
      <c r="DS254">
        <v>2</v>
      </c>
      <c r="DV254" s="2"/>
      <c r="DZ254" t="b">
        <v>1</v>
      </c>
      <c r="EA254" s="2" t="s">
        <v>187</v>
      </c>
      <c r="ED254" s="3">
        <v>46054</v>
      </c>
      <c r="EE254" s="3">
        <v>46081</v>
      </c>
      <c r="EF254" s="2" t="s">
        <v>173</v>
      </c>
      <c r="EG254" t="b">
        <v>1</v>
      </c>
      <c r="EH254" s="2" t="s">
        <v>174</v>
      </c>
      <c r="EK254" s="2"/>
    </row>
    <row r="255" spans="1:141" ht="15">
      <c r="A255" s="3">
        <v>46054</v>
      </c>
      <c r="B255">
        <v>7100</v>
      </c>
      <c r="D255" s="2"/>
      <c r="E255" t="s">
        <v>179</v>
      </c>
      <c r="F255" s="2" t="s">
        <v>180</v>
      </c>
      <c r="G255">
        <v>20</v>
      </c>
      <c r="H255" s="3">
        <v>37879</v>
      </c>
      <c r="J255">
        <v>105838.299</v>
      </c>
      <c r="K255">
        <v>111713.26700000001</v>
      </c>
      <c r="L255">
        <v>133124.976</v>
      </c>
      <c r="M255">
        <v>0</v>
      </c>
      <c r="N255">
        <v>0</v>
      </c>
      <c r="O255">
        <v>0</v>
      </c>
      <c r="P255">
        <v>0</v>
      </c>
      <c r="Q255">
        <v>100</v>
      </c>
      <c r="R255">
        <v>100</v>
      </c>
      <c r="S255">
        <v>0</v>
      </c>
      <c r="T255">
        <v>0</v>
      </c>
      <c r="U255">
        <v>0</v>
      </c>
      <c r="V255">
        <v>22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168460.37</v>
      </c>
      <c r="CH255">
        <v>28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28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2</v>
      </c>
      <c r="DS255">
        <v>2</v>
      </c>
      <c r="DV255" s="2"/>
      <c r="DZ255" t="b">
        <v>1</v>
      </c>
      <c r="EA255" s="2" t="s">
        <v>187</v>
      </c>
      <c r="ED255" s="3">
        <v>46054</v>
      </c>
      <c r="EE255" s="3">
        <v>46081</v>
      </c>
      <c r="EF255" s="2" t="s">
        <v>173</v>
      </c>
      <c r="EG255" t="b">
        <v>1</v>
      </c>
      <c r="EH255" s="2" t="s">
        <v>174</v>
      </c>
      <c r="EK255" s="2"/>
    </row>
    <row r="256" spans="1:141" ht="15">
      <c r="A256" s="3">
        <v>46054</v>
      </c>
      <c r="B256">
        <v>7120</v>
      </c>
      <c r="D256" s="2"/>
      <c r="E256" t="s">
        <v>176</v>
      </c>
      <c r="F256" s="2" t="s">
        <v>177</v>
      </c>
      <c r="G256">
        <v>15</v>
      </c>
      <c r="H256" s="3">
        <v>37895</v>
      </c>
      <c r="J256">
        <v>118421.333</v>
      </c>
      <c r="K256">
        <v>124171.3</v>
      </c>
      <c r="L256">
        <v>147970.799</v>
      </c>
      <c r="M256">
        <v>16</v>
      </c>
      <c r="N256">
        <v>8</v>
      </c>
      <c r="O256">
        <v>4</v>
      </c>
      <c r="P256">
        <v>28</v>
      </c>
      <c r="Q256">
        <v>100</v>
      </c>
      <c r="R256">
        <v>100</v>
      </c>
      <c r="S256">
        <v>6219251</v>
      </c>
      <c r="T256">
        <v>1125251</v>
      </c>
      <c r="U256">
        <v>5094000</v>
      </c>
      <c r="V256">
        <v>22</v>
      </c>
      <c r="W256">
        <v>3315797</v>
      </c>
      <c r="X256">
        <v>0</v>
      </c>
      <c r="Y256">
        <v>0</v>
      </c>
      <c r="Z256">
        <v>7500</v>
      </c>
      <c r="AA256">
        <v>165000</v>
      </c>
      <c r="AB256">
        <v>0</v>
      </c>
      <c r="AC256">
        <v>0</v>
      </c>
      <c r="AD256">
        <v>0</v>
      </c>
      <c r="AE256">
        <v>172500</v>
      </c>
      <c r="AF256">
        <v>0</v>
      </c>
      <c r="AG256">
        <v>465642</v>
      </c>
      <c r="AH256">
        <v>0</v>
      </c>
      <c r="AI256">
        <v>1026547</v>
      </c>
      <c r="AJ256">
        <v>1492189</v>
      </c>
      <c r="AK256">
        <v>1109780</v>
      </c>
      <c r="AL256">
        <v>73985</v>
      </c>
      <c r="AM256">
        <v>0</v>
      </c>
      <c r="AN256">
        <v>0</v>
      </c>
      <c r="AO256">
        <v>0</v>
      </c>
      <c r="AP256">
        <v>2675954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55000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420750</v>
      </c>
      <c r="BN256">
        <v>42070</v>
      </c>
      <c r="BO256">
        <v>285230</v>
      </c>
      <c r="BP256">
        <v>271510</v>
      </c>
      <c r="BQ256">
        <v>55970</v>
      </c>
      <c r="BR256">
        <v>9950</v>
      </c>
      <c r="BS256">
        <v>39530</v>
      </c>
      <c r="BT256">
        <v>0</v>
      </c>
      <c r="BU256">
        <v>241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228295.859</v>
      </c>
      <c r="CH256">
        <v>28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20</v>
      </c>
      <c r="DA256">
        <v>0</v>
      </c>
      <c r="DB256">
        <v>37</v>
      </c>
      <c r="DC256">
        <v>57</v>
      </c>
      <c r="DD256">
        <v>40</v>
      </c>
      <c r="DE256">
        <v>2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1</v>
      </c>
      <c r="DR256">
        <v>2</v>
      </c>
      <c r="DS256">
        <v>2</v>
      </c>
      <c r="DV256" s="2"/>
      <c r="DZ256" t="b">
        <v>1</v>
      </c>
      <c r="EA256" s="2" t="s">
        <v>188</v>
      </c>
      <c r="ED256" s="3">
        <v>46054</v>
      </c>
      <c r="EE256" s="3">
        <v>46081</v>
      </c>
      <c r="EF256" s="2" t="s">
        <v>173</v>
      </c>
      <c r="EG256" t="b">
        <v>1</v>
      </c>
      <c r="EH256" s="2" t="s">
        <v>174</v>
      </c>
      <c r="EK256" s="2"/>
    </row>
    <row r="257" spans="1:141" ht="15">
      <c r="A257" s="3">
        <v>46054</v>
      </c>
      <c r="B257">
        <v>7120</v>
      </c>
      <c r="D257" s="2"/>
      <c r="E257" t="s">
        <v>176</v>
      </c>
      <c r="F257" s="2" t="s">
        <v>177</v>
      </c>
      <c r="G257">
        <v>7</v>
      </c>
      <c r="H257" s="3">
        <v>38061</v>
      </c>
      <c r="J257">
        <v>113366.333</v>
      </c>
      <c r="K257">
        <v>118866.3</v>
      </c>
      <c r="L257">
        <v>141649.008</v>
      </c>
      <c r="M257">
        <v>16</v>
      </c>
      <c r="N257">
        <v>8</v>
      </c>
      <c r="O257">
        <v>4</v>
      </c>
      <c r="P257">
        <v>28</v>
      </c>
      <c r="Q257">
        <v>100</v>
      </c>
      <c r="R257">
        <v>100</v>
      </c>
      <c r="S257">
        <v>5821209</v>
      </c>
      <c r="T257">
        <v>1201209</v>
      </c>
      <c r="U257">
        <v>4620000</v>
      </c>
      <c r="V257">
        <v>21</v>
      </c>
      <c r="W257">
        <v>3174257</v>
      </c>
      <c r="X257">
        <v>0</v>
      </c>
      <c r="Y257">
        <v>0</v>
      </c>
      <c r="Z257">
        <v>7500</v>
      </c>
      <c r="AA257">
        <v>157500</v>
      </c>
      <c r="AB257">
        <v>0</v>
      </c>
      <c r="AC257">
        <v>0</v>
      </c>
      <c r="AD257">
        <v>0</v>
      </c>
      <c r="AE257">
        <v>165000</v>
      </c>
      <c r="AF257">
        <v>0</v>
      </c>
      <c r="AG257">
        <v>445748</v>
      </c>
      <c r="AH257">
        <v>0</v>
      </c>
      <c r="AI257">
        <v>1115485</v>
      </c>
      <c r="AJ257">
        <v>1561234</v>
      </c>
      <c r="AK257">
        <v>849894</v>
      </c>
      <c r="AL257">
        <v>70824</v>
      </c>
      <c r="AM257">
        <v>0</v>
      </c>
      <c r="AN257">
        <v>0</v>
      </c>
      <c r="AO257">
        <v>0</v>
      </c>
      <c r="AP257">
        <v>2481952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498800</v>
      </c>
      <c r="BN257">
        <v>49880</v>
      </c>
      <c r="BO257">
        <v>285140</v>
      </c>
      <c r="BP257">
        <v>260650</v>
      </c>
      <c r="BQ257">
        <v>52390</v>
      </c>
      <c r="BR257">
        <v>9530</v>
      </c>
      <c r="BS257">
        <v>37850</v>
      </c>
      <c r="BT257">
        <v>0</v>
      </c>
      <c r="BU257">
        <v>6969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231771.924</v>
      </c>
      <c r="CH257">
        <v>28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20</v>
      </c>
      <c r="DA257">
        <v>0</v>
      </c>
      <c r="DB257">
        <v>42</v>
      </c>
      <c r="DC257">
        <v>62</v>
      </c>
      <c r="DD257">
        <v>32</v>
      </c>
      <c r="DE257">
        <v>2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2</v>
      </c>
      <c r="DS257">
        <v>2</v>
      </c>
      <c r="DV257" s="2"/>
      <c r="DZ257" t="b">
        <v>1</v>
      </c>
      <c r="EA257" s="2" t="s">
        <v>188</v>
      </c>
      <c r="ED257" s="3">
        <v>46054</v>
      </c>
      <c r="EE257" s="3">
        <v>46081</v>
      </c>
      <c r="EF257" s="2" t="s">
        <v>173</v>
      </c>
      <c r="EG257" t="b">
        <v>1</v>
      </c>
      <c r="EH257" s="2" t="s">
        <v>174</v>
      </c>
      <c r="EK257" s="2"/>
    </row>
    <row r="258" spans="1:141" ht="15">
      <c r="A258" s="3">
        <v>46054</v>
      </c>
      <c r="B258">
        <v>7120</v>
      </c>
      <c r="D258" s="2"/>
      <c r="E258" t="s">
        <v>176</v>
      </c>
      <c r="F258" s="2" t="s">
        <v>177</v>
      </c>
      <c r="G258">
        <v>4</v>
      </c>
      <c r="H258" s="3">
        <v>38274</v>
      </c>
      <c r="J258">
        <v>110985.333</v>
      </c>
      <c r="K258">
        <v>116610.3</v>
      </c>
      <c r="L258">
        <v>138960.60800000001</v>
      </c>
      <c r="M258">
        <v>16</v>
      </c>
      <c r="N258">
        <v>8</v>
      </c>
      <c r="O258">
        <v>4</v>
      </c>
      <c r="P258">
        <v>28</v>
      </c>
      <c r="Q258">
        <v>100</v>
      </c>
      <c r="R258">
        <v>100</v>
      </c>
      <c r="S258">
        <v>6157012</v>
      </c>
      <c r="T258">
        <v>1194012</v>
      </c>
      <c r="U258">
        <v>4963000</v>
      </c>
      <c r="V258">
        <v>21</v>
      </c>
      <c r="W258">
        <v>3107589</v>
      </c>
      <c r="X258">
        <v>0</v>
      </c>
      <c r="Y258">
        <v>0</v>
      </c>
      <c r="Z258">
        <v>11250</v>
      </c>
      <c r="AA258">
        <v>157500</v>
      </c>
      <c r="AB258">
        <v>0</v>
      </c>
      <c r="AC258">
        <v>0</v>
      </c>
      <c r="AD258">
        <v>0</v>
      </c>
      <c r="AE258">
        <v>168750</v>
      </c>
      <c r="AF258">
        <v>0</v>
      </c>
      <c r="AG258">
        <v>437288</v>
      </c>
      <c r="AH258">
        <v>0</v>
      </c>
      <c r="AI258">
        <v>1068259</v>
      </c>
      <c r="AJ258">
        <v>1505548</v>
      </c>
      <c r="AK258">
        <v>1250645</v>
      </c>
      <c r="AL258">
        <v>69480</v>
      </c>
      <c r="AM258">
        <v>0</v>
      </c>
      <c r="AN258">
        <v>0</v>
      </c>
      <c r="AO258">
        <v>0</v>
      </c>
      <c r="AP258">
        <v>2825673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55000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458860</v>
      </c>
      <c r="BN258">
        <v>45880</v>
      </c>
      <c r="BO258">
        <v>277490</v>
      </c>
      <c r="BP258">
        <v>282910</v>
      </c>
      <c r="BQ258">
        <v>55410</v>
      </c>
      <c r="BR258">
        <v>9330</v>
      </c>
      <c r="BS258">
        <v>37130</v>
      </c>
      <c r="BT258">
        <v>20000</v>
      </c>
      <c r="BU258">
        <v>7002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219786.75</v>
      </c>
      <c r="CH258">
        <v>28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20</v>
      </c>
      <c r="DA258">
        <v>0</v>
      </c>
      <c r="DB258">
        <v>41</v>
      </c>
      <c r="DC258">
        <v>61</v>
      </c>
      <c r="DD258">
        <v>48</v>
      </c>
      <c r="DE258">
        <v>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1</v>
      </c>
      <c r="DR258">
        <v>2</v>
      </c>
      <c r="DS258">
        <v>2</v>
      </c>
      <c r="DV258" s="2"/>
      <c r="DZ258" t="b">
        <v>1</v>
      </c>
      <c r="EA258" s="2" t="s">
        <v>188</v>
      </c>
      <c r="ED258" s="3">
        <v>46054</v>
      </c>
      <c r="EE258" s="3">
        <v>46081</v>
      </c>
      <c r="EF258" s="2" t="s">
        <v>173</v>
      </c>
      <c r="EG258" t="b">
        <v>1</v>
      </c>
      <c r="EH258" s="2" t="s">
        <v>174</v>
      </c>
      <c r="EK258" s="2"/>
    </row>
    <row r="259" spans="1:141" ht="15">
      <c r="A259" s="3">
        <v>46054</v>
      </c>
      <c r="B259">
        <v>7140</v>
      </c>
      <c r="D259" s="2"/>
      <c r="E259" t="s">
        <v>170</v>
      </c>
      <c r="F259" s="2" t="s">
        <v>171</v>
      </c>
      <c r="G259">
        <v>25</v>
      </c>
      <c r="H259" s="3">
        <v>33451</v>
      </c>
      <c r="J259">
        <v>143601.58900000001</v>
      </c>
      <c r="K259">
        <v>152226.56700000001</v>
      </c>
      <c r="L259">
        <v>181403.32500000001</v>
      </c>
      <c r="M259">
        <v>16</v>
      </c>
      <c r="N259">
        <v>8</v>
      </c>
      <c r="O259">
        <v>4</v>
      </c>
      <c r="P259">
        <v>28</v>
      </c>
      <c r="Q259">
        <v>100</v>
      </c>
      <c r="R259">
        <v>100</v>
      </c>
      <c r="S259">
        <v>6839001</v>
      </c>
      <c r="T259">
        <v>1445001</v>
      </c>
      <c r="U259">
        <v>5394000</v>
      </c>
      <c r="V259">
        <v>33</v>
      </c>
      <c r="W259">
        <v>4020844</v>
      </c>
      <c r="X259">
        <v>0</v>
      </c>
      <c r="Y259">
        <v>0</v>
      </c>
      <c r="Z259">
        <v>11250</v>
      </c>
      <c r="AA259">
        <v>247500</v>
      </c>
      <c r="AB259">
        <v>0</v>
      </c>
      <c r="AC259">
        <v>0</v>
      </c>
      <c r="AD259">
        <v>0</v>
      </c>
      <c r="AE259">
        <v>258750</v>
      </c>
      <c r="AF259">
        <v>0</v>
      </c>
      <c r="AG259">
        <v>570849</v>
      </c>
      <c r="AH259">
        <v>0</v>
      </c>
      <c r="AI259">
        <v>782301</v>
      </c>
      <c r="AJ259">
        <v>1353151</v>
      </c>
      <c r="AK259">
        <v>1088419</v>
      </c>
      <c r="AL259">
        <v>0</v>
      </c>
      <c r="AM259">
        <v>0</v>
      </c>
      <c r="AN259">
        <v>0</v>
      </c>
      <c r="AO259">
        <v>0</v>
      </c>
      <c r="AP259">
        <v>2441570</v>
      </c>
      <c r="AQ259">
        <v>0</v>
      </c>
      <c r="AR259">
        <v>72837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45000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629170</v>
      </c>
      <c r="BN259">
        <v>62910</v>
      </c>
      <c r="BO259">
        <v>302570</v>
      </c>
      <c r="BP259">
        <v>300980</v>
      </c>
      <c r="BQ259">
        <v>61550</v>
      </c>
      <c r="BR259">
        <v>12070</v>
      </c>
      <c r="BS259">
        <v>48500</v>
      </c>
      <c r="BT259">
        <v>20000</v>
      </c>
      <c r="BU259">
        <v>7251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260648</v>
      </c>
      <c r="CH259">
        <v>28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20</v>
      </c>
      <c r="DA259">
        <v>0</v>
      </c>
      <c r="DB259">
        <v>23</v>
      </c>
      <c r="DC259">
        <v>43</v>
      </c>
      <c r="DD259">
        <v>32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2</v>
      </c>
      <c r="DS259">
        <v>2</v>
      </c>
      <c r="DV259" s="2"/>
      <c r="DZ259" t="b">
        <v>1</v>
      </c>
      <c r="EA259" s="2" t="s">
        <v>189</v>
      </c>
      <c r="ED259" s="3">
        <v>46054</v>
      </c>
      <c r="EE259" s="3">
        <v>46081</v>
      </c>
      <c r="EF259" s="2" t="s">
        <v>173</v>
      </c>
      <c r="EG259" t="b">
        <v>1</v>
      </c>
      <c r="EH259" s="2" t="s">
        <v>174</v>
      </c>
      <c r="EK259" s="2"/>
    </row>
    <row r="260" spans="1:141" ht="15">
      <c r="A260" s="3">
        <v>46054</v>
      </c>
      <c r="B260">
        <v>7140</v>
      </c>
      <c r="D260" s="2"/>
      <c r="E260" t="s">
        <v>170</v>
      </c>
      <c r="F260" s="2" t="s">
        <v>171</v>
      </c>
      <c r="G260">
        <v>11</v>
      </c>
      <c r="H260" s="3">
        <v>36696</v>
      </c>
      <c r="J260">
        <v>136218.58900000001</v>
      </c>
      <c r="K260">
        <v>142718.56700000001</v>
      </c>
      <c r="L260">
        <v>170072.959</v>
      </c>
      <c r="M260">
        <v>16</v>
      </c>
      <c r="N260">
        <v>8</v>
      </c>
      <c r="O260">
        <v>4</v>
      </c>
      <c r="P260">
        <v>28</v>
      </c>
      <c r="Q260">
        <v>100</v>
      </c>
      <c r="R260">
        <v>100</v>
      </c>
      <c r="S260">
        <v>6227525</v>
      </c>
      <c r="T260">
        <v>1815525</v>
      </c>
      <c r="U260">
        <v>4412000</v>
      </c>
      <c r="V260">
        <v>25</v>
      </c>
      <c r="W260">
        <v>3814120</v>
      </c>
      <c r="X260">
        <v>0</v>
      </c>
      <c r="Y260">
        <v>0</v>
      </c>
      <c r="Z260">
        <v>7500</v>
      </c>
      <c r="AA260">
        <v>187500</v>
      </c>
      <c r="AB260">
        <v>0</v>
      </c>
      <c r="AC260">
        <v>0</v>
      </c>
      <c r="AD260">
        <v>0</v>
      </c>
      <c r="AE260">
        <v>195000</v>
      </c>
      <c r="AF260">
        <v>0</v>
      </c>
      <c r="AG260">
        <v>535194</v>
      </c>
      <c r="AH260">
        <v>0</v>
      </c>
      <c r="AI260">
        <v>637773</v>
      </c>
      <c r="AJ260">
        <v>1172968</v>
      </c>
      <c r="AK260">
        <v>1020437</v>
      </c>
      <c r="AL260">
        <v>0</v>
      </c>
      <c r="AM260">
        <v>0</v>
      </c>
      <c r="AN260">
        <v>0</v>
      </c>
      <c r="AO260">
        <v>0</v>
      </c>
      <c r="AP260">
        <v>2193405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25000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570590</v>
      </c>
      <c r="BN260">
        <v>57050</v>
      </c>
      <c r="BO260">
        <v>302570</v>
      </c>
      <c r="BP260">
        <v>264900</v>
      </c>
      <c r="BQ260">
        <v>56050</v>
      </c>
      <c r="BR260">
        <v>11450</v>
      </c>
      <c r="BS260">
        <v>45440</v>
      </c>
      <c r="BT260">
        <v>0</v>
      </c>
      <c r="BU260">
        <v>505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506970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244367.587</v>
      </c>
      <c r="CH260">
        <v>28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20</v>
      </c>
      <c r="DA260">
        <v>0</v>
      </c>
      <c r="DB260">
        <v>20</v>
      </c>
      <c r="DC260">
        <v>40</v>
      </c>
      <c r="DD260">
        <v>32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2</v>
      </c>
      <c r="DS260">
        <v>2</v>
      </c>
      <c r="DV260" s="2"/>
      <c r="DZ260" t="b">
        <v>1</v>
      </c>
      <c r="EA260" s="2" t="s">
        <v>189</v>
      </c>
      <c r="ED260" s="3">
        <v>46054</v>
      </c>
      <c r="EE260" s="3">
        <v>46081</v>
      </c>
      <c r="EF260" s="2" t="s">
        <v>173</v>
      </c>
      <c r="EG260" t="b">
        <v>1</v>
      </c>
      <c r="EH260" s="2" t="s">
        <v>174</v>
      </c>
      <c r="EK260" s="2"/>
    </row>
    <row r="261" spans="1:141" ht="15">
      <c r="A261" s="3">
        <v>46054</v>
      </c>
      <c r="B261">
        <v>7140</v>
      </c>
      <c r="D261" s="2"/>
      <c r="E261" t="s">
        <v>176</v>
      </c>
      <c r="F261" s="2" t="s">
        <v>177</v>
      </c>
      <c r="G261">
        <v>11</v>
      </c>
      <c r="H261" s="3">
        <v>38224</v>
      </c>
      <c r="J261">
        <v>116136.333</v>
      </c>
      <c r="K261">
        <v>121636.3</v>
      </c>
      <c r="L261">
        <v>144949.924</v>
      </c>
      <c r="M261">
        <v>16</v>
      </c>
      <c r="N261">
        <v>8</v>
      </c>
      <c r="O261">
        <v>4</v>
      </c>
      <c r="P261">
        <v>28</v>
      </c>
      <c r="Q261">
        <v>100</v>
      </c>
      <c r="R261">
        <v>100</v>
      </c>
      <c r="S261">
        <v>5256857</v>
      </c>
      <c r="T261">
        <v>1046857</v>
      </c>
      <c r="U261">
        <v>4210000</v>
      </c>
      <c r="V261">
        <v>21</v>
      </c>
      <c r="W261">
        <v>3251817</v>
      </c>
      <c r="X261">
        <v>0</v>
      </c>
      <c r="Y261">
        <v>0</v>
      </c>
      <c r="Z261">
        <v>7500</v>
      </c>
      <c r="AA261">
        <v>157500</v>
      </c>
      <c r="AB261">
        <v>0</v>
      </c>
      <c r="AC261">
        <v>0</v>
      </c>
      <c r="AD261">
        <v>0</v>
      </c>
      <c r="AE261">
        <v>165000</v>
      </c>
      <c r="AF261">
        <v>0</v>
      </c>
      <c r="AG261">
        <v>456136</v>
      </c>
      <c r="AH261">
        <v>0</v>
      </c>
      <c r="AI261">
        <v>434849</v>
      </c>
      <c r="AJ261">
        <v>890985</v>
      </c>
      <c r="AK261">
        <v>869699</v>
      </c>
      <c r="AL261">
        <v>0</v>
      </c>
      <c r="AM261">
        <v>0</v>
      </c>
      <c r="AN261">
        <v>0</v>
      </c>
      <c r="AO261">
        <v>0</v>
      </c>
      <c r="AP261">
        <v>1760684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54356</v>
      </c>
      <c r="AZ261">
        <v>0</v>
      </c>
      <c r="BA261">
        <v>0</v>
      </c>
      <c r="BB261">
        <v>25000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409980</v>
      </c>
      <c r="BN261">
        <v>40990</v>
      </c>
      <c r="BO261">
        <v>256640</v>
      </c>
      <c r="BP261">
        <v>235850</v>
      </c>
      <c r="BQ261">
        <v>47310</v>
      </c>
      <c r="BR261">
        <v>9760</v>
      </c>
      <c r="BS261">
        <v>38720</v>
      </c>
      <c r="BT261">
        <v>0</v>
      </c>
      <c r="BU261">
        <v>7607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193035.065</v>
      </c>
      <c r="CH261">
        <v>28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20</v>
      </c>
      <c r="DA261">
        <v>0</v>
      </c>
      <c r="DB261">
        <v>16</v>
      </c>
      <c r="DC261">
        <v>36</v>
      </c>
      <c r="DD261">
        <v>32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2</v>
      </c>
      <c r="DS261">
        <v>2</v>
      </c>
      <c r="DV261" s="2"/>
      <c r="DZ261" t="b">
        <v>1</v>
      </c>
      <c r="EA261" s="2" t="s">
        <v>189</v>
      </c>
      <c r="ED261" s="3">
        <v>46054</v>
      </c>
      <c r="EE261" s="3">
        <v>46081</v>
      </c>
      <c r="EF261" s="2" t="s">
        <v>173</v>
      </c>
      <c r="EG261" t="b">
        <v>1</v>
      </c>
      <c r="EH261" s="2" t="s">
        <v>174</v>
      </c>
      <c r="EK261" s="2"/>
    </row>
    <row r="262" spans="1:141" ht="15">
      <c r="A262" s="3">
        <v>46054</v>
      </c>
      <c r="B262">
        <v>7150</v>
      </c>
      <c r="D262" s="2"/>
      <c r="E262" t="s">
        <v>170</v>
      </c>
      <c r="F262" s="2" t="s">
        <v>171</v>
      </c>
      <c r="G262">
        <v>5</v>
      </c>
      <c r="H262" s="3">
        <v>41640</v>
      </c>
      <c r="J262">
        <v>131085.58900000001</v>
      </c>
      <c r="K262">
        <v>134460.56700000001</v>
      </c>
      <c r="L262">
        <v>160232.17499999999</v>
      </c>
      <c r="M262">
        <v>16</v>
      </c>
      <c r="N262">
        <v>8</v>
      </c>
      <c r="O262">
        <v>4</v>
      </c>
      <c r="P262">
        <v>28</v>
      </c>
      <c r="Q262">
        <v>100</v>
      </c>
      <c r="R262">
        <v>100</v>
      </c>
      <c r="S262">
        <v>5702903</v>
      </c>
      <c r="T262">
        <v>1090220</v>
      </c>
      <c r="U262">
        <v>4612683</v>
      </c>
      <c r="V262">
        <v>12</v>
      </c>
      <c r="W262">
        <v>3670396</v>
      </c>
      <c r="X262">
        <v>0</v>
      </c>
      <c r="Y262">
        <v>0</v>
      </c>
      <c r="Z262">
        <v>11250</v>
      </c>
      <c r="AA262">
        <v>90000</v>
      </c>
      <c r="AB262">
        <v>0</v>
      </c>
      <c r="AC262">
        <v>0</v>
      </c>
      <c r="AD262">
        <v>0</v>
      </c>
      <c r="AE262">
        <v>101250</v>
      </c>
      <c r="AF262">
        <v>0</v>
      </c>
      <c r="AG262">
        <v>504227</v>
      </c>
      <c r="AH262">
        <v>0</v>
      </c>
      <c r="AI262">
        <v>480696</v>
      </c>
      <c r="AJ262">
        <v>984923</v>
      </c>
      <c r="AK262">
        <v>841218</v>
      </c>
      <c r="AL262">
        <v>80116</v>
      </c>
      <c r="AM262">
        <v>0</v>
      </c>
      <c r="AN262">
        <v>0</v>
      </c>
      <c r="AO262">
        <v>0</v>
      </c>
      <c r="AP262">
        <v>1906257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25000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386620</v>
      </c>
      <c r="BN262">
        <v>38660</v>
      </c>
      <c r="BO262">
        <v>280530</v>
      </c>
      <c r="BP262">
        <v>249310</v>
      </c>
      <c r="BQ262">
        <v>51330</v>
      </c>
      <c r="BR262">
        <v>11020</v>
      </c>
      <c r="BS262">
        <v>42750</v>
      </c>
      <c r="BT262">
        <v>15000</v>
      </c>
      <c r="BU262">
        <v>15000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203088.38</v>
      </c>
      <c r="CH262">
        <v>28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20</v>
      </c>
      <c r="DA262">
        <v>0</v>
      </c>
      <c r="DB262">
        <v>16</v>
      </c>
      <c r="DC262">
        <v>36</v>
      </c>
      <c r="DD262">
        <v>28</v>
      </c>
      <c r="DE262">
        <v>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0.5</v>
      </c>
      <c r="DR262">
        <v>2</v>
      </c>
      <c r="DS262">
        <v>2</v>
      </c>
      <c r="DV262" s="2"/>
      <c r="DZ262" t="b">
        <v>1</v>
      </c>
      <c r="EA262" s="2" t="s">
        <v>190</v>
      </c>
      <c r="ED262" s="3">
        <v>46054</v>
      </c>
      <c r="EE262" s="3">
        <v>46081</v>
      </c>
      <c r="EF262" s="2" t="s">
        <v>173</v>
      </c>
      <c r="EG262" t="b">
        <v>1</v>
      </c>
      <c r="EH262" s="2" t="s">
        <v>174</v>
      </c>
      <c r="EK262" s="2"/>
    </row>
    <row r="263" spans="1:141" ht="15">
      <c r="A263" s="3">
        <v>46054</v>
      </c>
      <c r="B263">
        <v>7150</v>
      </c>
      <c r="D263" s="2"/>
      <c r="E263" t="s">
        <v>170</v>
      </c>
      <c r="F263" s="2" t="s">
        <v>171</v>
      </c>
      <c r="G263">
        <v>13</v>
      </c>
      <c r="H263" s="3">
        <v>35499</v>
      </c>
      <c r="J263">
        <v>137689.58900000001</v>
      </c>
      <c r="K263">
        <v>144689.56700000001</v>
      </c>
      <c r="L263">
        <v>172421.734</v>
      </c>
      <c r="M263">
        <v>16</v>
      </c>
      <c r="N263">
        <v>8</v>
      </c>
      <c r="O263">
        <v>4</v>
      </c>
      <c r="P263">
        <v>28</v>
      </c>
      <c r="Q263">
        <v>100</v>
      </c>
      <c r="R263">
        <v>100</v>
      </c>
      <c r="S263">
        <v>8091327</v>
      </c>
      <c r="T263">
        <v>1850970</v>
      </c>
      <c r="U263">
        <v>6240357</v>
      </c>
      <c r="V263">
        <v>28</v>
      </c>
      <c r="W263">
        <v>3855308</v>
      </c>
      <c r="X263">
        <v>0</v>
      </c>
      <c r="Y263">
        <v>0</v>
      </c>
      <c r="Z263">
        <v>0</v>
      </c>
      <c r="AA263">
        <v>210000</v>
      </c>
      <c r="AB263">
        <v>0</v>
      </c>
      <c r="AC263">
        <v>0</v>
      </c>
      <c r="AD263">
        <v>0</v>
      </c>
      <c r="AE263">
        <v>210000</v>
      </c>
      <c r="AF263">
        <v>0</v>
      </c>
      <c r="AG263">
        <v>542585</v>
      </c>
      <c r="AH263">
        <v>0</v>
      </c>
      <c r="AI263">
        <v>711239</v>
      </c>
      <c r="AJ263">
        <v>1253825</v>
      </c>
      <c r="AK263">
        <v>2392351</v>
      </c>
      <c r="AL263">
        <v>344843</v>
      </c>
      <c r="AM263">
        <v>0</v>
      </c>
      <c r="AN263">
        <v>0</v>
      </c>
      <c r="AO263">
        <v>0</v>
      </c>
      <c r="AP263">
        <v>3991019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35000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965530</v>
      </c>
      <c r="BN263">
        <v>96550</v>
      </c>
      <c r="BO263">
        <v>302570</v>
      </c>
      <c r="BP263">
        <v>340860</v>
      </c>
      <c r="BQ263">
        <v>72820</v>
      </c>
      <c r="BR263">
        <v>11570</v>
      </c>
      <c r="BS263">
        <v>46070</v>
      </c>
      <c r="BT263">
        <v>0</v>
      </c>
      <c r="BU263">
        <v>15000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261281.304</v>
      </c>
      <c r="CH263">
        <v>28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20</v>
      </c>
      <c r="DA263">
        <v>0</v>
      </c>
      <c r="DB263">
        <v>22</v>
      </c>
      <c r="DC263">
        <v>42</v>
      </c>
      <c r="DD263">
        <v>74</v>
      </c>
      <c r="DE263">
        <v>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2</v>
      </c>
      <c r="DS263">
        <v>2</v>
      </c>
      <c r="DV263" s="2"/>
      <c r="DZ263" t="b">
        <v>1</v>
      </c>
      <c r="EA263" s="2" t="s">
        <v>190</v>
      </c>
      <c r="ED263" s="3">
        <v>46054</v>
      </c>
      <c r="EE263" s="3">
        <v>46081</v>
      </c>
      <c r="EF263" s="2" t="s">
        <v>173</v>
      </c>
      <c r="EG263" t="b">
        <v>1</v>
      </c>
      <c r="EH263" s="2" t="s">
        <v>174</v>
      </c>
      <c r="EK263" s="2"/>
    </row>
    <row r="264" spans="1:141" ht="15">
      <c r="A264" s="3">
        <v>46054</v>
      </c>
      <c r="B264">
        <v>7150</v>
      </c>
      <c r="D264" s="2"/>
      <c r="E264" t="s">
        <v>176</v>
      </c>
      <c r="F264" s="2" t="s">
        <v>177</v>
      </c>
      <c r="G264">
        <v>7</v>
      </c>
      <c r="H264" s="3">
        <v>37907</v>
      </c>
      <c r="J264">
        <v>113366.333</v>
      </c>
      <c r="K264">
        <v>118866.3</v>
      </c>
      <c r="L264">
        <v>141649.008</v>
      </c>
      <c r="M264">
        <v>16</v>
      </c>
      <c r="N264">
        <v>8</v>
      </c>
      <c r="O264">
        <v>4</v>
      </c>
      <c r="P264">
        <v>28</v>
      </c>
      <c r="Q264">
        <v>100</v>
      </c>
      <c r="R264">
        <v>100</v>
      </c>
      <c r="S264">
        <v>6685529</v>
      </c>
      <c r="T264">
        <v>1690780</v>
      </c>
      <c r="U264">
        <v>4994749</v>
      </c>
      <c r="V264">
        <v>22</v>
      </c>
      <c r="W264">
        <v>3174257</v>
      </c>
      <c r="X264">
        <v>0</v>
      </c>
      <c r="Y264">
        <v>0</v>
      </c>
      <c r="Z264">
        <v>0</v>
      </c>
      <c r="AA264">
        <v>165000</v>
      </c>
      <c r="AB264">
        <v>0</v>
      </c>
      <c r="AC264">
        <v>0</v>
      </c>
      <c r="AD264">
        <v>0</v>
      </c>
      <c r="AE264">
        <v>165000</v>
      </c>
      <c r="AF264">
        <v>0</v>
      </c>
      <c r="AG264">
        <v>445748</v>
      </c>
      <c r="AH264">
        <v>0</v>
      </c>
      <c r="AI264">
        <v>677259</v>
      </c>
      <c r="AJ264">
        <v>1123007</v>
      </c>
      <c r="AK264">
        <v>1912261</v>
      </c>
      <c r="AL264">
        <v>301004</v>
      </c>
      <c r="AM264">
        <v>0</v>
      </c>
      <c r="AN264">
        <v>0</v>
      </c>
      <c r="AO264">
        <v>0</v>
      </c>
      <c r="AP264">
        <v>3336272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10000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714670</v>
      </c>
      <c r="BN264">
        <v>71460</v>
      </c>
      <c r="BO264">
        <v>262340</v>
      </c>
      <c r="BP264">
        <v>281590</v>
      </c>
      <c r="BQ264">
        <v>60170</v>
      </c>
      <c r="BR264">
        <v>9530</v>
      </c>
      <c r="BS264">
        <v>37850</v>
      </c>
      <c r="BT264">
        <v>12000</v>
      </c>
      <c r="BU264">
        <v>15000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226170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218901.783</v>
      </c>
      <c r="CH264">
        <v>28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20</v>
      </c>
      <c r="DA264">
        <v>0</v>
      </c>
      <c r="DB264">
        <v>25.5</v>
      </c>
      <c r="DC264">
        <v>45.5</v>
      </c>
      <c r="DD264">
        <v>72</v>
      </c>
      <c r="DE264">
        <v>8.5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0.5</v>
      </c>
      <c r="DR264">
        <v>2</v>
      </c>
      <c r="DS264">
        <v>2</v>
      </c>
      <c r="DV264" s="2"/>
      <c r="DZ264" t="b">
        <v>1</v>
      </c>
      <c r="EA264" s="2" t="s">
        <v>190</v>
      </c>
      <c r="ED264" s="3">
        <v>46054</v>
      </c>
      <c r="EE264" s="3">
        <v>46081</v>
      </c>
      <c r="EF264" s="2" t="s">
        <v>173</v>
      </c>
      <c r="EG264" t="b">
        <v>1</v>
      </c>
      <c r="EH264" s="2" t="s">
        <v>174</v>
      </c>
      <c r="EK264" s="2"/>
    </row>
    <row r="265" spans="1:141" ht="15">
      <c r="A265" s="3">
        <v>46054</v>
      </c>
      <c r="B265">
        <v>7160</v>
      </c>
      <c r="D265" s="2"/>
      <c r="E265" t="s">
        <v>170</v>
      </c>
      <c r="F265" s="2" t="s">
        <v>171</v>
      </c>
      <c r="G265">
        <v>11</v>
      </c>
      <c r="H265" s="3">
        <v>35576</v>
      </c>
      <c r="J265">
        <v>136218.58900000001</v>
      </c>
      <c r="K265">
        <v>142968.56700000001</v>
      </c>
      <c r="L265">
        <v>170370.875</v>
      </c>
      <c r="M265">
        <v>16</v>
      </c>
      <c r="N265">
        <v>8</v>
      </c>
      <c r="O265">
        <v>4</v>
      </c>
      <c r="P265">
        <v>28</v>
      </c>
      <c r="Q265">
        <v>100</v>
      </c>
      <c r="R265">
        <v>100</v>
      </c>
      <c r="S265">
        <v>6492479</v>
      </c>
      <c r="T265">
        <v>1196860</v>
      </c>
      <c r="U265">
        <v>5295619</v>
      </c>
      <c r="V265">
        <v>26</v>
      </c>
      <c r="W265">
        <v>3814120</v>
      </c>
      <c r="X265">
        <v>0</v>
      </c>
      <c r="Y265">
        <v>0</v>
      </c>
      <c r="Z265">
        <v>7500</v>
      </c>
      <c r="AA265">
        <v>195000</v>
      </c>
      <c r="AB265">
        <v>0</v>
      </c>
      <c r="AC265">
        <v>0</v>
      </c>
      <c r="AD265">
        <v>0</v>
      </c>
      <c r="AE265">
        <v>202500</v>
      </c>
      <c r="AF265">
        <v>0</v>
      </c>
      <c r="AG265">
        <v>536132</v>
      </c>
      <c r="AH265">
        <v>0</v>
      </c>
      <c r="AI265">
        <v>862502</v>
      </c>
      <c r="AJ265">
        <v>1398634</v>
      </c>
      <c r="AK265">
        <v>1022225</v>
      </c>
      <c r="AL265">
        <v>0</v>
      </c>
      <c r="AM265">
        <v>0</v>
      </c>
      <c r="AN265">
        <v>0</v>
      </c>
      <c r="AO265">
        <v>0</v>
      </c>
      <c r="AP265">
        <v>2420859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55000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452910</v>
      </c>
      <c r="BN265">
        <v>45290</v>
      </c>
      <c r="BO265">
        <v>302570</v>
      </c>
      <c r="BP265">
        <v>275690</v>
      </c>
      <c r="BQ265">
        <v>58430</v>
      </c>
      <c r="BR265">
        <v>11450</v>
      </c>
      <c r="BS265">
        <v>45520</v>
      </c>
      <c r="BT265">
        <v>0</v>
      </c>
      <c r="BU265">
        <v>5000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247797.109</v>
      </c>
      <c r="CH265">
        <v>28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20</v>
      </c>
      <c r="DA265">
        <v>0</v>
      </c>
      <c r="DB265">
        <v>27</v>
      </c>
      <c r="DC265">
        <v>47</v>
      </c>
      <c r="DD265">
        <v>32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</v>
      </c>
      <c r="DR265">
        <v>2</v>
      </c>
      <c r="DS265">
        <v>2</v>
      </c>
      <c r="DV265" s="2"/>
      <c r="DZ265" t="b">
        <v>1</v>
      </c>
      <c r="EA265" s="2" t="s">
        <v>191</v>
      </c>
      <c r="ED265" s="3">
        <v>46054</v>
      </c>
      <c r="EE265" s="3">
        <v>46081</v>
      </c>
      <c r="EF265" s="2" t="s">
        <v>173</v>
      </c>
      <c r="EG265" t="b">
        <v>1</v>
      </c>
      <c r="EH265" s="2" t="s">
        <v>174</v>
      </c>
      <c r="EK265" s="2"/>
    </row>
    <row r="266" spans="1:141" ht="15">
      <c r="A266" s="3">
        <v>46054</v>
      </c>
      <c r="B266">
        <v>7160</v>
      </c>
      <c r="D266" s="2"/>
      <c r="E266" t="s">
        <v>176</v>
      </c>
      <c r="F266" s="2" t="s">
        <v>177</v>
      </c>
      <c r="G266">
        <v>9</v>
      </c>
      <c r="H266" s="3">
        <v>38224</v>
      </c>
      <c r="J266">
        <v>114832.333</v>
      </c>
      <c r="K266">
        <v>120082.3</v>
      </c>
      <c r="L266">
        <v>143098.07399999999</v>
      </c>
      <c r="M266">
        <v>16</v>
      </c>
      <c r="N266">
        <v>8</v>
      </c>
      <c r="O266">
        <v>4</v>
      </c>
      <c r="P266">
        <v>28</v>
      </c>
      <c r="Q266">
        <v>100</v>
      </c>
      <c r="R266">
        <v>100</v>
      </c>
      <c r="S266">
        <v>5710500</v>
      </c>
      <c r="T266">
        <v>1031890</v>
      </c>
      <c r="U266">
        <v>4678610</v>
      </c>
      <c r="V266">
        <v>21</v>
      </c>
      <c r="W266">
        <v>3215305</v>
      </c>
      <c r="X266">
        <v>0</v>
      </c>
      <c r="Y266">
        <v>0</v>
      </c>
      <c r="Z266">
        <v>0</v>
      </c>
      <c r="AA266">
        <v>157500</v>
      </c>
      <c r="AB266">
        <v>0</v>
      </c>
      <c r="AC266">
        <v>0</v>
      </c>
      <c r="AD266">
        <v>0</v>
      </c>
      <c r="AE266">
        <v>157500</v>
      </c>
      <c r="AF266">
        <v>0</v>
      </c>
      <c r="AG266">
        <v>450308</v>
      </c>
      <c r="AH266">
        <v>0</v>
      </c>
      <c r="AI266">
        <v>912250</v>
      </c>
      <c r="AJ266">
        <v>1362558</v>
      </c>
      <c r="AK266">
        <v>858588</v>
      </c>
      <c r="AL266">
        <v>71549</v>
      </c>
      <c r="AM266">
        <v>0</v>
      </c>
      <c r="AN266">
        <v>0</v>
      </c>
      <c r="AO266">
        <v>0</v>
      </c>
      <c r="AP266">
        <v>2292695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45000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373190</v>
      </c>
      <c r="BN266">
        <v>37310</v>
      </c>
      <c r="BO266">
        <v>280100</v>
      </c>
      <c r="BP266">
        <v>242020</v>
      </c>
      <c r="BQ266">
        <v>51390</v>
      </c>
      <c r="BR266">
        <v>9650</v>
      </c>
      <c r="BS266">
        <v>38230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192964.576</v>
      </c>
      <c r="CH266">
        <v>28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20</v>
      </c>
      <c r="DA266">
        <v>0</v>
      </c>
      <c r="DB266">
        <v>34</v>
      </c>
      <c r="DC266">
        <v>54</v>
      </c>
      <c r="DD266">
        <v>32</v>
      </c>
      <c r="DE266">
        <v>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2</v>
      </c>
      <c r="DS266">
        <v>2</v>
      </c>
      <c r="DV266" s="2"/>
      <c r="DZ266" t="b">
        <v>1</v>
      </c>
      <c r="EA266" s="2" t="s">
        <v>191</v>
      </c>
      <c r="ED266" s="3">
        <v>46054</v>
      </c>
      <c r="EE266" s="3">
        <v>46081</v>
      </c>
      <c r="EF266" s="2" t="s">
        <v>173</v>
      </c>
      <c r="EG266" t="b">
        <v>1</v>
      </c>
      <c r="EH266" s="2" t="s">
        <v>174</v>
      </c>
      <c r="EK266" s="2"/>
    </row>
    <row r="267" spans="1:141" ht="15">
      <c r="A267" s="3">
        <v>46054</v>
      </c>
      <c r="B267">
        <v>7200</v>
      </c>
      <c r="D267" s="2"/>
      <c r="E267" t="s">
        <v>181</v>
      </c>
      <c r="F267" s="2" t="s">
        <v>182</v>
      </c>
      <c r="G267">
        <v>11</v>
      </c>
      <c r="H267" s="3">
        <v>34008</v>
      </c>
      <c r="J267">
        <v>153871.16500000001</v>
      </c>
      <c r="K267">
        <v>162121.133</v>
      </c>
      <c r="L267">
        <v>196527.68400000001</v>
      </c>
      <c r="M267">
        <v>16</v>
      </c>
      <c r="N267">
        <v>8</v>
      </c>
      <c r="O267">
        <v>4</v>
      </c>
      <c r="P267">
        <v>28</v>
      </c>
      <c r="Q267">
        <v>100</v>
      </c>
      <c r="R267">
        <v>100</v>
      </c>
      <c r="S267">
        <v>6680681</v>
      </c>
      <c r="T267">
        <v>1432640</v>
      </c>
      <c r="U267">
        <v>5248041</v>
      </c>
      <c r="V267">
        <v>33</v>
      </c>
      <c r="W267">
        <v>4308392</v>
      </c>
      <c r="X267">
        <v>0</v>
      </c>
      <c r="Y267">
        <v>0</v>
      </c>
      <c r="Z267">
        <v>0</v>
      </c>
      <c r="AA267">
        <v>247500</v>
      </c>
      <c r="AB267">
        <v>0</v>
      </c>
      <c r="AC267">
        <v>0</v>
      </c>
      <c r="AD267">
        <v>0</v>
      </c>
      <c r="AE267">
        <v>247500</v>
      </c>
      <c r="AF267">
        <v>100000</v>
      </c>
      <c r="AG267">
        <v>607954</v>
      </c>
      <c r="AH267">
        <v>0</v>
      </c>
      <c r="AI267">
        <v>479036</v>
      </c>
      <c r="AJ267">
        <v>1086990</v>
      </c>
      <c r="AK267">
        <v>902799</v>
      </c>
      <c r="AL267">
        <v>0</v>
      </c>
      <c r="AM267">
        <v>0</v>
      </c>
      <c r="AN267">
        <v>0</v>
      </c>
      <c r="AO267">
        <v>0</v>
      </c>
      <c r="AP267">
        <v>1989789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35000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673910</v>
      </c>
      <c r="BN267">
        <v>67390</v>
      </c>
      <c r="BO267">
        <v>302570</v>
      </c>
      <c r="BP267">
        <v>300710</v>
      </c>
      <c r="BQ267">
        <v>60130</v>
      </c>
      <c r="BR267">
        <v>12930</v>
      </c>
      <c r="BS267">
        <v>0</v>
      </c>
      <c r="BT267">
        <v>0</v>
      </c>
      <c r="BU267">
        <v>15000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264059.739</v>
      </c>
      <c r="CH267">
        <v>28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20</v>
      </c>
      <c r="DA267">
        <v>0</v>
      </c>
      <c r="DB267">
        <v>13</v>
      </c>
      <c r="DC267">
        <v>33</v>
      </c>
      <c r="DD267">
        <v>24.5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2</v>
      </c>
      <c r="DS267">
        <v>2</v>
      </c>
      <c r="DV267" s="2"/>
      <c r="DZ267" t="b">
        <v>1</v>
      </c>
      <c r="EA267" s="2" t="s">
        <v>192</v>
      </c>
      <c r="ED267" s="3">
        <v>46054</v>
      </c>
      <c r="EE267" s="3">
        <v>46081</v>
      </c>
      <c r="EF267" s="2" t="s">
        <v>173</v>
      </c>
      <c r="EG267" t="b">
        <v>1</v>
      </c>
      <c r="EH267" s="2" t="s">
        <v>174</v>
      </c>
      <c r="EK267" s="2"/>
    </row>
    <row r="268" spans="1:141" ht="15">
      <c r="A268" s="3">
        <v>46054</v>
      </c>
      <c r="B268">
        <v>7200</v>
      </c>
      <c r="D268" s="2"/>
      <c r="E268" t="s">
        <v>170</v>
      </c>
      <c r="F268" s="2" t="s">
        <v>171</v>
      </c>
      <c r="G268">
        <v>25</v>
      </c>
      <c r="H268" s="3">
        <v>34092</v>
      </c>
      <c r="J268">
        <v>143601.58900000001</v>
      </c>
      <c r="K268">
        <v>151851.56700000001</v>
      </c>
      <c r="L268">
        <v>184289.78400000001</v>
      </c>
      <c r="M268">
        <v>16</v>
      </c>
      <c r="N268">
        <v>8</v>
      </c>
      <c r="O268">
        <v>4</v>
      </c>
      <c r="P268">
        <v>28</v>
      </c>
      <c r="Q268">
        <v>100</v>
      </c>
      <c r="R268">
        <v>100</v>
      </c>
      <c r="S268">
        <v>6266086</v>
      </c>
      <c r="T268">
        <v>1516086</v>
      </c>
      <c r="U268">
        <v>4750000</v>
      </c>
      <c r="V268">
        <v>32</v>
      </c>
      <c r="W268">
        <v>4020844</v>
      </c>
      <c r="X268">
        <v>0</v>
      </c>
      <c r="Y268">
        <v>0</v>
      </c>
      <c r="Z268">
        <v>7500</v>
      </c>
      <c r="AA268">
        <v>240000</v>
      </c>
      <c r="AB268">
        <v>0</v>
      </c>
      <c r="AC268">
        <v>0</v>
      </c>
      <c r="AD268">
        <v>0</v>
      </c>
      <c r="AE268">
        <v>247500</v>
      </c>
      <c r="AF268">
        <v>100000</v>
      </c>
      <c r="AG268">
        <v>569443</v>
      </c>
      <c r="AH268">
        <v>0</v>
      </c>
      <c r="AI268">
        <v>310989</v>
      </c>
      <c r="AJ268">
        <v>880432</v>
      </c>
      <c r="AK268">
        <v>898412</v>
      </c>
      <c r="AL268">
        <v>0</v>
      </c>
      <c r="AM268">
        <v>0</v>
      </c>
      <c r="AN268">
        <v>0</v>
      </c>
      <c r="AO268">
        <v>0</v>
      </c>
      <c r="AP268">
        <v>1778844</v>
      </c>
      <c r="AQ268">
        <v>0</v>
      </c>
      <c r="AR268">
        <v>83898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35000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558550</v>
      </c>
      <c r="BN268">
        <v>55850</v>
      </c>
      <c r="BO268">
        <v>302570</v>
      </c>
      <c r="BP268">
        <v>279700</v>
      </c>
      <c r="BQ268">
        <v>56390</v>
      </c>
      <c r="BR268">
        <v>12070</v>
      </c>
      <c r="BS268">
        <v>49370</v>
      </c>
      <c r="BT268">
        <v>0</v>
      </c>
      <c r="BU268">
        <v>2106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199480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250799.076</v>
      </c>
      <c r="CH268">
        <v>28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20</v>
      </c>
      <c r="DA268">
        <v>0</v>
      </c>
      <c r="DB268">
        <v>9</v>
      </c>
      <c r="DC268">
        <v>29</v>
      </c>
      <c r="DD268">
        <v>26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1.5</v>
      </c>
      <c r="DR268">
        <v>2</v>
      </c>
      <c r="DS268">
        <v>2</v>
      </c>
      <c r="DV268" s="2"/>
      <c r="DZ268" t="b">
        <v>1</v>
      </c>
      <c r="EA268" s="2" t="s">
        <v>192</v>
      </c>
      <c r="ED268" s="3">
        <v>46054</v>
      </c>
      <c r="EE268" s="3">
        <v>46081</v>
      </c>
      <c r="EF268" s="2" t="s">
        <v>173</v>
      </c>
      <c r="EG268" t="b">
        <v>1</v>
      </c>
      <c r="EH268" s="2" t="s">
        <v>174</v>
      </c>
      <c r="EK268" s="2"/>
    </row>
    <row r="269" spans="1:141" ht="15">
      <c r="A269" s="3">
        <v>46054</v>
      </c>
      <c r="B269">
        <v>7200</v>
      </c>
      <c r="D269" s="2"/>
      <c r="E269" t="s">
        <v>170</v>
      </c>
      <c r="F269" s="2" t="s">
        <v>171</v>
      </c>
      <c r="G269">
        <v>24</v>
      </c>
      <c r="H269" s="3">
        <v>34659</v>
      </c>
      <c r="J269">
        <v>143323.58900000001</v>
      </c>
      <c r="K269">
        <v>151073.56700000001</v>
      </c>
      <c r="L269">
        <v>183362.66699999999</v>
      </c>
      <c r="M269">
        <v>16</v>
      </c>
      <c r="N269">
        <v>8</v>
      </c>
      <c r="O269">
        <v>4</v>
      </c>
      <c r="P269">
        <v>28</v>
      </c>
      <c r="Q269">
        <v>100</v>
      </c>
      <c r="R269">
        <v>100</v>
      </c>
      <c r="S269">
        <v>5978500</v>
      </c>
      <c r="T269">
        <v>1198500</v>
      </c>
      <c r="U269">
        <v>4780000</v>
      </c>
      <c r="V269">
        <v>31</v>
      </c>
      <c r="W269">
        <v>4013060</v>
      </c>
      <c r="X269">
        <v>0</v>
      </c>
      <c r="Y269">
        <v>0</v>
      </c>
      <c r="Z269">
        <v>0</v>
      </c>
      <c r="AA269">
        <v>232500</v>
      </c>
      <c r="AB269">
        <v>0</v>
      </c>
      <c r="AC269">
        <v>0</v>
      </c>
      <c r="AD269">
        <v>0</v>
      </c>
      <c r="AE269">
        <v>232500</v>
      </c>
      <c r="AF269">
        <v>100000</v>
      </c>
      <c r="AG269">
        <v>566525</v>
      </c>
      <c r="AH269">
        <v>0</v>
      </c>
      <c r="AI269">
        <v>1031415</v>
      </c>
      <c r="AJ269">
        <v>1597940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1597940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35000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462980</v>
      </c>
      <c r="BN269">
        <v>46290</v>
      </c>
      <c r="BO269">
        <v>302570</v>
      </c>
      <c r="BP269">
        <v>261950</v>
      </c>
      <c r="BQ269">
        <v>53810</v>
      </c>
      <c r="BR269">
        <v>12040</v>
      </c>
      <c r="BS269">
        <v>49120</v>
      </c>
      <c r="BT269">
        <v>8000</v>
      </c>
      <c r="BU269">
        <v>1740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250434.022</v>
      </c>
      <c r="CH269">
        <v>28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20</v>
      </c>
      <c r="DA269">
        <v>0</v>
      </c>
      <c r="DB269">
        <v>30</v>
      </c>
      <c r="DC269">
        <v>50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2</v>
      </c>
      <c r="DS269">
        <v>2</v>
      </c>
      <c r="DV269" s="2"/>
      <c r="DZ269" t="b">
        <v>1</v>
      </c>
      <c r="EA269" s="2" t="s">
        <v>192</v>
      </c>
      <c r="ED269" s="3">
        <v>46054</v>
      </c>
      <c r="EE269" s="3">
        <v>46081</v>
      </c>
      <c r="EF269" s="2" t="s">
        <v>173</v>
      </c>
      <c r="EG269" t="b">
        <v>1</v>
      </c>
      <c r="EH269" s="2" t="s">
        <v>174</v>
      </c>
      <c r="EK269" s="2"/>
    </row>
    <row r="270" spans="1:141" ht="15">
      <c r="A270" s="3">
        <v>46054</v>
      </c>
      <c r="B270">
        <v>7200</v>
      </c>
      <c r="D270" s="2"/>
      <c r="E270" t="s">
        <v>170</v>
      </c>
      <c r="F270" s="2" t="s">
        <v>171</v>
      </c>
      <c r="G270">
        <v>25</v>
      </c>
      <c r="H270" s="3">
        <v>34935</v>
      </c>
      <c r="J270">
        <v>143601.58900000001</v>
      </c>
      <c r="K270">
        <v>151101.56700000001</v>
      </c>
      <c r="L270">
        <v>183396.03400000001</v>
      </c>
      <c r="M270">
        <v>16</v>
      </c>
      <c r="N270">
        <v>8</v>
      </c>
      <c r="O270">
        <v>4</v>
      </c>
      <c r="P270">
        <v>28</v>
      </c>
      <c r="Q270">
        <v>100</v>
      </c>
      <c r="R270">
        <v>100</v>
      </c>
      <c r="S270">
        <v>6266202</v>
      </c>
      <c r="T270">
        <v>1226202</v>
      </c>
      <c r="U270">
        <v>5040000</v>
      </c>
      <c r="V270">
        <v>30</v>
      </c>
      <c r="W270">
        <v>4020844</v>
      </c>
      <c r="X270">
        <v>0</v>
      </c>
      <c r="Y270">
        <v>0</v>
      </c>
      <c r="Z270">
        <v>0</v>
      </c>
      <c r="AA270">
        <v>225000</v>
      </c>
      <c r="AB270">
        <v>0</v>
      </c>
      <c r="AC270">
        <v>0</v>
      </c>
      <c r="AD270">
        <v>0</v>
      </c>
      <c r="AE270">
        <v>225000</v>
      </c>
      <c r="AF270">
        <v>100000</v>
      </c>
      <c r="AG270">
        <v>566630</v>
      </c>
      <c r="AH270">
        <v>0</v>
      </c>
      <c r="AI270">
        <v>378254</v>
      </c>
      <c r="AJ270">
        <v>944885</v>
      </c>
      <c r="AK270">
        <v>894055</v>
      </c>
      <c r="AL270">
        <v>0</v>
      </c>
      <c r="AM270">
        <v>0</v>
      </c>
      <c r="AN270">
        <v>0</v>
      </c>
      <c r="AO270">
        <v>0</v>
      </c>
      <c r="AP270">
        <v>1838940</v>
      </c>
      <c r="AQ270">
        <v>0</v>
      </c>
      <c r="AR270">
        <v>36418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45000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477740</v>
      </c>
      <c r="BN270">
        <v>47770</v>
      </c>
      <c r="BO270">
        <v>302570</v>
      </c>
      <c r="BP270">
        <v>279590</v>
      </c>
      <c r="BQ270">
        <v>56400</v>
      </c>
      <c r="BR270">
        <v>12070</v>
      </c>
      <c r="BS270">
        <v>49120</v>
      </c>
      <c r="BT270">
        <v>0</v>
      </c>
      <c r="BU270">
        <v>942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245796.967</v>
      </c>
      <c r="CH270">
        <v>28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20</v>
      </c>
      <c r="DA270">
        <v>0</v>
      </c>
      <c r="DB270">
        <v>11</v>
      </c>
      <c r="DC270">
        <v>31</v>
      </c>
      <c r="DD270">
        <v>26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2</v>
      </c>
      <c r="DS270">
        <v>2</v>
      </c>
      <c r="DV270" s="2"/>
      <c r="DZ270" t="b">
        <v>1</v>
      </c>
      <c r="EA270" s="2" t="s">
        <v>192</v>
      </c>
      <c r="ED270" s="3">
        <v>46054</v>
      </c>
      <c r="EE270" s="3">
        <v>46081</v>
      </c>
      <c r="EF270" s="2" t="s">
        <v>173</v>
      </c>
      <c r="EG270" t="b">
        <v>1</v>
      </c>
      <c r="EH270" s="2" t="s">
        <v>174</v>
      </c>
      <c r="EK270" s="2"/>
    </row>
    <row r="271" spans="1:141" ht="15">
      <c r="A271" s="3">
        <v>46054</v>
      </c>
      <c r="B271">
        <v>7200</v>
      </c>
      <c r="D271" s="2"/>
      <c r="E271" t="s">
        <v>170</v>
      </c>
      <c r="F271" s="2" t="s">
        <v>171</v>
      </c>
      <c r="G271">
        <v>24</v>
      </c>
      <c r="H271" s="3">
        <v>35395</v>
      </c>
      <c r="J271">
        <v>143323.58900000001</v>
      </c>
      <c r="K271">
        <v>150823.56700000001</v>
      </c>
      <c r="L271">
        <v>183064.75</v>
      </c>
      <c r="M271">
        <v>16</v>
      </c>
      <c r="N271">
        <v>8</v>
      </c>
      <c r="O271">
        <v>4</v>
      </c>
      <c r="P271">
        <v>28</v>
      </c>
      <c r="Q271">
        <v>100</v>
      </c>
      <c r="R271">
        <v>100</v>
      </c>
      <c r="S271">
        <v>6657717</v>
      </c>
      <c r="T271">
        <v>1319460</v>
      </c>
      <c r="U271">
        <v>5338257</v>
      </c>
      <c r="V271">
        <v>29</v>
      </c>
      <c r="W271">
        <v>4013060</v>
      </c>
      <c r="X271">
        <v>0</v>
      </c>
      <c r="Y271">
        <v>0</v>
      </c>
      <c r="Z271">
        <v>7500</v>
      </c>
      <c r="AA271">
        <v>217500</v>
      </c>
      <c r="AB271">
        <v>0</v>
      </c>
      <c r="AC271">
        <v>0</v>
      </c>
      <c r="AD271">
        <v>0</v>
      </c>
      <c r="AE271">
        <v>225000</v>
      </c>
      <c r="AF271">
        <v>100000</v>
      </c>
      <c r="AG271">
        <v>565588</v>
      </c>
      <c r="AH271">
        <v>0</v>
      </c>
      <c r="AI271">
        <v>789466</v>
      </c>
      <c r="AJ271">
        <v>1355055</v>
      </c>
      <c r="AK271">
        <v>909602</v>
      </c>
      <c r="AL271">
        <v>0</v>
      </c>
      <c r="AM271">
        <v>0</v>
      </c>
      <c r="AN271">
        <v>0</v>
      </c>
      <c r="AO271">
        <v>0</v>
      </c>
      <c r="AP271">
        <v>2264657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55000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528670</v>
      </c>
      <c r="BN271">
        <v>52860</v>
      </c>
      <c r="BO271">
        <v>302570</v>
      </c>
      <c r="BP271">
        <v>295370</v>
      </c>
      <c r="BQ271">
        <v>59920</v>
      </c>
      <c r="BR271">
        <v>12040</v>
      </c>
      <c r="BS271">
        <v>49030</v>
      </c>
      <c r="BT271">
        <v>9000</v>
      </c>
      <c r="BU271">
        <v>10000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260525.674</v>
      </c>
      <c r="CH271">
        <v>28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20</v>
      </c>
      <c r="DA271">
        <v>0</v>
      </c>
      <c r="DB271">
        <v>23</v>
      </c>
      <c r="DC271">
        <v>43</v>
      </c>
      <c r="DD271">
        <v>26.5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2</v>
      </c>
      <c r="DS271">
        <v>2</v>
      </c>
      <c r="DV271" s="2"/>
      <c r="DZ271" t="b">
        <v>1</v>
      </c>
      <c r="EA271" s="2" t="s">
        <v>192</v>
      </c>
      <c r="ED271" s="3">
        <v>46054</v>
      </c>
      <c r="EE271" s="3">
        <v>46081</v>
      </c>
      <c r="EF271" s="2" t="s">
        <v>173</v>
      </c>
      <c r="EG271" t="b">
        <v>1</v>
      </c>
      <c r="EH271" s="2" t="s">
        <v>174</v>
      </c>
      <c r="EK271" s="2"/>
    </row>
    <row r="272" spans="1:141" ht="15">
      <c r="A272" s="3">
        <v>46054</v>
      </c>
      <c r="B272">
        <v>7200</v>
      </c>
      <c r="D272" s="2"/>
      <c r="E272" t="s">
        <v>170</v>
      </c>
      <c r="F272" s="2" t="s">
        <v>171</v>
      </c>
      <c r="G272">
        <v>19</v>
      </c>
      <c r="H272" s="3">
        <v>36557</v>
      </c>
      <c r="J272">
        <v>141205.58900000001</v>
      </c>
      <c r="K272">
        <v>147955.56700000001</v>
      </c>
      <c r="L272">
        <v>179647.05</v>
      </c>
      <c r="M272">
        <v>16</v>
      </c>
      <c r="N272">
        <v>8</v>
      </c>
      <c r="O272">
        <v>4</v>
      </c>
      <c r="P272">
        <v>28</v>
      </c>
      <c r="Q272">
        <v>100</v>
      </c>
      <c r="R272">
        <v>100</v>
      </c>
      <c r="S272">
        <v>5775551</v>
      </c>
      <c r="T272">
        <v>1176551</v>
      </c>
      <c r="U272">
        <v>4599000</v>
      </c>
      <c r="V272">
        <v>26</v>
      </c>
      <c r="W272">
        <v>3953756</v>
      </c>
      <c r="X272">
        <v>0</v>
      </c>
      <c r="Y272">
        <v>0</v>
      </c>
      <c r="Z272">
        <v>7500</v>
      </c>
      <c r="AA272">
        <v>195000</v>
      </c>
      <c r="AB272">
        <v>0</v>
      </c>
      <c r="AC272">
        <v>0</v>
      </c>
      <c r="AD272">
        <v>0</v>
      </c>
      <c r="AE272">
        <v>202500</v>
      </c>
      <c r="AF272">
        <v>100000</v>
      </c>
      <c r="AG272">
        <v>554833</v>
      </c>
      <c r="AH272">
        <v>0</v>
      </c>
      <c r="AI272">
        <v>269470</v>
      </c>
      <c r="AJ272">
        <v>824303</v>
      </c>
      <c r="AK272">
        <v>639992</v>
      </c>
      <c r="AL272">
        <v>0</v>
      </c>
      <c r="AM272">
        <v>0</v>
      </c>
      <c r="AN272">
        <v>0</v>
      </c>
      <c r="AO272">
        <v>0</v>
      </c>
      <c r="AP272">
        <v>1464295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55000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437420</v>
      </c>
      <c r="BN272">
        <v>43740</v>
      </c>
      <c r="BO272">
        <v>302570</v>
      </c>
      <c r="BP272">
        <v>260220</v>
      </c>
      <c r="BQ272">
        <v>51980</v>
      </c>
      <c r="BR272">
        <v>11870</v>
      </c>
      <c r="BS272">
        <v>48110</v>
      </c>
      <c r="BT272">
        <v>12000</v>
      </c>
      <c r="BU272">
        <v>8641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237679.467</v>
      </c>
      <c r="CH272">
        <v>28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20</v>
      </c>
      <c r="DA272">
        <v>0</v>
      </c>
      <c r="DB272">
        <v>8</v>
      </c>
      <c r="DC272">
        <v>28</v>
      </c>
      <c r="DD272">
        <v>19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1.5</v>
      </c>
      <c r="DR272">
        <v>2</v>
      </c>
      <c r="DS272">
        <v>2</v>
      </c>
      <c r="DV272" s="2"/>
      <c r="DZ272" t="b">
        <v>1</v>
      </c>
      <c r="EA272" s="2" t="s">
        <v>192</v>
      </c>
      <c r="ED272" s="3">
        <v>46054</v>
      </c>
      <c r="EE272" s="3">
        <v>46081</v>
      </c>
      <c r="EF272" s="2" t="s">
        <v>173</v>
      </c>
      <c r="EG272" t="b">
        <v>1</v>
      </c>
      <c r="EH272" s="2" t="s">
        <v>174</v>
      </c>
      <c r="EK272" s="2"/>
    </row>
    <row r="273" spans="1:141" ht="15">
      <c r="A273" s="3">
        <v>46054</v>
      </c>
      <c r="B273">
        <v>7210</v>
      </c>
      <c r="D273" s="2"/>
      <c r="E273" t="s">
        <v>170</v>
      </c>
      <c r="F273" s="2" t="s">
        <v>171</v>
      </c>
      <c r="G273">
        <v>14</v>
      </c>
      <c r="H273" s="3">
        <v>34869</v>
      </c>
      <c r="J273">
        <v>138345.58900000001</v>
      </c>
      <c r="K273">
        <v>146095.56700000001</v>
      </c>
      <c r="L273">
        <v>174097.217</v>
      </c>
      <c r="M273">
        <v>16</v>
      </c>
      <c r="N273">
        <v>8</v>
      </c>
      <c r="O273">
        <v>4</v>
      </c>
      <c r="P273">
        <v>28</v>
      </c>
      <c r="Q273">
        <v>100</v>
      </c>
      <c r="R273">
        <v>100</v>
      </c>
      <c r="S273">
        <v>6210622</v>
      </c>
      <c r="T273">
        <v>1283622</v>
      </c>
      <c r="U273">
        <v>4927000</v>
      </c>
      <c r="V273">
        <v>30</v>
      </c>
      <c r="W273">
        <v>3873676</v>
      </c>
      <c r="X273">
        <v>0</v>
      </c>
      <c r="Y273">
        <v>0</v>
      </c>
      <c r="Z273">
        <v>7500</v>
      </c>
      <c r="AA273">
        <v>225000</v>
      </c>
      <c r="AB273">
        <v>0</v>
      </c>
      <c r="AC273">
        <v>0</v>
      </c>
      <c r="AD273">
        <v>0</v>
      </c>
      <c r="AE273">
        <v>232500</v>
      </c>
      <c r="AF273">
        <v>0</v>
      </c>
      <c r="AG273">
        <v>547858</v>
      </c>
      <c r="AH273">
        <v>0</v>
      </c>
      <c r="AI273">
        <v>457005</v>
      </c>
      <c r="AJ273">
        <v>1004863</v>
      </c>
      <c r="AK273">
        <v>1044583</v>
      </c>
      <c r="AL273">
        <v>0</v>
      </c>
      <c r="AM273">
        <v>0</v>
      </c>
      <c r="AN273">
        <v>0</v>
      </c>
      <c r="AO273">
        <v>0</v>
      </c>
      <c r="AP273">
        <v>2049446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55000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536730</v>
      </c>
      <c r="BN273">
        <v>53670</v>
      </c>
      <c r="BO273">
        <v>302570</v>
      </c>
      <c r="BP273">
        <v>276170</v>
      </c>
      <c r="BQ273">
        <v>55900</v>
      </c>
      <c r="BR273">
        <v>11630</v>
      </c>
      <c r="BS273">
        <v>46540</v>
      </c>
      <c r="BT273">
        <v>0</v>
      </c>
      <c r="BU273">
        <v>412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253784.185</v>
      </c>
      <c r="CH273">
        <v>28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20</v>
      </c>
      <c r="DA273">
        <v>0</v>
      </c>
      <c r="DB273">
        <v>14</v>
      </c>
      <c r="DC273">
        <v>34</v>
      </c>
      <c r="DD273">
        <v>32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2</v>
      </c>
      <c r="DR273">
        <v>2</v>
      </c>
      <c r="DS273">
        <v>2</v>
      </c>
      <c r="DV273" s="2"/>
      <c r="DZ273" t="b">
        <v>1</v>
      </c>
      <c r="EA273" s="2" t="s">
        <v>193</v>
      </c>
      <c r="ED273" s="3">
        <v>46054</v>
      </c>
      <c r="EE273" s="3">
        <v>46081</v>
      </c>
      <c r="EF273" s="2" t="s">
        <v>173</v>
      </c>
      <c r="EG273" t="b">
        <v>1</v>
      </c>
      <c r="EH273" s="2" t="s">
        <v>174</v>
      </c>
      <c r="EK273" s="2"/>
    </row>
    <row r="274" spans="1:141" ht="15">
      <c r="A274" s="3">
        <v>46054</v>
      </c>
      <c r="B274">
        <v>7210</v>
      </c>
      <c r="D274" s="2"/>
      <c r="E274" t="s">
        <v>170</v>
      </c>
      <c r="F274" s="2" t="s">
        <v>171</v>
      </c>
      <c r="G274">
        <v>13</v>
      </c>
      <c r="H274" s="3">
        <v>35079</v>
      </c>
      <c r="J274">
        <v>137689.58900000001</v>
      </c>
      <c r="K274">
        <v>146189.56700000001</v>
      </c>
      <c r="L274">
        <v>174209.234</v>
      </c>
      <c r="M274">
        <v>16</v>
      </c>
      <c r="N274">
        <v>8</v>
      </c>
      <c r="O274">
        <v>4</v>
      </c>
      <c r="P274">
        <v>28</v>
      </c>
      <c r="Q274">
        <v>100</v>
      </c>
      <c r="R274">
        <v>100</v>
      </c>
      <c r="S274">
        <v>6678372</v>
      </c>
      <c r="T274">
        <v>1309372</v>
      </c>
      <c r="U274">
        <v>5369000</v>
      </c>
      <c r="V274">
        <v>30</v>
      </c>
      <c r="W274">
        <v>3855308</v>
      </c>
      <c r="X274">
        <v>0</v>
      </c>
      <c r="Y274">
        <v>0</v>
      </c>
      <c r="Z274">
        <v>30000</v>
      </c>
      <c r="AA274">
        <v>225000</v>
      </c>
      <c r="AB274">
        <v>0</v>
      </c>
      <c r="AC274">
        <v>0</v>
      </c>
      <c r="AD274">
        <v>0</v>
      </c>
      <c r="AE274">
        <v>255000</v>
      </c>
      <c r="AF274">
        <v>0</v>
      </c>
      <c r="AG274">
        <v>548210</v>
      </c>
      <c r="AH274">
        <v>0</v>
      </c>
      <c r="AI274">
        <v>653284</v>
      </c>
      <c r="AJ274">
        <v>1201495</v>
      </c>
      <c r="AK274">
        <v>1306569</v>
      </c>
      <c r="AL274">
        <v>0</v>
      </c>
      <c r="AM274">
        <v>0</v>
      </c>
      <c r="AN274">
        <v>0</v>
      </c>
      <c r="AO274">
        <v>0</v>
      </c>
      <c r="AP274">
        <v>2508064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50000</v>
      </c>
      <c r="BC274">
        <v>0</v>
      </c>
      <c r="BD274">
        <v>0</v>
      </c>
      <c r="BE274">
        <v>10000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538380</v>
      </c>
      <c r="BN274">
        <v>53830</v>
      </c>
      <c r="BO274">
        <v>302570</v>
      </c>
      <c r="BP274">
        <v>295770</v>
      </c>
      <c r="BQ274">
        <v>60110</v>
      </c>
      <c r="BR274">
        <v>11570</v>
      </c>
      <c r="BS274">
        <v>46580</v>
      </c>
      <c r="BT274">
        <v>0</v>
      </c>
      <c r="BU274">
        <v>562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268775.70699999999</v>
      </c>
      <c r="CH274">
        <v>28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20</v>
      </c>
      <c r="DA274">
        <v>0</v>
      </c>
      <c r="DB274">
        <v>20</v>
      </c>
      <c r="DC274">
        <v>40</v>
      </c>
      <c r="DD274">
        <v>40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2</v>
      </c>
      <c r="DS274">
        <v>2</v>
      </c>
      <c r="DV274" s="2"/>
      <c r="DZ274" t="b">
        <v>1</v>
      </c>
      <c r="EA274" s="2" t="s">
        <v>193</v>
      </c>
      <c r="ED274" s="3">
        <v>46054</v>
      </c>
      <c r="EE274" s="3">
        <v>46081</v>
      </c>
      <c r="EF274" s="2" t="s">
        <v>173</v>
      </c>
      <c r="EG274" t="b">
        <v>1</v>
      </c>
      <c r="EH274" s="2" t="s">
        <v>174</v>
      </c>
      <c r="EK274" s="2"/>
    </row>
    <row r="275" spans="1:141" ht="15">
      <c r="A275" s="3">
        <v>46054</v>
      </c>
      <c r="B275">
        <v>7210</v>
      </c>
      <c r="D275" s="2"/>
      <c r="E275" t="s">
        <v>176</v>
      </c>
      <c r="F275" s="2" t="s">
        <v>177</v>
      </c>
      <c r="G275">
        <v>5</v>
      </c>
      <c r="H275" s="3">
        <v>37963</v>
      </c>
      <c r="J275">
        <v>111809.333</v>
      </c>
      <c r="K275">
        <v>117559.3</v>
      </c>
      <c r="L275">
        <v>140091.49900000001</v>
      </c>
      <c r="M275">
        <v>16</v>
      </c>
      <c r="N275">
        <v>8</v>
      </c>
      <c r="O275">
        <v>4</v>
      </c>
      <c r="P275">
        <v>28</v>
      </c>
      <c r="Q275">
        <v>100</v>
      </c>
      <c r="R275">
        <v>100</v>
      </c>
      <c r="S275">
        <v>5355037</v>
      </c>
      <c r="T275">
        <v>955037</v>
      </c>
      <c r="U275">
        <v>4400000</v>
      </c>
      <c r="V275">
        <v>22</v>
      </c>
      <c r="W275">
        <v>3130661</v>
      </c>
      <c r="X275">
        <v>0</v>
      </c>
      <c r="Y275">
        <v>0</v>
      </c>
      <c r="Z275">
        <v>7500</v>
      </c>
      <c r="AA275">
        <v>165000</v>
      </c>
      <c r="AB275">
        <v>0</v>
      </c>
      <c r="AC275">
        <v>0</v>
      </c>
      <c r="AD275">
        <v>0</v>
      </c>
      <c r="AE275">
        <v>172500</v>
      </c>
      <c r="AF275">
        <v>0</v>
      </c>
      <c r="AG275">
        <v>440847</v>
      </c>
      <c r="AH275">
        <v>0</v>
      </c>
      <c r="AI275">
        <v>525343</v>
      </c>
      <c r="AJ275">
        <v>966190</v>
      </c>
      <c r="AK275">
        <v>1050686</v>
      </c>
      <c r="AL275">
        <v>0</v>
      </c>
      <c r="AM275">
        <v>0</v>
      </c>
      <c r="AN275">
        <v>0</v>
      </c>
      <c r="AO275">
        <v>0</v>
      </c>
      <c r="AP275">
        <v>2016876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35000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325680</v>
      </c>
      <c r="BN275">
        <v>32560</v>
      </c>
      <c r="BO275">
        <v>259110</v>
      </c>
      <c r="BP275">
        <v>236250</v>
      </c>
      <c r="BQ275">
        <v>48200</v>
      </c>
      <c r="BR275">
        <v>9400</v>
      </c>
      <c r="BS275">
        <v>37440</v>
      </c>
      <c r="BT275">
        <v>0</v>
      </c>
      <c r="BU275">
        <v>6397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218457.696</v>
      </c>
      <c r="CH275">
        <v>28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20</v>
      </c>
      <c r="DA275">
        <v>0</v>
      </c>
      <c r="DB275">
        <v>20</v>
      </c>
      <c r="DC275">
        <v>40</v>
      </c>
      <c r="DD275">
        <v>40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2</v>
      </c>
      <c r="DS275">
        <v>2</v>
      </c>
      <c r="DV275" s="2"/>
      <c r="DZ275" t="b">
        <v>1</v>
      </c>
      <c r="EA275" s="2" t="s">
        <v>193</v>
      </c>
      <c r="ED275" s="3">
        <v>46054</v>
      </c>
      <c r="EE275" s="3">
        <v>46081</v>
      </c>
      <c r="EF275" s="2" t="s">
        <v>173</v>
      </c>
      <c r="EG275" t="b">
        <v>1</v>
      </c>
      <c r="EH275" s="2" t="s">
        <v>174</v>
      </c>
      <c r="EK275" s="2"/>
    </row>
    <row r="276" spans="1:141" ht="15">
      <c r="A276" s="3">
        <v>46054</v>
      </c>
      <c r="B276">
        <v>7210</v>
      </c>
      <c r="D276" s="2"/>
      <c r="E276" t="s">
        <v>176</v>
      </c>
      <c r="F276" s="2" t="s">
        <v>177</v>
      </c>
      <c r="G276">
        <v>15</v>
      </c>
      <c r="H276" s="3">
        <v>38096</v>
      </c>
      <c r="J276">
        <v>118421.333</v>
      </c>
      <c r="K276">
        <v>123671.3</v>
      </c>
      <c r="L276">
        <v>147374.96599999999</v>
      </c>
      <c r="M276">
        <v>16</v>
      </c>
      <c r="N276">
        <v>8</v>
      </c>
      <c r="O276">
        <v>4</v>
      </c>
      <c r="P276">
        <v>28</v>
      </c>
      <c r="Q276">
        <v>100</v>
      </c>
      <c r="R276">
        <v>100</v>
      </c>
      <c r="S276">
        <v>6655170</v>
      </c>
      <c r="T276">
        <v>1493860</v>
      </c>
      <c r="U276">
        <v>5161310</v>
      </c>
      <c r="V276">
        <v>21</v>
      </c>
      <c r="W276">
        <v>3315797</v>
      </c>
      <c r="X276">
        <v>0</v>
      </c>
      <c r="Y276">
        <v>0</v>
      </c>
      <c r="Z276">
        <v>0</v>
      </c>
      <c r="AA276">
        <v>157500</v>
      </c>
      <c r="AB276">
        <v>0</v>
      </c>
      <c r="AC276">
        <v>0</v>
      </c>
      <c r="AD276">
        <v>0</v>
      </c>
      <c r="AE276">
        <v>157500</v>
      </c>
      <c r="AF276">
        <v>0</v>
      </c>
      <c r="AG276">
        <v>463767</v>
      </c>
      <c r="AH276">
        <v>0</v>
      </c>
      <c r="AI276">
        <v>911882</v>
      </c>
      <c r="AJ276">
        <v>1375649</v>
      </c>
      <c r="AK276">
        <v>1105312</v>
      </c>
      <c r="AL276">
        <v>0</v>
      </c>
      <c r="AM276">
        <v>630912</v>
      </c>
      <c r="AN276">
        <v>0</v>
      </c>
      <c r="AO276">
        <v>60000</v>
      </c>
      <c r="AP276">
        <v>3171873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10000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675270</v>
      </c>
      <c r="BN276">
        <v>67520</v>
      </c>
      <c r="BO276">
        <v>272650</v>
      </c>
      <c r="BP276">
        <v>287680</v>
      </c>
      <c r="BQ276">
        <v>59900</v>
      </c>
      <c r="BR276">
        <v>9950</v>
      </c>
      <c r="BS276">
        <v>39370</v>
      </c>
      <c r="BT276">
        <v>5000</v>
      </c>
      <c r="BU276">
        <v>10000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66520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255999.848</v>
      </c>
      <c r="CH276">
        <v>28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12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20</v>
      </c>
      <c r="DA276">
        <v>0</v>
      </c>
      <c r="DB276">
        <v>33</v>
      </c>
      <c r="DC276">
        <v>53</v>
      </c>
      <c r="DD276">
        <v>40</v>
      </c>
      <c r="DE276">
        <v>0</v>
      </c>
      <c r="DF276">
        <v>57.08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2</v>
      </c>
      <c r="DS276">
        <v>2</v>
      </c>
      <c r="DV276" s="2"/>
      <c r="DZ276" t="b">
        <v>1</v>
      </c>
      <c r="EA276" s="2" t="s">
        <v>193</v>
      </c>
      <c r="ED276" s="3">
        <v>46054</v>
      </c>
      <c r="EE276" s="3">
        <v>46081</v>
      </c>
      <c r="EF276" s="2" t="s">
        <v>173</v>
      </c>
      <c r="EG276" t="b">
        <v>1</v>
      </c>
      <c r="EH276" s="2" t="s">
        <v>174</v>
      </c>
      <c r="EK276" s="2"/>
    </row>
    <row r="277" spans="1:141" ht="15">
      <c r="A277" s="3">
        <v>46054</v>
      </c>
      <c r="B277">
        <v>7220</v>
      </c>
      <c r="D277" s="2"/>
      <c r="E277" t="s">
        <v>170</v>
      </c>
      <c r="F277" s="2" t="s">
        <v>171</v>
      </c>
      <c r="G277">
        <v>7</v>
      </c>
      <c r="H277" s="3">
        <v>35059</v>
      </c>
      <c r="J277">
        <v>132883.58900000001</v>
      </c>
      <c r="K277">
        <v>140633.56700000001</v>
      </c>
      <c r="L277">
        <v>167588.334</v>
      </c>
      <c r="M277">
        <v>16</v>
      </c>
      <c r="N277">
        <v>8</v>
      </c>
      <c r="O277">
        <v>4</v>
      </c>
      <c r="P277">
        <v>28</v>
      </c>
      <c r="Q277">
        <v>100</v>
      </c>
      <c r="R277">
        <v>100</v>
      </c>
      <c r="S277">
        <v>7515227</v>
      </c>
      <c r="T277">
        <v>1706227</v>
      </c>
      <c r="U277">
        <v>5809000</v>
      </c>
      <c r="V277">
        <v>30</v>
      </c>
      <c r="W277">
        <v>3720740</v>
      </c>
      <c r="X277">
        <v>0</v>
      </c>
      <c r="Y277">
        <v>0</v>
      </c>
      <c r="Z277">
        <v>7500</v>
      </c>
      <c r="AA277">
        <v>225000</v>
      </c>
      <c r="AB277">
        <v>0</v>
      </c>
      <c r="AC277">
        <v>0</v>
      </c>
      <c r="AD277">
        <v>0</v>
      </c>
      <c r="AE277">
        <v>232500</v>
      </c>
      <c r="AF277">
        <v>0</v>
      </c>
      <c r="AG277">
        <v>527375</v>
      </c>
      <c r="AH277">
        <v>0</v>
      </c>
      <c r="AI277">
        <v>816993</v>
      </c>
      <c r="AJ277">
        <v>1344369</v>
      </c>
      <c r="AK277">
        <v>1508295</v>
      </c>
      <c r="AL277">
        <v>0</v>
      </c>
      <c r="AM277">
        <v>604323</v>
      </c>
      <c r="AN277">
        <v>0</v>
      </c>
      <c r="AO277">
        <v>60000</v>
      </c>
      <c r="AP277">
        <v>3516987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45000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762520</v>
      </c>
      <c r="BN277">
        <v>76250</v>
      </c>
      <c r="BO277">
        <v>302570</v>
      </c>
      <c r="BP277">
        <v>331120</v>
      </c>
      <c r="BQ277">
        <v>67640</v>
      </c>
      <c r="BR277">
        <v>11170</v>
      </c>
      <c r="BS277">
        <v>44800</v>
      </c>
      <c r="BT277">
        <v>1000</v>
      </c>
      <c r="BU277">
        <v>957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108200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282218.565</v>
      </c>
      <c r="CH277">
        <v>28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12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20</v>
      </c>
      <c r="DA277">
        <v>0</v>
      </c>
      <c r="DB277">
        <v>26</v>
      </c>
      <c r="DC277">
        <v>46</v>
      </c>
      <c r="DD277">
        <v>48</v>
      </c>
      <c r="DE277">
        <v>0</v>
      </c>
      <c r="DF277">
        <v>48.08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2</v>
      </c>
      <c r="DS277">
        <v>2</v>
      </c>
      <c r="DV277" s="2"/>
      <c r="DZ277" t="b">
        <v>1</v>
      </c>
      <c r="EA277" s="2" t="s">
        <v>194</v>
      </c>
      <c r="ED277" s="3">
        <v>46054</v>
      </c>
      <c r="EE277" s="3">
        <v>46081</v>
      </c>
      <c r="EF277" s="2" t="s">
        <v>173</v>
      </c>
      <c r="EG277" t="b">
        <v>1</v>
      </c>
      <c r="EH277" s="2" t="s">
        <v>174</v>
      </c>
      <c r="EK277" s="2"/>
    </row>
    <row r="278" spans="1:141" ht="15">
      <c r="A278" s="3">
        <v>46054</v>
      </c>
      <c r="B278">
        <v>7220</v>
      </c>
      <c r="D278" s="2"/>
      <c r="E278" t="s">
        <v>170</v>
      </c>
      <c r="F278" s="2" t="s">
        <v>171</v>
      </c>
      <c r="G278">
        <v>9</v>
      </c>
      <c r="H278" s="3">
        <v>35219</v>
      </c>
      <c r="J278">
        <v>134594.58900000001</v>
      </c>
      <c r="K278">
        <v>142094.56700000001</v>
      </c>
      <c r="L278">
        <v>169329.359</v>
      </c>
      <c r="M278">
        <v>16</v>
      </c>
      <c r="N278">
        <v>8</v>
      </c>
      <c r="O278">
        <v>4</v>
      </c>
      <c r="P278">
        <v>28</v>
      </c>
      <c r="Q278">
        <v>100</v>
      </c>
      <c r="R278">
        <v>100</v>
      </c>
      <c r="S278">
        <v>7710661</v>
      </c>
      <c r="T278">
        <v>1759661</v>
      </c>
      <c r="U278">
        <v>5951000</v>
      </c>
      <c r="V278">
        <v>29</v>
      </c>
      <c r="W278">
        <v>3768648</v>
      </c>
      <c r="X278">
        <v>0</v>
      </c>
      <c r="Y278">
        <v>0</v>
      </c>
      <c r="Z278">
        <v>7500</v>
      </c>
      <c r="AA278">
        <v>217500</v>
      </c>
      <c r="AB278">
        <v>0</v>
      </c>
      <c r="AC278">
        <v>0</v>
      </c>
      <c r="AD278">
        <v>0</v>
      </c>
      <c r="AE278">
        <v>225000</v>
      </c>
      <c r="AF278">
        <v>0</v>
      </c>
      <c r="AG278">
        <v>532854</v>
      </c>
      <c r="AH278">
        <v>0</v>
      </c>
      <c r="AI278">
        <v>857229</v>
      </c>
      <c r="AJ278">
        <v>1390084</v>
      </c>
      <c r="AK278">
        <v>1523964</v>
      </c>
      <c r="AL278">
        <v>84664</v>
      </c>
      <c r="AM278">
        <v>623301</v>
      </c>
      <c r="AN278">
        <v>0</v>
      </c>
      <c r="AO278">
        <v>60000</v>
      </c>
      <c r="AP278">
        <v>3682013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35000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898740</v>
      </c>
      <c r="BN278">
        <v>89870</v>
      </c>
      <c r="BO278">
        <v>302570</v>
      </c>
      <c r="BP278">
        <v>333680</v>
      </c>
      <c r="BQ278">
        <v>69400</v>
      </c>
      <c r="BR278">
        <v>11310</v>
      </c>
      <c r="BS278">
        <v>45260</v>
      </c>
      <c r="BT278">
        <v>0</v>
      </c>
      <c r="BU278">
        <v>8831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288628.413</v>
      </c>
      <c r="CH278">
        <v>28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12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20</v>
      </c>
      <c r="DA278">
        <v>0</v>
      </c>
      <c r="DB278">
        <v>27</v>
      </c>
      <c r="DC278">
        <v>47</v>
      </c>
      <c r="DD278">
        <v>48</v>
      </c>
      <c r="DE278">
        <v>2</v>
      </c>
      <c r="DF278">
        <v>49.08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2</v>
      </c>
      <c r="DS278">
        <v>2</v>
      </c>
      <c r="DV278" s="2"/>
      <c r="DZ278" t="b">
        <v>1</v>
      </c>
      <c r="EA278" s="2" t="s">
        <v>194</v>
      </c>
      <c r="ED278" s="3">
        <v>46054</v>
      </c>
      <c r="EE278" s="3">
        <v>46081</v>
      </c>
      <c r="EF278" s="2" t="s">
        <v>173</v>
      </c>
      <c r="EG278" t="b">
        <v>1</v>
      </c>
      <c r="EH278" s="2" t="s">
        <v>174</v>
      </c>
      <c r="EK278" s="2"/>
    </row>
    <row r="279" spans="1:141" ht="15">
      <c r="A279" s="3">
        <v>46054</v>
      </c>
      <c r="B279">
        <v>7220</v>
      </c>
      <c r="D279" s="2"/>
      <c r="E279" t="s">
        <v>170</v>
      </c>
      <c r="F279" s="2" t="s">
        <v>171</v>
      </c>
      <c r="G279">
        <v>4</v>
      </c>
      <c r="H279" s="3">
        <v>35444</v>
      </c>
      <c r="J279">
        <v>130108.58900000001</v>
      </c>
      <c r="K279">
        <v>137358.56700000001</v>
      </c>
      <c r="L279">
        <v>163685.625</v>
      </c>
      <c r="M279">
        <v>16</v>
      </c>
      <c r="N279">
        <v>8</v>
      </c>
      <c r="O279">
        <v>4</v>
      </c>
      <c r="P279">
        <v>28</v>
      </c>
      <c r="Q279">
        <v>100</v>
      </c>
      <c r="R279">
        <v>100</v>
      </c>
      <c r="S279">
        <v>6304566</v>
      </c>
      <c r="T279">
        <v>1164110</v>
      </c>
      <c r="U279">
        <v>5140456</v>
      </c>
      <c r="V279">
        <v>29</v>
      </c>
      <c r="W279">
        <v>3643040</v>
      </c>
      <c r="X279">
        <v>0</v>
      </c>
      <c r="Y279">
        <v>0</v>
      </c>
      <c r="Z279">
        <v>0</v>
      </c>
      <c r="AA279">
        <v>217500</v>
      </c>
      <c r="AB279">
        <v>0</v>
      </c>
      <c r="AC279">
        <v>0</v>
      </c>
      <c r="AD279">
        <v>0</v>
      </c>
      <c r="AE279">
        <v>217500</v>
      </c>
      <c r="AF279">
        <v>0</v>
      </c>
      <c r="AG279">
        <v>515094</v>
      </c>
      <c r="AH279">
        <v>0</v>
      </c>
      <c r="AI279">
        <v>368292</v>
      </c>
      <c r="AJ279">
        <v>883387</v>
      </c>
      <c r="AK279">
        <v>982113</v>
      </c>
      <c r="AL279">
        <v>81842</v>
      </c>
      <c r="AM279">
        <v>401684</v>
      </c>
      <c r="AN279">
        <v>0</v>
      </c>
      <c r="AO279">
        <v>40000</v>
      </c>
      <c r="AP279">
        <v>2389026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55000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430300</v>
      </c>
      <c r="BN279">
        <v>43030</v>
      </c>
      <c r="BO279">
        <v>302570</v>
      </c>
      <c r="BP279">
        <v>276790</v>
      </c>
      <c r="BQ279">
        <v>56740</v>
      </c>
      <c r="BR279">
        <v>10930</v>
      </c>
      <c r="BS279">
        <v>43750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259126.54300000001</v>
      </c>
      <c r="CH279">
        <v>28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8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20</v>
      </c>
      <c r="DA279">
        <v>0</v>
      </c>
      <c r="DB279">
        <v>12</v>
      </c>
      <c r="DC279">
        <v>32</v>
      </c>
      <c r="DD279">
        <v>32</v>
      </c>
      <c r="DE279">
        <v>2</v>
      </c>
      <c r="DF279">
        <v>32.72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5</v>
      </c>
      <c r="DR279">
        <v>2</v>
      </c>
      <c r="DS279">
        <v>2</v>
      </c>
      <c r="DV279" s="2"/>
      <c r="DZ279" t="b">
        <v>1</v>
      </c>
      <c r="EA279" s="2" t="s">
        <v>194</v>
      </c>
      <c r="ED279" s="3">
        <v>46054</v>
      </c>
      <c r="EE279" s="3">
        <v>46081</v>
      </c>
      <c r="EF279" s="2" t="s">
        <v>173</v>
      </c>
      <c r="EG279" t="b">
        <v>1</v>
      </c>
      <c r="EH279" s="2" t="s">
        <v>174</v>
      </c>
      <c r="EK279" s="2"/>
    </row>
    <row r="280" spans="1:141" ht="15">
      <c r="A280" s="3">
        <v>46054</v>
      </c>
      <c r="B280">
        <v>7220</v>
      </c>
      <c r="D280" s="2"/>
      <c r="E280" t="s">
        <v>176</v>
      </c>
      <c r="F280" s="2" t="s">
        <v>177</v>
      </c>
      <c r="G280">
        <v>9</v>
      </c>
      <c r="H280" s="3">
        <v>36549</v>
      </c>
      <c r="J280">
        <v>114832.333</v>
      </c>
      <c r="K280">
        <v>121707.3</v>
      </c>
      <c r="L280">
        <v>145034.533</v>
      </c>
      <c r="M280">
        <v>16</v>
      </c>
      <c r="N280">
        <v>8</v>
      </c>
      <c r="O280">
        <v>4</v>
      </c>
      <c r="P280">
        <v>28</v>
      </c>
      <c r="Q280">
        <v>100</v>
      </c>
      <c r="R280">
        <v>100</v>
      </c>
      <c r="S280">
        <v>6594043</v>
      </c>
      <c r="T280">
        <v>1212930</v>
      </c>
      <c r="U280">
        <v>5381113</v>
      </c>
      <c r="V280">
        <v>26</v>
      </c>
      <c r="W280">
        <v>3215305</v>
      </c>
      <c r="X280">
        <v>0</v>
      </c>
      <c r="Y280">
        <v>0</v>
      </c>
      <c r="Z280">
        <v>11250</v>
      </c>
      <c r="AA280">
        <v>195000</v>
      </c>
      <c r="AB280">
        <v>0</v>
      </c>
      <c r="AC280">
        <v>0</v>
      </c>
      <c r="AD280">
        <v>0</v>
      </c>
      <c r="AE280">
        <v>206250</v>
      </c>
      <c r="AF280">
        <v>0</v>
      </c>
      <c r="AG280">
        <v>456402</v>
      </c>
      <c r="AH280">
        <v>0</v>
      </c>
      <c r="AI280">
        <v>761431</v>
      </c>
      <c r="AJ280">
        <v>1217833</v>
      </c>
      <c r="AK280">
        <v>1305310</v>
      </c>
      <c r="AL280">
        <v>0</v>
      </c>
      <c r="AM280">
        <v>522994</v>
      </c>
      <c r="AN280">
        <v>0</v>
      </c>
      <c r="AO280">
        <v>60000</v>
      </c>
      <c r="AP280">
        <v>3106137</v>
      </c>
      <c r="AQ280">
        <v>0</v>
      </c>
      <c r="AR280">
        <v>21351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45000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538300</v>
      </c>
      <c r="BN280">
        <v>53830</v>
      </c>
      <c r="BO280">
        <v>222820</v>
      </c>
      <c r="BP280">
        <v>290210</v>
      </c>
      <c r="BQ280">
        <v>59350</v>
      </c>
      <c r="BR280">
        <v>9650</v>
      </c>
      <c r="BS280">
        <v>38770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234115.152</v>
      </c>
      <c r="CH280">
        <v>28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12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20</v>
      </c>
      <c r="DA280">
        <v>0</v>
      </c>
      <c r="DB280">
        <v>28</v>
      </c>
      <c r="DC280">
        <v>48</v>
      </c>
      <c r="DD280">
        <v>48</v>
      </c>
      <c r="DE280">
        <v>0</v>
      </c>
      <c r="DF280">
        <v>48.08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2</v>
      </c>
      <c r="DS280">
        <v>2</v>
      </c>
      <c r="DV280" s="2"/>
      <c r="DZ280" t="b">
        <v>1</v>
      </c>
      <c r="EA280" s="2" t="s">
        <v>194</v>
      </c>
      <c r="ED280" s="3">
        <v>46054</v>
      </c>
      <c r="EE280" s="3">
        <v>46081</v>
      </c>
      <c r="EF280" s="2" t="s">
        <v>173</v>
      </c>
      <c r="EG280" t="b">
        <v>1</v>
      </c>
      <c r="EH280" s="2" t="s">
        <v>174</v>
      </c>
      <c r="EK280" s="2"/>
    </row>
    <row r="281" spans="1:141" ht="15">
      <c r="A281" s="3">
        <v>46054</v>
      </c>
      <c r="B281">
        <v>7220</v>
      </c>
      <c r="D281" s="2"/>
      <c r="E281" t="s">
        <v>176</v>
      </c>
      <c r="F281" s="2" t="s">
        <v>177</v>
      </c>
      <c r="G281">
        <v>5</v>
      </c>
      <c r="H281" s="3">
        <v>37683</v>
      </c>
      <c r="J281">
        <v>111809.333</v>
      </c>
      <c r="K281">
        <v>117809.3</v>
      </c>
      <c r="L281">
        <v>140389.416</v>
      </c>
      <c r="M281">
        <v>16</v>
      </c>
      <c r="N281">
        <v>8</v>
      </c>
      <c r="O281">
        <v>4</v>
      </c>
      <c r="P281">
        <v>28</v>
      </c>
      <c r="Q281">
        <v>100</v>
      </c>
      <c r="R281">
        <v>100</v>
      </c>
      <c r="S281">
        <v>5590951</v>
      </c>
      <c r="T281">
        <v>1090951</v>
      </c>
      <c r="U281">
        <v>4500000</v>
      </c>
      <c r="V281">
        <v>23</v>
      </c>
      <c r="W281">
        <v>3130661</v>
      </c>
      <c r="X281">
        <v>0</v>
      </c>
      <c r="Y281">
        <v>0</v>
      </c>
      <c r="Z281">
        <v>7500</v>
      </c>
      <c r="AA281">
        <v>172500</v>
      </c>
      <c r="AB281">
        <v>0</v>
      </c>
      <c r="AC281">
        <v>0</v>
      </c>
      <c r="AD281">
        <v>0</v>
      </c>
      <c r="AE281">
        <v>180000</v>
      </c>
      <c r="AF281">
        <v>0</v>
      </c>
      <c r="AG281">
        <v>441784</v>
      </c>
      <c r="AH281">
        <v>0</v>
      </c>
      <c r="AI281">
        <v>526460</v>
      </c>
      <c r="AJ281">
        <v>968245</v>
      </c>
      <c r="AK281">
        <v>842336</v>
      </c>
      <c r="AL281">
        <v>70194</v>
      </c>
      <c r="AM281">
        <v>344515</v>
      </c>
      <c r="AN281">
        <v>0</v>
      </c>
      <c r="AO281">
        <v>40000</v>
      </c>
      <c r="AP281">
        <v>2265290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15000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415630</v>
      </c>
      <c r="BN281">
        <v>41560</v>
      </c>
      <c r="BO281">
        <v>286370</v>
      </c>
      <c r="BP281">
        <v>248680</v>
      </c>
      <c r="BQ281">
        <v>50320</v>
      </c>
      <c r="BR281">
        <v>9400</v>
      </c>
      <c r="BS281">
        <v>37520</v>
      </c>
      <c r="BT281">
        <v>0</v>
      </c>
      <c r="BU281">
        <v>1471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231919.641</v>
      </c>
      <c r="CH281">
        <v>28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8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20</v>
      </c>
      <c r="DA281">
        <v>0</v>
      </c>
      <c r="DB281">
        <v>20</v>
      </c>
      <c r="DC281">
        <v>40</v>
      </c>
      <c r="DD281">
        <v>32</v>
      </c>
      <c r="DE281">
        <v>2</v>
      </c>
      <c r="DF281">
        <v>32.72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2</v>
      </c>
      <c r="DS281">
        <v>2</v>
      </c>
      <c r="DV281" s="2"/>
      <c r="DZ281" t="b">
        <v>1</v>
      </c>
      <c r="EA281" s="2" t="s">
        <v>194</v>
      </c>
      <c r="ED281" s="3">
        <v>46054</v>
      </c>
      <c r="EE281" s="3">
        <v>46081</v>
      </c>
      <c r="EF281" s="2" t="s">
        <v>173</v>
      </c>
      <c r="EG281" t="b">
        <v>1</v>
      </c>
      <c r="EH281" s="2" t="s">
        <v>174</v>
      </c>
      <c r="EK281" s="2"/>
    </row>
    <row r="282" spans="1:141" ht="15">
      <c r="A282" s="3">
        <v>46054</v>
      </c>
      <c r="B282">
        <v>7220</v>
      </c>
      <c r="D282" s="2"/>
      <c r="E282" t="s">
        <v>176</v>
      </c>
      <c r="F282" s="2" t="s">
        <v>177</v>
      </c>
      <c r="G282">
        <v>16</v>
      </c>
      <c r="H282" s="3">
        <v>37921</v>
      </c>
      <c r="J282">
        <v>118910.333</v>
      </c>
      <c r="K282">
        <v>124410.3</v>
      </c>
      <c r="L282">
        <v>148255.60800000001</v>
      </c>
      <c r="M282">
        <v>16</v>
      </c>
      <c r="N282">
        <v>8</v>
      </c>
      <c r="O282">
        <v>4</v>
      </c>
      <c r="P282">
        <v>28</v>
      </c>
      <c r="Q282">
        <v>100</v>
      </c>
      <c r="R282">
        <v>100</v>
      </c>
      <c r="S282">
        <v>6030657</v>
      </c>
      <c r="T282">
        <v>1180657</v>
      </c>
      <c r="U282">
        <v>4850000</v>
      </c>
      <c r="V282">
        <v>22</v>
      </c>
      <c r="W282">
        <v>3329489</v>
      </c>
      <c r="X282">
        <v>0</v>
      </c>
      <c r="Y282">
        <v>0</v>
      </c>
      <c r="Z282">
        <v>0</v>
      </c>
      <c r="AA282">
        <v>165000</v>
      </c>
      <c r="AB282">
        <v>0</v>
      </c>
      <c r="AC282">
        <v>0</v>
      </c>
      <c r="AD282">
        <v>0</v>
      </c>
      <c r="AE282">
        <v>165000</v>
      </c>
      <c r="AF282">
        <v>0</v>
      </c>
      <c r="AG282">
        <v>466538</v>
      </c>
      <c r="AH282">
        <v>0</v>
      </c>
      <c r="AI282">
        <v>444766</v>
      </c>
      <c r="AJ282">
        <v>911305</v>
      </c>
      <c r="AK282">
        <v>1111917</v>
      </c>
      <c r="AL282">
        <v>74127</v>
      </c>
      <c r="AM282">
        <v>363819</v>
      </c>
      <c r="AN282">
        <v>0</v>
      </c>
      <c r="AO282">
        <v>40000</v>
      </c>
      <c r="AP282">
        <v>2501168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35000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454040</v>
      </c>
      <c r="BN282">
        <v>45400</v>
      </c>
      <c r="BO282">
        <v>302570</v>
      </c>
      <c r="BP282">
        <v>265380</v>
      </c>
      <c r="BQ282">
        <v>54280</v>
      </c>
      <c r="BR282">
        <v>9990</v>
      </c>
      <c r="BS282">
        <v>39610</v>
      </c>
      <c r="BT282">
        <v>0</v>
      </c>
      <c r="BU282">
        <v>9387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243948.739</v>
      </c>
      <c r="CH282">
        <v>28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8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20</v>
      </c>
      <c r="DA282">
        <v>0</v>
      </c>
      <c r="DB282">
        <v>16</v>
      </c>
      <c r="DC282">
        <v>36</v>
      </c>
      <c r="DD282">
        <v>40</v>
      </c>
      <c r="DE282">
        <v>2</v>
      </c>
      <c r="DF282">
        <v>32.72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2</v>
      </c>
      <c r="DS282">
        <v>2</v>
      </c>
      <c r="DV282" s="2"/>
      <c r="DZ282" t="b">
        <v>1</v>
      </c>
      <c r="EA282" s="2" t="s">
        <v>194</v>
      </c>
      <c r="ED282" s="3">
        <v>46054</v>
      </c>
      <c r="EE282" s="3">
        <v>46081</v>
      </c>
      <c r="EF282" s="2" t="s">
        <v>173</v>
      </c>
      <c r="EG282" t="b">
        <v>1</v>
      </c>
      <c r="EH282" s="2" t="s">
        <v>174</v>
      </c>
      <c r="EK282" s="2"/>
    </row>
    <row r="283" spans="1:141" ht="15">
      <c r="A283" s="3">
        <v>46054</v>
      </c>
      <c r="B283">
        <v>7220</v>
      </c>
      <c r="D283" s="2"/>
      <c r="E283" t="s">
        <v>176</v>
      </c>
      <c r="F283" s="2" t="s">
        <v>177</v>
      </c>
      <c r="G283">
        <v>7</v>
      </c>
      <c r="H283" s="3">
        <v>38224</v>
      </c>
      <c r="J283">
        <v>113366.333</v>
      </c>
      <c r="K283">
        <v>118991.3</v>
      </c>
      <c r="L283">
        <v>141797.96599999999</v>
      </c>
      <c r="M283">
        <v>16</v>
      </c>
      <c r="N283">
        <v>8</v>
      </c>
      <c r="O283">
        <v>4</v>
      </c>
      <c r="P283">
        <v>28</v>
      </c>
      <c r="Q283">
        <v>100</v>
      </c>
      <c r="R283">
        <v>100</v>
      </c>
      <c r="S283">
        <v>5998109</v>
      </c>
      <c r="T283">
        <v>1384061</v>
      </c>
      <c r="U283">
        <v>4614048</v>
      </c>
      <c r="V283">
        <v>21</v>
      </c>
      <c r="W283">
        <v>3174257</v>
      </c>
      <c r="X283">
        <v>0</v>
      </c>
      <c r="Y283">
        <v>0</v>
      </c>
      <c r="Z283">
        <v>11250</v>
      </c>
      <c r="AA283">
        <v>157500</v>
      </c>
      <c r="AB283">
        <v>0</v>
      </c>
      <c r="AC283">
        <v>0</v>
      </c>
      <c r="AD283">
        <v>0</v>
      </c>
      <c r="AE283">
        <v>168750</v>
      </c>
      <c r="AF283">
        <v>0</v>
      </c>
      <c r="AG283">
        <v>446217</v>
      </c>
      <c r="AH283">
        <v>0</v>
      </c>
      <c r="AI283">
        <v>558329</v>
      </c>
      <c r="AJ283">
        <v>1004546</v>
      </c>
      <c r="AK283">
        <v>1063484</v>
      </c>
      <c r="AL283">
        <v>0</v>
      </c>
      <c r="AM283">
        <v>497072</v>
      </c>
      <c r="AN283">
        <v>0</v>
      </c>
      <c r="AO283">
        <v>55000</v>
      </c>
      <c r="AP283">
        <v>2620102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35000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449860</v>
      </c>
      <c r="BN283">
        <v>44980</v>
      </c>
      <c r="BO283">
        <v>289030</v>
      </c>
      <c r="BP283">
        <v>260750</v>
      </c>
      <c r="BQ283">
        <v>53980</v>
      </c>
      <c r="BR283">
        <v>9530</v>
      </c>
      <c r="BS283">
        <v>37890</v>
      </c>
      <c r="BT283">
        <v>0</v>
      </c>
      <c r="BU283">
        <v>7500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230541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207740.696</v>
      </c>
      <c r="CH283">
        <v>28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20</v>
      </c>
      <c r="DA283">
        <v>0</v>
      </c>
      <c r="DB283">
        <v>21</v>
      </c>
      <c r="DC283">
        <v>41</v>
      </c>
      <c r="DD283">
        <v>40</v>
      </c>
      <c r="DE283">
        <v>0</v>
      </c>
      <c r="DF283">
        <v>46.74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0.5</v>
      </c>
      <c r="DQ283">
        <v>0</v>
      </c>
      <c r="DR283">
        <v>2</v>
      </c>
      <c r="DS283">
        <v>2</v>
      </c>
      <c r="DV283" s="2"/>
      <c r="DZ283" t="b">
        <v>1</v>
      </c>
      <c r="EA283" s="2" t="s">
        <v>194</v>
      </c>
      <c r="ED283" s="3">
        <v>46054</v>
      </c>
      <c r="EE283" s="3">
        <v>46081</v>
      </c>
      <c r="EF283" s="2" t="s">
        <v>173</v>
      </c>
      <c r="EG283" t="b">
        <v>1</v>
      </c>
      <c r="EH283" s="2" t="s">
        <v>174</v>
      </c>
      <c r="EK283" s="2"/>
    </row>
    <row r="284" spans="1:141" ht="15">
      <c r="A284" s="3">
        <v>46054</v>
      </c>
      <c r="B284">
        <v>7220</v>
      </c>
      <c r="D284" s="2"/>
      <c r="E284" t="s">
        <v>176</v>
      </c>
      <c r="F284" s="2" t="s">
        <v>177</v>
      </c>
      <c r="G284">
        <v>2</v>
      </c>
      <c r="H284" s="3">
        <v>38600</v>
      </c>
      <c r="J284">
        <v>109205.333</v>
      </c>
      <c r="K284">
        <v>114455.3</v>
      </c>
      <c r="L284">
        <v>136392.56599999999</v>
      </c>
      <c r="M284">
        <v>16</v>
      </c>
      <c r="N284">
        <v>8</v>
      </c>
      <c r="O284">
        <v>4</v>
      </c>
      <c r="P284">
        <v>28</v>
      </c>
      <c r="Q284">
        <v>100</v>
      </c>
      <c r="R284">
        <v>100</v>
      </c>
      <c r="S284">
        <v>5452186</v>
      </c>
      <c r="T284">
        <v>1185443</v>
      </c>
      <c r="U284">
        <v>4266743</v>
      </c>
      <c r="V284">
        <v>20</v>
      </c>
      <c r="W284">
        <v>3057749</v>
      </c>
      <c r="X284">
        <v>0</v>
      </c>
      <c r="Y284">
        <v>0</v>
      </c>
      <c r="Z284">
        <v>7500</v>
      </c>
      <c r="AA284">
        <v>150000</v>
      </c>
      <c r="AB284">
        <v>0</v>
      </c>
      <c r="AC284">
        <v>0</v>
      </c>
      <c r="AD284">
        <v>0</v>
      </c>
      <c r="AE284">
        <v>157500</v>
      </c>
      <c r="AF284">
        <v>0</v>
      </c>
      <c r="AG284">
        <v>429207</v>
      </c>
      <c r="AH284">
        <v>0</v>
      </c>
      <c r="AI284">
        <v>306883</v>
      </c>
      <c r="AJ284">
        <v>736090</v>
      </c>
      <c r="AK284">
        <v>1022944</v>
      </c>
      <c r="AL284">
        <v>68196</v>
      </c>
      <c r="AM284">
        <v>334707</v>
      </c>
      <c r="AN284">
        <v>0</v>
      </c>
      <c r="AO284">
        <v>40000</v>
      </c>
      <c r="AP284">
        <v>2201937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35000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358300</v>
      </c>
      <c r="BN284">
        <v>35830</v>
      </c>
      <c r="BO284">
        <v>258970</v>
      </c>
      <c r="BP284">
        <v>237710</v>
      </c>
      <c r="BQ284">
        <v>49070</v>
      </c>
      <c r="BR284">
        <v>9180</v>
      </c>
      <c r="BS284">
        <v>36440</v>
      </c>
      <c r="BT284">
        <v>0</v>
      </c>
      <c r="BU284">
        <v>10000</v>
      </c>
      <c r="BV284">
        <v>0</v>
      </c>
      <c r="BW284">
        <v>0</v>
      </c>
      <c r="BX284">
        <v>0</v>
      </c>
      <c r="BY284">
        <v>189943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196821.598</v>
      </c>
      <c r="CH284">
        <v>28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8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20</v>
      </c>
      <c r="DA284">
        <v>0</v>
      </c>
      <c r="DB284">
        <v>12</v>
      </c>
      <c r="DC284">
        <v>32</v>
      </c>
      <c r="DD284">
        <v>40</v>
      </c>
      <c r="DE284">
        <v>2</v>
      </c>
      <c r="DF284">
        <v>32.72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2</v>
      </c>
      <c r="DS284">
        <v>2</v>
      </c>
      <c r="DV284" s="2"/>
      <c r="DZ284" t="b">
        <v>1</v>
      </c>
      <c r="EA284" s="2" t="s">
        <v>194</v>
      </c>
      <c r="ED284" s="3">
        <v>46054</v>
      </c>
      <c r="EE284" s="3">
        <v>46081</v>
      </c>
      <c r="EF284" s="2" t="s">
        <v>173</v>
      </c>
      <c r="EG284" t="b">
        <v>1</v>
      </c>
      <c r="EH284" s="2" t="s">
        <v>174</v>
      </c>
      <c r="EK284" s="2"/>
    </row>
    <row r="285" spans="1:141" ht="15">
      <c r="A285" s="3">
        <v>46054</v>
      </c>
      <c r="B285">
        <v>7250</v>
      </c>
      <c r="D285" s="2"/>
      <c r="E285" t="s">
        <v>176</v>
      </c>
      <c r="F285" s="2" t="s">
        <v>177</v>
      </c>
      <c r="G285">
        <v>3</v>
      </c>
      <c r="H285" s="3">
        <v>41640</v>
      </c>
      <c r="J285">
        <v>110095.333</v>
      </c>
      <c r="K285">
        <v>113095.3</v>
      </c>
      <c r="L285">
        <v>134771.899</v>
      </c>
      <c r="M285">
        <v>16</v>
      </c>
      <c r="N285">
        <v>8</v>
      </c>
      <c r="O285">
        <v>4</v>
      </c>
      <c r="P285">
        <v>28</v>
      </c>
      <c r="Q285">
        <v>100</v>
      </c>
      <c r="R285">
        <v>100</v>
      </c>
      <c r="S285">
        <v>5326611</v>
      </c>
      <c r="T285">
        <v>966611</v>
      </c>
      <c r="U285">
        <v>4360000</v>
      </c>
      <c r="V285">
        <v>12</v>
      </c>
      <c r="W285">
        <v>3082669</v>
      </c>
      <c r="X285">
        <v>0</v>
      </c>
      <c r="Y285">
        <v>0</v>
      </c>
      <c r="Z285">
        <v>0</v>
      </c>
      <c r="AA285">
        <v>90000</v>
      </c>
      <c r="AB285">
        <v>0</v>
      </c>
      <c r="AC285">
        <v>0</v>
      </c>
      <c r="AD285">
        <v>0</v>
      </c>
      <c r="AE285">
        <v>90000</v>
      </c>
      <c r="AF285">
        <v>0</v>
      </c>
      <c r="AG285">
        <v>424107</v>
      </c>
      <c r="AH285">
        <v>0</v>
      </c>
      <c r="AI285">
        <v>454855</v>
      </c>
      <c r="AJ285">
        <v>878962</v>
      </c>
      <c r="AK285">
        <v>808631</v>
      </c>
      <c r="AL285">
        <v>67385</v>
      </c>
      <c r="AM285">
        <v>283425</v>
      </c>
      <c r="AN285">
        <v>0</v>
      </c>
      <c r="AO285">
        <v>30000</v>
      </c>
      <c r="AP285">
        <v>2068403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50539</v>
      </c>
      <c r="AZ285">
        <v>0</v>
      </c>
      <c r="BA285">
        <v>0</v>
      </c>
      <c r="BB285">
        <v>35000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339430</v>
      </c>
      <c r="BN285">
        <v>33940</v>
      </c>
      <c r="BO285">
        <v>265430</v>
      </c>
      <c r="BP285">
        <v>225850</v>
      </c>
      <c r="BQ285">
        <v>47940</v>
      </c>
      <c r="BR285">
        <v>9250</v>
      </c>
      <c r="BS285">
        <v>35960</v>
      </c>
      <c r="BT285">
        <v>0</v>
      </c>
      <c r="BU285">
        <v>8811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226444.978</v>
      </c>
      <c r="CH285">
        <v>28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6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20</v>
      </c>
      <c r="DA285">
        <v>0</v>
      </c>
      <c r="DB285">
        <v>18</v>
      </c>
      <c r="DC285">
        <v>38</v>
      </c>
      <c r="DD285">
        <v>32</v>
      </c>
      <c r="DE285">
        <v>2</v>
      </c>
      <c r="DF285">
        <v>28.04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</v>
      </c>
      <c r="DR285">
        <v>2</v>
      </c>
      <c r="DS285">
        <v>2</v>
      </c>
      <c r="DV285" s="2"/>
      <c r="DZ285" t="b">
        <v>1</v>
      </c>
      <c r="EA285" s="2" t="s">
        <v>195</v>
      </c>
      <c r="ED285" s="3">
        <v>46054</v>
      </c>
      <c r="EE285" s="3">
        <v>46081</v>
      </c>
      <c r="EF285" s="2" t="s">
        <v>173</v>
      </c>
      <c r="EG285" t="b">
        <v>1</v>
      </c>
      <c r="EH285" s="2" t="s">
        <v>174</v>
      </c>
      <c r="EK285" s="2"/>
    </row>
    <row r="286" spans="1:141" ht="15">
      <c r="A286" s="3">
        <v>46054</v>
      </c>
      <c r="B286">
        <v>7250</v>
      </c>
      <c r="D286" s="2"/>
      <c r="E286" t="s">
        <v>176</v>
      </c>
      <c r="F286" s="2" t="s">
        <v>177</v>
      </c>
      <c r="G286">
        <v>1</v>
      </c>
      <c r="H286" s="3">
        <v>41640</v>
      </c>
      <c r="J286">
        <v>108315.333</v>
      </c>
      <c r="K286">
        <v>111315.3</v>
      </c>
      <c r="L286">
        <v>132650.73300000001</v>
      </c>
      <c r="M286">
        <v>16</v>
      </c>
      <c r="N286">
        <v>8</v>
      </c>
      <c r="O286">
        <v>4</v>
      </c>
      <c r="P286">
        <v>28</v>
      </c>
      <c r="Q286">
        <v>100</v>
      </c>
      <c r="R286">
        <v>100</v>
      </c>
      <c r="S286">
        <v>6033538</v>
      </c>
      <c r="T286">
        <v>1133538</v>
      </c>
      <c r="U286">
        <v>4900000</v>
      </c>
      <c r="V286">
        <v>12</v>
      </c>
      <c r="W286">
        <v>3032829</v>
      </c>
      <c r="X286">
        <v>0</v>
      </c>
      <c r="Y286">
        <v>0</v>
      </c>
      <c r="Z286">
        <v>0</v>
      </c>
      <c r="AA286">
        <v>90000</v>
      </c>
      <c r="AB286">
        <v>0</v>
      </c>
      <c r="AC286">
        <v>0</v>
      </c>
      <c r="AD286">
        <v>0</v>
      </c>
      <c r="AE286">
        <v>90000</v>
      </c>
      <c r="AF286">
        <v>0</v>
      </c>
      <c r="AG286">
        <v>417432</v>
      </c>
      <c r="AH286">
        <v>0</v>
      </c>
      <c r="AI286">
        <v>870520</v>
      </c>
      <c r="AJ286">
        <v>1287952</v>
      </c>
      <c r="AK286">
        <v>994880</v>
      </c>
      <c r="AL286">
        <v>0</v>
      </c>
      <c r="AM286">
        <v>567877</v>
      </c>
      <c r="AN286">
        <v>0</v>
      </c>
      <c r="AO286">
        <v>60000</v>
      </c>
      <c r="AP286">
        <v>2910709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473550</v>
      </c>
      <c r="BN286">
        <v>47350</v>
      </c>
      <c r="BO286">
        <v>242910</v>
      </c>
      <c r="BP286">
        <v>263050</v>
      </c>
      <c r="BQ286">
        <v>54300</v>
      </c>
      <c r="BR286">
        <v>9100</v>
      </c>
      <c r="BS286">
        <v>35400</v>
      </c>
      <c r="BT286">
        <v>0</v>
      </c>
      <c r="BU286">
        <v>7878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212308.783</v>
      </c>
      <c r="CH286">
        <v>28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12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20</v>
      </c>
      <c r="DA286">
        <v>0</v>
      </c>
      <c r="DB286">
        <v>35</v>
      </c>
      <c r="DC286">
        <v>55</v>
      </c>
      <c r="DD286">
        <v>40</v>
      </c>
      <c r="DE286">
        <v>0</v>
      </c>
      <c r="DF286">
        <v>57.08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2</v>
      </c>
      <c r="DS286">
        <v>2</v>
      </c>
      <c r="DV286" s="2"/>
      <c r="DZ286" t="b">
        <v>1</v>
      </c>
      <c r="EA286" s="2" t="s">
        <v>195</v>
      </c>
      <c r="ED286" s="3">
        <v>46054</v>
      </c>
      <c r="EE286" s="3">
        <v>46081</v>
      </c>
      <c r="EF286" s="2" t="s">
        <v>173</v>
      </c>
      <c r="EG286" t="b">
        <v>1</v>
      </c>
      <c r="EH286" s="2" t="s">
        <v>174</v>
      </c>
      <c r="EK286" s="2"/>
    </row>
    <row r="287" spans="1:141" ht="15">
      <c r="A287" s="3">
        <v>46054</v>
      </c>
      <c r="B287">
        <v>7270</v>
      </c>
      <c r="D287" s="2"/>
      <c r="E287" t="s">
        <v>176</v>
      </c>
      <c r="F287" s="2" t="s">
        <v>177</v>
      </c>
      <c r="G287">
        <v>4</v>
      </c>
      <c r="H287" s="3">
        <v>41673</v>
      </c>
      <c r="J287">
        <v>110985.333</v>
      </c>
      <c r="K287">
        <v>114235.3</v>
      </c>
      <c r="L287">
        <v>136130.399</v>
      </c>
      <c r="M287">
        <v>16</v>
      </c>
      <c r="N287">
        <v>8</v>
      </c>
      <c r="O287">
        <v>4</v>
      </c>
      <c r="P287">
        <v>28</v>
      </c>
      <c r="Q287">
        <v>100</v>
      </c>
      <c r="R287">
        <v>100</v>
      </c>
      <c r="S287">
        <v>5884285</v>
      </c>
      <c r="T287">
        <v>1214285</v>
      </c>
      <c r="U287">
        <v>4670000</v>
      </c>
      <c r="V287">
        <v>12</v>
      </c>
      <c r="W287">
        <v>3107589</v>
      </c>
      <c r="X287">
        <v>0</v>
      </c>
      <c r="Y287">
        <v>0</v>
      </c>
      <c r="Z287">
        <v>7500</v>
      </c>
      <c r="AA287">
        <v>90000</v>
      </c>
      <c r="AB287">
        <v>0</v>
      </c>
      <c r="AC287">
        <v>0</v>
      </c>
      <c r="AD287">
        <v>0</v>
      </c>
      <c r="AE287">
        <v>97500</v>
      </c>
      <c r="AF287">
        <v>0</v>
      </c>
      <c r="AG287">
        <v>428382</v>
      </c>
      <c r="AH287">
        <v>0</v>
      </c>
      <c r="AI287">
        <v>791257</v>
      </c>
      <c r="AJ287">
        <v>1219640</v>
      </c>
      <c r="AK287">
        <v>816782</v>
      </c>
      <c r="AL287">
        <v>0</v>
      </c>
      <c r="AM287">
        <v>582774</v>
      </c>
      <c r="AN287">
        <v>0</v>
      </c>
      <c r="AO287">
        <v>60000</v>
      </c>
      <c r="AP287">
        <v>2679196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534430</v>
      </c>
      <c r="BN287">
        <v>53440</v>
      </c>
      <c r="BO287">
        <v>252130</v>
      </c>
      <c r="BP287">
        <v>248620</v>
      </c>
      <c r="BQ287">
        <v>52960</v>
      </c>
      <c r="BR287">
        <v>9330</v>
      </c>
      <c r="BS287">
        <v>36330</v>
      </c>
      <c r="BT287">
        <v>19000</v>
      </c>
      <c r="BU287">
        <v>8045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228162.978</v>
      </c>
      <c r="CH287">
        <v>28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12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20</v>
      </c>
      <c r="DA287">
        <v>0</v>
      </c>
      <c r="DB287">
        <v>31</v>
      </c>
      <c r="DC287">
        <v>51</v>
      </c>
      <c r="DD287">
        <v>32</v>
      </c>
      <c r="DE287">
        <v>0</v>
      </c>
      <c r="DF287">
        <v>57.08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0.5</v>
      </c>
      <c r="DQ287">
        <v>0</v>
      </c>
      <c r="DR287">
        <v>2</v>
      </c>
      <c r="DS287">
        <v>2</v>
      </c>
      <c r="DV287" s="2"/>
      <c r="DZ287" t="b">
        <v>1</v>
      </c>
      <c r="EA287" s="2" t="s">
        <v>196</v>
      </c>
      <c r="ED287" s="3">
        <v>46054</v>
      </c>
      <c r="EE287" s="3">
        <v>46081</v>
      </c>
      <c r="EF287" s="2" t="s">
        <v>173</v>
      </c>
      <c r="EG287" t="b">
        <v>1</v>
      </c>
      <c r="EH287" s="2" t="s">
        <v>174</v>
      </c>
      <c r="EK287" s="2"/>
    </row>
    <row r="288" spans="1:141" ht="15">
      <c r="A288" s="3">
        <v>46054</v>
      </c>
      <c r="B288">
        <v>7270</v>
      </c>
      <c r="D288" s="2"/>
      <c r="E288" t="s">
        <v>179</v>
      </c>
      <c r="F288" s="2" t="s">
        <v>180</v>
      </c>
      <c r="G288">
        <v>19</v>
      </c>
      <c r="H288" s="3">
        <v>41640</v>
      </c>
      <c r="J288">
        <v>105328.299</v>
      </c>
      <c r="K288">
        <v>108578.26700000001</v>
      </c>
      <c r="L288">
        <v>129389.101</v>
      </c>
      <c r="M288">
        <v>16</v>
      </c>
      <c r="N288">
        <v>8</v>
      </c>
      <c r="O288">
        <v>4</v>
      </c>
      <c r="P288">
        <v>28</v>
      </c>
      <c r="Q288">
        <v>100</v>
      </c>
      <c r="R288">
        <v>100</v>
      </c>
      <c r="S288">
        <v>4860966</v>
      </c>
      <c r="T288">
        <v>867580</v>
      </c>
      <c r="U288">
        <v>3993386</v>
      </c>
      <c r="V288">
        <v>12</v>
      </c>
      <c r="W288">
        <v>2949192</v>
      </c>
      <c r="X288">
        <v>0</v>
      </c>
      <c r="Y288">
        <v>0</v>
      </c>
      <c r="Z288">
        <v>7500</v>
      </c>
      <c r="AA288">
        <v>90000</v>
      </c>
      <c r="AB288">
        <v>0</v>
      </c>
      <c r="AC288">
        <v>0</v>
      </c>
      <c r="AD288">
        <v>0</v>
      </c>
      <c r="AE288">
        <v>97500</v>
      </c>
      <c r="AF288">
        <v>0</v>
      </c>
      <c r="AG288">
        <v>407168</v>
      </c>
      <c r="AH288">
        <v>0</v>
      </c>
      <c r="AI288">
        <v>436688</v>
      </c>
      <c r="AJ288">
        <v>843856</v>
      </c>
      <c r="AK288">
        <v>970418</v>
      </c>
      <c r="AL288">
        <v>0</v>
      </c>
      <c r="AM288">
        <v>0</v>
      </c>
      <c r="AN288">
        <v>0</v>
      </c>
      <c r="AO288">
        <v>0</v>
      </c>
      <c r="AP288">
        <v>1814274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316730</v>
      </c>
      <c r="BN288">
        <v>31670</v>
      </c>
      <c r="BO288">
        <v>210520</v>
      </c>
      <c r="BP288">
        <v>206530</v>
      </c>
      <c r="BQ288">
        <v>43750</v>
      </c>
      <c r="BR288">
        <v>8850</v>
      </c>
      <c r="BS288">
        <v>34530</v>
      </c>
      <c r="BT288">
        <v>0</v>
      </c>
      <c r="BU288">
        <v>15000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185108.087</v>
      </c>
      <c r="CH288">
        <v>28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20</v>
      </c>
      <c r="DA288">
        <v>0</v>
      </c>
      <c r="DB288">
        <v>18</v>
      </c>
      <c r="DC288">
        <v>38</v>
      </c>
      <c r="DD288">
        <v>40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2</v>
      </c>
      <c r="DR288">
        <v>2</v>
      </c>
      <c r="DS288">
        <v>2</v>
      </c>
      <c r="DV288" s="2"/>
      <c r="DZ288" t="b">
        <v>1</v>
      </c>
      <c r="EA288" s="2" t="s">
        <v>196</v>
      </c>
      <c r="ED288" s="3">
        <v>46054</v>
      </c>
      <c r="EE288" s="3">
        <v>46081</v>
      </c>
      <c r="EF288" s="2" t="s">
        <v>173</v>
      </c>
      <c r="EG288" t="b">
        <v>1</v>
      </c>
      <c r="EH288" s="2" t="s">
        <v>174</v>
      </c>
      <c r="EK288" s="2"/>
    </row>
    <row r="289" spans="1:141" ht="15">
      <c r="A289" s="3">
        <v>46054</v>
      </c>
      <c r="B289">
        <v>7270</v>
      </c>
      <c r="D289" s="2"/>
      <c r="E289" t="s">
        <v>179</v>
      </c>
      <c r="F289" s="2" t="s">
        <v>180</v>
      </c>
      <c r="G289">
        <v>17</v>
      </c>
      <c r="H289" s="3">
        <v>41640</v>
      </c>
      <c r="J289">
        <v>104068.299</v>
      </c>
      <c r="K289">
        <v>107068.26700000001</v>
      </c>
      <c r="L289">
        <v>127589.68399999999</v>
      </c>
      <c r="M289">
        <v>16</v>
      </c>
      <c r="N289">
        <v>8</v>
      </c>
      <c r="O289">
        <v>4</v>
      </c>
      <c r="P289">
        <v>28</v>
      </c>
      <c r="Q289">
        <v>100</v>
      </c>
      <c r="R289">
        <v>100</v>
      </c>
      <c r="S289">
        <v>5184336</v>
      </c>
      <c r="T289">
        <v>1884336</v>
      </c>
      <c r="U289">
        <v>3300000</v>
      </c>
      <c r="V289">
        <v>12</v>
      </c>
      <c r="W289">
        <v>2913912</v>
      </c>
      <c r="X289">
        <v>0</v>
      </c>
      <c r="Y289">
        <v>0</v>
      </c>
      <c r="Z289">
        <v>0</v>
      </c>
      <c r="AA289">
        <v>90000</v>
      </c>
      <c r="AB289">
        <v>0</v>
      </c>
      <c r="AC289">
        <v>0</v>
      </c>
      <c r="AD289">
        <v>0</v>
      </c>
      <c r="AE289">
        <v>90000</v>
      </c>
      <c r="AF289">
        <v>0</v>
      </c>
      <c r="AG289">
        <v>401506</v>
      </c>
      <c r="AH289">
        <v>0</v>
      </c>
      <c r="AI289">
        <v>430615</v>
      </c>
      <c r="AJ289">
        <v>832121</v>
      </c>
      <c r="AK289">
        <v>956922</v>
      </c>
      <c r="AL289">
        <v>0</v>
      </c>
      <c r="AM289">
        <v>351381</v>
      </c>
      <c r="AN289">
        <v>0</v>
      </c>
      <c r="AO289">
        <v>40000</v>
      </c>
      <c r="AP289">
        <v>2180424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400920</v>
      </c>
      <c r="BN289">
        <v>40090</v>
      </c>
      <c r="BO289">
        <v>248140</v>
      </c>
      <c r="BP289">
        <v>236660</v>
      </c>
      <c r="BQ289">
        <v>46660</v>
      </c>
      <c r="BR289">
        <v>8750</v>
      </c>
      <c r="BS289">
        <v>34050</v>
      </c>
      <c r="BT289">
        <v>0</v>
      </c>
      <c r="BU289">
        <v>9246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859820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222445.663</v>
      </c>
      <c r="CH289">
        <v>28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8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20</v>
      </c>
      <c r="DA289">
        <v>0</v>
      </c>
      <c r="DB289">
        <v>18</v>
      </c>
      <c r="DC289">
        <v>38</v>
      </c>
      <c r="DD289">
        <v>40</v>
      </c>
      <c r="DE289">
        <v>0</v>
      </c>
      <c r="DF289">
        <v>36.72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2</v>
      </c>
      <c r="DS289">
        <v>2</v>
      </c>
      <c r="DV289" s="2"/>
      <c r="DZ289" t="b">
        <v>1</v>
      </c>
      <c r="EA289" s="2" t="s">
        <v>196</v>
      </c>
      <c r="ED289" s="3">
        <v>46054</v>
      </c>
      <c r="EE289" s="3">
        <v>46081</v>
      </c>
      <c r="EF289" s="2" t="s">
        <v>173</v>
      </c>
      <c r="EG289" t="b">
        <v>1</v>
      </c>
      <c r="EH289" s="2" t="s">
        <v>174</v>
      </c>
      <c r="EK289" s="2"/>
    </row>
    <row r="290" spans="1:141" ht="15">
      <c r="A290" s="3">
        <v>46054</v>
      </c>
      <c r="B290">
        <v>7280</v>
      </c>
      <c r="D290" s="2"/>
      <c r="E290" t="s">
        <v>176</v>
      </c>
      <c r="F290" s="2" t="s">
        <v>177</v>
      </c>
      <c r="G290">
        <v>10</v>
      </c>
      <c r="H290" s="3">
        <v>38544</v>
      </c>
      <c r="J290">
        <v>115484.333</v>
      </c>
      <c r="K290">
        <v>120484.3</v>
      </c>
      <c r="L290">
        <v>143577.12400000001</v>
      </c>
      <c r="M290">
        <v>16</v>
      </c>
      <c r="N290">
        <v>8</v>
      </c>
      <c r="O290">
        <v>4</v>
      </c>
      <c r="P290">
        <v>28</v>
      </c>
      <c r="Q290">
        <v>100</v>
      </c>
      <c r="R290">
        <v>100</v>
      </c>
      <c r="S290">
        <v>5667143</v>
      </c>
      <c r="T290">
        <v>1058980</v>
      </c>
      <c r="U290">
        <v>4608163</v>
      </c>
      <c r="V290">
        <v>20</v>
      </c>
      <c r="W290">
        <v>3233561</v>
      </c>
      <c r="X290">
        <v>0</v>
      </c>
      <c r="Y290">
        <v>0</v>
      </c>
      <c r="Z290">
        <v>0</v>
      </c>
      <c r="AA290">
        <v>150000</v>
      </c>
      <c r="AB290">
        <v>0</v>
      </c>
      <c r="AC290">
        <v>0</v>
      </c>
      <c r="AD290">
        <v>0</v>
      </c>
      <c r="AE290">
        <v>150000</v>
      </c>
      <c r="AF290">
        <v>0</v>
      </c>
      <c r="AG290">
        <v>451816</v>
      </c>
      <c r="AH290">
        <v>0</v>
      </c>
      <c r="AI290">
        <v>484572</v>
      </c>
      <c r="AJ290">
        <v>936388</v>
      </c>
      <c r="AK290">
        <v>1292194</v>
      </c>
      <c r="AL290">
        <v>0</v>
      </c>
      <c r="AM290">
        <v>0</v>
      </c>
      <c r="AN290">
        <v>0</v>
      </c>
      <c r="AO290">
        <v>0</v>
      </c>
      <c r="AP290">
        <v>2228582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55000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386350</v>
      </c>
      <c r="BN290">
        <v>38630</v>
      </c>
      <c r="BO290">
        <v>276160</v>
      </c>
      <c r="BP290">
        <v>240290</v>
      </c>
      <c r="BQ290">
        <v>51000</v>
      </c>
      <c r="BR290">
        <v>9700</v>
      </c>
      <c r="BS290">
        <v>38350</v>
      </c>
      <c r="BT290">
        <v>17000</v>
      </c>
      <c r="BU290">
        <v>1500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208404.88</v>
      </c>
      <c r="CH290">
        <v>28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20</v>
      </c>
      <c r="DA290">
        <v>0</v>
      </c>
      <c r="DB290">
        <v>18</v>
      </c>
      <c r="DC290">
        <v>38</v>
      </c>
      <c r="DD290">
        <v>48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2</v>
      </c>
      <c r="DS290">
        <v>2</v>
      </c>
      <c r="DV290" s="2"/>
      <c r="DZ290" t="b">
        <v>1</v>
      </c>
      <c r="EA290" s="2" t="s">
        <v>197</v>
      </c>
      <c r="ED290" s="3">
        <v>46054</v>
      </c>
      <c r="EE290" s="3">
        <v>46081</v>
      </c>
      <c r="EF290" s="2" t="s">
        <v>173</v>
      </c>
      <c r="EG290" t="b">
        <v>1</v>
      </c>
      <c r="EH290" s="2" t="s">
        <v>174</v>
      </c>
      <c r="EK290" s="2"/>
    </row>
    <row r="291" spans="1:141" ht="15">
      <c r="A291" s="3">
        <v>46054</v>
      </c>
      <c r="B291">
        <v>7310</v>
      </c>
      <c r="D291" s="2"/>
      <c r="E291" t="s">
        <v>170</v>
      </c>
      <c r="F291" s="2" t="s">
        <v>171</v>
      </c>
      <c r="G291">
        <v>8</v>
      </c>
      <c r="H291" s="3">
        <v>35345</v>
      </c>
      <c r="J291">
        <v>133782.58900000001</v>
      </c>
      <c r="K291">
        <v>140782.56700000001</v>
      </c>
      <c r="L291">
        <v>167765.89199999999</v>
      </c>
      <c r="M291">
        <v>16</v>
      </c>
      <c r="N291">
        <v>8</v>
      </c>
      <c r="O291">
        <v>4</v>
      </c>
      <c r="P291">
        <v>28</v>
      </c>
      <c r="Q291">
        <v>100</v>
      </c>
      <c r="R291">
        <v>100</v>
      </c>
      <c r="S291">
        <v>6332281</v>
      </c>
      <c r="T291">
        <v>1366130</v>
      </c>
      <c r="U291">
        <v>4966151</v>
      </c>
      <c r="V291">
        <v>27</v>
      </c>
      <c r="W291">
        <v>3745912</v>
      </c>
      <c r="X291">
        <v>0</v>
      </c>
      <c r="Y291">
        <v>0</v>
      </c>
      <c r="Z291">
        <v>7500</v>
      </c>
      <c r="AA291">
        <v>202500</v>
      </c>
      <c r="AB291">
        <v>0</v>
      </c>
      <c r="AC291">
        <v>0</v>
      </c>
      <c r="AD291">
        <v>0</v>
      </c>
      <c r="AE291">
        <v>210000</v>
      </c>
      <c r="AF291">
        <v>0</v>
      </c>
      <c r="AG291">
        <v>527934</v>
      </c>
      <c r="AH291">
        <v>0</v>
      </c>
      <c r="AI291">
        <v>503297</v>
      </c>
      <c r="AJ291">
        <v>1031232</v>
      </c>
      <c r="AK291">
        <v>754946</v>
      </c>
      <c r="AL291">
        <v>0</v>
      </c>
      <c r="AM291">
        <v>525191</v>
      </c>
      <c r="AN291">
        <v>0</v>
      </c>
      <c r="AO291">
        <v>55000</v>
      </c>
      <c r="AP291">
        <v>2366369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10000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594470</v>
      </c>
      <c r="BN291">
        <v>59440</v>
      </c>
      <c r="BO291">
        <v>302570</v>
      </c>
      <c r="BP291">
        <v>282090</v>
      </c>
      <c r="BQ291">
        <v>56990</v>
      </c>
      <c r="BR291">
        <v>11240</v>
      </c>
      <c r="BS291">
        <v>44830</v>
      </c>
      <c r="BT291">
        <v>13000</v>
      </c>
      <c r="BU291">
        <v>1500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246738.098</v>
      </c>
      <c r="CH291">
        <v>28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20</v>
      </c>
      <c r="DA291">
        <v>0</v>
      </c>
      <c r="DB291">
        <v>16</v>
      </c>
      <c r="DC291">
        <v>36</v>
      </c>
      <c r="DD291">
        <v>24</v>
      </c>
      <c r="DE291">
        <v>0</v>
      </c>
      <c r="DF291">
        <v>41.74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2</v>
      </c>
      <c r="DS291">
        <v>2</v>
      </c>
      <c r="DV291" s="2"/>
      <c r="DZ291" t="b">
        <v>1</v>
      </c>
      <c r="EA291" s="2" t="s">
        <v>198</v>
      </c>
      <c r="ED291" s="3">
        <v>46054</v>
      </c>
      <c r="EE291" s="3">
        <v>46081</v>
      </c>
      <c r="EF291" s="2" t="s">
        <v>173</v>
      </c>
      <c r="EG291" t="b">
        <v>1</v>
      </c>
      <c r="EH291" s="2" t="s">
        <v>174</v>
      </c>
      <c r="EK291" s="2"/>
    </row>
    <row r="292" spans="1:141" ht="15">
      <c r="A292" s="3">
        <v>46054</v>
      </c>
      <c r="B292">
        <v>7310</v>
      </c>
      <c r="D292" s="2"/>
      <c r="E292" t="s">
        <v>170</v>
      </c>
      <c r="F292" s="2" t="s">
        <v>171</v>
      </c>
      <c r="G292">
        <v>13</v>
      </c>
      <c r="H292" s="3">
        <v>35444</v>
      </c>
      <c r="J292">
        <v>137689.58900000001</v>
      </c>
      <c r="K292">
        <v>144939.56700000001</v>
      </c>
      <c r="L292">
        <v>172719.65</v>
      </c>
      <c r="M292">
        <v>16</v>
      </c>
      <c r="N292">
        <v>8</v>
      </c>
      <c r="O292">
        <v>4</v>
      </c>
      <c r="P292">
        <v>28</v>
      </c>
      <c r="Q292">
        <v>100</v>
      </c>
      <c r="R292">
        <v>100</v>
      </c>
      <c r="S292">
        <v>6337857</v>
      </c>
      <c r="T292">
        <v>1332857</v>
      </c>
      <c r="U292">
        <v>5005000</v>
      </c>
      <c r="V292">
        <v>29</v>
      </c>
      <c r="W292">
        <v>3855308</v>
      </c>
      <c r="X292">
        <v>0</v>
      </c>
      <c r="Y292">
        <v>0</v>
      </c>
      <c r="Z292">
        <v>0</v>
      </c>
      <c r="AA292">
        <v>217500</v>
      </c>
      <c r="AB292">
        <v>0</v>
      </c>
      <c r="AC292">
        <v>0</v>
      </c>
      <c r="AD292">
        <v>0</v>
      </c>
      <c r="AE292">
        <v>217500</v>
      </c>
      <c r="AF292">
        <v>0</v>
      </c>
      <c r="AG292">
        <v>543523</v>
      </c>
      <c r="AH292">
        <v>0</v>
      </c>
      <c r="AI292">
        <v>259079</v>
      </c>
      <c r="AJ292">
        <v>802602</v>
      </c>
      <c r="AK292">
        <v>1036317</v>
      </c>
      <c r="AL292">
        <v>0</v>
      </c>
      <c r="AM292">
        <v>346130</v>
      </c>
      <c r="AN292">
        <v>0</v>
      </c>
      <c r="AO292">
        <v>40000</v>
      </c>
      <c r="AP292">
        <v>2225049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40000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574910</v>
      </c>
      <c r="BN292">
        <v>57490</v>
      </c>
      <c r="BO292">
        <v>302570</v>
      </c>
      <c r="BP292">
        <v>275360</v>
      </c>
      <c r="BQ292">
        <v>57040</v>
      </c>
      <c r="BR292">
        <v>11570</v>
      </c>
      <c r="BS292">
        <v>46160</v>
      </c>
      <c r="BT292">
        <v>0</v>
      </c>
      <c r="BU292">
        <v>7757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232767.054</v>
      </c>
      <c r="CH292">
        <v>28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8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20</v>
      </c>
      <c r="DA292">
        <v>0</v>
      </c>
      <c r="DB292">
        <v>8</v>
      </c>
      <c r="DC292">
        <v>28</v>
      </c>
      <c r="DD292">
        <v>32</v>
      </c>
      <c r="DE292">
        <v>0</v>
      </c>
      <c r="DF292">
        <v>26.72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2</v>
      </c>
      <c r="DS292">
        <v>2</v>
      </c>
      <c r="DV292" s="2"/>
      <c r="DZ292" t="b">
        <v>1</v>
      </c>
      <c r="EA292" s="2" t="s">
        <v>198</v>
      </c>
      <c r="ED292" s="3">
        <v>46054</v>
      </c>
      <c r="EE292" s="3">
        <v>46081</v>
      </c>
      <c r="EF292" s="2" t="s">
        <v>173</v>
      </c>
      <c r="EG292" t="b">
        <v>1</v>
      </c>
      <c r="EH292" s="2" t="s">
        <v>174</v>
      </c>
      <c r="EK292" s="2"/>
    </row>
    <row r="293" spans="1:141" ht="15">
      <c r="A293" s="3">
        <v>46054</v>
      </c>
      <c r="B293">
        <v>7310</v>
      </c>
      <c r="D293" s="2"/>
      <c r="E293" t="s">
        <v>170</v>
      </c>
      <c r="F293" s="2" t="s">
        <v>171</v>
      </c>
      <c r="G293">
        <v>5</v>
      </c>
      <c r="H293" s="3">
        <v>35597</v>
      </c>
      <c r="J293">
        <v>131085.58900000001</v>
      </c>
      <c r="K293">
        <v>138460.56700000001</v>
      </c>
      <c r="L293">
        <v>164998.842</v>
      </c>
      <c r="M293">
        <v>16</v>
      </c>
      <c r="N293">
        <v>8</v>
      </c>
      <c r="O293">
        <v>4</v>
      </c>
      <c r="P293">
        <v>28</v>
      </c>
      <c r="Q293">
        <v>100</v>
      </c>
      <c r="R293">
        <v>100</v>
      </c>
      <c r="S293">
        <v>6254891</v>
      </c>
      <c r="T293">
        <v>1237891</v>
      </c>
      <c r="U293">
        <v>5017000</v>
      </c>
      <c r="V293">
        <v>28</v>
      </c>
      <c r="W293">
        <v>3670396</v>
      </c>
      <c r="X293">
        <v>0</v>
      </c>
      <c r="Y293">
        <v>0</v>
      </c>
      <c r="Z293">
        <v>11250</v>
      </c>
      <c r="AA293">
        <v>210000</v>
      </c>
      <c r="AB293">
        <v>0</v>
      </c>
      <c r="AC293">
        <v>0</v>
      </c>
      <c r="AD293">
        <v>0</v>
      </c>
      <c r="AE293">
        <v>221250</v>
      </c>
      <c r="AF293">
        <v>0</v>
      </c>
      <c r="AG293">
        <v>519227</v>
      </c>
      <c r="AH293">
        <v>0</v>
      </c>
      <c r="AI293">
        <v>494996</v>
      </c>
      <c r="AJ293">
        <v>1014223</v>
      </c>
      <c r="AK293">
        <v>742494</v>
      </c>
      <c r="AL293">
        <v>0</v>
      </c>
      <c r="AM293">
        <v>516528</v>
      </c>
      <c r="AN293">
        <v>0</v>
      </c>
      <c r="AO293">
        <v>55000</v>
      </c>
      <c r="AP293">
        <v>2328245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35000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475160</v>
      </c>
      <c r="BN293">
        <v>47510</v>
      </c>
      <c r="BO293">
        <v>302570</v>
      </c>
      <c r="BP293">
        <v>277240</v>
      </c>
      <c r="BQ293">
        <v>56290</v>
      </c>
      <c r="BR293">
        <v>11020</v>
      </c>
      <c r="BS293">
        <v>44100</v>
      </c>
      <c r="BT293">
        <v>17000</v>
      </c>
      <c r="BU293">
        <v>7001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249847.761</v>
      </c>
      <c r="CH293">
        <v>28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20</v>
      </c>
      <c r="DA293">
        <v>0</v>
      </c>
      <c r="DB293">
        <v>16</v>
      </c>
      <c r="DC293">
        <v>36</v>
      </c>
      <c r="DD293">
        <v>24</v>
      </c>
      <c r="DE293">
        <v>0</v>
      </c>
      <c r="DF293">
        <v>41.74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2</v>
      </c>
      <c r="DS293">
        <v>2</v>
      </c>
      <c r="DV293" s="2"/>
      <c r="DZ293" t="b">
        <v>1</v>
      </c>
      <c r="EA293" s="2" t="s">
        <v>198</v>
      </c>
      <c r="ED293" s="3">
        <v>46054</v>
      </c>
      <c r="EE293" s="3">
        <v>46081</v>
      </c>
      <c r="EF293" s="2" t="s">
        <v>173</v>
      </c>
      <c r="EG293" t="b">
        <v>1</v>
      </c>
      <c r="EH293" s="2" t="s">
        <v>174</v>
      </c>
      <c r="EK293" s="2"/>
    </row>
    <row r="294" spans="1:141" ht="15">
      <c r="A294" s="3">
        <v>46054</v>
      </c>
      <c r="B294">
        <v>7310</v>
      </c>
      <c r="D294" s="2"/>
      <c r="E294" t="s">
        <v>176</v>
      </c>
      <c r="F294" s="2" t="s">
        <v>177</v>
      </c>
      <c r="G294">
        <v>7</v>
      </c>
      <c r="H294" s="3">
        <v>37683</v>
      </c>
      <c r="J294">
        <v>113366.333</v>
      </c>
      <c r="K294">
        <v>119116.3</v>
      </c>
      <c r="L294">
        <v>141946.924</v>
      </c>
      <c r="M294">
        <v>16</v>
      </c>
      <c r="N294">
        <v>8</v>
      </c>
      <c r="O294">
        <v>4</v>
      </c>
      <c r="P294">
        <v>28</v>
      </c>
      <c r="Q294">
        <v>100</v>
      </c>
      <c r="R294">
        <v>100</v>
      </c>
      <c r="S294">
        <v>5175912</v>
      </c>
      <c r="T294">
        <v>989912</v>
      </c>
      <c r="U294">
        <v>4186000</v>
      </c>
      <c r="V294">
        <v>23</v>
      </c>
      <c r="W294">
        <v>3174257</v>
      </c>
      <c r="X294">
        <v>0</v>
      </c>
      <c r="Y294">
        <v>0</v>
      </c>
      <c r="Z294">
        <v>0</v>
      </c>
      <c r="AA294">
        <v>172500</v>
      </c>
      <c r="AB294">
        <v>0</v>
      </c>
      <c r="AC294">
        <v>0</v>
      </c>
      <c r="AD294">
        <v>0</v>
      </c>
      <c r="AE294">
        <v>172500</v>
      </c>
      <c r="AF294">
        <v>0</v>
      </c>
      <c r="AG294">
        <v>446686</v>
      </c>
      <c r="AH294">
        <v>0</v>
      </c>
      <c r="AI294">
        <v>212920</v>
      </c>
      <c r="AJ294">
        <v>659606</v>
      </c>
      <c r="AK294">
        <v>851681</v>
      </c>
      <c r="AL294">
        <v>0</v>
      </c>
      <c r="AM294">
        <v>234638</v>
      </c>
      <c r="AN294">
        <v>0</v>
      </c>
      <c r="AO294">
        <v>30000</v>
      </c>
      <c r="AP294">
        <v>1775925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53230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382430</v>
      </c>
      <c r="BN294">
        <v>38240</v>
      </c>
      <c r="BO294">
        <v>238400</v>
      </c>
      <c r="BP294">
        <v>228730</v>
      </c>
      <c r="BQ294">
        <v>46580</v>
      </c>
      <c r="BR294">
        <v>9530</v>
      </c>
      <c r="BS294">
        <v>37930</v>
      </c>
      <c r="BT294">
        <v>8000</v>
      </c>
      <c r="BU294">
        <v>72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190234.967</v>
      </c>
      <c r="CH294">
        <v>28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6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20</v>
      </c>
      <c r="DA294">
        <v>0</v>
      </c>
      <c r="DB294">
        <v>8</v>
      </c>
      <c r="DC294">
        <v>28</v>
      </c>
      <c r="DD294">
        <v>32</v>
      </c>
      <c r="DE294">
        <v>0</v>
      </c>
      <c r="DF294">
        <v>22.04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2</v>
      </c>
      <c r="DS294">
        <v>2</v>
      </c>
      <c r="DV294" s="2"/>
      <c r="DZ294" t="b">
        <v>1</v>
      </c>
      <c r="EA294" s="2" t="s">
        <v>198</v>
      </c>
      <c r="ED294" s="3">
        <v>46054</v>
      </c>
      <c r="EE294" s="3">
        <v>46081</v>
      </c>
      <c r="EF294" s="2" t="s">
        <v>173</v>
      </c>
      <c r="EG294" t="b">
        <v>1</v>
      </c>
      <c r="EH294" s="2" t="s">
        <v>174</v>
      </c>
      <c r="EK294" s="2"/>
    </row>
    <row r="295" spans="1:141" ht="15">
      <c r="A295" s="3">
        <v>46054</v>
      </c>
      <c r="B295">
        <v>7310</v>
      </c>
      <c r="D295" s="2"/>
      <c r="E295" t="s">
        <v>176</v>
      </c>
      <c r="F295" s="2" t="s">
        <v>177</v>
      </c>
      <c r="G295">
        <v>12</v>
      </c>
      <c r="H295" s="3">
        <v>37747</v>
      </c>
      <c r="J295">
        <v>116788.333</v>
      </c>
      <c r="K295">
        <v>122288.3</v>
      </c>
      <c r="L295">
        <v>145726.891</v>
      </c>
      <c r="M295">
        <v>16</v>
      </c>
      <c r="N295">
        <v>8</v>
      </c>
      <c r="O295">
        <v>4</v>
      </c>
      <c r="P295">
        <v>28</v>
      </c>
      <c r="Q295">
        <v>100</v>
      </c>
      <c r="R295">
        <v>100</v>
      </c>
      <c r="S295">
        <v>5507803</v>
      </c>
      <c r="T295">
        <v>1106450</v>
      </c>
      <c r="U295">
        <v>4401353</v>
      </c>
      <c r="V295">
        <v>22</v>
      </c>
      <c r="W295">
        <v>3270073</v>
      </c>
      <c r="X295">
        <v>0</v>
      </c>
      <c r="Y295">
        <v>0</v>
      </c>
      <c r="Z295">
        <v>0</v>
      </c>
      <c r="AA295">
        <v>165000</v>
      </c>
      <c r="AB295">
        <v>0</v>
      </c>
      <c r="AC295">
        <v>0</v>
      </c>
      <c r="AD295">
        <v>0</v>
      </c>
      <c r="AE295">
        <v>165000</v>
      </c>
      <c r="AF295">
        <v>0</v>
      </c>
      <c r="AG295">
        <v>458581</v>
      </c>
      <c r="AH295">
        <v>0</v>
      </c>
      <c r="AI295">
        <v>437180</v>
      </c>
      <c r="AJ295">
        <v>895761</v>
      </c>
      <c r="AK295">
        <v>655771</v>
      </c>
      <c r="AL295">
        <v>0</v>
      </c>
      <c r="AM295">
        <v>456198</v>
      </c>
      <c r="AN295">
        <v>0</v>
      </c>
      <c r="AO295">
        <v>55000</v>
      </c>
      <c r="AP295">
        <v>2062730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10000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425110</v>
      </c>
      <c r="BN295">
        <v>42510</v>
      </c>
      <c r="BO295">
        <v>269130</v>
      </c>
      <c r="BP295">
        <v>237390</v>
      </c>
      <c r="BQ295">
        <v>49570</v>
      </c>
      <c r="BR295">
        <v>9810</v>
      </c>
      <c r="BS295">
        <v>38930</v>
      </c>
      <c r="BT295">
        <v>19000</v>
      </c>
      <c r="BU295">
        <v>15000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203786.152</v>
      </c>
      <c r="CH295">
        <v>28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11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20</v>
      </c>
      <c r="DA295">
        <v>0</v>
      </c>
      <c r="DB295">
        <v>16</v>
      </c>
      <c r="DC295">
        <v>36</v>
      </c>
      <c r="DD295">
        <v>24</v>
      </c>
      <c r="DE295">
        <v>0</v>
      </c>
      <c r="DF295">
        <v>41.74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2</v>
      </c>
      <c r="DS295">
        <v>2</v>
      </c>
      <c r="DV295" s="2"/>
      <c r="DZ295" t="b">
        <v>1</v>
      </c>
      <c r="EA295" s="2" t="s">
        <v>198</v>
      </c>
      <c r="ED295" s="3">
        <v>46054</v>
      </c>
      <c r="EE295" s="3">
        <v>46081</v>
      </c>
      <c r="EF295" s="2" t="s">
        <v>173</v>
      </c>
      <c r="EG295" t="b">
        <v>1</v>
      </c>
      <c r="EH295" s="2" t="s">
        <v>174</v>
      </c>
      <c r="EK295" s="2"/>
    </row>
    <row r="296" spans="1:141" ht="15">
      <c r="A296" s="3">
        <v>46054</v>
      </c>
      <c r="B296">
        <v>7310</v>
      </c>
      <c r="D296" s="2"/>
      <c r="E296" t="s">
        <v>176</v>
      </c>
      <c r="F296" s="2" t="s">
        <v>177</v>
      </c>
      <c r="G296">
        <v>15</v>
      </c>
      <c r="H296" s="3">
        <v>37956</v>
      </c>
      <c r="J296">
        <v>118421.333</v>
      </c>
      <c r="K296">
        <v>124296.3</v>
      </c>
      <c r="L296">
        <v>148119.758</v>
      </c>
      <c r="M296">
        <v>16</v>
      </c>
      <c r="N296">
        <v>8</v>
      </c>
      <c r="O296">
        <v>4</v>
      </c>
      <c r="P296">
        <v>28</v>
      </c>
      <c r="Q296">
        <v>100</v>
      </c>
      <c r="R296">
        <v>100</v>
      </c>
      <c r="S296">
        <v>5450886</v>
      </c>
      <c r="T296">
        <v>1051886</v>
      </c>
      <c r="U296">
        <v>4399000</v>
      </c>
      <c r="V296">
        <v>22</v>
      </c>
      <c r="W296">
        <v>3315797</v>
      </c>
      <c r="X296">
        <v>0</v>
      </c>
      <c r="Y296">
        <v>0</v>
      </c>
      <c r="Z296">
        <v>11250</v>
      </c>
      <c r="AA296">
        <v>165000</v>
      </c>
      <c r="AB296">
        <v>0</v>
      </c>
      <c r="AC296">
        <v>0</v>
      </c>
      <c r="AD296">
        <v>0</v>
      </c>
      <c r="AE296">
        <v>176250</v>
      </c>
      <c r="AF296">
        <v>0</v>
      </c>
      <c r="AG296">
        <v>466111</v>
      </c>
      <c r="AH296">
        <v>0</v>
      </c>
      <c r="AI296">
        <v>222179</v>
      </c>
      <c r="AJ296">
        <v>688290</v>
      </c>
      <c r="AK296">
        <v>888718</v>
      </c>
      <c r="AL296">
        <v>0</v>
      </c>
      <c r="AM296">
        <v>296831</v>
      </c>
      <c r="AN296">
        <v>0</v>
      </c>
      <c r="AO296">
        <v>40000</v>
      </c>
      <c r="AP296">
        <v>1913839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45000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394730</v>
      </c>
      <c r="BN296">
        <v>39470</v>
      </c>
      <c r="BO296">
        <v>278730</v>
      </c>
      <c r="BP296">
        <v>231810</v>
      </c>
      <c r="BQ296">
        <v>49060</v>
      </c>
      <c r="BR296">
        <v>9950</v>
      </c>
      <c r="BS296">
        <v>39580</v>
      </c>
      <c r="BT296">
        <v>0</v>
      </c>
      <c r="BU296">
        <v>8556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215727.533</v>
      </c>
      <c r="CH296">
        <v>28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8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20</v>
      </c>
      <c r="DA296">
        <v>0</v>
      </c>
      <c r="DB296">
        <v>8</v>
      </c>
      <c r="DC296">
        <v>28</v>
      </c>
      <c r="DD296">
        <v>32</v>
      </c>
      <c r="DE296">
        <v>0</v>
      </c>
      <c r="DF296">
        <v>26.72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2</v>
      </c>
      <c r="DS296">
        <v>2</v>
      </c>
      <c r="DV296" s="2"/>
      <c r="DZ296" t="b">
        <v>1</v>
      </c>
      <c r="EA296" s="2" t="s">
        <v>198</v>
      </c>
      <c r="ED296" s="3">
        <v>46054</v>
      </c>
      <c r="EE296" s="3">
        <v>46081</v>
      </c>
      <c r="EF296" s="2" t="s">
        <v>173</v>
      </c>
      <c r="EG296" t="b">
        <v>1</v>
      </c>
      <c r="EH296" s="2" t="s">
        <v>174</v>
      </c>
      <c r="EK296" s="2"/>
    </row>
    <row r="297" spans="1:141" ht="15">
      <c r="A297" s="3">
        <v>46054</v>
      </c>
      <c r="B297">
        <v>7310</v>
      </c>
      <c r="D297" s="2"/>
      <c r="E297" t="s">
        <v>176</v>
      </c>
      <c r="F297" s="2" t="s">
        <v>177</v>
      </c>
      <c r="G297">
        <v>9</v>
      </c>
      <c r="H297" s="3">
        <v>37963</v>
      </c>
      <c r="J297">
        <v>114832.333</v>
      </c>
      <c r="K297">
        <v>120582.3</v>
      </c>
      <c r="L297">
        <v>143693.908</v>
      </c>
      <c r="M297">
        <v>16</v>
      </c>
      <c r="N297">
        <v>8</v>
      </c>
      <c r="O297">
        <v>4</v>
      </c>
      <c r="P297">
        <v>28</v>
      </c>
      <c r="Q297">
        <v>100</v>
      </c>
      <c r="R297">
        <v>100</v>
      </c>
      <c r="S297">
        <v>5095113</v>
      </c>
      <c r="T297">
        <v>824113</v>
      </c>
      <c r="U297">
        <v>4271000</v>
      </c>
      <c r="V297">
        <v>22</v>
      </c>
      <c r="W297">
        <v>3215305</v>
      </c>
      <c r="X297">
        <v>0</v>
      </c>
      <c r="Y297">
        <v>0</v>
      </c>
      <c r="Z297">
        <v>7500</v>
      </c>
      <c r="AA297">
        <v>165000</v>
      </c>
      <c r="AB297">
        <v>0</v>
      </c>
      <c r="AC297">
        <v>0</v>
      </c>
      <c r="AD297">
        <v>0</v>
      </c>
      <c r="AE297">
        <v>172500</v>
      </c>
      <c r="AF297">
        <v>0</v>
      </c>
      <c r="AG297">
        <v>452183</v>
      </c>
      <c r="AH297">
        <v>0</v>
      </c>
      <c r="AI297">
        <v>215540</v>
      </c>
      <c r="AJ297">
        <v>667724</v>
      </c>
      <c r="AK297">
        <v>646622</v>
      </c>
      <c r="AL297">
        <v>0</v>
      </c>
      <c r="AM297">
        <v>287962</v>
      </c>
      <c r="AN297">
        <v>0</v>
      </c>
      <c r="AO297">
        <v>40000</v>
      </c>
      <c r="AP297">
        <v>1642308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65000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196510</v>
      </c>
      <c r="BN297">
        <v>19650</v>
      </c>
      <c r="BO297">
        <v>276110</v>
      </c>
      <c r="BP297">
        <v>229070</v>
      </c>
      <c r="BQ297">
        <v>45860</v>
      </c>
      <c r="BR297">
        <v>9650</v>
      </c>
      <c r="BS297">
        <v>38390</v>
      </c>
      <c r="BT297">
        <v>8000</v>
      </c>
      <c r="BU297">
        <v>873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198845.152</v>
      </c>
      <c r="CH297">
        <v>28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8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20</v>
      </c>
      <c r="DA297">
        <v>0</v>
      </c>
      <c r="DB297">
        <v>8</v>
      </c>
      <c r="DC297">
        <v>28</v>
      </c>
      <c r="DD297">
        <v>24</v>
      </c>
      <c r="DE297">
        <v>0</v>
      </c>
      <c r="DF297">
        <v>26.72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2</v>
      </c>
      <c r="DS297">
        <v>2</v>
      </c>
      <c r="DV297" s="2"/>
      <c r="DZ297" t="b">
        <v>1</v>
      </c>
      <c r="EA297" s="2" t="s">
        <v>198</v>
      </c>
      <c r="ED297" s="3">
        <v>46054</v>
      </c>
      <c r="EE297" s="3">
        <v>46081</v>
      </c>
      <c r="EF297" s="2" t="s">
        <v>173</v>
      </c>
      <c r="EG297" t="b">
        <v>1</v>
      </c>
      <c r="EH297" s="2" t="s">
        <v>174</v>
      </c>
      <c r="EK297" s="2"/>
    </row>
    <row r="298" spans="1:141" ht="15">
      <c r="A298" s="3">
        <v>46054</v>
      </c>
      <c r="B298">
        <v>7310</v>
      </c>
      <c r="D298" s="2"/>
      <c r="E298" t="s">
        <v>176</v>
      </c>
      <c r="F298" s="2" t="s">
        <v>177</v>
      </c>
      <c r="G298">
        <v>13</v>
      </c>
      <c r="H298" s="3">
        <v>38096</v>
      </c>
      <c r="J298">
        <v>117360.333</v>
      </c>
      <c r="K298">
        <v>122610.3</v>
      </c>
      <c r="L298">
        <v>146110.60800000001</v>
      </c>
      <c r="M298">
        <v>16</v>
      </c>
      <c r="N298">
        <v>8</v>
      </c>
      <c r="O298">
        <v>4</v>
      </c>
      <c r="P298">
        <v>28</v>
      </c>
      <c r="Q298">
        <v>100</v>
      </c>
      <c r="R298">
        <v>100</v>
      </c>
      <c r="S298">
        <v>5435309</v>
      </c>
      <c r="T298">
        <v>939309</v>
      </c>
      <c r="U298">
        <v>4496000</v>
      </c>
      <c r="V298">
        <v>21</v>
      </c>
      <c r="W298">
        <v>3286089</v>
      </c>
      <c r="X298">
        <v>0</v>
      </c>
      <c r="Y298">
        <v>0</v>
      </c>
      <c r="Z298">
        <v>0</v>
      </c>
      <c r="AA298">
        <v>157500</v>
      </c>
      <c r="AB298">
        <v>0</v>
      </c>
      <c r="AC298">
        <v>0</v>
      </c>
      <c r="AD298">
        <v>0</v>
      </c>
      <c r="AE298">
        <v>157500</v>
      </c>
      <c r="AF298">
        <v>0</v>
      </c>
      <c r="AG298">
        <v>459788</v>
      </c>
      <c r="AH298">
        <v>0</v>
      </c>
      <c r="AI298">
        <v>219165</v>
      </c>
      <c r="AJ298">
        <v>678954</v>
      </c>
      <c r="AK298">
        <v>876663</v>
      </c>
      <c r="AL298">
        <v>0</v>
      </c>
      <c r="AM298">
        <v>241520</v>
      </c>
      <c r="AN298">
        <v>0</v>
      </c>
      <c r="AO298">
        <v>30000</v>
      </c>
      <c r="AP298">
        <v>1827137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109583</v>
      </c>
      <c r="AZ298">
        <v>0</v>
      </c>
      <c r="BA298">
        <v>0</v>
      </c>
      <c r="BB298">
        <v>55000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268710</v>
      </c>
      <c r="BN298">
        <v>26870</v>
      </c>
      <c r="BO298">
        <v>298490</v>
      </c>
      <c r="BP298">
        <v>240850</v>
      </c>
      <c r="BQ298">
        <v>48920</v>
      </c>
      <c r="BR298">
        <v>9860</v>
      </c>
      <c r="BS298">
        <v>39030</v>
      </c>
      <c r="BT298">
        <v>0</v>
      </c>
      <c r="BU298">
        <v>6579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205873.185</v>
      </c>
      <c r="CH298">
        <v>28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6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20</v>
      </c>
      <c r="DA298">
        <v>0</v>
      </c>
      <c r="DB298">
        <v>8</v>
      </c>
      <c r="DC298">
        <v>28</v>
      </c>
      <c r="DD298">
        <v>32</v>
      </c>
      <c r="DE298">
        <v>0</v>
      </c>
      <c r="DF298">
        <v>22.04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2</v>
      </c>
      <c r="DS298">
        <v>2</v>
      </c>
      <c r="DV298" s="2"/>
      <c r="DZ298" t="b">
        <v>1</v>
      </c>
      <c r="EA298" s="2" t="s">
        <v>198</v>
      </c>
      <c r="ED298" s="3">
        <v>46054</v>
      </c>
      <c r="EE298" s="3">
        <v>46081</v>
      </c>
      <c r="EF298" s="2" t="s">
        <v>173</v>
      </c>
      <c r="EG298" t="b">
        <v>1</v>
      </c>
      <c r="EH298" s="2" t="s">
        <v>174</v>
      </c>
      <c r="EK298" s="2"/>
    </row>
    <row r="299" spans="1:141" ht="15">
      <c r="A299" s="3">
        <v>46054</v>
      </c>
      <c r="B299">
        <v>7310</v>
      </c>
      <c r="D299" s="2"/>
      <c r="E299" t="s">
        <v>176</v>
      </c>
      <c r="F299" s="2" t="s">
        <v>177</v>
      </c>
      <c r="G299">
        <v>3</v>
      </c>
      <c r="H299" s="3">
        <v>38516</v>
      </c>
      <c r="J299">
        <v>110095.333</v>
      </c>
      <c r="K299">
        <v>115095.3</v>
      </c>
      <c r="L299">
        <v>137155.23300000001</v>
      </c>
      <c r="M299">
        <v>16</v>
      </c>
      <c r="N299">
        <v>8</v>
      </c>
      <c r="O299">
        <v>4</v>
      </c>
      <c r="P299">
        <v>28</v>
      </c>
      <c r="Q299">
        <v>100</v>
      </c>
      <c r="R299">
        <v>100</v>
      </c>
      <c r="S299">
        <v>5062799</v>
      </c>
      <c r="T299">
        <v>905970</v>
      </c>
      <c r="U299">
        <v>4156829</v>
      </c>
      <c r="V299">
        <v>20</v>
      </c>
      <c r="W299">
        <v>3082669</v>
      </c>
      <c r="X299">
        <v>0</v>
      </c>
      <c r="Y299">
        <v>0</v>
      </c>
      <c r="Z299">
        <v>0</v>
      </c>
      <c r="AA299">
        <v>150000</v>
      </c>
      <c r="AB299">
        <v>0</v>
      </c>
      <c r="AC299">
        <v>0</v>
      </c>
      <c r="AD299">
        <v>0</v>
      </c>
      <c r="AE299">
        <v>150000</v>
      </c>
      <c r="AF299">
        <v>0</v>
      </c>
      <c r="AG299">
        <v>431607</v>
      </c>
      <c r="AH299">
        <v>0</v>
      </c>
      <c r="AI299">
        <v>205732</v>
      </c>
      <c r="AJ299">
        <v>637340</v>
      </c>
      <c r="AK299">
        <v>822931</v>
      </c>
      <c r="AL299">
        <v>0</v>
      </c>
      <c r="AM299">
        <v>274859</v>
      </c>
      <c r="AN299">
        <v>0</v>
      </c>
      <c r="AO299">
        <v>40000</v>
      </c>
      <c r="AP299">
        <v>1775130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55000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282520</v>
      </c>
      <c r="BN299">
        <v>28250</v>
      </c>
      <c r="BO299">
        <v>269230</v>
      </c>
      <c r="BP299">
        <v>223510</v>
      </c>
      <c r="BQ299">
        <v>45570</v>
      </c>
      <c r="BR299">
        <v>9250</v>
      </c>
      <c r="BS299">
        <v>36640</v>
      </c>
      <c r="BT299">
        <v>11000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193185.598</v>
      </c>
      <c r="CH299">
        <v>28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8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20</v>
      </c>
      <c r="DA299">
        <v>0</v>
      </c>
      <c r="DB299">
        <v>8</v>
      </c>
      <c r="DC299">
        <v>28</v>
      </c>
      <c r="DD299">
        <v>32</v>
      </c>
      <c r="DE299">
        <v>0</v>
      </c>
      <c r="DF299">
        <v>26.72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2</v>
      </c>
      <c r="DS299">
        <v>2</v>
      </c>
      <c r="DV299" s="2"/>
      <c r="DZ299" t="b">
        <v>1</v>
      </c>
      <c r="EA299" s="2" t="s">
        <v>198</v>
      </c>
      <c r="ED299" s="3">
        <v>46054</v>
      </c>
      <c r="EE299" s="3">
        <v>46081</v>
      </c>
      <c r="EF299" s="2" t="s">
        <v>173</v>
      </c>
      <c r="EG299" t="b">
        <v>1</v>
      </c>
      <c r="EH299" s="2" t="s">
        <v>174</v>
      </c>
      <c r="EK299" s="2"/>
    </row>
    <row r="300" spans="1:141" ht="15">
      <c r="A300" s="3">
        <v>46054</v>
      </c>
      <c r="B300">
        <v>7310</v>
      </c>
      <c r="D300" s="2"/>
      <c r="E300" t="s">
        <v>176</v>
      </c>
      <c r="F300" s="2" t="s">
        <v>177</v>
      </c>
      <c r="G300">
        <v>1</v>
      </c>
      <c r="H300" s="3">
        <v>38663</v>
      </c>
      <c r="J300">
        <v>108315.333</v>
      </c>
      <c r="K300">
        <v>113315.3</v>
      </c>
      <c r="L300">
        <v>135034.06599999999</v>
      </c>
      <c r="M300">
        <v>16</v>
      </c>
      <c r="N300">
        <v>8</v>
      </c>
      <c r="O300">
        <v>4</v>
      </c>
      <c r="P300">
        <v>28</v>
      </c>
      <c r="Q300">
        <v>100</v>
      </c>
      <c r="R300">
        <v>100</v>
      </c>
      <c r="S300">
        <v>4976124</v>
      </c>
      <c r="T300">
        <v>903970</v>
      </c>
      <c r="U300">
        <v>4072154</v>
      </c>
      <c r="V300">
        <v>20</v>
      </c>
      <c r="W300">
        <v>3032829</v>
      </c>
      <c r="X300">
        <v>0</v>
      </c>
      <c r="Y300">
        <v>0</v>
      </c>
      <c r="Z300">
        <v>0</v>
      </c>
      <c r="AA300">
        <v>150000</v>
      </c>
      <c r="AB300">
        <v>0</v>
      </c>
      <c r="AC300">
        <v>0</v>
      </c>
      <c r="AD300">
        <v>0</v>
      </c>
      <c r="AE300">
        <v>150000</v>
      </c>
      <c r="AF300">
        <v>0</v>
      </c>
      <c r="AG300">
        <v>424932</v>
      </c>
      <c r="AH300">
        <v>0</v>
      </c>
      <c r="AI300">
        <v>202551</v>
      </c>
      <c r="AJ300">
        <v>627483</v>
      </c>
      <c r="AK300">
        <v>810204</v>
      </c>
      <c r="AL300">
        <v>0</v>
      </c>
      <c r="AM300">
        <v>270608</v>
      </c>
      <c r="AN300">
        <v>0</v>
      </c>
      <c r="AO300">
        <v>40000</v>
      </c>
      <c r="AP300">
        <v>1748295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45000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312540</v>
      </c>
      <c r="BN300">
        <v>31250</v>
      </c>
      <c r="BO300">
        <v>250650</v>
      </c>
      <c r="BP300">
        <v>218070</v>
      </c>
      <c r="BQ300">
        <v>44790</v>
      </c>
      <c r="BR300">
        <v>9100</v>
      </c>
      <c r="BS300">
        <v>36070</v>
      </c>
      <c r="BT300">
        <v>0</v>
      </c>
      <c r="BU300">
        <v>1500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187719.04300000001</v>
      </c>
      <c r="CH300">
        <v>28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8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20</v>
      </c>
      <c r="DA300">
        <v>0</v>
      </c>
      <c r="DB300">
        <v>8</v>
      </c>
      <c r="DC300">
        <v>28</v>
      </c>
      <c r="DD300">
        <v>32</v>
      </c>
      <c r="DE300">
        <v>0</v>
      </c>
      <c r="DF300">
        <v>26.72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2</v>
      </c>
      <c r="DS300">
        <v>2</v>
      </c>
      <c r="DV300" s="2"/>
      <c r="DZ300" t="b">
        <v>1</v>
      </c>
      <c r="EA300" s="2" t="s">
        <v>198</v>
      </c>
      <c r="ED300" s="3">
        <v>46054</v>
      </c>
      <c r="EE300" s="3">
        <v>46081</v>
      </c>
      <c r="EF300" s="2" t="s">
        <v>173</v>
      </c>
      <c r="EG300" t="b">
        <v>1</v>
      </c>
      <c r="EH300" s="2" t="s">
        <v>174</v>
      </c>
      <c r="EK300" s="2"/>
    </row>
    <row r="301" spans="1:141" ht="15">
      <c r="A301" s="3">
        <v>46054</v>
      </c>
      <c r="B301">
        <v>7310</v>
      </c>
      <c r="D301" s="2"/>
      <c r="E301" t="s">
        <v>176</v>
      </c>
      <c r="F301" s="2" t="s">
        <v>177</v>
      </c>
      <c r="G301">
        <v>1</v>
      </c>
      <c r="H301" s="3">
        <v>38901</v>
      </c>
      <c r="J301">
        <v>108315.333</v>
      </c>
      <c r="K301">
        <v>113065.3</v>
      </c>
      <c r="L301">
        <v>134736.149</v>
      </c>
      <c r="M301">
        <v>16</v>
      </c>
      <c r="N301">
        <v>8</v>
      </c>
      <c r="O301">
        <v>4</v>
      </c>
      <c r="P301">
        <v>28</v>
      </c>
      <c r="Q301">
        <v>100</v>
      </c>
      <c r="R301">
        <v>100</v>
      </c>
      <c r="S301">
        <v>4890885</v>
      </c>
      <c r="T301">
        <v>936885</v>
      </c>
      <c r="U301">
        <v>3954000</v>
      </c>
      <c r="V301">
        <v>19</v>
      </c>
      <c r="W301">
        <v>3032829</v>
      </c>
      <c r="X301">
        <v>0</v>
      </c>
      <c r="Y301">
        <v>0</v>
      </c>
      <c r="Z301">
        <v>0</v>
      </c>
      <c r="AA301">
        <v>142500</v>
      </c>
      <c r="AB301">
        <v>0</v>
      </c>
      <c r="AC301">
        <v>0</v>
      </c>
      <c r="AD301">
        <v>0</v>
      </c>
      <c r="AE301">
        <v>142500</v>
      </c>
      <c r="AF301">
        <v>0</v>
      </c>
      <c r="AG301">
        <v>423994</v>
      </c>
      <c r="AH301">
        <v>0</v>
      </c>
      <c r="AI301">
        <v>404208</v>
      </c>
      <c r="AJ301">
        <v>828203</v>
      </c>
      <c r="AK301">
        <v>404208</v>
      </c>
      <c r="AL301">
        <v>0</v>
      </c>
      <c r="AM301">
        <v>398145</v>
      </c>
      <c r="AN301">
        <v>0</v>
      </c>
      <c r="AO301">
        <v>50000</v>
      </c>
      <c r="AP301">
        <v>1680556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35000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362710</v>
      </c>
      <c r="BN301">
        <v>36270</v>
      </c>
      <c r="BO301">
        <v>224100</v>
      </c>
      <c r="BP301">
        <v>218340</v>
      </c>
      <c r="BQ301">
        <v>44020</v>
      </c>
      <c r="BR301">
        <v>9100</v>
      </c>
      <c r="BS301">
        <v>35990</v>
      </c>
      <c r="BT301">
        <v>0</v>
      </c>
      <c r="BU301">
        <v>6355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197788.848</v>
      </c>
      <c r="CH301">
        <v>28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10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20</v>
      </c>
      <c r="DA301">
        <v>0</v>
      </c>
      <c r="DB301">
        <v>16</v>
      </c>
      <c r="DC301">
        <v>36</v>
      </c>
      <c r="DD301">
        <v>16</v>
      </c>
      <c r="DE301">
        <v>0</v>
      </c>
      <c r="DF301">
        <v>39.4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2</v>
      </c>
      <c r="DS301">
        <v>2</v>
      </c>
      <c r="DV301" s="2"/>
      <c r="DZ301" t="b">
        <v>1</v>
      </c>
      <c r="EA301" s="2" t="s">
        <v>198</v>
      </c>
      <c r="ED301" s="3">
        <v>46054</v>
      </c>
      <c r="EE301" s="3">
        <v>46081</v>
      </c>
      <c r="EF301" s="2" t="s">
        <v>173</v>
      </c>
      <c r="EG301" t="b">
        <v>1</v>
      </c>
      <c r="EH301" s="2" t="s">
        <v>174</v>
      </c>
      <c r="EK301" s="2"/>
    </row>
    <row r="302" spans="1:141" ht="15">
      <c r="A302" s="3">
        <v>46054</v>
      </c>
      <c r="B302">
        <v>7310</v>
      </c>
      <c r="D302" s="2"/>
      <c r="E302" t="s">
        <v>176</v>
      </c>
      <c r="F302" s="2" t="s">
        <v>177</v>
      </c>
      <c r="G302">
        <v>1</v>
      </c>
      <c r="H302" s="3">
        <v>38901</v>
      </c>
      <c r="J302">
        <v>108315.333</v>
      </c>
      <c r="K302">
        <v>113440.3</v>
      </c>
      <c r="L302">
        <v>135183.024</v>
      </c>
      <c r="M302">
        <v>16</v>
      </c>
      <c r="N302">
        <v>8</v>
      </c>
      <c r="O302">
        <v>4</v>
      </c>
      <c r="P302">
        <v>28</v>
      </c>
      <c r="Q302">
        <v>100</v>
      </c>
      <c r="R302">
        <v>100</v>
      </c>
      <c r="S302">
        <v>5139042</v>
      </c>
      <c r="T302">
        <v>888042</v>
      </c>
      <c r="U302">
        <v>4251000</v>
      </c>
      <c r="V302">
        <v>19</v>
      </c>
      <c r="W302">
        <v>3032829</v>
      </c>
      <c r="X302">
        <v>0</v>
      </c>
      <c r="Y302">
        <v>0</v>
      </c>
      <c r="Z302">
        <v>11250</v>
      </c>
      <c r="AA302">
        <v>142500</v>
      </c>
      <c r="AB302">
        <v>0</v>
      </c>
      <c r="AC302">
        <v>0</v>
      </c>
      <c r="AD302">
        <v>0</v>
      </c>
      <c r="AE302">
        <v>153750</v>
      </c>
      <c r="AF302">
        <v>0</v>
      </c>
      <c r="AG302">
        <v>425401</v>
      </c>
      <c r="AH302">
        <v>0</v>
      </c>
      <c r="AI302">
        <v>405549</v>
      </c>
      <c r="AJ302">
        <v>830950</v>
      </c>
      <c r="AK302">
        <v>608323</v>
      </c>
      <c r="AL302">
        <v>0</v>
      </c>
      <c r="AM302">
        <v>423190</v>
      </c>
      <c r="AN302">
        <v>0</v>
      </c>
      <c r="AO302">
        <v>55000</v>
      </c>
      <c r="AP302">
        <v>1917463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35000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296740</v>
      </c>
      <c r="BN302">
        <v>29670</v>
      </c>
      <c r="BO302">
        <v>246850</v>
      </c>
      <c r="BP302">
        <v>222700</v>
      </c>
      <c r="BQ302">
        <v>46250</v>
      </c>
      <c r="BR302">
        <v>9100</v>
      </c>
      <c r="BS302">
        <v>36110</v>
      </c>
      <c r="BT302">
        <v>0</v>
      </c>
      <c r="BU302">
        <v>622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190999.587</v>
      </c>
      <c r="CH302">
        <v>28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20</v>
      </c>
      <c r="DA302">
        <v>0</v>
      </c>
      <c r="DB302">
        <v>16</v>
      </c>
      <c r="DC302">
        <v>36</v>
      </c>
      <c r="DD302">
        <v>24</v>
      </c>
      <c r="DE302">
        <v>0</v>
      </c>
      <c r="DF302">
        <v>41.74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2</v>
      </c>
      <c r="DS302">
        <v>2</v>
      </c>
      <c r="DV302" s="2"/>
      <c r="DZ302" t="b">
        <v>1</v>
      </c>
      <c r="EA302" s="2" t="s">
        <v>198</v>
      </c>
      <c r="ED302" s="3">
        <v>46054</v>
      </c>
      <c r="EE302" s="3">
        <v>46081</v>
      </c>
      <c r="EF302" s="2" t="s">
        <v>173</v>
      </c>
      <c r="EG302" t="b">
        <v>1</v>
      </c>
      <c r="EH302" s="2" t="s">
        <v>174</v>
      </c>
      <c r="EK302" s="2"/>
    </row>
    <row r="303" spans="1:141" ht="15">
      <c r="A303" s="3">
        <v>46054</v>
      </c>
      <c r="B303">
        <v>7310</v>
      </c>
      <c r="D303" s="2"/>
      <c r="E303" t="s">
        <v>179</v>
      </c>
      <c r="F303" s="2" t="s">
        <v>180</v>
      </c>
      <c r="G303">
        <v>22</v>
      </c>
      <c r="H303" s="3">
        <v>38274</v>
      </c>
      <c r="J303">
        <v>106858.299</v>
      </c>
      <c r="K303">
        <v>112608.26700000001</v>
      </c>
      <c r="L303">
        <v>134191.51800000001</v>
      </c>
      <c r="M303">
        <v>16</v>
      </c>
      <c r="N303">
        <v>8</v>
      </c>
      <c r="O303">
        <v>4</v>
      </c>
      <c r="P303">
        <v>28</v>
      </c>
      <c r="Q303">
        <v>100</v>
      </c>
      <c r="R303">
        <v>100</v>
      </c>
      <c r="S303">
        <v>5083334</v>
      </c>
      <c r="T303">
        <v>969070</v>
      </c>
      <c r="U303">
        <v>4114264</v>
      </c>
      <c r="V303">
        <v>21</v>
      </c>
      <c r="W303">
        <v>2992032</v>
      </c>
      <c r="X303">
        <v>0</v>
      </c>
      <c r="Y303">
        <v>0</v>
      </c>
      <c r="Z303">
        <v>15000</v>
      </c>
      <c r="AA303">
        <v>157500</v>
      </c>
      <c r="AB303">
        <v>0</v>
      </c>
      <c r="AC303">
        <v>0</v>
      </c>
      <c r="AD303">
        <v>0</v>
      </c>
      <c r="AE303">
        <v>172500</v>
      </c>
      <c r="AF303">
        <v>0</v>
      </c>
      <c r="AG303">
        <v>422281</v>
      </c>
      <c r="AH303">
        <v>0</v>
      </c>
      <c r="AI303">
        <v>402574</v>
      </c>
      <c r="AJ303">
        <v>824855</v>
      </c>
      <c r="AK303">
        <v>603861</v>
      </c>
      <c r="AL303">
        <v>0</v>
      </c>
      <c r="AM303">
        <v>420086</v>
      </c>
      <c r="AN303">
        <v>0</v>
      </c>
      <c r="AO303">
        <v>55000</v>
      </c>
      <c r="AP303">
        <v>1903802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15000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340340</v>
      </c>
      <c r="BN303">
        <v>34030</v>
      </c>
      <c r="BO303">
        <v>264380</v>
      </c>
      <c r="BP303">
        <v>226730</v>
      </c>
      <c r="BQ303">
        <v>45750</v>
      </c>
      <c r="BR303">
        <v>8980</v>
      </c>
      <c r="BS303">
        <v>35860</v>
      </c>
      <c r="BT303">
        <v>8000</v>
      </c>
      <c r="BU303">
        <v>5000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193452.033</v>
      </c>
      <c r="CH303">
        <v>28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11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20</v>
      </c>
      <c r="DA303">
        <v>0</v>
      </c>
      <c r="DB303">
        <v>16</v>
      </c>
      <c r="DC303">
        <v>36</v>
      </c>
      <c r="DD303">
        <v>24</v>
      </c>
      <c r="DE303">
        <v>0</v>
      </c>
      <c r="DF303">
        <v>41.74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2</v>
      </c>
      <c r="DS303">
        <v>2</v>
      </c>
      <c r="DV303" s="2"/>
      <c r="DZ303" t="b">
        <v>1</v>
      </c>
      <c r="EA303" s="2" t="s">
        <v>198</v>
      </c>
      <c r="ED303" s="3">
        <v>46054</v>
      </c>
      <c r="EE303" s="3">
        <v>46081</v>
      </c>
      <c r="EF303" s="2" t="s">
        <v>173</v>
      </c>
      <c r="EG303" t="b">
        <v>1</v>
      </c>
      <c r="EH303" s="2" t="s">
        <v>174</v>
      </c>
      <c r="EK303" s="2"/>
    </row>
    <row r="304" spans="1:141" ht="15">
      <c r="A304" s="3">
        <v>46054</v>
      </c>
      <c r="B304">
        <v>7310</v>
      </c>
      <c r="D304" s="2"/>
      <c r="E304" t="s">
        <v>179</v>
      </c>
      <c r="F304" s="2" t="s">
        <v>180</v>
      </c>
      <c r="G304">
        <v>15</v>
      </c>
      <c r="H304" s="3">
        <v>40801</v>
      </c>
      <c r="J304">
        <v>102778.299</v>
      </c>
      <c r="K304">
        <v>106278.26700000001</v>
      </c>
      <c r="L304">
        <v>126648.268</v>
      </c>
      <c r="M304">
        <v>16</v>
      </c>
      <c r="N304">
        <v>8</v>
      </c>
      <c r="O304">
        <v>4</v>
      </c>
      <c r="P304">
        <v>28</v>
      </c>
      <c r="Q304">
        <v>100</v>
      </c>
      <c r="R304">
        <v>100</v>
      </c>
      <c r="S304">
        <v>4792669</v>
      </c>
      <c r="T304">
        <v>918340</v>
      </c>
      <c r="U304">
        <v>3874329</v>
      </c>
      <c r="V304">
        <v>14</v>
      </c>
      <c r="W304">
        <v>2877792</v>
      </c>
      <c r="X304">
        <v>0</v>
      </c>
      <c r="Y304">
        <v>0</v>
      </c>
      <c r="Z304">
        <v>0</v>
      </c>
      <c r="AA304">
        <v>105000</v>
      </c>
      <c r="AB304">
        <v>0</v>
      </c>
      <c r="AC304">
        <v>0</v>
      </c>
      <c r="AD304">
        <v>0</v>
      </c>
      <c r="AE304">
        <v>105000</v>
      </c>
      <c r="AF304">
        <v>0</v>
      </c>
      <c r="AG304">
        <v>398543</v>
      </c>
      <c r="AH304">
        <v>0</v>
      </c>
      <c r="AI304">
        <v>379944</v>
      </c>
      <c r="AJ304">
        <v>778488</v>
      </c>
      <c r="AK304">
        <v>569917</v>
      </c>
      <c r="AL304">
        <v>0</v>
      </c>
      <c r="AM304">
        <v>396472</v>
      </c>
      <c r="AN304">
        <v>0</v>
      </c>
      <c r="AO304">
        <v>55000</v>
      </c>
      <c r="AP304">
        <v>1799877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10000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347260</v>
      </c>
      <c r="BN304">
        <v>34720</v>
      </c>
      <c r="BO304">
        <v>233790</v>
      </c>
      <c r="BP304">
        <v>211990</v>
      </c>
      <c r="BQ304">
        <v>43130</v>
      </c>
      <c r="BR304">
        <v>8640</v>
      </c>
      <c r="BS304">
        <v>33810</v>
      </c>
      <c r="BT304">
        <v>0</v>
      </c>
      <c r="BU304">
        <v>5000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185413.685</v>
      </c>
      <c r="CH304">
        <v>28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11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20</v>
      </c>
      <c r="DA304">
        <v>0</v>
      </c>
      <c r="DB304">
        <v>16</v>
      </c>
      <c r="DC304">
        <v>36</v>
      </c>
      <c r="DD304">
        <v>24</v>
      </c>
      <c r="DE304">
        <v>0</v>
      </c>
      <c r="DF304">
        <v>41.74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2</v>
      </c>
      <c r="DS304">
        <v>2</v>
      </c>
      <c r="DV304" s="2"/>
      <c r="DZ304" t="b">
        <v>1</v>
      </c>
      <c r="EA304" s="2" t="s">
        <v>198</v>
      </c>
      <c r="ED304" s="3">
        <v>46054</v>
      </c>
      <c r="EE304" s="3">
        <v>46081</v>
      </c>
      <c r="EF304" s="2" t="s">
        <v>173</v>
      </c>
      <c r="EG304" t="b">
        <v>1</v>
      </c>
      <c r="EH304" s="2" t="s">
        <v>174</v>
      </c>
      <c r="EK304" s="2"/>
    </row>
    <row r="305" spans="1:141" ht="15">
      <c r="A305" s="3">
        <v>46054</v>
      </c>
      <c r="B305">
        <v>7320</v>
      </c>
      <c r="D305" s="2"/>
      <c r="E305" t="s">
        <v>170</v>
      </c>
      <c r="F305" s="2" t="s">
        <v>171</v>
      </c>
      <c r="G305">
        <v>14</v>
      </c>
      <c r="H305" s="3">
        <v>36535</v>
      </c>
      <c r="J305">
        <v>138345.58900000001</v>
      </c>
      <c r="K305">
        <v>145095.56700000001</v>
      </c>
      <c r="L305">
        <v>172905.55</v>
      </c>
      <c r="M305">
        <v>16</v>
      </c>
      <c r="N305">
        <v>8</v>
      </c>
      <c r="O305">
        <v>4</v>
      </c>
      <c r="P305">
        <v>28</v>
      </c>
      <c r="Q305">
        <v>100</v>
      </c>
      <c r="R305">
        <v>100</v>
      </c>
      <c r="S305">
        <v>6568355</v>
      </c>
      <c r="T305">
        <v>1201355</v>
      </c>
      <c r="U305">
        <v>5367000</v>
      </c>
      <c r="V305">
        <v>26</v>
      </c>
      <c r="W305">
        <v>3873676</v>
      </c>
      <c r="X305">
        <v>0</v>
      </c>
      <c r="Y305">
        <v>0</v>
      </c>
      <c r="Z305">
        <v>7500</v>
      </c>
      <c r="AA305">
        <v>195000</v>
      </c>
      <c r="AB305">
        <v>0</v>
      </c>
      <c r="AC305">
        <v>0</v>
      </c>
      <c r="AD305">
        <v>0</v>
      </c>
      <c r="AE305">
        <v>202500</v>
      </c>
      <c r="AF305">
        <v>0</v>
      </c>
      <c r="AG305">
        <v>544108</v>
      </c>
      <c r="AH305">
        <v>0</v>
      </c>
      <c r="AI305">
        <v>518716</v>
      </c>
      <c r="AJ305">
        <v>1062825</v>
      </c>
      <c r="AK305">
        <v>778074</v>
      </c>
      <c r="AL305">
        <v>0</v>
      </c>
      <c r="AM305">
        <v>541280</v>
      </c>
      <c r="AN305">
        <v>0</v>
      </c>
      <c r="AO305">
        <v>55000</v>
      </c>
      <c r="AP305">
        <v>2437179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55000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430390</v>
      </c>
      <c r="BN305">
        <v>43030</v>
      </c>
      <c r="BO305">
        <v>302570</v>
      </c>
      <c r="BP305">
        <v>293430</v>
      </c>
      <c r="BQ305">
        <v>59120</v>
      </c>
      <c r="BR305">
        <v>11630</v>
      </c>
      <c r="BS305">
        <v>46200</v>
      </c>
      <c r="BT305">
        <v>8000</v>
      </c>
      <c r="BU305">
        <v>6985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259524.88</v>
      </c>
      <c r="CH305">
        <v>28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11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20</v>
      </c>
      <c r="DA305">
        <v>0</v>
      </c>
      <c r="DB305">
        <v>16</v>
      </c>
      <c r="DC305">
        <v>36</v>
      </c>
      <c r="DD305">
        <v>24</v>
      </c>
      <c r="DE305">
        <v>0</v>
      </c>
      <c r="DF305">
        <v>41.74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2</v>
      </c>
      <c r="DS305">
        <v>2</v>
      </c>
      <c r="DV305" s="2"/>
      <c r="DZ305" t="b">
        <v>1</v>
      </c>
      <c r="EA305" s="2" t="s">
        <v>199</v>
      </c>
      <c r="ED305" s="3">
        <v>46054</v>
      </c>
      <c r="EE305" s="3">
        <v>46081</v>
      </c>
      <c r="EF305" s="2" t="s">
        <v>173</v>
      </c>
      <c r="EG305" t="b">
        <v>1</v>
      </c>
      <c r="EH305" s="2" t="s">
        <v>174</v>
      </c>
      <c r="EK305" s="2"/>
    </row>
    <row r="306" spans="1:141" ht="15">
      <c r="A306" s="3">
        <v>46054</v>
      </c>
      <c r="B306">
        <v>7320</v>
      </c>
      <c r="D306" s="2"/>
      <c r="E306" t="s">
        <v>176</v>
      </c>
      <c r="F306" s="2" t="s">
        <v>177</v>
      </c>
      <c r="G306">
        <v>7</v>
      </c>
      <c r="H306" s="3">
        <v>37391</v>
      </c>
      <c r="J306">
        <v>113366.333</v>
      </c>
      <c r="K306">
        <v>119366.3</v>
      </c>
      <c r="L306">
        <v>142244.84099999999</v>
      </c>
      <c r="M306">
        <v>16</v>
      </c>
      <c r="N306">
        <v>8</v>
      </c>
      <c r="O306">
        <v>4</v>
      </c>
      <c r="P306">
        <v>28</v>
      </c>
      <c r="Q306">
        <v>100</v>
      </c>
      <c r="R306">
        <v>100</v>
      </c>
      <c r="S306">
        <v>4920764</v>
      </c>
      <c r="T306">
        <v>941764</v>
      </c>
      <c r="U306">
        <v>3979000</v>
      </c>
      <c r="V306">
        <v>23</v>
      </c>
      <c r="W306">
        <v>3174257</v>
      </c>
      <c r="X306">
        <v>0</v>
      </c>
      <c r="Y306">
        <v>0</v>
      </c>
      <c r="Z306">
        <v>7500</v>
      </c>
      <c r="AA306">
        <v>172500</v>
      </c>
      <c r="AB306">
        <v>0</v>
      </c>
      <c r="AC306">
        <v>0</v>
      </c>
      <c r="AD306">
        <v>0</v>
      </c>
      <c r="AE306">
        <v>180000</v>
      </c>
      <c r="AF306">
        <v>0</v>
      </c>
      <c r="AG306">
        <v>447623</v>
      </c>
      <c r="AH306">
        <v>0</v>
      </c>
      <c r="AI306">
        <v>160025</v>
      </c>
      <c r="AJ306">
        <v>607649</v>
      </c>
      <c r="AK306">
        <v>640101</v>
      </c>
      <c r="AL306">
        <v>0</v>
      </c>
      <c r="AM306">
        <v>238757</v>
      </c>
      <c r="AN306">
        <v>0</v>
      </c>
      <c r="AO306">
        <v>35000</v>
      </c>
      <c r="AP306">
        <v>1521507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45000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320840</v>
      </c>
      <c r="BN306">
        <v>32080</v>
      </c>
      <c r="BO306">
        <v>267710</v>
      </c>
      <c r="BP306">
        <v>209850</v>
      </c>
      <c r="BQ306">
        <v>44290</v>
      </c>
      <c r="BR306">
        <v>9530</v>
      </c>
      <c r="BS306">
        <v>38010</v>
      </c>
      <c r="BT306">
        <v>13000</v>
      </c>
      <c r="BU306">
        <v>544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5910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196765.29300000001</v>
      </c>
      <c r="CH306">
        <v>28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7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20</v>
      </c>
      <c r="DA306">
        <v>0</v>
      </c>
      <c r="DB306">
        <v>6</v>
      </c>
      <c r="DC306">
        <v>26</v>
      </c>
      <c r="DD306">
        <v>24</v>
      </c>
      <c r="DE306">
        <v>0</v>
      </c>
      <c r="DF306">
        <v>22.38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3</v>
      </c>
      <c r="DR306">
        <v>2</v>
      </c>
      <c r="DS306">
        <v>2</v>
      </c>
      <c r="DV306" s="2"/>
      <c r="DZ306" t="b">
        <v>1</v>
      </c>
      <c r="EA306" s="2" t="s">
        <v>199</v>
      </c>
      <c r="ED306" s="3">
        <v>46054</v>
      </c>
      <c r="EE306" s="3">
        <v>46081</v>
      </c>
      <c r="EF306" s="2" t="s">
        <v>173</v>
      </c>
      <c r="EG306" t="b">
        <v>1</v>
      </c>
      <c r="EH306" s="2" t="s">
        <v>174</v>
      </c>
      <c r="EK306" s="2"/>
    </row>
    <row r="307" spans="1:141" ht="15">
      <c r="A307" s="3">
        <v>46054</v>
      </c>
      <c r="B307">
        <v>7320</v>
      </c>
      <c r="D307" s="2"/>
      <c r="E307" t="s">
        <v>176</v>
      </c>
      <c r="F307" s="2" t="s">
        <v>177</v>
      </c>
      <c r="G307">
        <v>16</v>
      </c>
      <c r="H307" s="3">
        <v>37627</v>
      </c>
      <c r="J307">
        <v>118910.333</v>
      </c>
      <c r="K307">
        <v>125160.3</v>
      </c>
      <c r="L307">
        <v>149149.35800000001</v>
      </c>
      <c r="M307">
        <v>16</v>
      </c>
      <c r="N307">
        <v>8</v>
      </c>
      <c r="O307">
        <v>4</v>
      </c>
      <c r="P307">
        <v>28</v>
      </c>
      <c r="Q307">
        <v>100</v>
      </c>
      <c r="R307">
        <v>100</v>
      </c>
      <c r="S307">
        <v>5449872</v>
      </c>
      <c r="T307">
        <v>1116430</v>
      </c>
      <c r="U307">
        <v>4333442</v>
      </c>
      <c r="V307">
        <v>23</v>
      </c>
      <c r="W307">
        <v>3329489</v>
      </c>
      <c r="X307">
        <v>0</v>
      </c>
      <c r="Y307">
        <v>0</v>
      </c>
      <c r="Z307">
        <v>15000</v>
      </c>
      <c r="AA307">
        <v>172500</v>
      </c>
      <c r="AB307">
        <v>0</v>
      </c>
      <c r="AC307">
        <v>0</v>
      </c>
      <c r="AD307">
        <v>0</v>
      </c>
      <c r="AE307">
        <v>187500</v>
      </c>
      <c r="AF307">
        <v>0</v>
      </c>
      <c r="AG307">
        <v>469351</v>
      </c>
      <c r="AH307">
        <v>0</v>
      </c>
      <c r="AI307">
        <v>223724</v>
      </c>
      <c r="AJ307">
        <v>693075</v>
      </c>
      <c r="AK307">
        <v>880913</v>
      </c>
      <c r="AL307">
        <v>0</v>
      </c>
      <c r="AM307">
        <v>298895</v>
      </c>
      <c r="AN307">
        <v>0</v>
      </c>
      <c r="AO307">
        <v>40000</v>
      </c>
      <c r="AP307">
        <v>1912883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20000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432760</v>
      </c>
      <c r="BN307">
        <v>43270</v>
      </c>
      <c r="BO307">
        <v>288130</v>
      </c>
      <c r="BP307">
        <v>242370</v>
      </c>
      <c r="BQ307">
        <v>49050</v>
      </c>
      <c r="BR307">
        <v>9990</v>
      </c>
      <c r="BS307">
        <v>39860</v>
      </c>
      <c r="BT307">
        <v>1000</v>
      </c>
      <c r="BU307">
        <v>10000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211495.565</v>
      </c>
      <c r="CH307">
        <v>28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8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20</v>
      </c>
      <c r="DA307">
        <v>0</v>
      </c>
      <c r="DB307">
        <v>8</v>
      </c>
      <c r="DC307">
        <v>28</v>
      </c>
      <c r="DD307">
        <v>31.5</v>
      </c>
      <c r="DE307">
        <v>0</v>
      </c>
      <c r="DF307">
        <v>26.72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0.5</v>
      </c>
      <c r="DR307">
        <v>2</v>
      </c>
      <c r="DS307">
        <v>2</v>
      </c>
      <c r="DV307" s="2"/>
      <c r="DZ307" t="b">
        <v>1</v>
      </c>
      <c r="EA307" s="2" t="s">
        <v>199</v>
      </c>
      <c r="ED307" s="3">
        <v>46054</v>
      </c>
      <c r="EE307" s="3">
        <v>46081</v>
      </c>
      <c r="EF307" s="2" t="s">
        <v>173</v>
      </c>
      <c r="EG307" t="b">
        <v>1</v>
      </c>
      <c r="EH307" s="2" t="s">
        <v>174</v>
      </c>
      <c r="EK307" s="2"/>
    </row>
    <row r="308" spans="1:141" ht="15">
      <c r="A308" s="3">
        <v>46054</v>
      </c>
      <c r="B308">
        <v>7320</v>
      </c>
      <c r="D308" s="2"/>
      <c r="E308" t="s">
        <v>176</v>
      </c>
      <c r="F308" s="2" t="s">
        <v>177</v>
      </c>
      <c r="G308">
        <v>11</v>
      </c>
      <c r="H308" s="3">
        <v>37914</v>
      </c>
      <c r="J308">
        <v>116136.333</v>
      </c>
      <c r="K308">
        <v>121886.3</v>
      </c>
      <c r="L308">
        <v>145247.84099999999</v>
      </c>
      <c r="M308">
        <v>16</v>
      </c>
      <c r="N308">
        <v>8</v>
      </c>
      <c r="O308">
        <v>4</v>
      </c>
      <c r="P308">
        <v>28</v>
      </c>
      <c r="Q308">
        <v>100</v>
      </c>
      <c r="R308">
        <v>100</v>
      </c>
      <c r="S308">
        <v>5384779</v>
      </c>
      <c r="T308">
        <v>972350</v>
      </c>
      <c r="U308">
        <v>4412429</v>
      </c>
      <c r="V308">
        <v>22</v>
      </c>
      <c r="W308">
        <v>3251817</v>
      </c>
      <c r="X308">
        <v>0</v>
      </c>
      <c r="Y308">
        <v>0</v>
      </c>
      <c r="Z308">
        <v>7500</v>
      </c>
      <c r="AA308">
        <v>165000</v>
      </c>
      <c r="AB308">
        <v>0</v>
      </c>
      <c r="AC308">
        <v>0</v>
      </c>
      <c r="AD308">
        <v>0</v>
      </c>
      <c r="AE308">
        <v>172500</v>
      </c>
      <c r="AF308">
        <v>0</v>
      </c>
      <c r="AG308">
        <v>457073</v>
      </c>
      <c r="AH308">
        <v>0</v>
      </c>
      <c r="AI308">
        <v>217871</v>
      </c>
      <c r="AJ308">
        <v>674945</v>
      </c>
      <c r="AK308">
        <v>871487</v>
      </c>
      <c r="AL308">
        <v>0</v>
      </c>
      <c r="AM308">
        <v>240094</v>
      </c>
      <c r="AN308">
        <v>0</v>
      </c>
      <c r="AO308">
        <v>30000</v>
      </c>
      <c r="AP308">
        <v>1816526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108936</v>
      </c>
      <c r="AZ308">
        <v>0</v>
      </c>
      <c r="BA308">
        <v>0</v>
      </c>
      <c r="BB308">
        <v>35000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323940</v>
      </c>
      <c r="BN308">
        <v>32390</v>
      </c>
      <c r="BO308">
        <v>271220</v>
      </c>
      <c r="BP308">
        <v>234770</v>
      </c>
      <c r="BQ308">
        <v>48460</v>
      </c>
      <c r="BR308">
        <v>9760</v>
      </c>
      <c r="BS308">
        <v>38810</v>
      </c>
      <c r="BT308">
        <v>3000</v>
      </c>
      <c r="BU308">
        <v>10000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207726.804</v>
      </c>
      <c r="CH308">
        <v>28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6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20</v>
      </c>
      <c r="DA308">
        <v>0</v>
      </c>
      <c r="DB308">
        <v>8</v>
      </c>
      <c r="DC308">
        <v>28</v>
      </c>
      <c r="DD308">
        <v>32</v>
      </c>
      <c r="DE308">
        <v>0</v>
      </c>
      <c r="DF308">
        <v>22.04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2</v>
      </c>
      <c r="DR308">
        <v>2</v>
      </c>
      <c r="DS308">
        <v>2</v>
      </c>
      <c r="DV308" s="2"/>
      <c r="DZ308" t="b">
        <v>1</v>
      </c>
      <c r="EA308" s="2" t="s">
        <v>199</v>
      </c>
      <c r="ED308" s="3">
        <v>46054</v>
      </c>
      <c r="EE308" s="3">
        <v>46081</v>
      </c>
      <c r="EF308" s="2" t="s">
        <v>173</v>
      </c>
      <c r="EG308" t="b">
        <v>1</v>
      </c>
      <c r="EH308" s="2" t="s">
        <v>174</v>
      </c>
      <c r="EK308" s="2"/>
    </row>
    <row r="309" spans="1:141" ht="15">
      <c r="A309" s="3">
        <v>46054</v>
      </c>
      <c r="B309">
        <v>7320</v>
      </c>
      <c r="D309" s="2"/>
      <c r="E309" t="s">
        <v>176</v>
      </c>
      <c r="F309" s="2" t="s">
        <v>177</v>
      </c>
      <c r="G309">
        <v>6</v>
      </c>
      <c r="H309" s="3">
        <v>37914</v>
      </c>
      <c r="J309">
        <v>112633.333</v>
      </c>
      <c r="K309">
        <v>118133.3</v>
      </c>
      <c r="L309">
        <v>140775.516</v>
      </c>
      <c r="M309">
        <v>16</v>
      </c>
      <c r="N309">
        <v>8</v>
      </c>
      <c r="O309">
        <v>4</v>
      </c>
      <c r="P309">
        <v>28</v>
      </c>
      <c r="Q309">
        <v>100</v>
      </c>
      <c r="R309">
        <v>100</v>
      </c>
      <c r="S309">
        <v>5184663</v>
      </c>
      <c r="T309">
        <v>896770</v>
      </c>
      <c r="U309">
        <v>4287893</v>
      </c>
      <c r="V309">
        <v>22</v>
      </c>
      <c r="W309">
        <v>3153733</v>
      </c>
      <c r="X309">
        <v>0</v>
      </c>
      <c r="Y309">
        <v>0</v>
      </c>
      <c r="Z309">
        <v>0</v>
      </c>
      <c r="AA309">
        <v>165000</v>
      </c>
      <c r="AB309">
        <v>0</v>
      </c>
      <c r="AC309">
        <v>0</v>
      </c>
      <c r="AD309">
        <v>0</v>
      </c>
      <c r="AE309">
        <v>165000</v>
      </c>
      <c r="AF309">
        <v>0</v>
      </c>
      <c r="AG309">
        <v>442999</v>
      </c>
      <c r="AH309">
        <v>0</v>
      </c>
      <c r="AI309">
        <v>211163</v>
      </c>
      <c r="AJ309">
        <v>654163</v>
      </c>
      <c r="AK309">
        <v>844653</v>
      </c>
      <c r="AL309">
        <v>0</v>
      </c>
      <c r="AM309">
        <v>282114</v>
      </c>
      <c r="AN309">
        <v>0</v>
      </c>
      <c r="AO309">
        <v>40000</v>
      </c>
      <c r="AP309">
        <v>1820930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45000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278610</v>
      </c>
      <c r="BN309">
        <v>27860</v>
      </c>
      <c r="BO309">
        <v>258300</v>
      </c>
      <c r="BP309">
        <v>230760</v>
      </c>
      <c r="BQ309">
        <v>46660</v>
      </c>
      <c r="BR309">
        <v>9470</v>
      </c>
      <c r="BS309">
        <v>37610</v>
      </c>
      <c r="BT309">
        <v>0</v>
      </c>
      <c r="BU309">
        <v>7500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196828.185</v>
      </c>
      <c r="CH309">
        <v>28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8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20</v>
      </c>
      <c r="DA309">
        <v>0</v>
      </c>
      <c r="DB309">
        <v>8</v>
      </c>
      <c r="DC309">
        <v>28</v>
      </c>
      <c r="DD309">
        <v>32</v>
      </c>
      <c r="DE309">
        <v>0</v>
      </c>
      <c r="DF309">
        <v>26.72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2</v>
      </c>
      <c r="DS309">
        <v>2</v>
      </c>
      <c r="DV309" s="2"/>
      <c r="DZ309" t="b">
        <v>1</v>
      </c>
      <c r="EA309" s="2" t="s">
        <v>199</v>
      </c>
      <c r="ED309" s="3">
        <v>46054</v>
      </c>
      <c r="EE309" s="3">
        <v>46081</v>
      </c>
      <c r="EF309" s="2" t="s">
        <v>173</v>
      </c>
      <c r="EG309" t="b">
        <v>1</v>
      </c>
      <c r="EH309" s="2" t="s">
        <v>174</v>
      </c>
      <c r="EK309" s="2"/>
    </row>
    <row r="310" spans="1:141" ht="15">
      <c r="A310" s="3">
        <v>46054</v>
      </c>
      <c r="B310">
        <v>7320</v>
      </c>
      <c r="D310" s="2"/>
      <c r="E310" t="s">
        <v>176</v>
      </c>
      <c r="F310" s="2" t="s">
        <v>177</v>
      </c>
      <c r="G310">
        <v>3</v>
      </c>
      <c r="H310" s="3">
        <v>37935</v>
      </c>
      <c r="J310">
        <v>110095.333</v>
      </c>
      <c r="K310">
        <v>115595.3</v>
      </c>
      <c r="L310">
        <v>137751.06599999999</v>
      </c>
      <c r="M310">
        <v>16</v>
      </c>
      <c r="N310">
        <v>8</v>
      </c>
      <c r="O310">
        <v>4</v>
      </c>
      <c r="P310">
        <v>28</v>
      </c>
      <c r="Q310">
        <v>100</v>
      </c>
      <c r="R310">
        <v>100</v>
      </c>
      <c r="S310">
        <v>4804533</v>
      </c>
      <c r="T310">
        <v>1014533</v>
      </c>
      <c r="U310">
        <v>3790000</v>
      </c>
      <c r="V310">
        <v>22</v>
      </c>
      <c r="W310">
        <v>3082669</v>
      </c>
      <c r="X310">
        <v>0</v>
      </c>
      <c r="Y310">
        <v>0</v>
      </c>
      <c r="Z310">
        <v>0</v>
      </c>
      <c r="AA310">
        <v>165000</v>
      </c>
      <c r="AB310">
        <v>0</v>
      </c>
      <c r="AC310">
        <v>0</v>
      </c>
      <c r="AD310">
        <v>0</v>
      </c>
      <c r="AE310">
        <v>165000</v>
      </c>
      <c r="AF310">
        <v>0</v>
      </c>
      <c r="AG310">
        <v>433482</v>
      </c>
      <c r="AH310">
        <v>0</v>
      </c>
      <c r="AI310">
        <v>206626</v>
      </c>
      <c r="AJ310">
        <v>640108</v>
      </c>
      <c r="AK310">
        <v>619879</v>
      </c>
      <c r="AL310">
        <v>0</v>
      </c>
      <c r="AM310">
        <v>251877</v>
      </c>
      <c r="AN310">
        <v>0</v>
      </c>
      <c r="AO310">
        <v>35000</v>
      </c>
      <c r="AP310">
        <v>1546864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10000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346860</v>
      </c>
      <c r="BN310">
        <v>34680</v>
      </c>
      <c r="BO310">
        <v>247710</v>
      </c>
      <c r="BP310">
        <v>204810</v>
      </c>
      <c r="BQ310">
        <v>43240</v>
      </c>
      <c r="BR310">
        <v>9250</v>
      </c>
      <c r="BS310">
        <v>36810</v>
      </c>
      <c r="BT310">
        <v>18000</v>
      </c>
      <c r="BU310">
        <v>343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72830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189135.36600000001</v>
      </c>
      <c r="CH310">
        <v>28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7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20</v>
      </c>
      <c r="DA310">
        <v>0</v>
      </c>
      <c r="DB310">
        <v>8</v>
      </c>
      <c r="DC310">
        <v>28</v>
      </c>
      <c r="DD310">
        <v>24</v>
      </c>
      <c r="DE310">
        <v>0</v>
      </c>
      <c r="DF310">
        <v>24.38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</v>
      </c>
      <c r="DR310">
        <v>2</v>
      </c>
      <c r="DS310">
        <v>2</v>
      </c>
      <c r="DV310" s="2"/>
      <c r="DZ310" t="b">
        <v>1</v>
      </c>
      <c r="EA310" s="2" t="s">
        <v>199</v>
      </c>
      <c r="ED310" s="3">
        <v>46054</v>
      </c>
      <c r="EE310" s="3">
        <v>46081</v>
      </c>
      <c r="EF310" s="2" t="s">
        <v>173</v>
      </c>
      <c r="EG310" t="b">
        <v>1</v>
      </c>
      <c r="EH310" s="2" t="s">
        <v>174</v>
      </c>
      <c r="EK310" s="2"/>
    </row>
    <row r="311" spans="1:141" ht="15">
      <c r="A311" s="3">
        <v>46054</v>
      </c>
      <c r="B311">
        <v>7320</v>
      </c>
      <c r="D311" s="2"/>
      <c r="E311" t="s">
        <v>176</v>
      </c>
      <c r="F311" s="2" t="s">
        <v>177</v>
      </c>
      <c r="G311">
        <v>16</v>
      </c>
      <c r="H311" s="3">
        <v>37956</v>
      </c>
      <c r="J311">
        <v>118910.333</v>
      </c>
      <c r="K311">
        <v>124785.3</v>
      </c>
      <c r="L311">
        <v>148702.48300000001</v>
      </c>
      <c r="M311">
        <v>16</v>
      </c>
      <c r="N311">
        <v>8</v>
      </c>
      <c r="O311">
        <v>4</v>
      </c>
      <c r="P311">
        <v>28</v>
      </c>
      <c r="Q311">
        <v>100</v>
      </c>
      <c r="R311">
        <v>100</v>
      </c>
      <c r="S311">
        <v>5481950</v>
      </c>
      <c r="T311">
        <v>956950</v>
      </c>
      <c r="U311">
        <v>4525000</v>
      </c>
      <c r="V311">
        <v>22</v>
      </c>
      <c r="W311">
        <v>3329489</v>
      </c>
      <c r="X311">
        <v>0</v>
      </c>
      <c r="Y311">
        <v>0</v>
      </c>
      <c r="Z311">
        <v>11250</v>
      </c>
      <c r="AA311">
        <v>165000</v>
      </c>
      <c r="AB311">
        <v>0</v>
      </c>
      <c r="AC311">
        <v>0</v>
      </c>
      <c r="AD311">
        <v>0</v>
      </c>
      <c r="AE311">
        <v>176250</v>
      </c>
      <c r="AF311">
        <v>0</v>
      </c>
      <c r="AG311">
        <v>467944</v>
      </c>
      <c r="AH311">
        <v>0</v>
      </c>
      <c r="AI311">
        <v>223053</v>
      </c>
      <c r="AJ311">
        <v>690998</v>
      </c>
      <c r="AK311">
        <v>892214</v>
      </c>
      <c r="AL311">
        <v>0</v>
      </c>
      <c r="AM311">
        <v>297999</v>
      </c>
      <c r="AN311">
        <v>0</v>
      </c>
      <c r="AO311">
        <v>40000</v>
      </c>
      <c r="AP311">
        <v>1921211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55000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288130</v>
      </c>
      <c r="BN311">
        <v>28810</v>
      </c>
      <c r="BO311">
        <v>282810</v>
      </c>
      <c r="BP311">
        <v>243110</v>
      </c>
      <c r="BQ311">
        <v>49340</v>
      </c>
      <c r="BR311">
        <v>9990</v>
      </c>
      <c r="BS311">
        <v>39730</v>
      </c>
      <c r="BT311">
        <v>8000</v>
      </c>
      <c r="BU311">
        <v>7030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209778.098</v>
      </c>
      <c r="CH311">
        <v>28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8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20</v>
      </c>
      <c r="DA311">
        <v>0</v>
      </c>
      <c r="DB311">
        <v>8</v>
      </c>
      <c r="DC311">
        <v>28</v>
      </c>
      <c r="DD311">
        <v>32</v>
      </c>
      <c r="DE311">
        <v>0</v>
      </c>
      <c r="DF311">
        <v>26.72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1</v>
      </c>
      <c r="DR311">
        <v>2</v>
      </c>
      <c r="DS311">
        <v>2</v>
      </c>
      <c r="DV311" s="2"/>
      <c r="DZ311" t="b">
        <v>1</v>
      </c>
      <c r="EA311" s="2" t="s">
        <v>199</v>
      </c>
      <c r="ED311" s="3">
        <v>46054</v>
      </c>
      <c r="EE311" s="3">
        <v>46081</v>
      </c>
      <c r="EF311" s="2" t="s">
        <v>173</v>
      </c>
      <c r="EG311" t="b">
        <v>1</v>
      </c>
      <c r="EH311" s="2" t="s">
        <v>174</v>
      </c>
      <c r="EK311" s="2"/>
    </row>
    <row r="312" spans="1:141" ht="15">
      <c r="A312" s="3">
        <v>46054</v>
      </c>
      <c r="B312">
        <v>7320</v>
      </c>
      <c r="D312" s="2"/>
      <c r="E312" t="s">
        <v>176</v>
      </c>
      <c r="F312" s="2" t="s">
        <v>177</v>
      </c>
      <c r="G312">
        <v>9</v>
      </c>
      <c r="H312" s="3">
        <v>38036</v>
      </c>
      <c r="J312">
        <v>114832.333</v>
      </c>
      <c r="K312">
        <v>120332.3</v>
      </c>
      <c r="L312">
        <v>143395.99100000001</v>
      </c>
      <c r="M312">
        <v>16</v>
      </c>
      <c r="N312">
        <v>8</v>
      </c>
      <c r="O312">
        <v>4</v>
      </c>
      <c r="P312">
        <v>28</v>
      </c>
      <c r="Q312">
        <v>100</v>
      </c>
      <c r="R312">
        <v>100</v>
      </c>
      <c r="S312">
        <v>5230827</v>
      </c>
      <c r="T312">
        <v>1007730</v>
      </c>
      <c r="U312">
        <v>4223097</v>
      </c>
      <c r="V312">
        <v>22</v>
      </c>
      <c r="W312">
        <v>3215305</v>
      </c>
      <c r="X312">
        <v>0</v>
      </c>
      <c r="Y312">
        <v>0</v>
      </c>
      <c r="Z312">
        <v>0</v>
      </c>
      <c r="AA312">
        <v>165000</v>
      </c>
      <c r="AB312">
        <v>0</v>
      </c>
      <c r="AC312">
        <v>0</v>
      </c>
      <c r="AD312">
        <v>0</v>
      </c>
      <c r="AE312">
        <v>165000</v>
      </c>
      <c r="AF312">
        <v>0</v>
      </c>
      <c r="AG312">
        <v>451246</v>
      </c>
      <c r="AH312">
        <v>0</v>
      </c>
      <c r="AI312">
        <v>430187</v>
      </c>
      <c r="AJ312">
        <v>881434</v>
      </c>
      <c r="AK312">
        <v>430187</v>
      </c>
      <c r="AL312">
        <v>0</v>
      </c>
      <c r="AM312">
        <v>448901</v>
      </c>
      <c r="AN312">
        <v>0</v>
      </c>
      <c r="AO312">
        <v>55000</v>
      </c>
      <c r="AP312">
        <v>1815522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35000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347020</v>
      </c>
      <c r="BN312">
        <v>34700</v>
      </c>
      <c r="BO312">
        <v>276640</v>
      </c>
      <c r="BP312">
        <v>227330</v>
      </c>
      <c r="BQ312">
        <v>47080</v>
      </c>
      <c r="BR312">
        <v>9650</v>
      </c>
      <c r="BS312">
        <v>38310</v>
      </c>
      <c r="BT312">
        <v>12000</v>
      </c>
      <c r="BU312">
        <v>15000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207294.70699999999</v>
      </c>
      <c r="CH312">
        <v>28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20</v>
      </c>
      <c r="DA312">
        <v>0</v>
      </c>
      <c r="DB312">
        <v>16</v>
      </c>
      <c r="DC312">
        <v>36</v>
      </c>
      <c r="DD312">
        <v>16</v>
      </c>
      <c r="DE312">
        <v>0</v>
      </c>
      <c r="DF312">
        <v>41.74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1</v>
      </c>
      <c r="DR312">
        <v>2</v>
      </c>
      <c r="DS312">
        <v>2</v>
      </c>
      <c r="DV312" s="2"/>
      <c r="DZ312" t="b">
        <v>1</v>
      </c>
      <c r="EA312" s="2" t="s">
        <v>199</v>
      </c>
      <c r="ED312" s="3">
        <v>46054</v>
      </c>
      <c r="EE312" s="3">
        <v>46081</v>
      </c>
      <c r="EF312" s="2" t="s">
        <v>173</v>
      </c>
      <c r="EG312" t="b">
        <v>1</v>
      </c>
      <c r="EH312" s="2" t="s">
        <v>174</v>
      </c>
      <c r="EK312" s="2"/>
    </row>
    <row r="313" spans="1:141" ht="15">
      <c r="A313" s="3">
        <v>46054</v>
      </c>
      <c r="B313">
        <v>7320</v>
      </c>
      <c r="D313" s="2"/>
      <c r="E313" t="s">
        <v>176</v>
      </c>
      <c r="F313" s="2" t="s">
        <v>177</v>
      </c>
      <c r="G313">
        <v>5</v>
      </c>
      <c r="H313" s="3">
        <v>38048</v>
      </c>
      <c r="J313">
        <v>111809.333</v>
      </c>
      <c r="K313">
        <v>117309.3</v>
      </c>
      <c r="L313">
        <v>139793.58300000001</v>
      </c>
      <c r="M313">
        <v>16</v>
      </c>
      <c r="N313">
        <v>8</v>
      </c>
      <c r="O313">
        <v>4</v>
      </c>
      <c r="P313">
        <v>28</v>
      </c>
      <c r="Q313">
        <v>100</v>
      </c>
      <c r="R313">
        <v>100</v>
      </c>
      <c r="S313">
        <v>5286645</v>
      </c>
      <c r="T313">
        <v>1085540</v>
      </c>
      <c r="U313">
        <v>4201105</v>
      </c>
      <c r="V313">
        <v>22</v>
      </c>
      <c r="W313">
        <v>3130661</v>
      </c>
      <c r="X313">
        <v>0</v>
      </c>
      <c r="Y313">
        <v>0</v>
      </c>
      <c r="Z313">
        <v>0</v>
      </c>
      <c r="AA313">
        <v>165000</v>
      </c>
      <c r="AB313">
        <v>0</v>
      </c>
      <c r="AC313">
        <v>0</v>
      </c>
      <c r="AD313">
        <v>0</v>
      </c>
      <c r="AE313">
        <v>165000</v>
      </c>
      <c r="AF313">
        <v>0</v>
      </c>
      <c r="AG313">
        <v>439909</v>
      </c>
      <c r="AH313">
        <v>0</v>
      </c>
      <c r="AI313">
        <v>419380</v>
      </c>
      <c r="AJ313">
        <v>859290</v>
      </c>
      <c r="AK313">
        <v>629071</v>
      </c>
      <c r="AL313">
        <v>0</v>
      </c>
      <c r="AM313">
        <v>437623</v>
      </c>
      <c r="AN313">
        <v>0</v>
      </c>
      <c r="AO313">
        <v>55000</v>
      </c>
      <c r="AP313">
        <v>1980984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10000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410410</v>
      </c>
      <c r="BN313">
        <v>41040</v>
      </c>
      <c r="BO313">
        <v>282050</v>
      </c>
      <c r="BP313">
        <v>236210</v>
      </c>
      <c r="BQ313">
        <v>47580</v>
      </c>
      <c r="BR313">
        <v>9400</v>
      </c>
      <c r="BS313">
        <v>37350</v>
      </c>
      <c r="BT313">
        <v>14000</v>
      </c>
      <c r="BU313">
        <v>7500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207647.261</v>
      </c>
      <c r="CH313">
        <v>28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11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20</v>
      </c>
      <c r="DA313">
        <v>0</v>
      </c>
      <c r="DB313">
        <v>16</v>
      </c>
      <c r="DC313">
        <v>36</v>
      </c>
      <c r="DD313">
        <v>24</v>
      </c>
      <c r="DE313">
        <v>0</v>
      </c>
      <c r="DF313">
        <v>41.74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1</v>
      </c>
      <c r="DR313">
        <v>2</v>
      </c>
      <c r="DS313">
        <v>2</v>
      </c>
      <c r="DV313" s="2"/>
      <c r="DZ313" t="b">
        <v>1</v>
      </c>
      <c r="EA313" s="2" t="s">
        <v>199</v>
      </c>
      <c r="ED313" s="3">
        <v>46054</v>
      </c>
      <c r="EE313" s="3">
        <v>46081</v>
      </c>
      <c r="EF313" s="2" t="s">
        <v>173</v>
      </c>
      <c r="EG313" t="b">
        <v>1</v>
      </c>
      <c r="EH313" s="2" t="s">
        <v>174</v>
      </c>
      <c r="EK313" s="2"/>
    </row>
    <row r="314" spans="1:141" ht="15">
      <c r="A314" s="3">
        <v>46054</v>
      </c>
      <c r="B314">
        <v>7320</v>
      </c>
      <c r="D314" s="2"/>
      <c r="E314" t="s">
        <v>176</v>
      </c>
      <c r="F314" s="2" t="s">
        <v>177</v>
      </c>
      <c r="G314">
        <v>12</v>
      </c>
      <c r="H314" s="3">
        <v>38061</v>
      </c>
      <c r="J314">
        <v>116788.333</v>
      </c>
      <c r="K314">
        <v>122413.3</v>
      </c>
      <c r="L314">
        <v>145875.84899999999</v>
      </c>
      <c r="M314">
        <v>16</v>
      </c>
      <c r="N314">
        <v>8</v>
      </c>
      <c r="O314">
        <v>4</v>
      </c>
      <c r="P314">
        <v>28</v>
      </c>
      <c r="Q314">
        <v>100</v>
      </c>
      <c r="R314">
        <v>100</v>
      </c>
      <c r="S314">
        <v>5798020</v>
      </c>
      <c r="T314">
        <v>1103170</v>
      </c>
      <c r="U314">
        <v>4694850</v>
      </c>
      <c r="V314">
        <v>21</v>
      </c>
      <c r="W314">
        <v>3270073</v>
      </c>
      <c r="X314">
        <v>0</v>
      </c>
      <c r="Y314">
        <v>0</v>
      </c>
      <c r="Z314">
        <v>11250</v>
      </c>
      <c r="AA314">
        <v>157500</v>
      </c>
      <c r="AB314">
        <v>0</v>
      </c>
      <c r="AC314">
        <v>0</v>
      </c>
      <c r="AD314">
        <v>0</v>
      </c>
      <c r="AE314">
        <v>168750</v>
      </c>
      <c r="AF314">
        <v>0</v>
      </c>
      <c r="AG314">
        <v>459049</v>
      </c>
      <c r="AH314">
        <v>0</v>
      </c>
      <c r="AI314">
        <v>437627</v>
      </c>
      <c r="AJ314">
        <v>896677</v>
      </c>
      <c r="AK314">
        <v>875255</v>
      </c>
      <c r="AL314">
        <v>0</v>
      </c>
      <c r="AM314">
        <v>482265</v>
      </c>
      <c r="AN314">
        <v>0</v>
      </c>
      <c r="AO314">
        <v>60000</v>
      </c>
      <c r="AP314">
        <v>2314197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45000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401210</v>
      </c>
      <c r="BN314">
        <v>40120</v>
      </c>
      <c r="BO314">
        <v>301380</v>
      </c>
      <c r="BP314">
        <v>258000</v>
      </c>
      <c r="BQ314">
        <v>52180</v>
      </c>
      <c r="BR314">
        <v>9810</v>
      </c>
      <c r="BS314">
        <v>38970</v>
      </c>
      <c r="BT314">
        <v>0</v>
      </c>
      <c r="BU314">
        <v>1500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225188.815</v>
      </c>
      <c r="CH314">
        <v>28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12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20</v>
      </c>
      <c r="DA314">
        <v>0</v>
      </c>
      <c r="DB314">
        <v>16</v>
      </c>
      <c r="DC314">
        <v>36</v>
      </c>
      <c r="DD314">
        <v>32</v>
      </c>
      <c r="DE314">
        <v>0</v>
      </c>
      <c r="DF314">
        <v>44.08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2</v>
      </c>
      <c r="DS314">
        <v>2</v>
      </c>
      <c r="DV314" s="2"/>
      <c r="DZ314" t="b">
        <v>1</v>
      </c>
      <c r="EA314" s="2" t="s">
        <v>199</v>
      </c>
      <c r="ED314" s="3">
        <v>46054</v>
      </c>
      <c r="EE314" s="3">
        <v>46081</v>
      </c>
      <c r="EF314" s="2" t="s">
        <v>173</v>
      </c>
      <c r="EG314" t="b">
        <v>1</v>
      </c>
      <c r="EH314" s="2" t="s">
        <v>174</v>
      </c>
      <c r="EK314" s="2"/>
    </row>
    <row r="315" spans="1:141" ht="15">
      <c r="A315" s="3">
        <v>46054</v>
      </c>
      <c r="B315">
        <v>7320</v>
      </c>
      <c r="D315" s="2"/>
      <c r="E315" t="s">
        <v>176</v>
      </c>
      <c r="F315" s="2" t="s">
        <v>177</v>
      </c>
      <c r="G315">
        <v>3</v>
      </c>
      <c r="H315" s="3">
        <v>38103</v>
      </c>
      <c r="J315">
        <v>110095.333</v>
      </c>
      <c r="K315">
        <v>115345.3</v>
      </c>
      <c r="L315">
        <v>137453.149</v>
      </c>
      <c r="M315">
        <v>16</v>
      </c>
      <c r="N315">
        <v>8</v>
      </c>
      <c r="O315">
        <v>4</v>
      </c>
      <c r="P315">
        <v>28</v>
      </c>
      <c r="Q315">
        <v>100</v>
      </c>
      <c r="R315">
        <v>100</v>
      </c>
      <c r="S315">
        <v>4857888</v>
      </c>
      <c r="T315">
        <v>915660</v>
      </c>
      <c r="U315">
        <v>3942228</v>
      </c>
      <c r="V315">
        <v>21</v>
      </c>
      <c r="W315">
        <v>3082669</v>
      </c>
      <c r="X315">
        <v>0</v>
      </c>
      <c r="Y315">
        <v>0</v>
      </c>
      <c r="Z315">
        <v>0</v>
      </c>
      <c r="AA315">
        <v>157500</v>
      </c>
      <c r="AB315">
        <v>0</v>
      </c>
      <c r="AC315">
        <v>0</v>
      </c>
      <c r="AD315">
        <v>0</v>
      </c>
      <c r="AE315">
        <v>157500</v>
      </c>
      <c r="AF315">
        <v>0</v>
      </c>
      <c r="AG315">
        <v>432544</v>
      </c>
      <c r="AH315">
        <v>0</v>
      </c>
      <c r="AI315">
        <v>206179</v>
      </c>
      <c r="AJ315">
        <v>638724</v>
      </c>
      <c r="AK315">
        <v>618539</v>
      </c>
      <c r="AL315">
        <v>0</v>
      </c>
      <c r="AM315">
        <v>275456</v>
      </c>
      <c r="AN315">
        <v>0</v>
      </c>
      <c r="AO315">
        <v>40000</v>
      </c>
      <c r="AP315">
        <v>1572719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45000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217930</v>
      </c>
      <c r="BN315">
        <v>21790</v>
      </c>
      <c r="BO315">
        <v>255170</v>
      </c>
      <c r="BP315">
        <v>217970</v>
      </c>
      <c r="BQ315">
        <v>43720</v>
      </c>
      <c r="BR315">
        <v>9250</v>
      </c>
      <c r="BS315">
        <v>36720</v>
      </c>
      <c r="BT315">
        <v>3000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110110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187954.076</v>
      </c>
      <c r="CH315">
        <v>28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8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20</v>
      </c>
      <c r="DA315">
        <v>0</v>
      </c>
      <c r="DB315">
        <v>8</v>
      </c>
      <c r="DC315">
        <v>28</v>
      </c>
      <c r="DD315">
        <v>24</v>
      </c>
      <c r="DE315">
        <v>0</v>
      </c>
      <c r="DF315">
        <v>26.72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1</v>
      </c>
      <c r="DR315">
        <v>2</v>
      </c>
      <c r="DS315">
        <v>2</v>
      </c>
      <c r="DV315" s="2"/>
      <c r="DZ315" t="b">
        <v>1</v>
      </c>
      <c r="EA315" s="2" t="s">
        <v>199</v>
      </c>
      <c r="ED315" s="3">
        <v>46054</v>
      </c>
      <c r="EE315" s="3">
        <v>46081</v>
      </c>
      <c r="EF315" s="2" t="s">
        <v>173</v>
      </c>
      <c r="EG315" t="b">
        <v>1</v>
      </c>
      <c r="EH315" s="2" t="s">
        <v>174</v>
      </c>
      <c r="EK315" s="2"/>
    </row>
    <row r="316" spans="1:141" ht="15">
      <c r="A316" s="3">
        <v>46054</v>
      </c>
      <c r="B316">
        <v>7320</v>
      </c>
      <c r="D316" s="2"/>
      <c r="E316" t="s">
        <v>176</v>
      </c>
      <c r="F316" s="2" t="s">
        <v>177</v>
      </c>
      <c r="G316">
        <v>1</v>
      </c>
      <c r="H316" s="3">
        <v>38516</v>
      </c>
      <c r="J316">
        <v>108315.333</v>
      </c>
      <c r="K316">
        <v>113690.3</v>
      </c>
      <c r="L316">
        <v>135480.94099999999</v>
      </c>
      <c r="M316">
        <v>16</v>
      </c>
      <c r="N316">
        <v>8</v>
      </c>
      <c r="O316">
        <v>4</v>
      </c>
      <c r="P316">
        <v>28</v>
      </c>
      <c r="Q316">
        <v>100</v>
      </c>
      <c r="R316">
        <v>100</v>
      </c>
      <c r="S316">
        <v>5170647</v>
      </c>
      <c r="T316">
        <v>861210</v>
      </c>
      <c r="U316">
        <v>4309437</v>
      </c>
      <c r="V316">
        <v>20</v>
      </c>
      <c r="W316">
        <v>3032829</v>
      </c>
      <c r="X316">
        <v>0</v>
      </c>
      <c r="Y316">
        <v>0</v>
      </c>
      <c r="Z316">
        <v>11250</v>
      </c>
      <c r="AA316">
        <v>150000</v>
      </c>
      <c r="AB316">
        <v>0</v>
      </c>
      <c r="AC316">
        <v>0</v>
      </c>
      <c r="AD316">
        <v>0</v>
      </c>
      <c r="AE316">
        <v>161250</v>
      </c>
      <c r="AF316">
        <v>0</v>
      </c>
      <c r="AG316">
        <v>426338</v>
      </c>
      <c r="AH316">
        <v>0</v>
      </c>
      <c r="AI316">
        <v>406442</v>
      </c>
      <c r="AJ316">
        <v>832781</v>
      </c>
      <c r="AK316">
        <v>609664</v>
      </c>
      <c r="AL316">
        <v>0</v>
      </c>
      <c r="AM316">
        <v>424123</v>
      </c>
      <c r="AN316">
        <v>0</v>
      </c>
      <c r="AO316">
        <v>55000</v>
      </c>
      <c r="AP316">
        <v>1921568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55000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255730</v>
      </c>
      <c r="BN316">
        <v>25570</v>
      </c>
      <c r="BO316">
        <v>258630</v>
      </c>
      <c r="BP316">
        <v>224940</v>
      </c>
      <c r="BQ316">
        <v>46540</v>
      </c>
      <c r="BR316">
        <v>9100</v>
      </c>
      <c r="BS316">
        <v>36200</v>
      </c>
      <c r="BT316">
        <v>3000</v>
      </c>
      <c r="BU316">
        <v>1500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198709.272</v>
      </c>
      <c r="CH316">
        <v>28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20</v>
      </c>
      <c r="DA316">
        <v>0</v>
      </c>
      <c r="DB316">
        <v>16</v>
      </c>
      <c r="DC316">
        <v>36</v>
      </c>
      <c r="DD316">
        <v>24</v>
      </c>
      <c r="DE316">
        <v>0</v>
      </c>
      <c r="DF316">
        <v>41.74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2</v>
      </c>
      <c r="DS316">
        <v>2</v>
      </c>
      <c r="DV316" s="2"/>
      <c r="DZ316" t="b">
        <v>1</v>
      </c>
      <c r="EA316" s="2" t="s">
        <v>199</v>
      </c>
      <c r="ED316" s="3">
        <v>46054</v>
      </c>
      <c r="EE316" s="3">
        <v>46081</v>
      </c>
      <c r="EF316" s="2" t="s">
        <v>173</v>
      </c>
      <c r="EG316" t="b">
        <v>1</v>
      </c>
      <c r="EH316" s="2" t="s">
        <v>174</v>
      </c>
      <c r="EK316" s="2"/>
    </row>
    <row r="317" spans="1:141" ht="15">
      <c r="A317" s="3">
        <v>46054</v>
      </c>
      <c r="B317">
        <v>7320</v>
      </c>
      <c r="D317" s="2"/>
      <c r="E317" t="s">
        <v>176</v>
      </c>
      <c r="F317" s="2" t="s">
        <v>177</v>
      </c>
      <c r="G317">
        <v>1</v>
      </c>
      <c r="H317" s="3">
        <v>38544</v>
      </c>
      <c r="J317">
        <v>108315.333</v>
      </c>
      <c r="K317">
        <v>113315.3</v>
      </c>
      <c r="L317">
        <v>135034.06599999999</v>
      </c>
      <c r="M317">
        <v>16</v>
      </c>
      <c r="N317">
        <v>8</v>
      </c>
      <c r="O317">
        <v>4</v>
      </c>
      <c r="P317">
        <v>28</v>
      </c>
      <c r="Q317">
        <v>100</v>
      </c>
      <c r="R317">
        <v>100</v>
      </c>
      <c r="S317">
        <v>5133240</v>
      </c>
      <c r="T317">
        <v>1424240</v>
      </c>
      <c r="U317">
        <v>3709000</v>
      </c>
      <c r="V317">
        <v>20</v>
      </c>
      <c r="W317">
        <v>3032829</v>
      </c>
      <c r="X317">
        <v>0</v>
      </c>
      <c r="Y317">
        <v>0</v>
      </c>
      <c r="Z317">
        <v>0</v>
      </c>
      <c r="AA317">
        <v>150000</v>
      </c>
      <c r="AB317">
        <v>0</v>
      </c>
      <c r="AC317">
        <v>0</v>
      </c>
      <c r="AD317">
        <v>0</v>
      </c>
      <c r="AE317">
        <v>150000</v>
      </c>
      <c r="AF317">
        <v>0</v>
      </c>
      <c r="AG317">
        <v>424932</v>
      </c>
      <c r="AH317">
        <v>0</v>
      </c>
      <c r="AI317">
        <v>405102</v>
      </c>
      <c r="AJ317">
        <v>830034</v>
      </c>
      <c r="AK317">
        <v>607653</v>
      </c>
      <c r="AL317">
        <v>0</v>
      </c>
      <c r="AM317">
        <v>422724</v>
      </c>
      <c r="AN317">
        <v>0</v>
      </c>
      <c r="AO317">
        <v>55000</v>
      </c>
      <c r="AP317">
        <v>1915411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35000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391310</v>
      </c>
      <c r="BN317">
        <v>39130</v>
      </c>
      <c r="BO317">
        <v>263620</v>
      </c>
      <c r="BP317">
        <v>228740</v>
      </c>
      <c r="BQ317">
        <v>46200</v>
      </c>
      <c r="BR317">
        <v>9100</v>
      </c>
      <c r="BS317">
        <v>36070</v>
      </c>
      <c r="BT317">
        <v>3000</v>
      </c>
      <c r="BU317">
        <v>680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406390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196717.174</v>
      </c>
      <c r="CH317">
        <v>28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20</v>
      </c>
      <c r="DA317">
        <v>0</v>
      </c>
      <c r="DB317">
        <v>16</v>
      </c>
      <c r="DC317">
        <v>36</v>
      </c>
      <c r="DD317">
        <v>24</v>
      </c>
      <c r="DE317">
        <v>0</v>
      </c>
      <c r="DF317">
        <v>41.74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1</v>
      </c>
      <c r="DR317">
        <v>2</v>
      </c>
      <c r="DS317">
        <v>2</v>
      </c>
      <c r="DV317" s="2"/>
      <c r="DZ317" t="b">
        <v>1</v>
      </c>
      <c r="EA317" s="2" t="s">
        <v>199</v>
      </c>
      <c r="ED317" s="3">
        <v>46054</v>
      </c>
      <c r="EE317" s="3">
        <v>46081</v>
      </c>
      <c r="EF317" s="2" t="s">
        <v>173</v>
      </c>
      <c r="EG317" t="b">
        <v>1</v>
      </c>
      <c r="EH317" s="2" t="s">
        <v>174</v>
      </c>
      <c r="EK317" s="2"/>
    </row>
    <row r="318" spans="1:141" ht="15">
      <c r="A318" s="3">
        <v>46054</v>
      </c>
      <c r="B318">
        <v>7320</v>
      </c>
      <c r="D318" s="2"/>
      <c r="E318" t="s">
        <v>176</v>
      </c>
      <c r="F318" s="2" t="s">
        <v>177</v>
      </c>
      <c r="G318">
        <v>6</v>
      </c>
      <c r="H318" s="3">
        <v>38663</v>
      </c>
      <c r="J318">
        <v>112633.333</v>
      </c>
      <c r="K318">
        <v>117883.3</v>
      </c>
      <c r="L318">
        <v>140477.59899999999</v>
      </c>
      <c r="M318">
        <v>16</v>
      </c>
      <c r="N318">
        <v>8</v>
      </c>
      <c r="O318">
        <v>4</v>
      </c>
      <c r="P318">
        <v>28</v>
      </c>
      <c r="Q318">
        <v>100</v>
      </c>
      <c r="R318">
        <v>100</v>
      </c>
      <c r="S318">
        <v>5346642</v>
      </c>
      <c r="T318">
        <v>1038450</v>
      </c>
      <c r="U318">
        <v>4308192</v>
      </c>
      <c r="V318">
        <v>20</v>
      </c>
      <c r="W318">
        <v>3153733</v>
      </c>
      <c r="X318">
        <v>0</v>
      </c>
      <c r="Y318">
        <v>0</v>
      </c>
      <c r="Z318">
        <v>7500</v>
      </c>
      <c r="AA318">
        <v>150000</v>
      </c>
      <c r="AB318">
        <v>0</v>
      </c>
      <c r="AC318">
        <v>0</v>
      </c>
      <c r="AD318">
        <v>0</v>
      </c>
      <c r="AE318">
        <v>157500</v>
      </c>
      <c r="AF318">
        <v>0</v>
      </c>
      <c r="AG318">
        <v>442062</v>
      </c>
      <c r="AH318">
        <v>0</v>
      </c>
      <c r="AI318">
        <v>421432</v>
      </c>
      <c r="AJ318">
        <v>863495</v>
      </c>
      <c r="AK318">
        <v>632149</v>
      </c>
      <c r="AL318">
        <v>0</v>
      </c>
      <c r="AM318">
        <v>439765</v>
      </c>
      <c r="AN318">
        <v>0</v>
      </c>
      <c r="AO318">
        <v>55000</v>
      </c>
      <c r="AP318">
        <v>1990409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45000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271400</v>
      </c>
      <c r="BN318">
        <v>27140</v>
      </c>
      <c r="BO318">
        <v>265810</v>
      </c>
      <c r="BP318">
        <v>237760</v>
      </c>
      <c r="BQ318">
        <v>48120</v>
      </c>
      <c r="BR318">
        <v>9470</v>
      </c>
      <c r="BS318">
        <v>37530</v>
      </c>
      <c r="BT318">
        <v>5000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136220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210458.576</v>
      </c>
      <c r="CH318">
        <v>28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11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20</v>
      </c>
      <c r="DA318">
        <v>0</v>
      </c>
      <c r="DB318">
        <v>16</v>
      </c>
      <c r="DC318">
        <v>36</v>
      </c>
      <c r="DD318">
        <v>24</v>
      </c>
      <c r="DE318">
        <v>0</v>
      </c>
      <c r="DF318">
        <v>41.74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2</v>
      </c>
      <c r="DS318">
        <v>2</v>
      </c>
      <c r="DV318" s="2"/>
      <c r="DZ318" t="b">
        <v>1</v>
      </c>
      <c r="EA318" s="2" t="s">
        <v>199</v>
      </c>
      <c r="ED318" s="3">
        <v>46054</v>
      </c>
      <c r="EE318" s="3">
        <v>46081</v>
      </c>
      <c r="EF318" s="2" t="s">
        <v>173</v>
      </c>
      <c r="EG318" t="b">
        <v>1</v>
      </c>
      <c r="EH318" s="2" t="s">
        <v>174</v>
      </c>
      <c r="EK318" s="2"/>
    </row>
    <row r="319" spans="1:141" ht="15">
      <c r="A319" s="3">
        <v>46054</v>
      </c>
      <c r="B319">
        <v>7320</v>
      </c>
      <c r="D319" s="2"/>
      <c r="E319" t="s">
        <v>179</v>
      </c>
      <c r="F319" s="2" t="s">
        <v>180</v>
      </c>
      <c r="G319">
        <v>20</v>
      </c>
      <c r="H319" s="3">
        <v>38187</v>
      </c>
      <c r="J319">
        <v>105838.299</v>
      </c>
      <c r="K319">
        <v>110963.26700000001</v>
      </c>
      <c r="L319">
        <v>132231.226</v>
      </c>
      <c r="M319">
        <v>16</v>
      </c>
      <c r="N319">
        <v>8</v>
      </c>
      <c r="O319">
        <v>4</v>
      </c>
      <c r="P319">
        <v>28</v>
      </c>
      <c r="Q319">
        <v>100</v>
      </c>
      <c r="R319">
        <v>100</v>
      </c>
      <c r="S319">
        <v>4535067</v>
      </c>
      <c r="T319">
        <v>865067</v>
      </c>
      <c r="U319">
        <v>3670000</v>
      </c>
      <c r="V319">
        <v>19</v>
      </c>
      <c r="W319">
        <v>2963472</v>
      </c>
      <c r="X319">
        <v>0</v>
      </c>
      <c r="Y319">
        <v>0</v>
      </c>
      <c r="Z319">
        <v>11250</v>
      </c>
      <c r="AA319">
        <v>142500</v>
      </c>
      <c r="AB319">
        <v>0</v>
      </c>
      <c r="AC319">
        <v>0</v>
      </c>
      <c r="AD319">
        <v>0</v>
      </c>
      <c r="AE319">
        <v>153750</v>
      </c>
      <c r="AF319">
        <v>0</v>
      </c>
      <c r="AG319">
        <v>416112</v>
      </c>
      <c r="AH319">
        <v>0</v>
      </c>
      <c r="AI319">
        <v>793387</v>
      </c>
      <c r="AJ319">
        <v>1209499</v>
      </c>
      <c r="AK319">
        <v>198346</v>
      </c>
      <c r="AL319">
        <v>0</v>
      </c>
      <c r="AM319">
        <v>0</v>
      </c>
      <c r="AN319">
        <v>0</v>
      </c>
      <c r="AO319">
        <v>0</v>
      </c>
      <c r="AP319">
        <v>1407845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10000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310410</v>
      </c>
      <c r="BN319">
        <v>31040</v>
      </c>
      <c r="BO319">
        <v>234740</v>
      </c>
      <c r="BP319">
        <v>203450</v>
      </c>
      <c r="BQ319">
        <v>40820</v>
      </c>
      <c r="BR319">
        <v>8890</v>
      </c>
      <c r="BS319">
        <v>35330</v>
      </c>
      <c r="BT319">
        <v>0</v>
      </c>
      <c r="BU319">
        <v>387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187129.696</v>
      </c>
      <c r="CH319">
        <v>28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20</v>
      </c>
      <c r="DA319">
        <v>0</v>
      </c>
      <c r="DB319">
        <v>32</v>
      </c>
      <c r="DC319">
        <v>52</v>
      </c>
      <c r="DD319">
        <v>8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2</v>
      </c>
      <c r="DS319">
        <v>2</v>
      </c>
      <c r="DV319" s="2"/>
      <c r="DZ319" t="b">
        <v>1</v>
      </c>
      <c r="EA319" s="2" t="s">
        <v>199</v>
      </c>
      <c r="ED319" s="3">
        <v>46054</v>
      </c>
      <c r="EE319" s="3">
        <v>46081</v>
      </c>
      <c r="EF319" s="2" t="s">
        <v>173</v>
      </c>
      <c r="EG319" t="b">
        <v>1</v>
      </c>
      <c r="EH319" s="2" t="s">
        <v>174</v>
      </c>
      <c r="EK319" s="2"/>
    </row>
    <row r="320" spans="1:141" ht="15">
      <c r="A320" s="3">
        <v>46054</v>
      </c>
      <c r="B320">
        <v>7320</v>
      </c>
      <c r="D320" s="2"/>
      <c r="E320" t="s">
        <v>179</v>
      </c>
      <c r="F320" s="2" t="s">
        <v>180</v>
      </c>
      <c r="G320">
        <v>18</v>
      </c>
      <c r="H320" s="3">
        <v>38663</v>
      </c>
      <c r="J320">
        <v>104698.299</v>
      </c>
      <c r="K320">
        <v>109698.26700000001</v>
      </c>
      <c r="L320">
        <v>130723.768</v>
      </c>
      <c r="M320">
        <v>16</v>
      </c>
      <c r="N320">
        <v>8</v>
      </c>
      <c r="O320">
        <v>4</v>
      </c>
      <c r="P320">
        <v>28</v>
      </c>
      <c r="Q320">
        <v>100</v>
      </c>
      <c r="R320">
        <v>100</v>
      </c>
      <c r="S320">
        <v>4561290</v>
      </c>
      <c r="T320">
        <v>1295390</v>
      </c>
      <c r="U320">
        <v>3265900</v>
      </c>
      <c r="V320">
        <v>20</v>
      </c>
      <c r="W320">
        <v>2931552</v>
      </c>
      <c r="X320">
        <v>0</v>
      </c>
      <c r="Y320">
        <v>0</v>
      </c>
      <c r="Z320">
        <v>0</v>
      </c>
      <c r="AA320">
        <v>150000</v>
      </c>
      <c r="AB320">
        <v>0</v>
      </c>
      <c r="AC320">
        <v>0</v>
      </c>
      <c r="AD320">
        <v>0</v>
      </c>
      <c r="AE320">
        <v>150000</v>
      </c>
      <c r="AF320">
        <v>0</v>
      </c>
      <c r="AG320">
        <v>411368</v>
      </c>
      <c r="AH320">
        <v>0</v>
      </c>
      <c r="AI320">
        <v>196085</v>
      </c>
      <c r="AJ320">
        <v>607454</v>
      </c>
      <c r="AK320">
        <v>588256</v>
      </c>
      <c r="AL320">
        <v>0</v>
      </c>
      <c r="AM320">
        <v>239028</v>
      </c>
      <c r="AN320">
        <v>0</v>
      </c>
      <c r="AO320">
        <v>35000</v>
      </c>
      <c r="AP320">
        <v>1469738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10000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313190</v>
      </c>
      <c r="BN320">
        <v>31310</v>
      </c>
      <c r="BO320">
        <v>241110</v>
      </c>
      <c r="BP320">
        <v>194440</v>
      </c>
      <c r="BQ320">
        <v>41050</v>
      </c>
      <c r="BR320">
        <v>8800</v>
      </c>
      <c r="BS320">
        <v>34920</v>
      </c>
      <c r="BT320">
        <v>11000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419570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168321.598</v>
      </c>
      <c r="CH320">
        <v>28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20</v>
      </c>
      <c r="DA320">
        <v>0</v>
      </c>
      <c r="DB320">
        <v>8</v>
      </c>
      <c r="DC320">
        <v>28</v>
      </c>
      <c r="DD320">
        <v>24</v>
      </c>
      <c r="DE320">
        <v>0</v>
      </c>
      <c r="DF320">
        <v>24.38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</v>
      </c>
      <c r="DR320">
        <v>2</v>
      </c>
      <c r="DS320">
        <v>2</v>
      </c>
      <c r="DV320" s="2"/>
      <c r="DZ320" t="b">
        <v>1</v>
      </c>
      <c r="EA320" s="2" t="s">
        <v>199</v>
      </c>
      <c r="ED320" s="3">
        <v>46054</v>
      </c>
      <c r="EE320" s="3">
        <v>46081</v>
      </c>
      <c r="EF320" s="2" t="s">
        <v>173</v>
      </c>
      <c r="EG320" t="b">
        <v>1</v>
      </c>
      <c r="EH320" s="2" t="s">
        <v>174</v>
      </c>
      <c r="EK320" s="2"/>
    </row>
    <row r="321" spans="1:141" ht="15">
      <c r="A321" s="3">
        <v>46054</v>
      </c>
      <c r="B321">
        <v>7320</v>
      </c>
      <c r="D321" s="2"/>
      <c r="E321" t="s">
        <v>179</v>
      </c>
      <c r="F321" s="2" t="s">
        <v>180</v>
      </c>
      <c r="G321">
        <v>15</v>
      </c>
      <c r="H321" s="3">
        <v>40686</v>
      </c>
      <c r="J321">
        <v>102778.299</v>
      </c>
      <c r="K321">
        <v>106528.26700000001</v>
      </c>
      <c r="L321">
        <v>126946.18399999999</v>
      </c>
      <c r="M321">
        <v>16</v>
      </c>
      <c r="N321">
        <v>8</v>
      </c>
      <c r="O321">
        <v>4</v>
      </c>
      <c r="P321">
        <v>28</v>
      </c>
      <c r="Q321">
        <v>100</v>
      </c>
      <c r="R321">
        <v>100</v>
      </c>
      <c r="S321">
        <v>4215736</v>
      </c>
      <c r="T321">
        <v>798736</v>
      </c>
      <c r="U321">
        <v>3417000</v>
      </c>
      <c r="V321">
        <v>14</v>
      </c>
      <c r="W321">
        <v>2877792</v>
      </c>
      <c r="X321">
        <v>0</v>
      </c>
      <c r="Y321">
        <v>0</v>
      </c>
      <c r="Z321">
        <v>7500</v>
      </c>
      <c r="AA321">
        <v>105000</v>
      </c>
      <c r="AB321">
        <v>0</v>
      </c>
      <c r="AC321">
        <v>0</v>
      </c>
      <c r="AD321">
        <v>0</v>
      </c>
      <c r="AE321">
        <v>112500</v>
      </c>
      <c r="AF321">
        <v>0</v>
      </c>
      <c r="AG321">
        <v>399481</v>
      </c>
      <c r="AH321">
        <v>0</v>
      </c>
      <c r="AI321">
        <v>380838</v>
      </c>
      <c r="AJ321">
        <v>780319</v>
      </c>
      <c r="AK321">
        <v>0</v>
      </c>
      <c r="AL321">
        <v>0</v>
      </c>
      <c r="AM321">
        <v>375125</v>
      </c>
      <c r="AN321">
        <v>0</v>
      </c>
      <c r="AO321">
        <v>50000</v>
      </c>
      <c r="AP321">
        <v>1205444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20000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265780</v>
      </c>
      <c r="BN321">
        <v>26570</v>
      </c>
      <c r="BO321">
        <v>228900</v>
      </c>
      <c r="BP321">
        <v>186080</v>
      </c>
      <c r="BQ321">
        <v>37940</v>
      </c>
      <c r="BR321">
        <v>8640</v>
      </c>
      <c r="BS321">
        <v>33890</v>
      </c>
      <c r="BT321">
        <v>10000</v>
      </c>
      <c r="BU321">
        <v>936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164115.098</v>
      </c>
      <c r="CH321">
        <v>28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10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20</v>
      </c>
      <c r="DA321">
        <v>0</v>
      </c>
      <c r="DB321">
        <v>16</v>
      </c>
      <c r="DC321">
        <v>36</v>
      </c>
      <c r="DD321">
        <v>0</v>
      </c>
      <c r="DE321">
        <v>0</v>
      </c>
      <c r="DF321">
        <v>39.4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1</v>
      </c>
      <c r="DR321">
        <v>2</v>
      </c>
      <c r="DS321">
        <v>2</v>
      </c>
      <c r="DV321" s="2"/>
      <c r="DZ321" t="b">
        <v>1</v>
      </c>
      <c r="EA321" s="2" t="s">
        <v>199</v>
      </c>
      <c r="ED321" s="3">
        <v>46054</v>
      </c>
      <c r="EE321" s="3">
        <v>46081</v>
      </c>
      <c r="EF321" s="2" t="s">
        <v>173</v>
      </c>
      <c r="EG321" t="b">
        <v>1</v>
      </c>
      <c r="EH321" s="2" t="s">
        <v>174</v>
      </c>
      <c r="EK321" s="2"/>
    </row>
    <row r="322" spans="1:141" ht="15">
      <c r="A322" s="3">
        <v>46054</v>
      </c>
      <c r="B322">
        <v>7330</v>
      </c>
      <c r="D322" s="2"/>
      <c r="E322" t="s">
        <v>170</v>
      </c>
      <c r="F322" s="2" t="s">
        <v>171</v>
      </c>
      <c r="G322">
        <v>5</v>
      </c>
      <c r="H322" s="3">
        <v>35433</v>
      </c>
      <c r="J322">
        <v>131085.58900000001</v>
      </c>
      <c r="K322">
        <v>138710.56700000001</v>
      </c>
      <c r="L322">
        <v>165296.75899999999</v>
      </c>
      <c r="M322">
        <v>16</v>
      </c>
      <c r="N322">
        <v>8</v>
      </c>
      <c r="O322">
        <v>4</v>
      </c>
      <c r="P322">
        <v>28</v>
      </c>
      <c r="Q322">
        <v>100</v>
      </c>
      <c r="R322">
        <v>100</v>
      </c>
      <c r="S322">
        <v>5535390</v>
      </c>
      <c r="T322">
        <v>1035390</v>
      </c>
      <c r="U322">
        <v>4500000</v>
      </c>
      <c r="V322">
        <v>29</v>
      </c>
      <c r="W322">
        <v>3670396</v>
      </c>
      <c r="X322">
        <v>0</v>
      </c>
      <c r="Y322">
        <v>0</v>
      </c>
      <c r="Z322">
        <v>11250</v>
      </c>
      <c r="AA322">
        <v>217500</v>
      </c>
      <c r="AB322">
        <v>0</v>
      </c>
      <c r="AC322">
        <v>0</v>
      </c>
      <c r="AD322">
        <v>0</v>
      </c>
      <c r="AE322">
        <v>228750</v>
      </c>
      <c r="AF322">
        <v>0</v>
      </c>
      <c r="AG322">
        <v>520164</v>
      </c>
      <c r="AH322">
        <v>0</v>
      </c>
      <c r="AI322">
        <v>247945</v>
      </c>
      <c r="AJ322">
        <v>768109</v>
      </c>
      <c r="AK322">
        <v>495890</v>
      </c>
      <c r="AL322">
        <v>0</v>
      </c>
      <c r="AM322">
        <v>302245</v>
      </c>
      <c r="AN322">
        <v>0</v>
      </c>
      <c r="AO322">
        <v>35000</v>
      </c>
      <c r="AP322">
        <v>1601244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35000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340690</v>
      </c>
      <c r="BN322">
        <v>34060</v>
      </c>
      <c r="BO322">
        <v>302570</v>
      </c>
      <c r="BP322">
        <v>236420</v>
      </c>
      <c r="BQ322">
        <v>49820</v>
      </c>
      <c r="BR322">
        <v>11020</v>
      </c>
      <c r="BS322">
        <v>44190</v>
      </c>
      <c r="BT322">
        <v>10000</v>
      </c>
      <c r="BU322">
        <v>6620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225983.348</v>
      </c>
      <c r="CH322">
        <v>28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7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20</v>
      </c>
      <c r="DA322">
        <v>0</v>
      </c>
      <c r="DB322">
        <v>8</v>
      </c>
      <c r="DC322">
        <v>28</v>
      </c>
      <c r="DD322">
        <v>16</v>
      </c>
      <c r="DE322">
        <v>0</v>
      </c>
      <c r="DF322">
        <v>24.38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2</v>
      </c>
      <c r="DS322">
        <v>2</v>
      </c>
      <c r="DV322" s="2"/>
      <c r="DZ322" t="b">
        <v>1</v>
      </c>
      <c r="EA322" s="2" t="s">
        <v>200</v>
      </c>
      <c r="ED322" s="3">
        <v>46054</v>
      </c>
      <c r="EE322" s="3">
        <v>46081</v>
      </c>
      <c r="EF322" s="2" t="s">
        <v>173</v>
      </c>
      <c r="EG322" t="b">
        <v>1</v>
      </c>
      <c r="EH322" s="2" t="s">
        <v>174</v>
      </c>
      <c r="EK322" s="2"/>
    </row>
    <row r="323" spans="1:141" ht="15">
      <c r="A323" s="3">
        <v>46054</v>
      </c>
      <c r="B323">
        <v>7330</v>
      </c>
      <c r="D323" s="2"/>
      <c r="E323" t="s">
        <v>170</v>
      </c>
      <c r="F323" s="2" t="s">
        <v>171</v>
      </c>
      <c r="G323">
        <v>1</v>
      </c>
      <c r="H323" s="3">
        <v>36458</v>
      </c>
      <c r="J323">
        <v>127014.58900000001</v>
      </c>
      <c r="K323">
        <v>133514.56700000001</v>
      </c>
      <c r="L323">
        <v>159104.859</v>
      </c>
      <c r="M323">
        <v>16</v>
      </c>
      <c r="N323">
        <v>8</v>
      </c>
      <c r="O323">
        <v>4</v>
      </c>
      <c r="P323">
        <v>28</v>
      </c>
      <c r="Q323">
        <v>100</v>
      </c>
      <c r="R323">
        <v>100</v>
      </c>
      <c r="S323">
        <v>5833037</v>
      </c>
      <c r="T323">
        <v>1184570</v>
      </c>
      <c r="U323">
        <v>4648467</v>
      </c>
      <c r="V323">
        <v>26</v>
      </c>
      <c r="W323">
        <v>3556408</v>
      </c>
      <c r="X323">
        <v>0</v>
      </c>
      <c r="Y323">
        <v>0</v>
      </c>
      <c r="Z323">
        <v>0</v>
      </c>
      <c r="AA323">
        <v>195000</v>
      </c>
      <c r="AB323">
        <v>0</v>
      </c>
      <c r="AC323">
        <v>0</v>
      </c>
      <c r="AD323">
        <v>0</v>
      </c>
      <c r="AE323">
        <v>195000</v>
      </c>
      <c r="AF323">
        <v>0</v>
      </c>
      <c r="AG323">
        <v>500679</v>
      </c>
      <c r="AH323">
        <v>0</v>
      </c>
      <c r="AI323">
        <v>238657</v>
      </c>
      <c r="AJ323">
        <v>739336</v>
      </c>
      <c r="AK323">
        <v>954629</v>
      </c>
      <c r="AL323">
        <v>0</v>
      </c>
      <c r="AM323">
        <v>263000</v>
      </c>
      <c r="AN323">
        <v>0</v>
      </c>
      <c r="AO323">
        <v>30000</v>
      </c>
      <c r="AP323">
        <v>1986965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59664</v>
      </c>
      <c r="AZ323">
        <v>0</v>
      </c>
      <c r="BA323">
        <v>0</v>
      </c>
      <c r="BB323">
        <v>35000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467310</v>
      </c>
      <c r="BN323">
        <v>46730</v>
      </c>
      <c r="BO323">
        <v>302570</v>
      </c>
      <c r="BP323">
        <v>258270</v>
      </c>
      <c r="BQ323">
        <v>52500</v>
      </c>
      <c r="BR323">
        <v>10670</v>
      </c>
      <c r="BS323">
        <v>42520</v>
      </c>
      <c r="BT323">
        <v>4000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226526.435</v>
      </c>
      <c r="CH323">
        <v>28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6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20</v>
      </c>
      <c r="DA323">
        <v>0</v>
      </c>
      <c r="DB323">
        <v>8</v>
      </c>
      <c r="DC323">
        <v>28</v>
      </c>
      <c r="DD323">
        <v>32</v>
      </c>
      <c r="DE323">
        <v>0</v>
      </c>
      <c r="DF323">
        <v>22.04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2</v>
      </c>
      <c r="DS323">
        <v>2</v>
      </c>
      <c r="DV323" s="2"/>
      <c r="DZ323" t="b">
        <v>1</v>
      </c>
      <c r="EA323" s="2" t="s">
        <v>200</v>
      </c>
      <c r="ED323" s="3">
        <v>46054</v>
      </c>
      <c r="EE323" s="3">
        <v>46081</v>
      </c>
      <c r="EF323" s="2" t="s">
        <v>173</v>
      </c>
      <c r="EG323" t="b">
        <v>1</v>
      </c>
      <c r="EH323" s="2" t="s">
        <v>174</v>
      </c>
      <c r="EK323" s="2"/>
    </row>
    <row r="324" spans="1:141" ht="15">
      <c r="A324" s="3">
        <v>46054</v>
      </c>
      <c r="B324">
        <v>7330</v>
      </c>
      <c r="D324" s="2"/>
      <c r="E324" t="s">
        <v>176</v>
      </c>
      <c r="F324" s="2" t="s">
        <v>177</v>
      </c>
      <c r="G324">
        <v>13</v>
      </c>
      <c r="H324" s="3">
        <v>37747</v>
      </c>
      <c r="J324">
        <v>117360.333</v>
      </c>
      <c r="K324">
        <v>123235.3</v>
      </c>
      <c r="L324">
        <v>146855.399</v>
      </c>
      <c r="M324">
        <v>16</v>
      </c>
      <c r="N324">
        <v>8</v>
      </c>
      <c r="O324">
        <v>4</v>
      </c>
      <c r="P324">
        <v>28</v>
      </c>
      <c r="Q324">
        <v>100</v>
      </c>
      <c r="R324">
        <v>100</v>
      </c>
      <c r="S324">
        <v>5575616</v>
      </c>
      <c r="T324">
        <v>1036616</v>
      </c>
      <c r="U324">
        <v>4539000</v>
      </c>
      <c r="V324">
        <v>22</v>
      </c>
      <c r="W324">
        <v>3286089</v>
      </c>
      <c r="X324">
        <v>0</v>
      </c>
      <c r="Y324">
        <v>0</v>
      </c>
      <c r="Z324">
        <v>11250</v>
      </c>
      <c r="AA324">
        <v>165000</v>
      </c>
      <c r="AB324">
        <v>0</v>
      </c>
      <c r="AC324">
        <v>0</v>
      </c>
      <c r="AD324">
        <v>0</v>
      </c>
      <c r="AE324">
        <v>176250</v>
      </c>
      <c r="AF324">
        <v>0</v>
      </c>
      <c r="AG324">
        <v>462132</v>
      </c>
      <c r="AH324">
        <v>0</v>
      </c>
      <c r="AI324">
        <v>440566</v>
      </c>
      <c r="AJ324">
        <v>902698</v>
      </c>
      <c r="AK324">
        <v>660849</v>
      </c>
      <c r="AL324">
        <v>0</v>
      </c>
      <c r="AM324">
        <v>459730</v>
      </c>
      <c r="AN324">
        <v>0</v>
      </c>
      <c r="AO324">
        <v>55000</v>
      </c>
      <c r="AP324">
        <v>2078277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35000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369250</v>
      </c>
      <c r="BN324">
        <v>36920</v>
      </c>
      <c r="BO324">
        <v>275450</v>
      </c>
      <c r="BP324">
        <v>246650</v>
      </c>
      <c r="BQ324">
        <v>50180</v>
      </c>
      <c r="BR324">
        <v>9860</v>
      </c>
      <c r="BS324">
        <v>39240</v>
      </c>
      <c r="BT324">
        <v>1000</v>
      </c>
      <c r="BU324">
        <v>8066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211535.826</v>
      </c>
      <c r="CH324">
        <v>28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20</v>
      </c>
      <c r="DA324">
        <v>0</v>
      </c>
      <c r="DB324">
        <v>16</v>
      </c>
      <c r="DC324">
        <v>36</v>
      </c>
      <c r="DD324">
        <v>24</v>
      </c>
      <c r="DE324">
        <v>0</v>
      </c>
      <c r="DF324">
        <v>41.74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1</v>
      </c>
      <c r="DR324">
        <v>2</v>
      </c>
      <c r="DS324">
        <v>2</v>
      </c>
      <c r="DV324" s="2"/>
      <c r="DZ324" t="b">
        <v>1</v>
      </c>
      <c r="EA324" s="2" t="s">
        <v>200</v>
      </c>
      <c r="ED324" s="3">
        <v>46054</v>
      </c>
      <c r="EE324" s="3">
        <v>46081</v>
      </c>
      <c r="EF324" s="2" t="s">
        <v>173</v>
      </c>
      <c r="EG324" t="b">
        <v>1</v>
      </c>
      <c r="EH324" s="2" t="s">
        <v>174</v>
      </c>
      <c r="EK324" s="2"/>
    </row>
    <row r="325" spans="1:141" ht="15">
      <c r="A325" s="3">
        <v>46054</v>
      </c>
      <c r="B325">
        <v>7330</v>
      </c>
      <c r="D325" s="2"/>
      <c r="E325" t="s">
        <v>176</v>
      </c>
      <c r="F325" s="2" t="s">
        <v>177</v>
      </c>
      <c r="G325">
        <v>1</v>
      </c>
      <c r="H325" s="3">
        <v>38974</v>
      </c>
      <c r="J325">
        <v>108315.333</v>
      </c>
      <c r="K325">
        <v>113065.3</v>
      </c>
      <c r="L325">
        <v>134736.149</v>
      </c>
      <c r="M325">
        <v>16</v>
      </c>
      <c r="N325">
        <v>8</v>
      </c>
      <c r="O325">
        <v>4</v>
      </c>
      <c r="P325">
        <v>28</v>
      </c>
      <c r="Q325">
        <v>100</v>
      </c>
      <c r="R325">
        <v>100</v>
      </c>
      <c r="S325">
        <v>5106635</v>
      </c>
      <c r="T325">
        <v>974550</v>
      </c>
      <c r="U325">
        <v>4132085</v>
      </c>
      <c r="V325">
        <v>19</v>
      </c>
      <c r="W325">
        <v>3032829</v>
      </c>
      <c r="X325">
        <v>0</v>
      </c>
      <c r="Y325">
        <v>0</v>
      </c>
      <c r="Z325">
        <v>0</v>
      </c>
      <c r="AA325">
        <v>142500</v>
      </c>
      <c r="AB325">
        <v>0</v>
      </c>
      <c r="AC325">
        <v>0</v>
      </c>
      <c r="AD325">
        <v>0</v>
      </c>
      <c r="AE325">
        <v>142500</v>
      </c>
      <c r="AF325">
        <v>0</v>
      </c>
      <c r="AG325">
        <v>423994</v>
      </c>
      <c r="AH325">
        <v>0</v>
      </c>
      <c r="AI325">
        <v>404208</v>
      </c>
      <c r="AJ325">
        <v>828203</v>
      </c>
      <c r="AK325">
        <v>606312</v>
      </c>
      <c r="AL325">
        <v>0</v>
      </c>
      <c r="AM325">
        <v>421791</v>
      </c>
      <c r="AN325">
        <v>0</v>
      </c>
      <c r="AO325">
        <v>55000</v>
      </c>
      <c r="AP325">
        <v>1911306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20000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327600</v>
      </c>
      <c r="BN325">
        <v>32760</v>
      </c>
      <c r="BO325">
        <v>246470</v>
      </c>
      <c r="BP325">
        <v>226670</v>
      </c>
      <c r="BQ325">
        <v>45960</v>
      </c>
      <c r="BR325">
        <v>9100</v>
      </c>
      <c r="BS325">
        <v>35990</v>
      </c>
      <c r="BT325">
        <v>0</v>
      </c>
      <c r="BU325">
        <v>50000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190067.902</v>
      </c>
      <c r="CH325">
        <v>28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11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20</v>
      </c>
      <c r="DA325">
        <v>0</v>
      </c>
      <c r="DB325">
        <v>16</v>
      </c>
      <c r="DC325">
        <v>36</v>
      </c>
      <c r="DD325">
        <v>24</v>
      </c>
      <c r="DE325">
        <v>0</v>
      </c>
      <c r="DF325">
        <v>41.74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2</v>
      </c>
      <c r="DS325">
        <v>2</v>
      </c>
      <c r="DV325" s="2"/>
      <c r="DZ325" t="b">
        <v>1</v>
      </c>
      <c r="EA325" s="2" t="s">
        <v>200</v>
      </c>
      <c r="ED325" s="3">
        <v>46054</v>
      </c>
      <c r="EE325" s="3">
        <v>46081</v>
      </c>
      <c r="EF325" s="2" t="s">
        <v>173</v>
      </c>
      <c r="EG325" t="b">
        <v>1</v>
      </c>
      <c r="EH325" s="2" t="s">
        <v>174</v>
      </c>
      <c r="EK325" s="2"/>
    </row>
    <row r="326" spans="1:141" ht="15">
      <c r="A326" s="3">
        <v>46054</v>
      </c>
      <c r="B326">
        <v>7340</v>
      </c>
      <c r="D326" s="2"/>
      <c r="E326" t="s">
        <v>170</v>
      </c>
      <c r="F326" s="2" t="s">
        <v>171</v>
      </c>
      <c r="G326">
        <v>14</v>
      </c>
      <c r="H326" s="3">
        <v>41640</v>
      </c>
      <c r="J326">
        <v>138345.58900000001</v>
      </c>
      <c r="K326">
        <v>141345.56700000001</v>
      </c>
      <c r="L326">
        <v>168436.8</v>
      </c>
      <c r="M326">
        <v>16</v>
      </c>
      <c r="N326">
        <v>8</v>
      </c>
      <c r="O326">
        <v>4</v>
      </c>
      <c r="P326">
        <v>28</v>
      </c>
      <c r="Q326">
        <v>100</v>
      </c>
      <c r="R326">
        <v>100</v>
      </c>
      <c r="S326">
        <v>5970757</v>
      </c>
      <c r="T326">
        <v>1170757</v>
      </c>
      <c r="U326">
        <v>4800000</v>
      </c>
      <c r="V326">
        <v>12</v>
      </c>
      <c r="W326">
        <v>3873676</v>
      </c>
      <c r="X326">
        <v>0</v>
      </c>
      <c r="Y326">
        <v>0</v>
      </c>
      <c r="Z326">
        <v>0</v>
      </c>
      <c r="AA326">
        <v>90000</v>
      </c>
      <c r="AB326">
        <v>0</v>
      </c>
      <c r="AC326">
        <v>0</v>
      </c>
      <c r="AD326">
        <v>0</v>
      </c>
      <c r="AE326">
        <v>90000</v>
      </c>
      <c r="AF326">
        <v>0</v>
      </c>
      <c r="AG326">
        <v>530045</v>
      </c>
      <c r="AH326">
        <v>0</v>
      </c>
      <c r="AI326">
        <v>315819</v>
      </c>
      <c r="AJ326">
        <v>845864</v>
      </c>
      <c r="AK326">
        <v>757965</v>
      </c>
      <c r="AL326">
        <v>0</v>
      </c>
      <c r="AM326">
        <v>333252</v>
      </c>
      <c r="AN326">
        <v>0</v>
      </c>
      <c r="AO326">
        <v>35000</v>
      </c>
      <c r="AP326">
        <v>1972081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35000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449400</v>
      </c>
      <c r="BN326">
        <v>44940</v>
      </c>
      <c r="BO326">
        <v>302570</v>
      </c>
      <c r="BP326">
        <v>259460</v>
      </c>
      <c r="BQ326">
        <v>53740</v>
      </c>
      <c r="BR326">
        <v>11630</v>
      </c>
      <c r="BS326">
        <v>44930</v>
      </c>
      <c r="BT326">
        <v>0</v>
      </c>
      <c r="BU326">
        <v>4087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231572.38</v>
      </c>
      <c r="CH326">
        <v>28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7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20</v>
      </c>
      <c r="DA326">
        <v>0</v>
      </c>
      <c r="DB326">
        <v>10</v>
      </c>
      <c r="DC326">
        <v>30</v>
      </c>
      <c r="DD326">
        <v>24</v>
      </c>
      <c r="DE326">
        <v>0</v>
      </c>
      <c r="DF326">
        <v>26.38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2</v>
      </c>
      <c r="DS326">
        <v>2</v>
      </c>
      <c r="DV326" s="2"/>
      <c r="DZ326" t="b">
        <v>1</v>
      </c>
      <c r="EA326" s="2" t="s">
        <v>201</v>
      </c>
      <c r="ED326" s="3">
        <v>46054</v>
      </c>
      <c r="EE326" s="3">
        <v>46081</v>
      </c>
      <c r="EF326" s="2" t="s">
        <v>173</v>
      </c>
      <c r="EG326" t="b">
        <v>1</v>
      </c>
      <c r="EH326" s="2" t="s">
        <v>174</v>
      </c>
      <c r="EK326" s="2"/>
    </row>
    <row r="327" spans="1:141" ht="15">
      <c r="A327" s="3">
        <v>46054</v>
      </c>
      <c r="B327">
        <v>7340</v>
      </c>
      <c r="D327" s="2"/>
      <c r="E327" t="s">
        <v>170</v>
      </c>
      <c r="F327" s="2" t="s">
        <v>171</v>
      </c>
      <c r="G327">
        <v>5</v>
      </c>
      <c r="H327" s="3">
        <v>35408</v>
      </c>
      <c r="J327">
        <v>131085.58900000001</v>
      </c>
      <c r="K327">
        <v>138585.56700000001</v>
      </c>
      <c r="L327">
        <v>165147.79999999999</v>
      </c>
      <c r="M327">
        <v>16</v>
      </c>
      <c r="N327">
        <v>8</v>
      </c>
      <c r="O327">
        <v>4</v>
      </c>
      <c r="P327">
        <v>28</v>
      </c>
      <c r="Q327">
        <v>100</v>
      </c>
      <c r="R327">
        <v>100</v>
      </c>
      <c r="S327">
        <v>5864653</v>
      </c>
      <c r="T327">
        <v>1114653</v>
      </c>
      <c r="U327">
        <v>4750000</v>
      </c>
      <c r="V327">
        <v>29</v>
      </c>
      <c r="W327">
        <v>3670396</v>
      </c>
      <c r="X327">
        <v>0</v>
      </c>
      <c r="Y327">
        <v>0</v>
      </c>
      <c r="Z327">
        <v>7500</v>
      </c>
      <c r="AA327">
        <v>217500</v>
      </c>
      <c r="AB327">
        <v>0</v>
      </c>
      <c r="AC327">
        <v>0</v>
      </c>
      <c r="AD327">
        <v>0</v>
      </c>
      <c r="AE327">
        <v>225000</v>
      </c>
      <c r="AF327">
        <v>0</v>
      </c>
      <c r="AG327">
        <v>519695</v>
      </c>
      <c r="AH327">
        <v>0</v>
      </c>
      <c r="AI327">
        <v>309652</v>
      </c>
      <c r="AJ327">
        <v>829348</v>
      </c>
      <c r="AK327">
        <v>743165</v>
      </c>
      <c r="AL327">
        <v>0</v>
      </c>
      <c r="AM327">
        <v>326744</v>
      </c>
      <c r="AN327">
        <v>0</v>
      </c>
      <c r="AO327">
        <v>35000</v>
      </c>
      <c r="AP327">
        <v>1934257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35000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394700</v>
      </c>
      <c r="BN327">
        <v>39470</v>
      </c>
      <c r="BO327">
        <v>302570</v>
      </c>
      <c r="BP327">
        <v>255320</v>
      </c>
      <c r="BQ327">
        <v>52780</v>
      </c>
      <c r="BR327">
        <v>11020</v>
      </c>
      <c r="BS327">
        <v>44150</v>
      </c>
      <c r="BT327">
        <v>11000</v>
      </c>
      <c r="BU327">
        <v>3643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232200.424</v>
      </c>
      <c r="CH327">
        <v>28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7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20</v>
      </c>
      <c r="DA327">
        <v>0</v>
      </c>
      <c r="DB327">
        <v>10</v>
      </c>
      <c r="DC327">
        <v>30</v>
      </c>
      <c r="DD327">
        <v>24</v>
      </c>
      <c r="DE327">
        <v>0</v>
      </c>
      <c r="DF327">
        <v>26.38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2</v>
      </c>
      <c r="DS327">
        <v>2</v>
      </c>
      <c r="DV327" s="2"/>
      <c r="DZ327" t="b">
        <v>1</v>
      </c>
      <c r="EA327" s="2" t="s">
        <v>201</v>
      </c>
      <c r="ED327" s="3">
        <v>46054</v>
      </c>
      <c r="EE327" s="3">
        <v>46081</v>
      </c>
      <c r="EF327" s="2" t="s">
        <v>173</v>
      </c>
      <c r="EG327" t="b">
        <v>1</v>
      </c>
      <c r="EH327" s="2" t="s">
        <v>174</v>
      </c>
      <c r="EK327" s="2"/>
    </row>
    <row r="328" spans="1:141" ht="15">
      <c r="A328" s="3">
        <v>46054</v>
      </c>
      <c r="B328">
        <v>7340</v>
      </c>
      <c r="D328" s="2"/>
      <c r="E328" t="s">
        <v>176</v>
      </c>
      <c r="F328" s="2" t="s">
        <v>177</v>
      </c>
      <c r="G328">
        <v>3</v>
      </c>
      <c r="H328" s="3">
        <v>41640</v>
      </c>
      <c r="J328">
        <v>110095.333</v>
      </c>
      <c r="K328">
        <v>113095.3</v>
      </c>
      <c r="L328">
        <v>134771.899</v>
      </c>
      <c r="M328">
        <v>16</v>
      </c>
      <c r="N328">
        <v>8</v>
      </c>
      <c r="O328">
        <v>4</v>
      </c>
      <c r="P328">
        <v>28</v>
      </c>
      <c r="Q328">
        <v>100</v>
      </c>
      <c r="R328">
        <v>100</v>
      </c>
      <c r="S328">
        <v>5542436</v>
      </c>
      <c r="T328">
        <v>1081436</v>
      </c>
      <c r="U328">
        <v>4461000</v>
      </c>
      <c r="V328">
        <v>12</v>
      </c>
      <c r="W328">
        <v>3082669</v>
      </c>
      <c r="X328">
        <v>0</v>
      </c>
      <c r="Y328">
        <v>0</v>
      </c>
      <c r="Z328">
        <v>0</v>
      </c>
      <c r="AA328">
        <v>90000</v>
      </c>
      <c r="AB328">
        <v>0</v>
      </c>
      <c r="AC328">
        <v>0</v>
      </c>
      <c r="AD328">
        <v>0</v>
      </c>
      <c r="AE328">
        <v>90000</v>
      </c>
      <c r="AF328">
        <v>0</v>
      </c>
      <c r="AG328">
        <v>424107</v>
      </c>
      <c r="AH328">
        <v>0</v>
      </c>
      <c r="AI328">
        <v>404315</v>
      </c>
      <c r="AJ328">
        <v>828423</v>
      </c>
      <c r="AK328">
        <v>1010789</v>
      </c>
      <c r="AL328">
        <v>0</v>
      </c>
      <c r="AM328">
        <v>445555</v>
      </c>
      <c r="AN328">
        <v>0</v>
      </c>
      <c r="AO328">
        <v>60000</v>
      </c>
      <c r="AP328">
        <v>2344767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25000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431300</v>
      </c>
      <c r="BN328">
        <v>43130</v>
      </c>
      <c r="BO328">
        <v>260770</v>
      </c>
      <c r="BP328">
        <v>243170</v>
      </c>
      <c r="BQ328">
        <v>49880</v>
      </c>
      <c r="BR328">
        <v>9250</v>
      </c>
      <c r="BS328">
        <v>35960</v>
      </c>
      <c r="BT328">
        <v>0</v>
      </c>
      <c r="BU328">
        <v>7976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201930.054</v>
      </c>
      <c r="CH328">
        <v>28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12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20</v>
      </c>
      <c r="DA328">
        <v>0</v>
      </c>
      <c r="DB328">
        <v>16</v>
      </c>
      <c r="DC328">
        <v>36</v>
      </c>
      <c r="DD328">
        <v>40</v>
      </c>
      <c r="DE328">
        <v>0</v>
      </c>
      <c r="DF328">
        <v>44.08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2</v>
      </c>
      <c r="DS328">
        <v>2</v>
      </c>
      <c r="DV328" s="2"/>
      <c r="DZ328" t="b">
        <v>1</v>
      </c>
      <c r="EA328" s="2" t="s">
        <v>201</v>
      </c>
      <c r="ED328" s="3">
        <v>46054</v>
      </c>
      <c r="EE328" s="3">
        <v>46081</v>
      </c>
      <c r="EF328" s="2" t="s">
        <v>173</v>
      </c>
      <c r="EG328" t="b">
        <v>1</v>
      </c>
      <c r="EH328" s="2" t="s">
        <v>174</v>
      </c>
      <c r="EK328" s="2"/>
    </row>
    <row r="329" spans="1:141" ht="15">
      <c r="A329" s="3">
        <v>46054</v>
      </c>
      <c r="B329">
        <v>7340</v>
      </c>
      <c r="D329" s="2"/>
      <c r="E329" t="s">
        <v>176</v>
      </c>
      <c r="F329" s="2" t="s">
        <v>177</v>
      </c>
      <c r="G329">
        <v>22</v>
      </c>
      <c r="H329" s="3">
        <v>34869</v>
      </c>
      <c r="J329">
        <v>121279.333</v>
      </c>
      <c r="K329">
        <v>129029.3</v>
      </c>
      <c r="L329">
        <v>153759.916</v>
      </c>
      <c r="M329">
        <v>16</v>
      </c>
      <c r="N329">
        <v>8</v>
      </c>
      <c r="O329">
        <v>4</v>
      </c>
      <c r="P329">
        <v>28</v>
      </c>
      <c r="Q329">
        <v>100</v>
      </c>
      <c r="R329">
        <v>100</v>
      </c>
      <c r="S329">
        <v>5496612</v>
      </c>
      <c r="T329">
        <v>975612</v>
      </c>
      <c r="U329">
        <v>4521000</v>
      </c>
      <c r="V329">
        <v>30</v>
      </c>
      <c r="W329">
        <v>3395821</v>
      </c>
      <c r="X329">
        <v>0</v>
      </c>
      <c r="Y329">
        <v>0</v>
      </c>
      <c r="Z329">
        <v>7500</v>
      </c>
      <c r="AA329">
        <v>225000</v>
      </c>
      <c r="AB329">
        <v>0</v>
      </c>
      <c r="AC329">
        <v>0</v>
      </c>
      <c r="AD329">
        <v>0</v>
      </c>
      <c r="AE329">
        <v>232500</v>
      </c>
      <c r="AF329">
        <v>0</v>
      </c>
      <c r="AG329">
        <v>483859</v>
      </c>
      <c r="AH329">
        <v>0</v>
      </c>
      <c r="AI329">
        <v>288299</v>
      </c>
      <c r="AJ329">
        <v>772159</v>
      </c>
      <c r="AK329">
        <v>691919</v>
      </c>
      <c r="AL329">
        <v>0</v>
      </c>
      <c r="AM329">
        <v>304213</v>
      </c>
      <c r="AN329">
        <v>0</v>
      </c>
      <c r="AO329">
        <v>35000</v>
      </c>
      <c r="AP329">
        <v>1803291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65000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301840</v>
      </c>
      <c r="BN329">
        <v>30180</v>
      </c>
      <c r="BO329">
        <v>302570</v>
      </c>
      <c r="BP329">
        <v>239510</v>
      </c>
      <c r="BQ329">
        <v>49470</v>
      </c>
      <c r="BR329">
        <v>10190</v>
      </c>
      <c r="BS329">
        <v>41120</v>
      </c>
      <c r="BT329">
        <v>0</v>
      </c>
      <c r="BU329">
        <v>732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230882.663</v>
      </c>
      <c r="CH329">
        <v>28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7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20</v>
      </c>
      <c r="DA329">
        <v>0</v>
      </c>
      <c r="DB329">
        <v>10</v>
      </c>
      <c r="DC329">
        <v>30</v>
      </c>
      <c r="DD329">
        <v>24</v>
      </c>
      <c r="DE329">
        <v>0</v>
      </c>
      <c r="DF329">
        <v>26.38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2</v>
      </c>
      <c r="DS329">
        <v>2</v>
      </c>
      <c r="DV329" s="2"/>
      <c r="DZ329" t="b">
        <v>1</v>
      </c>
      <c r="EA329" s="2" t="s">
        <v>201</v>
      </c>
      <c r="ED329" s="3">
        <v>46054</v>
      </c>
      <c r="EE329" s="3">
        <v>46081</v>
      </c>
      <c r="EF329" s="2" t="s">
        <v>173</v>
      </c>
      <c r="EG329" t="b">
        <v>1</v>
      </c>
      <c r="EH329" s="2" t="s">
        <v>174</v>
      </c>
      <c r="EK329" s="2"/>
    </row>
    <row r="330" spans="1:141" ht="15">
      <c r="A330" s="3">
        <v>46054</v>
      </c>
      <c r="B330">
        <v>7340</v>
      </c>
      <c r="D330" s="2"/>
      <c r="E330" t="s">
        <v>176</v>
      </c>
      <c r="F330" s="2" t="s">
        <v>177</v>
      </c>
      <c r="G330">
        <v>18</v>
      </c>
      <c r="H330" s="3">
        <v>35513</v>
      </c>
      <c r="J330">
        <v>119807.333</v>
      </c>
      <c r="K330">
        <v>127057.3</v>
      </c>
      <c r="L330">
        <v>151409.94899999999</v>
      </c>
      <c r="M330">
        <v>16</v>
      </c>
      <c r="N330">
        <v>8</v>
      </c>
      <c r="O330">
        <v>4</v>
      </c>
      <c r="P330">
        <v>28</v>
      </c>
      <c r="Q330">
        <v>100</v>
      </c>
      <c r="R330">
        <v>100</v>
      </c>
      <c r="S330">
        <v>6243934</v>
      </c>
      <c r="T330">
        <v>1223934</v>
      </c>
      <c r="U330">
        <v>5020000</v>
      </c>
      <c r="V330">
        <v>28</v>
      </c>
      <c r="W330">
        <v>3354605</v>
      </c>
      <c r="X330">
        <v>0</v>
      </c>
      <c r="Y330">
        <v>0</v>
      </c>
      <c r="Z330">
        <v>7500</v>
      </c>
      <c r="AA330">
        <v>210000</v>
      </c>
      <c r="AB330">
        <v>0</v>
      </c>
      <c r="AC330">
        <v>0</v>
      </c>
      <c r="AD330">
        <v>0</v>
      </c>
      <c r="AE330">
        <v>217500</v>
      </c>
      <c r="AF330">
        <v>0</v>
      </c>
      <c r="AG330">
        <v>476464</v>
      </c>
      <c r="AH330">
        <v>0</v>
      </c>
      <c r="AI330">
        <v>454229</v>
      </c>
      <c r="AJ330">
        <v>930694</v>
      </c>
      <c r="AK330">
        <v>1135574</v>
      </c>
      <c r="AL330">
        <v>0</v>
      </c>
      <c r="AM330">
        <v>500561</v>
      </c>
      <c r="AN330">
        <v>0</v>
      </c>
      <c r="AO330">
        <v>60000</v>
      </c>
      <c r="AP330">
        <v>2626829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45000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499370</v>
      </c>
      <c r="BN330">
        <v>49930</v>
      </c>
      <c r="BO330">
        <v>278110</v>
      </c>
      <c r="BP330">
        <v>269380</v>
      </c>
      <c r="BQ330">
        <v>56200</v>
      </c>
      <c r="BR330">
        <v>10070</v>
      </c>
      <c r="BS330">
        <v>40480</v>
      </c>
      <c r="BT330">
        <v>20000</v>
      </c>
      <c r="BU330">
        <v>394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220709.913</v>
      </c>
      <c r="CH330">
        <v>28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12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20</v>
      </c>
      <c r="DA330">
        <v>0</v>
      </c>
      <c r="DB330">
        <v>16</v>
      </c>
      <c r="DC330">
        <v>36</v>
      </c>
      <c r="DD330">
        <v>40</v>
      </c>
      <c r="DE330">
        <v>0</v>
      </c>
      <c r="DF330">
        <v>44.08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1</v>
      </c>
      <c r="DR330">
        <v>2</v>
      </c>
      <c r="DS330">
        <v>2</v>
      </c>
      <c r="DV330" s="2"/>
      <c r="DZ330" t="b">
        <v>1</v>
      </c>
      <c r="EA330" s="2" t="s">
        <v>201</v>
      </c>
      <c r="ED330" s="3">
        <v>46054</v>
      </c>
      <c r="EE330" s="3">
        <v>46081</v>
      </c>
      <c r="EF330" s="2" t="s">
        <v>173</v>
      </c>
      <c r="EG330" t="b">
        <v>1</v>
      </c>
      <c r="EH330" s="2" t="s">
        <v>174</v>
      </c>
      <c r="EK330" s="2"/>
    </row>
    <row r="331" spans="1:141" ht="15">
      <c r="A331" s="3">
        <v>46054</v>
      </c>
      <c r="B331">
        <v>7340</v>
      </c>
      <c r="D331" s="2"/>
      <c r="E331" t="s">
        <v>176</v>
      </c>
      <c r="F331" s="2" t="s">
        <v>177</v>
      </c>
      <c r="G331">
        <v>25</v>
      </c>
      <c r="H331" s="3">
        <v>36192</v>
      </c>
      <c r="J331">
        <v>122091.333</v>
      </c>
      <c r="K331">
        <v>129091.3</v>
      </c>
      <c r="L331">
        <v>153833.799</v>
      </c>
      <c r="M331">
        <v>16</v>
      </c>
      <c r="N331">
        <v>8</v>
      </c>
      <c r="O331">
        <v>4</v>
      </c>
      <c r="P331">
        <v>28</v>
      </c>
      <c r="Q331">
        <v>100</v>
      </c>
      <c r="R331">
        <v>100</v>
      </c>
      <c r="S331">
        <v>5957507</v>
      </c>
      <c r="T331">
        <v>1227507</v>
      </c>
      <c r="U331">
        <v>4730000</v>
      </c>
      <c r="V331">
        <v>27</v>
      </c>
      <c r="W331">
        <v>3418557</v>
      </c>
      <c r="X331">
        <v>0</v>
      </c>
      <c r="Y331">
        <v>0</v>
      </c>
      <c r="Z331">
        <v>7500</v>
      </c>
      <c r="AA331">
        <v>202500</v>
      </c>
      <c r="AB331">
        <v>0</v>
      </c>
      <c r="AC331">
        <v>0</v>
      </c>
      <c r="AD331">
        <v>0</v>
      </c>
      <c r="AE331">
        <v>210000</v>
      </c>
      <c r="AF331">
        <v>0</v>
      </c>
      <c r="AG331">
        <v>484092</v>
      </c>
      <c r="AH331">
        <v>0</v>
      </c>
      <c r="AI331">
        <v>576876</v>
      </c>
      <c r="AJ331">
        <v>1060969</v>
      </c>
      <c r="AK331">
        <v>692252</v>
      </c>
      <c r="AL331">
        <v>0</v>
      </c>
      <c r="AM331">
        <v>500729</v>
      </c>
      <c r="AN331">
        <v>0</v>
      </c>
      <c r="AO331">
        <v>50000</v>
      </c>
      <c r="AP331">
        <v>2303950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25000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488190</v>
      </c>
      <c r="BN331">
        <v>48810</v>
      </c>
      <c r="BO331">
        <v>302570</v>
      </c>
      <c r="BP331">
        <v>263690</v>
      </c>
      <c r="BQ331">
        <v>53620</v>
      </c>
      <c r="BR331">
        <v>10260</v>
      </c>
      <c r="BS331">
        <v>41120</v>
      </c>
      <c r="BT331">
        <v>19000</v>
      </c>
      <c r="BU331">
        <v>247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220608.728</v>
      </c>
      <c r="CH331">
        <v>28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20</v>
      </c>
      <c r="DA331">
        <v>0</v>
      </c>
      <c r="DB331">
        <v>20</v>
      </c>
      <c r="DC331">
        <v>40</v>
      </c>
      <c r="DD331">
        <v>24</v>
      </c>
      <c r="DE331">
        <v>0</v>
      </c>
      <c r="DF331">
        <v>43.4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2</v>
      </c>
      <c r="DS331">
        <v>2</v>
      </c>
      <c r="DV331" s="2"/>
      <c r="DZ331" t="b">
        <v>1</v>
      </c>
      <c r="EA331" s="2" t="s">
        <v>201</v>
      </c>
      <c r="ED331" s="3">
        <v>46054</v>
      </c>
      <c r="EE331" s="3">
        <v>46081</v>
      </c>
      <c r="EF331" s="2" t="s">
        <v>173</v>
      </c>
      <c r="EG331" t="b">
        <v>1</v>
      </c>
      <c r="EH331" s="2" t="s">
        <v>174</v>
      </c>
      <c r="EK331" s="2"/>
    </row>
    <row r="332" spans="1:141" ht="15">
      <c r="A332" s="3">
        <v>46054</v>
      </c>
      <c r="B332">
        <v>7340</v>
      </c>
      <c r="D332" s="2"/>
      <c r="E332" t="s">
        <v>176</v>
      </c>
      <c r="F332" s="2" t="s">
        <v>177</v>
      </c>
      <c r="G332">
        <v>12</v>
      </c>
      <c r="H332" s="3">
        <v>37683</v>
      </c>
      <c r="J332">
        <v>116788.333</v>
      </c>
      <c r="K332">
        <v>123163.3</v>
      </c>
      <c r="L332">
        <v>146769.59899999999</v>
      </c>
      <c r="M332">
        <v>16</v>
      </c>
      <c r="N332">
        <v>8</v>
      </c>
      <c r="O332">
        <v>4</v>
      </c>
      <c r="P332">
        <v>28</v>
      </c>
      <c r="Q332">
        <v>100</v>
      </c>
      <c r="R332">
        <v>100</v>
      </c>
      <c r="S332">
        <v>4999069</v>
      </c>
      <c r="T332">
        <v>970870</v>
      </c>
      <c r="U332">
        <v>4028199</v>
      </c>
      <c r="V332">
        <v>23</v>
      </c>
      <c r="W332">
        <v>3270073</v>
      </c>
      <c r="X332">
        <v>0</v>
      </c>
      <c r="Y332">
        <v>0</v>
      </c>
      <c r="Z332">
        <v>18750</v>
      </c>
      <c r="AA332">
        <v>172500</v>
      </c>
      <c r="AB332">
        <v>0</v>
      </c>
      <c r="AC332">
        <v>0</v>
      </c>
      <c r="AD332">
        <v>0</v>
      </c>
      <c r="AE332">
        <v>191250</v>
      </c>
      <c r="AF332">
        <v>0</v>
      </c>
      <c r="AG332">
        <v>461862</v>
      </c>
      <c r="AH332">
        <v>0</v>
      </c>
      <c r="AI332">
        <v>275192</v>
      </c>
      <c r="AJ332">
        <v>737055</v>
      </c>
      <c r="AK332">
        <v>440308</v>
      </c>
      <c r="AL332">
        <v>0</v>
      </c>
      <c r="AM332">
        <v>290383</v>
      </c>
      <c r="AN332">
        <v>0</v>
      </c>
      <c r="AO332">
        <v>35000</v>
      </c>
      <c r="AP332">
        <v>1502746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35000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353220</v>
      </c>
      <c r="BN332">
        <v>35320</v>
      </c>
      <c r="BO332">
        <v>265140</v>
      </c>
      <c r="BP332">
        <v>223160</v>
      </c>
      <c r="BQ332">
        <v>44990</v>
      </c>
      <c r="BR332">
        <v>9810</v>
      </c>
      <c r="BS332">
        <v>39230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203470.685</v>
      </c>
      <c r="CH332">
        <v>28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7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20</v>
      </c>
      <c r="DA332">
        <v>0</v>
      </c>
      <c r="DB332">
        <v>10</v>
      </c>
      <c r="DC332">
        <v>30</v>
      </c>
      <c r="DD332">
        <v>16</v>
      </c>
      <c r="DE332">
        <v>0</v>
      </c>
      <c r="DF332">
        <v>26.38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2</v>
      </c>
      <c r="DS332">
        <v>2</v>
      </c>
      <c r="DV332" s="2"/>
      <c r="DZ332" t="b">
        <v>1</v>
      </c>
      <c r="EA332" s="2" t="s">
        <v>201</v>
      </c>
      <c r="ED332" s="3">
        <v>46054</v>
      </c>
      <c r="EE332" s="3">
        <v>46081</v>
      </c>
      <c r="EF332" s="2" t="s">
        <v>173</v>
      </c>
      <c r="EG332" t="b">
        <v>1</v>
      </c>
      <c r="EH332" s="2" t="s">
        <v>174</v>
      </c>
      <c r="EK332" s="2"/>
    </row>
    <row r="333" spans="1:141" ht="15">
      <c r="A333" s="3">
        <v>46054</v>
      </c>
      <c r="B333">
        <v>7340</v>
      </c>
      <c r="D333" s="2"/>
      <c r="E333" t="s">
        <v>176</v>
      </c>
      <c r="F333" s="2" t="s">
        <v>177</v>
      </c>
      <c r="G333">
        <v>17</v>
      </c>
      <c r="H333" s="3">
        <v>37683</v>
      </c>
      <c r="J333">
        <v>119399.333</v>
      </c>
      <c r="K333">
        <v>125149.3</v>
      </c>
      <c r="L333">
        <v>149136.24900000001</v>
      </c>
      <c r="M333">
        <v>16</v>
      </c>
      <c r="N333">
        <v>8</v>
      </c>
      <c r="O333">
        <v>4</v>
      </c>
      <c r="P333">
        <v>28</v>
      </c>
      <c r="Q333">
        <v>100</v>
      </c>
      <c r="R333">
        <v>100</v>
      </c>
      <c r="S333">
        <v>6138964</v>
      </c>
      <c r="T333">
        <v>1322964</v>
      </c>
      <c r="U333">
        <v>4816000</v>
      </c>
      <c r="V333">
        <v>23</v>
      </c>
      <c r="W333">
        <v>3343181</v>
      </c>
      <c r="X333">
        <v>0</v>
      </c>
      <c r="Y333">
        <v>0</v>
      </c>
      <c r="Z333">
        <v>0</v>
      </c>
      <c r="AA333">
        <v>172500</v>
      </c>
      <c r="AB333">
        <v>0</v>
      </c>
      <c r="AC333">
        <v>0</v>
      </c>
      <c r="AD333">
        <v>0</v>
      </c>
      <c r="AE333">
        <v>172500</v>
      </c>
      <c r="AF333">
        <v>0</v>
      </c>
      <c r="AG333">
        <v>469309</v>
      </c>
      <c r="AH333">
        <v>0</v>
      </c>
      <c r="AI333">
        <v>447408</v>
      </c>
      <c r="AJ333">
        <v>916718</v>
      </c>
      <c r="AK333">
        <v>1118521</v>
      </c>
      <c r="AL333">
        <v>0</v>
      </c>
      <c r="AM333">
        <v>493044</v>
      </c>
      <c r="AN333">
        <v>0</v>
      </c>
      <c r="AO333">
        <v>60000</v>
      </c>
      <c r="AP333">
        <v>2588283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35000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582570</v>
      </c>
      <c r="BN333">
        <v>58250</v>
      </c>
      <c r="BO333">
        <v>293500</v>
      </c>
      <c r="BP333">
        <v>269880</v>
      </c>
      <c r="BQ333">
        <v>55250</v>
      </c>
      <c r="BR333">
        <v>10030</v>
      </c>
      <c r="BS333">
        <v>39840</v>
      </c>
      <c r="BT333">
        <v>6000</v>
      </c>
      <c r="BU333">
        <v>7644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220416.902</v>
      </c>
      <c r="CH333">
        <v>28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12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20</v>
      </c>
      <c r="DA333">
        <v>0</v>
      </c>
      <c r="DB333">
        <v>16</v>
      </c>
      <c r="DC333">
        <v>36</v>
      </c>
      <c r="DD333">
        <v>40</v>
      </c>
      <c r="DE333">
        <v>0</v>
      </c>
      <c r="DF333">
        <v>44.08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2</v>
      </c>
      <c r="DS333">
        <v>2</v>
      </c>
      <c r="DV333" s="2"/>
      <c r="DZ333" t="b">
        <v>1</v>
      </c>
      <c r="EA333" s="2" t="s">
        <v>201</v>
      </c>
      <c r="ED333" s="3">
        <v>46054</v>
      </c>
      <c r="EE333" s="3">
        <v>46081</v>
      </c>
      <c r="EF333" s="2" t="s">
        <v>173</v>
      </c>
      <c r="EG333" t="b">
        <v>1</v>
      </c>
      <c r="EH333" s="2" t="s">
        <v>174</v>
      </c>
      <c r="EK333" s="2"/>
    </row>
    <row r="334" spans="1:141" ht="15">
      <c r="A334" s="3">
        <v>46054</v>
      </c>
      <c r="B334">
        <v>7340</v>
      </c>
      <c r="D334" s="2"/>
      <c r="E334" t="s">
        <v>176</v>
      </c>
      <c r="F334" s="2" t="s">
        <v>177</v>
      </c>
      <c r="G334">
        <v>8</v>
      </c>
      <c r="H334" s="3">
        <v>37747</v>
      </c>
      <c r="J334">
        <v>114099.333</v>
      </c>
      <c r="K334">
        <v>119599.3</v>
      </c>
      <c r="L334">
        <v>142522.49900000001</v>
      </c>
      <c r="M334">
        <v>16</v>
      </c>
      <c r="N334">
        <v>8</v>
      </c>
      <c r="O334">
        <v>4</v>
      </c>
      <c r="P334">
        <v>28</v>
      </c>
      <c r="Q334">
        <v>100</v>
      </c>
      <c r="R334">
        <v>100</v>
      </c>
      <c r="S334">
        <v>5127869</v>
      </c>
      <c r="T334">
        <v>1012869</v>
      </c>
      <c r="U334">
        <v>4115000</v>
      </c>
      <c r="V334">
        <v>22</v>
      </c>
      <c r="W334">
        <v>3194781</v>
      </c>
      <c r="X334">
        <v>0</v>
      </c>
      <c r="Y334">
        <v>0</v>
      </c>
      <c r="Z334">
        <v>0</v>
      </c>
      <c r="AA334">
        <v>165000</v>
      </c>
      <c r="AB334">
        <v>0</v>
      </c>
      <c r="AC334">
        <v>0</v>
      </c>
      <c r="AD334">
        <v>0</v>
      </c>
      <c r="AE334">
        <v>165000</v>
      </c>
      <c r="AF334">
        <v>0</v>
      </c>
      <c r="AG334">
        <v>448497</v>
      </c>
      <c r="AH334">
        <v>0</v>
      </c>
      <c r="AI334">
        <v>267229</v>
      </c>
      <c r="AJ334">
        <v>715727</v>
      </c>
      <c r="AK334">
        <v>641351</v>
      </c>
      <c r="AL334">
        <v>0</v>
      </c>
      <c r="AM334">
        <v>281980</v>
      </c>
      <c r="AN334">
        <v>0</v>
      </c>
      <c r="AO334">
        <v>35000</v>
      </c>
      <c r="AP334">
        <v>1674058</v>
      </c>
      <c r="AQ334">
        <v>0</v>
      </c>
      <c r="AR334">
        <v>59030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35000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370020</v>
      </c>
      <c r="BN334">
        <v>37000</v>
      </c>
      <c r="BO334">
        <v>275500</v>
      </c>
      <c r="BP334">
        <v>230290</v>
      </c>
      <c r="BQ334">
        <v>46150</v>
      </c>
      <c r="BR334">
        <v>9590</v>
      </c>
      <c r="BS334">
        <v>38080</v>
      </c>
      <c r="BT334">
        <v>0</v>
      </c>
      <c r="BU334">
        <v>6239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206235.891</v>
      </c>
      <c r="CH334">
        <v>28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7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20</v>
      </c>
      <c r="DA334">
        <v>0</v>
      </c>
      <c r="DB334">
        <v>10</v>
      </c>
      <c r="DC334">
        <v>30</v>
      </c>
      <c r="DD334">
        <v>24</v>
      </c>
      <c r="DE334">
        <v>0</v>
      </c>
      <c r="DF334">
        <v>26.38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1</v>
      </c>
      <c r="DR334">
        <v>2</v>
      </c>
      <c r="DS334">
        <v>2</v>
      </c>
      <c r="DV334" s="2"/>
      <c r="DZ334" t="b">
        <v>1</v>
      </c>
      <c r="EA334" s="2" t="s">
        <v>201</v>
      </c>
      <c r="ED334" s="3">
        <v>46054</v>
      </c>
      <c r="EE334" s="3">
        <v>46081</v>
      </c>
      <c r="EF334" s="2" t="s">
        <v>173</v>
      </c>
      <c r="EG334" t="b">
        <v>1</v>
      </c>
      <c r="EH334" s="2" t="s">
        <v>174</v>
      </c>
      <c r="EK334" s="2"/>
    </row>
    <row r="335" spans="1:141" ht="15">
      <c r="A335" s="3">
        <v>46054</v>
      </c>
      <c r="B335">
        <v>7340</v>
      </c>
      <c r="D335" s="2"/>
      <c r="E335" t="s">
        <v>176</v>
      </c>
      <c r="F335" s="2" t="s">
        <v>177</v>
      </c>
      <c r="G335">
        <v>2</v>
      </c>
      <c r="H335" s="3">
        <v>37879</v>
      </c>
      <c r="J335">
        <v>109205.333</v>
      </c>
      <c r="K335">
        <v>114955.3</v>
      </c>
      <c r="L335">
        <v>136988.399</v>
      </c>
      <c r="M335">
        <v>16</v>
      </c>
      <c r="N335">
        <v>8</v>
      </c>
      <c r="O335">
        <v>4</v>
      </c>
      <c r="P335">
        <v>28</v>
      </c>
      <c r="Q335">
        <v>100</v>
      </c>
      <c r="R335">
        <v>100</v>
      </c>
      <c r="S335">
        <v>4875662</v>
      </c>
      <c r="T335">
        <v>846460</v>
      </c>
      <c r="U335">
        <v>4029202</v>
      </c>
      <c r="V335">
        <v>22</v>
      </c>
      <c r="W335">
        <v>3057749</v>
      </c>
      <c r="X335">
        <v>0</v>
      </c>
      <c r="Y335">
        <v>0</v>
      </c>
      <c r="Z335">
        <v>7500</v>
      </c>
      <c r="AA335">
        <v>165000</v>
      </c>
      <c r="AB335">
        <v>0</v>
      </c>
      <c r="AC335">
        <v>0</v>
      </c>
      <c r="AD335">
        <v>0</v>
      </c>
      <c r="AE335">
        <v>172500</v>
      </c>
      <c r="AF335">
        <v>0</v>
      </c>
      <c r="AG335">
        <v>431082</v>
      </c>
      <c r="AH335">
        <v>0</v>
      </c>
      <c r="AI335">
        <v>256853</v>
      </c>
      <c r="AJ335">
        <v>687935</v>
      </c>
      <c r="AK335">
        <v>616447</v>
      </c>
      <c r="AL335">
        <v>0</v>
      </c>
      <c r="AM335">
        <v>271031</v>
      </c>
      <c r="AN335">
        <v>0</v>
      </c>
      <c r="AO335">
        <v>35000</v>
      </c>
      <c r="AP335">
        <v>1610413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35000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258720</v>
      </c>
      <c r="BN335">
        <v>25870</v>
      </c>
      <c r="BO335">
        <v>250130</v>
      </c>
      <c r="BP335">
        <v>214570</v>
      </c>
      <c r="BQ335">
        <v>43880</v>
      </c>
      <c r="BR335">
        <v>9180</v>
      </c>
      <c r="BS335">
        <v>36610</v>
      </c>
      <c r="BT335">
        <v>0</v>
      </c>
      <c r="BU335">
        <v>7500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198512.88</v>
      </c>
      <c r="CH335">
        <v>28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7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20</v>
      </c>
      <c r="DA335">
        <v>0</v>
      </c>
      <c r="DB335">
        <v>10</v>
      </c>
      <c r="DC335">
        <v>30</v>
      </c>
      <c r="DD335">
        <v>24</v>
      </c>
      <c r="DE335">
        <v>0</v>
      </c>
      <c r="DF335">
        <v>26.38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</v>
      </c>
      <c r="DS335">
        <v>2</v>
      </c>
      <c r="DV335" s="2"/>
      <c r="DZ335" t="b">
        <v>1</v>
      </c>
      <c r="EA335" s="2" t="s">
        <v>201</v>
      </c>
      <c r="ED335" s="3">
        <v>46054</v>
      </c>
      <c r="EE335" s="3">
        <v>46081</v>
      </c>
      <c r="EF335" s="2" t="s">
        <v>173</v>
      </c>
      <c r="EG335" t="b">
        <v>1</v>
      </c>
      <c r="EH335" s="2" t="s">
        <v>174</v>
      </c>
      <c r="EK335" s="2"/>
    </row>
    <row r="336" spans="1:141" ht="15">
      <c r="A336" s="3">
        <v>46054</v>
      </c>
      <c r="B336">
        <v>7340</v>
      </c>
      <c r="D336" s="2"/>
      <c r="E336" t="s">
        <v>176</v>
      </c>
      <c r="F336" s="2" t="s">
        <v>177</v>
      </c>
      <c r="G336">
        <v>14</v>
      </c>
      <c r="H336" s="3">
        <v>37907</v>
      </c>
      <c r="J336">
        <v>117932.333</v>
      </c>
      <c r="K336">
        <v>123432.3</v>
      </c>
      <c r="L336">
        <v>147090.158</v>
      </c>
      <c r="M336">
        <v>16</v>
      </c>
      <c r="N336">
        <v>8</v>
      </c>
      <c r="O336">
        <v>4</v>
      </c>
      <c r="P336">
        <v>28</v>
      </c>
      <c r="Q336">
        <v>100</v>
      </c>
      <c r="R336">
        <v>100</v>
      </c>
      <c r="S336">
        <v>6055702</v>
      </c>
      <c r="T336">
        <v>1166702</v>
      </c>
      <c r="U336">
        <v>4889000</v>
      </c>
      <c r="V336">
        <v>22</v>
      </c>
      <c r="W336">
        <v>3302105</v>
      </c>
      <c r="X336">
        <v>0</v>
      </c>
      <c r="Y336">
        <v>0</v>
      </c>
      <c r="Z336">
        <v>0</v>
      </c>
      <c r="AA336">
        <v>165000</v>
      </c>
      <c r="AB336">
        <v>0</v>
      </c>
      <c r="AC336">
        <v>0</v>
      </c>
      <c r="AD336">
        <v>0</v>
      </c>
      <c r="AE336">
        <v>165000</v>
      </c>
      <c r="AF336">
        <v>0</v>
      </c>
      <c r="AG336">
        <v>462871</v>
      </c>
      <c r="AH336">
        <v>0</v>
      </c>
      <c r="AI336">
        <v>441270</v>
      </c>
      <c r="AJ336">
        <v>904141</v>
      </c>
      <c r="AK336">
        <v>1103176</v>
      </c>
      <c r="AL336">
        <v>0</v>
      </c>
      <c r="AM336">
        <v>486280</v>
      </c>
      <c r="AN336">
        <v>0</v>
      </c>
      <c r="AO336">
        <v>60000</v>
      </c>
      <c r="AP336">
        <v>2553597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35000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449010</v>
      </c>
      <c r="BN336">
        <v>44900</v>
      </c>
      <c r="BO336">
        <v>288650</v>
      </c>
      <c r="BP336">
        <v>263750</v>
      </c>
      <c r="BQ336">
        <v>54500</v>
      </c>
      <c r="BR336">
        <v>9910</v>
      </c>
      <c r="BS336">
        <v>39290</v>
      </c>
      <c r="BT336">
        <v>9000</v>
      </c>
      <c r="BU336">
        <v>7692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215233.978</v>
      </c>
      <c r="CH336">
        <v>28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12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20</v>
      </c>
      <c r="DA336">
        <v>0</v>
      </c>
      <c r="DB336">
        <v>16</v>
      </c>
      <c r="DC336">
        <v>36</v>
      </c>
      <c r="DD336">
        <v>40</v>
      </c>
      <c r="DE336">
        <v>0</v>
      </c>
      <c r="DF336">
        <v>44.08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2</v>
      </c>
      <c r="DS336">
        <v>2</v>
      </c>
      <c r="DV336" s="2"/>
      <c r="DZ336" t="b">
        <v>1</v>
      </c>
      <c r="EA336" s="2" t="s">
        <v>201</v>
      </c>
      <c r="ED336" s="3">
        <v>46054</v>
      </c>
      <c r="EE336" s="3">
        <v>46081</v>
      </c>
      <c r="EF336" s="2" t="s">
        <v>173</v>
      </c>
      <c r="EG336" t="b">
        <v>1</v>
      </c>
      <c r="EH336" s="2" t="s">
        <v>174</v>
      </c>
      <c r="EK336" s="2"/>
    </row>
    <row r="337" spans="1:141" ht="15">
      <c r="A337" s="3">
        <v>46054</v>
      </c>
      <c r="B337">
        <v>7340</v>
      </c>
      <c r="D337" s="2"/>
      <c r="E337" t="s">
        <v>176</v>
      </c>
      <c r="F337" s="2" t="s">
        <v>177</v>
      </c>
      <c r="G337">
        <v>6</v>
      </c>
      <c r="H337" s="3">
        <v>38061</v>
      </c>
      <c r="J337">
        <v>112633.333</v>
      </c>
      <c r="K337">
        <v>118383.3</v>
      </c>
      <c r="L337">
        <v>141073.43299999999</v>
      </c>
      <c r="M337">
        <v>16</v>
      </c>
      <c r="N337">
        <v>8</v>
      </c>
      <c r="O337">
        <v>4</v>
      </c>
      <c r="P337">
        <v>28</v>
      </c>
      <c r="Q337">
        <v>100</v>
      </c>
      <c r="R337">
        <v>100</v>
      </c>
      <c r="S337">
        <v>5694587</v>
      </c>
      <c r="T337">
        <v>1133360</v>
      </c>
      <c r="U337">
        <v>4561227</v>
      </c>
      <c r="V337">
        <v>21</v>
      </c>
      <c r="W337">
        <v>3153733</v>
      </c>
      <c r="X337">
        <v>0</v>
      </c>
      <c r="Y337">
        <v>0</v>
      </c>
      <c r="Z337">
        <v>15000</v>
      </c>
      <c r="AA337">
        <v>157500</v>
      </c>
      <c r="AB337">
        <v>0</v>
      </c>
      <c r="AC337">
        <v>0</v>
      </c>
      <c r="AD337">
        <v>0</v>
      </c>
      <c r="AE337">
        <v>172500</v>
      </c>
      <c r="AF337">
        <v>0</v>
      </c>
      <c r="AG337">
        <v>443937</v>
      </c>
      <c r="AH337">
        <v>0</v>
      </c>
      <c r="AI337">
        <v>529025</v>
      </c>
      <c r="AJ337">
        <v>972962</v>
      </c>
      <c r="AK337">
        <v>846440</v>
      </c>
      <c r="AL337">
        <v>0</v>
      </c>
      <c r="AM337">
        <v>483952</v>
      </c>
      <c r="AN337">
        <v>0</v>
      </c>
      <c r="AO337">
        <v>55000</v>
      </c>
      <c r="AP337">
        <v>2358354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10000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449950</v>
      </c>
      <c r="BN337">
        <v>44990</v>
      </c>
      <c r="BO337">
        <v>280960</v>
      </c>
      <c r="BP337">
        <v>251540</v>
      </c>
      <c r="BQ337">
        <v>51250</v>
      </c>
      <c r="BR337">
        <v>9470</v>
      </c>
      <c r="BS337">
        <v>37700</v>
      </c>
      <c r="BT337">
        <v>0</v>
      </c>
      <c r="BU337">
        <v>7500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210960.75</v>
      </c>
      <c r="CH337">
        <v>28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20</v>
      </c>
      <c r="DA337">
        <v>0</v>
      </c>
      <c r="DB337">
        <v>20</v>
      </c>
      <c r="DC337">
        <v>40</v>
      </c>
      <c r="DD337">
        <v>32</v>
      </c>
      <c r="DE337">
        <v>0</v>
      </c>
      <c r="DF337">
        <v>45.74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2</v>
      </c>
      <c r="DS337">
        <v>2</v>
      </c>
      <c r="DV337" s="2"/>
      <c r="DZ337" t="b">
        <v>1</v>
      </c>
      <c r="EA337" s="2" t="s">
        <v>201</v>
      </c>
      <c r="ED337" s="3">
        <v>46054</v>
      </c>
      <c r="EE337" s="3">
        <v>46081</v>
      </c>
      <c r="EF337" s="2" t="s">
        <v>173</v>
      </c>
      <c r="EG337" t="b">
        <v>1</v>
      </c>
      <c r="EH337" s="2" t="s">
        <v>174</v>
      </c>
      <c r="EK337" s="2"/>
    </row>
    <row r="338" spans="1:141" ht="15">
      <c r="A338" s="3">
        <v>46054</v>
      </c>
      <c r="B338">
        <v>7340</v>
      </c>
      <c r="D338" s="2"/>
      <c r="E338" t="s">
        <v>176</v>
      </c>
      <c r="F338" s="2" t="s">
        <v>177</v>
      </c>
      <c r="G338">
        <v>4</v>
      </c>
      <c r="H338" s="3">
        <v>38327</v>
      </c>
      <c r="J338">
        <v>110985.333</v>
      </c>
      <c r="K338">
        <v>116485.3</v>
      </c>
      <c r="L338">
        <v>138811.649</v>
      </c>
      <c r="M338">
        <v>16</v>
      </c>
      <c r="N338">
        <v>8</v>
      </c>
      <c r="O338">
        <v>4</v>
      </c>
      <c r="P338">
        <v>28</v>
      </c>
      <c r="Q338">
        <v>100</v>
      </c>
      <c r="R338">
        <v>100</v>
      </c>
      <c r="S338">
        <v>4913970</v>
      </c>
      <c r="T338">
        <v>982550</v>
      </c>
      <c r="U338">
        <v>3931420</v>
      </c>
      <c r="V338">
        <v>21</v>
      </c>
      <c r="W338">
        <v>3107589</v>
      </c>
      <c r="X338">
        <v>0</v>
      </c>
      <c r="Y338">
        <v>0</v>
      </c>
      <c r="Z338">
        <v>7500</v>
      </c>
      <c r="AA338">
        <v>157500</v>
      </c>
      <c r="AB338">
        <v>0</v>
      </c>
      <c r="AC338">
        <v>0</v>
      </c>
      <c r="AD338">
        <v>0</v>
      </c>
      <c r="AE338">
        <v>165000</v>
      </c>
      <c r="AF338">
        <v>0</v>
      </c>
      <c r="AG338">
        <v>436819</v>
      </c>
      <c r="AH338">
        <v>0</v>
      </c>
      <c r="AI338">
        <v>260271</v>
      </c>
      <c r="AJ338">
        <v>697091</v>
      </c>
      <c r="AK338">
        <v>624652</v>
      </c>
      <c r="AL338">
        <v>0</v>
      </c>
      <c r="AM338">
        <v>274638</v>
      </c>
      <c r="AN338">
        <v>0</v>
      </c>
      <c r="AO338">
        <v>35000</v>
      </c>
      <c r="AP338">
        <v>1631381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10000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337490</v>
      </c>
      <c r="BN338">
        <v>33740</v>
      </c>
      <c r="BO338">
        <v>289130</v>
      </c>
      <c r="BP338">
        <v>220540</v>
      </c>
      <c r="BQ338">
        <v>44230</v>
      </c>
      <c r="BR338">
        <v>9330</v>
      </c>
      <c r="BS338">
        <v>37090</v>
      </c>
      <c r="BT338">
        <v>11000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209156.402</v>
      </c>
      <c r="CH338">
        <v>28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7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20</v>
      </c>
      <c r="DA338">
        <v>0</v>
      </c>
      <c r="DB338">
        <v>10</v>
      </c>
      <c r="DC338">
        <v>30</v>
      </c>
      <c r="DD338">
        <v>24</v>
      </c>
      <c r="DE338">
        <v>0</v>
      </c>
      <c r="DF338">
        <v>26.38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2</v>
      </c>
      <c r="DS338">
        <v>2</v>
      </c>
      <c r="DV338" s="2"/>
      <c r="DZ338" t="b">
        <v>1</v>
      </c>
      <c r="EA338" s="2" t="s">
        <v>201</v>
      </c>
      <c r="ED338" s="3">
        <v>46054</v>
      </c>
      <c r="EE338" s="3">
        <v>46081</v>
      </c>
      <c r="EF338" s="2" t="s">
        <v>173</v>
      </c>
      <c r="EG338" t="b">
        <v>1</v>
      </c>
      <c r="EH338" s="2" t="s">
        <v>174</v>
      </c>
      <c r="EK338" s="2"/>
    </row>
    <row r="339" spans="1:141" ht="15">
      <c r="A339" s="3">
        <v>46054</v>
      </c>
      <c r="B339">
        <v>7340</v>
      </c>
      <c r="D339" s="2"/>
      <c r="E339" t="s">
        <v>179</v>
      </c>
      <c r="F339" s="2" t="s">
        <v>180</v>
      </c>
      <c r="G339">
        <v>18</v>
      </c>
      <c r="H339" s="3">
        <v>38901</v>
      </c>
      <c r="J339">
        <v>104698.299</v>
      </c>
      <c r="K339">
        <v>109698.26700000001</v>
      </c>
      <c r="L339">
        <v>130723.768</v>
      </c>
      <c r="M339">
        <v>16</v>
      </c>
      <c r="N339">
        <v>8</v>
      </c>
      <c r="O339">
        <v>4</v>
      </c>
      <c r="P339">
        <v>28</v>
      </c>
      <c r="Q339">
        <v>100</v>
      </c>
      <c r="R339">
        <v>100</v>
      </c>
      <c r="S339">
        <v>5003266</v>
      </c>
      <c r="T339">
        <v>897266</v>
      </c>
      <c r="U339">
        <v>4106000</v>
      </c>
      <c r="V339">
        <v>19</v>
      </c>
      <c r="W339">
        <v>2931552</v>
      </c>
      <c r="X339">
        <v>0</v>
      </c>
      <c r="Y339">
        <v>0</v>
      </c>
      <c r="Z339">
        <v>7500</v>
      </c>
      <c r="AA339">
        <v>142500</v>
      </c>
      <c r="AB339">
        <v>0</v>
      </c>
      <c r="AC339">
        <v>0</v>
      </c>
      <c r="AD339">
        <v>0</v>
      </c>
      <c r="AE339">
        <v>150000</v>
      </c>
      <c r="AF339">
        <v>0</v>
      </c>
      <c r="AG339">
        <v>411368</v>
      </c>
      <c r="AH339">
        <v>0</v>
      </c>
      <c r="AI339">
        <v>441192</v>
      </c>
      <c r="AJ339">
        <v>852561</v>
      </c>
      <c r="AK339">
        <v>588256</v>
      </c>
      <c r="AL339">
        <v>0</v>
      </c>
      <c r="AM339">
        <v>405897</v>
      </c>
      <c r="AN339">
        <v>0</v>
      </c>
      <c r="AO339">
        <v>50000</v>
      </c>
      <c r="AP339">
        <v>1896714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25000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313950</v>
      </c>
      <c r="BN339">
        <v>31390</v>
      </c>
      <c r="BO339">
        <v>239250</v>
      </c>
      <c r="BP339">
        <v>216790</v>
      </c>
      <c r="BQ339">
        <v>45030</v>
      </c>
      <c r="BR339">
        <v>8800</v>
      </c>
      <c r="BS339">
        <v>34920</v>
      </c>
      <c r="BT339">
        <v>0</v>
      </c>
      <c r="BU339">
        <v>7136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183137.435</v>
      </c>
      <c r="CH339">
        <v>28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10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20</v>
      </c>
      <c r="DA339">
        <v>0</v>
      </c>
      <c r="DB339">
        <v>18</v>
      </c>
      <c r="DC339">
        <v>38</v>
      </c>
      <c r="DD339">
        <v>24</v>
      </c>
      <c r="DE339">
        <v>0</v>
      </c>
      <c r="DF339">
        <v>41.4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</v>
      </c>
      <c r="DR339">
        <v>2</v>
      </c>
      <c r="DS339">
        <v>2</v>
      </c>
      <c r="DV339" s="2"/>
      <c r="DZ339" t="b">
        <v>1</v>
      </c>
      <c r="EA339" s="2" t="s">
        <v>201</v>
      </c>
      <c r="ED339" s="3">
        <v>46054</v>
      </c>
      <c r="EE339" s="3">
        <v>46081</v>
      </c>
      <c r="EF339" s="2" t="s">
        <v>173</v>
      </c>
      <c r="EG339" t="b">
        <v>1</v>
      </c>
      <c r="EH339" s="2" t="s">
        <v>174</v>
      </c>
      <c r="EK339" s="2"/>
    </row>
    <row r="340" spans="1:141" ht="15">
      <c r="A340" s="3">
        <v>46054</v>
      </c>
      <c r="B340">
        <v>7350</v>
      </c>
      <c r="D340" s="2"/>
      <c r="E340" t="s">
        <v>170</v>
      </c>
      <c r="F340" s="2" t="s">
        <v>171</v>
      </c>
      <c r="G340">
        <v>9</v>
      </c>
      <c r="H340" s="3">
        <v>35389</v>
      </c>
      <c r="J340">
        <v>134594.58900000001</v>
      </c>
      <c r="K340">
        <v>142219.56700000001</v>
      </c>
      <c r="L340">
        <v>169478.31700000001</v>
      </c>
      <c r="M340">
        <v>16</v>
      </c>
      <c r="N340">
        <v>8</v>
      </c>
      <c r="O340">
        <v>4</v>
      </c>
      <c r="P340">
        <v>28</v>
      </c>
      <c r="Q340">
        <v>100</v>
      </c>
      <c r="R340">
        <v>100</v>
      </c>
      <c r="S340">
        <v>6226441</v>
      </c>
      <c r="T340">
        <v>1290080</v>
      </c>
      <c r="U340">
        <v>4936361</v>
      </c>
      <c r="V340">
        <v>29</v>
      </c>
      <c r="W340">
        <v>3768648</v>
      </c>
      <c r="X340">
        <v>0</v>
      </c>
      <c r="Y340">
        <v>0</v>
      </c>
      <c r="Z340">
        <v>11250</v>
      </c>
      <c r="AA340">
        <v>217500</v>
      </c>
      <c r="AB340">
        <v>0</v>
      </c>
      <c r="AC340">
        <v>0</v>
      </c>
      <c r="AD340">
        <v>0</v>
      </c>
      <c r="AE340">
        <v>228750</v>
      </c>
      <c r="AF340">
        <v>0</v>
      </c>
      <c r="AG340">
        <v>533323</v>
      </c>
      <c r="AH340">
        <v>0</v>
      </c>
      <c r="AI340">
        <v>254217</v>
      </c>
      <c r="AJ340">
        <v>787540</v>
      </c>
      <c r="AK340">
        <v>1016869</v>
      </c>
      <c r="AL340">
        <v>0</v>
      </c>
      <c r="AM340">
        <v>339634</v>
      </c>
      <c r="AN340">
        <v>0</v>
      </c>
      <c r="AO340">
        <v>40000</v>
      </c>
      <c r="AP340">
        <v>2184043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45000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540340</v>
      </c>
      <c r="BN340">
        <v>54030</v>
      </c>
      <c r="BO340">
        <v>302570</v>
      </c>
      <c r="BP340">
        <v>270490</v>
      </c>
      <c r="BQ340">
        <v>56040</v>
      </c>
      <c r="BR340">
        <v>11310</v>
      </c>
      <c r="BS340">
        <v>45300</v>
      </c>
      <c r="BT340">
        <v>0</v>
      </c>
      <c r="BU340">
        <v>10000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234705.913</v>
      </c>
      <c r="CH340">
        <v>28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8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20</v>
      </c>
      <c r="DA340">
        <v>0</v>
      </c>
      <c r="DB340">
        <v>8</v>
      </c>
      <c r="DC340">
        <v>28</v>
      </c>
      <c r="DD340">
        <v>32</v>
      </c>
      <c r="DE340">
        <v>0</v>
      </c>
      <c r="DF340">
        <v>26.72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2</v>
      </c>
      <c r="DS340">
        <v>2</v>
      </c>
      <c r="DV340" s="2"/>
      <c r="DZ340" t="b">
        <v>1</v>
      </c>
      <c r="EA340" s="2" t="s">
        <v>202</v>
      </c>
      <c r="ED340" s="3">
        <v>46054</v>
      </c>
      <c r="EE340" s="3">
        <v>46081</v>
      </c>
      <c r="EF340" s="2" t="s">
        <v>173</v>
      </c>
      <c r="EG340" t="b">
        <v>1</v>
      </c>
      <c r="EH340" s="2" t="s">
        <v>174</v>
      </c>
      <c r="EK340" s="2"/>
    </row>
    <row r="341" spans="1:141" ht="15">
      <c r="A341" s="3">
        <v>46054</v>
      </c>
      <c r="B341">
        <v>7350</v>
      </c>
      <c r="D341" s="2"/>
      <c r="E341" t="s">
        <v>176</v>
      </c>
      <c r="F341" s="2" t="s">
        <v>177</v>
      </c>
      <c r="G341">
        <v>6</v>
      </c>
      <c r="H341" s="3">
        <v>37908</v>
      </c>
      <c r="J341">
        <v>112633.333</v>
      </c>
      <c r="K341">
        <v>118883.3</v>
      </c>
      <c r="L341">
        <v>141669.266</v>
      </c>
      <c r="M341">
        <v>16</v>
      </c>
      <c r="N341">
        <v>8</v>
      </c>
      <c r="O341">
        <v>4</v>
      </c>
      <c r="P341">
        <v>28</v>
      </c>
      <c r="Q341">
        <v>100</v>
      </c>
      <c r="R341">
        <v>100</v>
      </c>
      <c r="S341">
        <v>4603183</v>
      </c>
      <c r="T341">
        <v>777183</v>
      </c>
      <c r="U341">
        <v>3826000</v>
      </c>
      <c r="V341">
        <v>22</v>
      </c>
      <c r="W341">
        <v>3153733</v>
      </c>
      <c r="X341">
        <v>0</v>
      </c>
      <c r="Y341">
        <v>0</v>
      </c>
      <c r="Z341">
        <v>22500</v>
      </c>
      <c r="AA341">
        <v>165000</v>
      </c>
      <c r="AB341">
        <v>0</v>
      </c>
      <c r="AC341">
        <v>0</v>
      </c>
      <c r="AD341">
        <v>0</v>
      </c>
      <c r="AE341">
        <v>187500</v>
      </c>
      <c r="AF341">
        <v>0</v>
      </c>
      <c r="AG341">
        <v>445812</v>
      </c>
      <c r="AH341">
        <v>0</v>
      </c>
      <c r="AI341">
        <v>743763</v>
      </c>
      <c r="AJ341">
        <v>1189576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1189576</v>
      </c>
      <c r="AQ341">
        <v>0</v>
      </c>
      <c r="AR341">
        <v>47374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25000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244920</v>
      </c>
      <c r="BN341">
        <v>24490</v>
      </c>
      <c r="BO341">
        <v>222110</v>
      </c>
      <c r="BP341">
        <v>196890</v>
      </c>
      <c r="BQ341">
        <v>41430</v>
      </c>
      <c r="BR341">
        <v>9470</v>
      </c>
      <c r="BS341">
        <v>37870</v>
      </c>
      <c r="BT341">
        <v>0</v>
      </c>
      <c r="BU341">
        <v>3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187461.261</v>
      </c>
      <c r="CH341">
        <v>28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20</v>
      </c>
      <c r="DA341">
        <v>0</v>
      </c>
      <c r="DB341">
        <v>28</v>
      </c>
      <c r="DC341">
        <v>48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1</v>
      </c>
      <c r="DR341">
        <v>2</v>
      </c>
      <c r="DS341">
        <v>2</v>
      </c>
      <c r="DV341" s="2"/>
      <c r="DZ341" t="b">
        <v>1</v>
      </c>
      <c r="EA341" s="2" t="s">
        <v>202</v>
      </c>
      <c r="ED341" s="3">
        <v>46054</v>
      </c>
      <c r="EE341" s="3">
        <v>46081</v>
      </c>
      <c r="EF341" s="2" t="s">
        <v>173</v>
      </c>
      <c r="EG341" t="b">
        <v>1</v>
      </c>
      <c r="EH341" s="2" t="s">
        <v>174</v>
      </c>
      <c r="EK341" s="2"/>
    </row>
    <row r="342" spans="1:141" ht="15">
      <c r="A342" s="3">
        <v>46054</v>
      </c>
      <c r="B342">
        <v>7350</v>
      </c>
      <c r="D342" s="2"/>
      <c r="E342" t="s">
        <v>176</v>
      </c>
      <c r="F342" s="2" t="s">
        <v>177</v>
      </c>
      <c r="G342">
        <v>1</v>
      </c>
      <c r="H342" s="3">
        <v>38600</v>
      </c>
      <c r="J342">
        <v>108315.333</v>
      </c>
      <c r="K342">
        <v>113565.3</v>
      </c>
      <c r="L342">
        <v>135331.98300000001</v>
      </c>
      <c r="M342">
        <v>16</v>
      </c>
      <c r="N342">
        <v>8</v>
      </c>
      <c r="O342">
        <v>4</v>
      </c>
      <c r="P342">
        <v>28</v>
      </c>
      <c r="Q342">
        <v>100</v>
      </c>
      <c r="R342">
        <v>100</v>
      </c>
      <c r="S342">
        <v>5396592</v>
      </c>
      <c r="T342">
        <v>1502460</v>
      </c>
      <c r="U342">
        <v>3894132</v>
      </c>
      <c r="V342">
        <v>20</v>
      </c>
      <c r="W342">
        <v>3032829</v>
      </c>
      <c r="X342">
        <v>0</v>
      </c>
      <c r="Y342">
        <v>0</v>
      </c>
      <c r="Z342">
        <v>7500</v>
      </c>
      <c r="AA342">
        <v>150000</v>
      </c>
      <c r="AB342">
        <v>0</v>
      </c>
      <c r="AC342">
        <v>0</v>
      </c>
      <c r="AD342">
        <v>0</v>
      </c>
      <c r="AE342">
        <v>157500</v>
      </c>
      <c r="AF342">
        <v>0</v>
      </c>
      <c r="AG342">
        <v>425869</v>
      </c>
      <c r="AH342">
        <v>0</v>
      </c>
      <c r="AI342">
        <v>405995</v>
      </c>
      <c r="AJ342">
        <v>831865</v>
      </c>
      <c r="AK342">
        <v>811991</v>
      </c>
      <c r="AL342">
        <v>0</v>
      </c>
      <c r="AM342">
        <v>447407</v>
      </c>
      <c r="AN342">
        <v>0</v>
      </c>
      <c r="AO342">
        <v>60000</v>
      </c>
      <c r="AP342">
        <v>2151263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55000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412100</v>
      </c>
      <c r="BN342">
        <v>41210</v>
      </c>
      <c r="BO342">
        <v>250230</v>
      </c>
      <c r="BP342">
        <v>237780</v>
      </c>
      <c r="BQ342">
        <v>48570</v>
      </c>
      <c r="BR342">
        <v>9100</v>
      </c>
      <c r="BS342">
        <v>36160</v>
      </c>
      <c r="BT342">
        <v>2000</v>
      </c>
      <c r="BU342">
        <v>5000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460310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197044.304</v>
      </c>
      <c r="CH342">
        <v>28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20</v>
      </c>
      <c r="DA342">
        <v>0</v>
      </c>
      <c r="DB342">
        <v>16</v>
      </c>
      <c r="DC342">
        <v>36</v>
      </c>
      <c r="DD342">
        <v>32</v>
      </c>
      <c r="DE342">
        <v>0</v>
      </c>
      <c r="DF342">
        <v>44.08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2</v>
      </c>
      <c r="DS342">
        <v>2</v>
      </c>
      <c r="DV342" s="2"/>
      <c r="DZ342" t="b">
        <v>1</v>
      </c>
      <c r="EA342" s="2" t="s">
        <v>202</v>
      </c>
      <c r="ED342" s="3">
        <v>46054</v>
      </c>
      <c r="EE342" s="3">
        <v>46081</v>
      </c>
      <c r="EF342" s="2" t="s">
        <v>173</v>
      </c>
      <c r="EG342" t="b">
        <v>1</v>
      </c>
      <c r="EH342" s="2" t="s">
        <v>174</v>
      </c>
      <c r="EK342" s="2"/>
    </row>
    <row r="343" spans="1:141" ht="15">
      <c r="A343" s="3">
        <v>46054</v>
      </c>
      <c r="B343">
        <v>7350</v>
      </c>
      <c r="D343" s="2"/>
      <c r="E343" t="s">
        <v>176</v>
      </c>
      <c r="F343" s="2" t="s">
        <v>177</v>
      </c>
      <c r="G343">
        <v>1</v>
      </c>
      <c r="H343" s="3">
        <v>38663</v>
      </c>
      <c r="J343">
        <v>108315.333</v>
      </c>
      <c r="K343">
        <v>113315.3</v>
      </c>
      <c r="L343">
        <v>135034.06599999999</v>
      </c>
      <c r="M343">
        <v>16</v>
      </c>
      <c r="N343">
        <v>8</v>
      </c>
      <c r="O343">
        <v>4</v>
      </c>
      <c r="P343">
        <v>28</v>
      </c>
      <c r="Q343">
        <v>100</v>
      </c>
      <c r="R343">
        <v>100</v>
      </c>
      <c r="S343">
        <v>4728573</v>
      </c>
      <c r="T343">
        <v>1369573</v>
      </c>
      <c r="U343">
        <v>3359000</v>
      </c>
      <c r="V343">
        <v>20</v>
      </c>
      <c r="W343">
        <v>3032829</v>
      </c>
      <c r="X343">
        <v>0</v>
      </c>
      <c r="Y343">
        <v>0</v>
      </c>
      <c r="Z343">
        <v>0</v>
      </c>
      <c r="AA343">
        <v>150000</v>
      </c>
      <c r="AB343">
        <v>0</v>
      </c>
      <c r="AC343">
        <v>0</v>
      </c>
      <c r="AD343">
        <v>0</v>
      </c>
      <c r="AE343">
        <v>150000</v>
      </c>
      <c r="AF343">
        <v>0</v>
      </c>
      <c r="AG343">
        <v>424932</v>
      </c>
      <c r="AH343">
        <v>0</v>
      </c>
      <c r="AI343">
        <v>202551</v>
      </c>
      <c r="AJ343">
        <v>627483</v>
      </c>
      <c r="AK343">
        <v>607653</v>
      </c>
      <c r="AL343">
        <v>0</v>
      </c>
      <c r="AM343">
        <v>270608</v>
      </c>
      <c r="AN343">
        <v>0</v>
      </c>
      <c r="AO343">
        <v>40000</v>
      </c>
      <c r="AP343">
        <v>1545744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338740</v>
      </c>
      <c r="BN343">
        <v>33870</v>
      </c>
      <c r="BO343">
        <v>229660</v>
      </c>
      <c r="BP343">
        <v>208220</v>
      </c>
      <c r="BQ343">
        <v>42560</v>
      </c>
      <c r="BR343">
        <v>9100</v>
      </c>
      <c r="BS343">
        <v>36070</v>
      </c>
      <c r="BT343">
        <v>9000</v>
      </c>
      <c r="BU343">
        <v>8113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454240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189808.772</v>
      </c>
      <c r="CH343">
        <v>28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8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20</v>
      </c>
      <c r="DA343">
        <v>0</v>
      </c>
      <c r="DB343">
        <v>8</v>
      </c>
      <c r="DC343">
        <v>28</v>
      </c>
      <c r="DD343">
        <v>24</v>
      </c>
      <c r="DE343">
        <v>0</v>
      </c>
      <c r="DF343">
        <v>26.72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2</v>
      </c>
      <c r="DS343">
        <v>2</v>
      </c>
      <c r="DV343" s="2"/>
      <c r="DZ343" t="b">
        <v>1</v>
      </c>
      <c r="EA343" s="2" t="s">
        <v>202</v>
      </c>
      <c r="ED343" s="3">
        <v>46054</v>
      </c>
      <c r="EE343" s="3">
        <v>46081</v>
      </c>
      <c r="EF343" s="2" t="s">
        <v>173</v>
      </c>
      <c r="EG343" t="b">
        <v>1</v>
      </c>
      <c r="EH343" s="2" t="s">
        <v>174</v>
      </c>
      <c r="EK343" s="2"/>
    </row>
    <row r="344" spans="1:141" ht="15">
      <c r="A344" s="3">
        <v>46054</v>
      </c>
      <c r="B344">
        <v>7370</v>
      </c>
      <c r="D344" s="2"/>
      <c r="E344" t="s">
        <v>170</v>
      </c>
      <c r="F344" s="2" t="s">
        <v>171</v>
      </c>
      <c r="G344">
        <v>3</v>
      </c>
      <c r="H344" s="3">
        <v>34953</v>
      </c>
      <c r="J344">
        <v>129126.58900000001</v>
      </c>
      <c r="K344">
        <v>136876.56700000001</v>
      </c>
      <c r="L344">
        <v>163111.242</v>
      </c>
      <c r="M344">
        <v>16</v>
      </c>
      <c r="N344">
        <v>8</v>
      </c>
      <c r="O344">
        <v>4</v>
      </c>
      <c r="P344">
        <v>28</v>
      </c>
      <c r="Q344">
        <v>100</v>
      </c>
      <c r="R344">
        <v>100</v>
      </c>
      <c r="S344">
        <v>6185283</v>
      </c>
      <c r="T344">
        <v>1360283</v>
      </c>
      <c r="U344">
        <v>4825000</v>
      </c>
      <c r="V344">
        <v>30</v>
      </c>
      <c r="W344">
        <v>3615544</v>
      </c>
      <c r="X344">
        <v>0</v>
      </c>
      <c r="Y344">
        <v>0</v>
      </c>
      <c r="Z344">
        <v>7500</v>
      </c>
      <c r="AA344">
        <v>225000</v>
      </c>
      <c r="AB344">
        <v>0</v>
      </c>
      <c r="AC344">
        <v>0</v>
      </c>
      <c r="AD344">
        <v>0</v>
      </c>
      <c r="AE344">
        <v>232500</v>
      </c>
      <c r="AF344">
        <v>0</v>
      </c>
      <c r="AG344">
        <v>513287</v>
      </c>
      <c r="AH344">
        <v>0</v>
      </c>
      <c r="AI344">
        <v>489333</v>
      </c>
      <c r="AJ344">
        <v>1002620</v>
      </c>
      <c r="AK344">
        <v>734000</v>
      </c>
      <c r="AL344">
        <v>0</v>
      </c>
      <c r="AM344">
        <v>510619</v>
      </c>
      <c r="AN344">
        <v>0</v>
      </c>
      <c r="AO344">
        <v>55000</v>
      </c>
      <c r="AP344">
        <v>2302239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35000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544920</v>
      </c>
      <c r="BN344">
        <v>54490</v>
      </c>
      <c r="BO344">
        <v>369395</v>
      </c>
      <c r="BP344">
        <v>273590</v>
      </c>
      <c r="BQ344">
        <v>55670</v>
      </c>
      <c r="BR344">
        <v>10850</v>
      </c>
      <c r="BS344">
        <v>43610</v>
      </c>
      <c r="BT344">
        <v>0</v>
      </c>
      <c r="BU344">
        <v>7758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229147.04300000001</v>
      </c>
      <c r="CH344">
        <v>28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11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20</v>
      </c>
      <c r="DA344">
        <v>0</v>
      </c>
      <c r="DB344">
        <v>16</v>
      </c>
      <c r="DC344">
        <v>36</v>
      </c>
      <c r="DD344">
        <v>24</v>
      </c>
      <c r="DE344">
        <v>0</v>
      </c>
      <c r="DF344">
        <v>41.74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1</v>
      </c>
      <c r="DR344">
        <v>2</v>
      </c>
      <c r="DS344">
        <v>2</v>
      </c>
      <c r="DV344" s="2"/>
      <c r="DZ344" t="b">
        <v>1</v>
      </c>
      <c r="EA344" s="2" t="s">
        <v>203</v>
      </c>
      <c r="ED344" s="3">
        <v>46054</v>
      </c>
      <c r="EE344" s="3">
        <v>46081</v>
      </c>
      <c r="EF344" s="2" t="s">
        <v>173</v>
      </c>
      <c r="EG344" t="b">
        <v>1</v>
      </c>
      <c r="EH344" s="2" t="s">
        <v>174</v>
      </c>
      <c r="EK344" s="2"/>
    </row>
    <row r="345" spans="1:141" ht="15">
      <c r="A345" s="3">
        <v>46054</v>
      </c>
      <c r="B345">
        <v>7370</v>
      </c>
      <c r="D345" s="2"/>
      <c r="E345" t="s">
        <v>170</v>
      </c>
      <c r="F345" s="2" t="s">
        <v>171</v>
      </c>
      <c r="G345">
        <v>5</v>
      </c>
      <c r="H345" s="3">
        <v>35444</v>
      </c>
      <c r="J345">
        <v>131085.58900000001</v>
      </c>
      <c r="K345">
        <v>138335.56700000001</v>
      </c>
      <c r="L345">
        <v>164849.88399999999</v>
      </c>
      <c r="M345">
        <v>16</v>
      </c>
      <c r="N345">
        <v>8</v>
      </c>
      <c r="O345">
        <v>4</v>
      </c>
      <c r="P345">
        <v>28</v>
      </c>
      <c r="Q345">
        <v>100</v>
      </c>
      <c r="R345">
        <v>100</v>
      </c>
      <c r="S345">
        <v>6234090</v>
      </c>
      <c r="T345">
        <v>1742090</v>
      </c>
      <c r="U345">
        <v>4492000</v>
      </c>
      <c r="V345">
        <v>29</v>
      </c>
      <c r="W345">
        <v>3670396</v>
      </c>
      <c r="X345">
        <v>0</v>
      </c>
      <c r="Y345">
        <v>0</v>
      </c>
      <c r="Z345">
        <v>0</v>
      </c>
      <c r="AA345">
        <v>217500</v>
      </c>
      <c r="AB345">
        <v>0</v>
      </c>
      <c r="AC345">
        <v>0</v>
      </c>
      <c r="AD345">
        <v>0</v>
      </c>
      <c r="AE345">
        <v>217500</v>
      </c>
      <c r="AF345">
        <v>0</v>
      </c>
      <c r="AG345">
        <v>518758</v>
      </c>
      <c r="AH345">
        <v>0</v>
      </c>
      <c r="AI345">
        <v>494549</v>
      </c>
      <c r="AJ345">
        <v>1013308</v>
      </c>
      <c r="AK345">
        <v>741824</v>
      </c>
      <c r="AL345">
        <v>0</v>
      </c>
      <c r="AM345">
        <v>516062</v>
      </c>
      <c r="AN345">
        <v>0</v>
      </c>
      <c r="AO345">
        <v>55000</v>
      </c>
      <c r="AP345">
        <v>2326194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20000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532090</v>
      </c>
      <c r="BN345">
        <v>53200</v>
      </c>
      <c r="BO345">
        <v>302570</v>
      </c>
      <c r="BP345">
        <v>274700</v>
      </c>
      <c r="BQ345">
        <v>56110</v>
      </c>
      <c r="BR345">
        <v>11020</v>
      </c>
      <c r="BS345">
        <v>44060</v>
      </c>
      <c r="BT345">
        <v>1000</v>
      </c>
      <c r="BU345">
        <v>7840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459500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236677.261</v>
      </c>
      <c r="CH345">
        <v>28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11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20</v>
      </c>
      <c r="DA345">
        <v>0</v>
      </c>
      <c r="DB345">
        <v>16</v>
      </c>
      <c r="DC345">
        <v>36</v>
      </c>
      <c r="DD345">
        <v>24</v>
      </c>
      <c r="DE345">
        <v>0</v>
      </c>
      <c r="DF345">
        <v>41.74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2</v>
      </c>
      <c r="DS345">
        <v>2</v>
      </c>
      <c r="DV345" s="2"/>
      <c r="DZ345" t="b">
        <v>1</v>
      </c>
      <c r="EA345" s="2" t="s">
        <v>203</v>
      </c>
      <c r="ED345" s="3">
        <v>46054</v>
      </c>
      <c r="EE345" s="3">
        <v>46081</v>
      </c>
      <c r="EF345" s="2" t="s">
        <v>173</v>
      </c>
      <c r="EG345" t="b">
        <v>1</v>
      </c>
      <c r="EH345" s="2" t="s">
        <v>174</v>
      </c>
      <c r="EK345" s="2"/>
    </row>
    <row r="346" spans="1:141" ht="15">
      <c r="A346" s="3">
        <v>46054</v>
      </c>
      <c r="B346">
        <v>7370</v>
      </c>
      <c r="D346" s="2"/>
      <c r="E346" t="s">
        <v>176</v>
      </c>
      <c r="F346" s="2" t="s">
        <v>177</v>
      </c>
      <c r="G346">
        <v>8</v>
      </c>
      <c r="H346" s="3">
        <v>37599</v>
      </c>
      <c r="J346">
        <v>114099.333</v>
      </c>
      <c r="K346">
        <v>119849.3</v>
      </c>
      <c r="L346">
        <v>142820.416</v>
      </c>
      <c r="M346">
        <v>16</v>
      </c>
      <c r="N346">
        <v>8</v>
      </c>
      <c r="O346">
        <v>4</v>
      </c>
      <c r="P346">
        <v>28</v>
      </c>
      <c r="Q346">
        <v>100</v>
      </c>
      <c r="R346">
        <v>100</v>
      </c>
      <c r="S346">
        <v>4566258</v>
      </c>
      <c r="T346">
        <v>732800</v>
      </c>
      <c r="U346">
        <v>3833458</v>
      </c>
      <c r="V346">
        <v>23</v>
      </c>
      <c r="W346">
        <v>3194781</v>
      </c>
      <c r="X346">
        <v>0</v>
      </c>
      <c r="Y346">
        <v>0</v>
      </c>
      <c r="Z346">
        <v>0</v>
      </c>
      <c r="AA346">
        <v>172500</v>
      </c>
      <c r="AB346">
        <v>0</v>
      </c>
      <c r="AC346">
        <v>0</v>
      </c>
      <c r="AD346">
        <v>0</v>
      </c>
      <c r="AE346">
        <v>172500</v>
      </c>
      <c r="AF346">
        <v>0</v>
      </c>
      <c r="AG346">
        <v>449434</v>
      </c>
      <c r="AH346">
        <v>0</v>
      </c>
      <c r="AI346">
        <v>214230</v>
      </c>
      <c r="AJ346">
        <v>663665</v>
      </c>
      <c r="AK346">
        <v>214230</v>
      </c>
      <c r="AL346">
        <v>0</v>
      </c>
      <c r="AM346">
        <v>236082</v>
      </c>
      <c r="AN346">
        <v>0</v>
      </c>
      <c r="AO346">
        <v>30000</v>
      </c>
      <c r="AP346">
        <v>1143977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55000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170210</v>
      </c>
      <c r="BN346">
        <v>17020</v>
      </c>
      <c r="BO346">
        <v>254550</v>
      </c>
      <c r="BP346">
        <v>201170</v>
      </c>
      <c r="BQ346">
        <v>41100</v>
      </c>
      <c r="BR346">
        <v>9590</v>
      </c>
      <c r="BS346">
        <v>38160</v>
      </c>
      <c r="BT346">
        <v>0</v>
      </c>
      <c r="BU346">
        <v>1000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191087.79300000001</v>
      </c>
      <c r="CH346">
        <v>28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6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20</v>
      </c>
      <c r="DA346">
        <v>0</v>
      </c>
      <c r="DB346">
        <v>8</v>
      </c>
      <c r="DC346">
        <v>28</v>
      </c>
      <c r="DD346">
        <v>8</v>
      </c>
      <c r="DE346">
        <v>0</v>
      </c>
      <c r="DF346">
        <v>22.04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1</v>
      </c>
      <c r="DR346">
        <v>2</v>
      </c>
      <c r="DS346">
        <v>2</v>
      </c>
      <c r="DV346" s="2"/>
      <c r="DZ346" t="b">
        <v>1</v>
      </c>
      <c r="EA346" s="2" t="s">
        <v>203</v>
      </c>
      <c r="ED346" s="3">
        <v>46054</v>
      </c>
      <c r="EE346" s="3">
        <v>46081</v>
      </c>
      <c r="EF346" s="2" t="s">
        <v>173</v>
      </c>
      <c r="EG346" t="b">
        <v>1</v>
      </c>
      <c r="EH346" s="2" t="s">
        <v>174</v>
      </c>
      <c r="EK346" s="2"/>
    </row>
    <row r="347" spans="1:141" ht="15">
      <c r="A347" s="3">
        <v>46054</v>
      </c>
      <c r="B347">
        <v>7370</v>
      </c>
      <c r="D347" s="2"/>
      <c r="E347" t="s">
        <v>176</v>
      </c>
      <c r="F347" s="2" t="s">
        <v>177</v>
      </c>
      <c r="G347">
        <v>7</v>
      </c>
      <c r="H347" s="3">
        <v>37895</v>
      </c>
      <c r="J347">
        <v>113366.333</v>
      </c>
      <c r="K347">
        <v>119241.3</v>
      </c>
      <c r="L347">
        <v>142095.883</v>
      </c>
      <c r="M347">
        <v>16</v>
      </c>
      <c r="N347">
        <v>8</v>
      </c>
      <c r="O347">
        <v>4</v>
      </c>
      <c r="P347">
        <v>28</v>
      </c>
      <c r="Q347">
        <v>100</v>
      </c>
      <c r="R347">
        <v>100</v>
      </c>
      <c r="S347">
        <v>5297597</v>
      </c>
      <c r="T347">
        <v>908597</v>
      </c>
      <c r="U347">
        <v>4389000</v>
      </c>
      <c r="V347">
        <v>22</v>
      </c>
      <c r="W347">
        <v>3174257</v>
      </c>
      <c r="X347">
        <v>0</v>
      </c>
      <c r="Y347">
        <v>0</v>
      </c>
      <c r="Z347">
        <v>11250</v>
      </c>
      <c r="AA347">
        <v>165000</v>
      </c>
      <c r="AB347">
        <v>0</v>
      </c>
      <c r="AC347">
        <v>0</v>
      </c>
      <c r="AD347">
        <v>0</v>
      </c>
      <c r="AE347">
        <v>176250</v>
      </c>
      <c r="AF347">
        <v>0</v>
      </c>
      <c r="AG347">
        <v>447154</v>
      </c>
      <c r="AH347">
        <v>0</v>
      </c>
      <c r="AI347">
        <v>213143</v>
      </c>
      <c r="AJ347">
        <v>660298</v>
      </c>
      <c r="AK347">
        <v>852575</v>
      </c>
      <c r="AL347">
        <v>71047</v>
      </c>
      <c r="AM347">
        <v>234884</v>
      </c>
      <c r="AN347">
        <v>0</v>
      </c>
      <c r="AO347">
        <v>30000</v>
      </c>
      <c r="AP347">
        <v>1848804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53286</v>
      </c>
      <c r="AZ347">
        <v>0</v>
      </c>
      <c r="BA347">
        <v>0</v>
      </c>
      <c r="BB347">
        <v>45000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272530</v>
      </c>
      <c r="BN347">
        <v>27250</v>
      </c>
      <c r="BO347">
        <v>267180</v>
      </c>
      <c r="BP347">
        <v>234670</v>
      </c>
      <c r="BQ347">
        <v>47680</v>
      </c>
      <c r="BR347">
        <v>9530</v>
      </c>
      <c r="BS347">
        <v>37970</v>
      </c>
      <c r="BT347">
        <v>2000</v>
      </c>
      <c r="BU347">
        <v>7657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2130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196725.54300000001</v>
      </c>
      <c r="CH347">
        <v>28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20</v>
      </c>
      <c r="DA347">
        <v>0</v>
      </c>
      <c r="DB347">
        <v>8</v>
      </c>
      <c r="DC347">
        <v>28</v>
      </c>
      <c r="DD347">
        <v>32</v>
      </c>
      <c r="DE347">
        <v>2</v>
      </c>
      <c r="DF347">
        <v>22.04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1.5</v>
      </c>
      <c r="DR347">
        <v>2</v>
      </c>
      <c r="DS347">
        <v>2</v>
      </c>
      <c r="DV347" s="2"/>
      <c r="DZ347" t="b">
        <v>1</v>
      </c>
      <c r="EA347" s="2" t="s">
        <v>203</v>
      </c>
      <c r="ED347" s="3">
        <v>46054</v>
      </c>
      <c r="EE347" s="3">
        <v>46081</v>
      </c>
      <c r="EF347" s="2" t="s">
        <v>173</v>
      </c>
      <c r="EG347" t="b">
        <v>1</v>
      </c>
      <c r="EH347" s="2" t="s">
        <v>174</v>
      </c>
      <c r="EK347" s="2"/>
    </row>
    <row r="348" spans="1:141" ht="15">
      <c r="A348" s="3">
        <v>46054</v>
      </c>
      <c r="B348">
        <v>7370</v>
      </c>
      <c r="D348" s="2"/>
      <c r="E348" t="s">
        <v>176</v>
      </c>
      <c r="F348" s="2" t="s">
        <v>177</v>
      </c>
      <c r="G348">
        <v>3</v>
      </c>
      <c r="H348" s="3">
        <v>37895</v>
      </c>
      <c r="J348">
        <v>110095.333</v>
      </c>
      <c r="K348">
        <v>115595.3</v>
      </c>
      <c r="L348">
        <v>137751.06599999999</v>
      </c>
      <c r="M348">
        <v>16</v>
      </c>
      <c r="N348">
        <v>8</v>
      </c>
      <c r="O348">
        <v>4</v>
      </c>
      <c r="P348">
        <v>28</v>
      </c>
      <c r="Q348">
        <v>100</v>
      </c>
      <c r="R348">
        <v>100</v>
      </c>
      <c r="S348">
        <v>4486413</v>
      </c>
      <c r="T348">
        <v>1039413</v>
      </c>
      <c r="U348">
        <v>3447000</v>
      </c>
      <c r="V348">
        <v>22</v>
      </c>
      <c r="W348">
        <v>3082669</v>
      </c>
      <c r="X348">
        <v>0</v>
      </c>
      <c r="Y348">
        <v>0</v>
      </c>
      <c r="Z348">
        <v>0</v>
      </c>
      <c r="AA348">
        <v>165000</v>
      </c>
      <c r="AB348">
        <v>0</v>
      </c>
      <c r="AC348">
        <v>0</v>
      </c>
      <c r="AD348">
        <v>0</v>
      </c>
      <c r="AE348">
        <v>165000</v>
      </c>
      <c r="AF348">
        <v>0</v>
      </c>
      <c r="AG348">
        <v>433482</v>
      </c>
      <c r="AH348">
        <v>0</v>
      </c>
      <c r="AI348">
        <v>154969</v>
      </c>
      <c r="AJ348">
        <v>588452</v>
      </c>
      <c r="AK348">
        <v>413253</v>
      </c>
      <c r="AL348">
        <v>0</v>
      </c>
      <c r="AM348">
        <v>207039</v>
      </c>
      <c r="AN348">
        <v>0</v>
      </c>
      <c r="AO348">
        <v>30000</v>
      </c>
      <c r="AP348">
        <v>1238744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276600</v>
      </c>
      <c r="BN348">
        <v>27660</v>
      </c>
      <c r="BO348">
        <v>247230</v>
      </c>
      <c r="BP348">
        <v>194060</v>
      </c>
      <c r="BQ348">
        <v>40380</v>
      </c>
      <c r="BR348">
        <v>9250</v>
      </c>
      <c r="BS348">
        <v>36810</v>
      </c>
      <c r="BT348">
        <v>10000</v>
      </c>
      <c r="BU348">
        <v>6633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190790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186222.87</v>
      </c>
      <c r="CH348">
        <v>28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6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20</v>
      </c>
      <c r="DA348">
        <v>0</v>
      </c>
      <c r="DB348">
        <v>6</v>
      </c>
      <c r="DC348">
        <v>26</v>
      </c>
      <c r="DD348">
        <v>16</v>
      </c>
      <c r="DE348">
        <v>0</v>
      </c>
      <c r="DF348">
        <v>20.04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1</v>
      </c>
      <c r="DR348">
        <v>2</v>
      </c>
      <c r="DS348">
        <v>2</v>
      </c>
      <c r="DV348" s="2"/>
      <c r="DZ348" t="b">
        <v>1</v>
      </c>
      <c r="EA348" s="2" t="s">
        <v>203</v>
      </c>
      <c r="ED348" s="3">
        <v>46054</v>
      </c>
      <c r="EE348" s="3">
        <v>46081</v>
      </c>
      <c r="EF348" s="2" t="s">
        <v>173</v>
      </c>
      <c r="EG348" t="b">
        <v>1</v>
      </c>
      <c r="EH348" s="2" t="s">
        <v>174</v>
      </c>
      <c r="EK348" s="2"/>
    </row>
    <row r="349" spans="1:141" ht="15">
      <c r="A349" s="3">
        <v>46054</v>
      </c>
      <c r="B349">
        <v>7370</v>
      </c>
      <c r="D349" s="2"/>
      <c r="E349" t="s">
        <v>176</v>
      </c>
      <c r="F349" s="2" t="s">
        <v>177</v>
      </c>
      <c r="G349">
        <v>5</v>
      </c>
      <c r="H349" s="3">
        <v>37907</v>
      </c>
      <c r="J349">
        <v>111809.333</v>
      </c>
      <c r="K349">
        <v>117309.3</v>
      </c>
      <c r="L349">
        <v>139793.58300000001</v>
      </c>
      <c r="M349">
        <v>16</v>
      </c>
      <c r="N349">
        <v>8</v>
      </c>
      <c r="O349">
        <v>4</v>
      </c>
      <c r="P349">
        <v>28</v>
      </c>
      <c r="Q349">
        <v>100</v>
      </c>
      <c r="R349">
        <v>100</v>
      </c>
      <c r="S349">
        <v>4807018</v>
      </c>
      <c r="T349">
        <v>908750</v>
      </c>
      <c r="U349">
        <v>3898268</v>
      </c>
      <c r="V349">
        <v>22</v>
      </c>
      <c r="W349">
        <v>3130661</v>
      </c>
      <c r="X349">
        <v>0</v>
      </c>
      <c r="Y349">
        <v>0</v>
      </c>
      <c r="Z349">
        <v>0</v>
      </c>
      <c r="AA349">
        <v>165000</v>
      </c>
      <c r="AB349">
        <v>0</v>
      </c>
      <c r="AC349">
        <v>0</v>
      </c>
      <c r="AD349">
        <v>0</v>
      </c>
      <c r="AE349">
        <v>165000</v>
      </c>
      <c r="AF349">
        <v>0</v>
      </c>
      <c r="AG349">
        <v>439909</v>
      </c>
      <c r="AH349">
        <v>0</v>
      </c>
      <c r="AI349">
        <v>157267</v>
      </c>
      <c r="AJ349">
        <v>597177</v>
      </c>
      <c r="AK349">
        <v>629071</v>
      </c>
      <c r="AL349">
        <v>0</v>
      </c>
      <c r="AM349">
        <v>210109</v>
      </c>
      <c r="AN349">
        <v>0</v>
      </c>
      <c r="AO349">
        <v>30000</v>
      </c>
      <c r="AP349">
        <v>1466357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45000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145330</v>
      </c>
      <c r="BN349">
        <v>14530</v>
      </c>
      <c r="BO349">
        <v>260300</v>
      </c>
      <c r="BP349">
        <v>206930</v>
      </c>
      <c r="BQ349">
        <v>43260</v>
      </c>
      <c r="BR349">
        <v>9400</v>
      </c>
      <c r="BS349">
        <v>37350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191650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194975.152</v>
      </c>
      <c r="CH349">
        <v>28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6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20</v>
      </c>
      <c r="DA349">
        <v>0</v>
      </c>
      <c r="DB349">
        <v>6</v>
      </c>
      <c r="DC349">
        <v>26</v>
      </c>
      <c r="DD349">
        <v>24</v>
      </c>
      <c r="DE349">
        <v>0</v>
      </c>
      <c r="DF349">
        <v>20.04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2</v>
      </c>
      <c r="DS349">
        <v>2</v>
      </c>
      <c r="DV349" s="2"/>
      <c r="DZ349" t="b">
        <v>1</v>
      </c>
      <c r="EA349" s="2" t="s">
        <v>203</v>
      </c>
      <c r="ED349" s="3">
        <v>46054</v>
      </c>
      <c r="EE349" s="3">
        <v>46081</v>
      </c>
      <c r="EF349" s="2" t="s">
        <v>173</v>
      </c>
      <c r="EG349" t="b">
        <v>1</v>
      </c>
      <c r="EH349" s="2" t="s">
        <v>174</v>
      </c>
      <c r="EK349" s="2"/>
    </row>
    <row r="350" spans="1:141" ht="15">
      <c r="A350" s="3">
        <v>46054</v>
      </c>
      <c r="B350">
        <v>7370</v>
      </c>
      <c r="D350" s="2"/>
      <c r="E350" t="s">
        <v>176</v>
      </c>
      <c r="F350" s="2" t="s">
        <v>177</v>
      </c>
      <c r="G350">
        <v>5</v>
      </c>
      <c r="H350" s="3">
        <v>38048</v>
      </c>
      <c r="J350">
        <v>111809.333</v>
      </c>
      <c r="K350">
        <v>117684.3</v>
      </c>
      <c r="L350">
        <v>140240.45800000001</v>
      </c>
      <c r="M350">
        <v>16</v>
      </c>
      <c r="N350">
        <v>8</v>
      </c>
      <c r="O350">
        <v>4</v>
      </c>
      <c r="P350">
        <v>28</v>
      </c>
      <c r="Q350">
        <v>100</v>
      </c>
      <c r="R350">
        <v>100</v>
      </c>
      <c r="S350">
        <v>5349052</v>
      </c>
      <c r="T350">
        <v>949052</v>
      </c>
      <c r="U350">
        <v>4400000</v>
      </c>
      <c r="V350">
        <v>22</v>
      </c>
      <c r="W350">
        <v>3130661</v>
      </c>
      <c r="X350">
        <v>0</v>
      </c>
      <c r="Y350">
        <v>0</v>
      </c>
      <c r="Z350">
        <v>11250</v>
      </c>
      <c r="AA350">
        <v>165000</v>
      </c>
      <c r="AB350">
        <v>0</v>
      </c>
      <c r="AC350">
        <v>0</v>
      </c>
      <c r="AD350">
        <v>0</v>
      </c>
      <c r="AE350">
        <v>176250</v>
      </c>
      <c r="AF350">
        <v>0</v>
      </c>
      <c r="AG350">
        <v>441316</v>
      </c>
      <c r="AH350">
        <v>0</v>
      </c>
      <c r="AI350">
        <v>420721</v>
      </c>
      <c r="AJ350">
        <v>862037</v>
      </c>
      <c r="AK350">
        <v>631082</v>
      </c>
      <c r="AL350">
        <v>0</v>
      </c>
      <c r="AM350">
        <v>439022</v>
      </c>
      <c r="AN350">
        <v>0</v>
      </c>
      <c r="AO350">
        <v>55000</v>
      </c>
      <c r="AP350">
        <v>1987141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55000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295850</v>
      </c>
      <c r="BN350">
        <v>29580</v>
      </c>
      <c r="BO350">
        <v>285660</v>
      </c>
      <c r="BP350">
        <v>236480</v>
      </c>
      <c r="BQ350">
        <v>48140</v>
      </c>
      <c r="BR350">
        <v>9400</v>
      </c>
      <c r="BS350">
        <v>37480</v>
      </c>
      <c r="BT350">
        <v>6000</v>
      </c>
      <c r="BU350">
        <v>462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203964.402</v>
      </c>
      <c r="CH350">
        <v>28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11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20</v>
      </c>
      <c r="DA350">
        <v>0</v>
      </c>
      <c r="DB350">
        <v>16</v>
      </c>
      <c r="DC350">
        <v>36</v>
      </c>
      <c r="DD350">
        <v>24</v>
      </c>
      <c r="DE350">
        <v>0</v>
      </c>
      <c r="DF350">
        <v>41.74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1.5</v>
      </c>
      <c r="DR350">
        <v>2</v>
      </c>
      <c r="DS350">
        <v>2</v>
      </c>
      <c r="DV350" s="2"/>
      <c r="DZ350" t="b">
        <v>1</v>
      </c>
      <c r="EA350" s="2" t="s">
        <v>203</v>
      </c>
      <c r="ED350" s="3">
        <v>46054</v>
      </c>
      <c r="EE350" s="3">
        <v>46081</v>
      </c>
      <c r="EF350" s="2" t="s">
        <v>173</v>
      </c>
      <c r="EG350" t="b">
        <v>1</v>
      </c>
      <c r="EH350" s="2" t="s">
        <v>174</v>
      </c>
      <c r="EK350" s="2"/>
    </row>
    <row r="351" spans="1:141" ht="15">
      <c r="A351" s="3">
        <v>46054</v>
      </c>
      <c r="B351">
        <v>7370</v>
      </c>
      <c r="D351" s="2"/>
      <c r="E351" t="s">
        <v>176</v>
      </c>
      <c r="F351" s="2" t="s">
        <v>177</v>
      </c>
      <c r="G351">
        <v>14</v>
      </c>
      <c r="H351" s="3">
        <v>38096</v>
      </c>
      <c r="J351">
        <v>117932.333</v>
      </c>
      <c r="K351">
        <v>123432.3</v>
      </c>
      <c r="L351">
        <v>147090.158</v>
      </c>
      <c r="M351">
        <v>16</v>
      </c>
      <c r="N351">
        <v>8</v>
      </c>
      <c r="O351">
        <v>4</v>
      </c>
      <c r="P351">
        <v>28</v>
      </c>
      <c r="Q351">
        <v>100</v>
      </c>
      <c r="R351">
        <v>100</v>
      </c>
      <c r="S351">
        <v>5506394</v>
      </c>
      <c r="T351">
        <v>1015394</v>
      </c>
      <c r="U351">
        <v>4491000</v>
      </c>
      <c r="V351">
        <v>21</v>
      </c>
      <c r="W351">
        <v>3302105</v>
      </c>
      <c r="X351">
        <v>0</v>
      </c>
      <c r="Y351">
        <v>0</v>
      </c>
      <c r="Z351">
        <v>7500</v>
      </c>
      <c r="AA351">
        <v>157500</v>
      </c>
      <c r="AB351">
        <v>0</v>
      </c>
      <c r="AC351">
        <v>0</v>
      </c>
      <c r="AD351">
        <v>0</v>
      </c>
      <c r="AE351">
        <v>165000</v>
      </c>
      <c r="AF351">
        <v>0</v>
      </c>
      <c r="AG351">
        <v>462871</v>
      </c>
      <c r="AH351">
        <v>0</v>
      </c>
      <c r="AI351">
        <v>386111</v>
      </c>
      <c r="AJ351">
        <v>848982</v>
      </c>
      <c r="AK351">
        <v>661905</v>
      </c>
      <c r="AL351">
        <v>0</v>
      </c>
      <c r="AM351">
        <v>438402</v>
      </c>
      <c r="AN351">
        <v>0</v>
      </c>
      <c r="AO351">
        <v>55000</v>
      </c>
      <c r="AP351">
        <v>2004289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35000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334480</v>
      </c>
      <c r="BN351">
        <v>33440</v>
      </c>
      <c r="BO351">
        <v>302570</v>
      </c>
      <c r="BP351">
        <v>238940</v>
      </c>
      <c r="BQ351">
        <v>49560</v>
      </c>
      <c r="BR351">
        <v>9910</v>
      </c>
      <c r="BS351">
        <v>39290</v>
      </c>
      <c r="BT351">
        <v>0</v>
      </c>
      <c r="BU351">
        <v>7204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213101.663</v>
      </c>
      <c r="CH351">
        <v>28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20</v>
      </c>
      <c r="DA351">
        <v>0</v>
      </c>
      <c r="DB351">
        <v>14</v>
      </c>
      <c r="DC351">
        <v>34</v>
      </c>
      <c r="DD351">
        <v>24</v>
      </c>
      <c r="DE351">
        <v>0</v>
      </c>
      <c r="DF351">
        <v>39.74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2</v>
      </c>
      <c r="DS351">
        <v>2</v>
      </c>
      <c r="DV351" s="2"/>
      <c r="DZ351" t="b">
        <v>1</v>
      </c>
      <c r="EA351" s="2" t="s">
        <v>203</v>
      </c>
      <c r="ED351" s="3">
        <v>46054</v>
      </c>
      <c r="EE351" s="3">
        <v>46081</v>
      </c>
      <c r="EF351" s="2" t="s">
        <v>173</v>
      </c>
      <c r="EG351" t="b">
        <v>1</v>
      </c>
      <c r="EH351" s="2" t="s">
        <v>174</v>
      </c>
      <c r="EK351" s="2"/>
    </row>
    <row r="352" spans="1:141" ht="15">
      <c r="A352" s="3">
        <v>46054</v>
      </c>
      <c r="B352">
        <v>7370</v>
      </c>
      <c r="D352" s="2"/>
      <c r="E352" t="s">
        <v>176</v>
      </c>
      <c r="F352" s="2" t="s">
        <v>177</v>
      </c>
      <c r="G352">
        <v>5</v>
      </c>
      <c r="H352" s="3">
        <v>38152</v>
      </c>
      <c r="J352">
        <v>111809.333</v>
      </c>
      <c r="K352">
        <v>117309.3</v>
      </c>
      <c r="L352">
        <v>139793.58300000001</v>
      </c>
      <c r="M352">
        <v>16</v>
      </c>
      <c r="N352">
        <v>8</v>
      </c>
      <c r="O352">
        <v>4</v>
      </c>
      <c r="P352">
        <v>28</v>
      </c>
      <c r="Q352">
        <v>100</v>
      </c>
      <c r="R352">
        <v>100</v>
      </c>
      <c r="S352">
        <v>5209064</v>
      </c>
      <c r="T352">
        <v>1000064</v>
      </c>
      <c r="U352">
        <v>4209000</v>
      </c>
      <c r="V352">
        <v>21</v>
      </c>
      <c r="W352">
        <v>3130661</v>
      </c>
      <c r="X352">
        <v>0</v>
      </c>
      <c r="Y352">
        <v>0</v>
      </c>
      <c r="Z352">
        <v>7500</v>
      </c>
      <c r="AA352">
        <v>157500</v>
      </c>
      <c r="AB352">
        <v>0</v>
      </c>
      <c r="AC352">
        <v>0</v>
      </c>
      <c r="AD352">
        <v>0</v>
      </c>
      <c r="AE352">
        <v>165000</v>
      </c>
      <c r="AF352">
        <v>0</v>
      </c>
      <c r="AG352">
        <v>439909</v>
      </c>
      <c r="AH352">
        <v>0</v>
      </c>
      <c r="AI352">
        <v>209690</v>
      </c>
      <c r="AJ352">
        <v>649600</v>
      </c>
      <c r="AK352">
        <v>838761</v>
      </c>
      <c r="AL352">
        <v>69896</v>
      </c>
      <c r="AM352">
        <v>280146</v>
      </c>
      <c r="AN352">
        <v>0</v>
      </c>
      <c r="AO352">
        <v>40000</v>
      </c>
      <c r="AP352">
        <v>1878403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35000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360470</v>
      </c>
      <c r="BN352">
        <v>36040</v>
      </c>
      <c r="BO352">
        <v>277400</v>
      </c>
      <c r="BP352">
        <v>230740</v>
      </c>
      <c r="BQ352">
        <v>46880</v>
      </c>
      <c r="BR352">
        <v>9400</v>
      </c>
      <c r="BS352">
        <v>37350</v>
      </c>
      <c r="BT352">
        <v>1000</v>
      </c>
      <c r="BU352">
        <v>784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196373.076</v>
      </c>
      <c r="CH352">
        <v>28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8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20</v>
      </c>
      <c r="DA352">
        <v>0</v>
      </c>
      <c r="DB352">
        <v>8</v>
      </c>
      <c r="DC352">
        <v>28</v>
      </c>
      <c r="DD352">
        <v>32</v>
      </c>
      <c r="DE352">
        <v>2</v>
      </c>
      <c r="DF352">
        <v>26.72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2</v>
      </c>
      <c r="DS352">
        <v>2</v>
      </c>
      <c r="DV352" s="2"/>
      <c r="DZ352" t="b">
        <v>1</v>
      </c>
      <c r="EA352" s="2" t="s">
        <v>203</v>
      </c>
      <c r="ED352" s="3">
        <v>46054</v>
      </c>
      <c r="EE352" s="3">
        <v>46081</v>
      </c>
      <c r="EF352" s="2" t="s">
        <v>173</v>
      </c>
      <c r="EG352" t="b">
        <v>1</v>
      </c>
      <c r="EH352" s="2" t="s">
        <v>174</v>
      </c>
      <c r="EK352" s="2"/>
    </row>
    <row r="353" spans="1:141" ht="15">
      <c r="A353" s="3">
        <v>46054</v>
      </c>
      <c r="B353">
        <v>7370</v>
      </c>
      <c r="D353" s="2"/>
      <c r="E353" t="s">
        <v>176</v>
      </c>
      <c r="F353" s="2" t="s">
        <v>177</v>
      </c>
      <c r="G353">
        <v>1</v>
      </c>
      <c r="H353" s="3">
        <v>38663</v>
      </c>
      <c r="J353">
        <v>108315.333</v>
      </c>
      <c r="K353">
        <v>113315.3</v>
      </c>
      <c r="L353">
        <v>135034.06599999999</v>
      </c>
      <c r="M353">
        <v>16</v>
      </c>
      <c r="N353">
        <v>8</v>
      </c>
      <c r="O353">
        <v>4</v>
      </c>
      <c r="P353">
        <v>28</v>
      </c>
      <c r="Q353">
        <v>100</v>
      </c>
      <c r="R353">
        <v>100</v>
      </c>
      <c r="S353">
        <v>4976124</v>
      </c>
      <c r="T353">
        <v>897124</v>
      </c>
      <c r="U353">
        <v>4079000</v>
      </c>
      <c r="V353">
        <v>20</v>
      </c>
      <c r="W353">
        <v>3032829</v>
      </c>
      <c r="X353">
        <v>0</v>
      </c>
      <c r="Y353">
        <v>0</v>
      </c>
      <c r="Z353">
        <v>0</v>
      </c>
      <c r="AA353">
        <v>150000</v>
      </c>
      <c r="AB353">
        <v>0</v>
      </c>
      <c r="AC353">
        <v>0</v>
      </c>
      <c r="AD353">
        <v>0</v>
      </c>
      <c r="AE353">
        <v>150000</v>
      </c>
      <c r="AF353">
        <v>0</v>
      </c>
      <c r="AG353">
        <v>424932</v>
      </c>
      <c r="AH353">
        <v>0</v>
      </c>
      <c r="AI353">
        <v>202551</v>
      </c>
      <c r="AJ353">
        <v>627483</v>
      </c>
      <c r="AK353">
        <v>810204</v>
      </c>
      <c r="AL353">
        <v>0</v>
      </c>
      <c r="AM353">
        <v>270608</v>
      </c>
      <c r="AN353">
        <v>0</v>
      </c>
      <c r="AO353">
        <v>40000</v>
      </c>
      <c r="AP353">
        <v>1748295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45000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292920</v>
      </c>
      <c r="BN353">
        <v>29290</v>
      </c>
      <c r="BO353">
        <v>256450</v>
      </c>
      <c r="BP353">
        <v>220520</v>
      </c>
      <c r="BQ353">
        <v>44790</v>
      </c>
      <c r="BR353">
        <v>9100</v>
      </c>
      <c r="BS353">
        <v>36070</v>
      </c>
      <c r="BT353">
        <v>0</v>
      </c>
      <c r="BU353">
        <v>7984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177989.326</v>
      </c>
      <c r="CH353">
        <v>28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8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20</v>
      </c>
      <c r="DA353">
        <v>0</v>
      </c>
      <c r="DB353">
        <v>8</v>
      </c>
      <c r="DC353">
        <v>28</v>
      </c>
      <c r="DD353">
        <v>32</v>
      </c>
      <c r="DE353">
        <v>0</v>
      </c>
      <c r="DF353">
        <v>26.72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2</v>
      </c>
      <c r="DS353">
        <v>2</v>
      </c>
      <c r="DV353" s="2"/>
      <c r="DZ353" t="b">
        <v>1</v>
      </c>
      <c r="EA353" s="2" t="s">
        <v>203</v>
      </c>
      <c r="ED353" s="3">
        <v>46054</v>
      </c>
      <c r="EE353" s="3">
        <v>46081</v>
      </c>
      <c r="EF353" s="2" t="s">
        <v>173</v>
      </c>
      <c r="EG353" t="b">
        <v>1</v>
      </c>
      <c r="EH353" s="2" t="s">
        <v>174</v>
      </c>
      <c r="EK353" s="2"/>
    </row>
    <row r="354" spans="1:141" ht="15">
      <c r="A354" s="3">
        <v>46054</v>
      </c>
      <c r="B354">
        <v>7370</v>
      </c>
      <c r="D354" s="2"/>
      <c r="E354" t="s">
        <v>176</v>
      </c>
      <c r="F354" s="2" t="s">
        <v>177</v>
      </c>
      <c r="G354">
        <v>7</v>
      </c>
      <c r="H354" s="3">
        <v>39234</v>
      </c>
      <c r="J354">
        <v>113366.333</v>
      </c>
      <c r="K354">
        <v>118241.3</v>
      </c>
      <c r="L354">
        <v>140904.21599999999</v>
      </c>
      <c r="M354">
        <v>16</v>
      </c>
      <c r="N354">
        <v>8</v>
      </c>
      <c r="O354">
        <v>4</v>
      </c>
      <c r="P354">
        <v>28</v>
      </c>
      <c r="Q354">
        <v>100</v>
      </c>
      <c r="R354">
        <v>100</v>
      </c>
      <c r="S354">
        <v>5361792</v>
      </c>
      <c r="T354">
        <v>1024792</v>
      </c>
      <c r="U354">
        <v>4337000</v>
      </c>
      <c r="V354">
        <v>18</v>
      </c>
      <c r="W354">
        <v>3174257</v>
      </c>
      <c r="X354">
        <v>0</v>
      </c>
      <c r="Y354">
        <v>0</v>
      </c>
      <c r="Z354">
        <v>11250</v>
      </c>
      <c r="AA354">
        <v>135000</v>
      </c>
      <c r="AB354">
        <v>0</v>
      </c>
      <c r="AC354">
        <v>0</v>
      </c>
      <c r="AD354">
        <v>0</v>
      </c>
      <c r="AE354">
        <v>146250</v>
      </c>
      <c r="AF354">
        <v>0</v>
      </c>
      <c r="AG354">
        <v>443404</v>
      </c>
      <c r="AH354">
        <v>0</v>
      </c>
      <c r="AI354">
        <v>422712</v>
      </c>
      <c r="AJ354">
        <v>866117</v>
      </c>
      <c r="AK354">
        <v>634068</v>
      </c>
      <c r="AL354">
        <v>0</v>
      </c>
      <c r="AM354">
        <v>441100</v>
      </c>
      <c r="AN354">
        <v>0</v>
      </c>
      <c r="AO354">
        <v>55000</v>
      </c>
      <c r="AP354">
        <v>1996285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45000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383590</v>
      </c>
      <c r="BN354">
        <v>38350</v>
      </c>
      <c r="BO354">
        <v>268320</v>
      </c>
      <c r="BP354">
        <v>231930</v>
      </c>
      <c r="BQ354">
        <v>48260</v>
      </c>
      <c r="BR354">
        <v>9530</v>
      </c>
      <c r="BS354">
        <v>37630</v>
      </c>
      <c r="BT354">
        <v>0</v>
      </c>
      <c r="BU354">
        <v>7182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201614.674</v>
      </c>
      <c r="CH354">
        <v>28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11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20</v>
      </c>
      <c r="DA354">
        <v>0</v>
      </c>
      <c r="DB354">
        <v>16</v>
      </c>
      <c r="DC354">
        <v>36</v>
      </c>
      <c r="DD354">
        <v>24</v>
      </c>
      <c r="DE354">
        <v>0</v>
      </c>
      <c r="DF354">
        <v>41.74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2</v>
      </c>
      <c r="DS354">
        <v>2</v>
      </c>
      <c r="DV354" s="2"/>
      <c r="DZ354" t="b">
        <v>1</v>
      </c>
      <c r="EA354" s="2" t="s">
        <v>203</v>
      </c>
      <c r="ED354" s="3">
        <v>46054</v>
      </c>
      <c r="EE354" s="3">
        <v>46081</v>
      </c>
      <c r="EF354" s="2" t="s">
        <v>173</v>
      </c>
      <c r="EG354" t="b">
        <v>1</v>
      </c>
      <c r="EH354" s="2" t="s">
        <v>174</v>
      </c>
      <c r="EK354" s="2"/>
    </row>
    <row r="355" spans="1:141" ht="15">
      <c r="A355" s="3">
        <v>46054</v>
      </c>
      <c r="B355">
        <v>7370</v>
      </c>
      <c r="D355" s="2"/>
      <c r="E355" t="s">
        <v>179</v>
      </c>
      <c r="F355" s="2" t="s">
        <v>180</v>
      </c>
      <c r="G355">
        <v>18</v>
      </c>
      <c r="H355" s="3">
        <v>38663</v>
      </c>
      <c r="J355">
        <v>104698.299</v>
      </c>
      <c r="K355">
        <v>109698.26700000001</v>
      </c>
      <c r="L355">
        <v>130723.768</v>
      </c>
      <c r="M355">
        <v>16</v>
      </c>
      <c r="N355">
        <v>8</v>
      </c>
      <c r="O355">
        <v>4</v>
      </c>
      <c r="P355">
        <v>28</v>
      </c>
      <c r="Q355">
        <v>100</v>
      </c>
      <c r="R355">
        <v>100</v>
      </c>
      <c r="S355">
        <v>4937577</v>
      </c>
      <c r="T355">
        <v>1758577</v>
      </c>
      <c r="U355">
        <v>3179000</v>
      </c>
      <c r="V355">
        <v>20</v>
      </c>
      <c r="W355">
        <v>2931552</v>
      </c>
      <c r="X355">
        <v>0</v>
      </c>
      <c r="Y355">
        <v>0</v>
      </c>
      <c r="Z355">
        <v>0</v>
      </c>
      <c r="AA355">
        <v>150000</v>
      </c>
      <c r="AB355">
        <v>0</v>
      </c>
      <c r="AC355">
        <v>0</v>
      </c>
      <c r="AD355">
        <v>0</v>
      </c>
      <c r="AE355">
        <v>150000</v>
      </c>
      <c r="AF355">
        <v>0</v>
      </c>
      <c r="AG355">
        <v>411368</v>
      </c>
      <c r="AH355">
        <v>0</v>
      </c>
      <c r="AI355">
        <v>392171</v>
      </c>
      <c r="AJ355">
        <v>803539</v>
      </c>
      <c r="AK355">
        <v>588256</v>
      </c>
      <c r="AL355">
        <v>0</v>
      </c>
      <c r="AM355">
        <v>409230</v>
      </c>
      <c r="AN355">
        <v>0</v>
      </c>
      <c r="AO355">
        <v>55000</v>
      </c>
      <c r="AP355">
        <v>1856025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317090</v>
      </c>
      <c r="BN355">
        <v>31700</v>
      </c>
      <c r="BO355">
        <v>239250</v>
      </c>
      <c r="BP355">
        <v>211320</v>
      </c>
      <c r="BQ355">
        <v>44440</v>
      </c>
      <c r="BR355">
        <v>8800</v>
      </c>
      <c r="BS355">
        <v>34920</v>
      </c>
      <c r="BT355">
        <v>6000</v>
      </c>
      <c r="BU355">
        <v>937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864120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183449.989</v>
      </c>
      <c r="CH355">
        <v>28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20</v>
      </c>
      <c r="DA355">
        <v>0</v>
      </c>
      <c r="DB355">
        <v>16</v>
      </c>
      <c r="DC355">
        <v>36</v>
      </c>
      <c r="DD355">
        <v>24</v>
      </c>
      <c r="DE355">
        <v>0</v>
      </c>
      <c r="DF355">
        <v>41.74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0.5</v>
      </c>
      <c r="DR355">
        <v>2</v>
      </c>
      <c r="DS355">
        <v>2</v>
      </c>
      <c r="DV355" s="2"/>
      <c r="DZ355" t="b">
        <v>1</v>
      </c>
      <c r="EA355" s="2" t="s">
        <v>203</v>
      </c>
      <c r="ED355" s="3">
        <v>46054</v>
      </c>
      <c r="EE355" s="3">
        <v>46081</v>
      </c>
      <c r="EF355" s="2" t="s">
        <v>173</v>
      </c>
      <c r="EG355" t="b">
        <v>1</v>
      </c>
      <c r="EH355" s="2" t="s">
        <v>174</v>
      </c>
      <c r="EK355" s="2"/>
    </row>
    <row r="356" spans="1:141" ht="15">
      <c r="A356" s="3">
        <v>46054</v>
      </c>
      <c r="B356">
        <v>7370</v>
      </c>
      <c r="D356" s="2"/>
      <c r="E356" t="s">
        <v>179</v>
      </c>
      <c r="F356" s="2" t="s">
        <v>180</v>
      </c>
      <c r="G356">
        <v>19</v>
      </c>
      <c r="H356" s="3">
        <v>38663</v>
      </c>
      <c r="J356">
        <v>105328.299</v>
      </c>
      <c r="K356">
        <v>110328.26700000001</v>
      </c>
      <c r="L356">
        <v>131474.51800000001</v>
      </c>
      <c r="M356">
        <v>16</v>
      </c>
      <c r="N356">
        <v>8</v>
      </c>
      <c r="O356">
        <v>4</v>
      </c>
      <c r="P356">
        <v>28</v>
      </c>
      <c r="Q356">
        <v>100</v>
      </c>
      <c r="R356">
        <v>100</v>
      </c>
      <c r="S356">
        <v>4990561</v>
      </c>
      <c r="T356">
        <v>824561</v>
      </c>
      <c r="U356">
        <v>4166000</v>
      </c>
      <c r="V356">
        <v>20</v>
      </c>
      <c r="W356">
        <v>2949192</v>
      </c>
      <c r="X356">
        <v>0</v>
      </c>
      <c r="Y356">
        <v>0</v>
      </c>
      <c r="Z356">
        <v>0</v>
      </c>
      <c r="AA356">
        <v>150000</v>
      </c>
      <c r="AB356">
        <v>0</v>
      </c>
      <c r="AC356">
        <v>0</v>
      </c>
      <c r="AD356">
        <v>0</v>
      </c>
      <c r="AE356">
        <v>150000</v>
      </c>
      <c r="AF356">
        <v>0</v>
      </c>
      <c r="AG356">
        <v>413731</v>
      </c>
      <c r="AH356">
        <v>0</v>
      </c>
      <c r="AI356">
        <v>394423</v>
      </c>
      <c r="AJ356">
        <v>808154</v>
      </c>
      <c r="AK356">
        <v>591635</v>
      </c>
      <c r="AL356">
        <v>0</v>
      </c>
      <c r="AM356">
        <v>411580</v>
      </c>
      <c r="AN356">
        <v>0</v>
      </c>
      <c r="AO356">
        <v>55000</v>
      </c>
      <c r="AP356">
        <v>1866369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25000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220120</v>
      </c>
      <c r="BN356">
        <v>22010</v>
      </c>
      <c r="BO356">
        <v>255500</v>
      </c>
      <c r="BP356">
        <v>217240</v>
      </c>
      <c r="BQ356">
        <v>44920</v>
      </c>
      <c r="BR356">
        <v>8850</v>
      </c>
      <c r="BS356">
        <v>35120</v>
      </c>
      <c r="BT356">
        <v>20000</v>
      </c>
      <c r="BU356">
        <v>801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189242.283</v>
      </c>
      <c r="CH356">
        <v>28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20</v>
      </c>
      <c r="DA356">
        <v>0</v>
      </c>
      <c r="DB356">
        <v>16</v>
      </c>
      <c r="DC356">
        <v>36</v>
      </c>
      <c r="DD356">
        <v>24</v>
      </c>
      <c r="DE356">
        <v>0</v>
      </c>
      <c r="DF356">
        <v>41.74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2</v>
      </c>
      <c r="DS356">
        <v>2</v>
      </c>
      <c r="DV356" s="2"/>
      <c r="DZ356" t="b">
        <v>1</v>
      </c>
      <c r="EA356" s="2" t="s">
        <v>203</v>
      </c>
      <c r="ED356" s="3">
        <v>46054</v>
      </c>
      <c r="EE356" s="3">
        <v>46081</v>
      </c>
      <c r="EF356" s="2" t="s">
        <v>173</v>
      </c>
      <c r="EG356" t="b">
        <v>1</v>
      </c>
      <c r="EH356" s="2" t="s">
        <v>174</v>
      </c>
      <c r="EK356" s="2"/>
    </row>
    <row r="357" spans="1:141" ht="15">
      <c r="A357" s="3">
        <v>46054</v>
      </c>
      <c r="B357">
        <v>7380</v>
      </c>
      <c r="D357" s="2"/>
      <c r="E357" t="s">
        <v>170</v>
      </c>
      <c r="F357" s="2" t="s">
        <v>171</v>
      </c>
      <c r="G357">
        <v>3</v>
      </c>
      <c r="H357" s="3">
        <v>35254</v>
      </c>
      <c r="J357">
        <v>129126.58900000001</v>
      </c>
      <c r="K357">
        <v>136876.56700000001</v>
      </c>
      <c r="L357">
        <v>163111.242</v>
      </c>
      <c r="M357">
        <v>16</v>
      </c>
      <c r="N357">
        <v>8</v>
      </c>
      <c r="O357">
        <v>4</v>
      </c>
      <c r="P357">
        <v>28</v>
      </c>
      <c r="Q357">
        <v>100</v>
      </c>
      <c r="R357">
        <v>100</v>
      </c>
      <c r="S357">
        <v>6175283</v>
      </c>
      <c r="T357">
        <v>1265283</v>
      </c>
      <c r="U357">
        <v>4910000</v>
      </c>
      <c r="V357">
        <v>29</v>
      </c>
      <c r="W357">
        <v>3615544</v>
      </c>
      <c r="X357">
        <v>0</v>
      </c>
      <c r="Y357">
        <v>0</v>
      </c>
      <c r="Z357">
        <v>15000</v>
      </c>
      <c r="AA357">
        <v>217500</v>
      </c>
      <c r="AB357">
        <v>0</v>
      </c>
      <c r="AC357">
        <v>0</v>
      </c>
      <c r="AD357">
        <v>0</v>
      </c>
      <c r="AE357">
        <v>232500</v>
      </c>
      <c r="AF357">
        <v>0</v>
      </c>
      <c r="AG357">
        <v>513287</v>
      </c>
      <c r="AH357">
        <v>0</v>
      </c>
      <c r="AI357">
        <v>489333</v>
      </c>
      <c r="AJ357">
        <v>1002620</v>
      </c>
      <c r="AK357">
        <v>734000</v>
      </c>
      <c r="AL357">
        <v>0</v>
      </c>
      <c r="AM357">
        <v>510619</v>
      </c>
      <c r="AN357">
        <v>0</v>
      </c>
      <c r="AO357">
        <v>55000</v>
      </c>
      <c r="AP357">
        <v>2302239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25000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529420</v>
      </c>
      <c r="BN357">
        <v>52940</v>
      </c>
      <c r="BO357">
        <v>299480</v>
      </c>
      <c r="BP357">
        <v>273180</v>
      </c>
      <c r="BQ357">
        <v>55580</v>
      </c>
      <c r="BR357">
        <v>10850</v>
      </c>
      <c r="BS357">
        <v>43610</v>
      </c>
      <c r="BT357">
        <v>0</v>
      </c>
      <c r="BU357">
        <v>223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239739.45699999999</v>
      </c>
      <c r="CH357">
        <v>28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11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20</v>
      </c>
      <c r="DA357">
        <v>0</v>
      </c>
      <c r="DB357">
        <v>16</v>
      </c>
      <c r="DC357">
        <v>36</v>
      </c>
      <c r="DD357">
        <v>24</v>
      </c>
      <c r="DE357">
        <v>0</v>
      </c>
      <c r="DF357">
        <v>41.74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1</v>
      </c>
      <c r="DR357">
        <v>2</v>
      </c>
      <c r="DS357">
        <v>2</v>
      </c>
      <c r="DV357" s="2"/>
      <c r="DZ357" t="b">
        <v>1</v>
      </c>
      <c r="EA357" s="2" t="s">
        <v>204</v>
      </c>
      <c r="ED357" s="3">
        <v>46054</v>
      </c>
      <c r="EE357" s="3">
        <v>46081</v>
      </c>
      <c r="EF357" s="2" t="s">
        <v>173</v>
      </c>
      <c r="EG357" t="b">
        <v>1</v>
      </c>
      <c r="EH357" s="2" t="s">
        <v>174</v>
      </c>
      <c r="EK357" s="2"/>
    </row>
    <row r="358" spans="1:141" ht="15">
      <c r="A358" s="3">
        <v>46054</v>
      </c>
      <c r="B358">
        <v>7380</v>
      </c>
      <c r="D358" s="2"/>
      <c r="E358" t="s">
        <v>170</v>
      </c>
      <c r="F358" s="2" t="s">
        <v>171</v>
      </c>
      <c r="G358">
        <v>25</v>
      </c>
      <c r="H358" s="3">
        <v>35521</v>
      </c>
      <c r="J358">
        <v>143601.58900000001</v>
      </c>
      <c r="K358">
        <v>150851.56700000001</v>
      </c>
      <c r="L358">
        <v>179764.78400000001</v>
      </c>
      <c r="M358">
        <v>16</v>
      </c>
      <c r="N358">
        <v>8</v>
      </c>
      <c r="O358">
        <v>4</v>
      </c>
      <c r="P358">
        <v>28</v>
      </c>
      <c r="Q358">
        <v>100</v>
      </c>
      <c r="R358">
        <v>100</v>
      </c>
      <c r="S358">
        <v>6483602</v>
      </c>
      <c r="T358">
        <v>1739140</v>
      </c>
      <c r="U358">
        <v>4744462</v>
      </c>
      <c r="V358">
        <v>28</v>
      </c>
      <c r="W358">
        <v>4020844</v>
      </c>
      <c r="X358">
        <v>0</v>
      </c>
      <c r="Y358">
        <v>0</v>
      </c>
      <c r="Z358">
        <v>7500</v>
      </c>
      <c r="AA358">
        <v>210000</v>
      </c>
      <c r="AB358">
        <v>0</v>
      </c>
      <c r="AC358">
        <v>0</v>
      </c>
      <c r="AD358">
        <v>0</v>
      </c>
      <c r="AE358">
        <v>217500</v>
      </c>
      <c r="AF358">
        <v>0</v>
      </c>
      <c r="AG358">
        <v>565693</v>
      </c>
      <c r="AH358">
        <v>0</v>
      </c>
      <c r="AI358">
        <v>337058</v>
      </c>
      <c r="AJ358">
        <v>902752</v>
      </c>
      <c r="AK358">
        <v>808941</v>
      </c>
      <c r="AL358">
        <v>0</v>
      </c>
      <c r="AM358">
        <v>355664</v>
      </c>
      <c r="AN358">
        <v>0</v>
      </c>
      <c r="AO358">
        <v>35000</v>
      </c>
      <c r="AP358">
        <v>2102357</v>
      </c>
      <c r="AQ358">
        <v>0</v>
      </c>
      <c r="AR358">
        <v>107901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35000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608140</v>
      </c>
      <c r="BN358">
        <v>60810</v>
      </c>
      <c r="BO358">
        <v>302570</v>
      </c>
      <c r="BP358">
        <v>287550</v>
      </c>
      <c r="BQ358">
        <v>58350</v>
      </c>
      <c r="BR358">
        <v>12070</v>
      </c>
      <c r="BS358">
        <v>48040</v>
      </c>
      <c r="BT358">
        <v>0</v>
      </c>
      <c r="BU358">
        <v>5000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356610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262127.924</v>
      </c>
      <c r="CH358">
        <v>28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7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20</v>
      </c>
      <c r="DA358">
        <v>0</v>
      </c>
      <c r="DB358">
        <v>10</v>
      </c>
      <c r="DC358">
        <v>30</v>
      </c>
      <c r="DD358">
        <v>24</v>
      </c>
      <c r="DE358">
        <v>0</v>
      </c>
      <c r="DF358">
        <v>26.38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0.5</v>
      </c>
      <c r="DR358">
        <v>2</v>
      </c>
      <c r="DS358">
        <v>2</v>
      </c>
      <c r="DV358" s="2"/>
      <c r="DZ358" t="b">
        <v>1</v>
      </c>
      <c r="EA358" s="2" t="s">
        <v>204</v>
      </c>
      <c r="ED358" s="3">
        <v>46054</v>
      </c>
      <c r="EE358" s="3">
        <v>46081</v>
      </c>
      <c r="EF358" s="2" t="s">
        <v>173</v>
      </c>
      <c r="EG358" t="b">
        <v>1</v>
      </c>
      <c r="EH358" s="2" t="s">
        <v>174</v>
      </c>
      <c r="EK358" s="2"/>
    </row>
    <row r="359" spans="1:141" ht="15">
      <c r="A359" s="3">
        <v>46054</v>
      </c>
      <c r="B359">
        <v>7380</v>
      </c>
      <c r="D359" s="2"/>
      <c r="E359" t="s">
        <v>176</v>
      </c>
      <c r="F359" s="2" t="s">
        <v>177</v>
      </c>
      <c r="G359">
        <v>11</v>
      </c>
      <c r="H359" s="3">
        <v>37347</v>
      </c>
      <c r="J359">
        <v>116136.333</v>
      </c>
      <c r="K359">
        <v>121886.3</v>
      </c>
      <c r="L359">
        <v>145247.84099999999</v>
      </c>
      <c r="M359">
        <v>16</v>
      </c>
      <c r="N359">
        <v>8</v>
      </c>
      <c r="O359">
        <v>4</v>
      </c>
      <c r="P359">
        <v>28</v>
      </c>
      <c r="Q359">
        <v>100</v>
      </c>
      <c r="R359">
        <v>100</v>
      </c>
      <c r="S359">
        <v>5758810</v>
      </c>
      <c r="T359">
        <v>1186810</v>
      </c>
      <c r="U359">
        <v>4572000</v>
      </c>
      <c r="V359">
        <v>23</v>
      </c>
      <c r="W359">
        <v>3251817</v>
      </c>
      <c r="X359">
        <v>0</v>
      </c>
      <c r="Y359">
        <v>0</v>
      </c>
      <c r="Z359">
        <v>0</v>
      </c>
      <c r="AA359">
        <v>172500</v>
      </c>
      <c r="AB359">
        <v>0</v>
      </c>
      <c r="AC359">
        <v>0</v>
      </c>
      <c r="AD359">
        <v>0</v>
      </c>
      <c r="AE359">
        <v>172500</v>
      </c>
      <c r="AF359">
        <v>0</v>
      </c>
      <c r="AG359">
        <v>457073</v>
      </c>
      <c r="AH359">
        <v>0</v>
      </c>
      <c r="AI359">
        <v>435743</v>
      </c>
      <c r="AJ359">
        <v>892817</v>
      </c>
      <c r="AK359">
        <v>871487</v>
      </c>
      <c r="AL359">
        <v>0</v>
      </c>
      <c r="AM359">
        <v>480189</v>
      </c>
      <c r="AN359">
        <v>0</v>
      </c>
      <c r="AO359">
        <v>60000</v>
      </c>
      <c r="AP359">
        <v>2304493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30000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553000</v>
      </c>
      <c r="BN359">
        <v>55300</v>
      </c>
      <c r="BO359">
        <v>0</v>
      </c>
      <c r="BP359">
        <v>255830</v>
      </c>
      <c r="BQ359">
        <v>51830</v>
      </c>
      <c r="BR359">
        <v>9760</v>
      </c>
      <c r="BS359">
        <v>38810</v>
      </c>
      <c r="BT359">
        <v>0</v>
      </c>
      <c r="BU359">
        <v>7060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215220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213650.772</v>
      </c>
      <c r="CH359">
        <v>28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12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20</v>
      </c>
      <c r="DA359">
        <v>0</v>
      </c>
      <c r="DB359">
        <v>16</v>
      </c>
      <c r="DC359">
        <v>36</v>
      </c>
      <c r="DD359">
        <v>32</v>
      </c>
      <c r="DE359">
        <v>0</v>
      </c>
      <c r="DF359">
        <v>44.08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2</v>
      </c>
      <c r="DS359">
        <v>2</v>
      </c>
      <c r="DV359" s="2"/>
      <c r="DZ359" t="b">
        <v>1</v>
      </c>
      <c r="EA359" s="2" t="s">
        <v>204</v>
      </c>
      <c r="ED359" s="3">
        <v>46054</v>
      </c>
      <c r="EE359" s="3">
        <v>46081</v>
      </c>
      <c r="EF359" s="2" t="s">
        <v>173</v>
      </c>
      <c r="EG359" t="b">
        <v>1</v>
      </c>
      <c r="EH359" s="2" t="s">
        <v>174</v>
      </c>
      <c r="EK359" s="2"/>
    </row>
    <row r="360" spans="1:141" ht="15">
      <c r="A360" s="3">
        <v>46054</v>
      </c>
      <c r="B360">
        <v>7380</v>
      </c>
      <c r="D360" s="2"/>
      <c r="E360" t="s">
        <v>176</v>
      </c>
      <c r="F360" s="2" t="s">
        <v>177</v>
      </c>
      <c r="G360">
        <v>7</v>
      </c>
      <c r="H360" s="3">
        <v>37747</v>
      </c>
      <c r="J360">
        <v>113366.333</v>
      </c>
      <c r="K360">
        <v>119241.3</v>
      </c>
      <c r="L360">
        <v>142095.883</v>
      </c>
      <c r="M360">
        <v>16</v>
      </c>
      <c r="N360">
        <v>8</v>
      </c>
      <c r="O360">
        <v>4</v>
      </c>
      <c r="P360">
        <v>28</v>
      </c>
      <c r="Q360">
        <v>100</v>
      </c>
      <c r="R360">
        <v>100</v>
      </c>
      <c r="S360">
        <v>5606292</v>
      </c>
      <c r="T360">
        <v>1678292</v>
      </c>
      <c r="U360">
        <v>3928000</v>
      </c>
      <c r="V360">
        <v>22</v>
      </c>
      <c r="W360">
        <v>3174257</v>
      </c>
      <c r="X360">
        <v>0</v>
      </c>
      <c r="Y360">
        <v>0</v>
      </c>
      <c r="Z360">
        <v>11250</v>
      </c>
      <c r="AA360">
        <v>165000</v>
      </c>
      <c r="AB360">
        <v>0</v>
      </c>
      <c r="AC360">
        <v>0</v>
      </c>
      <c r="AD360">
        <v>0</v>
      </c>
      <c r="AE360">
        <v>176250</v>
      </c>
      <c r="AF360">
        <v>0</v>
      </c>
      <c r="AG360">
        <v>447154</v>
      </c>
      <c r="AH360">
        <v>0</v>
      </c>
      <c r="AI360">
        <v>426287</v>
      </c>
      <c r="AJ360">
        <v>873442</v>
      </c>
      <c r="AK360">
        <v>852575</v>
      </c>
      <c r="AL360">
        <v>0</v>
      </c>
      <c r="AM360">
        <v>469768</v>
      </c>
      <c r="AN360">
        <v>0</v>
      </c>
      <c r="AO360">
        <v>60000</v>
      </c>
      <c r="AP360">
        <v>2255785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459510</v>
      </c>
      <c r="BN360">
        <v>45950</v>
      </c>
      <c r="BO360">
        <v>258350</v>
      </c>
      <c r="BP360">
        <v>247700</v>
      </c>
      <c r="BQ360">
        <v>50460</v>
      </c>
      <c r="BR360">
        <v>9530</v>
      </c>
      <c r="BS360">
        <v>37970</v>
      </c>
      <c r="BT360">
        <v>22000</v>
      </c>
      <c r="BU360">
        <v>22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546800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207335.967</v>
      </c>
      <c r="CH360">
        <v>28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12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20</v>
      </c>
      <c r="DA360">
        <v>0</v>
      </c>
      <c r="DB360">
        <v>16</v>
      </c>
      <c r="DC360">
        <v>36</v>
      </c>
      <c r="DD360">
        <v>32</v>
      </c>
      <c r="DE360">
        <v>0</v>
      </c>
      <c r="DF360">
        <v>44.08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2</v>
      </c>
      <c r="DR360">
        <v>2</v>
      </c>
      <c r="DS360">
        <v>2</v>
      </c>
      <c r="DV360" s="2"/>
      <c r="DZ360" t="b">
        <v>1</v>
      </c>
      <c r="EA360" s="2" t="s">
        <v>204</v>
      </c>
      <c r="ED360" s="3">
        <v>46054</v>
      </c>
      <c r="EE360" s="3">
        <v>46081</v>
      </c>
      <c r="EF360" s="2" t="s">
        <v>173</v>
      </c>
      <c r="EG360" t="b">
        <v>1</v>
      </c>
      <c r="EH360" s="2" t="s">
        <v>174</v>
      </c>
      <c r="EK360" s="2"/>
    </row>
    <row r="361" spans="1:141" ht="15">
      <c r="A361" s="3">
        <v>46054</v>
      </c>
      <c r="B361">
        <v>7380</v>
      </c>
      <c r="D361" s="2"/>
      <c r="E361" t="s">
        <v>176</v>
      </c>
      <c r="F361" s="2" t="s">
        <v>177</v>
      </c>
      <c r="G361">
        <v>1</v>
      </c>
      <c r="H361" s="3">
        <v>37879</v>
      </c>
      <c r="J361">
        <v>108315.333</v>
      </c>
      <c r="K361">
        <v>113815.3</v>
      </c>
      <c r="L361">
        <v>135629.899</v>
      </c>
      <c r="M361">
        <v>16</v>
      </c>
      <c r="N361">
        <v>8</v>
      </c>
      <c r="O361">
        <v>4</v>
      </c>
      <c r="P361">
        <v>28</v>
      </c>
      <c r="Q361">
        <v>100</v>
      </c>
      <c r="R361">
        <v>100</v>
      </c>
      <c r="S361">
        <v>4692611</v>
      </c>
      <c r="T361">
        <v>1322611</v>
      </c>
      <c r="U361">
        <v>3370000</v>
      </c>
      <c r="V361">
        <v>22</v>
      </c>
      <c r="W361">
        <v>3032829</v>
      </c>
      <c r="X361">
        <v>0</v>
      </c>
      <c r="Y361">
        <v>0</v>
      </c>
      <c r="Z361">
        <v>0</v>
      </c>
      <c r="AA361">
        <v>165000</v>
      </c>
      <c r="AB361">
        <v>0</v>
      </c>
      <c r="AC361">
        <v>0</v>
      </c>
      <c r="AD361">
        <v>0</v>
      </c>
      <c r="AE361">
        <v>165000</v>
      </c>
      <c r="AF361">
        <v>0</v>
      </c>
      <c r="AG361">
        <v>426807</v>
      </c>
      <c r="AH361">
        <v>0</v>
      </c>
      <c r="AI361">
        <v>203444</v>
      </c>
      <c r="AJ361">
        <v>630252</v>
      </c>
      <c r="AK361">
        <v>610334</v>
      </c>
      <c r="AL361">
        <v>0</v>
      </c>
      <c r="AM361">
        <v>224196</v>
      </c>
      <c r="AN361">
        <v>0</v>
      </c>
      <c r="AO361">
        <v>30000</v>
      </c>
      <c r="AP361">
        <v>1494782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331140</v>
      </c>
      <c r="BN361">
        <v>33110</v>
      </c>
      <c r="BO361">
        <v>246190</v>
      </c>
      <c r="BP361">
        <v>209560</v>
      </c>
      <c r="BQ361">
        <v>42230</v>
      </c>
      <c r="BR361">
        <v>9100</v>
      </c>
      <c r="BS361">
        <v>36240</v>
      </c>
      <c r="BT361">
        <v>11000</v>
      </c>
      <c r="BU361">
        <v>321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403720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192441.761</v>
      </c>
      <c r="CH361">
        <v>28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6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20</v>
      </c>
      <c r="DA361">
        <v>0</v>
      </c>
      <c r="DB361">
        <v>8</v>
      </c>
      <c r="DC361">
        <v>28</v>
      </c>
      <c r="DD361">
        <v>24</v>
      </c>
      <c r="DE361">
        <v>0</v>
      </c>
      <c r="DF361">
        <v>22.04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2</v>
      </c>
      <c r="DS361">
        <v>2</v>
      </c>
      <c r="DV361" s="2"/>
      <c r="DZ361" t="b">
        <v>1</v>
      </c>
      <c r="EA361" s="2" t="s">
        <v>204</v>
      </c>
      <c r="ED361" s="3">
        <v>46054</v>
      </c>
      <c r="EE361" s="3">
        <v>46081</v>
      </c>
      <c r="EF361" s="2" t="s">
        <v>173</v>
      </c>
      <c r="EG361" t="b">
        <v>1</v>
      </c>
      <c r="EH361" s="2" t="s">
        <v>174</v>
      </c>
      <c r="EK361" s="2"/>
    </row>
    <row r="362" spans="1:141" ht="15">
      <c r="A362" s="3">
        <v>46054</v>
      </c>
      <c r="B362">
        <v>7380</v>
      </c>
      <c r="D362" s="2"/>
      <c r="E362" t="s">
        <v>179</v>
      </c>
      <c r="F362" s="2" t="s">
        <v>180</v>
      </c>
      <c r="G362">
        <v>19</v>
      </c>
      <c r="H362" s="3">
        <v>38863</v>
      </c>
      <c r="J362">
        <v>105328.299</v>
      </c>
      <c r="K362">
        <v>110328.26700000001</v>
      </c>
      <c r="L362">
        <v>131474.51800000001</v>
      </c>
      <c r="M362">
        <v>16</v>
      </c>
      <c r="N362">
        <v>8</v>
      </c>
      <c r="O362">
        <v>4</v>
      </c>
      <c r="P362">
        <v>28</v>
      </c>
      <c r="Q362">
        <v>100</v>
      </c>
      <c r="R362">
        <v>100</v>
      </c>
      <c r="S362">
        <v>4802455</v>
      </c>
      <c r="T362">
        <v>920970</v>
      </c>
      <c r="U362">
        <v>3881485</v>
      </c>
      <c r="V362">
        <v>19</v>
      </c>
      <c r="W362">
        <v>2949192</v>
      </c>
      <c r="X362">
        <v>0</v>
      </c>
      <c r="Y362">
        <v>0</v>
      </c>
      <c r="Z362">
        <v>7500</v>
      </c>
      <c r="AA362">
        <v>142500</v>
      </c>
      <c r="AB362">
        <v>0</v>
      </c>
      <c r="AC362">
        <v>0</v>
      </c>
      <c r="AD362">
        <v>0</v>
      </c>
      <c r="AE362">
        <v>150000</v>
      </c>
      <c r="AF362">
        <v>0</v>
      </c>
      <c r="AG362">
        <v>413731</v>
      </c>
      <c r="AH362">
        <v>0</v>
      </c>
      <c r="AI362">
        <v>197211</v>
      </c>
      <c r="AJ362">
        <v>610942</v>
      </c>
      <c r="AK362">
        <v>788847</v>
      </c>
      <c r="AL362">
        <v>0</v>
      </c>
      <c r="AM362">
        <v>263474</v>
      </c>
      <c r="AN362">
        <v>0</v>
      </c>
      <c r="AO362">
        <v>40000</v>
      </c>
      <c r="AP362">
        <v>1703263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346980</v>
      </c>
      <c r="BN362">
        <v>34690</v>
      </c>
      <c r="BO362">
        <v>244910</v>
      </c>
      <c r="BP362">
        <v>204200</v>
      </c>
      <c r="BQ362">
        <v>43220</v>
      </c>
      <c r="BR362">
        <v>8850</v>
      </c>
      <c r="BS362">
        <v>35120</v>
      </c>
      <c r="BT362">
        <v>2000</v>
      </c>
      <c r="BU362">
        <v>1000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195906.29300000001</v>
      </c>
      <c r="CH362">
        <v>28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8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20</v>
      </c>
      <c r="DA362">
        <v>0</v>
      </c>
      <c r="DB362">
        <v>8</v>
      </c>
      <c r="DC362">
        <v>28</v>
      </c>
      <c r="DD362">
        <v>32</v>
      </c>
      <c r="DE362">
        <v>0</v>
      </c>
      <c r="DF362">
        <v>26.72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2</v>
      </c>
      <c r="DS362">
        <v>2</v>
      </c>
      <c r="DV362" s="2"/>
      <c r="DZ362" t="b">
        <v>1</v>
      </c>
      <c r="EA362" s="2" t="s">
        <v>204</v>
      </c>
      <c r="ED362" s="3">
        <v>46054</v>
      </c>
      <c r="EE362" s="3">
        <v>46081</v>
      </c>
      <c r="EF362" s="2" t="s">
        <v>173</v>
      </c>
      <c r="EG362" t="b">
        <v>1</v>
      </c>
      <c r="EH362" s="2" t="s">
        <v>174</v>
      </c>
      <c r="EK362" s="2"/>
    </row>
    <row r="363" spans="1:141" ht="15">
      <c r="A363" s="3">
        <v>46054</v>
      </c>
      <c r="B363">
        <v>7390</v>
      </c>
      <c r="D363" s="2"/>
      <c r="E363" t="s">
        <v>176</v>
      </c>
      <c r="F363" s="2" t="s">
        <v>177</v>
      </c>
      <c r="G363">
        <v>12</v>
      </c>
      <c r="H363" s="3">
        <v>37599</v>
      </c>
      <c r="J363">
        <v>116788.333</v>
      </c>
      <c r="K363">
        <v>122538.3</v>
      </c>
      <c r="L363">
        <v>146024.80799999999</v>
      </c>
      <c r="M363">
        <v>16</v>
      </c>
      <c r="N363">
        <v>8</v>
      </c>
      <c r="O363">
        <v>4</v>
      </c>
      <c r="P363">
        <v>28</v>
      </c>
      <c r="Q363">
        <v>100</v>
      </c>
      <c r="R363">
        <v>100</v>
      </c>
      <c r="S363">
        <v>5185632</v>
      </c>
      <c r="T363">
        <v>1027632</v>
      </c>
      <c r="U363">
        <v>4158000</v>
      </c>
      <c r="V363">
        <v>23</v>
      </c>
      <c r="W363">
        <v>3270073</v>
      </c>
      <c r="X363">
        <v>0</v>
      </c>
      <c r="Y363">
        <v>0</v>
      </c>
      <c r="Z363">
        <v>0</v>
      </c>
      <c r="AA363">
        <v>172500</v>
      </c>
      <c r="AB363">
        <v>0</v>
      </c>
      <c r="AC363">
        <v>0</v>
      </c>
      <c r="AD363">
        <v>0</v>
      </c>
      <c r="AE363">
        <v>172500</v>
      </c>
      <c r="AF363">
        <v>0</v>
      </c>
      <c r="AG363">
        <v>459518</v>
      </c>
      <c r="AH363">
        <v>0</v>
      </c>
      <c r="AI363">
        <v>273796</v>
      </c>
      <c r="AJ363">
        <v>733315</v>
      </c>
      <c r="AK363">
        <v>657111</v>
      </c>
      <c r="AL363">
        <v>0</v>
      </c>
      <c r="AM363">
        <v>292633</v>
      </c>
      <c r="AN363">
        <v>0</v>
      </c>
      <c r="AO363">
        <v>40000</v>
      </c>
      <c r="AP363">
        <v>1723059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20000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400770</v>
      </c>
      <c r="BN363">
        <v>40070</v>
      </c>
      <c r="BO363">
        <v>250370</v>
      </c>
      <c r="BP363">
        <v>225780</v>
      </c>
      <c r="BQ363">
        <v>46670</v>
      </c>
      <c r="BR363">
        <v>9810</v>
      </c>
      <c r="BS363">
        <v>39020</v>
      </c>
      <c r="BT363">
        <v>3000</v>
      </c>
      <c r="BU363">
        <v>5242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6900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193159.891</v>
      </c>
      <c r="CH363">
        <v>28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8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20</v>
      </c>
      <c r="DA363">
        <v>0</v>
      </c>
      <c r="DB363">
        <v>10</v>
      </c>
      <c r="DC363">
        <v>30</v>
      </c>
      <c r="DD363">
        <v>24</v>
      </c>
      <c r="DE363">
        <v>0</v>
      </c>
      <c r="DF363">
        <v>26.72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2</v>
      </c>
      <c r="DS363">
        <v>2</v>
      </c>
      <c r="DV363" s="2"/>
      <c r="DZ363" t="b">
        <v>1</v>
      </c>
      <c r="EA363" s="2" t="s">
        <v>215</v>
      </c>
      <c r="ED363" s="3">
        <v>46054</v>
      </c>
      <c r="EE363" s="3">
        <v>46081</v>
      </c>
      <c r="EF363" s="2" t="s">
        <v>173</v>
      </c>
      <c r="EG363" t="b">
        <v>1</v>
      </c>
      <c r="EH363" s="2" t="s">
        <v>174</v>
      </c>
      <c r="EK363" s="2"/>
    </row>
    <row r="364" spans="1:141" ht="15">
      <c r="A364" s="3">
        <v>46054</v>
      </c>
      <c r="B364">
        <v>7390</v>
      </c>
      <c r="D364" s="2"/>
      <c r="E364" t="s">
        <v>176</v>
      </c>
      <c r="F364" s="2" t="s">
        <v>177</v>
      </c>
      <c r="G364">
        <v>3</v>
      </c>
      <c r="H364" s="3">
        <v>38061</v>
      </c>
      <c r="J364">
        <v>110095.333</v>
      </c>
      <c r="K364">
        <v>115595.3</v>
      </c>
      <c r="L364">
        <v>137751.06599999999</v>
      </c>
      <c r="M364">
        <v>16</v>
      </c>
      <c r="N364">
        <v>8</v>
      </c>
      <c r="O364">
        <v>4</v>
      </c>
      <c r="P364">
        <v>28</v>
      </c>
      <c r="Q364">
        <v>100</v>
      </c>
      <c r="R364">
        <v>100</v>
      </c>
      <c r="S364">
        <v>4765358</v>
      </c>
      <c r="T364">
        <v>1080900</v>
      </c>
      <c r="U364">
        <v>3684458</v>
      </c>
      <c r="V364">
        <v>21</v>
      </c>
      <c r="W364">
        <v>3082669</v>
      </c>
      <c r="X364">
        <v>0</v>
      </c>
      <c r="Y364">
        <v>0</v>
      </c>
      <c r="Z364">
        <v>7500</v>
      </c>
      <c r="AA364">
        <v>157500</v>
      </c>
      <c r="AB364">
        <v>0</v>
      </c>
      <c r="AC364">
        <v>0</v>
      </c>
      <c r="AD364">
        <v>0</v>
      </c>
      <c r="AE364">
        <v>165000</v>
      </c>
      <c r="AF364">
        <v>0</v>
      </c>
      <c r="AG364">
        <v>433482</v>
      </c>
      <c r="AH364">
        <v>0</v>
      </c>
      <c r="AI364">
        <v>206626</v>
      </c>
      <c r="AJ364">
        <v>640108</v>
      </c>
      <c r="AK364">
        <v>619879</v>
      </c>
      <c r="AL364">
        <v>0</v>
      </c>
      <c r="AM364">
        <v>227702</v>
      </c>
      <c r="AN364">
        <v>0</v>
      </c>
      <c r="AO364">
        <v>30000</v>
      </c>
      <c r="AP364">
        <v>1517689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339040</v>
      </c>
      <c r="BN364">
        <v>33900</v>
      </c>
      <c r="BO364">
        <v>262620</v>
      </c>
      <c r="BP364">
        <v>205980</v>
      </c>
      <c r="BQ364">
        <v>42890</v>
      </c>
      <c r="BR364">
        <v>9250</v>
      </c>
      <c r="BS364">
        <v>36810</v>
      </c>
      <c r="BT364">
        <v>24000</v>
      </c>
      <c r="BU364">
        <v>2000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124410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191621.728</v>
      </c>
      <c r="CH364">
        <v>28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6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20</v>
      </c>
      <c r="DA364">
        <v>0</v>
      </c>
      <c r="DB364">
        <v>8</v>
      </c>
      <c r="DC364">
        <v>28</v>
      </c>
      <c r="DD364">
        <v>24</v>
      </c>
      <c r="DE364">
        <v>0</v>
      </c>
      <c r="DF364">
        <v>22.04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2</v>
      </c>
      <c r="DS364">
        <v>2</v>
      </c>
      <c r="DV364" s="2"/>
      <c r="DZ364" t="b">
        <v>1</v>
      </c>
      <c r="EA364" s="2" t="s">
        <v>215</v>
      </c>
      <c r="ED364" s="3">
        <v>46054</v>
      </c>
      <c r="EE364" s="3">
        <v>46081</v>
      </c>
      <c r="EF364" s="2" t="s">
        <v>173</v>
      </c>
      <c r="EG364" t="b">
        <v>1</v>
      </c>
      <c r="EH364" s="2" t="s">
        <v>174</v>
      </c>
      <c r="EK364" s="2"/>
    </row>
    <row r="365" spans="1:141" ht="15">
      <c r="A365" s="3">
        <v>46054</v>
      </c>
      <c r="B365">
        <v>7390</v>
      </c>
      <c r="D365" s="2"/>
      <c r="E365" t="s">
        <v>176</v>
      </c>
      <c r="F365" s="2" t="s">
        <v>177</v>
      </c>
      <c r="G365">
        <v>10</v>
      </c>
      <c r="H365" s="3">
        <v>38252</v>
      </c>
      <c r="J365">
        <v>115484.333</v>
      </c>
      <c r="K365">
        <v>121109.3</v>
      </c>
      <c r="L365">
        <v>144321.916</v>
      </c>
      <c r="M365">
        <v>16</v>
      </c>
      <c r="N365">
        <v>8</v>
      </c>
      <c r="O365">
        <v>4</v>
      </c>
      <c r="P365">
        <v>28</v>
      </c>
      <c r="Q365">
        <v>100</v>
      </c>
      <c r="R365">
        <v>100</v>
      </c>
      <c r="S365">
        <v>6058127</v>
      </c>
      <c r="T365">
        <v>1065127</v>
      </c>
      <c r="U365">
        <v>4993000</v>
      </c>
      <c r="V365">
        <v>21</v>
      </c>
      <c r="W365">
        <v>3233561</v>
      </c>
      <c r="X365">
        <v>0</v>
      </c>
      <c r="Y365">
        <v>0</v>
      </c>
      <c r="Z365">
        <v>11250</v>
      </c>
      <c r="AA365">
        <v>157500</v>
      </c>
      <c r="AB365">
        <v>0</v>
      </c>
      <c r="AC365">
        <v>0</v>
      </c>
      <c r="AD365">
        <v>0</v>
      </c>
      <c r="AE365">
        <v>168750</v>
      </c>
      <c r="AF365">
        <v>0</v>
      </c>
      <c r="AG365">
        <v>454159</v>
      </c>
      <c r="AH365">
        <v>0</v>
      </c>
      <c r="AI365">
        <v>568267</v>
      </c>
      <c r="AJ365">
        <v>1022427</v>
      </c>
      <c r="AK365">
        <v>1082414</v>
      </c>
      <c r="AL365">
        <v>0</v>
      </c>
      <c r="AM365">
        <v>440975</v>
      </c>
      <c r="AN365">
        <v>0</v>
      </c>
      <c r="AO365">
        <v>55000</v>
      </c>
      <c r="AP365">
        <v>2600816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55000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363340</v>
      </c>
      <c r="BN365">
        <v>36330</v>
      </c>
      <c r="BO365">
        <v>292640</v>
      </c>
      <c r="BP365">
        <v>262540</v>
      </c>
      <c r="BQ365">
        <v>54520</v>
      </c>
      <c r="BR365">
        <v>9700</v>
      </c>
      <c r="BS365">
        <v>38560</v>
      </c>
      <c r="BT365">
        <v>0</v>
      </c>
      <c r="BU365">
        <v>7497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212190.641</v>
      </c>
      <c r="CH365">
        <v>28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20</v>
      </c>
      <c r="DA365">
        <v>0</v>
      </c>
      <c r="DB365">
        <v>21</v>
      </c>
      <c r="DC365">
        <v>41</v>
      </c>
      <c r="DD365">
        <v>40</v>
      </c>
      <c r="DE365">
        <v>0</v>
      </c>
      <c r="DF365">
        <v>40.74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0.5</v>
      </c>
      <c r="DR365">
        <v>2</v>
      </c>
      <c r="DS365">
        <v>2</v>
      </c>
      <c r="DV365" s="2"/>
      <c r="DZ365" t="b">
        <v>1</v>
      </c>
      <c r="EA365" s="2" t="s">
        <v>215</v>
      </c>
      <c r="ED365" s="3">
        <v>46054</v>
      </c>
      <c r="EE365" s="3">
        <v>46081</v>
      </c>
      <c r="EF365" s="2" t="s">
        <v>173</v>
      </c>
      <c r="EG365" t="b">
        <v>1</v>
      </c>
      <c r="EH365" s="2" t="s">
        <v>174</v>
      </c>
      <c r="EK365" s="2"/>
    </row>
    <row r="366" spans="1:141" ht="15">
      <c r="A366" s="3">
        <v>46054</v>
      </c>
      <c r="B366">
        <v>7400</v>
      </c>
      <c r="D366" s="2"/>
      <c r="E366" t="s">
        <v>176</v>
      </c>
      <c r="F366" s="2" t="s">
        <v>177</v>
      </c>
      <c r="G366">
        <v>12</v>
      </c>
      <c r="H366" s="3">
        <v>37683</v>
      </c>
      <c r="J366">
        <v>116788.333</v>
      </c>
      <c r="K366">
        <v>122538.3</v>
      </c>
      <c r="L366">
        <v>146024.80799999999</v>
      </c>
      <c r="M366">
        <v>16</v>
      </c>
      <c r="N366">
        <v>8</v>
      </c>
      <c r="O366">
        <v>4</v>
      </c>
      <c r="P366">
        <v>28</v>
      </c>
      <c r="Q366">
        <v>100</v>
      </c>
      <c r="R366">
        <v>100</v>
      </c>
      <c r="S366">
        <v>4396879</v>
      </c>
      <c r="T366">
        <v>784710</v>
      </c>
      <c r="U366">
        <v>3612169</v>
      </c>
      <c r="V366">
        <v>23</v>
      </c>
      <c r="W366">
        <v>3270073</v>
      </c>
      <c r="X366">
        <v>0</v>
      </c>
      <c r="Y366">
        <v>0</v>
      </c>
      <c r="Z366">
        <v>0</v>
      </c>
      <c r="AA366">
        <v>172500</v>
      </c>
      <c r="AB366">
        <v>0</v>
      </c>
      <c r="AC366">
        <v>0</v>
      </c>
      <c r="AD366">
        <v>0</v>
      </c>
      <c r="AE366">
        <v>172500</v>
      </c>
      <c r="AF366">
        <v>0</v>
      </c>
      <c r="AG366">
        <v>459518</v>
      </c>
      <c r="AH366">
        <v>0</v>
      </c>
      <c r="AI366">
        <v>219037</v>
      </c>
      <c r="AJ366">
        <v>678555</v>
      </c>
      <c r="AK366">
        <v>0</v>
      </c>
      <c r="AL366">
        <v>0</v>
      </c>
      <c r="AM366">
        <v>215751</v>
      </c>
      <c r="AN366">
        <v>0</v>
      </c>
      <c r="AO366">
        <v>25000</v>
      </c>
      <c r="AP366">
        <v>919306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35000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206480</v>
      </c>
      <c r="BN366">
        <v>20640</v>
      </c>
      <c r="BO366">
        <v>268510</v>
      </c>
      <c r="BP366">
        <v>193680</v>
      </c>
      <c r="BQ366">
        <v>39570</v>
      </c>
      <c r="BR366">
        <v>9810</v>
      </c>
      <c r="BS366">
        <v>39020</v>
      </c>
      <c r="BT366">
        <v>6000</v>
      </c>
      <c r="BU366">
        <v>1000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177077.663</v>
      </c>
      <c r="CH366">
        <v>28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5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20</v>
      </c>
      <c r="DA366">
        <v>0</v>
      </c>
      <c r="DB366">
        <v>8</v>
      </c>
      <c r="DC366">
        <v>28</v>
      </c>
      <c r="DD366">
        <v>0</v>
      </c>
      <c r="DE366">
        <v>0</v>
      </c>
      <c r="DF366">
        <v>19.7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2.5</v>
      </c>
      <c r="DR366">
        <v>2</v>
      </c>
      <c r="DS366">
        <v>2</v>
      </c>
      <c r="DV366" s="2"/>
      <c r="DZ366" t="b">
        <v>1</v>
      </c>
      <c r="EA366" s="2" t="s">
        <v>205</v>
      </c>
      <c r="ED366" s="3">
        <v>46054</v>
      </c>
      <c r="EE366" s="3">
        <v>46081</v>
      </c>
      <c r="EF366" s="2" t="s">
        <v>173</v>
      </c>
      <c r="EG366" t="b">
        <v>1</v>
      </c>
      <c r="EH366" s="2" t="s">
        <v>174</v>
      </c>
      <c r="EK366" s="2"/>
    </row>
    <row r="367" spans="1:141" ht="15">
      <c r="A367" s="3">
        <v>46054</v>
      </c>
      <c r="B367">
        <v>7400</v>
      </c>
      <c r="D367" s="2"/>
      <c r="E367" t="s">
        <v>176</v>
      </c>
      <c r="F367" s="2" t="s">
        <v>177</v>
      </c>
      <c r="G367">
        <v>5</v>
      </c>
      <c r="H367" s="3">
        <v>37921</v>
      </c>
      <c r="J367">
        <v>111809.333</v>
      </c>
      <c r="K367">
        <v>118184.3</v>
      </c>
      <c r="L367">
        <v>140836.291</v>
      </c>
      <c r="M367">
        <v>16</v>
      </c>
      <c r="N367">
        <v>8</v>
      </c>
      <c r="O367">
        <v>4</v>
      </c>
      <c r="P367">
        <v>28</v>
      </c>
      <c r="Q367">
        <v>100</v>
      </c>
      <c r="R367">
        <v>100</v>
      </c>
      <c r="S367">
        <v>5161006</v>
      </c>
      <c r="T367">
        <v>860690</v>
      </c>
      <c r="U367">
        <v>4300316</v>
      </c>
      <c r="V367">
        <v>22</v>
      </c>
      <c r="W367">
        <v>3130661</v>
      </c>
      <c r="X367">
        <v>0</v>
      </c>
      <c r="Y367">
        <v>0</v>
      </c>
      <c r="Z367">
        <v>26250</v>
      </c>
      <c r="AA367">
        <v>165000</v>
      </c>
      <c r="AB367">
        <v>0</v>
      </c>
      <c r="AC367">
        <v>0</v>
      </c>
      <c r="AD367">
        <v>0</v>
      </c>
      <c r="AE367">
        <v>191250</v>
      </c>
      <c r="AF367">
        <v>0</v>
      </c>
      <c r="AG367">
        <v>443191</v>
      </c>
      <c r="AH367">
        <v>0</v>
      </c>
      <c r="AI367">
        <v>422508</v>
      </c>
      <c r="AJ367">
        <v>865699</v>
      </c>
      <c r="AK367">
        <v>422508</v>
      </c>
      <c r="AL367">
        <v>0</v>
      </c>
      <c r="AM367">
        <v>440888</v>
      </c>
      <c r="AN367">
        <v>0</v>
      </c>
      <c r="AO367">
        <v>55000</v>
      </c>
      <c r="AP367">
        <v>1784095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55000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251270</v>
      </c>
      <c r="BN367">
        <v>25120</v>
      </c>
      <c r="BO367">
        <v>265280</v>
      </c>
      <c r="BP367">
        <v>219520</v>
      </c>
      <c r="BQ367">
        <v>46450</v>
      </c>
      <c r="BR367">
        <v>9400</v>
      </c>
      <c r="BS367">
        <v>37650</v>
      </c>
      <c r="BT367">
        <v>6000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184315.435</v>
      </c>
      <c r="CH367">
        <v>28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20</v>
      </c>
      <c r="DA367">
        <v>0</v>
      </c>
      <c r="DB367">
        <v>16</v>
      </c>
      <c r="DC367">
        <v>36</v>
      </c>
      <c r="DD367">
        <v>16</v>
      </c>
      <c r="DE367">
        <v>0</v>
      </c>
      <c r="DF367">
        <v>41.74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2</v>
      </c>
      <c r="DS367">
        <v>2</v>
      </c>
      <c r="DV367" s="2"/>
      <c r="DZ367" t="b">
        <v>1</v>
      </c>
      <c r="EA367" s="2" t="s">
        <v>205</v>
      </c>
      <c r="ED367" s="3">
        <v>46054</v>
      </c>
      <c r="EE367" s="3">
        <v>46081</v>
      </c>
      <c r="EF367" s="2" t="s">
        <v>173</v>
      </c>
      <c r="EG367" t="b">
        <v>1</v>
      </c>
      <c r="EH367" s="2" t="s">
        <v>174</v>
      </c>
      <c r="EK367" s="2"/>
    </row>
    <row r="368" spans="1:141" ht="15">
      <c r="A368" s="3">
        <v>46054</v>
      </c>
      <c r="B368">
        <v>7400</v>
      </c>
      <c r="D368" s="2"/>
      <c r="E368" t="s">
        <v>176</v>
      </c>
      <c r="F368" s="2" t="s">
        <v>177</v>
      </c>
      <c r="G368">
        <v>14</v>
      </c>
      <c r="H368" s="3">
        <v>37928</v>
      </c>
      <c r="J368">
        <v>117932.333</v>
      </c>
      <c r="K368">
        <v>123682.3</v>
      </c>
      <c r="L368">
        <v>147388.07399999999</v>
      </c>
      <c r="M368">
        <v>16</v>
      </c>
      <c r="N368">
        <v>8</v>
      </c>
      <c r="O368">
        <v>4</v>
      </c>
      <c r="P368">
        <v>28</v>
      </c>
      <c r="Q368">
        <v>100</v>
      </c>
      <c r="R368">
        <v>100</v>
      </c>
      <c r="S368">
        <v>5182240</v>
      </c>
      <c r="T368">
        <v>864840</v>
      </c>
      <c r="U368">
        <v>4317400</v>
      </c>
      <c r="V368">
        <v>22</v>
      </c>
      <c r="W368">
        <v>3302105</v>
      </c>
      <c r="X368">
        <v>0</v>
      </c>
      <c r="Y368">
        <v>0</v>
      </c>
      <c r="Z368">
        <v>7500</v>
      </c>
      <c r="AA368">
        <v>165000</v>
      </c>
      <c r="AB368">
        <v>0</v>
      </c>
      <c r="AC368">
        <v>0</v>
      </c>
      <c r="AD368">
        <v>0</v>
      </c>
      <c r="AE368">
        <v>172500</v>
      </c>
      <c r="AF368">
        <v>0</v>
      </c>
      <c r="AG368">
        <v>463808</v>
      </c>
      <c r="AH368">
        <v>0</v>
      </c>
      <c r="AI368">
        <v>221082</v>
      </c>
      <c r="AJ368">
        <v>684890</v>
      </c>
      <c r="AK368">
        <v>663246</v>
      </c>
      <c r="AL368">
        <v>0</v>
      </c>
      <c r="AM368">
        <v>269499</v>
      </c>
      <c r="AN368">
        <v>0</v>
      </c>
      <c r="AO368">
        <v>35000</v>
      </c>
      <c r="AP368">
        <v>1652635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55000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236840</v>
      </c>
      <c r="BN368">
        <v>23680</v>
      </c>
      <c r="BO368">
        <v>270560</v>
      </c>
      <c r="BP368">
        <v>220830</v>
      </c>
      <c r="BQ368">
        <v>46640</v>
      </c>
      <c r="BR368">
        <v>9910</v>
      </c>
      <c r="BS368">
        <v>39380</v>
      </c>
      <c r="BT368">
        <v>12000</v>
      </c>
      <c r="BU368">
        <v>5000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170472.228</v>
      </c>
      <c r="CH368">
        <v>28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7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20</v>
      </c>
      <c r="DA368">
        <v>0</v>
      </c>
      <c r="DB368">
        <v>8</v>
      </c>
      <c r="DC368">
        <v>28</v>
      </c>
      <c r="DD368">
        <v>24</v>
      </c>
      <c r="DE368">
        <v>0</v>
      </c>
      <c r="DF368">
        <v>24.38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2</v>
      </c>
      <c r="DS368">
        <v>2</v>
      </c>
      <c r="DV368" s="2"/>
      <c r="DZ368" t="b">
        <v>1</v>
      </c>
      <c r="EA368" s="2" t="s">
        <v>205</v>
      </c>
      <c r="ED368" s="3">
        <v>46054</v>
      </c>
      <c r="EE368" s="3">
        <v>46081</v>
      </c>
      <c r="EF368" s="2" t="s">
        <v>173</v>
      </c>
      <c r="EG368" t="b">
        <v>1</v>
      </c>
      <c r="EH368" s="2" t="s">
        <v>174</v>
      </c>
      <c r="EK368" s="2"/>
    </row>
    <row r="369" spans="1:141" ht="15">
      <c r="A369" s="3">
        <v>46054</v>
      </c>
      <c r="B369">
        <v>7400</v>
      </c>
      <c r="D369" s="2"/>
      <c r="E369" t="s">
        <v>176</v>
      </c>
      <c r="F369" s="2" t="s">
        <v>177</v>
      </c>
      <c r="G369">
        <v>3</v>
      </c>
      <c r="H369" s="3">
        <v>38950</v>
      </c>
      <c r="J369">
        <v>110095.333</v>
      </c>
      <c r="K369">
        <v>115345.3</v>
      </c>
      <c r="L369">
        <v>137453.149</v>
      </c>
      <c r="M369">
        <v>16</v>
      </c>
      <c r="N369">
        <v>8</v>
      </c>
      <c r="O369">
        <v>4</v>
      </c>
      <c r="P369">
        <v>28</v>
      </c>
      <c r="Q369">
        <v>100</v>
      </c>
      <c r="R369">
        <v>100</v>
      </c>
      <c r="S369">
        <v>5243909</v>
      </c>
      <c r="T369">
        <v>923430</v>
      </c>
      <c r="U369">
        <v>4320479</v>
      </c>
      <c r="V369">
        <v>19</v>
      </c>
      <c r="W369">
        <v>3082669</v>
      </c>
      <c r="X369">
        <v>0</v>
      </c>
      <c r="Y369">
        <v>0</v>
      </c>
      <c r="Z369">
        <v>15000</v>
      </c>
      <c r="AA369">
        <v>142500</v>
      </c>
      <c r="AB369">
        <v>0</v>
      </c>
      <c r="AC369">
        <v>0</v>
      </c>
      <c r="AD369">
        <v>0</v>
      </c>
      <c r="AE369">
        <v>157500</v>
      </c>
      <c r="AF369">
        <v>0</v>
      </c>
      <c r="AG369">
        <v>432544</v>
      </c>
      <c r="AH369">
        <v>0</v>
      </c>
      <c r="AI369">
        <v>412359</v>
      </c>
      <c r="AJ369">
        <v>844904</v>
      </c>
      <c r="AK369">
        <v>618539</v>
      </c>
      <c r="AL369">
        <v>0</v>
      </c>
      <c r="AM369">
        <v>430297</v>
      </c>
      <c r="AN369">
        <v>0</v>
      </c>
      <c r="AO369">
        <v>55000</v>
      </c>
      <c r="AP369">
        <v>1948740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45000</v>
      </c>
      <c r="BC369">
        <v>0</v>
      </c>
      <c r="BD369">
        <v>0</v>
      </c>
      <c r="BE369">
        <v>10000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305310</v>
      </c>
      <c r="BN369">
        <v>30530</v>
      </c>
      <c r="BO369">
        <v>261580</v>
      </c>
      <c r="BP369">
        <v>231840</v>
      </c>
      <c r="BQ369">
        <v>47200</v>
      </c>
      <c r="BR369">
        <v>9250</v>
      </c>
      <c r="BS369">
        <v>36720</v>
      </c>
      <c r="BT369">
        <v>0</v>
      </c>
      <c r="BU369">
        <v>1000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199475.29300000001</v>
      </c>
      <c r="CH369">
        <v>28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20</v>
      </c>
      <c r="DA369">
        <v>0</v>
      </c>
      <c r="DB369">
        <v>16</v>
      </c>
      <c r="DC369">
        <v>36</v>
      </c>
      <c r="DD369">
        <v>24</v>
      </c>
      <c r="DE369">
        <v>0</v>
      </c>
      <c r="DF369">
        <v>41.74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2</v>
      </c>
      <c r="DS369">
        <v>2</v>
      </c>
      <c r="DV369" s="2"/>
      <c r="DZ369" t="b">
        <v>1</v>
      </c>
      <c r="EA369" s="2" t="s">
        <v>205</v>
      </c>
      <c r="ED369" s="3">
        <v>46054</v>
      </c>
      <c r="EE369" s="3">
        <v>46081</v>
      </c>
      <c r="EF369" s="2" t="s">
        <v>173</v>
      </c>
      <c r="EG369" t="b">
        <v>1</v>
      </c>
      <c r="EH369" s="2" t="s">
        <v>174</v>
      </c>
      <c r="EK369" s="2"/>
    </row>
    <row r="370" spans="1:141" ht="15">
      <c r="A370" s="3">
        <v>46054</v>
      </c>
      <c r="B370">
        <v>7510</v>
      </c>
      <c r="D370" s="2"/>
      <c r="E370" t="s">
        <v>181</v>
      </c>
      <c r="F370" s="2" t="s">
        <v>182</v>
      </c>
      <c r="G370">
        <v>17</v>
      </c>
      <c r="H370" s="3">
        <v>35339</v>
      </c>
      <c r="J370">
        <v>157791.16500000001</v>
      </c>
      <c r="K370">
        <v>165291.133</v>
      </c>
      <c r="L370">
        <v>196971.93400000001</v>
      </c>
      <c r="M370">
        <v>16</v>
      </c>
      <c r="N370">
        <v>8</v>
      </c>
      <c r="O370">
        <v>4</v>
      </c>
      <c r="P370">
        <v>28</v>
      </c>
      <c r="Q370">
        <v>100</v>
      </c>
      <c r="R370">
        <v>100</v>
      </c>
      <c r="S370">
        <v>7688519</v>
      </c>
      <c r="T370">
        <v>1698519</v>
      </c>
      <c r="U370">
        <v>5990000</v>
      </c>
      <c r="V370">
        <v>29</v>
      </c>
      <c r="W370">
        <v>4418152</v>
      </c>
      <c r="X370">
        <v>0</v>
      </c>
      <c r="Y370">
        <v>0</v>
      </c>
      <c r="Z370">
        <v>7500</v>
      </c>
      <c r="AA370">
        <v>217500</v>
      </c>
      <c r="AB370">
        <v>0</v>
      </c>
      <c r="AC370">
        <v>0</v>
      </c>
      <c r="AD370">
        <v>0</v>
      </c>
      <c r="AE370">
        <v>225000</v>
      </c>
      <c r="AF370">
        <v>0</v>
      </c>
      <c r="AG370">
        <v>619841</v>
      </c>
      <c r="AH370">
        <v>0</v>
      </c>
      <c r="AI370">
        <v>517051</v>
      </c>
      <c r="AJ370">
        <v>1136893</v>
      </c>
      <c r="AK370">
        <v>1181831</v>
      </c>
      <c r="AL370">
        <v>0</v>
      </c>
      <c r="AM370">
        <v>621643</v>
      </c>
      <c r="AN370">
        <v>0</v>
      </c>
      <c r="AO370">
        <v>60000</v>
      </c>
      <c r="AP370">
        <v>3000367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45000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833690</v>
      </c>
      <c r="BN370">
        <v>83360</v>
      </c>
      <c r="BO370">
        <v>302570</v>
      </c>
      <c r="BP370">
        <v>338090</v>
      </c>
      <c r="BQ370">
        <v>69200</v>
      </c>
      <c r="BR370">
        <v>13260</v>
      </c>
      <c r="BS370">
        <v>52620</v>
      </c>
      <c r="BT370">
        <v>0</v>
      </c>
      <c r="BU370">
        <v>5729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244759.413</v>
      </c>
      <c r="CH370">
        <v>28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12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20</v>
      </c>
      <c r="DA370">
        <v>0</v>
      </c>
      <c r="DB370">
        <v>14</v>
      </c>
      <c r="DC370">
        <v>34</v>
      </c>
      <c r="DD370">
        <v>32</v>
      </c>
      <c r="DE370">
        <v>0</v>
      </c>
      <c r="DF370">
        <v>42.08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2</v>
      </c>
      <c r="DS370">
        <v>2</v>
      </c>
      <c r="DV370" s="2"/>
      <c r="DZ370" t="b">
        <v>1</v>
      </c>
      <c r="EA370" s="2" t="s">
        <v>206</v>
      </c>
      <c r="ED370" s="3">
        <v>46054</v>
      </c>
      <c r="EE370" s="3">
        <v>46081</v>
      </c>
      <c r="EF370" s="2" t="s">
        <v>173</v>
      </c>
      <c r="EG370" t="b">
        <v>1</v>
      </c>
      <c r="EH370" s="2" t="s">
        <v>174</v>
      </c>
      <c r="EK370" s="2"/>
    </row>
    <row r="371" spans="1:141" ht="15">
      <c r="A371" s="3">
        <v>46054</v>
      </c>
      <c r="B371">
        <v>7510</v>
      </c>
      <c r="D371" s="2"/>
      <c r="E371" t="s">
        <v>170</v>
      </c>
      <c r="F371" s="2" t="s">
        <v>171</v>
      </c>
      <c r="G371">
        <v>5</v>
      </c>
      <c r="H371" s="3">
        <v>35339</v>
      </c>
      <c r="J371">
        <v>131085.58900000001</v>
      </c>
      <c r="K371">
        <v>138335.56700000001</v>
      </c>
      <c r="L371">
        <v>164849.88399999999</v>
      </c>
      <c r="M371">
        <v>16</v>
      </c>
      <c r="N371">
        <v>8</v>
      </c>
      <c r="O371">
        <v>4</v>
      </c>
      <c r="P371">
        <v>28</v>
      </c>
      <c r="Q371">
        <v>100</v>
      </c>
      <c r="R371">
        <v>100</v>
      </c>
      <c r="S371">
        <v>6068387</v>
      </c>
      <c r="T371">
        <v>1268387</v>
      </c>
      <c r="U371">
        <v>4800000</v>
      </c>
      <c r="V371">
        <v>29</v>
      </c>
      <c r="W371">
        <v>3670396</v>
      </c>
      <c r="X371">
        <v>0</v>
      </c>
      <c r="Y371">
        <v>0</v>
      </c>
      <c r="Z371">
        <v>0</v>
      </c>
      <c r="AA371">
        <v>217500</v>
      </c>
      <c r="AB371">
        <v>0</v>
      </c>
      <c r="AC371">
        <v>0</v>
      </c>
      <c r="AD371">
        <v>0</v>
      </c>
      <c r="AE371">
        <v>217500</v>
      </c>
      <c r="AF371">
        <v>0</v>
      </c>
      <c r="AG371">
        <v>518758</v>
      </c>
      <c r="AH371">
        <v>0</v>
      </c>
      <c r="AI371">
        <v>247274</v>
      </c>
      <c r="AJ371">
        <v>766033</v>
      </c>
      <c r="AK371">
        <v>989099</v>
      </c>
      <c r="AL371">
        <v>0</v>
      </c>
      <c r="AM371">
        <v>330359</v>
      </c>
      <c r="AN371">
        <v>0</v>
      </c>
      <c r="AO371">
        <v>40000</v>
      </c>
      <c r="AP371">
        <v>2125491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55000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575920</v>
      </c>
      <c r="BN371">
        <v>57590</v>
      </c>
      <c r="BO371">
        <v>254170</v>
      </c>
      <c r="BP371">
        <v>269090</v>
      </c>
      <c r="BQ371">
        <v>54620</v>
      </c>
      <c r="BR371">
        <v>11020</v>
      </c>
      <c r="BS371">
        <v>44060</v>
      </c>
      <c r="BT371">
        <v>0</v>
      </c>
      <c r="BU371">
        <v>1917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221701.75</v>
      </c>
      <c r="CH371">
        <v>28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8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20</v>
      </c>
      <c r="DA371">
        <v>0</v>
      </c>
      <c r="DB371">
        <v>8</v>
      </c>
      <c r="DC371">
        <v>28</v>
      </c>
      <c r="DD371">
        <v>32</v>
      </c>
      <c r="DE371">
        <v>0</v>
      </c>
      <c r="DF371">
        <v>26.72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1</v>
      </c>
      <c r="DR371">
        <v>2</v>
      </c>
      <c r="DS371">
        <v>2</v>
      </c>
      <c r="DV371" s="2"/>
      <c r="DZ371" t="b">
        <v>1</v>
      </c>
      <c r="EA371" s="2" t="s">
        <v>206</v>
      </c>
      <c r="ED371" s="3">
        <v>46054</v>
      </c>
      <c r="EE371" s="3">
        <v>46081</v>
      </c>
      <c r="EF371" s="2" t="s">
        <v>173</v>
      </c>
      <c r="EG371" t="b">
        <v>1</v>
      </c>
      <c r="EH371" s="2" t="s">
        <v>174</v>
      </c>
      <c r="EK371" s="2"/>
    </row>
    <row r="372" spans="1:141" ht="15">
      <c r="A372" s="3">
        <v>46054</v>
      </c>
      <c r="B372">
        <v>7510</v>
      </c>
      <c r="D372" s="2"/>
      <c r="E372" t="s">
        <v>170</v>
      </c>
      <c r="F372" s="2" t="s">
        <v>171</v>
      </c>
      <c r="G372">
        <v>13</v>
      </c>
      <c r="H372" s="3">
        <v>35444</v>
      </c>
      <c r="J372">
        <v>137689.58900000001</v>
      </c>
      <c r="K372">
        <v>144939.56700000001</v>
      </c>
      <c r="L372">
        <v>172719.65</v>
      </c>
      <c r="M372">
        <v>16</v>
      </c>
      <c r="N372">
        <v>8</v>
      </c>
      <c r="O372">
        <v>4</v>
      </c>
      <c r="P372">
        <v>28</v>
      </c>
      <c r="Q372">
        <v>100</v>
      </c>
      <c r="R372">
        <v>100</v>
      </c>
      <c r="S372">
        <v>6003153</v>
      </c>
      <c r="T372">
        <v>1289950</v>
      </c>
      <c r="U372">
        <v>4713203</v>
      </c>
      <c r="V372">
        <v>29</v>
      </c>
      <c r="W372">
        <v>3855308</v>
      </c>
      <c r="X372">
        <v>0</v>
      </c>
      <c r="Y372">
        <v>0</v>
      </c>
      <c r="Z372">
        <v>0</v>
      </c>
      <c r="AA372">
        <v>217500</v>
      </c>
      <c r="AB372">
        <v>0</v>
      </c>
      <c r="AC372">
        <v>0</v>
      </c>
      <c r="AD372">
        <v>0</v>
      </c>
      <c r="AE372">
        <v>217500</v>
      </c>
      <c r="AF372">
        <v>0</v>
      </c>
      <c r="AG372">
        <v>543523</v>
      </c>
      <c r="AH372">
        <v>0</v>
      </c>
      <c r="AI372">
        <v>259079</v>
      </c>
      <c r="AJ372">
        <v>802602</v>
      </c>
      <c r="AK372">
        <v>777238</v>
      </c>
      <c r="AL372">
        <v>0</v>
      </c>
      <c r="AM372">
        <v>285505</v>
      </c>
      <c r="AN372">
        <v>0</v>
      </c>
      <c r="AO372">
        <v>30000</v>
      </c>
      <c r="AP372">
        <v>1895345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35000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550500</v>
      </c>
      <c r="BN372">
        <v>55050</v>
      </c>
      <c r="BO372">
        <v>298110</v>
      </c>
      <c r="BP372">
        <v>267530</v>
      </c>
      <c r="BQ372">
        <v>54030</v>
      </c>
      <c r="BR372">
        <v>11570</v>
      </c>
      <c r="BS372">
        <v>46160</v>
      </c>
      <c r="BT372">
        <v>2000</v>
      </c>
      <c r="BU372">
        <v>5000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210767.761</v>
      </c>
      <c r="CH372">
        <v>28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6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20</v>
      </c>
      <c r="DA372">
        <v>0</v>
      </c>
      <c r="DB372">
        <v>8</v>
      </c>
      <c r="DC372">
        <v>28</v>
      </c>
      <c r="DD372">
        <v>24</v>
      </c>
      <c r="DE372">
        <v>0</v>
      </c>
      <c r="DF372">
        <v>22.04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2</v>
      </c>
      <c r="DS372">
        <v>2</v>
      </c>
      <c r="DV372" s="2"/>
      <c r="DZ372" t="b">
        <v>1</v>
      </c>
      <c r="EA372" s="2" t="s">
        <v>206</v>
      </c>
      <c r="ED372" s="3">
        <v>46054</v>
      </c>
      <c r="EE372" s="3">
        <v>46081</v>
      </c>
      <c r="EF372" s="2" t="s">
        <v>173</v>
      </c>
      <c r="EG372" t="b">
        <v>1</v>
      </c>
      <c r="EH372" s="2" t="s">
        <v>174</v>
      </c>
      <c r="EK372" s="2"/>
    </row>
    <row r="373" spans="1:141" ht="15">
      <c r="A373" s="3">
        <v>46054</v>
      </c>
      <c r="B373">
        <v>7510</v>
      </c>
      <c r="D373" s="2"/>
      <c r="E373" t="s">
        <v>176</v>
      </c>
      <c r="F373" s="2" t="s">
        <v>177</v>
      </c>
      <c r="G373">
        <v>25</v>
      </c>
      <c r="H373" s="3">
        <v>35604</v>
      </c>
      <c r="J373">
        <v>122091.333</v>
      </c>
      <c r="K373">
        <v>129091.3</v>
      </c>
      <c r="L373">
        <v>153833.799</v>
      </c>
      <c r="M373">
        <v>16</v>
      </c>
      <c r="N373">
        <v>8</v>
      </c>
      <c r="O373">
        <v>4</v>
      </c>
      <c r="P373">
        <v>28</v>
      </c>
      <c r="Q373">
        <v>100</v>
      </c>
      <c r="R373">
        <v>100</v>
      </c>
      <c r="S373">
        <v>5099295</v>
      </c>
      <c r="T373">
        <v>984295</v>
      </c>
      <c r="U373">
        <v>4115000</v>
      </c>
      <c r="V373">
        <v>28</v>
      </c>
      <c r="W373">
        <v>3418557</v>
      </c>
      <c r="X373">
        <v>0</v>
      </c>
      <c r="Y373">
        <v>0</v>
      </c>
      <c r="Z373">
        <v>0</v>
      </c>
      <c r="AA373">
        <v>210000</v>
      </c>
      <c r="AB373">
        <v>0</v>
      </c>
      <c r="AC373">
        <v>0</v>
      </c>
      <c r="AD373">
        <v>0</v>
      </c>
      <c r="AE373">
        <v>210000</v>
      </c>
      <c r="AF373">
        <v>0</v>
      </c>
      <c r="AG373">
        <v>484092</v>
      </c>
      <c r="AH373">
        <v>0</v>
      </c>
      <c r="AI373">
        <v>461501</v>
      </c>
      <c r="AJ373">
        <v>945593</v>
      </c>
      <c r="AK373">
        <v>0</v>
      </c>
      <c r="AL373">
        <v>0</v>
      </c>
      <c r="AM373">
        <v>454578</v>
      </c>
      <c r="AN373">
        <v>0</v>
      </c>
      <c r="AO373">
        <v>50000</v>
      </c>
      <c r="AP373">
        <v>1450171</v>
      </c>
      <c r="AQ373">
        <v>0</v>
      </c>
      <c r="AR373">
        <v>10567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10000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370680</v>
      </c>
      <c r="BN373">
        <v>37060</v>
      </c>
      <c r="BO373">
        <v>243910</v>
      </c>
      <c r="BP373">
        <v>228310</v>
      </c>
      <c r="BQ373">
        <v>45890</v>
      </c>
      <c r="BR373">
        <v>10260</v>
      </c>
      <c r="BS373">
        <v>41120</v>
      </c>
      <c r="BT373">
        <v>0</v>
      </c>
      <c r="BU373">
        <v>7065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193815.826</v>
      </c>
      <c r="CH373">
        <v>28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10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20</v>
      </c>
      <c r="DA373">
        <v>0</v>
      </c>
      <c r="DB373">
        <v>16</v>
      </c>
      <c r="DC373">
        <v>36</v>
      </c>
      <c r="DD373">
        <v>0</v>
      </c>
      <c r="DE373">
        <v>0</v>
      </c>
      <c r="DF373">
        <v>39.4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2</v>
      </c>
      <c r="DS373">
        <v>2</v>
      </c>
      <c r="DV373" s="2"/>
      <c r="DZ373" t="b">
        <v>1</v>
      </c>
      <c r="EA373" s="2" t="s">
        <v>206</v>
      </c>
      <c r="ED373" s="3">
        <v>46054</v>
      </c>
      <c r="EE373" s="3">
        <v>46081</v>
      </c>
      <c r="EF373" s="2" t="s">
        <v>173</v>
      </c>
      <c r="EG373" t="b">
        <v>1</v>
      </c>
      <c r="EH373" s="2" t="s">
        <v>174</v>
      </c>
      <c r="EK373" s="2"/>
    </row>
    <row r="374" spans="1:141" ht="15">
      <c r="A374" s="3">
        <v>46054</v>
      </c>
      <c r="B374">
        <v>7510</v>
      </c>
      <c r="D374" s="2"/>
      <c r="E374" t="s">
        <v>176</v>
      </c>
      <c r="F374" s="2" t="s">
        <v>177</v>
      </c>
      <c r="G374">
        <v>11</v>
      </c>
      <c r="H374" s="3">
        <v>36704</v>
      </c>
      <c r="J374">
        <v>116136.333</v>
      </c>
      <c r="K374">
        <v>122386.3</v>
      </c>
      <c r="L374">
        <v>145843.674</v>
      </c>
      <c r="M374">
        <v>16</v>
      </c>
      <c r="N374">
        <v>8</v>
      </c>
      <c r="O374">
        <v>4</v>
      </c>
      <c r="P374">
        <v>28</v>
      </c>
      <c r="Q374">
        <v>100</v>
      </c>
      <c r="R374">
        <v>100</v>
      </c>
      <c r="S374">
        <v>5349363</v>
      </c>
      <c r="T374">
        <v>3009363</v>
      </c>
      <c r="U374">
        <v>2340000</v>
      </c>
      <c r="V374">
        <v>25</v>
      </c>
      <c r="W374">
        <v>3251817</v>
      </c>
      <c r="X374">
        <v>0</v>
      </c>
      <c r="Y374">
        <v>0</v>
      </c>
      <c r="Z374">
        <v>0</v>
      </c>
      <c r="AA374">
        <v>187500</v>
      </c>
      <c r="AB374">
        <v>0</v>
      </c>
      <c r="AC374">
        <v>0</v>
      </c>
      <c r="AD374">
        <v>0</v>
      </c>
      <c r="AE374">
        <v>187500</v>
      </c>
      <c r="AF374">
        <v>0</v>
      </c>
      <c r="AG374">
        <v>458948</v>
      </c>
      <c r="AH374">
        <v>0</v>
      </c>
      <c r="AI374">
        <v>218765</v>
      </c>
      <c r="AJ374">
        <v>677714</v>
      </c>
      <c r="AK374">
        <v>875062</v>
      </c>
      <c r="AL374">
        <v>0</v>
      </c>
      <c r="AM374">
        <v>292270</v>
      </c>
      <c r="AN374">
        <v>0</v>
      </c>
      <c r="AO374">
        <v>40000</v>
      </c>
      <c r="AP374">
        <v>1885046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25000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421760</v>
      </c>
      <c r="BN374">
        <v>42170</v>
      </c>
      <c r="BO374">
        <v>265950</v>
      </c>
      <c r="BP374">
        <v>247090</v>
      </c>
      <c r="BQ374">
        <v>48140</v>
      </c>
      <c r="BR374">
        <v>9760</v>
      </c>
      <c r="BS374">
        <v>38980</v>
      </c>
      <c r="BT374">
        <v>0</v>
      </c>
      <c r="BU374">
        <v>8133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1927380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197021.641</v>
      </c>
      <c r="CH374">
        <v>28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8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20</v>
      </c>
      <c r="DA374">
        <v>0</v>
      </c>
      <c r="DB374">
        <v>8</v>
      </c>
      <c r="DC374">
        <v>28</v>
      </c>
      <c r="DD374">
        <v>32</v>
      </c>
      <c r="DE374">
        <v>0</v>
      </c>
      <c r="DF374">
        <v>26.72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2</v>
      </c>
      <c r="DS374">
        <v>2</v>
      </c>
      <c r="DV374" s="2"/>
      <c r="DZ374" t="b">
        <v>1</v>
      </c>
      <c r="EA374" s="2" t="s">
        <v>206</v>
      </c>
      <c r="ED374" s="3">
        <v>46054</v>
      </c>
      <c r="EE374" s="3">
        <v>46081</v>
      </c>
      <c r="EF374" s="2" t="s">
        <v>173</v>
      </c>
      <c r="EG374" t="b">
        <v>1</v>
      </c>
      <c r="EH374" s="2" t="s">
        <v>174</v>
      </c>
      <c r="EK374" s="2"/>
    </row>
    <row r="375" spans="1:141" ht="15">
      <c r="A375" s="3">
        <v>46054</v>
      </c>
      <c r="B375">
        <v>7510</v>
      </c>
      <c r="D375" s="2"/>
      <c r="E375" t="s">
        <v>176</v>
      </c>
      <c r="F375" s="2" t="s">
        <v>177</v>
      </c>
      <c r="G375">
        <v>1</v>
      </c>
      <c r="H375" s="3">
        <v>38294</v>
      </c>
      <c r="J375">
        <v>108315.333</v>
      </c>
      <c r="K375">
        <v>113565.3</v>
      </c>
      <c r="L375">
        <v>135331.98300000001</v>
      </c>
      <c r="M375">
        <v>16</v>
      </c>
      <c r="N375">
        <v>8</v>
      </c>
      <c r="O375">
        <v>4</v>
      </c>
      <c r="P375">
        <v>28</v>
      </c>
      <c r="Q375">
        <v>100</v>
      </c>
      <c r="R375">
        <v>100</v>
      </c>
      <c r="S375">
        <v>5119843</v>
      </c>
      <c r="T375">
        <v>954180</v>
      </c>
      <c r="U375">
        <v>4165663</v>
      </c>
      <c r="V375">
        <v>21</v>
      </c>
      <c r="W375">
        <v>3032829</v>
      </c>
      <c r="X375">
        <v>0</v>
      </c>
      <c r="Y375">
        <v>0</v>
      </c>
      <c r="Z375">
        <v>0</v>
      </c>
      <c r="AA375">
        <v>157500</v>
      </c>
      <c r="AB375">
        <v>0</v>
      </c>
      <c r="AC375">
        <v>0</v>
      </c>
      <c r="AD375">
        <v>0</v>
      </c>
      <c r="AE375">
        <v>157500</v>
      </c>
      <c r="AF375">
        <v>0</v>
      </c>
      <c r="AG375">
        <v>425869</v>
      </c>
      <c r="AH375">
        <v>0</v>
      </c>
      <c r="AI375">
        <v>405995</v>
      </c>
      <c r="AJ375">
        <v>831865</v>
      </c>
      <c r="AK375">
        <v>608993</v>
      </c>
      <c r="AL375">
        <v>0</v>
      </c>
      <c r="AM375">
        <v>423656</v>
      </c>
      <c r="AN375">
        <v>0</v>
      </c>
      <c r="AO375">
        <v>55000</v>
      </c>
      <c r="AP375">
        <v>1919514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10000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353850</v>
      </c>
      <c r="BN375">
        <v>35380</v>
      </c>
      <c r="BO375">
        <v>250650</v>
      </c>
      <c r="BP375">
        <v>221960</v>
      </c>
      <c r="BQ375">
        <v>46080</v>
      </c>
      <c r="BR375">
        <v>9100</v>
      </c>
      <c r="BS375">
        <v>36160</v>
      </c>
      <c r="BT375">
        <v>0</v>
      </c>
      <c r="BU375">
        <v>1000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183460.946</v>
      </c>
      <c r="CH375">
        <v>28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11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20</v>
      </c>
      <c r="DA375">
        <v>0</v>
      </c>
      <c r="DB375">
        <v>16</v>
      </c>
      <c r="DC375">
        <v>36</v>
      </c>
      <c r="DD375">
        <v>24</v>
      </c>
      <c r="DE375">
        <v>0</v>
      </c>
      <c r="DF375">
        <v>41.74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</v>
      </c>
      <c r="DR375">
        <v>2</v>
      </c>
      <c r="DS375">
        <v>2</v>
      </c>
      <c r="DV375" s="2"/>
      <c r="DZ375" t="b">
        <v>1</v>
      </c>
      <c r="EA375" s="2" t="s">
        <v>206</v>
      </c>
      <c r="ED375" s="3">
        <v>46054</v>
      </c>
      <c r="EE375" s="3">
        <v>46081</v>
      </c>
      <c r="EF375" s="2" t="s">
        <v>173</v>
      </c>
      <c r="EG375" t="b">
        <v>1</v>
      </c>
      <c r="EH375" s="2" t="s">
        <v>174</v>
      </c>
      <c r="EK375" s="2"/>
    </row>
    <row r="376" spans="1:141" ht="15">
      <c r="A376" s="3">
        <v>46054</v>
      </c>
      <c r="B376">
        <v>7510</v>
      </c>
      <c r="D376" s="2"/>
      <c r="E376" t="s">
        <v>179</v>
      </c>
      <c r="F376" s="2" t="s">
        <v>180</v>
      </c>
      <c r="G376">
        <v>14</v>
      </c>
      <c r="H376" s="3">
        <v>40686</v>
      </c>
      <c r="J376">
        <v>102118.299</v>
      </c>
      <c r="K376">
        <v>105618.26700000001</v>
      </c>
      <c r="L376">
        <v>125861.768</v>
      </c>
      <c r="M376">
        <v>16</v>
      </c>
      <c r="N376">
        <v>8</v>
      </c>
      <c r="O376">
        <v>4</v>
      </c>
      <c r="P376">
        <v>28</v>
      </c>
      <c r="Q376">
        <v>100</v>
      </c>
      <c r="R376">
        <v>100</v>
      </c>
      <c r="S376">
        <v>3380380</v>
      </c>
      <c r="T376">
        <v>546820</v>
      </c>
      <c r="U376">
        <v>2833560</v>
      </c>
      <c r="V376">
        <v>14</v>
      </c>
      <c r="W376">
        <v>2859312</v>
      </c>
      <c r="X376">
        <v>0</v>
      </c>
      <c r="Y376">
        <v>0</v>
      </c>
      <c r="Z376">
        <v>0</v>
      </c>
      <c r="AA376">
        <v>105000</v>
      </c>
      <c r="AB376">
        <v>0</v>
      </c>
      <c r="AC376">
        <v>0</v>
      </c>
      <c r="AD376">
        <v>0</v>
      </c>
      <c r="AE376">
        <v>105000</v>
      </c>
      <c r="AF376">
        <v>0</v>
      </c>
      <c r="AG376">
        <v>396068</v>
      </c>
      <c r="AH376">
        <v>0</v>
      </c>
      <c r="AI376">
        <v>0</v>
      </c>
      <c r="AJ376">
        <v>396068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396068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20000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140150</v>
      </c>
      <c r="BN376">
        <v>14010</v>
      </c>
      <c r="BO376">
        <v>173990</v>
      </c>
      <c r="BP376">
        <v>146070</v>
      </c>
      <c r="BQ376">
        <v>30420</v>
      </c>
      <c r="BR376">
        <v>8580</v>
      </c>
      <c r="BS376">
        <v>33600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133435.75</v>
      </c>
      <c r="CH376">
        <v>28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20</v>
      </c>
      <c r="DA376">
        <v>0</v>
      </c>
      <c r="DB376">
        <v>0</v>
      </c>
      <c r="DC376">
        <v>20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1</v>
      </c>
      <c r="DR376">
        <v>2</v>
      </c>
      <c r="DS376">
        <v>2</v>
      </c>
      <c r="DV376" s="2"/>
      <c r="DZ376" t="b">
        <v>1</v>
      </c>
      <c r="EA376" s="2" t="s">
        <v>206</v>
      </c>
      <c r="ED376" s="3">
        <v>46054</v>
      </c>
      <c r="EE376" s="3">
        <v>46081</v>
      </c>
      <c r="EF376" s="2" t="s">
        <v>173</v>
      </c>
      <c r="EG376" t="b">
        <v>1</v>
      </c>
      <c r="EH376" s="2" t="s">
        <v>174</v>
      </c>
      <c r="EK376" s="2"/>
    </row>
    <row r="377" spans="1:141" ht="15">
      <c r="A377" s="3">
        <v>46054</v>
      </c>
      <c r="B377">
        <v>7610</v>
      </c>
      <c r="D377" s="2"/>
      <c r="E377" t="s">
        <v>176</v>
      </c>
      <c r="F377" s="2" t="s">
        <v>177</v>
      </c>
      <c r="G377">
        <v>19</v>
      </c>
      <c r="H377" s="3">
        <v>38124</v>
      </c>
      <c r="J377">
        <v>120215.333</v>
      </c>
      <c r="K377">
        <v>125465.3</v>
      </c>
      <c r="L377">
        <v>149512.81599999999</v>
      </c>
      <c r="M377">
        <v>16</v>
      </c>
      <c r="N377">
        <v>8</v>
      </c>
      <c r="O377">
        <v>4</v>
      </c>
      <c r="P377">
        <v>28</v>
      </c>
      <c r="Q377">
        <v>100</v>
      </c>
      <c r="R377">
        <v>100</v>
      </c>
      <c r="S377">
        <v>5430705</v>
      </c>
      <c r="T377">
        <v>1015930</v>
      </c>
      <c r="U377">
        <v>4414775</v>
      </c>
      <c r="V377">
        <v>21</v>
      </c>
      <c r="W377">
        <v>3366029</v>
      </c>
      <c r="X377">
        <v>0</v>
      </c>
      <c r="Y377">
        <v>0</v>
      </c>
      <c r="Z377">
        <v>0</v>
      </c>
      <c r="AA377">
        <v>157500</v>
      </c>
      <c r="AB377">
        <v>0</v>
      </c>
      <c r="AC377">
        <v>0</v>
      </c>
      <c r="AD377">
        <v>0</v>
      </c>
      <c r="AE377">
        <v>157500</v>
      </c>
      <c r="AF377">
        <v>0</v>
      </c>
      <c r="AG377">
        <v>470494</v>
      </c>
      <c r="AH377">
        <v>0</v>
      </c>
      <c r="AI377">
        <v>504605</v>
      </c>
      <c r="AJ377">
        <v>975100</v>
      </c>
      <c r="AK377">
        <v>897076</v>
      </c>
      <c r="AL377">
        <v>0</v>
      </c>
      <c r="AM377">
        <v>0</v>
      </c>
      <c r="AN377">
        <v>0</v>
      </c>
      <c r="AO377">
        <v>0</v>
      </c>
      <c r="AP377">
        <v>1872176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35000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353210</v>
      </c>
      <c r="BN377">
        <v>35320</v>
      </c>
      <c r="BO377">
        <v>286330</v>
      </c>
      <c r="BP377">
        <v>241150</v>
      </c>
      <c r="BQ377">
        <v>48880</v>
      </c>
      <c r="BR377">
        <v>10100</v>
      </c>
      <c r="BS377">
        <v>39940</v>
      </c>
      <c r="BT377">
        <v>0</v>
      </c>
      <c r="BU377">
        <v>1000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211089.891</v>
      </c>
      <c r="CH377">
        <v>28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20</v>
      </c>
      <c r="DA377">
        <v>0</v>
      </c>
      <c r="DB377">
        <v>18</v>
      </c>
      <c r="DC377">
        <v>38</v>
      </c>
      <c r="DD377">
        <v>32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2</v>
      </c>
      <c r="DV377" s="2"/>
      <c r="DZ377" t="b">
        <v>1</v>
      </c>
      <c r="EA377" s="2" t="s">
        <v>207</v>
      </c>
      <c r="ED377" s="3">
        <v>46054</v>
      </c>
      <c r="EE377" s="3">
        <v>46081</v>
      </c>
      <c r="EF377" s="2" t="s">
        <v>173</v>
      </c>
      <c r="EG377" t="b">
        <v>1</v>
      </c>
      <c r="EH377" s="2" t="s">
        <v>174</v>
      </c>
      <c r="EK377" s="2"/>
    </row>
    <row r="378" spans="1:141" ht="15">
      <c r="A378" s="3">
        <v>46054</v>
      </c>
      <c r="B378">
        <v>7610</v>
      </c>
      <c r="D378" s="2"/>
      <c r="E378" t="s">
        <v>179</v>
      </c>
      <c r="F378" s="2" t="s">
        <v>180</v>
      </c>
      <c r="G378">
        <v>19</v>
      </c>
      <c r="H378" s="3">
        <v>38600</v>
      </c>
      <c r="J378">
        <v>105328.299</v>
      </c>
      <c r="K378">
        <v>110328.26700000001</v>
      </c>
      <c r="L378">
        <v>131474.51800000001</v>
      </c>
      <c r="M378">
        <v>16</v>
      </c>
      <c r="N378">
        <v>8</v>
      </c>
      <c r="O378">
        <v>4</v>
      </c>
      <c r="P378">
        <v>28</v>
      </c>
      <c r="Q378">
        <v>100</v>
      </c>
      <c r="R378">
        <v>100</v>
      </c>
      <c r="S378">
        <v>4518981</v>
      </c>
      <c r="T378">
        <v>828220</v>
      </c>
      <c r="U378">
        <v>3690761</v>
      </c>
      <c r="V378">
        <v>20</v>
      </c>
      <c r="W378">
        <v>2949192</v>
      </c>
      <c r="X378">
        <v>0</v>
      </c>
      <c r="Y378">
        <v>0</v>
      </c>
      <c r="Z378">
        <v>0</v>
      </c>
      <c r="AA378">
        <v>150000</v>
      </c>
      <c r="AB378">
        <v>0</v>
      </c>
      <c r="AC378">
        <v>0</v>
      </c>
      <c r="AD378">
        <v>0</v>
      </c>
      <c r="AE378">
        <v>150000</v>
      </c>
      <c r="AF378">
        <v>0</v>
      </c>
      <c r="AG378">
        <v>413731</v>
      </c>
      <c r="AH378">
        <v>0</v>
      </c>
      <c r="AI378">
        <v>591635</v>
      </c>
      <c r="AJ378">
        <v>1005366</v>
      </c>
      <c r="AK378">
        <v>394423</v>
      </c>
      <c r="AL378">
        <v>0</v>
      </c>
      <c r="AM378">
        <v>0</v>
      </c>
      <c r="AN378">
        <v>0</v>
      </c>
      <c r="AO378">
        <v>0</v>
      </c>
      <c r="AP378">
        <v>1399789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20000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271950</v>
      </c>
      <c r="BN378">
        <v>27190</v>
      </c>
      <c r="BO378">
        <v>225860</v>
      </c>
      <c r="BP378">
        <v>201580</v>
      </c>
      <c r="BQ378">
        <v>40670</v>
      </c>
      <c r="BR378">
        <v>8850</v>
      </c>
      <c r="BS378">
        <v>35120</v>
      </c>
      <c r="BT378">
        <v>17000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170144.815</v>
      </c>
      <c r="CH378">
        <v>28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20</v>
      </c>
      <c r="DA378">
        <v>0</v>
      </c>
      <c r="DB378">
        <v>24</v>
      </c>
      <c r="DC378">
        <v>44</v>
      </c>
      <c r="DD378">
        <v>16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1</v>
      </c>
      <c r="DR378">
        <v>2</v>
      </c>
      <c r="DS378">
        <v>2</v>
      </c>
      <c r="DV378" s="2"/>
      <c r="DZ378" t="b">
        <v>1</v>
      </c>
      <c r="EA378" s="2" t="s">
        <v>207</v>
      </c>
      <c r="ED378" s="3">
        <v>46054</v>
      </c>
      <c r="EE378" s="3">
        <v>46081</v>
      </c>
      <c r="EF378" s="2" t="s">
        <v>173</v>
      </c>
      <c r="EG378" t="b">
        <v>1</v>
      </c>
      <c r="EH378" s="2" t="s">
        <v>174</v>
      </c>
      <c r="EK378" s="2"/>
    </row>
    <row r="379" spans="1:141" ht="15">
      <c r="A379" s="3">
        <v>46054</v>
      </c>
      <c r="B379">
        <v>7620</v>
      </c>
      <c r="D379" s="2"/>
      <c r="E379" t="s">
        <v>170</v>
      </c>
      <c r="F379" s="2" t="s">
        <v>171</v>
      </c>
      <c r="G379">
        <v>18</v>
      </c>
      <c r="H379" s="3">
        <v>35723</v>
      </c>
      <c r="J379">
        <v>140719.58900000001</v>
      </c>
      <c r="K379">
        <v>147719.56700000001</v>
      </c>
      <c r="L379">
        <v>176032.484</v>
      </c>
      <c r="M379">
        <v>16</v>
      </c>
      <c r="N379">
        <v>8</v>
      </c>
      <c r="O379">
        <v>4</v>
      </c>
      <c r="P379">
        <v>28</v>
      </c>
      <c r="Q379">
        <v>100</v>
      </c>
      <c r="R379">
        <v>100</v>
      </c>
      <c r="S379">
        <v>6328942</v>
      </c>
      <c r="T379">
        <v>1255942</v>
      </c>
      <c r="U379">
        <v>5073000</v>
      </c>
      <c r="V379">
        <v>28</v>
      </c>
      <c r="W379">
        <v>3940148</v>
      </c>
      <c r="X379">
        <v>0</v>
      </c>
      <c r="Y379">
        <v>0</v>
      </c>
      <c r="Z379">
        <v>0</v>
      </c>
      <c r="AA379">
        <v>210000</v>
      </c>
      <c r="AB379">
        <v>0</v>
      </c>
      <c r="AC379">
        <v>0</v>
      </c>
      <c r="AD379">
        <v>0</v>
      </c>
      <c r="AE379">
        <v>210000</v>
      </c>
      <c r="AF379">
        <v>0</v>
      </c>
      <c r="AG379">
        <v>553948</v>
      </c>
      <c r="AH379">
        <v>0</v>
      </c>
      <c r="AI379">
        <v>462085</v>
      </c>
      <c r="AJ379">
        <v>1016033</v>
      </c>
      <c r="AK379">
        <v>528097</v>
      </c>
      <c r="AL379">
        <v>0</v>
      </c>
      <c r="AM379">
        <v>524664</v>
      </c>
      <c r="AN379">
        <v>0</v>
      </c>
      <c r="AO379">
        <v>55000</v>
      </c>
      <c r="AP379">
        <v>2123794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55000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492050</v>
      </c>
      <c r="BN379">
        <v>49200</v>
      </c>
      <c r="BO379">
        <v>302570</v>
      </c>
      <c r="BP379">
        <v>287120</v>
      </c>
      <c r="BQ379">
        <v>56960</v>
      </c>
      <c r="BR379">
        <v>11820</v>
      </c>
      <c r="BS379">
        <v>47040</v>
      </c>
      <c r="BT379">
        <v>2000</v>
      </c>
      <c r="BU379">
        <v>7182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261888.761</v>
      </c>
      <c r="CH379">
        <v>28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11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20</v>
      </c>
      <c r="DA379">
        <v>0</v>
      </c>
      <c r="DB379">
        <v>14</v>
      </c>
      <c r="DC379">
        <v>34</v>
      </c>
      <c r="DD379">
        <v>16</v>
      </c>
      <c r="DE379">
        <v>0</v>
      </c>
      <c r="DF379">
        <v>39.74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2</v>
      </c>
      <c r="DS379">
        <v>2</v>
      </c>
      <c r="DV379" s="2"/>
      <c r="DZ379" t="b">
        <v>1</v>
      </c>
      <c r="EA379" s="2" t="s">
        <v>208</v>
      </c>
      <c r="ED379" s="3">
        <v>46054</v>
      </c>
      <c r="EE379" s="3">
        <v>46081</v>
      </c>
      <c r="EF379" s="2" t="s">
        <v>173</v>
      </c>
      <c r="EG379" t="b">
        <v>1</v>
      </c>
      <c r="EH379" s="2" t="s">
        <v>174</v>
      </c>
      <c r="EK379" s="2"/>
    </row>
    <row r="380" spans="1:141" ht="15">
      <c r="A380" s="3">
        <v>46054</v>
      </c>
      <c r="B380">
        <v>7620</v>
      </c>
      <c r="D380" s="2"/>
      <c r="E380" t="s">
        <v>170</v>
      </c>
      <c r="F380" s="2" t="s">
        <v>171</v>
      </c>
      <c r="G380">
        <v>3</v>
      </c>
      <c r="H380" s="3">
        <v>35738</v>
      </c>
      <c r="J380">
        <v>129126.58900000001</v>
      </c>
      <c r="K380">
        <v>136126.56700000001</v>
      </c>
      <c r="L380">
        <v>162217.492</v>
      </c>
      <c r="M380">
        <v>16</v>
      </c>
      <c r="N380">
        <v>8</v>
      </c>
      <c r="O380">
        <v>4</v>
      </c>
      <c r="P380">
        <v>28</v>
      </c>
      <c r="Q380">
        <v>100</v>
      </c>
      <c r="R380">
        <v>100</v>
      </c>
      <c r="S380">
        <v>5972731</v>
      </c>
      <c r="T380">
        <v>1085150</v>
      </c>
      <c r="U380">
        <v>4887581</v>
      </c>
      <c r="V380">
        <v>28</v>
      </c>
      <c r="W380">
        <v>3615544</v>
      </c>
      <c r="X380">
        <v>0</v>
      </c>
      <c r="Y380">
        <v>0</v>
      </c>
      <c r="Z380">
        <v>0</v>
      </c>
      <c r="AA380">
        <v>210000</v>
      </c>
      <c r="AB380">
        <v>0</v>
      </c>
      <c r="AC380">
        <v>0</v>
      </c>
      <c r="AD380">
        <v>0</v>
      </c>
      <c r="AE380">
        <v>210000</v>
      </c>
      <c r="AF380">
        <v>0</v>
      </c>
      <c r="AG380">
        <v>510474</v>
      </c>
      <c r="AH380">
        <v>0</v>
      </c>
      <c r="AI380">
        <v>243326</v>
      </c>
      <c r="AJ380">
        <v>753800</v>
      </c>
      <c r="AK380">
        <v>973304</v>
      </c>
      <c r="AL380">
        <v>0</v>
      </c>
      <c r="AM380">
        <v>325083</v>
      </c>
      <c r="AN380">
        <v>0</v>
      </c>
      <c r="AO380">
        <v>40000</v>
      </c>
      <c r="AP380">
        <v>2092187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55000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379660</v>
      </c>
      <c r="BN380">
        <v>37960</v>
      </c>
      <c r="BO380">
        <v>283290</v>
      </c>
      <c r="BP380">
        <v>264280</v>
      </c>
      <c r="BQ380">
        <v>53750</v>
      </c>
      <c r="BR380">
        <v>10850</v>
      </c>
      <c r="BS380">
        <v>43360</v>
      </c>
      <c r="BT380">
        <v>12000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232582.37</v>
      </c>
      <c r="CH380">
        <v>28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8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20</v>
      </c>
      <c r="DA380">
        <v>0</v>
      </c>
      <c r="DB380">
        <v>8</v>
      </c>
      <c r="DC380">
        <v>28</v>
      </c>
      <c r="DD380">
        <v>32</v>
      </c>
      <c r="DE380">
        <v>0</v>
      </c>
      <c r="DF380">
        <v>26.72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2</v>
      </c>
      <c r="DS380">
        <v>2</v>
      </c>
      <c r="DV380" s="2"/>
      <c r="DZ380" t="b">
        <v>1</v>
      </c>
      <c r="EA380" s="2" t="s">
        <v>208</v>
      </c>
      <c r="ED380" s="3">
        <v>46054</v>
      </c>
      <c r="EE380" s="3">
        <v>46081</v>
      </c>
      <c r="EF380" s="2" t="s">
        <v>173</v>
      </c>
      <c r="EG380" t="b">
        <v>1</v>
      </c>
      <c r="EH380" s="2" t="s">
        <v>174</v>
      </c>
      <c r="EK380" s="2"/>
    </row>
    <row r="381" spans="1:141" ht="15">
      <c r="A381" s="3">
        <v>46054</v>
      </c>
      <c r="B381">
        <v>7620</v>
      </c>
      <c r="D381" s="2"/>
      <c r="E381" t="s">
        <v>170</v>
      </c>
      <c r="F381" s="2" t="s">
        <v>171</v>
      </c>
      <c r="G381">
        <v>14</v>
      </c>
      <c r="H381" s="3">
        <v>35416</v>
      </c>
      <c r="J381">
        <v>138345.58900000001</v>
      </c>
      <c r="K381">
        <v>145595.56700000001</v>
      </c>
      <c r="L381">
        <v>173501.38399999999</v>
      </c>
      <c r="M381">
        <v>16</v>
      </c>
      <c r="N381">
        <v>8</v>
      </c>
      <c r="O381">
        <v>4</v>
      </c>
      <c r="P381">
        <v>28</v>
      </c>
      <c r="Q381">
        <v>100</v>
      </c>
      <c r="R381">
        <v>100</v>
      </c>
      <c r="S381">
        <v>6361115</v>
      </c>
      <c r="T381">
        <v>1315260</v>
      </c>
      <c r="U381">
        <v>5045855</v>
      </c>
      <c r="V381">
        <v>29</v>
      </c>
      <c r="W381">
        <v>3873676</v>
      </c>
      <c r="X381">
        <v>0</v>
      </c>
      <c r="Y381">
        <v>0</v>
      </c>
      <c r="Z381">
        <v>0</v>
      </c>
      <c r="AA381">
        <v>217500</v>
      </c>
      <c r="AB381">
        <v>0</v>
      </c>
      <c r="AC381">
        <v>0</v>
      </c>
      <c r="AD381">
        <v>0</v>
      </c>
      <c r="AE381">
        <v>217500</v>
      </c>
      <c r="AF381">
        <v>0</v>
      </c>
      <c r="AG381">
        <v>545983</v>
      </c>
      <c r="AH381">
        <v>0</v>
      </c>
      <c r="AI381">
        <v>260252</v>
      </c>
      <c r="AJ381">
        <v>806235</v>
      </c>
      <c r="AK381">
        <v>1041008</v>
      </c>
      <c r="AL381">
        <v>0</v>
      </c>
      <c r="AM381">
        <v>347696</v>
      </c>
      <c r="AN381">
        <v>0</v>
      </c>
      <c r="AO381">
        <v>40000</v>
      </c>
      <c r="AP381">
        <v>2234939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35000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550210</v>
      </c>
      <c r="BN381">
        <v>55020</v>
      </c>
      <c r="BO381">
        <v>302570</v>
      </c>
      <c r="BP381">
        <v>282210</v>
      </c>
      <c r="BQ381">
        <v>57250</v>
      </c>
      <c r="BR381">
        <v>11630</v>
      </c>
      <c r="BS381">
        <v>46370</v>
      </c>
      <c r="BT381">
        <v>0</v>
      </c>
      <c r="BU381">
        <v>10000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258882.717</v>
      </c>
      <c r="CH381">
        <v>28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8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20</v>
      </c>
      <c r="DA381">
        <v>0</v>
      </c>
      <c r="DB381">
        <v>8</v>
      </c>
      <c r="DC381">
        <v>28</v>
      </c>
      <c r="DD381">
        <v>32</v>
      </c>
      <c r="DE381">
        <v>0</v>
      </c>
      <c r="DF381">
        <v>26.72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2</v>
      </c>
      <c r="DS381">
        <v>2</v>
      </c>
      <c r="DV381" s="2"/>
      <c r="DZ381" t="b">
        <v>1</v>
      </c>
      <c r="EA381" s="2" t="s">
        <v>208</v>
      </c>
      <c r="ED381" s="3">
        <v>46054</v>
      </c>
      <c r="EE381" s="3">
        <v>46081</v>
      </c>
      <c r="EF381" s="2" t="s">
        <v>173</v>
      </c>
      <c r="EG381" t="b">
        <v>1</v>
      </c>
      <c r="EH381" s="2" t="s">
        <v>174</v>
      </c>
      <c r="EK381" s="2"/>
    </row>
    <row r="382" spans="1:141" ht="15">
      <c r="A382" s="3">
        <v>46054</v>
      </c>
      <c r="B382">
        <v>7620</v>
      </c>
      <c r="D382" s="2"/>
      <c r="E382" t="s">
        <v>170</v>
      </c>
      <c r="F382" s="2" t="s">
        <v>171</v>
      </c>
      <c r="G382">
        <v>14</v>
      </c>
      <c r="H382" s="3">
        <v>41640</v>
      </c>
      <c r="J382">
        <v>138345.58900000001</v>
      </c>
      <c r="K382">
        <v>141345.56700000001</v>
      </c>
      <c r="L382">
        <v>168436.8</v>
      </c>
      <c r="M382">
        <v>16</v>
      </c>
      <c r="N382">
        <v>8</v>
      </c>
      <c r="O382">
        <v>4</v>
      </c>
      <c r="P382">
        <v>28</v>
      </c>
      <c r="Q382">
        <v>100</v>
      </c>
      <c r="R382">
        <v>100</v>
      </c>
      <c r="S382">
        <v>6548513</v>
      </c>
      <c r="T382">
        <v>1336540</v>
      </c>
      <c r="U382">
        <v>5211973</v>
      </c>
      <c r="V382">
        <v>12</v>
      </c>
      <c r="W382">
        <v>3873676</v>
      </c>
      <c r="X382">
        <v>0</v>
      </c>
      <c r="Y382">
        <v>0</v>
      </c>
      <c r="Z382">
        <v>0</v>
      </c>
      <c r="AA382">
        <v>90000</v>
      </c>
      <c r="AB382">
        <v>0</v>
      </c>
      <c r="AC382">
        <v>0</v>
      </c>
      <c r="AD382">
        <v>0</v>
      </c>
      <c r="AE382">
        <v>90000</v>
      </c>
      <c r="AF382">
        <v>0</v>
      </c>
      <c r="AG382">
        <v>530045</v>
      </c>
      <c r="AH382">
        <v>0</v>
      </c>
      <c r="AI382">
        <v>442146</v>
      </c>
      <c r="AJ382">
        <v>972192</v>
      </c>
      <c r="AK382">
        <v>1010620</v>
      </c>
      <c r="AL382">
        <v>0</v>
      </c>
      <c r="AM382">
        <v>502025</v>
      </c>
      <c r="AN382">
        <v>0</v>
      </c>
      <c r="AO382">
        <v>55000</v>
      </c>
      <c r="AP382">
        <v>2539837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45000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572110</v>
      </c>
      <c r="BN382">
        <v>57210</v>
      </c>
      <c r="BO382">
        <v>302570</v>
      </c>
      <c r="BP382">
        <v>289150</v>
      </c>
      <c r="BQ382">
        <v>58940</v>
      </c>
      <c r="BR382">
        <v>11630</v>
      </c>
      <c r="BS382">
        <v>44930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254692.217</v>
      </c>
      <c r="CH382">
        <v>28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20</v>
      </c>
      <c r="DA382">
        <v>0</v>
      </c>
      <c r="DB382">
        <v>14</v>
      </c>
      <c r="DC382">
        <v>34</v>
      </c>
      <c r="DD382">
        <v>32</v>
      </c>
      <c r="DE382">
        <v>0</v>
      </c>
      <c r="DF382">
        <v>39.74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2</v>
      </c>
      <c r="DS382">
        <v>2</v>
      </c>
      <c r="DV382" s="2"/>
      <c r="DZ382" t="b">
        <v>1</v>
      </c>
      <c r="EA382" s="2" t="s">
        <v>208</v>
      </c>
      <c r="ED382" s="3">
        <v>46054</v>
      </c>
      <c r="EE382" s="3">
        <v>46081</v>
      </c>
      <c r="EF382" s="2" t="s">
        <v>173</v>
      </c>
      <c r="EG382" t="b">
        <v>1</v>
      </c>
      <c r="EH382" s="2" t="s">
        <v>174</v>
      </c>
      <c r="EK382" s="2"/>
    </row>
    <row r="383" spans="1:141" ht="15">
      <c r="A383" s="3">
        <v>46054</v>
      </c>
      <c r="B383">
        <v>7620</v>
      </c>
      <c r="D383" s="2"/>
      <c r="E383" t="s">
        <v>176</v>
      </c>
      <c r="F383" s="2" t="s">
        <v>177</v>
      </c>
      <c r="G383">
        <v>16</v>
      </c>
      <c r="H383" s="3">
        <v>41640</v>
      </c>
      <c r="J383">
        <v>118910.333</v>
      </c>
      <c r="K383">
        <v>122160.3</v>
      </c>
      <c r="L383">
        <v>145574.35800000001</v>
      </c>
      <c r="M383">
        <v>16</v>
      </c>
      <c r="N383">
        <v>8</v>
      </c>
      <c r="O383">
        <v>4</v>
      </c>
      <c r="P383">
        <v>28</v>
      </c>
      <c r="Q383">
        <v>100</v>
      </c>
      <c r="R383">
        <v>100</v>
      </c>
      <c r="S383">
        <v>5328628</v>
      </c>
      <c r="T383">
        <v>1028628</v>
      </c>
      <c r="U383">
        <v>4300000</v>
      </c>
      <c r="V383">
        <v>12</v>
      </c>
      <c r="W383">
        <v>3329489</v>
      </c>
      <c r="X383">
        <v>0</v>
      </c>
      <c r="Y383">
        <v>0</v>
      </c>
      <c r="Z383">
        <v>7500</v>
      </c>
      <c r="AA383">
        <v>90000</v>
      </c>
      <c r="AB383">
        <v>0</v>
      </c>
      <c r="AC383">
        <v>0</v>
      </c>
      <c r="AD383">
        <v>0</v>
      </c>
      <c r="AE383">
        <v>97500</v>
      </c>
      <c r="AF383">
        <v>0</v>
      </c>
      <c r="AG383">
        <v>458101</v>
      </c>
      <c r="AH383">
        <v>0</v>
      </c>
      <c r="AI383">
        <v>218361</v>
      </c>
      <c r="AJ383">
        <v>676462</v>
      </c>
      <c r="AK383">
        <v>873446</v>
      </c>
      <c r="AL383">
        <v>0</v>
      </c>
      <c r="AM383">
        <v>291731</v>
      </c>
      <c r="AN383">
        <v>0</v>
      </c>
      <c r="AO383">
        <v>40000</v>
      </c>
      <c r="AP383">
        <v>1881639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20000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380050</v>
      </c>
      <c r="BN383">
        <v>38000</v>
      </c>
      <c r="BO383">
        <v>274360</v>
      </c>
      <c r="BP383">
        <v>233520</v>
      </c>
      <c r="BQ383">
        <v>47960</v>
      </c>
      <c r="BR383">
        <v>9990</v>
      </c>
      <c r="BS383">
        <v>38850</v>
      </c>
      <c r="BT383">
        <v>0</v>
      </c>
      <c r="BU383">
        <v>5898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209459.011</v>
      </c>
      <c r="CH383">
        <v>28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8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20</v>
      </c>
      <c r="DA383">
        <v>0</v>
      </c>
      <c r="DB383">
        <v>8</v>
      </c>
      <c r="DC383">
        <v>28</v>
      </c>
      <c r="DD383">
        <v>32</v>
      </c>
      <c r="DE383">
        <v>0</v>
      </c>
      <c r="DF383">
        <v>26.72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</v>
      </c>
      <c r="DR383">
        <v>2</v>
      </c>
      <c r="DS383">
        <v>2</v>
      </c>
      <c r="DV383" s="2"/>
      <c r="DZ383" t="b">
        <v>1</v>
      </c>
      <c r="EA383" s="2" t="s">
        <v>208</v>
      </c>
      <c r="ED383" s="3">
        <v>46054</v>
      </c>
      <c r="EE383" s="3">
        <v>46081</v>
      </c>
      <c r="EF383" s="2" t="s">
        <v>173</v>
      </c>
      <c r="EG383" t="b">
        <v>1</v>
      </c>
      <c r="EH383" s="2" t="s">
        <v>174</v>
      </c>
      <c r="EK383" s="2"/>
    </row>
    <row r="384" spans="1:141" ht="15">
      <c r="A384" s="3">
        <v>46054</v>
      </c>
      <c r="B384">
        <v>7620</v>
      </c>
      <c r="D384" s="2"/>
      <c r="E384" t="s">
        <v>176</v>
      </c>
      <c r="F384" s="2" t="s">
        <v>177</v>
      </c>
      <c r="G384">
        <v>15</v>
      </c>
      <c r="H384" s="3">
        <v>36458</v>
      </c>
      <c r="J384">
        <v>118421.333</v>
      </c>
      <c r="K384">
        <v>124921.3</v>
      </c>
      <c r="L384">
        <v>148864.549</v>
      </c>
      <c r="M384">
        <v>16</v>
      </c>
      <c r="N384">
        <v>8</v>
      </c>
      <c r="O384">
        <v>4</v>
      </c>
      <c r="P384">
        <v>28</v>
      </c>
      <c r="Q384">
        <v>100</v>
      </c>
      <c r="R384">
        <v>100</v>
      </c>
      <c r="S384">
        <v>5479059</v>
      </c>
      <c r="T384">
        <v>1009059</v>
      </c>
      <c r="U384">
        <v>4470000</v>
      </c>
      <c r="V384">
        <v>26</v>
      </c>
      <c r="W384">
        <v>3315797</v>
      </c>
      <c r="X384">
        <v>0</v>
      </c>
      <c r="Y384">
        <v>0</v>
      </c>
      <c r="Z384">
        <v>0</v>
      </c>
      <c r="AA384">
        <v>195000</v>
      </c>
      <c r="AB384">
        <v>0</v>
      </c>
      <c r="AC384">
        <v>0</v>
      </c>
      <c r="AD384">
        <v>0</v>
      </c>
      <c r="AE384">
        <v>195000</v>
      </c>
      <c r="AF384">
        <v>0</v>
      </c>
      <c r="AG384">
        <v>468454</v>
      </c>
      <c r="AH384">
        <v>0</v>
      </c>
      <c r="AI384">
        <v>223296</v>
      </c>
      <c r="AJ384">
        <v>691751</v>
      </c>
      <c r="AK384">
        <v>893187</v>
      </c>
      <c r="AL384">
        <v>0</v>
      </c>
      <c r="AM384">
        <v>298324</v>
      </c>
      <c r="AN384">
        <v>0</v>
      </c>
      <c r="AO384">
        <v>40000</v>
      </c>
      <c r="AP384">
        <v>1923262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45000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338130</v>
      </c>
      <c r="BN384">
        <v>33810</v>
      </c>
      <c r="BO384">
        <v>293930</v>
      </c>
      <c r="BP384">
        <v>243010</v>
      </c>
      <c r="BQ384">
        <v>49310</v>
      </c>
      <c r="BR384">
        <v>9950</v>
      </c>
      <c r="BS384">
        <v>39790</v>
      </c>
      <c r="BT384">
        <v>0</v>
      </c>
      <c r="BU384">
        <v>1129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225771.163</v>
      </c>
      <c r="CH384">
        <v>28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8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20</v>
      </c>
      <c r="DA384">
        <v>0</v>
      </c>
      <c r="DB384">
        <v>8</v>
      </c>
      <c r="DC384">
        <v>28</v>
      </c>
      <c r="DD384">
        <v>32</v>
      </c>
      <c r="DE384">
        <v>0</v>
      </c>
      <c r="DF384">
        <v>26.72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2</v>
      </c>
      <c r="DS384">
        <v>2</v>
      </c>
      <c r="DV384" s="2"/>
      <c r="DZ384" t="b">
        <v>1</v>
      </c>
      <c r="EA384" s="2" t="s">
        <v>208</v>
      </c>
      <c r="ED384" s="3">
        <v>46054</v>
      </c>
      <c r="EE384" s="3">
        <v>46081</v>
      </c>
      <c r="EF384" s="2" t="s">
        <v>173</v>
      </c>
      <c r="EG384" t="b">
        <v>1</v>
      </c>
      <c r="EH384" s="2" t="s">
        <v>174</v>
      </c>
      <c r="EK384" s="2"/>
    </row>
    <row r="385" spans="1:141" ht="15">
      <c r="A385" s="3">
        <v>46054</v>
      </c>
      <c r="B385">
        <v>7620</v>
      </c>
      <c r="D385" s="2"/>
      <c r="E385" t="s">
        <v>176</v>
      </c>
      <c r="F385" s="2" t="s">
        <v>177</v>
      </c>
      <c r="G385">
        <v>15</v>
      </c>
      <c r="H385" s="3">
        <v>37391</v>
      </c>
      <c r="J385">
        <v>118421.333</v>
      </c>
      <c r="K385">
        <v>124171.3</v>
      </c>
      <c r="L385">
        <v>147970.799</v>
      </c>
      <c r="M385">
        <v>16</v>
      </c>
      <c r="N385">
        <v>8</v>
      </c>
      <c r="O385">
        <v>4</v>
      </c>
      <c r="P385">
        <v>28</v>
      </c>
      <c r="Q385">
        <v>100</v>
      </c>
      <c r="R385">
        <v>100</v>
      </c>
      <c r="S385">
        <v>5157327</v>
      </c>
      <c r="T385">
        <v>1011720</v>
      </c>
      <c r="U385">
        <v>4145607</v>
      </c>
      <c r="V385">
        <v>23</v>
      </c>
      <c r="W385">
        <v>3315797</v>
      </c>
      <c r="X385">
        <v>0</v>
      </c>
      <c r="Y385">
        <v>0</v>
      </c>
      <c r="Z385">
        <v>0</v>
      </c>
      <c r="AA385">
        <v>172500</v>
      </c>
      <c r="AB385">
        <v>0</v>
      </c>
      <c r="AC385">
        <v>0</v>
      </c>
      <c r="AD385">
        <v>0</v>
      </c>
      <c r="AE385">
        <v>172500</v>
      </c>
      <c r="AF385">
        <v>0</v>
      </c>
      <c r="AG385">
        <v>465642</v>
      </c>
      <c r="AH385">
        <v>0</v>
      </c>
      <c r="AI385">
        <v>221956</v>
      </c>
      <c r="AJ385">
        <v>687598</v>
      </c>
      <c r="AK385">
        <v>665868</v>
      </c>
      <c r="AL385">
        <v>0</v>
      </c>
      <c r="AM385">
        <v>270564</v>
      </c>
      <c r="AN385">
        <v>0</v>
      </c>
      <c r="AO385">
        <v>35000</v>
      </c>
      <c r="AP385">
        <v>1659030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10000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347350</v>
      </c>
      <c r="BN385">
        <v>34730</v>
      </c>
      <c r="BO385">
        <v>287940</v>
      </c>
      <c r="BP385">
        <v>229800</v>
      </c>
      <c r="BQ385">
        <v>46420</v>
      </c>
      <c r="BR385">
        <v>9950</v>
      </c>
      <c r="BS385">
        <v>39530</v>
      </c>
      <c r="BT385">
        <v>11000</v>
      </c>
      <c r="BU385">
        <v>5000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219405.87</v>
      </c>
      <c r="CH385">
        <v>28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7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20</v>
      </c>
      <c r="DA385">
        <v>0</v>
      </c>
      <c r="DB385">
        <v>8</v>
      </c>
      <c r="DC385">
        <v>28</v>
      </c>
      <c r="DD385">
        <v>24</v>
      </c>
      <c r="DE385">
        <v>0</v>
      </c>
      <c r="DF385">
        <v>24.38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2</v>
      </c>
      <c r="DS385">
        <v>2</v>
      </c>
      <c r="DV385" s="2"/>
      <c r="DZ385" t="b">
        <v>1</v>
      </c>
      <c r="EA385" s="2" t="s">
        <v>208</v>
      </c>
      <c r="ED385" s="3">
        <v>46054</v>
      </c>
      <c r="EE385" s="3">
        <v>46081</v>
      </c>
      <c r="EF385" s="2" t="s">
        <v>173</v>
      </c>
      <c r="EG385" t="b">
        <v>1</v>
      </c>
      <c r="EH385" s="2" t="s">
        <v>174</v>
      </c>
      <c r="EK385" s="2"/>
    </row>
    <row r="386" spans="1:141" ht="15">
      <c r="A386" s="3">
        <v>46054</v>
      </c>
      <c r="B386">
        <v>7620</v>
      </c>
      <c r="D386" s="2"/>
      <c r="E386" t="s">
        <v>176</v>
      </c>
      <c r="F386" s="2" t="s">
        <v>177</v>
      </c>
      <c r="G386">
        <v>12</v>
      </c>
      <c r="H386" s="3">
        <v>37599</v>
      </c>
      <c r="J386">
        <v>116788.333</v>
      </c>
      <c r="K386">
        <v>122788.3</v>
      </c>
      <c r="L386">
        <v>146322.72399999999</v>
      </c>
      <c r="M386">
        <v>16</v>
      </c>
      <c r="N386">
        <v>8</v>
      </c>
      <c r="O386">
        <v>4</v>
      </c>
      <c r="P386">
        <v>28</v>
      </c>
      <c r="Q386">
        <v>100</v>
      </c>
      <c r="R386">
        <v>100</v>
      </c>
      <c r="S386">
        <v>5806175</v>
      </c>
      <c r="T386">
        <v>1148175</v>
      </c>
      <c r="U386">
        <v>4658000</v>
      </c>
      <c r="V386">
        <v>23</v>
      </c>
      <c r="W386">
        <v>3270073</v>
      </c>
      <c r="X386">
        <v>0</v>
      </c>
      <c r="Y386">
        <v>0</v>
      </c>
      <c r="Z386">
        <v>7500</v>
      </c>
      <c r="AA386">
        <v>172500</v>
      </c>
      <c r="AB386">
        <v>0</v>
      </c>
      <c r="AC386">
        <v>0</v>
      </c>
      <c r="AD386">
        <v>0</v>
      </c>
      <c r="AE386">
        <v>180000</v>
      </c>
      <c r="AF386">
        <v>0</v>
      </c>
      <c r="AG386">
        <v>460456</v>
      </c>
      <c r="AH386">
        <v>0</v>
      </c>
      <c r="AI386">
        <v>438968</v>
      </c>
      <c r="AJ386">
        <v>899424</v>
      </c>
      <c r="AK386">
        <v>877936</v>
      </c>
      <c r="AL386">
        <v>0</v>
      </c>
      <c r="AM386">
        <v>483742</v>
      </c>
      <c r="AN386">
        <v>0</v>
      </c>
      <c r="AO386">
        <v>60000</v>
      </c>
      <c r="AP386">
        <v>2321102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35000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368900</v>
      </c>
      <c r="BN386">
        <v>36890</v>
      </c>
      <c r="BO386">
        <v>274590</v>
      </c>
      <c r="BP386">
        <v>255900</v>
      </c>
      <c r="BQ386">
        <v>52260</v>
      </c>
      <c r="BR386">
        <v>9810</v>
      </c>
      <c r="BS386">
        <v>39100</v>
      </c>
      <c r="BT386">
        <v>0</v>
      </c>
      <c r="BU386">
        <v>705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110020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217195.989</v>
      </c>
      <c r="CH386">
        <v>28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12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20</v>
      </c>
      <c r="DA386">
        <v>0</v>
      </c>
      <c r="DB386">
        <v>16</v>
      </c>
      <c r="DC386">
        <v>36</v>
      </c>
      <c r="DD386">
        <v>32</v>
      </c>
      <c r="DE386">
        <v>0</v>
      </c>
      <c r="DF386">
        <v>44.08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2</v>
      </c>
      <c r="DS386">
        <v>2</v>
      </c>
      <c r="DV386" s="2"/>
      <c r="DZ386" t="b">
        <v>1</v>
      </c>
      <c r="EA386" s="2" t="s">
        <v>208</v>
      </c>
      <c r="ED386" s="3">
        <v>46054</v>
      </c>
      <c r="EE386" s="3">
        <v>46081</v>
      </c>
      <c r="EF386" s="2" t="s">
        <v>173</v>
      </c>
      <c r="EG386" t="b">
        <v>1</v>
      </c>
      <c r="EH386" s="2" t="s">
        <v>174</v>
      </c>
      <c r="EK386" s="2"/>
    </row>
    <row r="387" spans="1:141" ht="15">
      <c r="A387" s="3">
        <v>46054</v>
      </c>
      <c r="B387">
        <v>7620</v>
      </c>
      <c r="D387" s="2"/>
      <c r="E387" t="s">
        <v>176</v>
      </c>
      <c r="F387" s="2" t="s">
        <v>177</v>
      </c>
      <c r="G387">
        <v>5</v>
      </c>
      <c r="H387" s="3">
        <v>37683</v>
      </c>
      <c r="J387">
        <v>111809.333</v>
      </c>
      <c r="K387">
        <v>117809.3</v>
      </c>
      <c r="L387">
        <v>140389.416</v>
      </c>
      <c r="M387">
        <v>16</v>
      </c>
      <c r="N387">
        <v>8</v>
      </c>
      <c r="O387">
        <v>4</v>
      </c>
      <c r="P387">
        <v>28</v>
      </c>
      <c r="Q387">
        <v>100</v>
      </c>
      <c r="R387">
        <v>100</v>
      </c>
      <c r="S387">
        <v>5540077</v>
      </c>
      <c r="T387">
        <v>1098750</v>
      </c>
      <c r="U387">
        <v>4441327</v>
      </c>
      <c r="V387">
        <v>23</v>
      </c>
      <c r="W387">
        <v>3130661</v>
      </c>
      <c r="X387">
        <v>0</v>
      </c>
      <c r="Y387">
        <v>0</v>
      </c>
      <c r="Z387">
        <v>7500</v>
      </c>
      <c r="AA387">
        <v>172500</v>
      </c>
      <c r="AB387">
        <v>0</v>
      </c>
      <c r="AC387">
        <v>0</v>
      </c>
      <c r="AD387">
        <v>0</v>
      </c>
      <c r="AE387">
        <v>180000</v>
      </c>
      <c r="AF387">
        <v>0</v>
      </c>
      <c r="AG387">
        <v>441784</v>
      </c>
      <c r="AH387">
        <v>0</v>
      </c>
      <c r="AI387">
        <v>421168</v>
      </c>
      <c r="AJ387">
        <v>862953</v>
      </c>
      <c r="AK387">
        <v>842336</v>
      </c>
      <c r="AL387">
        <v>0</v>
      </c>
      <c r="AM387">
        <v>464127</v>
      </c>
      <c r="AN387">
        <v>0</v>
      </c>
      <c r="AO387">
        <v>60000</v>
      </c>
      <c r="AP387">
        <v>2229416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431660</v>
      </c>
      <c r="BN387">
        <v>43160</v>
      </c>
      <c r="BO387">
        <v>256160</v>
      </c>
      <c r="BP387">
        <v>262990</v>
      </c>
      <c r="BQ387">
        <v>49860</v>
      </c>
      <c r="BR387">
        <v>9400</v>
      </c>
      <c r="BS387">
        <v>37520</v>
      </c>
      <c r="BT387">
        <v>8000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197607.87</v>
      </c>
      <c r="CH387">
        <v>28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12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20</v>
      </c>
      <c r="DA387">
        <v>0</v>
      </c>
      <c r="DB387">
        <v>16</v>
      </c>
      <c r="DC387">
        <v>36</v>
      </c>
      <c r="DD387">
        <v>32</v>
      </c>
      <c r="DE387">
        <v>0</v>
      </c>
      <c r="DF387">
        <v>44.08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2</v>
      </c>
      <c r="DS387">
        <v>2</v>
      </c>
      <c r="DV387" s="2"/>
      <c r="DZ387" t="b">
        <v>1</v>
      </c>
      <c r="EA387" s="2" t="s">
        <v>208</v>
      </c>
      <c r="ED387" s="3">
        <v>46054</v>
      </c>
      <c r="EE387" s="3">
        <v>46081</v>
      </c>
      <c r="EF387" s="2" t="s">
        <v>173</v>
      </c>
      <c r="EG387" t="b">
        <v>1</v>
      </c>
      <c r="EH387" s="2" t="s">
        <v>174</v>
      </c>
      <c r="EK387" s="2"/>
    </row>
    <row r="388" spans="1:141" ht="15">
      <c r="A388" s="3">
        <v>46054</v>
      </c>
      <c r="B388">
        <v>7620</v>
      </c>
      <c r="D388" s="2"/>
      <c r="E388" t="s">
        <v>176</v>
      </c>
      <c r="F388" s="2" t="s">
        <v>177</v>
      </c>
      <c r="G388">
        <v>12</v>
      </c>
      <c r="H388" s="3">
        <v>37914</v>
      </c>
      <c r="J388">
        <v>116788.333</v>
      </c>
      <c r="K388">
        <v>122288.3</v>
      </c>
      <c r="L388">
        <v>145726.891</v>
      </c>
      <c r="M388">
        <v>16</v>
      </c>
      <c r="N388">
        <v>8</v>
      </c>
      <c r="O388">
        <v>4</v>
      </c>
      <c r="P388">
        <v>28</v>
      </c>
      <c r="Q388">
        <v>100</v>
      </c>
      <c r="R388">
        <v>100</v>
      </c>
      <c r="S388">
        <v>5701391</v>
      </c>
      <c r="T388">
        <v>1089100</v>
      </c>
      <c r="U388">
        <v>4612291</v>
      </c>
      <c r="V388">
        <v>22</v>
      </c>
      <c r="W388">
        <v>3270073</v>
      </c>
      <c r="X388">
        <v>0</v>
      </c>
      <c r="Y388">
        <v>0</v>
      </c>
      <c r="Z388">
        <v>0</v>
      </c>
      <c r="AA388">
        <v>165000</v>
      </c>
      <c r="AB388">
        <v>0</v>
      </c>
      <c r="AC388">
        <v>0</v>
      </c>
      <c r="AD388">
        <v>0</v>
      </c>
      <c r="AE388">
        <v>165000</v>
      </c>
      <c r="AF388">
        <v>0</v>
      </c>
      <c r="AG388">
        <v>458581</v>
      </c>
      <c r="AH388">
        <v>0</v>
      </c>
      <c r="AI388">
        <v>546475</v>
      </c>
      <c r="AJ388">
        <v>1005056</v>
      </c>
      <c r="AK388">
        <v>655771</v>
      </c>
      <c r="AL388">
        <v>0</v>
      </c>
      <c r="AM388">
        <v>525491</v>
      </c>
      <c r="AN388">
        <v>0</v>
      </c>
      <c r="AO388">
        <v>60000</v>
      </c>
      <c r="AP388">
        <v>2246318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20000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426440</v>
      </c>
      <c r="BN388">
        <v>42640</v>
      </c>
      <c r="BO388">
        <v>277540</v>
      </c>
      <c r="BP388">
        <v>241430</v>
      </c>
      <c r="BQ388">
        <v>51310</v>
      </c>
      <c r="BR388">
        <v>9810</v>
      </c>
      <c r="BS388">
        <v>38930</v>
      </c>
      <c r="BT388">
        <v>0</v>
      </c>
      <c r="BU388">
        <v>1000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222505.011</v>
      </c>
      <c r="CH388">
        <v>28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12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20</v>
      </c>
      <c r="DA388">
        <v>0</v>
      </c>
      <c r="DB388">
        <v>20</v>
      </c>
      <c r="DC388">
        <v>40</v>
      </c>
      <c r="DD388">
        <v>24</v>
      </c>
      <c r="DE388">
        <v>0</v>
      </c>
      <c r="DF388">
        <v>48.08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0.5</v>
      </c>
      <c r="DR388">
        <v>2</v>
      </c>
      <c r="DS388">
        <v>2</v>
      </c>
      <c r="DV388" s="2"/>
      <c r="DZ388" t="b">
        <v>1</v>
      </c>
      <c r="EA388" s="2" t="s">
        <v>208</v>
      </c>
      <c r="ED388" s="3">
        <v>46054</v>
      </c>
      <c r="EE388" s="3">
        <v>46081</v>
      </c>
      <c r="EF388" s="2" t="s">
        <v>173</v>
      </c>
      <c r="EG388" t="b">
        <v>1</v>
      </c>
      <c r="EH388" s="2" t="s">
        <v>174</v>
      </c>
      <c r="EK388" s="2"/>
    </row>
    <row r="389" spans="1:141" ht="15">
      <c r="A389" s="3">
        <v>46054</v>
      </c>
      <c r="B389">
        <v>7620</v>
      </c>
      <c r="D389" s="2"/>
      <c r="E389" t="s">
        <v>176</v>
      </c>
      <c r="F389" s="2" t="s">
        <v>177</v>
      </c>
      <c r="G389">
        <v>5</v>
      </c>
      <c r="H389" s="3">
        <v>37963</v>
      </c>
      <c r="J389">
        <v>111809.333</v>
      </c>
      <c r="K389">
        <v>118684.3</v>
      </c>
      <c r="L389">
        <v>141432.12400000001</v>
      </c>
      <c r="M389">
        <v>16</v>
      </c>
      <c r="N389">
        <v>8</v>
      </c>
      <c r="O389">
        <v>4</v>
      </c>
      <c r="P389">
        <v>28</v>
      </c>
      <c r="Q389">
        <v>100</v>
      </c>
      <c r="R389">
        <v>100</v>
      </c>
      <c r="S389">
        <v>5607439</v>
      </c>
      <c r="T389">
        <v>1078439</v>
      </c>
      <c r="U389">
        <v>4529000</v>
      </c>
      <c r="V389">
        <v>22</v>
      </c>
      <c r="W389">
        <v>3130661</v>
      </c>
      <c r="X389">
        <v>0</v>
      </c>
      <c r="Y389">
        <v>0</v>
      </c>
      <c r="Z389">
        <v>41250</v>
      </c>
      <c r="AA389">
        <v>165000</v>
      </c>
      <c r="AB389">
        <v>0</v>
      </c>
      <c r="AC389">
        <v>0</v>
      </c>
      <c r="AD389">
        <v>0</v>
      </c>
      <c r="AE389">
        <v>206250</v>
      </c>
      <c r="AF389">
        <v>0</v>
      </c>
      <c r="AG389">
        <v>445066</v>
      </c>
      <c r="AH389">
        <v>0</v>
      </c>
      <c r="AI389">
        <v>424296</v>
      </c>
      <c r="AJ389">
        <v>869362</v>
      </c>
      <c r="AK389">
        <v>848592</v>
      </c>
      <c r="AL389">
        <v>0</v>
      </c>
      <c r="AM389">
        <v>467574</v>
      </c>
      <c r="AN389">
        <v>0</v>
      </c>
      <c r="AO389">
        <v>60000</v>
      </c>
      <c r="AP389">
        <v>2245528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25000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422430</v>
      </c>
      <c r="BN389">
        <v>42240</v>
      </c>
      <c r="BO389">
        <v>256640</v>
      </c>
      <c r="BP389">
        <v>250000</v>
      </c>
      <c r="BQ389">
        <v>50470</v>
      </c>
      <c r="BR389">
        <v>9400</v>
      </c>
      <c r="BS389">
        <v>37810</v>
      </c>
      <c r="BT389">
        <v>9000</v>
      </c>
      <c r="BU389">
        <v>449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195595.011</v>
      </c>
      <c r="CH389">
        <v>28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12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20</v>
      </c>
      <c r="DA389">
        <v>0</v>
      </c>
      <c r="DB389">
        <v>16</v>
      </c>
      <c r="DC389">
        <v>36</v>
      </c>
      <c r="DD389">
        <v>32</v>
      </c>
      <c r="DE389">
        <v>0</v>
      </c>
      <c r="DF389">
        <v>44.08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0.5</v>
      </c>
      <c r="DR389">
        <v>2</v>
      </c>
      <c r="DS389">
        <v>2</v>
      </c>
      <c r="DV389" s="2"/>
      <c r="DZ389" t="b">
        <v>1</v>
      </c>
      <c r="EA389" s="2" t="s">
        <v>208</v>
      </c>
      <c r="ED389" s="3">
        <v>46054</v>
      </c>
      <c r="EE389" s="3">
        <v>46081</v>
      </c>
      <c r="EF389" s="2" t="s">
        <v>173</v>
      </c>
      <c r="EG389" t="b">
        <v>1</v>
      </c>
      <c r="EH389" s="2" t="s">
        <v>174</v>
      </c>
      <c r="EK389" s="2"/>
    </row>
    <row r="390" spans="1:141" ht="15">
      <c r="A390" s="3">
        <v>46054</v>
      </c>
      <c r="B390">
        <v>7620</v>
      </c>
      <c r="D390" s="2"/>
      <c r="E390" t="s">
        <v>176</v>
      </c>
      <c r="F390" s="2" t="s">
        <v>177</v>
      </c>
      <c r="G390">
        <v>7</v>
      </c>
      <c r="H390" s="3">
        <v>38126</v>
      </c>
      <c r="J390">
        <v>113366.333</v>
      </c>
      <c r="K390">
        <v>118866.3</v>
      </c>
      <c r="L390">
        <v>141649.008</v>
      </c>
      <c r="M390">
        <v>16</v>
      </c>
      <c r="N390">
        <v>8</v>
      </c>
      <c r="O390">
        <v>4</v>
      </c>
      <c r="P390">
        <v>28</v>
      </c>
      <c r="Q390">
        <v>100</v>
      </c>
      <c r="R390">
        <v>100</v>
      </c>
      <c r="S390">
        <v>5252754</v>
      </c>
      <c r="T390">
        <v>1002754</v>
      </c>
      <c r="U390">
        <v>4250000</v>
      </c>
      <c r="V390">
        <v>21</v>
      </c>
      <c r="W390">
        <v>3174257</v>
      </c>
      <c r="X390">
        <v>0</v>
      </c>
      <c r="Y390">
        <v>0</v>
      </c>
      <c r="Z390">
        <v>7500</v>
      </c>
      <c r="AA390">
        <v>157500</v>
      </c>
      <c r="AB390">
        <v>0</v>
      </c>
      <c r="AC390">
        <v>0</v>
      </c>
      <c r="AD390">
        <v>0</v>
      </c>
      <c r="AE390">
        <v>165000</v>
      </c>
      <c r="AF390">
        <v>0</v>
      </c>
      <c r="AG390">
        <v>445748</v>
      </c>
      <c r="AH390">
        <v>0</v>
      </c>
      <c r="AI390">
        <v>212473</v>
      </c>
      <c r="AJ390">
        <v>658222</v>
      </c>
      <c r="AK390">
        <v>849894</v>
      </c>
      <c r="AL390">
        <v>0</v>
      </c>
      <c r="AM390">
        <v>234145</v>
      </c>
      <c r="AN390">
        <v>0</v>
      </c>
      <c r="AO390">
        <v>30000</v>
      </c>
      <c r="AP390">
        <v>1772261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106236</v>
      </c>
      <c r="AZ390">
        <v>0</v>
      </c>
      <c r="BA390">
        <v>0</v>
      </c>
      <c r="BB390">
        <v>35000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363870</v>
      </c>
      <c r="BN390">
        <v>36380</v>
      </c>
      <c r="BO390">
        <v>268470</v>
      </c>
      <c r="BP390">
        <v>226390</v>
      </c>
      <c r="BQ390">
        <v>47270</v>
      </c>
      <c r="BR390">
        <v>9530</v>
      </c>
      <c r="BS390">
        <v>37850</v>
      </c>
      <c r="BT390">
        <v>3000</v>
      </c>
      <c r="BU390">
        <v>9994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201815.163</v>
      </c>
      <c r="CH390">
        <v>28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20</v>
      </c>
      <c r="DA390">
        <v>0</v>
      </c>
      <c r="DB390">
        <v>8</v>
      </c>
      <c r="DC390">
        <v>28</v>
      </c>
      <c r="DD390">
        <v>32</v>
      </c>
      <c r="DE390">
        <v>0</v>
      </c>
      <c r="DF390">
        <v>22.04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1.5</v>
      </c>
      <c r="DR390">
        <v>2</v>
      </c>
      <c r="DS390">
        <v>2</v>
      </c>
      <c r="DV390" s="2"/>
      <c r="DZ390" t="b">
        <v>1</v>
      </c>
      <c r="EA390" s="2" t="s">
        <v>208</v>
      </c>
      <c r="ED390" s="3">
        <v>46054</v>
      </c>
      <c r="EE390" s="3">
        <v>46081</v>
      </c>
      <c r="EF390" s="2" t="s">
        <v>173</v>
      </c>
      <c r="EG390" t="b">
        <v>1</v>
      </c>
      <c r="EH390" s="2" t="s">
        <v>174</v>
      </c>
      <c r="EK390" s="2"/>
    </row>
    <row r="391" spans="1:141" ht="15">
      <c r="A391" s="3">
        <v>46054</v>
      </c>
      <c r="B391">
        <v>7620</v>
      </c>
      <c r="D391" s="2"/>
      <c r="E391" t="s">
        <v>176</v>
      </c>
      <c r="F391" s="2" t="s">
        <v>177</v>
      </c>
      <c r="G391">
        <v>1</v>
      </c>
      <c r="H391" s="3">
        <v>38544</v>
      </c>
      <c r="J391">
        <v>108315.333</v>
      </c>
      <c r="K391">
        <v>113565.3</v>
      </c>
      <c r="L391">
        <v>135331.98300000001</v>
      </c>
      <c r="M391">
        <v>16</v>
      </c>
      <c r="N391">
        <v>8</v>
      </c>
      <c r="O391">
        <v>4</v>
      </c>
      <c r="P391">
        <v>28</v>
      </c>
      <c r="Q391">
        <v>100</v>
      </c>
      <c r="R391">
        <v>100</v>
      </c>
      <c r="S391">
        <v>4977392</v>
      </c>
      <c r="T391">
        <v>960290</v>
      </c>
      <c r="U391">
        <v>4017102</v>
      </c>
      <c r="V391">
        <v>20</v>
      </c>
      <c r="W391">
        <v>3032829</v>
      </c>
      <c r="X391">
        <v>0</v>
      </c>
      <c r="Y391">
        <v>0</v>
      </c>
      <c r="Z391">
        <v>7500</v>
      </c>
      <c r="AA391">
        <v>150000</v>
      </c>
      <c r="AB391">
        <v>0</v>
      </c>
      <c r="AC391">
        <v>0</v>
      </c>
      <c r="AD391">
        <v>0</v>
      </c>
      <c r="AE391">
        <v>157500</v>
      </c>
      <c r="AF391">
        <v>0</v>
      </c>
      <c r="AG391">
        <v>425869</v>
      </c>
      <c r="AH391">
        <v>0</v>
      </c>
      <c r="AI391">
        <v>202997</v>
      </c>
      <c r="AJ391">
        <v>628867</v>
      </c>
      <c r="AK391">
        <v>811991</v>
      </c>
      <c r="AL391">
        <v>0</v>
      </c>
      <c r="AM391">
        <v>271205</v>
      </c>
      <c r="AN391">
        <v>0</v>
      </c>
      <c r="AO391">
        <v>40000</v>
      </c>
      <c r="AP391">
        <v>1752063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35000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372440</v>
      </c>
      <c r="BN391">
        <v>37240</v>
      </c>
      <c r="BO391">
        <v>241390</v>
      </c>
      <c r="BP391">
        <v>216160</v>
      </c>
      <c r="BQ391">
        <v>44800</v>
      </c>
      <c r="BR391">
        <v>9100</v>
      </c>
      <c r="BS391">
        <v>36160</v>
      </c>
      <c r="BT391">
        <v>0</v>
      </c>
      <c r="BU391">
        <v>3000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177737.5</v>
      </c>
      <c r="CH391">
        <v>28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8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20</v>
      </c>
      <c r="DA391">
        <v>0</v>
      </c>
      <c r="DB391">
        <v>8</v>
      </c>
      <c r="DC391">
        <v>28</v>
      </c>
      <c r="DD391">
        <v>32</v>
      </c>
      <c r="DE391">
        <v>0</v>
      </c>
      <c r="DF391">
        <v>26.72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2</v>
      </c>
      <c r="DR391">
        <v>2</v>
      </c>
      <c r="DS391">
        <v>2</v>
      </c>
      <c r="DV391" s="2"/>
      <c r="DZ391" t="b">
        <v>1</v>
      </c>
      <c r="EA391" s="2" t="s">
        <v>208</v>
      </c>
      <c r="ED391" s="3">
        <v>46054</v>
      </c>
      <c r="EE391" s="3">
        <v>46081</v>
      </c>
      <c r="EF391" s="2" t="s">
        <v>173</v>
      </c>
      <c r="EG391" t="b">
        <v>1</v>
      </c>
      <c r="EH391" s="2" t="s">
        <v>174</v>
      </c>
      <c r="EK391" s="2"/>
    </row>
    <row r="392" spans="1:141" ht="15">
      <c r="A392" s="3">
        <v>46054</v>
      </c>
      <c r="B392">
        <v>7620</v>
      </c>
      <c r="D392" s="2"/>
      <c r="E392" t="s">
        <v>179</v>
      </c>
      <c r="F392" s="2" t="s">
        <v>180</v>
      </c>
      <c r="G392">
        <v>17</v>
      </c>
      <c r="H392" s="3">
        <v>41640</v>
      </c>
      <c r="J392">
        <v>104068.299</v>
      </c>
      <c r="K392">
        <v>107443.26700000001</v>
      </c>
      <c r="L392">
        <v>128036.55899999999</v>
      </c>
      <c r="M392">
        <v>16</v>
      </c>
      <c r="N392">
        <v>8</v>
      </c>
      <c r="O392">
        <v>4</v>
      </c>
      <c r="P392">
        <v>28</v>
      </c>
      <c r="Q392">
        <v>100</v>
      </c>
      <c r="R392">
        <v>100</v>
      </c>
      <c r="S392">
        <v>4633905</v>
      </c>
      <c r="T392">
        <v>758905</v>
      </c>
      <c r="U392">
        <v>3875000</v>
      </c>
      <c r="V392">
        <v>12</v>
      </c>
      <c r="W392">
        <v>2913912</v>
      </c>
      <c r="X392">
        <v>0</v>
      </c>
      <c r="Y392">
        <v>0</v>
      </c>
      <c r="Z392">
        <v>11250</v>
      </c>
      <c r="AA392">
        <v>90000</v>
      </c>
      <c r="AB392">
        <v>0</v>
      </c>
      <c r="AC392">
        <v>0</v>
      </c>
      <c r="AD392">
        <v>0</v>
      </c>
      <c r="AE392">
        <v>101250</v>
      </c>
      <c r="AF392">
        <v>0</v>
      </c>
      <c r="AG392">
        <v>402912</v>
      </c>
      <c r="AH392">
        <v>0</v>
      </c>
      <c r="AI392">
        <v>192054</v>
      </c>
      <c r="AJ392">
        <v>594967</v>
      </c>
      <c r="AK392">
        <v>672191</v>
      </c>
      <c r="AL392">
        <v>0</v>
      </c>
      <c r="AM392">
        <v>256585</v>
      </c>
      <c r="AN392">
        <v>0</v>
      </c>
      <c r="AO392">
        <v>40000</v>
      </c>
      <c r="AP392">
        <v>1563743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55000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189850</v>
      </c>
      <c r="BN392">
        <v>18980</v>
      </c>
      <c r="BO392">
        <v>243480</v>
      </c>
      <c r="BP392">
        <v>203640</v>
      </c>
      <c r="BQ392">
        <v>41710</v>
      </c>
      <c r="BR392">
        <v>8750</v>
      </c>
      <c r="BS392">
        <v>34180</v>
      </c>
      <c r="BT392">
        <v>12000</v>
      </c>
      <c r="BU392">
        <v>6315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184146.359</v>
      </c>
      <c r="CH392">
        <v>28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8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20</v>
      </c>
      <c r="DA392">
        <v>0</v>
      </c>
      <c r="DB392">
        <v>8</v>
      </c>
      <c r="DC392">
        <v>28</v>
      </c>
      <c r="DD392">
        <v>28</v>
      </c>
      <c r="DE392">
        <v>0</v>
      </c>
      <c r="DF392">
        <v>26.72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2</v>
      </c>
      <c r="DS392">
        <v>2</v>
      </c>
      <c r="DV392" s="2"/>
      <c r="DZ392" t="b">
        <v>1</v>
      </c>
      <c r="EA392" s="2" t="s">
        <v>208</v>
      </c>
      <c r="ED392" s="3">
        <v>46054</v>
      </c>
      <c r="EE392" s="3">
        <v>46081</v>
      </c>
      <c r="EF392" s="2" t="s">
        <v>173</v>
      </c>
      <c r="EG392" t="b">
        <v>1</v>
      </c>
      <c r="EH392" s="2" t="s">
        <v>174</v>
      </c>
      <c r="EK392" s="2"/>
    </row>
    <row r="393" spans="1:141" ht="15">
      <c r="A393" s="3">
        <v>46054</v>
      </c>
      <c r="B393">
        <v>7620</v>
      </c>
      <c r="D393" s="2"/>
      <c r="E393" t="s">
        <v>179</v>
      </c>
      <c r="F393" s="2" t="s">
        <v>180</v>
      </c>
      <c r="G393">
        <v>17</v>
      </c>
      <c r="H393" s="3">
        <v>41640</v>
      </c>
      <c r="J393">
        <v>104068.299</v>
      </c>
      <c r="K393">
        <v>107318.26700000001</v>
      </c>
      <c r="L393">
        <v>127887.601</v>
      </c>
      <c r="M393">
        <v>16</v>
      </c>
      <c r="N393">
        <v>8</v>
      </c>
      <c r="O393">
        <v>4</v>
      </c>
      <c r="P393">
        <v>28</v>
      </c>
      <c r="Q393">
        <v>100</v>
      </c>
      <c r="R393">
        <v>100</v>
      </c>
      <c r="S393">
        <v>5082639</v>
      </c>
      <c r="T393">
        <v>941639</v>
      </c>
      <c r="U393">
        <v>4141000</v>
      </c>
      <c r="V393">
        <v>12</v>
      </c>
      <c r="W393">
        <v>2913912</v>
      </c>
      <c r="X393">
        <v>0</v>
      </c>
      <c r="Y393">
        <v>0</v>
      </c>
      <c r="Z393">
        <v>7500</v>
      </c>
      <c r="AA393">
        <v>90000</v>
      </c>
      <c r="AB393">
        <v>0</v>
      </c>
      <c r="AC393">
        <v>0</v>
      </c>
      <c r="AD393">
        <v>0</v>
      </c>
      <c r="AE393">
        <v>97500</v>
      </c>
      <c r="AF393">
        <v>0</v>
      </c>
      <c r="AG393">
        <v>402443</v>
      </c>
      <c r="AH393">
        <v>0</v>
      </c>
      <c r="AI393">
        <v>383662</v>
      </c>
      <c r="AJ393">
        <v>786106</v>
      </c>
      <c r="AK393">
        <v>767325</v>
      </c>
      <c r="AL393">
        <v>0</v>
      </c>
      <c r="AM393">
        <v>422796</v>
      </c>
      <c r="AN393">
        <v>0</v>
      </c>
      <c r="AO393">
        <v>60000</v>
      </c>
      <c r="AP393">
        <v>2036227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35000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349570</v>
      </c>
      <c r="BN393">
        <v>34950</v>
      </c>
      <c r="BO393">
        <v>243860</v>
      </c>
      <c r="BP393">
        <v>224010</v>
      </c>
      <c r="BQ393">
        <v>45740</v>
      </c>
      <c r="BR393">
        <v>8750</v>
      </c>
      <c r="BS393">
        <v>34130</v>
      </c>
      <c r="BT393">
        <v>0</v>
      </c>
      <c r="BU393">
        <v>629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194142.533</v>
      </c>
      <c r="CH393">
        <v>28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20</v>
      </c>
      <c r="DA393">
        <v>0</v>
      </c>
      <c r="DB393">
        <v>16</v>
      </c>
      <c r="DC393">
        <v>36</v>
      </c>
      <c r="DD393">
        <v>32</v>
      </c>
      <c r="DE393">
        <v>0</v>
      </c>
      <c r="DF393">
        <v>44.08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1</v>
      </c>
      <c r="DR393">
        <v>2</v>
      </c>
      <c r="DS393">
        <v>2</v>
      </c>
      <c r="DV393" s="2"/>
      <c r="DZ393" t="b">
        <v>1</v>
      </c>
      <c r="EA393" s="2" t="s">
        <v>208</v>
      </c>
      <c r="ED393" s="3">
        <v>46054</v>
      </c>
      <c r="EE393" s="3">
        <v>46081</v>
      </c>
      <c r="EF393" s="2" t="s">
        <v>173</v>
      </c>
      <c r="EG393" t="b">
        <v>1</v>
      </c>
      <c r="EH393" s="2" t="s">
        <v>174</v>
      </c>
      <c r="EK393" s="2"/>
    </row>
    <row r="394" spans="1:141" ht="15">
      <c r="A394" s="3">
        <v>46054</v>
      </c>
      <c r="B394">
        <v>7620</v>
      </c>
      <c r="D394" s="2"/>
      <c r="E394" t="s">
        <v>179</v>
      </c>
      <c r="F394" s="2" t="s">
        <v>180</v>
      </c>
      <c r="G394">
        <v>14</v>
      </c>
      <c r="H394" s="3">
        <v>41640</v>
      </c>
      <c r="J394">
        <v>102118.299</v>
      </c>
      <c r="K394">
        <v>105118.26700000001</v>
      </c>
      <c r="L394">
        <v>125265.93399999999</v>
      </c>
      <c r="M394">
        <v>16</v>
      </c>
      <c r="N394">
        <v>8</v>
      </c>
      <c r="O394">
        <v>4</v>
      </c>
      <c r="P394">
        <v>28</v>
      </c>
      <c r="Q394">
        <v>100</v>
      </c>
      <c r="R394">
        <v>100</v>
      </c>
      <c r="S394">
        <v>4594031</v>
      </c>
      <c r="T394">
        <v>822750</v>
      </c>
      <c r="U394">
        <v>3771281</v>
      </c>
      <c r="V394">
        <v>12</v>
      </c>
      <c r="W394">
        <v>2859312</v>
      </c>
      <c r="X394">
        <v>0</v>
      </c>
      <c r="Y394">
        <v>0</v>
      </c>
      <c r="Z394">
        <v>0</v>
      </c>
      <c r="AA394">
        <v>90000</v>
      </c>
      <c r="AB394">
        <v>0</v>
      </c>
      <c r="AC394">
        <v>0</v>
      </c>
      <c r="AD394">
        <v>0</v>
      </c>
      <c r="AE394">
        <v>90000</v>
      </c>
      <c r="AF394">
        <v>0</v>
      </c>
      <c r="AG394">
        <v>394193</v>
      </c>
      <c r="AH394">
        <v>0</v>
      </c>
      <c r="AI394">
        <v>187898</v>
      </c>
      <c r="AJ394">
        <v>582092</v>
      </c>
      <c r="AK394">
        <v>751595</v>
      </c>
      <c r="AL394">
        <v>0</v>
      </c>
      <c r="AM394">
        <v>251032</v>
      </c>
      <c r="AN394">
        <v>0</v>
      </c>
      <c r="AO394">
        <v>40000</v>
      </c>
      <c r="AP394">
        <v>1624719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20000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260730</v>
      </c>
      <c r="BN394">
        <v>26070</v>
      </c>
      <c r="BO394">
        <v>233030</v>
      </c>
      <c r="BP394">
        <v>199560</v>
      </c>
      <c r="BQ394">
        <v>41350</v>
      </c>
      <c r="BR394">
        <v>8580</v>
      </c>
      <c r="BS394">
        <v>33430</v>
      </c>
      <c r="BT394">
        <v>0</v>
      </c>
      <c r="BU394">
        <v>20000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182056.054</v>
      </c>
      <c r="CH394">
        <v>28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20</v>
      </c>
      <c r="DA394">
        <v>0</v>
      </c>
      <c r="DB394">
        <v>8</v>
      </c>
      <c r="DC394">
        <v>28</v>
      </c>
      <c r="DD394">
        <v>32</v>
      </c>
      <c r="DE394">
        <v>0</v>
      </c>
      <c r="DF394">
        <v>26.72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2</v>
      </c>
      <c r="DS394">
        <v>2</v>
      </c>
      <c r="DV394" s="2"/>
      <c r="DZ394" t="b">
        <v>1</v>
      </c>
      <c r="EA394" s="2" t="s">
        <v>208</v>
      </c>
      <c r="ED394" s="3">
        <v>46054</v>
      </c>
      <c r="EE394" s="3">
        <v>46081</v>
      </c>
      <c r="EF394" s="2" t="s">
        <v>173</v>
      </c>
      <c r="EG394" t="b">
        <v>1</v>
      </c>
      <c r="EH394" s="2" t="s">
        <v>174</v>
      </c>
      <c r="EK394" s="2"/>
    </row>
    <row r="395" spans="1:141" ht="15">
      <c r="A395" s="3">
        <v>46054</v>
      </c>
      <c r="B395">
        <v>7630</v>
      </c>
      <c r="D395" s="2"/>
      <c r="E395" t="s">
        <v>170</v>
      </c>
      <c r="F395" s="2" t="s">
        <v>171</v>
      </c>
      <c r="G395">
        <v>21</v>
      </c>
      <c r="H395" s="3">
        <v>35339</v>
      </c>
      <c r="J395">
        <v>142177.58900000001</v>
      </c>
      <c r="K395">
        <v>149427.56700000001</v>
      </c>
      <c r="L395">
        <v>178067.85</v>
      </c>
      <c r="M395">
        <v>16</v>
      </c>
      <c r="N395">
        <v>8</v>
      </c>
      <c r="O395">
        <v>4</v>
      </c>
      <c r="P395">
        <v>28</v>
      </c>
      <c r="Q395">
        <v>100</v>
      </c>
      <c r="R395">
        <v>100</v>
      </c>
      <c r="S395">
        <v>7232098</v>
      </c>
      <c r="T395">
        <v>1459070</v>
      </c>
      <c r="U395">
        <v>5773028</v>
      </c>
      <c r="V395">
        <v>29</v>
      </c>
      <c r="W395">
        <v>3980972</v>
      </c>
      <c r="X395">
        <v>0</v>
      </c>
      <c r="Y395">
        <v>0</v>
      </c>
      <c r="Z395">
        <v>0</v>
      </c>
      <c r="AA395">
        <v>217500</v>
      </c>
      <c r="AB395">
        <v>0</v>
      </c>
      <c r="AC395">
        <v>0</v>
      </c>
      <c r="AD395">
        <v>0</v>
      </c>
      <c r="AE395">
        <v>217500</v>
      </c>
      <c r="AF395">
        <v>0</v>
      </c>
      <c r="AG395">
        <v>560353</v>
      </c>
      <c r="AH395">
        <v>0</v>
      </c>
      <c r="AI395">
        <v>667754</v>
      </c>
      <c r="AJ395">
        <v>1228107</v>
      </c>
      <c r="AK395">
        <v>1068407</v>
      </c>
      <c r="AL395">
        <v>0</v>
      </c>
      <c r="AM395">
        <v>642112</v>
      </c>
      <c r="AN395">
        <v>0</v>
      </c>
      <c r="AO395">
        <v>60000</v>
      </c>
      <c r="AP395">
        <v>2998626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35000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638800</v>
      </c>
      <c r="BN395">
        <v>63880</v>
      </c>
      <c r="BO395">
        <v>302570</v>
      </c>
      <c r="BP395">
        <v>318290</v>
      </c>
      <c r="BQ395">
        <v>65090</v>
      </c>
      <c r="BR395">
        <v>11950</v>
      </c>
      <c r="BS395">
        <v>47580</v>
      </c>
      <c r="BT395">
        <v>8000</v>
      </c>
      <c r="BU395">
        <v>2910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271611.728</v>
      </c>
      <c r="CH395">
        <v>28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12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20</v>
      </c>
      <c r="DA395">
        <v>0</v>
      </c>
      <c r="DB395">
        <v>20</v>
      </c>
      <c r="DC395">
        <v>40</v>
      </c>
      <c r="DD395">
        <v>32</v>
      </c>
      <c r="DE395">
        <v>0</v>
      </c>
      <c r="DF395">
        <v>48.08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2</v>
      </c>
      <c r="DS395">
        <v>2</v>
      </c>
      <c r="DV395" s="2"/>
      <c r="DZ395" t="b">
        <v>1</v>
      </c>
      <c r="EA395" s="2" t="s">
        <v>209</v>
      </c>
      <c r="ED395" s="3">
        <v>46054</v>
      </c>
      <c r="EE395" s="3">
        <v>46081</v>
      </c>
      <c r="EF395" s="2" t="s">
        <v>173</v>
      </c>
      <c r="EG395" t="b">
        <v>1</v>
      </c>
      <c r="EH395" s="2" t="s">
        <v>174</v>
      </c>
      <c r="EK395" s="2"/>
    </row>
    <row r="396" spans="1:141" ht="15">
      <c r="A396" s="3">
        <v>46054</v>
      </c>
      <c r="B396">
        <v>7630</v>
      </c>
      <c r="D396" s="2"/>
      <c r="E396" t="s">
        <v>176</v>
      </c>
      <c r="F396" s="2" t="s">
        <v>177</v>
      </c>
      <c r="G396">
        <v>5</v>
      </c>
      <c r="H396" s="3">
        <v>38119</v>
      </c>
      <c r="J396">
        <v>111809.333</v>
      </c>
      <c r="K396">
        <v>117309.3</v>
      </c>
      <c r="L396">
        <v>139793.58300000001</v>
      </c>
      <c r="M396">
        <v>16</v>
      </c>
      <c r="N396">
        <v>8</v>
      </c>
      <c r="O396">
        <v>4</v>
      </c>
      <c r="P396">
        <v>28</v>
      </c>
      <c r="Q396">
        <v>100</v>
      </c>
      <c r="R396">
        <v>100</v>
      </c>
      <c r="S396">
        <v>4932832</v>
      </c>
      <c r="T396">
        <v>848832</v>
      </c>
      <c r="U396">
        <v>4084000</v>
      </c>
      <c r="V396">
        <v>21</v>
      </c>
      <c r="W396">
        <v>3130661</v>
      </c>
      <c r="X396">
        <v>0</v>
      </c>
      <c r="Y396">
        <v>0</v>
      </c>
      <c r="Z396">
        <v>7500</v>
      </c>
      <c r="AA396">
        <v>157500</v>
      </c>
      <c r="AB396">
        <v>0</v>
      </c>
      <c r="AC396">
        <v>0</v>
      </c>
      <c r="AD396">
        <v>0</v>
      </c>
      <c r="AE396">
        <v>165000</v>
      </c>
      <c r="AF396">
        <v>0</v>
      </c>
      <c r="AG396">
        <v>439909</v>
      </c>
      <c r="AH396">
        <v>0</v>
      </c>
      <c r="AI396">
        <v>209690</v>
      </c>
      <c r="AJ396">
        <v>649600</v>
      </c>
      <c r="AK396">
        <v>629071</v>
      </c>
      <c r="AL396">
        <v>0</v>
      </c>
      <c r="AM396">
        <v>231078</v>
      </c>
      <c r="AN396">
        <v>0</v>
      </c>
      <c r="AO396">
        <v>30000</v>
      </c>
      <c r="AP396">
        <v>1539749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52422</v>
      </c>
      <c r="AZ396">
        <v>0</v>
      </c>
      <c r="BA396">
        <v>0</v>
      </c>
      <c r="BB396">
        <v>45000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238980</v>
      </c>
      <c r="BN396">
        <v>23890</v>
      </c>
      <c r="BO396">
        <v>283240</v>
      </c>
      <c r="BP396">
        <v>210180</v>
      </c>
      <c r="BQ396">
        <v>44400</v>
      </c>
      <c r="BR396">
        <v>9400</v>
      </c>
      <c r="BS396">
        <v>37350</v>
      </c>
      <c r="BT396">
        <v>1000</v>
      </c>
      <c r="BU396">
        <v>392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202133.804</v>
      </c>
      <c r="CH396">
        <v>28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6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20</v>
      </c>
      <c r="DA396">
        <v>0</v>
      </c>
      <c r="DB396">
        <v>8</v>
      </c>
      <c r="DC396">
        <v>28</v>
      </c>
      <c r="DD396">
        <v>24</v>
      </c>
      <c r="DE396">
        <v>0</v>
      </c>
      <c r="DF396">
        <v>22.04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2</v>
      </c>
      <c r="DS396">
        <v>2</v>
      </c>
      <c r="DV396" s="2"/>
      <c r="DZ396" t="b">
        <v>1</v>
      </c>
      <c r="EA396" s="2" t="s">
        <v>209</v>
      </c>
      <c r="ED396" s="3">
        <v>46054</v>
      </c>
      <c r="EE396" s="3">
        <v>46081</v>
      </c>
      <c r="EF396" s="2" t="s">
        <v>173</v>
      </c>
      <c r="EG396" t="b">
        <v>1</v>
      </c>
      <c r="EH396" s="2" t="s">
        <v>174</v>
      </c>
      <c r="EK396" s="2"/>
    </row>
    <row r="397" spans="1:141" ht="15">
      <c r="A397" s="3">
        <v>46054</v>
      </c>
      <c r="B397">
        <v>7630</v>
      </c>
      <c r="D397" s="2"/>
      <c r="E397" t="s">
        <v>176</v>
      </c>
      <c r="F397" s="2" t="s">
        <v>177</v>
      </c>
      <c r="G397">
        <v>16</v>
      </c>
      <c r="H397" s="3">
        <v>38274</v>
      </c>
      <c r="J397">
        <v>118910.333</v>
      </c>
      <c r="K397">
        <v>124410.3</v>
      </c>
      <c r="L397">
        <v>148255.60800000001</v>
      </c>
      <c r="M397">
        <v>16</v>
      </c>
      <c r="N397">
        <v>8</v>
      </c>
      <c r="O397">
        <v>4</v>
      </c>
      <c r="P397">
        <v>28</v>
      </c>
      <c r="Q397">
        <v>100</v>
      </c>
      <c r="R397">
        <v>100</v>
      </c>
      <c r="S397">
        <v>5673873</v>
      </c>
      <c r="T397">
        <v>1136740</v>
      </c>
      <c r="U397">
        <v>4537133</v>
      </c>
      <c r="V397">
        <v>21</v>
      </c>
      <c r="W397">
        <v>3329489</v>
      </c>
      <c r="X397">
        <v>0</v>
      </c>
      <c r="Y397">
        <v>0</v>
      </c>
      <c r="Z397">
        <v>7500</v>
      </c>
      <c r="AA397">
        <v>157500</v>
      </c>
      <c r="AB397">
        <v>0</v>
      </c>
      <c r="AC397">
        <v>0</v>
      </c>
      <c r="AD397">
        <v>0</v>
      </c>
      <c r="AE397">
        <v>165000</v>
      </c>
      <c r="AF397">
        <v>0</v>
      </c>
      <c r="AG397">
        <v>466538</v>
      </c>
      <c r="AH397">
        <v>0</v>
      </c>
      <c r="AI397">
        <v>500362</v>
      </c>
      <c r="AJ397">
        <v>966901</v>
      </c>
      <c r="AK397">
        <v>667150</v>
      </c>
      <c r="AL397">
        <v>0</v>
      </c>
      <c r="AM397">
        <v>460333</v>
      </c>
      <c r="AN397">
        <v>0</v>
      </c>
      <c r="AO397">
        <v>50000</v>
      </c>
      <c r="AP397">
        <v>2144384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35000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444390</v>
      </c>
      <c r="BN397">
        <v>44430</v>
      </c>
      <c r="BO397">
        <v>298390</v>
      </c>
      <c r="BP397">
        <v>248870</v>
      </c>
      <c r="BQ397">
        <v>51060</v>
      </c>
      <c r="BR397">
        <v>9990</v>
      </c>
      <c r="BS397">
        <v>39610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213389.70699999999</v>
      </c>
      <c r="CH397">
        <v>28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20</v>
      </c>
      <c r="DA397">
        <v>0</v>
      </c>
      <c r="DB397">
        <v>18</v>
      </c>
      <c r="DC397">
        <v>38</v>
      </c>
      <c r="DD397">
        <v>24</v>
      </c>
      <c r="DE397">
        <v>0</v>
      </c>
      <c r="DF397">
        <v>41.4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1</v>
      </c>
      <c r="DR397">
        <v>2</v>
      </c>
      <c r="DS397">
        <v>2</v>
      </c>
      <c r="DV397" s="2"/>
      <c r="DZ397" t="b">
        <v>1</v>
      </c>
      <c r="EA397" s="2" t="s">
        <v>209</v>
      </c>
      <c r="ED397" s="3">
        <v>46054</v>
      </c>
      <c r="EE397" s="3">
        <v>46081</v>
      </c>
      <c r="EF397" s="2" t="s">
        <v>173</v>
      </c>
      <c r="EG397" t="b">
        <v>1</v>
      </c>
      <c r="EH397" s="2" t="s">
        <v>174</v>
      </c>
      <c r="EK397" s="2"/>
    </row>
    <row r="398" spans="1:141" ht="15">
      <c r="A398" s="3">
        <v>46054</v>
      </c>
      <c r="B398">
        <v>7630</v>
      </c>
      <c r="D398" s="2"/>
      <c r="E398" t="s">
        <v>179</v>
      </c>
      <c r="F398" s="2" t="s">
        <v>180</v>
      </c>
      <c r="G398">
        <v>9</v>
      </c>
      <c r="H398" s="3">
        <v>41821</v>
      </c>
      <c r="J398">
        <v>98578.298999999999</v>
      </c>
      <c r="K398">
        <v>101578.26700000001</v>
      </c>
      <c r="L398">
        <v>121047.43399999999</v>
      </c>
      <c r="M398">
        <v>16</v>
      </c>
      <c r="N398">
        <v>8</v>
      </c>
      <c r="O398">
        <v>4</v>
      </c>
      <c r="P398">
        <v>28</v>
      </c>
      <c r="Q398">
        <v>100</v>
      </c>
      <c r="R398">
        <v>100</v>
      </c>
      <c r="S398">
        <v>4907819</v>
      </c>
      <c r="T398">
        <v>941370</v>
      </c>
      <c r="U398">
        <v>3966449</v>
      </c>
      <c r="V398">
        <v>11</v>
      </c>
      <c r="W398">
        <v>2760192</v>
      </c>
      <c r="X398">
        <v>0</v>
      </c>
      <c r="Y398">
        <v>0</v>
      </c>
      <c r="Z398">
        <v>7500</v>
      </c>
      <c r="AA398">
        <v>82500</v>
      </c>
      <c r="AB398">
        <v>0</v>
      </c>
      <c r="AC398">
        <v>0</v>
      </c>
      <c r="AD398">
        <v>0</v>
      </c>
      <c r="AE398">
        <v>90000</v>
      </c>
      <c r="AF398">
        <v>0</v>
      </c>
      <c r="AG398">
        <v>380918</v>
      </c>
      <c r="AH398">
        <v>0</v>
      </c>
      <c r="AI398">
        <v>453927</v>
      </c>
      <c r="AJ398">
        <v>834846</v>
      </c>
      <c r="AK398">
        <v>726284</v>
      </c>
      <c r="AL398">
        <v>0</v>
      </c>
      <c r="AM398">
        <v>436497</v>
      </c>
      <c r="AN398">
        <v>0</v>
      </c>
      <c r="AO398">
        <v>60000</v>
      </c>
      <c r="AP398">
        <v>2057627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365130</v>
      </c>
      <c r="BN398">
        <v>36510</v>
      </c>
      <c r="BO398">
        <v>224050</v>
      </c>
      <c r="BP398">
        <v>211920</v>
      </c>
      <c r="BQ398">
        <v>44170</v>
      </c>
      <c r="BR398">
        <v>8280</v>
      </c>
      <c r="BS398">
        <v>32310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19000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177462.674</v>
      </c>
      <c r="CH398">
        <v>28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12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20</v>
      </c>
      <c r="DA398">
        <v>0</v>
      </c>
      <c r="DB398">
        <v>20</v>
      </c>
      <c r="DC398">
        <v>40</v>
      </c>
      <c r="DD398">
        <v>32</v>
      </c>
      <c r="DE398">
        <v>0</v>
      </c>
      <c r="DF398">
        <v>48.08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2</v>
      </c>
      <c r="DS398">
        <v>2</v>
      </c>
      <c r="DV398" s="2"/>
      <c r="DZ398" t="b">
        <v>1</v>
      </c>
      <c r="EA398" s="2" t="s">
        <v>209</v>
      </c>
      <c r="ED398" s="3">
        <v>46054</v>
      </c>
      <c r="EE398" s="3">
        <v>46081</v>
      </c>
      <c r="EF398" s="2" t="s">
        <v>173</v>
      </c>
      <c r="EG398" t="b">
        <v>1</v>
      </c>
      <c r="EH398" s="2" t="s">
        <v>174</v>
      </c>
      <c r="EK398" s="2"/>
    </row>
    <row r="399" spans="1:141" ht="15">
      <c r="A399" s="3">
        <v>46054</v>
      </c>
      <c r="B399">
        <v>7710</v>
      </c>
      <c r="D399" s="2"/>
      <c r="E399" t="s">
        <v>176</v>
      </c>
      <c r="F399" s="2" t="s">
        <v>177</v>
      </c>
      <c r="G399">
        <v>18</v>
      </c>
      <c r="H399" s="3">
        <v>36701</v>
      </c>
      <c r="J399">
        <v>119807.333</v>
      </c>
      <c r="K399">
        <v>126682.3</v>
      </c>
      <c r="L399">
        <v>150963.07399999999</v>
      </c>
      <c r="M399">
        <v>16</v>
      </c>
      <c r="N399">
        <v>8</v>
      </c>
      <c r="O399">
        <v>4</v>
      </c>
      <c r="P399">
        <v>28</v>
      </c>
      <c r="Q399">
        <v>100</v>
      </c>
      <c r="R399">
        <v>100</v>
      </c>
      <c r="S399">
        <v>6203614</v>
      </c>
      <c r="T399">
        <v>1206614</v>
      </c>
      <c r="U399">
        <v>4997000</v>
      </c>
      <c r="V399">
        <v>25</v>
      </c>
      <c r="W399">
        <v>3354605</v>
      </c>
      <c r="X399">
        <v>0</v>
      </c>
      <c r="Y399">
        <v>0</v>
      </c>
      <c r="Z399">
        <v>18750</v>
      </c>
      <c r="AA399">
        <v>187500</v>
      </c>
      <c r="AB399">
        <v>0</v>
      </c>
      <c r="AC399">
        <v>0</v>
      </c>
      <c r="AD399">
        <v>0</v>
      </c>
      <c r="AE399">
        <v>206250</v>
      </c>
      <c r="AF399">
        <v>0</v>
      </c>
      <c r="AG399">
        <v>475058</v>
      </c>
      <c r="AH399">
        <v>0</v>
      </c>
      <c r="AI399">
        <v>452889</v>
      </c>
      <c r="AJ399">
        <v>927947</v>
      </c>
      <c r="AK399">
        <v>1132223</v>
      </c>
      <c r="AL399">
        <v>0</v>
      </c>
      <c r="AM399">
        <v>472589</v>
      </c>
      <c r="AN399">
        <v>0</v>
      </c>
      <c r="AO399">
        <v>55000</v>
      </c>
      <c r="AP399">
        <v>2587759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55000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455500</v>
      </c>
      <c r="BN399">
        <v>45550</v>
      </c>
      <c r="BO399">
        <v>302570</v>
      </c>
      <c r="BP399">
        <v>273040</v>
      </c>
      <c r="BQ399">
        <v>55830</v>
      </c>
      <c r="BR399">
        <v>10070</v>
      </c>
      <c r="BS399">
        <v>40350</v>
      </c>
      <c r="BT399">
        <v>15000</v>
      </c>
      <c r="BU399">
        <v>8704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231941.79300000001</v>
      </c>
      <c r="CH399">
        <v>28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20</v>
      </c>
      <c r="DA399">
        <v>0</v>
      </c>
      <c r="DB399">
        <v>16</v>
      </c>
      <c r="DC399">
        <v>36</v>
      </c>
      <c r="DD399">
        <v>40</v>
      </c>
      <c r="DE399">
        <v>0</v>
      </c>
      <c r="DF399">
        <v>41.74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2</v>
      </c>
      <c r="DS399">
        <v>2</v>
      </c>
      <c r="DV399" s="2"/>
      <c r="DZ399" t="b">
        <v>1</v>
      </c>
      <c r="EA399" s="2" t="s">
        <v>210</v>
      </c>
      <c r="ED399" s="3">
        <v>46054</v>
      </c>
      <c r="EE399" s="3">
        <v>46081</v>
      </c>
      <c r="EF399" s="2" t="s">
        <v>173</v>
      </c>
      <c r="EG399" t="b">
        <v>1</v>
      </c>
      <c r="EH399" s="2" t="s">
        <v>174</v>
      </c>
      <c r="EK399" s="2"/>
    </row>
    <row r="400" spans="1:141" ht="15">
      <c r="A400" s="3">
        <v>46054</v>
      </c>
      <c r="B400">
        <v>7710</v>
      </c>
      <c r="D400" s="2"/>
      <c r="E400" t="s">
        <v>176</v>
      </c>
      <c r="F400" s="2" t="s">
        <v>177</v>
      </c>
      <c r="G400">
        <v>15</v>
      </c>
      <c r="H400" s="3">
        <v>37747</v>
      </c>
      <c r="J400">
        <v>118421.333</v>
      </c>
      <c r="K400">
        <v>124171.3</v>
      </c>
      <c r="L400">
        <v>147970.799</v>
      </c>
      <c r="M400">
        <v>16</v>
      </c>
      <c r="N400">
        <v>8</v>
      </c>
      <c r="O400">
        <v>4</v>
      </c>
      <c r="P400">
        <v>28</v>
      </c>
      <c r="Q400">
        <v>100</v>
      </c>
      <c r="R400">
        <v>100</v>
      </c>
      <c r="S400">
        <v>5989469</v>
      </c>
      <c r="T400">
        <v>1173350</v>
      </c>
      <c r="U400">
        <v>4816119</v>
      </c>
      <c r="V400">
        <v>22</v>
      </c>
      <c r="W400">
        <v>3315797</v>
      </c>
      <c r="X400">
        <v>0</v>
      </c>
      <c r="Y400">
        <v>0</v>
      </c>
      <c r="Z400">
        <v>7500</v>
      </c>
      <c r="AA400">
        <v>165000</v>
      </c>
      <c r="AB400">
        <v>0</v>
      </c>
      <c r="AC400">
        <v>0</v>
      </c>
      <c r="AD400">
        <v>0</v>
      </c>
      <c r="AE400">
        <v>172500</v>
      </c>
      <c r="AF400">
        <v>0</v>
      </c>
      <c r="AG400">
        <v>465642</v>
      </c>
      <c r="AH400">
        <v>0</v>
      </c>
      <c r="AI400">
        <v>443912</v>
      </c>
      <c r="AJ400">
        <v>909554</v>
      </c>
      <c r="AK400">
        <v>887824</v>
      </c>
      <c r="AL400">
        <v>129474</v>
      </c>
      <c r="AM400">
        <v>474320</v>
      </c>
      <c r="AN400">
        <v>0</v>
      </c>
      <c r="AO400">
        <v>55000</v>
      </c>
      <c r="AP400">
        <v>2456172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45000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485520</v>
      </c>
      <c r="BN400">
        <v>48550</v>
      </c>
      <c r="BO400">
        <v>264190</v>
      </c>
      <c r="BP400">
        <v>253700</v>
      </c>
      <c r="BQ400">
        <v>53910</v>
      </c>
      <c r="BR400">
        <v>9950</v>
      </c>
      <c r="BS400">
        <v>39530</v>
      </c>
      <c r="BT400">
        <v>17000</v>
      </c>
      <c r="BU400">
        <v>1000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210597.054</v>
      </c>
      <c r="CH400">
        <v>28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11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20</v>
      </c>
      <c r="DA400">
        <v>0</v>
      </c>
      <c r="DB400">
        <v>16</v>
      </c>
      <c r="DC400">
        <v>36</v>
      </c>
      <c r="DD400">
        <v>32</v>
      </c>
      <c r="DE400">
        <v>3.5</v>
      </c>
      <c r="DF400">
        <v>42.74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1.5</v>
      </c>
      <c r="DR400">
        <v>2</v>
      </c>
      <c r="DS400">
        <v>2</v>
      </c>
      <c r="DV400" s="2"/>
      <c r="DZ400" t="b">
        <v>1</v>
      </c>
      <c r="EA400" s="2" t="s">
        <v>210</v>
      </c>
      <c r="ED400" s="3">
        <v>46054</v>
      </c>
      <c r="EE400" s="3">
        <v>46081</v>
      </c>
      <c r="EF400" s="2" t="s">
        <v>173</v>
      </c>
      <c r="EG400" t="b">
        <v>1</v>
      </c>
      <c r="EH400" s="2" t="s">
        <v>174</v>
      </c>
      <c r="EK400" s="2"/>
    </row>
    <row r="401" spans="1:141" ht="15">
      <c r="A401" s="3">
        <v>46054</v>
      </c>
      <c r="B401">
        <v>7710</v>
      </c>
      <c r="D401" s="2"/>
      <c r="E401" t="s">
        <v>176</v>
      </c>
      <c r="F401" s="2" t="s">
        <v>177</v>
      </c>
      <c r="G401">
        <v>5</v>
      </c>
      <c r="H401" s="3">
        <v>38061</v>
      </c>
      <c r="J401">
        <v>111809.333</v>
      </c>
      <c r="K401">
        <v>117059.3</v>
      </c>
      <c r="L401">
        <v>139495.666</v>
      </c>
      <c r="M401">
        <v>16</v>
      </c>
      <c r="N401">
        <v>8</v>
      </c>
      <c r="O401">
        <v>4</v>
      </c>
      <c r="P401">
        <v>28</v>
      </c>
      <c r="Q401">
        <v>100</v>
      </c>
      <c r="R401">
        <v>100</v>
      </c>
      <c r="S401">
        <v>5384544</v>
      </c>
      <c r="T401">
        <v>1039390</v>
      </c>
      <c r="U401">
        <v>4345154</v>
      </c>
      <c r="V401">
        <v>21</v>
      </c>
      <c r="W401">
        <v>3130661</v>
      </c>
      <c r="X401">
        <v>0</v>
      </c>
      <c r="Y401">
        <v>0</v>
      </c>
      <c r="Z401">
        <v>0</v>
      </c>
      <c r="AA401">
        <v>157500</v>
      </c>
      <c r="AB401">
        <v>0</v>
      </c>
      <c r="AC401">
        <v>0</v>
      </c>
      <c r="AD401">
        <v>0</v>
      </c>
      <c r="AE401">
        <v>157500</v>
      </c>
      <c r="AF401">
        <v>0</v>
      </c>
      <c r="AG401">
        <v>438972</v>
      </c>
      <c r="AH401">
        <v>0</v>
      </c>
      <c r="AI401">
        <v>235398</v>
      </c>
      <c r="AJ401">
        <v>674371</v>
      </c>
      <c r="AK401">
        <v>1046217</v>
      </c>
      <c r="AL401">
        <v>69747</v>
      </c>
      <c r="AM401">
        <v>241048</v>
      </c>
      <c r="AN401">
        <v>0</v>
      </c>
      <c r="AO401">
        <v>30000</v>
      </c>
      <c r="AP401">
        <v>2061383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35000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342200</v>
      </c>
      <c r="BN401">
        <v>34220</v>
      </c>
      <c r="BO401">
        <v>302000</v>
      </c>
      <c r="BP401">
        <v>237840</v>
      </c>
      <c r="BQ401">
        <v>48460</v>
      </c>
      <c r="BR401">
        <v>9400</v>
      </c>
      <c r="BS401">
        <v>37270</v>
      </c>
      <c r="BT401">
        <v>13000</v>
      </c>
      <c r="BU401">
        <v>15000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207719.446</v>
      </c>
      <c r="CH401">
        <v>28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6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20</v>
      </c>
      <c r="DA401">
        <v>0</v>
      </c>
      <c r="DB401">
        <v>9</v>
      </c>
      <c r="DC401">
        <v>29</v>
      </c>
      <c r="DD401">
        <v>40</v>
      </c>
      <c r="DE401">
        <v>2</v>
      </c>
      <c r="DF401">
        <v>23.04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1</v>
      </c>
      <c r="DR401">
        <v>2</v>
      </c>
      <c r="DS401">
        <v>2</v>
      </c>
      <c r="DV401" s="2"/>
      <c r="DZ401" t="b">
        <v>1</v>
      </c>
      <c r="EA401" s="2" t="s">
        <v>210</v>
      </c>
      <c r="ED401" s="3">
        <v>46054</v>
      </c>
      <c r="EE401" s="3">
        <v>46081</v>
      </c>
      <c r="EF401" s="2" t="s">
        <v>173</v>
      </c>
      <c r="EG401" t="b">
        <v>1</v>
      </c>
      <c r="EH401" s="2" t="s">
        <v>174</v>
      </c>
      <c r="EK401" s="2"/>
    </row>
    <row r="402" spans="1:141" ht="15">
      <c r="A402" s="3">
        <v>46054</v>
      </c>
      <c r="B402">
        <v>7710</v>
      </c>
      <c r="D402" s="2"/>
      <c r="E402" t="s">
        <v>176</v>
      </c>
      <c r="F402" s="2" t="s">
        <v>177</v>
      </c>
      <c r="G402">
        <v>3</v>
      </c>
      <c r="H402" s="3">
        <v>38224</v>
      </c>
      <c r="J402">
        <v>110095.333</v>
      </c>
      <c r="K402">
        <v>115345.3</v>
      </c>
      <c r="L402">
        <v>137453.149</v>
      </c>
      <c r="M402">
        <v>16</v>
      </c>
      <c r="N402">
        <v>8</v>
      </c>
      <c r="O402">
        <v>4</v>
      </c>
      <c r="P402">
        <v>28</v>
      </c>
      <c r="Q402">
        <v>100</v>
      </c>
      <c r="R402">
        <v>100</v>
      </c>
      <c r="S402">
        <v>5430088</v>
      </c>
      <c r="T402">
        <v>989810</v>
      </c>
      <c r="U402">
        <v>4440278</v>
      </c>
      <c r="V402">
        <v>21</v>
      </c>
      <c r="W402">
        <v>3082669</v>
      </c>
      <c r="X402">
        <v>0</v>
      </c>
      <c r="Y402">
        <v>0</v>
      </c>
      <c r="Z402">
        <v>0</v>
      </c>
      <c r="AA402">
        <v>157500</v>
      </c>
      <c r="AB402">
        <v>0</v>
      </c>
      <c r="AC402">
        <v>0</v>
      </c>
      <c r="AD402">
        <v>0</v>
      </c>
      <c r="AE402">
        <v>157500</v>
      </c>
      <c r="AF402">
        <v>0</v>
      </c>
      <c r="AG402">
        <v>432544</v>
      </c>
      <c r="AH402">
        <v>0</v>
      </c>
      <c r="AI402">
        <v>412359</v>
      </c>
      <c r="AJ402">
        <v>844904</v>
      </c>
      <c r="AK402">
        <v>824718</v>
      </c>
      <c r="AL402">
        <v>0</v>
      </c>
      <c r="AM402">
        <v>430297</v>
      </c>
      <c r="AN402">
        <v>0</v>
      </c>
      <c r="AO402">
        <v>55000</v>
      </c>
      <c r="AP402">
        <v>2154919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35000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334920</v>
      </c>
      <c r="BN402">
        <v>33490</v>
      </c>
      <c r="BO402">
        <v>268800</v>
      </c>
      <c r="BP402">
        <v>257760</v>
      </c>
      <c r="BQ402">
        <v>48870</v>
      </c>
      <c r="BR402">
        <v>9250</v>
      </c>
      <c r="BS402">
        <v>36720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197575.717</v>
      </c>
      <c r="CH402">
        <v>28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11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20</v>
      </c>
      <c r="DA402">
        <v>0</v>
      </c>
      <c r="DB402">
        <v>16</v>
      </c>
      <c r="DC402">
        <v>36</v>
      </c>
      <c r="DD402">
        <v>32</v>
      </c>
      <c r="DE402">
        <v>0</v>
      </c>
      <c r="DF402">
        <v>41.74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1</v>
      </c>
      <c r="DR402">
        <v>2</v>
      </c>
      <c r="DS402">
        <v>2</v>
      </c>
      <c r="DV402" s="2"/>
      <c r="DZ402" t="b">
        <v>1</v>
      </c>
      <c r="EA402" s="2" t="s">
        <v>210</v>
      </c>
      <c r="ED402" s="3">
        <v>46054</v>
      </c>
      <c r="EE402" s="3">
        <v>46081</v>
      </c>
      <c r="EF402" s="2" t="s">
        <v>173</v>
      </c>
      <c r="EG402" t="b">
        <v>1</v>
      </c>
      <c r="EH402" s="2" t="s">
        <v>174</v>
      </c>
      <c r="EK402" s="2"/>
    </row>
    <row r="403" spans="1:141" ht="15">
      <c r="A403" s="3">
        <v>46054</v>
      </c>
      <c r="B403">
        <v>7710</v>
      </c>
      <c r="D403" s="2"/>
      <c r="E403" t="s">
        <v>176</v>
      </c>
      <c r="F403" s="2" t="s">
        <v>177</v>
      </c>
      <c r="G403">
        <v>8</v>
      </c>
      <c r="H403" s="3">
        <v>38274</v>
      </c>
      <c r="J403">
        <v>114099.333</v>
      </c>
      <c r="K403">
        <v>119724.3</v>
      </c>
      <c r="L403">
        <v>142671.45800000001</v>
      </c>
      <c r="M403">
        <v>16</v>
      </c>
      <c r="N403">
        <v>8</v>
      </c>
      <c r="O403">
        <v>4</v>
      </c>
      <c r="P403">
        <v>28</v>
      </c>
      <c r="Q403">
        <v>100</v>
      </c>
      <c r="R403">
        <v>100</v>
      </c>
      <c r="S403">
        <v>5857178</v>
      </c>
      <c r="T403">
        <v>1029170</v>
      </c>
      <c r="U403">
        <v>4828008</v>
      </c>
      <c r="V403">
        <v>21</v>
      </c>
      <c r="W403">
        <v>3194781</v>
      </c>
      <c r="X403">
        <v>0</v>
      </c>
      <c r="Y403">
        <v>0</v>
      </c>
      <c r="Z403">
        <v>11250</v>
      </c>
      <c r="AA403">
        <v>157500</v>
      </c>
      <c r="AB403">
        <v>0</v>
      </c>
      <c r="AC403">
        <v>0</v>
      </c>
      <c r="AD403">
        <v>0</v>
      </c>
      <c r="AE403">
        <v>168750</v>
      </c>
      <c r="AF403">
        <v>0</v>
      </c>
      <c r="AG403">
        <v>448966</v>
      </c>
      <c r="AH403">
        <v>0</v>
      </c>
      <c r="AI403">
        <v>428014</v>
      </c>
      <c r="AJ403">
        <v>876980</v>
      </c>
      <c r="AK403">
        <v>1070035</v>
      </c>
      <c r="AL403">
        <v>0</v>
      </c>
      <c r="AM403">
        <v>446632</v>
      </c>
      <c r="AN403">
        <v>0</v>
      </c>
      <c r="AO403">
        <v>55000</v>
      </c>
      <c r="AP403">
        <v>2448647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45000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336830</v>
      </c>
      <c r="BN403">
        <v>33680</v>
      </c>
      <c r="BO403">
        <v>282950</v>
      </c>
      <c r="BP403">
        <v>262290</v>
      </c>
      <c r="BQ403">
        <v>52710</v>
      </c>
      <c r="BR403">
        <v>9590</v>
      </c>
      <c r="BS403">
        <v>38120</v>
      </c>
      <c r="BT403">
        <v>13000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216262.435</v>
      </c>
      <c r="CH403">
        <v>28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11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20</v>
      </c>
      <c r="DA403">
        <v>0</v>
      </c>
      <c r="DB403">
        <v>16</v>
      </c>
      <c r="DC403">
        <v>36</v>
      </c>
      <c r="DD403">
        <v>40</v>
      </c>
      <c r="DE403">
        <v>0</v>
      </c>
      <c r="DF403">
        <v>41.74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2</v>
      </c>
      <c r="DS403">
        <v>2</v>
      </c>
      <c r="DV403" s="2"/>
      <c r="DZ403" t="b">
        <v>1</v>
      </c>
      <c r="EA403" s="2" t="s">
        <v>210</v>
      </c>
      <c r="ED403" s="3">
        <v>46054</v>
      </c>
      <c r="EE403" s="3">
        <v>46081</v>
      </c>
      <c r="EF403" s="2" t="s">
        <v>173</v>
      </c>
      <c r="EG403" t="b">
        <v>1</v>
      </c>
      <c r="EH403" s="2" t="s">
        <v>174</v>
      </c>
      <c r="EK403" s="2"/>
    </row>
    <row r="404" spans="1:141" ht="15">
      <c r="A404" s="3">
        <v>46054</v>
      </c>
      <c r="B404">
        <v>7710</v>
      </c>
      <c r="D404" s="2"/>
      <c r="E404" t="s">
        <v>176</v>
      </c>
      <c r="F404" s="2" t="s">
        <v>177</v>
      </c>
      <c r="G404">
        <v>5</v>
      </c>
      <c r="H404" s="3">
        <v>38516</v>
      </c>
      <c r="J404">
        <v>111809.333</v>
      </c>
      <c r="K404">
        <v>117059.3</v>
      </c>
      <c r="L404">
        <v>139495.666</v>
      </c>
      <c r="M404">
        <v>16</v>
      </c>
      <c r="N404">
        <v>8</v>
      </c>
      <c r="O404">
        <v>4</v>
      </c>
      <c r="P404">
        <v>28</v>
      </c>
      <c r="Q404">
        <v>100</v>
      </c>
      <c r="R404">
        <v>100</v>
      </c>
      <c r="S404">
        <v>5273304</v>
      </c>
      <c r="T404">
        <v>928304</v>
      </c>
      <c r="U404">
        <v>4345000</v>
      </c>
      <c r="V404">
        <v>20</v>
      </c>
      <c r="W404">
        <v>3130661</v>
      </c>
      <c r="X404">
        <v>0</v>
      </c>
      <c r="Y404">
        <v>0</v>
      </c>
      <c r="Z404">
        <v>7500</v>
      </c>
      <c r="AA404">
        <v>150000</v>
      </c>
      <c r="AB404">
        <v>0</v>
      </c>
      <c r="AC404">
        <v>0</v>
      </c>
      <c r="AD404">
        <v>0</v>
      </c>
      <c r="AE404">
        <v>157500</v>
      </c>
      <c r="AF404">
        <v>0</v>
      </c>
      <c r="AG404">
        <v>438972</v>
      </c>
      <c r="AH404">
        <v>0</v>
      </c>
      <c r="AI404">
        <v>261554</v>
      </c>
      <c r="AJ404">
        <v>700526</v>
      </c>
      <c r="AK404">
        <v>836973</v>
      </c>
      <c r="AL404">
        <v>69747</v>
      </c>
      <c r="AM404">
        <v>230586</v>
      </c>
      <c r="AN404">
        <v>0</v>
      </c>
      <c r="AO404">
        <v>30000</v>
      </c>
      <c r="AP404">
        <v>1867832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52311</v>
      </c>
      <c r="AZ404">
        <v>0</v>
      </c>
      <c r="BA404">
        <v>0</v>
      </c>
      <c r="BB404">
        <v>65000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293820</v>
      </c>
      <c r="BN404">
        <v>29380</v>
      </c>
      <c r="BO404">
        <v>268850</v>
      </c>
      <c r="BP404">
        <v>233310</v>
      </c>
      <c r="BQ404">
        <v>47460</v>
      </c>
      <c r="BR404">
        <v>9400</v>
      </c>
      <c r="BS404">
        <v>37270</v>
      </c>
      <c r="BT404">
        <v>0</v>
      </c>
      <c r="BU404">
        <v>8814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205382.45699999999</v>
      </c>
      <c r="CH404">
        <v>28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6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20</v>
      </c>
      <c r="DA404">
        <v>0</v>
      </c>
      <c r="DB404">
        <v>10</v>
      </c>
      <c r="DC404">
        <v>30</v>
      </c>
      <c r="DD404">
        <v>32</v>
      </c>
      <c r="DE404">
        <v>2</v>
      </c>
      <c r="DF404">
        <v>22.04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3</v>
      </c>
      <c r="DR404">
        <v>2</v>
      </c>
      <c r="DS404">
        <v>2</v>
      </c>
      <c r="DV404" s="2"/>
      <c r="DZ404" t="b">
        <v>1</v>
      </c>
      <c r="EA404" s="2" t="s">
        <v>210</v>
      </c>
      <c r="ED404" s="3">
        <v>46054</v>
      </c>
      <c r="EE404" s="3">
        <v>46081</v>
      </c>
      <c r="EF404" s="2" t="s">
        <v>173</v>
      </c>
      <c r="EG404" t="b">
        <v>1</v>
      </c>
      <c r="EH404" s="2" t="s">
        <v>174</v>
      </c>
      <c r="EK404" s="2"/>
    </row>
    <row r="405" spans="1:141" ht="15">
      <c r="A405" s="3">
        <v>46054</v>
      </c>
      <c r="B405">
        <v>7710</v>
      </c>
      <c r="D405" s="2"/>
      <c r="E405" t="s">
        <v>176</v>
      </c>
      <c r="F405" s="2" t="s">
        <v>177</v>
      </c>
      <c r="G405">
        <v>1</v>
      </c>
      <c r="H405" s="3">
        <v>38600</v>
      </c>
      <c r="J405">
        <v>108315.333</v>
      </c>
      <c r="K405">
        <v>113315.3</v>
      </c>
      <c r="L405">
        <v>135034.06599999999</v>
      </c>
      <c r="M405">
        <v>16</v>
      </c>
      <c r="N405">
        <v>8</v>
      </c>
      <c r="O405">
        <v>4</v>
      </c>
      <c r="P405">
        <v>28</v>
      </c>
      <c r="Q405">
        <v>100</v>
      </c>
      <c r="R405">
        <v>100</v>
      </c>
      <c r="S405">
        <v>5114980</v>
      </c>
      <c r="T405">
        <v>995710</v>
      </c>
      <c r="U405">
        <v>4119270</v>
      </c>
      <c r="V405">
        <v>20</v>
      </c>
      <c r="W405">
        <v>3032829</v>
      </c>
      <c r="X405">
        <v>0</v>
      </c>
      <c r="Y405">
        <v>0</v>
      </c>
      <c r="Z405">
        <v>0</v>
      </c>
      <c r="AA405">
        <v>150000</v>
      </c>
      <c r="AB405">
        <v>0</v>
      </c>
      <c r="AC405">
        <v>0</v>
      </c>
      <c r="AD405">
        <v>0</v>
      </c>
      <c r="AE405">
        <v>150000</v>
      </c>
      <c r="AF405">
        <v>0</v>
      </c>
      <c r="AG405">
        <v>424932</v>
      </c>
      <c r="AH405">
        <v>0</v>
      </c>
      <c r="AI405">
        <v>278507</v>
      </c>
      <c r="AJ405">
        <v>703440</v>
      </c>
      <c r="AK405">
        <v>810204</v>
      </c>
      <c r="AL405">
        <v>67517</v>
      </c>
      <c r="AM405">
        <v>300990</v>
      </c>
      <c r="AN405">
        <v>0</v>
      </c>
      <c r="AO405">
        <v>40000</v>
      </c>
      <c r="AP405">
        <v>1922151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10000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370330</v>
      </c>
      <c r="BN405">
        <v>37030</v>
      </c>
      <c r="BO405">
        <v>261150</v>
      </c>
      <c r="BP405">
        <v>224000</v>
      </c>
      <c r="BQ405">
        <v>46030</v>
      </c>
      <c r="BR405">
        <v>9100</v>
      </c>
      <c r="BS405">
        <v>36070</v>
      </c>
      <c r="BT405">
        <v>11000</v>
      </c>
      <c r="BU405">
        <v>1000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195461.424</v>
      </c>
      <c r="CH405">
        <v>28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8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20</v>
      </c>
      <c r="DA405">
        <v>0</v>
      </c>
      <c r="DB405">
        <v>11</v>
      </c>
      <c r="DC405">
        <v>31</v>
      </c>
      <c r="DD405">
        <v>32</v>
      </c>
      <c r="DE405">
        <v>2</v>
      </c>
      <c r="DF405">
        <v>29.72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2</v>
      </c>
      <c r="DS405">
        <v>2</v>
      </c>
      <c r="DV405" s="2"/>
      <c r="DZ405" t="b">
        <v>1</v>
      </c>
      <c r="EA405" s="2" t="s">
        <v>210</v>
      </c>
      <c r="ED405" s="3">
        <v>46054</v>
      </c>
      <c r="EE405" s="3">
        <v>46081</v>
      </c>
      <c r="EF405" s="2" t="s">
        <v>173</v>
      </c>
      <c r="EG405" t="b">
        <v>1</v>
      </c>
      <c r="EH405" s="2" t="s">
        <v>174</v>
      </c>
      <c r="EK405" s="2"/>
    </row>
    <row r="406" spans="1:141" ht="15">
      <c r="A406" s="3">
        <v>46054</v>
      </c>
      <c r="B406">
        <v>7710</v>
      </c>
      <c r="D406" s="2"/>
      <c r="E406" t="s">
        <v>176</v>
      </c>
      <c r="F406" s="2" t="s">
        <v>177</v>
      </c>
      <c r="G406">
        <v>3</v>
      </c>
      <c r="H406" s="3">
        <v>38663</v>
      </c>
      <c r="J406">
        <v>110095.333</v>
      </c>
      <c r="K406">
        <v>115345.3</v>
      </c>
      <c r="L406">
        <v>137453.149</v>
      </c>
      <c r="M406">
        <v>16</v>
      </c>
      <c r="N406">
        <v>8</v>
      </c>
      <c r="O406">
        <v>4</v>
      </c>
      <c r="P406">
        <v>28</v>
      </c>
      <c r="Q406">
        <v>100</v>
      </c>
      <c r="R406">
        <v>100</v>
      </c>
      <c r="S406">
        <v>4978362</v>
      </c>
      <c r="T406">
        <v>848362</v>
      </c>
      <c r="U406">
        <v>4130000</v>
      </c>
      <c r="V406">
        <v>20</v>
      </c>
      <c r="W406">
        <v>3082669</v>
      </c>
      <c r="X406">
        <v>0</v>
      </c>
      <c r="Y406">
        <v>0</v>
      </c>
      <c r="Z406">
        <v>7500</v>
      </c>
      <c r="AA406">
        <v>150000</v>
      </c>
      <c r="AB406">
        <v>0</v>
      </c>
      <c r="AC406">
        <v>0</v>
      </c>
      <c r="AD406">
        <v>0</v>
      </c>
      <c r="AE406">
        <v>157500</v>
      </c>
      <c r="AF406">
        <v>0</v>
      </c>
      <c r="AG406">
        <v>432544</v>
      </c>
      <c r="AH406">
        <v>0</v>
      </c>
      <c r="AI406">
        <v>154634</v>
      </c>
      <c r="AJ406">
        <v>587179</v>
      </c>
      <c r="AK406">
        <v>824718</v>
      </c>
      <c r="AL406">
        <v>68726</v>
      </c>
      <c r="AM406">
        <v>89481</v>
      </c>
      <c r="AN406">
        <v>0</v>
      </c>
      <c r="AO406">
        <v>10000</v>
      </c>
      <c r="AP406">
        <v>1580104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103089</v>
      </c>
      <c r="AZ406">
        <v>0</v>
      </c>
      <c r="BA406">
        <v>0</v>
      </c>
      <c r="BB406">
        <v>55000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226320</v>
      </c>
      <c r="BN406">
        <v>22630</v>
      </c>
      <c r="BO406">
        <v>271980</v>
      </c>
      <c r="BP406">
        <v>216450</v>
      </c>
      <c r="BQ406">
        <v>44810</v>
      </c>
      <c r="BR406">
        <v>9250</v>
      </c>
      <c r="BS406">
        <v>36720</v>
      </c>
      <c r="BT406">
        <v>14000</v>
      </c>
      <c r="BU406">
        <v>6202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197703.641</v>
      </c>
      <c r="CH406">
        <v>28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20</v>
      </c>
      <c r="DA406">
        <v>0</v>
      </c>
      <c r="DB406">
        <v>6</v>
      </c>
      <c r="DC406">
        <v>26</v>
      </c>
      <c r="DD406">
        <v>32</v>
      </c>
      <c r="DE406">
        <v>2</v>
      </c>
      <c r="DF406">
        <v>8.68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3</v>
      </c>
      <c r="DR406">
        <v>2</v>
      </c>
      <c r="DS406">
        <v>2</v>
      </c>
      <c r="DV406" s="2"/>
      <c r="DZ406" t="b">
        <v>1</v>
      </c>
      <c r="EA406" s="2" t="s">
        <v>210</v>
      </c>
      <c r="ED406" s="3">
        <v>46054</v>
      </c>
      <c r="EE406" s="3">
        <v>46081</v>
      </c>
      <c r="EF406" s="2" t="s">
        <v>173</v>
      </c>
      <c r="EG406" t="b">
        <v>1</v>
      </c>
      <c r="EH406" s="2" t="s">
        <v>174</v>
      </c>
      <c r="EK406" s="2"/>
    </row>
    <row r="407" spans="1:141" ht="15">
      <c r="A407" s="3">
        <v>46054</v>
      </c>
      <c r="B407">
        <v>7710</v>
      </c>
      <c r="D407" s="2"/>
      <c r="E407" t="s">
        <v>179</v>
      </c>
      <c r="F407" s="2" t="s">
        <v>180</v>
      </c>
      <c r="G407">
        <v>14</v>
      </c>
      <c r="H407" s="3">
        <v>38663</v>
      </c>
      <c r="J407">
        <v>102118.299</v>
      </c>
      <c r="K407">
        <v>107368.26700000001</v>
      </c>
      <c r="L407">
        <v>127947.18399999999</v>
      </c>
      <c r="M407">
        <v>16</v>
      </c>
      <c r="N407">
        <v>8</v>
      </c>
      <c r="O407">
        <v>4</v>
      </c>
      <c r="P407">
        <v>28</v>
      </c>
      <c r="Q407">
        <v>100</v>
      </c>
      <c r="R407">
        <v>100</v>
      </c>
      <c r="S407">
        <v>4346610</v>
      </c>
      <c r="T407">
        <v>701670</v>
      </c>
      <c r="U407">
        <v>3644940</v>
      </c>
      <c r="V407">
        <v>20</v>
      </c>
      <c r="W407">
        <v>2859312</v>
      </c>
      <c r="X407">
        <v>0</v>
      </c>
      <c r="Y407">
        <v>0</v>
      </c>
      <c r="Z407">
        <v>7500</v>
      </c>
      <c r="AA407">
        <v>150000</v>
      </c>
      <c r="AB407">
        <v>0</v>
      </c>
      <c r="AC407">
        <v>0</v>
      </c>
      <c r="AD407">
        <v>0</v>
      </c>
      <c r="AE407">
        <v>157500</v>
      </c>
      <c r="AF407">
        <v>0</v>
      </c>
      <c r="AG407">
        <v>402631</v>
      </c>
      <c r="AH407">
        <v>0</v>
      </c>
      <c r="AI407">
        <v>191920</v>
      </c>
      <c r="AJ407">
        <v>594551</v>
      </c>
      <c r="AK407">
        <v>383841</v>
      </c>
      <c r="AL407">
        <v>0</v>
      </c>
      <c r="AM407">
        <v>256406</v>
      </c>
      <c r="AN407">
        <v>0</v>
      </c>
      <c r="AO407">
        <v>40000</v>
      </c>
      <c r="AP407">
        <v>1274798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55000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168010</v>
      </c>
      <c r="BN407">
        <v>16800</v>
      </c>
      <c r="BO407">
        <v>241110</v>
      </c>
      <c r="BP407">
        <v>193860</v>
      </c>
      <c r="BQ407">
        <v>39120</v>
      </c>
      <c r="BR407">
        <v>8580</v>
      </c>
      <c r="BS407">
        <v>34190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171949.652</v>
      </c>
      <c r="CH407">
        <v>28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8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20</v>
      </c>
      <c r="DA407">
        <v>0</v>
      </c>
      <c r="DB407">
        <v>8</v>
      </c>
      <c r="DC407">
        <v>28</v>
      </c>
      <c r="DD407">
        <v>16</v>
      </c>
      <c r="DE407">
        <v>0</v>
      </c>
      <c r="DF407">
        <v>26.72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2</v>
      </c>
      <c r="DS407">
        <v>2</v>
      </c>
      <c r="DV407" s="2"/>
      <c r="DZ407" t="b">
        <v>1</v>
      </c>
      <c r="EA407" s="2" t="s">
        <v>210</v>
      </c>
      <c r="ED407" s="3">
        <v>46054</v>
      </c>
      <c r="EE407" s="3">
        <v>46081</v>
      </c>
      <c r="EF407" s="2" t="s">
        <v>173</v>
      </c>
      <c r="EG407" t="b">
        <v>1</v>
      </c>
      <c r="EH407" s="2" t="s">
        <v>174</v>
      </c>
      <c r="EK407" s="2"/>
    </row>
    <row r="408" spans="1:141" ht="15">
      <c r="A408" s="3">
        <v>46054</v>
      </c>
      <c r="B408">
        <v>7810</v>
      </c>
      <c r="D408" s="2"/>
      <c r="E408" t="s">
        <v>170</v>
      </c>
      <c r="F408" s="2" t="s">
        <v>171</v>
      </c>
      <c r="G408">
        <v>8</v>
      </c>
      <c r="H408" s="3">
        <v>41610</v>
      </c>
      <c r="J408">
        <v>133782.58900000001</v>
      </c>
      <c r="K408">
        <v>136782.56700000001</v>
      </c>
      <c r="L408">
        <v>162999.22500000001</v>
      </c>
      <c r="M408">
        <v>16</v>
      </c>
      <c r="N408">
        <v>8</v>
      </c>
      <c r="O408">
        <v>4</v>
      </c>
      <c r="P408">
        <v>28</v>
      </c>
      <c r="Q408">
        <v>100</v>
      </c>
      <c r="R408">
        <v>100</v>
      </c>
      <c r="S408">
        <v>6309274</v>
      </c>
      <c r="T408">
        <v>1252950</v>
      </c>
      <c r="U408">
        <v>5056324</v>
      </c>
      <c r="V408">
        <v>12</v>
      </c>
      <c r="W408">
        <v>3745912</v>
      </c>
      <c r="X408">
        <v>0</v>
      </c>
      <c r="Y408">
        <v>0</v>
      </c>
      <c r="Z408">
        <v>0</v>
      </c>
      <c r="AA408">
        <v>90000</v>
      </c>
      <c r="AB408">
        <v>0</v>
      </c>
      <c r="AC408">
        <v>0</v>
      </c>
      <c r="AD408">
        <v>0</v>
      </c>
      <c r="AE408">
        <v>90000</v>
      </c>
      <c r="AF408">
        <v>0</v>
      </c>
      <c r="AG408">
        <v>512934</v>
      </c>
      <c r="AH408">
        <v>0</v>
      </c>
      <c r="AI408">
        <v>458435</v>
      </c>
      <c r="AJ408">
        <v>971369</v>
      </c>
      <c r="AK408">
        <v>1466993</v>
      </c>
      <c r="AL408">
        <v>0</v>
      </c>
      <c r="AM408">
        <v>0</v>
      </c>
      <c r="AN408">
        <v>0</v>
      </c>
      <c r="AO408">
        <v>0</v>
      </c>
      <c r="AP408">
        <v>2438362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35000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519100</v>
      </c>
      <c r="BN408">
        <v>51910</v>
      </c>
      <c r="BO408">
        <v>296160</v>
      </c>
      <c r="BP408">
        <v>274280</v>
      </c>
      <c r="BQ408">
        <v>56780</v>
      </c>
      <c r="BR408">
        <v>11240</v>
      </c>
      <c r="BS408">
        <v>43480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232521.946</v>
      </c>
      <c r="CH408">
        <v>28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20</v>
      </c>
      <c r="DA408">
        <v>0</v>
      </c>
      <c r="DB408">
        <v>15</v>
      </c>
      <c r="DC408">
        <v>35</v>
      </c>
      <c r="DD408">
        <v>48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1</v>
      </c>
      <c r="DR408">
        <v>2</v>
      </c>
      <c r="DS408">
        <v>2</v>
      </c>
      <c r="DV408" s="2"/>
      <c r="DZ408" t="b">
        <v>1</v>
      </c>
      <c r="EA408" s="2" t="s">
        <v>211</v>
      </c>
      <c r="ED408" s="3">
        <v>46054</v>
      </c>
      <c r="EE408" s="3">
        <v>46081</v>
      </c>
      <c r="EF408" s="2" t="s">
        <v>173</v>
      </c>
      <c r="EG408" t="b">
        <v>1</v>
      </c>
      <c r="EH408" s="2" t="s">
        <v>174</v>
      </c>
      <c r="EK408" s="2"/>
    </row>
    <row r="409" spans="1:141" ht="15">
      <c r="A409" s="3">
        <v>46054</v>
      </c>
      <c r="B409">
        <v>7810</v>
      </c>
      <c r="D409" s="2"/>
      <c r="E409" t="s">
        <v>176</v>
      </c>
      <c r="F409" s="2" t="s">
        <v>177</v>
      </c>
      <c r="G409">
        <v>1</v>
      </c>
      <c r="H409" s="3">
        <v>41640</v>
      </c>
      <c r="J409">
        <v>108315.333</v>
      </c>
      <c r="K409">
        <v>111565.3</v>
      </c>
      <c r="L409">
        <v>132948.649</v>
      </c>
      <c r="M409">
        <v>16</v>
      </c>
      <c r="N409">
        <v>8</v>
      </c>
      <c r="O409">
        <v>4</v>
      </c>
      <c r="P409">
        <v>28</v>
      </c>
      <c r="Q409">
        <v>100</v>
      </c>
      <c r="R409">
        <v>100</v>
      </c>
      <c r="S409">
        <v>5967773</v>
      </c>
      <c r="T409">
        <v>1127773</v>
      </c>
      <c r="U409">
        <v>4840000</v>
      </c>
      <c r="V409">
        <v>12</v>
      </c>
      <c r="W409">
        <v>3032829</v>
      </c>
      <c r="X409">
        <v>0</v>
      </c>
      <c r="Y409">
        <v>0</v>
      </c>
      <c r="Z409">
        <v>7500</v>
      </c>
      <c r="AA409">
        <v>90000</v>
      </c>
      <c r="AB409">
        <v>0</v>
      </c>
      <c r="AC409">
        <v>0</v>
      </c>
      <c r="AD409">
        <v>0</v>
      </c>
      <c r="AE409">
        <v>97500</v>
      </c>
      <c r="AF409">
        <v>0</v>
      </c>
      <c r="AG409">
        <v>418369</v>
      </c>
      <c r="AH409">
        <v>0</v>
      </c>
      <c r="AI409">
        <v>747836</v>
      </c>
      <c r="AJ409">
        <v>1166206</v>
      </c>
      <c r="AK409">
        <v>997114</v>
      </c>
      <c r="AL409">
        <v>0</v>
      </c>
      <c r="AM409">
        <v>579124</v>
      </c>
      <c r="AN409">
        <v>0</v>
      </c>
      <c r="AO409">
        <v>60000</v>
      </c>
      <c r="AP409">
        <v>2802444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35000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473810</v>
      </c>
      <c r="BN409">
        <v>47380</v>
      </c>
      <c r="BO409">
        <v>247230</v>
      </c>
      <c r="BP409">
        <v>256320</v>
      </c>
      <c r="BQ409">
        <v>53710</v>
      </c>
      <c r="BR409">
        <v>9100</v>
      </c>
      <c r="BS409">
        <v>35480</v>
      </c>
      <c r="BT409">
        <v>0</v>
      </c>
      <c r="BU409">
        <v>4743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210391.609</v>
      </c>
      <c r="CH409">
        <v>28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12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20</v>
      </c>
      <c r="DA409">
        <v>0</v>
      </c>
      <c r="DB409">
        <v>30</v>
      </c>
      <c r="DC409">
        <v>50</v>
      </c>
      <c r="DD409">
        <v>40</v>
      </c>
      <c r="DE409">
        <v>0</v>
      </c>
      <c r="DF409">
        <v>58.08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1</v>
      </c>
      <c r="DR409">
        <v>2</v>
      </c>
      <c r="DS409">
        <v>2</v>
      </c>
      <c r="DV409" s="2"/>
      <c r="DZ409" t="b">
        <v>1</v>
      </c>
      <c r="EA409" s="2" t="s">
        <v>211</v>
      </c>
      <c r="ED409" s="3">
        <v>46054</v>
      </c>
      <c r="EE409" s="3">
        <v>46081</v>
      </c>
      <c r="EF409" s="2" t="s">
        <v>173</v>
      </c>
      <c r="EG409" t="b">
        <v>1</v>
      </c>
      <c r="EH409" s="2" t="s">
        <v>174</v>
      </c>
      <c r="EK409" s="2"/>
    </row>
    <row r="410" spans="1:141" ht="15">
      <c r="A410" s="3">
        <v>46054</v>
      </c>
      <c r="B410">
        <v>7810</v>
      </c>
      <c r="D410" s="2"/>
      <c r="E410" t="s">
        <v>176</v>
      </c>
      <c r="F410" s="2" t="s">
        <v>177</v>
      </c>
      <c r="G410">
        <v>11</v>
      </c>
      <c r="H410" s="3">
        <v>37963</v>
      </c>
      <c r="J410">
        <v>116136.333</v>
      </c>
      <c r="K410">
        <v>122011.3</v>
      </c>
      <c r="L410">
        <v>145396.799</v>
      </c>
      <c r="M410">
        <v>16</v>
      </c>
      <c r="N410">
        <v>8</v>
      </c>
      <c r="O410">
        <v>4</v>
      </c>
      <c r="P410">
        <v>28</v>
      </c>
      <c r="Q410">
        <v>100</v>
      </c>
      <c r="R410">
        <v>100</v>
      </c>
      <c r="S410">
        <v>5863157</v>
      </c>
      <c r="T410">
        <v>1141190</v>
      </c>
      <c r="U410">
        <v>4721967</v>
      </c>
      <c r="V410">
        <v>22</v>
      </c>
      <c r="W410">
        <v>3251817</v>
      </c>
      <c r="X410">
        <v>0</v>
      </c>
      <c r="Y410">
        <v>0</v>
      </c>
      <c r="Z410">
        <v>11250</v>
      </c>
      <c r="AA410">
        <v>165000</v>
      </c>
      <c r="AB410">
        <v>0</v>
      </c>
      <c r="AC410">
        <v>0</v>
      </c>
      <c r="AD410">
        <v>0</v>
      </c>
      <c r="AE410">
        <v>176250</v>
      </c>
      <c r="AF410">
        <v>0</v>
      </c>
      <c r="AG410">
        <v>457542</v>
      </c>
      <c r="AH410">
        <v>0</v>
      </c>
      <c r="AI410">
        <v>545237</v>
      </c>
      <c r="AJ410">
        <v>1002780</v>
      </c>
      <c r="AK410">
        <v>872380</v>
      </c>
      <c r="AL410">
        <v>72698</v>
      </c>
      <c r="AM410">
        <v>422232</v>
      </c>
      <c r="AN410">
        <v>0</v>
      </c>
      <c r="AO410">
        <v>40000</v>
      </c>
      <c r="AP410">
        <v>2410090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25000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446610</v>
      </c>
      <c r="BN410">
        <v>44660</v>
      </c>
      <c r="BO410">
        <v>288420</v>
      </c>
      <c r="BP410">
        <v>259120</v>
      </c>
      <c r="BQ410">
        <v>52770</v>
      </c>
      <c r="BR410">
        <v>9760</v>
      </c>
      <c r="BS410">
        <v>38850</v>
      </c>
      <c r="BT410">
        <v>1000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247016.45699999999</v>
      </c>
      <c r="CH410">
        <v>28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8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20</v>
      </c>
      <c r="DA410">
        <v>0</v>
      </c>
      <c r="DB410">
        <v>20</v>
      </c>
      <c r="DC410">
        <v>40</v>
      </c>
      <c r="DD410">
        <v>32</v>
      </c>
      <c r="DE410">
        <v>2</v>
      </c>
      <c r="DF410">
        <v>38.72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2</v>
      </c>
      <c r="DS410">
        <v>2</v>
      </c>
      <c r="DV410" s="2"/>
      <c r="DZ410" t="b">
        <v>1</v>
      </c>
      <c r="EA410" s="2" t="s">
        <v>211</v>
      </c>
      <c r="ED410" s="3">
        <v>46054</v>
      </c>
      <c r="EE410" s="3">
        <v>46081</v>
      </c>
      <c r="EF410" s="2" t="s">
        <v>173</v>
      </c>
      <c r="EG410" t="b">
        <v>1</v>
      </c>
      <c r="EH410" s="2" t="s">
        <v>174</v>
      </c>
      <c r="EK410" s="2"/>
    </row>
    <row r="411" spans="1:141" ht="15">
      <c r="A411" s="3">
        <v>46054</v>
      </c>
      <c r="B411">
        <v>7810</v>
      </c>
      <c r="D411" s="2"/>
      <c r="E411" t="s">
        <v>176</v>
      </c>
      <c r="F411" s="2" t="s">
        <v>177</v>
      </c>
      <c r="G411">
        <v>3</v>
      </c>
      <c r="H411" s="3">
        <v>38600</v>
      </c>
      <c r="J411">
        <v>110095.333</v>
      </c>
      <c r="K411">
        <v>115345.3</v>
      </c>
      <c r="L411">
        <v>137453.149</v>
      </c>
      <c r="M411">
        <v>16</v>
      </c>
      <c r="N411">
        <v>8</v>
      </c>
      <c r="O411">
        <v>4</v>
      </c>
      <c r="P411">
        <v>28</v>
      </c>
      <c r="Q411">
        <v>100</v>
      </c>
      <c r="R411">
        <v>100</v>
      </c>
      <c r="S411">
        <v>5685405</v>
      </c>
      <c r="T411">
        <v>1898860</v>
      </c>
      <c r="U411">
        <v>3786545</v>
      </c>
      <c r="V411">
        <v>20</v>
      </c>
      <c r="W411">
        <v>3082669</v>
      </c>
      <c r="X411">
        <v>0</v>
      </c>
      <c r="Y411">
        <v>0</v>
      </c>
      <c r="Z411">
        <v>7500</v>
      </c>
      <c r="AA411">
        <v>150000</v>
      </c>
      <c r="AB411">
        <v>0</v>
      </c>
      <c r="AC411">
        <v>0</v>
      </c>
      <c r="AD411">
        <v>0</v>
      </c>
      <c r="AE411">
        <v>157500</v>
      </c>
      <c r="AF411">
        <v>0</v>
      </c>
      <c r="AG411">
        <v>432544</v>
      </c>
      <c r="AH411">
        <v>0</v>
      </c>
      <c r="AI411">
        <v>463904</v>
      </c>
      <c r="AJ411">
        <v>896449</v>
      </c>
      <c r="AK411">
        <v>1030898</v>
      </c>
      <c r="AL411">
        <v>68726</v>
      </c>
      <c r="AM411">
        <v>399163</v>
      </c>
      <c r="AN411">
        <v>0</v>
      </c>
      <c r="AO411">
        <v>40000</v>
      </c>
      <c r="AP411">
        <v>2435236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10000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453250</v>
      </c>
      <c r="BN411">
        <v>45320</v>
      </c>
      <c r="BO411">
        <v>250270</v>
      </c>
      <c r="BP411">
        <v>244630</v>
      </c>
      <c r="BQ411">
        <v>51170</v>
      </c>
      <c r="BR411">
        <v>9250</v>
      </c>
      <c r="BS411">
        <v>36720</v>
      </c>
      <c r="BT411">
        <v>0</v>
      </c>
      <c r="BU411">
        <v>1500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806750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225925.609</v>
      </c>
      <c r="CH411">
        <v>28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8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20</v>
      </c>
      <c r="DA411">
        <v>0</v>
      </c>
      <c r="DB411">
        <v>18</v>
      </c>
      <c r="DC411">
        <v>38</v>
      </c>
      <c r="DD411">
        <v>40</v>
      </c>
      <c r="DE411">
        <v>2</v>
      </c>
      <c r="DF411">
        <v>38.72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2</v>
      </c>
      <c r="DS411">
        <v>2</v>
      </c>
      <c r="DV411" s="2"/>
      <c r="DZ411" t="b">
        <v>1</v>
      </c>
      <c r="EA411" s="2" t="s">
        <v>211</v>
      </c>
      <c r="ED411" s="3">
        <v>46054</v>
      </c>
      <c r="EE411" s="3">
        <v>46081</v>
      </c>
      <c r="EF411" s="2" t="s">
        <v>173</v>
      </c>
      <c r="EG411" t="b">
        <v>1</v>
      </c>
      <c r="EH411" s="2" t="s">
        <v>174</v>
      </c>
      <c r="EK411" s="2"/>
    </row>
    <row r="412" spans="1:141" ht="15">
      <c r="A412" s="3">
        <v>46054</v>
      </c>
      <c r="B412">
        <v>7810</v>
      </c>
      <c r="D412" s="2"/>
      <c r="E412" t="s">
        <v>176</v>
      </c>
      <c r="F412" s="2" t="s">
        <v>177</v>
      </c>
      <c r="G412">
        <v>1</v>
      </c>
      <c r="H412" s="3">
        <v>38950</v>
      </c>
      <c r="J412">
        <v>108315.333</v>
      </c>
      <c r="K412">
        <v>113315.3</v>
      </c>
      <c r="L412">
        <v>135034.06599999999</v>
      </c>
      <c r="M412">
        <v>16</v>
      </c>
      <c r="N412">
        <v>8</v>
      </c>
      <c r="O412">
        <v>4</v>
      </c>
      <c r="P412">
        <v>28</v>
      </c>
      <c r="Q412">
        <v>100</v>
      </c>
      <c r="R412">
        <v>100</v>
      </c>
      <c r="S412">
        <v>5825739</v>
      </c>
      <c r="T412">
        <v>1152739</v>
      </c>
      <c r="U412">
        <v>4673000</v>
      </c>
      <c r="V412">
        <v>19</v>
      </c>
      <c r="W412">
        <v>3032829</v>
      </c>
      <c r="X412">
        <v>0</v>
      </c>
      <c r="Y412">
        <v>0</v>
      </c>
      <c r="Z412">
        <v>7500</v>
      </c>
      <c r="AA412">
        <v>142500</v>
      </c>
      <c r="AB412">
        <v>0</v>
      </c>
      <c r="AC412">
        <v>0</v>
      </c>
      <c r="AD412">
        <v>0</v>
      </c>
      <c r="AE412">
        <v>150000</v>
      </c>
      <c r="AF412">
        <v>0</v>
      </c>
      <c r="AG412">
        <v>424932</v>
      </c>
      <c r="AH412">
        <v>0</v>
      </c>
      <c r="AI412">
        <v>759566</v>
      </c>
      <c r="AJ412">
        <v>1184498</v>
      </c>
      <c r="AK412">
        <v>810204</v>
      </c>
      <c r="AL412">
        <v>0</v>
      </c>
      <c r="AM412">
        <v>588208</v>
      </c>
      <c r="AN412">
        <v>0</v>
      </c>
      <c r="AO412">
        <v>60000</v>
      </c>
      <c r="AP412">
        <v>2642910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509760</v>
      </c>
      <c r="BN412">
        <v>50970</v>
      </c>
      <c r="BO412">
        <v>243770</v>
      </c>
      <c r="BP412">
        <v>249710</v>
      </c>
      <c r="BQ412">
        <v>52430</v>
      </c>
      <c r="BR412">
        <v>9100</v>
      </c>
      <c r="BS412">
        <v>36070</v>
      </c>
      <c r="BT412">
        <v>0</v>
      </c>
      <c r="BU412">
        <v>929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215599.011</v>
      </c>
      <c r="CH412">
        <v>28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12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20</v>
      </c>
      <c r="DA412">
        <v>0</v>
      </c>
      <c r="DB412">
        <v>30</v>
      </c>
      <c r="DC412">
        <v>50</v>
      </c>
      <c r="DD412">
        <v>32</v>
      </c>
      <c r="DE412">
        <v>0</v>
      </c>
      <c r="DF412">
        <v>58.08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0.5</v>
      </c>
      <c r="DR412">
        <v>2</v>
      </c>
      <c r="DS412">
        <v>2</v>
      </c>
      <c r="DV412" s="2"/>
      <c r="DZ412" t="b">
        <v>1</v>
      </c>
      <c r="EA412" s="2" t="s">
        <v>211</v>
      </c>
      <c r="ED412" s="3">
        <v>46054</v>
      </c>
      <c r="EE412" s="3">
        <v>46081</v>
      </c>
      <c r="EF412" s="2" t="s">
        <v>173</v>
      </c>
      <c r="EG412" t="b">
        <v>1</v>
      </c>
      <c r="EH412" s="2" t="s">
        <v>174</v>
      </c>
      <c r="EK412" s="2"/>
    </row>
    <row r="413" spans="1:141" ht="15">
      <c r="A413" s="3">
        <v>46054</v>
      </c>
      <c r="B413">
        <v>7850</v>
      </c>
      <c r="D413" s="2"/>
      <c r="E413" t="s">
        <v>170</v>
      </c>
      <c r="F413" s="2" t="s">
        <v>171</v>
      </c>
      <c r="G413">
        <v>14</v>
      </c>
      <c r="H413" s="3">
        <v>34645</v>
      </c>
      <c r="J413">
        <v>138345.58900000001</v>
      </c>
      <c r="K413">
        <v>146345.56700000001</v>
      </c>
      <c r="L413">
        <v>174395.13399999999</v>
      </c>
      <c r="M413">
        <v>16</v>
      </c>
      <c r="N413">
        <v>8</v>
      </c>
      <c r="O413">
        <v>4</v>
      </c>
      <c r="P413">
        <v>28</v>
      </c>
      <c r="Q413">
        <v>100</v>
      </c>
      <c r="R413">
        <v>100</v>
      </c>
      <c r="S413">
        <v>6689416</v>
      </c>
      <c r="T413">
        <v>1299700</v>
      </c>
      <c r="U413">
        <v>5389716</v>
      </c>
      <c r="V413">
        <v>31</v>
      </c>
      <c r="W413">
        <v>3873676</v>
      </c>
      <c r="X413">
        <v>0</v>
      </c>
      <c r="Y413">
        <v>0</v>
      </c>
      <c r="Z413">
        <v>7500</v>
      </c>
      <c r="AA413">
        <v>232500</v>
      </c>
      <c r="AB413">
        <v>0</v>
      </c>
      <c r="AC413">
        <v>0</v>
      </c>
      <c r="AD413">
        <v>0</v>
      </c>
      <c r="AE413">
        <v>240000</v>
      </c>
      <c r="AF413">
        <v>0</v>
      </c>
      <c r="AG413">
        <v>548795</v>
      </c>
      <c r="AH413">
        <v>0</v>
      </c>
      <c r="AI413">
        <v>392389</v>
      </c>
      <c r="AJ413">
        <v>941184</v>
      </c>
      <c r="AK413">
        <v>1569556</v>
      </c>
      <c r="AL413">
        <v>0</v>
      </c>
      <c r="AM413">
        <v>0</v>
      </c>
      <c r="AN413">
        <v>0</v>
      </c>
      <c r="AO413">
        <v>0</v>
      </c>
      <c r="AP413">
        <v>2510740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65000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510900</v>
      </c>
      <c r="BN413">
        <v>51090</v>
      </c>
      <c r="BO413">
        <v>302570</v>
      </c>
      <c r="BP413">
        <v>295690</v>
      </c>
      <c r="BQ413">
        <v>60200</v>
      </c>
      <c r="BR413">
        <v>11630</v>
      </c>
      <c r="BS413">
        <v>46620</v>
      </c>
      <c r="BT413">
        <v>16000</v>
      </c>
      <c r="BU413">
        <v>5000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252745.946</v>
      </c>
      <c r="CH413">
        <v>28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20</v>
      </c>
      <c r="DA413">
        <v>0</v>
      </c>
      <c r="DB413">
        <v>12</v>
      </c>
      <c r="DC413">
        <v>32</v>
      </c>
      <c r="DD413">
        <v>48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3.5</v>
      </c>
      <c r="DR413">
        <v>2</v>
      </c>
      <c r="DS413">
        <v>2</v>
      </c>
      <c r="DV413" s="2"/>
      <c r="DZ413" t="b">
        <v>1</v>
      </c>
      <c r="EA413" s="2" t="s">
        <v>212</v>
      </c>
      <c r="ED413" s="3">
        <v>46054</v>
      </c>
      <c r="EE413" s="3">
        <v>46081</v>
      </c>
      <c r="EF413" s="2" t="s">
        <v>173</v>
      </c>
      <c r="EG413" t="b">
        <v>1</v>
      </c>
      <c r="EH413" s="2" t="s">
        <v>174</v>
      </c>
      <c r="EK413" s="2"/>
    </row>
    <row r="414" spans="1:141" ht="15">
      <c r="A414" s="3">
        <v>46054</v>
      </c>
      <c r="B414">
        <v>7850</v>
      </c>
      <c r="D414" s="2"/>
      <c r="E414" t="s">
        <v>170</v>
      </c>
      <c r="F414" s="2" t="s">
        <v>171</v>
      </c>
      <c r="G414">
        <v>9</v>
      </c>
      <c r="H414" s="3">
        <v>35415</v>
      </c>
      <c r="J414">
        <v>134594.58900000001</v>
      </c>
      <c r="K414">
        <v>142969.56700000001</v>
      </c>
      <c r="L414">
        <v>170372.06700000001</v>
      </c>
      <c r="M414">
        <v>16</v>
      </c>
      <c r="N414">
        <v>8</v>
      </c>
      <c r="O414">
        <v>4</v>
      </c>
      <c r="P414">
        <v>28</v>
      </c>
      <c r="Q414">
        <v>100</v>
      </c>
      <c r="R414">
        <v>100</v>
      </c>
      <c r="S414">
        <v>7482034</v>
      </c>
      <c r="T414">
        <v>2927034</v>
      </c>
      <c r="U414">
        <v>4555000</v>
      </c>
      <c r="V414">
        <v>29</v>
      </c>
      <c r="W414">
        <v>3768648</v>
      </c>
      <c r="X414">
        <v>0</v>
      </c>
      <c r="Y414">
        <v>0</v>
      </c>
      <c r="Z414">
        <v>33750</v>
      </c>
      <c r="AA414">
        <v>217500</v>
      </c>
      <c r="AB414">
        <v>0</v>
      </c>
      <c r="AC414">
        <v>0</v>
      </c>
      <c r="AD414">
        <v>0</v>
      </c>
      <c r="AE414">
        <v>251250</v>
      </c>
      <c r="AF414">
        <v>0</v>
      </c>
      <c r="AG414">
        <v>536135</v>
      </c>
      <c r="AH414">
        <v>0</v>
      </c>
      <c r="AI414">
        <v>846536</v>
      </c>
      <c r="AJ414">
        <v>1382672</v>
      </c>
      <c r="AK414">
        <v>2044464</v>
      </c>
      <c r="AL414">
        <v>0</v>
      </c>
      <c r="AM414">
        <v>0</v>
      </c>
      <c r="AN414">
        <v>0</v>
      </c>
      <c r="AO414">
        <v>0</v>
      </c>
      <c r="AP414">
        <v>3427136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25000</v>
      </c>
      <c r="BC414">
        <v>0</v>
      </c>
      <c r="BD414">
        <v>0</v>
      </c>
      <c r="BE414">
        <v>10000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805780</v>
      </c>
      <c r="BN414">
        <v>80570</v>
      </c>
      <c r="BO414">
        <v>302570</v>
      </c>
      <c r="BP414">
        <v>338770</v>
      </c>
      <c r="BQ414">
        <v>67340</v>
      </c>
      <c r="BR414">
        <v>11310</v>
      </c>
      <c r="BS414">
        <v>45560</v>
      </c>
      <c r="BT414">
        <v>0</v>
      </c>
      <c r="BU414">
        <v>774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1274360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265975.152</v>
      </c>
      <c r="CH414">
        <v>28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20</v>
      </c>
      <c r="DA414">
        <v>0</v>
      </c>
      <c r="DB414">
        <v>26.5</v>
      </c>
      <c r="DC414">
        <v>46.5</v>
      </c>
      <c r="DD414">
        <v>64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2</v>
      </c>
      <c r="DS414">
        <v>2</v>
      </c>
      <c r="DV414" s="2"/>
      <c r="DZ414" t="b">
        <v>1</v>
      </c>
      <c r="EA414" s="2" t="s">
        <v>212</v>
      </c>
      <c r="ED414" s="3">
        <v>46054</v>
      </c>
      <c r="EE414" s="3">
        <v>46081</v>
      </c>
      <c r="EF414" s="2" t="s">
        <v>173</v>
      </c>
      <c r="EG414" t="b">
        <v>1</v>
      </c>
      <c r="EH414" s="2" t="s">
        <v>174</v>
      </c>
      <c r="EK414" s="2"/>
    </row>
    <row r="415" spans="1:141" ht="15">
      <c r="A415" s="3">
        <v>46054</v>
      </c>
      <c r="B415">
        <v>7850</v>
      </c>
      <c r="D415" s="2"/>
      <c r="E415" t="s">
        <v>170</v>
      </c>
      <c r="F415" s="2" t="s">
        <v>171</v>
      </c>
      <c r="G415">
        <v>7</v>
      </c>
      <c r="H415" s="3">
        <v>35737</v>
      </c>
      <c r="J415">
        <v>132883.58900000001</v>
      </c>
      <c r="K415">
        <v>139883.56700000001</v>
      </c>
      <c r="L415">
        <v>166694.584</v>
      </c>
      <c r="M415">
        <v>16</v>
      </c>
      <c r="N415">
        <v>8</v>
      </c>
      <c r="O415">
        <v>4</v>
      </c>
      <c r="P415">
        <v>28</v>
      </c>
      <c r="Q415">
        <v>100</v>
      </c>
      <c r="R415">
        <v>100</v>
      </c>
      <c r="S415">
        <v>6438127</v>
      </c>
      <c r="T415">
        <v>1198127</v>
      </c>
      <c r="U415">
        <v>5240000</v>
      </c>
      <c r="V415">
        <v>26</v>
      </c>
      <c r="W415">
        <v>3720740</v>
      </c>
      <c r="X415">
        <v>0</v>
      </c>
      <c r="Y415">
        <v>0</v>
      </c>
      <c r="Z415">
        <v>15000</v>
      </c>
      <c r="AA415">
        <v>195000</v>
      </c>
      <c r="AB415">
        <v>0</v>
      </c>
      <c r="AC415">
        <v>0</v>
      </c>
      <c r="AD415">
        <v>0</v>
      </c>
      <c r="AE415">
        <v>210000</v>
      </c>
      <c r="AF415">
        <v>0</v>
      </c>
      <c r="AG415">
        <v>524563</v>
      </c>
      <c r="AH415">
        <v>0</v>
      </c>
      <c r="AI415">
        <v>687615</v>
      </c>
      <c r="AJ415">
        <v>1212178</v>
      </c>
      <c r="AK415">
        <v>1250209</v>
      </c>
      <c r="AL415">
        <v>0</v>
      </c>
      <c r="AM415">
        <v>0</v>
      </c>
      <c r="AN415">
        <v>0</v>
      </c>
      <c r="AO415">
        <v>0</v>
      </c>
      <c r="AP415">
        <v>2462387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45000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456940</v>
      </c>
      <c r="BN415">
        <v>45690</v>
      </c>
      <c r="BO415">
        <v>302570</v>
      </c>
      <c r="BP415">
        <v>278790</v>
      </c>
      <c r="BQ415">
        <v>57940</v>
      </c>
      <c r="BR415">
        <v>11170</v>
      </c>
      <c r="BS415">
        <v>44550</v>
      </c>
      <c r="BT415">
        <v>0</v>
      </c>
      <c r="BU415">
        <v>477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265255.489</v>
      </c>
      <c r="CH415">
        <v>28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20</v>
      </c>
      <c r="DA415">
        <v>0</v>
      </c>
      <c r="DB415">
        <v>22</v>
      </c>
      <c r="DC415">
        <v>42</v>
      </c>
      <c r="DD415">
        <v>40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2</v>
      </c>
      <c r="DR415">
        <v>2</v>
      </c>
      <c r="DS415">
        <v>2</v>
      </c>
      <c r="DV415" s="2"/>
      <c r="DZ415" t="b">
        <v>1</v>
      </c>
      <c r="EA415" s="2" t="s">
        <v>212</v>
      </c>
      <c r="ED415" s="3">
        <v>46054</v>
      </c>
      <c r="EE415" s="3">
        <v>46081</v>
      </c>
      <c r="EF415" s="2" t="s">
        <v>173</v>
      </c>
      <c r="EG415" t="b">
        <v>1</v>
      </c>
      <c r="EH415" s="2" t="s">
        <v>174</v>
      </c>
      <c r="EK415" s="2"/>
    </row>
    <row r="416" spans="1:141" ht="15">
      <c r="A416" s="3">
        <v>46054</v>
      </c>
      <c r="B416">
        <v>7850</v>
      </c>
      <c r="D416" s="2"/>
      <c r="E416" t="s">
        <v>176</v>
      </c>
      <c r="F416" s="2" t="s">
        <v>177</v>
      </c>
      <c r="G416">
        <v>5</v>
      </c>
      <c r="H416" s="3">
        <v>41640</v>
      </c>
      <c r="J416">
        <v>111809.333</v>
      </c>
      <c r="K416">
        <v>115059.3</v>
      </c>
      <c r="L416">
        <v>137112.33300000001</v>
      </c>
      <c r="M416">
        <v>16</v>
      </c>
      <c r="N416">
        <v>8</v>
      </c>
      <c r="O416">
        <v>4</v>
      </c>
      <c r="P416">
        <v>28</v>
      </c>
      <c r="Q416">
        <v>100</v>
      </c>
      <c r="R416">
        <v>100</v>
      </c>
      <c r="S416">
        <v>5110170</v>
      </c>
      <c r="T416">
        <v>962950</v>
      </c>
      <c r="U416">
        <v>4147220</v>
      </c>
      <c r="V416">
        <v>12</v>
      </c>
      <c r="W416">
        <v>3130661</v>
      </c>
      <c r="X416">
        <v>0</v>
      </c>
      <c r="Y416">
        <v>0</v>
      </c>
      <c r="Z416">
        <v>7500</v>
      </c>
      <c r="AA416">
        <v>90000</v>
      </c>
      <c r="AB416">
        <v>0</v>
      </c>
      <c r="AC416">
        <v>0</v>
      </c>
      <c r="AD416">
        <v>0</v>
      </c>
      <c r="AE416">
        <v>97500</v>
      </c>
      <c r="AF416">
        <v>0</v>
      </c>
      <c r="AG416">
        <v>431472</v>
      </c>
      <c r="AH416">
        <v>0</v>
      </c>
      <c r="AI416">
        <v>514171</v>
      </c>
      <c r="AJ416">
        <v>945643</v>
      </c>
      <c r="AK416">
        <v>822673</v>
      </c>
      <c r="AL416">
        <v>0</v>
      </c>
      <c r="AM416">
        <v>68693</v>
      </c>
      <c r="AN416">
        <v>0</v>
      </c>
      <c r="AO416">
        <v>10000</v>
      </c>
      <c r="AP416">
        <v>1847009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35000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348440</v>
      </c>
      <c r="BN416">
        <v>34840</v>
      </c>
      <c r="BO416">
        <v>263620</v>
      </c>
      <c r="BP416">
        <v>224070</v>
      </c>
      <c r="BQ416">
        <v>45990</v>
      </c>
      <c r="BR416">
        <v>9400</v>
      </c>
      <c r="BS416">
        <v>36590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202055.196</v>
      </c>
      <c r="CH416">
        <v>28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20</v>
      </c>
      <c r="DA416">
        <v>0</v>
      </c>
      <c r="DB416">
        <v>20</v>
      </c>
      <c r="DC416">
        <v>40</v>
      </c>
      <c r="DD416">
        <v>32</v>
      </c>
      <c r="DE416">
        <v>0</v>
      </c>
      <c r="DF416">
        <v>6.68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1</v>
      </c>
      <c r="DR416">
        <v>2</v>
      </c>
      <c r="DS416">
        <v>2</v>
      </c>
      <c r="DV416" s="2"/>
      <c r="DZ416" t="b">
        <v>1</v>
      </c>
      <c r="EA416" s="2" t="s">
        <v>212</v>
      </c>
      <c r="ED416" s="3">
        <v>46054</v>
      </c>
      <c r="EE416" s="3">
        <v>46081</v>
      </c>
      <c r="EF416" s="2" t="s">
        <v>173</v>
      </c>
      <c r="EG416" t="b">
        <v>1</v>
      </c>
      <c r="EH416" s="2" t="s">
        <v>174</v>
      </c>
      <c r="EK416" s="2"/>
    </row>
    <row r="417" spans="1:141" ht="15">
      <c r="A417" s="3">
        <v>46054</v>
      </c>
      <c r="B417">
        <v>7850</v>
      </c>
      <c r="D417" s="2"/>
      <c r="E417" t="s">
        <v>176</v>
      </c>
      <c r="F417" s="2" t="s">
        <v>177</v>
      </c>
      <c r="G417">
        <v>11</v>
      </c>
      <c r="H417" s="3">
        <v>35679</v>
      </c>
      <c r="J417">
        <v>116136.333</v>
      </c>
      <c r="K417">
        <v>122886.3</v>
      </c>
      <c r="L417">
        <v>146439.508</v>
      </c>
      <c r="M417">
        <v>16</v>
      </c>
      <c r="N417">
        <v>8</v>
      </c>
      <c r="O417">
        <v>4</v>
      </c>
      <c r="P417">
        <v>28</v>
      </c>
      <c r="Q417">
        <v>100</v>
      </c>
      <c r="R417">
        <v>100</v>
      </c>
      <c r="S417">
        <v>5385105</v>
      </c>
      <c r="T417">
        <v>1186105</v>
      </c>
      <c r="U417">
        <v>4199000</v>
      </c>
      <c r="V417">
        <v>26</v>
      </c>
      <c r="W417">
        <v>3251817</v>
      </c>
      <c r="X417">
        <v>0</v>
      </c>
      <c r="Y417">
        <v>0</v>
      </c>
      <c r="Z417">
        <v>7500</v>
      </c>
      <c r="AA417">
        <v>195000</v>
      </c>
      <c r="AB417">
        <v>0</v>
      </c>
      <c r="AC417">
        <v>0</v>
      </c>
      <c r="AD417">
        <v>0</v>
      </c>
      <c r="AE417">
        <v>202500</v>
      </c>
      <c r="AF417">
        <v>0</v>
      </c>
      <c r="AG417">
        <v>460823</v>
      </c>
      <c r="AH417">
        <v>0</v>
      </c>
      <c r="AI417">
        <v>288302</v>
      </c>
      <c r="AJ417">
        <v>749126</v>
      </c>
      <c r="AK417">
        <v>1098296</v>
      </c>
      <c r="AL417">
        <v>0</v>
      </c>
      <c r="AM417">
        <v>73366</v>
      </c>
      <c r="AN417">
        <v>0</v>
      </c>
      <c r="AO417">
        <v>10000</v>
      </c>
      <c r="AP417">
        <v>1930788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378240</v>
      </c>
      <c r="BN417">
        <v>37820</v>
      </c>
      <c r="BO417">
        <v>298390</v>
      </c>
      <c r="BP417">
        <v>238820</v>
      </c>
      <c r="BQ417">
        <v>48470</v>
      </c>
      <c r="BR417">
        <v>9760</v>
      </c>
      <c r="BS417">
        <v>39150</v>
      </c>
      <c r="BT417">
        <v>0</v>
      </c>
      <c r="BU417">
        <v>945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134510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231200.011</v>
      </c>
      <c r="CH417">
        <v>28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2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20</v>
      </c>
      <c r="DA417">
        <v>0</v>
      </c>
      <c r="DB417">
        <v>10.5</v>
      </c>
      <c r="DC417">
        <v>30.5</v>
      </c>
      <c r="DD417">
        <v>40</v>
      </c>
      <c r="DE417">
        <v>0</v>
      </c>
      <c r="DF417">
        <v>6.68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2</v>
      </c>
      <c r="DS417">
        <v>2</v>
      </c>
      <c r="DV417" s="2"/>
      <c r="DZ417" t="b">
        <v>1</v>
      </c>
      <c r="EA417" s="2" t="s">
        <v>212</v>
      </c>
      <c r="ED417" s="3">
        <v>46054</v>
      </c>
      <c r="EE417" s="3">
        <v>46081</v>
      </c>
      <c r="EF417" s="2" t="s">
        <v>173</v>
      </c>
      <c r="EG417" t="b">
        <v>1</v>
      </c>
      <c r="EH417" s="2" t="s">
        <v>174</v>
      </c>
      <c r="EK417" s="2"/>
    </row>
    <row r="418" spans="1:141" ht="15">
      <c r="A418" s="3">
        <v>46054</v>
      </c>
      <c r="B418">
        <v>7850</v>
      </c>
      <c r="D418" s="2"/>
      <c r="E418" t="s">
        <v>176</v>
      </c>
      <c r="F418" s="2" t="s">
        <v>177</v>
      </c>
      <c r="G418">
        <v>9</v>
      </c>
      <c r="H418" s="3">
        <v>37082</v>
      </c>
      <c r="J418">
        <v>114832.333</v>
      </c>
      <c r="K418">
        <v>121707.3</v>
      </c>
      <c r="L418">
        <v>145034.533</v>
      </c>
      <c r="M418">
        <v>16</v>
      </c>
      <c r="N418">
        <v>8</v>
      </c>
      <c r="O418">
        <v>4</v>
      </c>
      <c r="P418">
        <v>28</v>
      </c>
      <c r="Q418">
        <v>100</v>
      </c>
      <c r="R418">
        <v>100</v>
      </c>
      <c r="S418">
        <v>5237825</v>
      </c>
      <c r="T418">
        <v>1017825</v>
      </c>
      <c r="U418">
        <v>4220000</v>
      </c>
      <c r="V418">
        <v>24</v>
      </c>
      <c r="W418">
        <v>3215305</v>
      </c>
      <c r="X418">
        <v>0</v>
      </c>
      <c r="Y418">
        <v>0</v>
      </c>
      <c r="Z418">
        <v>26250</v>
      </c>
      <c r="AA418">
        <v>180000</v>
      </c>
      <c r="AB418">
        <v>0</v>
      </c>
      <c r="AC418">
        <v>0</v>
      </c>
      <c r="AD418">
        <v>0</v>
      </c>
      <c r="AE418">
        <v>206250</v>
      </c>
      <c r="AF418">
        <v>0</v>
      </c>
      <c r="AG418">
        <v>456402</v>
      </c>
      <c r="AH418">
        <v>0</v>
      </c>
      <c r="AI418">
        <v>380715</v>
      </c>
      <c r="AJ418">
        <v>837118</v>
      </c>
      <c r="AK418">
        <v>652655</v>
      </c>
      <c r="AL418">
        <v>0</v>
      </c>
      <c r="AM418">
        <v>261497</v>
      </c>
      <c r="AN418">
        <v>0</v>
      </c>
      <c r="AO418">
        <v>30000</v>
      </c>
      <c r="AP418">
        <v>1781270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25000</v>
      </c>
      <c r="BC418">
        <v>0</v>
      </c>
      <c r="BD418">
        <v>0</v>
      </c>
      <c r="BE418">
        <v>10000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364760</v>
      </c>
      <c r="BN418">
        <v>36470</v>
      </c>
      <c r="BO418">
        <v>290030</v>
      </c>
      <c r="BP418">
        <v>222940</v>
      </c>
      <c r="BQ418">
        <v>47140</v>
      </c>
      <c r="BR418">
        <v>9650</v>
      </c>
      <c r="BS418">
        <v>38770</v>
      </c>
      <c r="BT418">
        <v>8000</v>
      </c>
      <c r="BU418">
        <v>65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237540.739</v>
      </c>
      <c r="CH418">
        <v>28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6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20</v>
      </c>
      <c r="DA418">
        <v>0</v>
      </c>
      <c r="DB418">
        <v>14</v>
      </c>
      <c r="DC418">
        <v>34</v>
      </c>
      <c r="DD418">
        <v>24</v>
      </c>
      <c r="DE418">
        <v>0</v>
      </c>
      <c r="DF418">
        <v>24.04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3</v>
      </c>
      <c r="DR418">
        <v>2</v>
      </c>
      <c r="DS418">
        <v>2</v>
      </c>
      <c r="DV418" s="2"/>
      <c r="DZ418" t="b">
        <v>1</v>
      </c>
      <c r="EA418" s="2" t="s">
        <v>212</v>
      </c>
      <c r="ED418" s="3">
        <v>46054</v>
      </c>
      <c r="EE418" s="3">
        <v>46081</v>
      </c>
      <c r="EF418" s="2" t="s">
        <v>173</v>
      </c>
      <c r="EG418" t="b">
        <v>1</v>
      </c>
      <c r="EH418" s="2" t="s">
        <v>174</v>
      </c>
      <c r="EK418" s="2"/>
    </row>
    <row r="419" spans="1:141" ht="15">
      <c r="A419" s="3">
        <v>46054</v>
      </c>
      <c r="B419">
        <v>7850</v>
      </c>
      <c r="D419" s="2"/>
      <c r="E419" t="s">
        <v>176</v>
      </c>
      <c r="F419" s="2" t="s">
        <v>177</v>
      </c>
      <c r="G419">
        <v>16</v>
      </c>
      <c r="H419" s="3">
        <v>37391</v>
      </c>
      <c r="J419">
        <v>118910.333</v>
      </c>
      <c r="K419">
        <v>125410.3</v>
      </c>
      <c r="L419">
        <v>149447.274</v>
      </c>
      <c r="M419">
        <v>16</v>
      </c>
      <c r="N419">
        <v>8</v>
      </c>
      <c r="O419">
        <v>4</v>
      </c>
      <c r="P419">
        <v>28</v>
      </c>
      <c r="Q419">
        <v>100</v>
      </c>
      <c r="R419">
        <v>100</v>
      </c>
      <c r="S419">
        <v>6808857</v>
      </c>
      <c r="T419">
        <v>1471857</v>
      </c>
      <c r="U419">
        <v>5337000</v>
      </c>
      <c r="V419">
        <v>23</v>
      </c>
      <c r="W419">
        <v>3329489</v>
      </c>
      <c r="X419">
        <v>0</v>
      </c>
      <c r="Y419">
        <v>0</v>
      </c>
      <c r="Z419">
        <v>22500</v>
      </c>
      <c r="AA419">
        <v>172500</v>
      </c>
      <c r="AB419">
        <v>0</v>
      </c>
      <c r="AC419">
        <v>0</v>
      </c>
      <c r="AD419">
        <v>0</v>
      </c>
      <c r="AE419">
        <v>195000</v>
      </c>
      <c r="AF419">
        <v>0</v>
      </c>
      <c r="AG419">
        <v>470288</v>
      </c>
      <c r="AH419">
        <v>0</v>
      </c>
      <c r="AI419">
        <v>616470</v>
      </c>
      <c r="AJ419">
        <v>1086758</v>
      </c>
      <c r="AK419">
        <v>1345025</v>
      </c>
      <c r="AL419">
        <v>168128</v>
      </c>
      <c r="AM419">
        <v>589457</v>
      </c>
      <c r="AN419">
        <v>0</v>
      </c>
      <c r="AO419">
        <v>60000</v>
      </c>
      <c r="AP419">
        <v>3249368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25000</v>
      </c>
      <c r="BC419">
        <v>0</v>
      </c>
      <c r="BD419">
        <v>0</v>
      </c>
      <c r="BE419">
        <v>10000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682300</v>
      </c>
      <c r="BN419">
        <v>68230</v>
      </c>
      <c r="BO419">
        <v>302570</v>
      </c>
      <c r="BP419">
        <v>297690</v>
      </c>
      <c r="BQ419">
        <v>61280</v>
      </c>
      <c r="BR419">
        <v>9990</v>
      </c>
      <c r="BS419">
        <v>39940</v>
      </c>
      <c r="BT419">
        <v>9000</v>
      </c>
      <c r="BU419">
        <v>857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250279.576</v>
      </c>
      <c r="CH419">
        <v>28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12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20</v>
      </c>
      <c r="DA419">
        <v>0</v>
      </c>
      <c r="DB419">
        <v>22</v>
      </c>
      <c r="DC419">
        <v>42</v>
      </c>
      <c r="DD419">
        <v>48</v>
      </c>
      <c r="DE419">
        <v>4.5</v>
      </c>
      <c r="DF419">
        <v>52.59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2</v>
      </c>
      <c r="DS419">
        <v>2</v>
      </c>
      <c r="DV419" s="2"/>
      <c r="DZ419" t="b">
        <v>1</v>
      </c>
      <c r="EA419" s="2" t="s">
        <v>212</v>
      </c>
      <c r="ED419" s="3">
        <v>46054</v>
      </c>
      <c r="EE419" s="3">
        <v>46081</v>
      </c>
      <c r="EF419" s="2" t="s">
        <v>173</v>
      </c>
      <c r="EG419" t="b">
        <v>1</v>
      </c>
      <c r="EH419" s="2" t="s">
        <v>174</v>
      </c>
      <c r="EK419" s="2"/>
    </row>
    <row r="420" spans="1:141" ht="15">
      <c r="A420" s="3">
        <v>46054</v>
      </c>
      <c r="B420">
        <v>7850</v>
      </c>
      <c r="D420" s="2"/>
      <c r="E420" t="s">
        <v>176</v>
      </c>
      <c r="F420" s="2" t="s">
        <v>177</v>
      </c>
      <c r="G420">
        <v>11</v>
      </c>
      <c r="H420" s="3">
        <v>37956</v>
      </c>
      <c r="J420">
        <v>116136.333</v>
      </c>
      <c r="K420">
        <v>121886.3</v>
      </c>
      <c r="L420">
        <v>145247.84099999999</v>
      </c>
      <c r="M420">
        <v>16</v>
      </c>
      <c r="N420">
        <v>8</v>
      </c>
      <c r="O420">
        <v>4</v>
      </c>
      <c r="P420">
        <v>28</v>
      </c>
      <c r="Q420">
        <v>100</v>
      </c>
      <c r="R420">
        <v>100</v>
      </c>
      <c r="S420">
        <v>6088909</v>
      </c>
      <c r="T420">
        <v>1183909</v>
      </c>
      <c r="U420">
        <v>4905000</v>
      </c>
      <c r="V420">
        <v>22</v>
      </c>
      <c r="W420">
        <v>3251817</v>
      </c>
      <c r="X420">
        <v>0</v>
      </c>
      <c r="Y420">
        <v>0</v>
      </c>
      <c r="Z420">
        <v>7500</v>
      </c>
      <c r="AA420">
        <v>165000</v>
      </c>
      <c r="AB420">
        <v>0</v>
      </c>
      <c r="AC420">
        <v>0</v>
      </c>
      <c r="AD420">
        <v>0</v>
      </c>
      <c r="AE420">
        <v>172500</v>
      </c>
      <c r="AF420">
        <v>0</v>
      </c>
      <c r="AG420">
        <v>457073</v>
      </c>
      <c r="AH420">
        <v>0</v>
      </c>
      <c r="AI420">
        <v>599147</v>
      </c>
      <c r="AJ420">
        <v>1056220</v>
      </c>
      <c r="AK420">
        <v>871487</v>
      </c>
      <c r="AL420">
        <v>90779</v>
      </c>
      <c r="AM420">
        <v>551106</v>
      </c>
      <c r="AN420">
        <v>0</v>
      </c>
      <c r="AO420">
        <v>60000</v>
      </c>
      <c r="AP420">
        <v>2629592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35000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471320</v>
      </c>
      <c r="BN420">
        <v>47130</v>
      </c>
      <c r="BO420">
        <v>285900</v>
      </c>
      <c r="BP420">
        <v>269740</v>
      </c>
      <c r="BQ420">
        <v>54800</v>
      </c>
      <c r="BR420">
        <v>9760</v>
      </c>
      <c r="BS420">
        <v>38810</v>
      </c>
      <c r="BT420">
        <v>6000</v>
      </c>
      <c r="BU420">
        <v>449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232110.13</v>
      </c>
      <c r="CH420">
        <v>28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12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20</v>
      </c>
      <c r="DA420">
        <v>0</v>
      </c>
      <c r="DB420">
        <v>22</v>
      </c>
      <c r="DC420">
        <v>42</v>
      </c>
      <c r="DD420">
        <v>32</v>
      </c>
      <c r="DE420">
        <v>2.5</v>
      </c>
      <c r="DF420">
        <v>50.59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1</v>
      </c>
      <c r="DR420">
        <v>2</v>
      </c>
      <c r="DS420">
        <v>2</v>
      </c>
      <c r="DV420" s="2"/>
      <c r="DZ420" t="b">
        <v>1</v>
      </c>
      <c r="EA420" s="2" t="s">
        <v>212</v>
      </c>
      <c r="ED420" s="3">
        <v>46054</v>
      </c>
      <c r="EE420" s="3">
        <v>46081</v>
      </c>
      <c r="EF420" s="2" t="s">
        <v>173</v>
      </c>
      <c r="EG420" t="b">
        <v>1</v>
      </c>
      <c r="EH420" s="2" t="s">
        <v>174</v>
      </c>
      <c r="EK420" s="2"/>
    </row>
    <row r="421" spans="1:141" ht="15">
      <c r="A421" s="3">
        <v>46054</v>
      </c>
      <c r="B421">
        <v>7850</v>
      </c>
      <c r="D421" s="2"/>
      <c r="E421" t="s">
        <v>176</v>
      </c>
      <c r="F421" s="2" t="s">
        <v>177</v>
      </c>
      <c r="G421">
        <v>5</v>
      </c>
      <c r="H421" s="3">
        <v>38061</v>
      </c>
      <c r="J421">
        <v>111809.333</v>
      </c>
      <c r="K421">
        <v>117309.3</v>
      </c>
      <c r="L421">
        <v>139793.58300000001</v>
      </c>
      <c r="M421">
        <v>0</v>
      </c>
      <c r="N421">
        <v>0</v>
      </c>
      <c r="O421">
        <v>0</v>
      </c>
      <c r="P421">
        <v>0</v>
      </c>
      <c r="Q421">
        <v>100</v>
      </c>
      <c r="R421">
        <v>100</v>
      </c>
      <c r="S421">
        <v>0</v>
      </c>
      <c r="T421">
        <v>0</v>
      </c>
      <c r="U421">
        <v>0</v>
      </c>
      <c r="V421">
        <v>21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197788.935</v>
      </c>
      <c r="CH421">
        <v>28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28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2</v>
      </c>
      <c r="DS421">
        <v>2</v>
      </c>
      <c r="DV421" s="2"/>
      <c r="DZ421" t="b">
        <v>1</v>
      </c>
      <c r="EA421" s="2" t="s">
        <v>212</v>
      </c>
      <c r="ED421" s="3">
        <v>46054</v>
      </c>
      <c r="EE421" s="3">
        <v>46081</v>
      </c>
      <c r="EF421" s="2" t="s">
        <v>173</v>
      </c>
      <c r="EG421" t="b">
        <v>1</v>
      </c>
      <c r="EH421" s="2" t="s">
        <v>174</v>
      </c>
      <c r="EK421" s="2"/>
    </row>
    <row r="422" spans="1:141" ht="15">
      <c r="A422" s="3">
        <v>46054</v>
      </c>
      <c r="B422">
        <v>7850</v>
      </c>
      <c r="D422" s="2"/>
      <c r="E422" t="s">
        <v>176</v>
      </c>
      <c r="F422" s="2" t="s">
        <v>177</v>
      </c>
      <c r="G422">
        <v>14</v>
      </c>
      <c r="H422" s="3">
        <v>40820</v>
      </c>
      <c r="J422">
        <v>117932.333</v>
      </c>
      <c r="K422">
        <v>123057.3</v>
      </c>
      <c r="L422">
        <v>146643.283</v>
      </c>
      <c r="M422">
        <v>16</v>
      </c>
      <c r="N422">
        <v>8</v>
      </c>
      <c r="O422">
        <v>4</v>
      </c>
      <c r="P422">
        <v>28</v>
      </c>
      <c r="Q422">
        <v>100</v>
      </c>
      <c r="R422">
        <v>100</v>
      </c>
      <c r="S422">
        <v>5700300</v>
      </c>
      <c r="T422">
        <v>1010300</v>
      </c>
      <c r="U422">
        <v>4690000</v>
      </c>
      <c r="V422">
        <v>14</v>
      </c>
      <c r="W422">
        <v>3302105</v>
      </c>
      <c r="X422">
        <v>0</v>
      </c>
      <c r="Y422">
        <v>0</v>
      </c>
      <c r="Z422">
        <v>48750</v>
      </c>
      <c r="AA422">
        <v>105000</v>
      </c>
      <c r="AB422">
        <v>0</v>
      </c>
      <c r="AC422">
        <v>0</v>
      </c>
      <c r="AD422">
        <v>0</v>
      </c>
      <c r="AE422">
        <v>153750</v>
      </c>
      <c r="AF422">
        <v>0</v>
      </c>
      <c r="AG422">
        <v>461464</v>
      </c>
      <c r="AH422">
        <v>0</v>
      </c>
      <c r="AI422">
        <v>384938</v>
      </c>
      <c r="AJ422">
        <v>846403</v>
      </c>
      <c r="AK422">
        <v>879859</v>
      </c>
      <c r="AL422">
        <v>73321</v>
      </c>
      <c r="AM422">
        <v>359862</v>
      </c>
      <c r="AN422">
        <v>0</v>
      </c>
      <c r="AO422">
        <v>40000</v>
      </c>
      <c r="AP422">
        <v>2199445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45000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316280</v>
      </c>
      <c r="BN422">
        <v>31620</v>
      </c>
      <c r="BO422">
        <v>302570</v>
      </c>
      <c r="BP422">
        <v>253180</v>
      </c>
      <c r="BQ422">
        <v>51300</v>
      </c>
      <c r="BR422">
        <v>9910</v>
      </c>
      <c r="BS422">
        <v>39170</v>
      </c>
      <c r="BT422">
        <v>0</v>
      </c>
      <c r="BU422">
        <v>6270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238993.641</v>
      </c>
      <c r="CH422">
        <v>28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8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20</v>
      </c>
      <c r="DA422">
        <v>0</v>
      </c>
      <c r="DB422">
        <v>14</v>
      </c>
      <c r="DC422">
        <v>34</v>
      </c>
      <c r="DD422">
        <v>32</v>
      </c>
      <c r="DE422">
        <v>2</v>
      </c>
      <c r="DF422">
        <v>32.72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2</v>
      </c>
      <c r="DS422">
        <v>2</v>
      </c>
      <c r="DV422" s="2"/>
      <c r="DZ422" t="b">
        <v>1</v>
      </c>
      <c r="EA422" s="2" t="s">
        <v>212</v>
      </c>
      <c r="ED422" s="3">
        <v>46054</v>
      </c>
      <c r="EE422" s="3">
        <v>46081</v>
      </c>
      <c r="EF422" s="2" t="s">
        <v>173</v>
      </c>
      <c r="EG422" t="b">
        <v>1</v>
      </c>
      <c r="EH422" s="2" t="s">
        <v>174</v>
      </c>
      <c r="EK422" s="2"/>
    </row>
    <row r="423" spans="1:141" ht="15">
      <c r="A423" s="3">
        <v>46054</v>
      </c>
      <c r="B423">
        <v>7850</v>
      </c>
      <c r="D423" s="2"/>
      <c r="E423" t="s">
        <v>179</v>
      </c>
      <c r="F423" s="2" t="s">
        <v>180</v>
      </c>
      <c r="G423">
        <v>14</v>
      </c>
      <c r="H423" s="3">
        <v>40686</v>
      </c>
      <c r="J423">
        <v>102118.299</v>
      </c>
      <c r="K423">
        <v>105618.26700000001</v>
      </c>
      <c r="L423">
        <v>125861.768</v>
      </c>
      <c r="M423">
        <v>16</v>
      </c>
      <c r="N423">
        <v>8</v>
      </c>
      <c r="O423">
        <v>4</v>
      </c>
      <c r="P423">
        <v>28</v>
      </c>
      <c r="Q423">
        <v>100</v>
      </c>
      <c r="R423">
        <v>100</v>
      </c>
      <c r="S423">
        <v>5278855</v>
      </c>
      <c r="T423">
        <v>981940</v>
      </c>
      <c r="U423">
        <v>4296915</v>
      </c>
      <c r="V423">
        <v>14</v>
      </c>
      <c r="W423">
        <v>2859312</v>
      </c>
      <c r="X423">
        <v>0</v>
      </c>
      <c r="Y423">
        <v>0</v>
      </c>
      <c r="Z423">
        <v>0</v>
      </c>
      <c r="AA423">
        <v>105000</v>
      </c>
      <c r="AB423">
        <v>0</v>
      </c>
      <c r="AC423">
        <v>0</v>
      </c>
      <c r="AD423">
        <v>0</v>
      </c>
      <c r="AE423">
        <v>105000</v>
      </c>
      <c r="AF423">
        <v>0</v>
      </c>
      <c r="AG423">
        <v>396068</v>
      </c>
      <c r="AH423">
        <v>0</v>
      </c>
      <c r="AI423">
        <v>519179</v>
      </c>
      <c r="AJ423">
        <v>915248</v>
      </c>
      <c r="AK423">
        <v>755170</v>
      </c>
      <c r="AL423">
        <v>78663</v>
      </c>
      <c r="AM423">
        <v>455462</v>
      </c>
      <c r="AN423">
        <v>0</v>
      </c>
      <c r="AO423">
        <v>55000</v>
      </c>
      <c r="AP423">
        <v>2259543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55000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378400</v>
      </c>
      <c r="BN423">
        <v>37840</v>
      </c>
      <c r="BO423">
        <v>238020</v>
      </c>
      <c r="BP423">
        <v>229990</v>
      </c>
      <c r="BQ423">
        <v>47510</v>
      </c>
      <c r="BR423">
        <v>8580</v>
      </c>
      <c r="BS423">
        <v>33600</v>
      </c>
      <c r="BT423">
        <v>8000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200304.967</v>
      </c>
      <c r="CH423">
        <v>28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20</v>
      </c>
      <c r="DA423">
        <v>0</v>
      </c>
      <c r="DB423">
        <v>22</v>
      </c>
      <c r="DC423">
        <v>42</v>
      </c>
      <c r="DD423">
        <v>32</v>
      </c>
      <c r="DE423">
        <v>2.5</v>
      </c>
      <c r="DF423">
        <v>48.25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2</v>
      </c>
      <c r="DS423">
        <v>2</v>
      </c>
      <c r="DV423" s="2"/>
      <c r="DZ423" t="b">
        <v>1</v>
      </c>
      <c r="EA423" s="2" t="s">
        <v>212</v>
      </c>
      <c r="ED423" s="3">
        <v>46054</v>
      </c>
      <c r="EE423" s="3">
        <v>46081</v>
      </c>
      <c r="EF423" s="2" t="s">
        <v>173</v>
      </c>
      <c r="EG423" t="b">
        <v>1</v>
      </c>
      <c r="EH423" s="2" t="s">
        <v>174</v>
      </c>
      <c r="EK423" s="2"/>
    </row>
    <row r="424" spans="1:141" ht="15">
      <c r="A424" s="3">
        <v>46054</v>
      </c>
      <c r="B424">
        <v>7900</v>
      </c>
      <c r="D424" s="2"/>
      <c r="E424" t="s">
        <v>176</v>
      </c>
      <c r="F424" s="2" t="s">
        <v>177</v>
      </c>
      <c r="G424">
        <v>9</v>
      </c>
      <c r="H424" s="3">
        <v>38594</v>
      </c>
      <c r="J424">
        <v>114832.333</v>
      </c>
      <c r="K424">
        <v>120082.3</v>
      </c>
      <c r="L424">
        <v>143098.07399999999</v>
      </c>
      <c r="M424">
        <v>16</v>
      </c>
      <c r="N424">
        <v>8</v>
      </c>
      <c r="O424">
        <v>4</v>
      </c>
      <c r="P424">
        <v>28</v>
      </c>
      <c r="Q424">
        <v>100</v>
      </c>
      <c r="R424">
        <v>100</v>
      </c>
      <c r="S424">
        <v>5900895</v>
      </c>
      <c r="T424">
        <v>1647830</v>
      </c>
      <c r="U424">
        <v>4253065</v>
      </c>
      <c r="V424">
        <v>20</v>
      </c>
      <c r="W424">
        <v>3215305</v>
      </c>
      <c r="X424">
        <v>0</v>
      </c>
      <c r="Y424">
        <v>0</v>
      </c>
      <c r="Z424">
        <v>7500</v>
      </c>
      <c r="AA424">
        <v>150000</v>
      </c>
      <c r="AB424">
        <v>0</v>
      </c>
      <c r="AC424">
        <v>0</v>
      </c>
      <c r="AD424">
        <v>0</v>
      </c>
      <c r="AE424">
        <v>157500</v>
      </c>
      <c r="AF424">
        <v>0</v>
      </c>
      <c r="AG424">
        <v>450308</v>
      </c>
      <c r="AH424">
        <v>0</v>
      </c>
      <c r="AI424">
        <v>358460</v>
      </c>
      <c r="AJ424">
        <v>808769</v>
      </c>
      <c r="AK424">
        <v>858588</v>
      </c>
      <c r="AL424">
        <v>382071</v>
      </c>
      <c r="AM424">
        <v>393662</v>
      </c>
      <c r="AN424">
        <v>0</v>
      </c>
      <c r="AO424">
        <v>50000</v>
      </c>
      <c r="AP424">
        <v>2493090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35000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431110</v>
      </c>
      <c r="BN424">
        <v>43110</v>
      </c>
      <c r="BO424">
        <v>302570</v>
      </c>
      <c r="BP424">
        <v>249770</v>
      </c>
      <c r="BQ424">
        <v>53110</v>
      </c>
      <c r="BR424">
        <v>9650</v>
      </c>
      <c r="BS424">
        <v>38230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20000</v>
      </c>
      <c r="CA424">
        <v>500280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245008.424</v>
      </c>
      <c r="CH424">
        <v>28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20</v>
      </c>
      <c r="DA424">
        <v>0</v>
      </c>
      <c r="DB424">
        <v>13.36</v>
      </c>
      <c r="DC424">
        <v>33.36</v>
      </c>
      <c r="DD424">
        <v>32</v>
      </c>
      <c r="DE424">
        <v>10.68</v>
      </c>
      <c r="DF424">
        <v>36.68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2</v>
      </c>
      <c r="DS424">
        <v>2</v>
      </c>
      <c r="DV424" s="2"/>
      <c r="DZ424" t="b">
        <v>1</v>
      </c>
      <c r="EA424" s="2" t="s">
        <v>213</v>
      </c>
      <c r="ED424" s="3">
        <v>46054</v>
      </c>
      <c r="EE424" s="3">
        <v>46081</v>
      </c>
      <c r="EF424" s="2" t="s">
        <v>173</v>
      </c>
      <c r="EG424" t="b">
        <v>1</v>
      </c>
      <c r="EH424" s="2" t="s">
        <v>178</v>
      </c>
      <c r="EK424" s="2"/>
    </row>
    <row r="425" spans="1:141" ht="15">
      <c r="A425" s="3">
        <v>46054</v>
      </c>
      <c r="B425">
        <v>7900</v>
      </c>
      <c r="D425" s="2"/>
      <c r="E425" t="s">
        <v>176</v>
      </c>
      <c r="F425" s="2" t="s">
        <v>177</v>
      </c>
      <c r="G425">
        <v>14</v>
      </c>
      <c r="H425" s="3">
        <v>38657</v>
      </c>
      <c r="J425">
        <v>117932.333</v>
      </c>
      <c r="K425">
        <v>124182.3</v>
      </c>
      <c r="L425">
        <v>147983.908</v>
      </c>
      <c r="M425">
        <v>16</v>
      </c>
      <c r="N425">
        <v>8</v>
      </c>
      <c r="O425">
        <v>4</v>
      </c>
      <c r="P425">
        <v>28</v>
      </c>
      <c r="Q425">
        <v>100</v>
      </c>
      <c r="R425">
        <v>100</v>
      </c>
      <c r="S425">
        <v>5350889</v>
      </c>
      <c r="T425">
        <v>974960</v>
      </c>
      <c r="U425">
        <v>4375929</v>
      </c>
      <c r="V425">
        <v>20</v>
      </c>
      <c r="W425">
        <v>3302105</v>
      </c>
      <c r="X425">
        <v>0</v>
      </c>
      <c r="Y425">
        <v>0</v>
      </c>
      <c r="Z425">
        <v>37500</v>
      </c>
      <c r="AA425">
        <v>150000</v>
      </c>
      <c r="AB425">
        <v>0</v>
      </c>
      <c r="AC425">
        <v>0</v>
      </c>
      <c r="AD425">
        <v>0</v>
      </c>
      <c r="AE425">
        <v>187500</v>
      </c>
      <c r="AF425">
        <v>0</v>
      </c>
      <c r="AG425">
        <v>465683</v>
      </c>
      <c r="AH425">
        <v>0</v>
      </c>
      <c r="AI425">
        <v>226970</v>
      </c>
      <c r="AJ425">
        <v>692653</v>
      </c>
      <c r="AK425">
        <v>665927</v>
      </c>
      <c r="AL425">
        <v>160562</v>
      </c>
      <c r="AM425">
        <v>272142</v>
      </c>
      <c r="AN425">
        <v>0</v>
      </c>
      <c r="AO425">
        <v>35000</v>
      </c>
      <c r="AP425">
        <v>1826284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35000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300290</v>
      </c>
      <c r="BN425">
        <v>30020</v>
      </c>
      <c r="BO425">
        <v>299440</v>
      </c>
      <c r="BP425">
        <v>239590</v>
      </c>
      <c r="BQ425">
        <v>48160</v>
      </c>
      <c r="BR425">
        <v>9910</v>
      </c>
      <c r="BS425">
        <v>39550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8000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235255.45699999999</v>
      </c>
      <c r="CH425">
        <v>28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7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20</v>
      </c>
      <c r="DA425">
        <v>0</v>
      </c>
      <c r="DB425">
        <v>8.18</v>
      </c>
      <c r="DC425">
        <v>28.18</v>
      </c>
      <c r="DD425">
        <v>24</v>
      </c>
      <c r="DE425">
        <v>4.34</v>
      </c>
      <c r="DF425">
        <v>24.52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2</v>
      </c>
      <c r="DS425">
        <v>2</v>
      </c>
      <c r="DV425" s="2"/>
      <c r="DZ425" t="b">
        <v>1</v>
      </c>
      <c r="EA425" s="2" t="s">
        <v>213</v>
      </c>
      <c r="ED425" s="3">
        <v>46054</v>
      </c>
      <c r="EE425" s="3">
        <v>46081</v>
      </c>
      <c r="EF425" s="2" t="s">
        <v>173</v>
      </c>
      <c r="EG425" t="b">
        <v>1</v>
      </c>
      <c r="EH425" s="2" t="s">
        <v>178</v>
      </c>
      <c r="EK425" s="2"/>
    </row>
    <row r="426" spans="1:141" ht="15">
      <c r="A426" s="3">
        <v>46054</v>
      </c>
      <c r="B426">
        <v>7900</v>
      </c>
      <c r="D426" s="2"/>
      <c r="E426" t="s">
        <v>179</v>
      </c>
      <c r="F426" s="2" t="s">
        <v>180</v>
      </c>
      <c r="G426">
        <v>16</v>
      </c>
      <c r="H426" s="3">
        <v>40525</v>
      </c>
      <c r="J426">
        <v>103438.299</v>
      </c>
      <c r="K426">
        <v>107188.26700000001</v>
      </c>
      <c r="L426">
        <v>127732.68399999999</v>
      </c>
      <c r="M426">
        <v>16</v>
      </c>
      <c r="N426">
        <v>8</v>
      </c>
      <c r="O426">
        <v>4</v>
      </c>
      <c r="P426">
        <v>28</v>
      </c>
      <c r="Q426">
        <v>100</v>
      </c>
      <c r="R426">
        <v>100</v>
      </c>
      <c r="S426">
        <v>4833457</v>
      </c>
      <c r="T426">
        <v>916530</v>
      </c>
      <c r="U426">
        <v>3916927</v>
      </c>
      <c r="V426">
        <v>15</v>
      </c>
      <c r="W426">
        <v>2896272</v>
      </c>
      <c r="X426">
        <v>0</v>
      </c>
      <c r="Y426">
        <v>0</v>
      </c>
      <c r="Z426">
        <v>0</v>
      </c>
      <c r="AA426">
        <v>112500</v>
      </c>
      <c r="AB426">
        <v>0</v>
      </c>
      <c r="AC426">
        <v>0</v>
      </c>
      <c r="AD426">
        <v>0</v>
      </c>
      <c r="AE426">
        <v>112500</v>
      </c>
      <c r="AF426">
        <v>0</v>
      </c>
      <c r="AG426">
        <v>401956</v>
      </c>
      <c r="AH426">
        <v>0</v>
      </c>
      <c r="AI426">
        <v>195910</v>
      </c>
      <c r="AJ426">
        <v>597866</v>
      </c>
      <c r="AK426">
        <v>766396</v>
      </c>
      <c r="AL426">
        <v>170523</v>
      </c>
      <c r="AM426">
        <v>234900</v>
      </c>
      <c r="AN426">
        <v>0</v>
      </c>
      <c r="AO426">
        <v>35000</v>
      </c>
      <c r="AP426">
        <v>1804685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20000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312170</v>
      </c>
      <c r="BN426">
        <v>31210</v>
      </c>
      <c r="BO426">
        <v>256450</v>
      </c>
      <c r="BP426">
        <v>222410</v>
      </c>
      <c r="BQ426">
        <v>43500</v>
      </c>
      <c r="BR426">
        <v>8690</v>
      </c>
      <c r="BS426">
        <v>34100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8000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195709.63</v>
      </c>
      <c r="CH426">
        <v>28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20</v>
      </c>
      <c r="DA426">
        <v>0</v>
      </c>
      <c r="DB426">
        <v>8.18</v>
      </c>
      <c r="DC426">
        <v>28.18</v>
      </c>
      <c r="DD426">
        <v>32</v>
      </c>
      <c r="DE426">
        <v>5.34</v>
      </c>
      <c r="DF426">
        <v>24.52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2</v>
      </c>
      <c r="DS426">
        <v>2</v>
      </c>
      <c r="DV426" s="2"/>
      <c r="DZ426" t="b">
        <v>1</v>
      </c>
      <c r="EA426" s="2" t="s">
        <v>213</v>
      </c>
      <c r="ED426" s="3">
        <v>46054</v>
      </c>
      <c r="EE426" s="3">
        <v>46081</v>
      </c>
      <c r="EF426" s="2" t="s">
        <v>173</v>
      </c>
      <c r="EG426" t="b">
        <v>1</v>
      </c>
      <c r="EH426" s="2" t="s">
        <v>178</v>
      </c>
      <c r="EK426" s="2"/>
    </row>
    <row r="427" spans="1:141" ht="15">
      <c r="A427" s="3">
        <v>46054</v>
      </c>
      <c r="B427">
        <v>7900</v>
      </c>
      <c r="D427" s="2"/>
      <c r="E427" t="s">
        <v>179</v>
      </c>
      <c r="F427" s="2" t="s">
        <v>180</v>
      </c>
      <c r="G427">
        <v>13</v>
      </c>
      <c r="H427" s="3">
        <v>41619</v>
      </c>
      <c r="J427">
        <v>101413.299</v>
      </c>
      <c r="K427">
        <v>104663.26700000001</v>
      </c>
      <c r="L427">
        <v>124723.726</v>
      </c>
      <c r="M427">
        <v>16</v>
      </c>
      <c r="N427">
        <v>8</v>
      </c>
      <c r="O427">
        <v>4</v>
      </c>
      <c r="P427">
        <v>28</v>
      </c>
      <c r="Q427">
        <v>100</v>
      </c>
      <c r="R427">
        <v>100</v>
      </c>
      <c r="S427">
        <v>5086878</v>
      </c>
      <c r="T427">
        <v>981960</v>
      </c>
      <c r="U427">
        <v>4104918</v>
      </c>
      <c r="V427">
        <v>12</v>
      </c>
      <c r="W427">
        <v>2839572</v>
      </c>
      <c r="X427">
        <v>0</v>
      </c>
      <c r="Y427">
        <v>0</v>
      </c>
      <c r="Z427">
        <v>7500</v>
      </c>
      <c r="AA427">
        <v>90000</v>
      </c>
      <c r="AB427">
        <v>0</v>
      </c>
      <c r="AC427">
        <v>0</v>
      </c>
      <c r="AD427">
        <v>0</v>
      </c>
      <c r="AE427">
        <v>97500</v>
      </c>
      <c r="AF427">
        <v>0</v>
      </c>
      <c r="AG427">
        <v>392487</v>
      </c>
      <c r="AH427">
        <v>0</v>
      </c>
      <c r="AI427">
        <v>273378</v>
      </c>
      <c r="AJ427">
        <v>665866</v>
      </c>
      <c r="AK427">
        <v>748342</v>
      </c>
      <c r="AL427">
        <v>333012</v>
      </c>
      <c r="AM427">
        <v>327586</v>
      </c>
      <c r="AN427">
        <v>0</v>
      </c>
      <c r="AO427">
        <v>50000</v>
      </c>
      <c r="AP427">
        <v>2124806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25000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366560</v>
      </c>
      <c r="BN427">
        <v>36650</v>
      </c>
      <c r="BO427">
        <v>259580</v>
      </c>
      <c r="BP427">
        <v>219580</v>
      </c>
      <c r="BQ427">
        <v>45780</v>
      </c>
      <c r="BR427">
        <v>8520</v>
      </c>
      <c r="BS427">
        <v>33290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12000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204317.424</v>
      </c>
      <c r="CH427">
        <v>28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20</v>
      </c>
      <c r="DA427">
        <v>0</v>
      </c>
      <c r="DB427">
        <v>11.69</v>
      </c>
      <c r="DC427">
        <v>31.69</v>
      </c>
      <c r="DD427">
        <v>32</v>
      </c>
      <c r="DE427">
        <v>10.68</v>
      </c>
      <c r="DF427">
        <v>35.020000000000003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2</v>
      </c>
      <c r="DS427">
        <v>2</v>
      </c>
      <c r="DV427" s="2"/>
      <c r="DZ427" t="b">
        <v>1</v>
      </c>
      <c r="EA427" s="2" t="s">
        <v>213</v>
      </c>
      <c r="ED427" s="3">
        <v>46054</v>
      </c>
      <c r="EE427" s="3">
        <v>46081</v>
      </c>
      <c r="EF427" s="2" t="s">
        <v>173</v>
      </c>
      <c r="EG427" t="b">
        <v>1</v>
      </c>
      <c r="EH427" s="2" t="s">
        <v>178</v>
      </c>
      <c r="EK427" s="2"/>
    </row>
    <row r="428" spans="1:141" ht="15">
      <c r="A428" s="3">
        <v>46054</v>
      </c>
      <c r="B428">
        <v>8100</v>
      </c>
      <c r="D428" s="2"/>
      <c r="E428" t="s">
        <v>170</v>
      </c>
      <c r="F428" s="2" t="s">
        <v>171</v>
      </c>
      <c r="G428">
        <v>3</v>
      </c>
      <c r="H428" s="3">
        <v>36397</v>
      </c>
      <c r="J428">
        <v>129126.58900000001</v>
      </c>
      <c r="K428">
        <v>135876.56700000001</v>
      </c>
      <c r="L428">
        <v>161919.57500000001</v>
      </c>
      <c r="M428">
        <v>16</v>
      </c>
      <c r="N428">
        <v>8</v>
      </c>
      <c r="O428">
        <v>4</v>
      </c>
      <c r="P428">
        <v>28</v>
      </c>
      <c r="Q428">
        <v>100</v>
      </c>
      <c r="R428">
        <v>100</v>
      </c>
      <c r="S428">
        <v>5314098</v>
      </c>
      <c r="T428">
        <v>1074870</v>
      </c>
      <c r="U428">
        <v>4239228</v>
      </c>
      <c r="V428">
        <v>26</v>
      </c>
      <c r="W428">
        <v>3615544</v>
      </c>
      <c r="X428">
        <v>0</v>
      </c>
      <c r="Y428">
        <v>0</v>
      </c>
      <c r="Z428">
        <v>7500</v>
      </c>
      <c r="AA428">
        <v>195000</v>
      </c>
      <c r="AB428">
        <v>0</v>
      </c>
      <c r="AC428">
        <v>0</v>
      </c>
      <c r="AD428">
        <v>0</v>
      </c>
      <c r="AE428">
        <v>202500</v>
      </c>
      <c r="AF428">
        <v>0</v>
      </c>
      <c r="AG428">
        <v>509537</v>
      </c>
      <c r="AH428">
        <v>0</v>
      </c>
      <c r="AI428">
        <v>425038</v>
      </c>
      <c r="AJ428">
        <v>934576</v>
      </c>
      <c r="AK428">
        <v>485758</v>
      </c>
      <c r="AL428">
        <v>0</v>
      </c>
      <c r="AM428">
        <v>0</v>
      </c>
      <c r="AN428">
        <v>0</v>
      </c>
      <c r="AO428">
        <v>0</v>
      </c>
      <c r="AP428">
        <v>1420334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60720</v>
      </c>
      <c r="AZ428">
        <v>0</v>
      </c>
      <c r="BA428">
        <v>0</v>
      </c>
      <c r="BB428">
        <v>15000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395400</v>
      </c>
      <c r="BN428">
        <v>39540</v>
      </c>
      <c r="BO428">
        <v>283190</v>
      </c>
      <c r="BP428">
        <v>235290</v>
      </c>
      <c r="BQ428">
        <v>47830</v>
      </c>
      <c r="BR428">
        <v>10850</v>
      </c>
      <c r="BS428">
        <v>43270</v>
      </c>
      <c r="BT428">
        <v>15000</v>
      </c>
      <c r="BU428">
        <v>4500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206866.913</v>
      </c>
      <c r="CH428">
        <v>28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20</v>
      </c>
      <c r="DA428">
        <v>0</v>
      </c>
      <c r="DB428">
        <v>14</v>
      </c>
      <c r="DC428">
        <v>34</v>
      </c>
      <c r="DD428">
        <v>16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0.5</v>
      </c>
      <c r="DR428">
        <v>2</v>
      </c>
      <c r="DS428">
        <v>2</v>
      </c>
      <c r="DV428" s="2"/>
      <c r="DZ428" t="b">
        <v>1</v>
      </c>
      <c r="EA428" s="2" t="s">
        <v>214</v>
      </c>
      <c r="ED428" s="3">
        <v>46054</v>
      </c>
      <c r="EE428" s="3">
        <v>46081</v>
      </c>
      <c r="EF428" s="2" t="s">
        <v>173</v>
      </c>
      <c r="EG428" t="b">
        <v>1</v>
      </c>
      <c r="EH428" s="2" t="s">
        <v>174</v>
      </c>
      <c r="EK428" s="2"/>
    </row>
    <row r="429" spans="1:141" ht="15">
      <c r="A429" s="3">
        <v>46054</v>
      </c>
      <c r="B429">
        <v>8100</v>
      </c>
      <c r="D429" s="2"/>
      <c r="E429" t="s">
        <v>170</v>
      </c>
      <c r="F429" s="2" t="s">
        <v>171</v>
      </c>
      <c r="G429">
        <v>1</v>
      </c>
      <c r="H429" s="3">
        <v>37683</v>
      </c>
      <c r="J429">
        <v>127014.58900000001</v>
      </c>
      <c r="K429">
        <v>133014.56700000001</v>
      </c>
      <c r="L429">
        <v>158509.02499999999</v>
      </c>
      <c r="M429">
        <v>16</v>
      </c>
      <c r="N429">
        <v>8</v>
      </c>
      <c r="O429">
        <v>4</v>
      </c>
      <c r="P429">
        <v>28</v>
      </c>
      <c r="Q429">
        <v>100</v>
      </c>
      <c r="R429">
        <v>100</v>
      </c>
      <c r="S429">
        <v>4745739</v>
      </c>
      <c r="T429">
        <v>748280</v>
      </c>
      <c r="U429">
        <v>3997459</v>
      </c>
      <c r="V429">
        <v>23</v>
      </c>
      <c r="W429">
        <v>3556408</v>
      </c>
      <c r="X429">
        <v>0</v>
      </c>
      <c r="Y429">
        <v>0</v>
      </c>
      <c r="Z429">
        <v>7500</v>
      </c>
      <c r="AA429">
        <v>172500</v>
      </c>
      <c r="AB429">
        <v>0</v>
      </c>
      <c r="AC429">
        <v>0</v>
      </c>
      <c r="AD429">
        <v>0</v>
      </c>
      <c r="AE429">
        <v>180000</v>
      </c>
      <c r="AF429">
        <v>0</v>
      </c>
      <c r="AG429">
        <v>498804</v>
      </c>
      <c r="AH429">
        <v>0</v>
      </c>
      <c r="AI429">
        <v>475527</v>
      </c>
      <c r="AJ429">
        <v>974331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974331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35000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201230</v>
      </c>
      <c r="BN429">
        <v>20120</v>
      </c>
      <c r="BO429">
        <v>218260</v>
      </c>
      <c r="BP429">
        <v>211440</v>
      </c>
      <c r="BQ429">
        <v>42710</v>
      </c>
      <c r="BR429">
        <v>10670</v>
      </c>
      <c r="BS429">
        <v>42350</v>
      </c>
      <c r="BT429">
        <v>0</v>
      </c>
      <c r="BU429">
        <v>1500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160224.446</v>
      </c>
      <c r="CH429">
        <v>28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20</v>
      </c>
      <c r="DA429">
        <v>0</v>
      </c>
      <c r="DB429">
        <v>16</v>
      </c>
      <c r="DC429">
        <v>36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0.5</v>
      </c>
      <c r="DR429">
        <v>2</v>
      </c>
      <c r="DS429">
        <v>2</v>
      </c>
      <c r="DV429" s="2"/>
      <c r="DZ429" t="b">
        <v>1</v>
      </c>
      <c r="EA429" s="2" t="s">
        <v>214</v>
      </c>
      <c r="ED429" s="3">
        <v>46054</v>
      </c>
      <c r="EE429" s="3">
        <v>46081</v>
      </c>
      <c r="EF429" s="2" t="s">
        <v>173</v>
      </c>
      <c r="EG429" t="b">
        <v>1</v>
      </c>
      <c r="EH429" s="2" t="s">
        <v>174</v>
      </c>
      <c r="EK429" s="2"/>
    </row>
    <row r="430" spans="1:141" ht="15">
      <c r="A430" s="3">
        <v>46054</v>
      </c>
      <c r="B430">
        <v>8100</v>
      </c>
      <c r="D430" s="2"/>
      <c r="E430" t="s">
        <v>176</v>
      </c>
      <c r="F430" s="2" t="s">
        <v>177</v>
      </c>
      <c r="G430">
        <v>11</v>
      </c>
      <c r="H430" s="3">
        <v>37970</v>
      </c>
      <c r="J430">
        <v>116136.333</v>
      </c>
      <c r="K430">
        <v>121636.3</v>
      </c>
      <c r="L430">
        <v>144949.924</v>
      </c>
      <c r="M430">
        <v>16</v>
      </c>
      <c r="N430">
        <v>8</v>
      </c>
      <c r="O430">
        <v>4</v>
      </c>
      <c r="P430">
        <v>28</v>
      </c>
      <c r="Q430">
        <v>100</v>
      </c>
      <c r="R430">
        <v>100</v>
      </c>
      <c r="S430">
        <v>5094871</v>
      </c>
      <c r="T430">
        <v>864871</v>
      </c>
      <c r="U430">
        <v>4230000</v>
      </c>
      <c r="V430">
        <v>22</v>
      </c>
      <c r="W430">
        <v>3251817</v>
      </c>
      <c r="X430">
        <v>0</v>
      </c>
      <c r="Y430">
        <v>0</v>
      </c>
      <c r="Z430">
        <v>0</v>
      </c>
      <c r="AA430">
        <v>165000</v>
      </c>
      <c r="AB430">
        <v>0</v>
      </c>
      <c r="AC430">
        <v>0</v>
      </c>
      <c r="AD430">
        <v>0</v>
      </c>
      <c r="AE430">
        <v>165000</v>
      </c>
      <c r="AF430">
        <v>0</v>
      </c>
      <c r="AG430">
        <v>456136</v>
      </c>
      <c r="AH430">
        <v>0</v>
      </c>
      <c r="AI430">
        <v>706630</v>
      </c>
      <c r="AJ430">
        <v>1162767</v>
      </c>
      <c r="AK430">
        <v>434849</v>
      </c>
      <c r="AL430">
        <v>0</v>
      </c>
      <c r="AM430">
        <v>25438</v>
      </c>
      <c r="AN430">
        <v>0</v>
      </c>
      <c r="AO430">
        <v>5000</v>
      </c>
      <c r="AP430">
        <v>1628054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50000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232180</v>
      </c>
      <c r="BN430">
        <v>23210</v>
      </c>
      <c r="BO430">
        <v>288040</v>
      </c>
      <c r="BP430">
        <v>221730</v>
      </c>
      <c r="BQ430">
        <v>45850</v>
      </c>
      <c r="BR430">
        <v>9760</v>
      </c>
      <c r="BS430">
        <v>38720</v>
      </c>
      <c r="BT430">
        <v>0</v>
      </c>
      <c r="BU430">
        <v>5381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192835.283</v>
      </c>
      <c r="CH430">
        <v>28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20</v>
      </c>
      <c r="DA430">
        <v>0</v>
      </c>
      <c r="DB430">
        <v>26</v>
      </c>
      <c r="DC430">
        <v>46</v>
      </c>
      <c r="DD430">
        <v>16</v>
      </c>
      <c r="DE430">
        <v>0</v>
      </c>
      <c r="DF430">
        <v>2.34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2</v>
      </c>
      <c r="DR430">
        <v>2</v>
      </c>
      <c r="DS430">
        <v>2</v>
      </c>
      <c r="DV430" s="2"/>
      <c r="DZ430" t="b">
        <v>1</v>
      </c>
      <c r="EA430" s="2" t="s">
        <v>214</v>
      </c>
      <c r="ED430" s="3">
        <v>46054</v>
      </c>
      <c r="EE430" s="3">
        <v>46081</v>
      </c>
      <c r="EF430" s="2" t="s">
        <v>173</v>
      </c>
      <c r="EG430" t="b">
        <v>1</v>
      </c>
      <c r="EH430" s="2" t="s">
        <v>174</v>
      </c>
      <c r="EK430" s="2"/>
    </row>
    <row r="431" spans="1:141" ht="15">
      <c r="A431" s="3">
        <v>46054</v>
      </c>
      <c r="B431">
        <v>8100</v>
      </c>
      <c r="D431" s="2"/>
      <c r="E431" t="s">
        <v>179</v>
      </c>
      <c r="F431" s="2" t="s">
        <v>180</v>
      </c>
      <c r="G431">
        <v>16</v>
      </c>
      <c r="H431" s="3">
        <v>40686</v>
      </c>
      <c r="J431">
        <v>103438.299</v>
      </c>
      <c r="K431">
        <v>106938.26700000001</v>
      </c>
      <c r="L431">
        <v>127434.768</v>
      </c>
      <c r="M431">
        <v>16</v>
      </c>
      <c r="N431">
        <v>8</v>
      </c>
      <c r="O431">
        <v>4</v>
      </c>
      <c r="P431">
        <v>28</v>
      </c>
      <c r="Q431">
        <v>100</v>
      </c>
      <c r="R431">
        <v>100</v>
      </c>
      <c r="S431">
        <v>4645832</v>
      </c>
      <c r="T431">
        <v>873832</v>
      </c>
      <c r="U431">
        <v>3772000</v>
      </c>
      <c r="V431">
        <v>14</v>
      </c>
      <c r="W431">
        <v>2896272</v>
      </c>
      <c r="X431">
        <v>0</v>
      </c>
      <c r="Y431">
        <v>0</v>
      </c>
      <c r="Z431">
        <v>0</v>
      </c>
      <c r="AA431">
        <v>105000</v>
      </c>
      <c r="AB431">
        <v>0</v>
      </c>
      <c r="AC431">
        <v>0</v>
      </c>
      <c r="AD431">
        <v>0</v>
      </c>
      <c r="AE431">
        <v>105000</v>
      </c>
      <c r="AF431">
        <v>0</v>
      </c>
      <c r="AG431">
        <v>401018</v>
      </c>
      <c r="AH431">
        <v>0</v>
      </c>
      <c r="AI431">
        <v>573456</v>
      </c>
      <c r="AJ431">
        <v>974474</v>
      </c>
      <c r="AK431">
        <v>191152</v>
      </c>
      <c r="AL431">
        <v>0</v>
      </c>
      <c r="AM431">
        <v>398934</v>
      </c>
      <c r="AN431">
        <v>0</v>
      </c>
      <c r="AO431">
        <v>55000</v>
      </c>
      <c r="AP431">
        <v>1619560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25000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285230</v>
      </c>
      <c r="BN431">
        <v>28520</v>
      </c>
      <c r="BO431">
        <v>257830</v>
      </c>
      <c r="BP431">
        <v>207890</v>
      </c>
      <c r="BQ431">
        <v>41810</v>
      </c>
      <c r="BR431">
        <v>8690</v>
      </c>
      <c r="BS431">
        <v>34020</v>
      </c>
      <c r="BT431">
        <v>1000</v>
      </c>
      <c r="BU431">
        <v>8842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171677.174</v>
      </c>
      <c r="CH431">
        <v>28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20</v>
      </c>
      <c r="DA431">
        <v>0</v>
      </c>
      <c r="DB431">
        <v>24</v>
      </c>
      <c r="DC431">
        <v>44</v>
      </c>
      <c r="DD431">
        <v>8</v>
      </c>
      <c r="DE431">
        <v>0</v>
      </c>
      <c r="DF431">
        <v>41.74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1</v>
      </c>
      <c r="DR431">
        <v>2</v>
      </c>
      <c r="DS431">
        <v>2</v>
      </c>
      <c r="DV431" s="2"/>
      <c r="DZ431" t="b">
        <v>1</v>
      </c>
      <c r="EA431" s="2" t="s">
        <v>214</v>
      </c>
      <c r="ED431" s="3">
        <v>46054</v>
      </c>
      <c r="EE431" s="3">
        <v>46081</v>
      </c>
      <c r="EF431" s="2" t="s">
        <v>173</v>
      </c>
      <c r="EG431" t="b">
        <v>1</v>
      </c>
      <c r="EH431" s="2" t="s">
        <v>174</v>
      </c>
      <c r="EK431" s="2"/>
    </row>
    <row r="432" spans="1:141" ht="15">
      <c r="A432" s="3">
        <v>46054</v>
      </c>
      <c r="B432">
        <v>8100</v>
      </c>
      <c r="D432" s="2"/>
      <c r="E432" t="s">
        <v>179</v>
      </c>
      <c r="F432" s="2" t="s">
        <v>180</v>
      </c>
      <c r="G432">
        <v>17</v>
      </c>
      <c r="H432" s="3">
        <v>40820</v>
      </c>
      <c r="J432">
        <v>104068.299</v>
      </c>
      <c r="K432">
        <v>107818.26700000001</v>
      </c>
      <c r="L432">
        <v>128483.43399999999</v>
      </c>
      <c r="M432">
        <v>16</v>
      </c>
      <c r="N432">
        <v>8</v>
      </c>
      <c r="O432">
        <v>4</v>
      </c>
      <c r="P432">
        <v>28</v>
      </c>
      <c r="Q432">
        <v>100</v>
      </c>
      <c r="R432">
        <v>100</v>
      </c>
      <c r="S432">
        <v>4615280</v>
      </c>
      <c r="T432">
        <v>896280</v>
      </c>
      <c r="U432">
        <v>3719000</v>
      </c>
      <c r="V432">
        <v>14</v>
      </c>
      <c r="W432">
        <v>2913912</v>
      </c>
      <c r="X432">
        <v>0</v>
      </c>
      <c r="Y432">
        <v>0</v>
      </c>
      <c r="Z432">
        <v>7500</v>
      </c>
      <c r="AA432">
        <v>105000</v>
      </c>
      <c r="AB432">
        <v>0</v>
      </c>
      <c r="AC432">
        <v>0</v>
      </c>
      <c r="AD432">
        <v>0</v>
      </c>
      <c r="AE432">
        <v>112500</v>
      </c>
      <c r="AF432">
        <v>0</v>
      </c>
      <c r="AG432">
        <v>404318</v>
      </c>
      <c r="AH432">
        <v>0</v>
      </c>
      <c r="AI432">
        <v>529994</v>
      </c>
      <c r="AJ432">
        <v>934312</v>
      </c>
      <c r="AK432">
        <v>385450</v>
      </c>
      <c r="AL432">
        <v>0</v>
      </c>
      <c r="AM432">
        <v>209106</v>
      </c>
      <c r="AN432">
        <v>0</v>
      </c>
      <c r="AO432">
        <v>25000</v>
      </c>
      <c r="AP432">
        <v>1553868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35000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296940</v>
      </c>
      <c r="BN432">
        <v>29690</v>
      </c>
      <c r="BO432">
        <v>275730</v>
      </c>
      <c r="BP432">
        <v>205460</v>
      </c>
      <c r="BQ432">
        <v>41540</v>
      </c>
      <c r="BR432">
        <v>8750</v>
      </c>
      <c r="BS432">
        <v>34300</v>
      </c>
      <c r="BT432">
        <v>3000</v>
      </c>
      <c r="BU432">
        <v>870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179442.163</v>
      </c>
      <c r="CH432">
        <v>28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5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20</v>
      </c>
      <c r="DA432">
        <v>0</v>
      </c>
      <c r="DB432">
        <v>22</v>
      </c>
      <c r="DC432">
        <v>42</v>
      </c>
      <c r="DD432">
        <v>16</v>
      </c>
      <c r="DE432">
        <v>0</v>
      </c>
      <c r="DF432">
        <v>21.7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2</v>
      </c>
      <c r="DS432">
        <v>2</v>
      </c>
      <c r="DV432" s="2"/>
      <c r="DZ432" t="b">
        <v>1</v>
      </c>
      <c r="EA432" s="2" t="s">
        <v>214</v>
      </c>
      <c r="ED432" s="3">
        <v>46054</v>
      </c>
      <c r="EE432" s="3">
        <v>46081</v>
      </c>
      <c r="EF432" s="2" t="s">
        <v>173</v>
      </c>
      <c r="EG432" t="b">
        <v>1</v>
      </c>
      <c r="EH432" s="2" t="s">
        <v>174</v>
      </c>
      <c r="EK432" s="2"/>
    </row>
    <row r="434" spans="1:141" ht="15">
      <c r="B434" s="2" t="s">
        <v>28</v>
      </c>
      <c r="C434" s="2"/>
      <c r="D434" s="2"/>
      <c r="E434" s="2" t="s">
        <v>28</v>
      </c>
      <c r="F434" s="2" t="s">
        <v>28</v>
      </c>
      <c r="G434" s="2" t="s">
        <v>29</v>
      </c>
      <c r="H434" s="2" t="s">
        <v>28</v>
      </c>
      <c r="I434" s="2" t="s">
        <v>28</v>
      </c>
      <c r="J434" s="2" t="s">
        <v>30</v>
      </c>
      <c r="K434" s="2" t="s">
        <v>30</v>
      </c>
      <c r="L434" s="2" t="s">
        <v>30</v>
      </c>
      <c r="M434" s="2" t="s">
        <v>31</v>
      </c>
      <c r="N434" s="2" t="s">
        <v>32</v>
      </c>
      <c r="O434" s="2" t="s">
        <v>33</v>
      </c>
      <c r="P434" s="2" t="s">
        <v>34</v>
      </c>
      <c r="Q434" s="2" t="s">
        <v>35</v>
      </c>
      <c r="R434" s="2" t="s">
        <v>36</v>
      </c>
      <c r="S434" s="2" t="s">
        <v>37</v>
      </c>
      <c r="T434" s="2" t="s">
        <v>38</v>
      </c>
      <c r="U434" s="2" t="s">
        <v>39</v>
      </c>
      <c r="V434" s="2" t="s">
        <v>40</v>
      </c>
      <c r="W434" s="2" t="s">
        <v>7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  <c r="AD434" s="2" t="s">
        <v>41</v>
      </c>
      <c r="AE434" s="2" t="s">
        <v>41</v>
      </c>
      <c r="AF434" s="2" t="s">
        <v>42</v>
      </c>
      <c r="AG434" s="2" t="s">
        <v>43</v>
      </c>
      <c r="AH434" s="2" t="s">
        <v>43</v>
      </c>
      <c r="AI434" s="2" t="s">
        <v>43</v>
      </c>
      <c r="AJ434" s="2" t="s">
        <v>43</v>
      </c>
      <c r="AK434" s="2" t="s">
        <v>43</v>
      </c>
      <c r="AL434" s="2" t="s">
        <v>43</v>
      </c>
      <c r="AM434" s="2" t="s">
        <v>43</v>
      </c>
      <c r="AN434" s="2" t="s">
        <v>43</v>
      </c>
      <c r="AO434" s="2" t="s">
        <v>43</v>
      </c>
      <c r="AP434" s="2" t="s">
        <v>43</v>
      </c>
      <c r="AQ434" s="2" t="s">
        <v>15</v>
      </c>
      <c r="AR434" s="2" t="s">
        <v>44</v>
      </c>
      <c r="AS434" s="2" t="s">
        <v>45</v>
      </c>
      <c r="AT434" s="2" t="s">
        <v>46</v>
      </c>
      <c r="AU434" s="2" t="s">
        <v>47</v>
      </c>
      <c r="AV434" s="2" t="s">
        <v>48</v>
      </c>
      <c r="AW434" s="2" t="s">
        <v>49</v>
      </c>
      <c r="AX434" s="2" t="s">
        <v>10</v>
      </c>
      <c r="AY434" s="2" t="s">
        <v>10</v>
      </c>
      <c r="AZ434" s="2" t="s">
        <v>10</v>
      </c>
      <c r="BA434" s="2" t="s">
        <v>50</v>
      </c>
      <c r="BB434" s="2" t="s">
        <v>51</v>
      </c>
      <c r="BC434" s="2" t="s">
        <v>51</v>
      </c>
      <c r="BD434" s="2" t="s">
        <v>51</v>
      </c>
      <c r="BE434" s="2" t="s">
        <v>51</v>
      </c>
      <c r="BF434" s="2" t="s">
        <v>51</v>
      </c>
      <c r="BG434" s="2" t="s">
        <v>51</v>
      </c>
      <c r="BH434" s="2" t="s">
        <v>51</v>
      </c>
      <c r="BI434" s="2" t="s">
        <v>51</v>
      </c>
      <c r="BJ434" s="2" t="s">
        <v>51</v>
      </c>
      <c r="BK434" s="2" t="s">
        <v>9</v>
      </c>
      <c r="BL434" s="2" t="s">
        <v>52</v>
      </c>
      <c r="BM434" s="2" t="s">
        <v>53</v>
      </c>
      <c r="BN434" s="2" t="s">
        <v>53</v>
      </c>
      <c r="BO434" s="2" t="s">
        <v>54</v>
      </c>
      <c r="BP434" s="2" t="s">
        <v>54</v>
      </c>
      <c r="BQ434" s="2" t="s">
        <v>54</v>
      </c>
      <c r="BR434" s="2" t="s">
        <v>54</v>
      </c>
      <c r="BS434" s="2" t="s">
        <v>54</v>
      </c>
      <c r="BT434" s="2" t="s">
        <v>54</v>
      </c>
      <c r="BU434" s="2" t="s">
        <v>54</v>
      </c>
      <c r="BV434" s="2" t="s">
        <v>54</v>
      </c>
      <c r="BW434" s="2" t="s">
        <v>54</v>
      </c>
      <c r="BX434" s="2" t="s">
        <v>54</v>
      </c>
      <c r="BY434" s="2" t="s">
        <v>54</v>
      </c>
      <c r="BZ434" s="2" t="s">
        <v>54</v>
      </c>
      <c r="CA434" s="2" t="s">
        <v>54</v>
      </c>
      <c r="CB434" s="2" t="s">
        <v>54</v>
      </c>
      <c r="CC434" s="2" t="s">
        <v>50</v>
      </c>
      <c r="CD434" s="2" t="s">
        <v>50</v>
      </c>
      <c r="CE434" s="2" t="s">
        <v>50</v>
      </c>
      <c r="CF434" s="2" t="s">
        <v>50</v>
      </c>
      <c r="CG434" s="2" t="s">
        <v>55</v>
      </c>
      <c r="CH434" s="2" t="s">
        <v>56</v>
      </c>
      <c r="CI434" s="2" t="s">
        <v>56</v>
      </c>
      <c r="CJ434" s="2" t="s">
        <v>56</v>
      </c>
      <c r="CK434" s="2" t="s">
        <v>56</v>
      </c>
      <c r="CL434" s="2" t="s">
        <v>56</v>
      </c>
      <c r="CM434" s="2" t="s">
        <v>56</v>
      </c>
      <c r="CN434" s="2" t="s">
        <v>56</v>
      </c>
      <c r="CO434" s="2" t="s">
        <v>56</v>
      </c>
      <c r="CP434" s="2" t="s">
        <v>56</v>
      </c>
      <c r="CQ434" s="2" t="s">
        <v>56</v>
      </c>
      <c r="CR434" s="2" t="s">
        <v>56</v>
      </c>
      <c r="CS434" s="2" t="s">
        <v>56</v>
      </c>
      <c r="CT434" s="2" t="s">
        <v>57</v>
      </c>
      <c r="CU434" s="2" t="s">
        <v>57</v>
      </c>
      <c r="CV434" s="2" t="s">
        <v>57</v>
      </c>
      <c r="CW434" s="2" t="s">
        <v>57</v>
      </c>
      <c r="CX434" s="2" t="s">
        <v>57</v>
      </c>
      <c r="CY434" s="2" t="s">
        <v>57</v>
      </c>
      <c r="CZ434" s="2" t="s">
        <v>58</v>
      </c>
      <c r="DA434" s="2" t="s">
        <v>58</v>
      </c>
      <c r="DB434" s="2" t="s">
        <v>58</v>
      </c>
      <c r="DC434" s="2" t="s">
        <v>58</v>
      </c>
      <c r="DD434" s="2" t="s">
        <v>58</v>
      </c>
      <c r="DE434" s="2" t="s">
        <v>58</v>
      </c>
      <c r="DF434" s="2" t="s">
        <v>58</v>
      </c>
      <c r="DG434" s="2" t="s">
        <v>58</v>
      </c>
      <c r="DH434" s="2" t="s">
        <v>58</v>
      </c>
      <c r="DI434" s="2" t="s">
        <v>58</v>
      </c>
      <c r="DJ434" s="2" t="s">
        <v>58</v>
      </c>
      <c r="DK434" s="2" t="s">
        <v>58</v>
      </c>
      <c r="DL434" s="2" t="s">
        <v>58</v>
      </c>
      <c r="DM434" s="2" t="s">
        <v>58</v>
      </c>
      <c r="DN434" s="2" t="s">
        <v>58</v>
      </c>
      <c r="DO434" s="2" t="s">
        <v>56</v>
      </c>
      <c r="DP434" s="2" t="s">
        <v>56</v>
      </c>
      <c r="DQ434" s="2" t="s">
        <v>56</v>
      </c>
      <c r="DR434" s="2" t="s">
        <v>28</v>
      </c>
      <c r="DS434" s="2" t="s">
        <v>28</v>
      </c>
      <c r="DT434" s="2"/>
      <c r="DU434" s="2"/>
      <c r="DV434" s="2"/>
      <c r="DW434" s="2"/>
      <c r="DX434" s="2"/>
      <c r="DY434" s="2"/>
      <c r="DZ434" s="2" t="s">
        <v>28</v>
      </c>
      <c r="EA434" s="2" t="s">
        <v>28</v>
      </c>
      <c r="EB434" s="2" t="s">
        <v>28</v>
      </c>
      <c r="EC434" s="2" t="s">
        <v>28</v>
      </c>
      <c r="ED434" s="2" t="s">
        <v>59</v>
      </c>
      <c r="EE434" s="2" t="s">
        <v>60</v>
      </c>
      <c r="EF434" s="2" t="s">
        <v>61</v>
      </c>
      <c r="EG434" s="2" t="s">
        <v>62</v>
      </c>
      <c r="EH434" s="2" t="s">
        <v>63</v>
      </c>
      <c r="EI434" s="2"/>
      <c r="EJ434" s="2"/>
      <c r="EK434" s="2"/>
    </row>
    <row r="435" spans="1:141" ht="15">
      <c r="B435" s="2" t="s">
        <v>64</v>
      </c>
      <c r="C435" s="2"/>
      <c r="D435" s="2"/>
      <c r="E435" s="2" t="s">
        <v>65</v>
      </c>
      <c r="F435" s="2" t="s">
        <v>65</v>
      </c>
      <c r="G435" s="2" t="s">
        <v>66</v>
      </c>
      <c r="H435" s="2" t="s">
        <v>67</v>
      </c>
      <c r="I435" s="2" t="s">
        <v>68</v>
      </c>
      <c r="J435" s="2" t="s">
        <v>69</v>
      </c>
      <c r="K435" s="2" t="s">
        <v>70</v>
      </c>
      <c r="L435" s="2" t="s">
        <v>71</v>
      </c>
      <c r="M435" s="2" t="s">
        <v>72</v>
      </c>
      <c r="N435" s="2" t="s">
        <v>73</v>
      </c>
      <c r="O435" s="2" t="s">
        <v>74</v>
      </c>
      <c r="P435" s="2" t="s">
        <v>75</v>
      </c>
      <c r="Q435" t="s">
        <v>76</v>
      </c>
      <c r="R435" t="s">
        <v>76</v>
      </c>
      <c r="S435" s="2" t="s">
        <v>37</v>
      </c>
      <c r="T435" s="2" t="s">
        <v>38</v>
      </c>
      <c r="U435" s="2" t="s">
        <v>39</v>
      </c>
      <c r="V435" s="2" t="s">
        <v>40</v>
      </c>
      <c r="W435" s="2" t="s">
        <v>7</v>
      </c>
      <c r="X435" s="2" t="s">
        <v>77</v>
      </c>
      <c r="Y435" s="2" t="s">
        <v>78</v>
      </c>
      <c r="Z435" s="2" t="s">
        <v>79</v>
      </c>
      <c r="AA435" s="2" t="s">
        <v>80</v>
      </c>
      <c r="AB435" s="2" t="s">
        <v>81</v>
      </c>
      <c r="AC435" s="2" t="s">
        <v>82</v>
      </c>
      <c r="AD435" s="2" t="s">
        <v>83</v>
      </c>
      <c r="AE435" t="s">
        <v>84</v>
      </c>
      <c r="AF435" s="2" t="s">
        <v>85</v>
      </c>
      <c r="AG435" s="2" t="s">
        <v>86</v>
      </c>
      <c r="AH435" s="2" t="s">
        <v>87</v>
      </c>
      <c r="AI435" s="2" t="s">
        <v>88</v>
      </c>
      <c r="AJ435" s="2" t="s">
        <v>89</v>
      </c>
      <c r="AK435" s="2" t="s">
        <v>90</v>
      </c>
      <c r="AL435" s="2" t="s">
        <v>91</v>
      </c>
      <c r="AM435" s="2" t="s">
        <v>92</v>
      </c>
      <c r="AN435" s="2" t="s">
        <v>93</v>
      </c>
      <c r="AO435" s="2" t="s">
        <v>94</v>
      </c>
      <c r="AP435" s="2" t="s">
        <v>95</v>
      </c>
      <c r="AQ435" s="2" t="s">
        <v>15</v>
      </c>
      <c r="AR435" s="2" t="s">
        <v>44</v>
      </c>
      <c r="AS435" s="2" t="s">
        <v>45</v>
      </c>
      <c r="AT435" s="2" t="s">
        <v>46</v>
      </c>
      <c r="AU435" s="2" t="s">
        <v>47</v>
      </c>
      <c r="AV435" s="2" t="s">
        <v>48</v>
      </c>
      <c r="AW435" s="2" t="s">
        <v>49</v>
      </c>
      <c r="AX435" s="2" t="s">
        <v>96</v>
      </c>
      <c r="AY435" s="2" t="s">
        <v>97</v>
      </c>
      <c r="AZ435" s="2" t="s">
        <v>98</v>
      </c>
      <c r="BA435" s="2" t="s">
        <v>99</v>
      </c>
      <c r="BB435" s="2" t="s">
        <v>100</v>
      </c>
      <c r="BC435" s="2" t="s">
        <v>101</v>
      </c>
      <c r="BD435" s="2" t="s">
        <v>102</v>
      </c>
      <c r="BE435" s="2" t="s">
        <v>103</v>
      </c>
      <c r="BF435" s="2" t="s">
        <v>104</v>
      </c>
      <c r="BG435" s="2" t="s">
        <v>105</v>
      </c>
      <c r="BH435" s="2" t="s">
        <v>106</v>
      </c>
      <c r="BI435" s="2" t="s">
        <v>107</v>
      </c>
      <c r="BJ435" s="2" t="s">
        <v>108</v>
      </c>
      <c r="BK435" s="2" t="s">
        <v>9</v>
      </c>
      <c r="BL435" s="2" t="s">
        <v>52</v>
      </c>
      <c r="BM435" s="2" t="s">
        <v>109</v>
      </c>
      <c r="BN435" s="2" t="s">
        <v>110</v>
      </c>
      <c r="BO435" s="2" t="s">
        <v>111</v>
      </c>
      <c r="BP435" s="2" t="s">
        <v>112</v>
      </c>
      <c r="BQ435" s="2" t="s">
        <v>113</v>
      </c>
      <c r="BR435" s="2" t="s">
        <v>114</v>
      </c>
      <c r="BS435" s="2" t="s">
        <v>115</v>
      </c>
      <c r="BT435" s="2" t="s">
        <v>116</v>
      </c>
      <c r="BU435" s="2" t="s">
        <v>117</v>
      </c>
      <c r="BV435" s="2" t="s">
        <v>118</v>
      </c>
      <c r="BW435" s="2" t="s">
        <v>119</v>
      </c>
      <c r="BX435" s="2" t="s">
        <v>120</v>
      </c>
      <c r="BY435" s="2" t="s">
        <v>121</v>
      </c>
      <c r="BZ435" s="2" t="s">
        <v>122</v>
      </c>
      <c r="CA435" s="2" t="s">
        <v>123</v>
      </c>
      <c r="CB435" s="2" t="s">
        <v>124</v>
      </c>
      <c r="CC435" s="2" t="s">
        <v>125</v>
      </c>
      <c r="CD435" s="2" t="s">
        <v>126</v>
      </c>
      <c r="CE435" s="2" t="s">
        <v>127</v>
      </c>
      <c r="CF435" s="2" t="s">
        <v>128</v>
      </c>
      <c r="CG435" s="2" t="s">
        <v>55</v>
      </c>
      <c r="CH435" s="2" t="s">
        <v>129</v>
      </c>
      <c r="CI435" s="2" t="s">
        <v>130</v>
      </c>
      <c r="CJ435" s="2" t="s">
        <v>131</v>
      </c>
      <c r="CK435" s="2" t="s">
        <v>132</v>
      </c>
      <c r="CL435" s="2" t="s">
        <v>133</v>
      </c>
      <c r="CM435" s="2" t="s">
        <v>134</v>
      </c>
      <c r="CN435" s="2" t="s">
        <v>135</v>
      </c>
      <c r="CO435" s="2" t="s">
        <v>136</v>
      </c>
      <c r="CP435" s="2" t="s">
        <v>137</v>
      </c>
      <c r="CQ435" s="2" t="s">
        <v>138</v>
      </c>
      <c r="CR435" s="2" t="s">
        <v>139</v>
      </c>
      <c r="CS435" s="2" t="s">
        <v>140</v>
      </c>
      <c r="CT435" s="2" t="s">
        <v>141</v>
      </c>
      <c r="CU435" s="2" t="s">
        <v>142</v>
      </c>
      <c r="CV435" s="2" t="s">
        <v>143</v>
      </c>
      <c r="CW435" s="2" t="s">
        <v>144</v>
      </c>
      <c r="CX435" s="2" t="s">
        <v>145</v>
      </c>
      <c r="CY435" s="2" t="s">
        <v>146</v>
      </c>
      <c r="CZ435" s="2" t="s">
        <v>147</v>
      </c>
      <c r="DA435" s="2" t="s">
        <v>148</v>
      </c>
      <c r="DB435" s="2" t="s">
        <v>149</v>
      </c>
      <c r="DC435" s="2" t="s">
        <v>150</v>
      </c>
      <c r="DD435" s="2" t="s">
        <v>151</v>
      </c>
      <c r="DE435" s="2" t="s">
        <v>152</v>
      </c>
      <c r="DF435" s="2" t="s">
        <v>153</v>
      </c>
      <c r="DG435" s="2" t="s">
        <v>154</v>
      </c>
      <c r="DH435" s="2" t="s">
        <v>155</v>
      </c>
      <c r="DI435" s="2" t="s">
        <v>135</v>
      </c>
      <c r="DJ435" s="2" t="s">
        <v>156</v>
      </c>
      <c r="DK435" s="2" t="s">
        <v>157</v>
      </c>
      <c r="DL435" s="2" t="s">
        <v>158</v>
      </c>
      <c r="DM435" s="2" t="s">
        <v>159</v>
      </c>
      <c r="DN435" s="2" t="s">
        <v>160</v>
      </c>
      <c r="DO435" s="2" t="s">
        <v>161</v>
      </c>
      <c r="DP435" s="2" t="s">
        <v>162</v>
      </c>
      <c r="DQ435" s="2" t="s">
        <v>163</v>
      </c>
      <c r="DR435" s="2" t="s">
        <v>164</v>
      </c>
      <c r="DS435" s="2" t="s">
        <v>165</v>
      </c>
      <c r="DT435" s="2"/>
      <c r="DU435" s="2"/>
      <c r="DV435" s="2"/>
      <c r="DW435" s="2"/>
      <c r="DX435" s="2"/>
      <c r="DY435" s="2"/>
      <c r="DZ435" s="2" t="s">
        <v>166</v>
      </c>
      <c r="EA435" s="2" t="s">
        <v>167</v>
      </c>
      <c r="EB435" s="2" t="s">
        <v>168</v>
      </c>
      <c r="EC435" s="2" t="s">
        <v>169</v>
      </c>
      <c r="ED435" s="2" t="s">
        <v>59</v>
      </c>
      <c r="EE435" s="2" t="s">
        <v>60</v>
      </c>
      <c r="EF435" s="2" t="s">
        <v>61</v>
      </c>
      <c r="EG435" s="2" t="s">
        <v>62</v>
      </c>
      <c r="EH435" s="2" t="s">
        <v>63</v>
      </c>
      <c r="EI435" s="2"/>
      <c r="EJ435" s="2"/>
      <c r="EK435" s="2"/>
    </row>
    <row r="436" spans="1:141">
      <c r="S436">
        <v>1448945402</v>
      </c>
      <c r="T436">
        <v>307045759</v>
      </c>
      <c r="U436">
        <v>1141899643</v>
      </c>
      <c r="V436">
        <v>21.9764150943396</v>
      </c>
      <c r="W436">
        <v>772217552</v>
      </c>
      <c r="X436">
        <v>0</v>
      </c>
      <c r="Y436">
        <v>0</v>
      </c>
      <c r="Z436">
        <v>1398250</v>
      </c>
      <c r="AA436">
        <v>34766500</v>
      </c>
      <c r="AB436">
        <v>0</v>
      </c>
      <c r="AC436">
        <v>0</v>
      </c>
      <c r="AD436">
        <v>0</v>
      </c>
      <c r="AE436">
        <v>36164750</v>
      </c>
      <c r="AF436">
        <v>900000</v>
      </c>
      <c r="AG436">
        <v>97939373</v>
      </c>
      <c r="AH436">
        <v>4988225</v>
      </c>
      <c r="AI436">
        <v>126060091</v>
      </c>
      <c r="AJ436">
        <v>228987790</v>
      </c>
      <c r="AK436">
        <v>196630297</v>
      </c>
      <c r="AL436">
        <v>10115876</v>
      </c>
      <c r="AM436">
        <v>76514414</v>
      </c>
      <c r="AN436">
        <v>0</v>
      </c>
      <c r="AO436">
        <v>8700000</v>
      </c>
      <c r="AP436">
        <v>520948377</v>
      </c>
      <c r="AQ436">
        <v>102000000</v>
      </c>
      <c r="AR436">
        <v>439376</v>
      </c>
      <c r="AS436">
        <v>0</v>
      </c>
      <c r="AT436">
        <v>0</v>
      </c>
      <c r="AV436">
        <v>0</v>
      </c>
      <c r="AW436">
        <v>0</v>
      </c>
      <c r="AX436">
        <v>0</v>
      </c>
      <c r="AY436">
        <v>1190347</v>
      </c>
      <c r="AZ436">
        <v>8000000</v>
      </c>
      <c r="BA436">
        <v>0</v>
      </c>
      <c r="BB436">
        <v>7045000</v>
      </c>
      <c r="BC436">
        <v>0</v>
      </c>
      <c r="BD436">
        <v>0</v>
      </c>
      <c r="BE436">
        <v>40000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142452430</v>
      </c>
      <c r="BN436">
        <v>14244270</v>
      </c>
      <c r="BO436">
        <v>57015975</v>
      </c>
      <c r="BP436">
        <v>62767540</v>
      </c>
      <c r="BQ436">
        <v>13040480</v>
      </c>
      <c r="BR436">
        <v>2317390</v>
      </c>
      <c r="BS436">
        <v>8961930</v>
      </c>
      <c r="BT436">
        <v>1218000</v>
      </c>
      <c r="BU436">
        <v>953050</v>
      </c>
      <c r="BV436">
        <v>0</v>
      </c>
      <c r="BW436">
        <v>0</v>
      </c>
      <c r="BX436">
        <v>0</v>
      </c>
      <c r="BY436">
        <v>636563</v>
      </c>
      <c r="BZ436">
        <v>72000</v>
      </c>
      <c r="CA436">
        <v>3366131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46190133.152000003</v>
      </c>
      <c r="CH436">
        <v>6572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1740</v>
      </c>
      <c r="CT436">
        <v>31</v>
      </c>
      <c r="CU436">
        <v>0</v>
      </c>
      <c r="CV436">
        <v>33</v>
      </c>
      <c r="CW436">
        <v>0</v>
      </c>
      <c r="CX436">
        <v>0</v>
      </c>
      <c r="CY436">
        <v>0</v>
      </c>
      <c r="CZ436">
        <v>4198.71</v>
      </c>
      <c r="DA436">
        <v>180</v>
      </c>
      <c r="DB436">
        <v>4524.28</v>
      </c>
      <c r="DC436">
        <v>8902.99</v>
      </c>
      <c r="DD436">
        <v>7073</v>
      </c>
      <c r="DE436">
        <v>280.60000000000002</v>
      </c>
      <c r="DF436">
        <v>7072.52</v>
      </c>
      <c r="DG436">
        <v>0</v>
      </c>
      <c r="DH436">
        <v>0</v>
      </c>
      <c r="DI436">
        <v>0</v>
      </c>
      <c r="DJ436">
        <v>2</v>
      </c>
      <c r="DK436">
        <v>0</v>
      </c>
      <c r="DL436">
        <v>1</v>
      </c>
      <c r="DM436">
        <v>0</v>
      </c>
      <c r="DN436">
        <v>3</v>
      </c>
      <c r="DO436">
        <v>0</v>
      </c>
      <c r="DP436">
        <v>2.5</v>
      </c>
      <c r="DQ436">
        <v>96.5</v>
      </c>
    </row>
    <row r="437" spans="1:141" ht="15">
      <c r="A437" s="3">
        <v>46082</v>
      </c>
      <c r="B437">
        <v>2300</v>
      </c>
      <c r="D437" s="2"/>
      <c r="E437" t="s">
        <v>170</v>
      </c>
      <c r="F437" s="2" t="s">
        <v>171</v>
      </c>
      <c r="G437">
        <v>3</v>
      </c>
      <c r="H437" s="3">
        <v>37935</v>
      </c>
      <c r="J437">
        <v>129126.58900000001</v>
      </c>
      <c r="K437">
        <v>134876.56700000001</v>
      </c>
      <c r="L437">
        <v>160727.90900000001</v>
      </c>
      <c r="M437">
        <v>21</v>
      </c>
      <c r="N437">
        <v>9</v>
      </c>
      <c r="O437">
        <v>1</v>
      </c>
      <c r="P437">
        <v>31</v>
      </c>
      <c r="Q437">
        <v>100</v>
      </c>
      <c r="R437">
        <v>100</v>
      </c>
      <c r="S437">
        <v>6152625</v>
      </c>
      <c r="T437">
        <v>1231290</v>
      </c>
      <c r="U437">
        <v>4921335</v>
      </c>
      <c r="V437">
        <v>22</v>
      </c>
      <c r="W437">
        <v>4002924</v>
      </c>
      <c r="X437">
        <v>0</v>
      </c>
      <c r="Y437">
        <v>0</v>
      </c>
      <c r="Z437">
        <v>7500</v>
      </c>
      <c r="AA437">
        <v>165000</v>
      </c>
      <c r="AB437">
        <v>0</v>
      </c>
      <c r="AC437">
        <v>0</v>
      </c>
      <c r="AD437">
        <v>0</v>
      </c>
      <c r="AE437">
        <v>172500</v>
      </c>
      <c r="AF437">
        <v>0</v>
      </c>
      <c r="AG437">
        <v>505787</v>
      </c>
      <c r="AH437">
        <v>0</v>
      </c>
      <c r="AI437">
        <v>1250664</v>
      </c>
      <c r="AJ437">
        <v>1756451</v>
      </c>
      <c r="AK437">
        <v>165750</v>
      </c>
      <c r="AL437">
        <v>0</v>
      </c>
      <c r="AM437">
        <v>0</v>
      </c>
      <c r="AN437">
        <v>0</v>
      </c>
      <c r="AO437">
        <v>0</v>
      </c>
      <c r="AP437">
        <v>1922201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55000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508910</v>
      </c>
      <c r="BN437">
        <v>50890</v>
      </c>
      <c r="BO437">
        <v>276590</v>
      </c>
      <c r="BP437">
        <v>272210</v>
      </c>
      <c r="BQ437">
        <v>55370</v>
      </c>
      <c r="BR437">
        <v>12010</v>
      </c>
      <c r="BS437">
        <v>46810</v>
      </c>
      <c r="BT437">
        <v>1000</v>
      </c>
      <c r="BU437">
        <v>7500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223903.05600000001</v>
      </c>
      <c r="CH437">
        <v>31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20</v>
      </c>
      <c r="DA437">
        <v>0</v>
      </c>
      <c r="DB437">
        <v>41.5</v>
      </c>
      <c r="DC437">
        <v>61.5</v>
      </c>
      <c r="DD437">
        <v>5.5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2</v>
      </c>
      <c r="DS437">
        <v>2</v>
      </c>
      <c r="DV437" s="2"/>
      <c r="DZ437" t="b">
        <v>1</v>
      </c>
      <c r="EA437" s="2" t="s">
        <v>172</v>
      </c>
      <c r="ED437" s="3">
        <v>46082</v>
      </c>
      <c r="EE437" s="3">
        <v>46112</v>
      </c>
      <c r="EF437" s="2" t="s">
        <v>173</v>
      </c>
      <c r="EG437" t="b">
        <v>1</v>
      </c>
      <c r="EH437" s="2" t="s">
        <v>174</v>
      </c>
      <c r="EK437" s="2"/>
    </row>
    <row r="438" spans="1:141" ht="15">
      <c r="A438" s="3">
        <v>46082</v>
      </c>
      <c r="B438">
        <v>4410</v>
      </c>
      <c r="D438" s="2"/>
      <c r="E438" t="s">
        <v>170</v>
      </c>
      <c r="F438" s="2" t="s">
        <v>171</v>
      </c>
      <c r="G438">
        <v>23</v>
      </c>
      <c r="H438" s="3">
        <v>35381</v>
      </c>
      <c r="J438">
        <v>143003.58900000001</v>
      </c>
      <c r="K438">
        <v>151128.56700000001</v>
      </c>
      <c r="L438">
        <v>183428.209</v>
      </c>
      <c r="M438">
        <v>21</v>
      </c>
      <c r="N438">
        <v>9</v>
      </c>
      <c r="O438">
        <v>1</v>
      </c>
      <c r="P438">
        <v>31</v>
      </c>
      <c r="Q438">
        <v>100</v>
      </c>
      <c r="R438">
        <v>100</v>
      </c>
      <c r="S438">
        <v>8554702</v>
      </c>
      <c r="T438">
        <v>1877702</v>
      </c>
      <c r="U438">
        <v>6677000</v>
      </c>
      <c r="V438">
        <v>29</v>
      </c>
      <c r="W438">
        <v>4433111</v>
      </c>
      <c r="X438">
        <v>0</v>
      </c>
      <c r="Y438">
        <v>0</v>
      </c>
      <c r="Z438">
        <v>26250</v>
      </c>
      <c r="AA438">
        <v>217500</v>
      </c>
      <c r="AB438">
        <v>0</v>
      </c>
      <c r="AC438">
        <v>0</v>
      </c>
      <c r="AD438">
        <v>0</v>
      </c>
      <c r="AE438">
        <v>243750</v>
      </c>
      <c r="AF438">
        <v>100000</v>
      </c>
      <c r="AG438">
        <v>566732</v>
      </c>
      <c r="AH438">
        <v>0</v>
      </c>
      <c r="AI438">
        <v>636266</v>
      </c>
      <c r="AJ438">
        <v>1202998</v>
      </c>
      <c r="AK438">
        <v>1358515</v>
      </c>
      <c r="AL438">
        <v>0</v>
      </c>
      <c r="AM438">
        <v>13757</v>
      </c>
      <c r="AN438">
        <v>0</v>
      </c>
      <c r="AO438">
        <v>0</v>
      </c>
      <c r="AP438">
        <v>2575270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137571</v>
      </c>
      <c r="AZ438">
        <v>1000000</v>
      </c>
      <c r="BA438">
        <v>0</v>
      </c>
      <c r="BB438">
        <v>65000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967780</v>
      </c>
      <c r="BN438">
        <v>96770</v>
      </c>
      <c r="BO438">
        <v>302570</v>
      </c>
      <c r="BP438">
        <v>360230</v>
      </c>
      <c r="BQ438">
        <v>76990</v>
      </c>
      <c r="BR438">
        <v>13300</v>
      </c>
      <c r="BS438">
        <v>53430</v>
      </c>
      <c r="BT438">
        <v>0</v>
      </c>
      <c r="BU438">
        <v>6632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267020.36700000003</v>
      </c>
      <c r="CH438">
        <v>31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20</v>
      </c>
      <c r="DA438">
        <v>0</v>
      </c>
      <c r="DB438">
        <v>18.5</v>
      </c>
      <c r="DC438">
        <v>38.5</v>
      </c>
      <c r="DD438">
        <v>39.5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2</v>
      </c>
      <c r="DS438">
        <v>2</v>
      </c>
      <c r="DV438" s="2"/>
      <c r="DZ438" t="b">
        <v>1</v>
      </c>
      <c r="EA438" s="2" t="s">
        <v>175</v>
      </c>
      <c r="ED438" s="3">
        <v>46082</v>
      </c>
      <c r="EE438" s="3">
        <v>46112</v>
      </c>
      <c r="EF438" s="2" t="s">
        <v>173</v>
      </c>
      <c r="EG438" t="b">
        <v>1</v>
      </c>
      <c r="EH438" s="2" t="s">
        <v>174</v>
      </c>
      <c r="EK438" s="2"/>
    </row>
    <row r="439" spans="1:141" ht="15">
      <c r="A439" s="3">
        <v>46082</v>
      </c>
      <c r="B439">
        <v>4410</v>
      </c>
      <c r="D439" s="2"/>
      <c r="E439" t="s">
        <v>170</v>
      </c>
      <c r="F439" s="2" t="s">
        <v>171</v>
      </c>
      <c r="G439">
        <v>5</v>
      </c>
      <c r="H439" s="3">
        <v>35506</v>
      </c>
      <c r="J439">
        <v>131085.58900000001</v>
      </c>
      <c r="K439">
        <v>138960.56700000001</v>
      </c>
      <c r="L439">
        <v>165594.67499999999</v>
      </c>
      <c r="M439">
        <v>21</v>
      </c>
      <c r="N439">
        <v>9</v>
      </c>
      <c r="O439">
        <v>1</v>
      </c>
      <c r="P439">
        <v>31</v>
      </c>
      <c r="Q439">
        <v>100</v>
      </c>
      <c r="R439">
        <v>100</v>
      </c>
      <c r="S439">
        <v>8924889</v>
      </c>
      <c r="T439">
        <v>1940250</v>
      </c>
      <c r="U439">
        <v>6984639</v>
      </c>
      <c r="V439">
        <v>29</v>
      </c>
      <c r="W439">
        <v>4063653</v>
      </c>
      <c r="X439">
        <v>0</v>
      </c>
      <c r="Y439">
        <v>0</v>
      </c>
      <c r="Z439">
        <v>18750</v>
      </c>
      <c r="AA439">
        <v>217500</v>
      </c>
      <c r="AB439">
        <v>0</v>
      </c>
      <c r="AC439">
        <v>0</v>
      </c>
      <c r="AD439">
        <v>0</v>
      </c>
      <c r="AE439">
        <v>236250</v>
      </c>
      <c r="AF439">
        <v>0</v>
      </c>
      <c r="AG439">
        <v>521102</v>
      </c>
      <c r="AH439">
        <v>0</v>
      </c>
      <c r="AI439">
        <v>962519</v>
      </c>
      <c r="AJ439">
        <v>1483621</v>
      </c>
      <c r="AK439">
        <v>993568</v>
      </c>
      <c r="AL439">
        <v>82797</v>
      </c>
      <c r="AM439">
        <v>0</v>
      </c>
      <c r="AN439">
        <v>0</v>
      </c>
      <c r="AO439">
        <v>0</v>
      </c>
      <c r="AP439">
        <v>2559986</v>
      </c>
      <c r="AQ439">
        <v>2000000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65000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999010</v>
      </c>
      <c r="BN439">
        <v>99900</v>
      </c>
      <c r="BO439">
        <v>302570</v>
      </c>
      <c r="BP439">
        <v>374050</v>
      </c>
      <c r="BQ439">
        <v>80320</v>
      </c>
      <c r="BR439">
        <v>12190</v>
      </c>
      <c r="BS439">
        <v>48210</v>
      </c>
      <c r="BT439">
        <v>24000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238784.71100000001</v>
      </c>
      <c r="CH439">
        <v>31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20</v>
      </c>
      <c r="DA439">
        <v>0</v>
      </c>
      <c r="DB439">
        <v>31</v>
      </c>
      <c r="DC439">
        <v>51</v>
      </c>
      <c r="DD439">
        <v>32</v>
      </c>
      <c r="DE439">
        <v>2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2</v>
      </c>
      <c r="DS439">
        <v>2</v>
      </c>
      <c r="DV439" s="2"/>
      <c r="DZ439" t="b">
        <v>1</v>
      </c>
      <c r="EA439" s="2" t="s">
        <v>175</v>
      </c>
      <c r="ED439" s="3">
        <v>46082</v>
      </c>
      <c r="EE439" s="3">
        <v>46112</v>
      </c>
      <c r="EF439" s="2" t="s">
        <v>173</v>
      </c>
      <c r="EG439" t="b">
        <v>1</v>
      </c>
      <c r="EH439" s="2" t="s">
        <v>174</v>
      </c>
      <c r="EK439" s="2"/>
    </row>
    <row r="440" spans="1:141" ht="15">
      <c r="A440" s="3">
        <v>46082</v>
      </c>
      <c r="B440">
        <v>4410</v>
      </c>
      <c r="D440" s="2"/>
      <c r="E440" t="s">
        <v>170</v>
      </c>
      <c r="F440" s="2" t="s">
        <v>171</v>
      </c>
      <c r="G440">
        <v>3</v>
      </c>
      <c r="H440" s="3">
        <v>36458</v>
      </c>
      <c r="J440">
        <v>129126.58900000001</v>
      </c>
      <c r="K440">
        <v>135876.56700000001</v>
      </c>
      <c r="L440">
        <v>161919.57500000001</v>
      </c>
      <c r="M440">
        <v>21</v>
      </c>
      <c r="N440">
        <v>9</v>
      </c>
      <c r="O440">
        <v>1</v>
      </c>
      <c r="P440">
        <v>31</v>
      </c>
      <c r="Q440">
        <v>100</v>
      </c>
      <c r="R440">
        <v>100</v>
      </c>
      <c r="S440">
        <v>8763715</v>
      </c>
      <c r="T440">
        <v>2005150</v>
      </c>
      <c r="U440">
        <v>6758565</v>
      </c>
      <c r="V440">
        <v>26</v>
      </c>
      <c r="W440">
        <v>4002924</v>
      </c>
      <c r="X440">
        <v>0</v>
      </c>
      <c r="Y440">
        <v>0</v>
      </c>
      <c r="Z440">
        <v>7500</v>
      </c>
      <c r="AA440">
        <v>195000</v>
      </c>
      <c r="AB440">
        <v>0</v>
      </c>
      <c r="AC440">
        <v>0</v>
      </c>
      <c r="AD440">
        <v>0</v>
      </c>
      <c r="AE440">
        <v>202500</v>
      </c>
      <c r="AF440">
        <v>0</v>
      </c>
      <c r="AG440">
        <v>509537</v>
      </c>
      <c r="AH440">
        <v>0</v>
      </c>
      <c r="AI440">
        <v>789357</v>
      </c>
      <c r="AJ440">
        <v>1298895</v>
      </c>
      <c r="AK440">
        <v>1214396</v>
      </c>
      <c r="AL440">
        <v>0</v>
      </c>
      <c r="AM440">
        <v>0</v>
      </c>
      <c r="AN440">
        <v>0</v>
      </c>
      <c r="AO440">
        <v>0</v>
      </c>
      <c r="AP440">
        <v>2513291</v>
      </c>
      <c r="AQ440">
        <v>2000000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45000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1071110</v>
      </c>
      <c r="BN440">
        <v>107110</v>
      </c>
      <c r="BO440">
        <v>302570</v>
      </c>
      <c r="BP440">
        <v>378840</v>
      </c>
      <c r="BQ440">
        <v>78870</v>
      </c>
      <c r="BR440">
        <v>12010</v>
      </c>
      <c r="BS440">
        <v>47140</v>
      </c>
      <c r="BT440">
        <v>0</v>
      </c>
      <c r="BU440">
        <v>7500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238143.34400000001</v>
      </c>
      <c r="CH440">
        <v>31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20</v>
      </c>
      <c r="DA440">
        <v>0</v>
      </c>
      <c r="DB440">
        <v>26</v>
      </c>
      <c r="DC440">
        <v>46</v>
      </c>
      <c r="DD440">
        <v>40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2</v>
      </c>
      <c r="DS440">
        <v>2</v>
      </c>
      <c r="DV440" s="2"/>
      <c r="DZ440" t="b">
        <v>1</v>
      </c>
      <c r="EA440" s="2" t="s">
        <v>175</v>
      </c>
      <c r="ED440" s="3">
        <v>46082</v>
      </c>
      <c r="EE440" s="3">
        <v>46112</v>
      </c>
      <c r="EF440" s="2" t="s">
        <v>173</v>
      </c>
      <c r="EG440" t="b">
        <v>1</v>
      </c>
      <c r="EH440" s="2" t="s">
        <v>174</v>
      </c>
      <c r="EK440" s="2"/>
    </row>
    <row r="441" spans="1:141" ht="15">
      <c r="A441" s="3">
        <v>46082</v>
      </c>
      <c r="B441">
        <v>4410</v>
      </c>
      <c r="D441" s="2"/>
      <c r="E441" t="s">
        <v>170</v>
      </c>
      <c r="F441" s="2" t="s">
        <v>171</v>
      </c>
      <c r="G441">
        <v>11</v>
      </c>
      <c r="H441" s="3">
        <v>36549</v>
      </c>
      <c r="J441">
        <v>136218.58900000001</v>
      </c>
      <c r="K441">
        <v>142968.56700000001</v>
      </c>
      <c r="L441">
        <v>170370.875</v>
      </c>
      <c r="M441">
        <v>21</v>
      </c>
      <c r="N441">
        <v>9</v>
      </c>
      <c r="O441">
        <v>1</v>
      </c>
      <c r="P441">
        <v>31</v>
      </c>
      <c r="Q441">
        <v>100</v>
      </c>
      <c r="R441">
        <v>100</v>
      </c>
      <c r="S441">
        <v>7030209</v>
      </c>
      <c r="T441">
        <v>1590209</v>
      </c>
      <c r="U441">
        <v>5440000</v>
      </c>
      <c r="V441">
        <v>26</v>
      </c>
      <c r="W441">
        <v>4222776</v>
      </c>
      <c r="X441">
        <v>0</v>
      </c>
      <c r="Y441">
        <v>0</v>
      </c>
      <c r="Z441">
        <v>7500</v>
      </c>
      <c r="AA441">
        <v>195000</v>
      </c>
      <c r="AB441">
        <v>0</v>
      </c>
      <c r="AC441">
        <v>0</v>
      </c>
      <c r="AD441">
        <v>0</v>
      </c>
      <c r="AE441">
        <v>202500</v>
      </c>
      <c r="AF441">
        <v>0</v>
      </c>
      <c r="AG441">
        <v>536132</v>
      </c>
      <c r="AH441">
        <v>0</v>
      </c>
      <c r="AI441">
        <v>926391</v>
      </c>
      <c r="AJ441">
        <v>1462523</v>
      </c>
      <c r="AK441">
        <v>1022225</v>
      </c>
      <c r="AL441">
        <v>85185</v>
      </c>
      <c r="AM441">
        <v>0</v>
      </c>
      <c r="AN441">
        <v>0</v>
      </c>
      <c r="AO441">
        <v>0</v>
      </c>
      <c r="AP441">
        <v>2569933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35000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755120</v>
      </c>
      <c r="BN441">
        <v>75510</v>
      </c>
      <c r="BO441">
        <v>296250</v>
      </c>
      <c r="BP441">
        <v>311810</v>
      </c>
      <c r="BQ441">
        <v>63270</v>
      </c>
      <c r="BR441">
        <v>12670</v>
      </c>
      <c r="BS441">
        <v>49610</v>
      </c>
      <c r="BT441">
        <v>24000</v>
      </c>
      <c r="BU441">
        <v>1969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239809.08900000001</v>
      </c>
      <c r="CH441">
        <v>31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20</v>
      </c>
      <c r="DA441">
        <v>0</v>
      </c>
      <c r="DB441">
        <v>29</v>
      </c>
      <c r="DC441">
        <v>49</v>
      </c>
      <c r="DD441">
        <v>32</v>
      </c>
      <c r="DE441">
        <v>2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2</v>
      </c>
      <c r="DS441">
        <v>2</v>
      </c>
      <c r="DV441" s="2"/>
      <c r="DZ441" t="b">
        <v>1</v>
      </c>
      <c r="EA441" s="2" t="s">
        <v>175</v>
      </c>
      <c r="ED441" s="3">
        <v>46082</v>
      </c>
      <c r="EE441" s="3">
        <v>46112</v>
      </c>
      <c r="EF441" s="2" t="s">
        <v>173</v>
      </c>
      <c r="EG441" t="b">
        <v>1</v>
      </c>
      <c r="EH441" s="2" t="s">
        <v>174</v>
      </c>
      <c r="EK441" s="2"/>
    </row>
    <row r="442" spans="1:141" ht="15">
      <c r="A442" s="3">
        <v>46082</v>
      </c>
      <c r="B442">
        <v>4410</v>
      </c>
      <c r="D442" s="2"/>
      <c r="E442" t="s">
        <v>176</v>
      </c>
      <c r="F442" s="2" t="s">
        <v>177</v>
      </c>
      <c r="G442">
        <v>19</v>
      </c>
      <c r="H442" s="3">
        <v>37137</v>
      </c>
      <c r="J442">
        <v>120215.333</v>
      </c>
      <c r="K442">
        <v>126215.3</v>
      </c>
      <c r="L442">
        <v>150406.56599999999</v>
      </c>
      <c r="M442">
        <v>21</v>
      </c>
      <c r="N442">
        <v>9</v>
      </c>
      <c r="O442">
        <v>1</v>
      </c>
      <c r="P442">
        <v>31</v>
      </c>
      <c r="Q442">
        <v>100</v>
      </c>
      <c r="R442">
        <v>100</v>
      </c>
      <c r="S442">
        <v>5951948</v>
      </c>
      <c r="T442">
        <v>1187840</v>
      </c>
      <c r="U442">
        <v>4764108</v>
      </c>
      <c r="V442">
        <v>24</v>
      </c>
      <c r="W442">
        <v>3726675</v>
      </c>
      <c r="X442">
        <v>0</v>
      </c>
      <c r="Y442">
        <v>0</v>
      </c>
      <c r="Z442">
        <v>0</v>
      </c>
      <c r="AA442">
        <v>180000</v>
      </c>
      <c r="AB442">
        <v>0</v>
      </c>
      <c r="AC442">
        <v>0</v>
      </c>
      <c r="AD442">
        <v>0</v>
      </c>
      <c r="AE442">
        <v>180000</v>
      </c>
      <c r="AF442">
        <v>0</v>
      </c>
      <c r="AG442">
        <v>473307</v>
      </c>
      <c r="AH442">
        <v>0</v>
      </c>
      <c r="AI442">
        <v>1085747</v>
      </c>
      <c r="AJ442">
        <v>1559054</v>
      </c>
      <c r="AK442">
        <v>451219</v>
      </c>
      <c r="AL442">
        <v>0</v>
      </c>
      <c r="AM442">
        <v>0</v>
      </c>
      <c r="AN442">
        <v>0</v>
      </c>
      <c r="AO442">
        <v>0</v>
      </c>
      <c r="AP442">
        <v>2010273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35000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483400</v>
      </c>
      <c r="BN442">
        <v>48340</v>
      </c>
      <c r="BO442">
        <v>279060</v>
      </c>
      <c r="BP442">
        <v>264000</v>
      </c>
      <c r="BQ442">
        <v>53570</v>
      </c>
      <c r="BR442">
        <v>11180</v>
      </c>
      <c r="BS442">
        <v>43790</v>
      </c>
      <c r="BT442">
        <v>0</v>
      </c>
      <c r="BU442">
        <v>4500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197980.16699999999</v>
      </c>
      <c r="CH442">
        <v>31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20</v>
      </c>
      <c r="DA442">
        <v>0</v>
      </c>
      <c r="DB442">
        <v>38.5</v>
      </c>
      <c r="DC442">
        <v>58.5</v>
      </c>
      <c r="DD442">
        <v>16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0.5</v>
      </c>
      <c r="DR442">
        <v>2</v>
      </c>
      <c r="DS442">
        <v>2</v>
      </c>
      <c r="DV442" s="2"/>
      <c r="DZ442" t="b">
        <v>1</v>
      </c>
      <c r="EA442" s="2" t="s">
        <v>175</v>
      </c>
      <c r="ED442" s="3">
        <v>46082</v>
      </c>
      <c r="EE442" s="3">
        <v>46112</v>
      </c>
      <c r="EF442" s="2" t="s">
        <v>173</v>
      </c>
      <c r="EG442" t="b">
        <v>1</v>
      </c>
      <c r="EH442" s="2" t="s">
        <v>174</v>
      </c>
      <c r="EK442" s="2"/>
    </row>
    <row r="443" spans="1:141" ht="15">
      <c r="A443" s="3">
        <v>46082</v>
      </c>
      <c r="B443">
        <v>4410</v>
      </c>
      <c r="D443" s="2"/>
      <c r="E443" t="s">
        <v>176</v>
      </c>
      <c r="F443" s="2" t="s">
        <v>177</v>
      </c>
      <c r="G443">
        <v>19</v>
      </c>
      <c r="H443" s="3">
        <v>37655</v>
      </c>
      <c r="J443">
        <v>120215.333</v>
      </c>
      <c r="K443">
        <v>125965.3</v>
      </c>
      <c r="L443">
        <v>150108.649</v>
      </c>
      <c r="M443">
        <v>21</v>
      </c>
      <c r="N443">
        <v>9</v>
      </c>
      <c r="O443">
        <v>1</v>
      </c>
      <c r="P443">
        <v>31</v>
      </c>
      <c r="Q443">
        <v>100</v>
      </c>
      <c r="R443">
        <v>100</v>
      </c>
      <c r="S443">
        <v>6161557</v>
      </c>
      <c r="T443">
        <v>1195557</v>
      </c>
      <c r="U443">
        <v>4966000</v>
      </c>
      <c r="V443">
        <v>23</v>
      </c>
      <c r="W443">
        <v>3726675</v>
      </c>
      <c r="X443">
        <v>0</v>
      </c>
      <c r="Y443">
        <v>0</v>
      </c>
      <c r="Z443">
        <v>0</v>
      </c>
      <c r="AA443">
        <v>172500</v>
      </c>
      <c r="AB443">
        <v>0</v>
      </c>
      <c r="AC443">
        <v>0</v>
      </c>
      <c r="AD443">
        <v>0</v>
      </c>
      <c r="AE443">
        <v>172500</v>
      </c>
      <c r="AF443">
        <v>0</v>
      </c>
      <c r="AG443">
        <v>472369</v>
      </c>
      <c r="AH443">
        <v>0</v>
      </c>
      <c r="AI443">
        <v>619198</v>
      </c>
      <c r="AJ443">
        <v>1091568</v>
      </c>
      <c r="AK443">
        <v>1125814</v>
      </c>
      <c r="AL443">
        <v>0</v>
      </c>
      <c r="AM443">
        <v>0</v>
      </c>
      <c r="AN443">
        <v>0</v>
      </c>
      <c r="AO443">
        <v>0</v>
      </c>
      <c r="AP443">
        <v>2217382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45000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518740</v>
      </c>
      <c r="BN443">
        <v>51870</v>
      </c>
      <c r="BO443">
        <v>244150</v>
      </c>
      <c r="BP443">
        <v>269680</v>
      </c>
      <c r="BQ443">
        <v>55450</v>
      </c>
      <c r="BR443">
        <v>11180</v>
      </c>
      <c r="BS443">
        <v>43710</v>
      </c>
      <c r="BT443">
        <v>0</v>
      </c>
      <c r="BU443">
        <v>777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205017.75599999999</v>
      </c>
      <c r="CH443">
        <v>31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20</v>
      </c>
      <c r="DA443">
        <v>0</v>
      </c>
      <c r="DB443">
        <v>22</v>
      </c>
      <c r="DC443">
        <v>42</v>
      </c>
      <c r="DD443">
        <v>40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1</v>
      </c>
      <c r="DR443">
        <v>2</v>
      </c>
      <c r="DS443">
        <v>2</v>
      </c>
      <c r="DV443" s="2"/>
      <c r="DZ443" t="b">
        <v>1</v>
      </c>
      <c r="EA443" s="2" t="s">
        <v>175</v>
      </c>
      <c r="ED443" s="3">
        <v>46082</v>
      </c>
      <c r="EE443" s="3">
        <v>46112</v>
      </c>
      <c r="EF443" s="2" t="s">
        <v>173</v>
      </c>
      <c r="EG443" t="b">
        <v>1</v>
      </c>
      <c r="EH443" s="2" t="s">
        <v>174</v>
      </c>
      <c r="EK443" s="2"/>
    </row>
    <row r="444" spans="1:141" ht="15">
      <c r="A444" s="3">
        <v>46082</v>
      </c>
      <c r="B444">
        <v>4410</v>
      </c>
      <c r="D444" s="2"/>
      <c r="E444" t="s">
        <v>176</v>
      </c>
      <c r="F444" s="2" t="s">
        <v>177</v>
      </c>
      <c r="G444">
        <v>9</v>
      </c>
      <c r="H444" s="3">
        <v>37712</v>
      </c>
      <c r="J444">
        <v>114832.333</v>
      </c>
      <c r="K444">
        <v>120832.3</v>
      </c>
      <c r="L444">
        <v>143991.82399999999</v>
      </c>
      <c r="M444">
        <v>21</v>
      </c>
      <c r="N444">
        <v>9</v>
      </c>
      <c r="O444">
        <v>1</v>
      </c>
      <c r="P444">
        <v>31</v>
      </c>
      <c r="Q444">
        <v>100</v>
      </c>
      <c r="R444">
        <v>100</v>
      </c>
      <c r="S444">
        <v>8387766</v>
      </c>
      <c r="T444">
        <v>1810230</v>
      </c>
      <c r="U444">
        <v>6577536</v>
      </c>
      <c r="V444">
        <v>23</v>
      </c>
      <c r="W444">
        <v>3559802</v>
      </c>
      <c r="X444">
        <v>0</v>
      </c>
      <c r="Y444">
        <v>0</v>
      </c>
      <c r="Z444">
        <v>7500</v>
      </c>
      <c r="AA444">
        <v>172500</v>
      </c>
      <c r="AB444">
        <v>0</v>
      </c>
      <c r="AC444">
        <v>0</v>
      </c>
      <c r="AD444">
        <v>0</v>
      </c>
      <c r="AE444">
        <v>180000</v>
      </c>
      <c r="AF444">
        <v>0</v>
      </c>
      <c r="AG444">
        <v>453121</v>
      </c>
      <c r="AH444">
        <v>0</v>
      </c>
      <c r="AI444">
        <v>1214931</v>
      </c>
      <c r="AJ444">
        <v>1668052</v>
      </c>
      <c r="AK444">
        <v>2159877</v>
      </c>
      <c r="AL444">
        <v>775035</v>
      </c>
      <c r="AM444">
        <v>0</v>
      </c>
      <c r="AN444">
        <v>0</v>
      </c>
      <c r="AO444">
        <v>0</v>
      </c>
      <c r="AP444">
        <v>4602964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45000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931080</v>
      </c>
      <c r="BN444">
        <v>93100</v>
      </c>
      <c r="BO444">
        <v>291880</v>
      </c>
      <c r="BP444">
        <v>361080</v>
      </c>
      <c r="BQ444">
        <v>75490</v>
      </c>
      <c r="BR444">
        <v>10680</v>
      </c>
      <c r="BS444">
        <v>41920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5000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258337.72200000001</v>
      </c>
      <c r="CH444">
        <v>31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20</v>
      </c>
      <c r="DA444">
        <v>0</v>
      </c>
      <c r="DB444">
        <v>45</v>
      </c>
      <c r="DC444">
        <v>65</v>
      </c>
      <c r="DD444">
        <v>80</v>
      </c>
      <c r="DE444">
        <v>21.53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2</v>
      </c>
      <c r="DS444">
        <v>2</v>
      </c>
      <c r="DV444" s="2"/>
      <c r="DZ444" t="b">
        <v>1</v>
      </c>
      <c r="EA444" s="2" t="s">
        <v>175</v>
      </c>
      <c r="ED444" s="3">
        <v>46082</v>
      </c>
      <c r="EE444" s="3">
        <v>46112</v>
      </c>
      <c r="EF444" s="2" t="s">
        <v>173</v>
      </c>
      <c r="EG444" t="b">
        <v>1</v>
      </c>
      <c r="EH444" s="2" t="s">
        <v>178</v>
      </c>
      <c r="EK444" s="2"/>
    </row>
    <row r="445" spans="1:141" ht="15">
      <c r="A445" s="3">
        <v>46082</v>
      </c>
      <c r="B445">
        <v>4410</v>
      </c>
      <c r="D445" s="2"/>
      <c r="E445" t="s">
        <v>176</v>
      </c>
      <c r="F445" s="2" t="s">
        <v>177</v>
      </c>
      <c r="G445">
        <v>11</v>
      </c>
      <c r="H445" s="3">
        <v>37895</v>
      </c>
      <c r="J445">
        <v>116136.333</v>
      </c>
      <c r="K445">
        <v>121886.3</v>
      </c>
      <c r="L445">
        <v>145247.84099999999</v>
      </c>
      <c r="M445">
        <v>21</v>
      </c>
      <c r="N445">
        <v>9</v>
      </c>
      <c r="O445">
        <v>1</v>
      </c>
      <c r="P445">
        <v>31</v>
      </c>
      <c r="Q445">
        <v>100</v>
      </c>
      <c r="R445">
        <v>100</v>
      </c>
      <c r="S445">
        <v>7130393</v>
      </c>
      <c r="T445">
        <v>1466393</v>
      </c>
      <c r="U445">
        <v>5664000</v>
      </c>
      <c r="V445">
        <v>22</v>
      </c>
      <c r="W445">
        <v>3600226</v>
      </c>
      <c r="X445">
        <v>0</v>
      </c>
      <c r="Y445">
        <v>0</v>
      </c>
      <c r="Z445">
        <v>7500</v>
      </c>
      <c r="AA445">
        <v>165000</v>
      </c>
      <c r="AB445">
        <v>0</v>
      </c>
      <c r="AC445">
        <v>0</v>
      </c>
      <c r="AD445">
        <v>0</v>
      </c>
      <c r="AE445">
        <v>172500</v>
      </c>
      <c r="AF445">
        <v>0</v>
      </c>
      <c r="AG445">
        <v>457073</v>
      </c>
      <c r="AH445">
        <v>0</v>
      </c>
      <c r="AI445">
        <v>762551</v>
      </c>
      <c r="AJ445">
        <v>1219624</v>
      </c>
      <c r="AK445">
        <v>1307230</v>
      </c>
      <c r="AL445">
        <v>72623</v>
      </c>
      <c r="AM445">
        <v>658190</v>
      </c>
      <c r="AN445">
        <v>0</v>
      </c>
      <c r="AO445">
        <v>65000</v>
      </c>
      <c r="AP445">
        <v>3322667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35000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679120</v>
      </c>
      <c r="BN445">
        <v>67910</v>
      </c>
      <c r="BO445">
        <v>284470</v>
      </c>
      <c r="BP445">
        <v>310640</v>
      </c>
      <c r="BQ445">
        <v>64170</v>
      </c>
      <c r="BR445">
        <v>10800</v>
      </c>
      <c r="BS445">
        <v>42290</v>
      </c>
      <c r="BT445">
        <v>6000</v>
      </c>
      <c r="BU445">
        <v>993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239721.91099999999</v>
      </c>
      <c r="CH445">
        <v>31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13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20</v>
      </c>
      <c r="DA445">
        <v>0</v>
      </c>
      <c r="DB445">
        <v>28</v>
      </c>
      <c r="DC445">
        <v>48</v>
      </c>
      <c r="DD445">
        <v>48</v>
      </c>
      <c r="DE445">
        <v>2</v>
      </c>
      <c r="DF445">
        <v>60.42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2</v>
      </c>
      <c r="DR445">
        <v>2</v>
      </c>
      <c r="DS445">
        <v>2</v>
      </c>
      <c r="DV445" s="2"/>
      <c r="DZ445" t="b">
        <v>1</v>
      </c>
      <c r="EA445" s="2" t="s">
        <v>175</v>
      </c>
      <c r="ED445" s="3">
        <v>46082</v>
      </c>
      <c r="EE445" s="3">
        <v>46112</v>
      </c>
      <c r="EF445" s="2" t="s">
        <v>173</v>
      </c>
      <c r="EG445" t="b">
        <v>1</v>
      </c>
      <c r="EH445" s="2" t="s">
        <v>174</v>
      </c>
      <c r="EK445" s="2"/>
    </row>
    <row r="446" spans="1:141" ht="15">
      <c r="A446" s="3">
        <v>46082</v>
      </c>
      <c r="B446">
        <v>4410</v>
      </c>
      <c r="D446" s="2"/>
      <c r="E446" t="s">
        <v>176</v>
      </c>
      <c r="F446" s="2" t="s">
        <v>177</v>
      </c>
      <c r="G446">
        <v>7</v>
      </c>
      <c r="H446" s="3">
        <v>38294</v>
      </c>
      <c r="J446">
        <v>113366.333</v>
      </c>
      <c r="K446">
        <v>118866.3</v>
      </c>
      <c r="L446">
        <v>141649.008</v>
      </c>
      <c r="M446">
        <v>21</v>
      </c>
      <c r="N446">
        <v>9</v>
      </c>
      <c r="O446">
        <v>1</v>
      </c>
      <c r="P446">
        <v>31</v>
      </c>
      <c r="Q446">
        <v>100</v>
      </c>
      <c r="R446">
        <v>100</v>
      </c>
      <c r="S446">
        <v>6279935</v>
      </c>
      <c r="T446">
        <v>1299935</v>
      </c>
      <c r="U446">
        <v>4980000</v>
      </c>
      <c r="V446">
        <v>21</v>
      </c>
      <c r="W446">
        <v>3514356</v>
      </c>
      <c r="X446">
        <v>0</v>
      </c>
      <c r="Y446">
        <v>0</v>
      </c>
      <c r="Z446">
        <v>7500</v>
      </c>
      <c r="AA446">
        <v>157500</v>
      </c>
      <c r="AB446">
        <v>0</v>
      </c>
      <c r="AC446">
        <v>0</v>
      </c>
      <c r="AD446">
        <v>0</v>
      </c>
      <c r="AE446">
        <v>165000</v>
      </c>
      <c r="AF446">
        <v>0</v>
      </c>
      <c r="AG446">
        <v>445748</v>
      </c>
      <c r="AH446">
        <v>0</v>
      </c>
      <c r="AI446">
        <v>478065</v>
      </c>
      <c r="AJ446">
        <v>923814</v>
      </c>
      <c r="AK446">
        <v>1062367</v>
      </c>
      <c r="AL446">
        <v>0</v>
      </c>
      <c r="AM446">
        <v>514398</v>
      </c>
      <c r="AN446">
        <v>0</v>
      </c>
      <c r="AO446">
        <v>65000</v>
      </c>
      <c r="AP446">
        <v>2565579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35000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556240</v>
      </c>
      <c r="BN446">
        <v>55620</v>
      </c>
      <c r="BO446">
        <v>287130</v>
      </c>
      <c r="BP446">
        <v>276940</v>
      </c>
      <c r="BQ446">
        <v>56520</v>
      </c>
      <c r="BR446">
        <v>10550</v>
      </c>
      <c r="BS446">
        <v>41250</v>
      </c>
      <c r="BT446">
        <v>10000</v>
      </c>
      <c r="BU446">
        <v>5685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204527.31099999999</v>
      </c>
      <c r="CH446">
        <v>31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13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20</v>
      </c>
      <c r="DA446">
        <v>0</v>
      </c>
      <c r="DB446">
        <v>18</v>
      </c>
      <c r="DC446">
        <v>38</v>
      </c>
      <c r="DD446">
        <v>40</v>
      </c>
      <c r="DE446">
        <v>0</v>
      </c>
      <c r="DF446">
        <v>48.42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2</v>
      </c>
      <c r="DS446">
        <v>2</v>
      </c>
      <c r="DV446" s="2"/>
      <c r="DZ446" t="b">
        <v>1</v>
      </c>
      <c r="EA446" s="2" t="s">
        <v>175</v>
      </c>
      <c r="ED446" s="3">
        <v>46082</v>
      </c>
      <c r="EE446" s="3">
        <v>46112</v>
      </c>
      <c r="EF446" s="2" t="s">
        <v>173</v>
      </c>
      <c r="EG446" t="b">
        <v>1</v>
      </c>
      <c r="EH446" s="2" t="s">
        <v>174</v>
      </c>
      <c r="EK446" s="2"/>
    </row>
    <row r="447" spans="1:141" ht="15">
      <c r="A447" s="3">
        <v>46082</v>
      </c>
      <c r="B447">
        <v>4410</v>
      </c>
      <c r="D447" s="2"/>
      <c r="E447" t="s">
        <v>176</v>
      </c>
      <c r="F447" s="2" t="s">
        <v>177</v>
      </c>
      <c r="G447">
        <v>7</v>
      </c>
      <c r="H447" s="3">
        <v>38593</v>
      </c>
      <c r="J447">
        <v>113366.333</v>
      </c>
      <c r="K447">
        <v>118741.3</v>
      </c>
      <c r="L447">
        <v>141500.049</v>
      </c>
      <c r="M447">
        <v>21</v>
      </c>
      <c r="N447">
        <v>9</v>
      </c>
      <c r="O447">
        <v>1</v>
      </c>
      <c r="P447">
        <v>31</v>
      </c>
      <c r="Q447">
        <v>100</v>
      </c>
      <c r="R447">
        <v>100</v>
      </c>
      <c r="S447">
        <v>6545511</v>
      </c>
      <c r="T447">
        <v>1191760</v>
      </c>
      <c r="U447">
        <v>5353751</v>
      </c>
      <c r="V447">
        <v>20</v>
      </c>
      <c r="W447">
        <v>3514356</v>
      </c>
      <c r="X447">
        <v>0</v>
      </c>
      <c r="Y447">
        <v>0</v>
      </c>
      <c r="Z447">
        <v>11250</v>
      </c>
      <c r="AA447">
        <v>150000</v>
      </c>
      <c r="AB447">
        <v>0</v>
      </c>
      <c r="AC447">
        <v>0</v>
      </c>
      <c r="AD447">
        <v>0</v>
      </c>
      <c r="AE447">
        <v>161250</v>
      </c>
      <c r="AF447">
        <v>0</v>
      </c>
      <c r="AG447">
        <v>445279</v>
      </c>
      <c r="AH447">
        <v>0</v>
      </c>
      <c r="AI447">
        <v>424500</v>
      </c>
      <c r="AJ447">
        <v>869780</v>
      </c>
      <c r="AK447">
        <v>849000</v>
      </c>
      <c r="AL447">
        <v>0</v>
      </c>
      <c r="AM447">
        <v>0</v>
      </c>
      <c r="AN447">
        <v>0</v>
      </c>
      <c r="AO447">
        <v>0</v>
      </c>
      <c r="AP447">
        <v>1718780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106125</v>
      </c>
      <c r="AZ447">
        <v>1000000</v>
      </c>
      <c r="BA447">
        <v>0</v>
      </c>
      <c r="BB447">
        <v>45000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474640</v>
      </c>
      <c r="BN447">
        <v>47460</v>
      </c>
      <c r="BO447">
        <v>250990</v>
      </c>
      <c r="BP447">
        <v>282510</v>
      </c>
      <c r="BQ447">
        <v>58910</v>
      </c>
      <c r="BR447">
        <v>10550</v>
      </c>
      <c r="BS447">
        <v>41200</v>
      </c>
      <c r="BT447">
        <v>24000</v>
      </c>
      <c r="BU447">
        <v>1500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200832.76699999999</v>
      </c>
      <c r="CH447">
        <v>31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20</v>
      </c>
      <c r="DA447">
        <v>0</v>
      </c>
      <c r="DB447">
        <v>16</v>
      </c>
      <c r="DC447">
        <v>36</v>
      </c>
      <c r="DD447">
        <v>32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0.5</v>
      </c>
      <c r="DR447">
        <v>2</v>
      </c>
      <c r="DS447">
        <v>2</v>
      </c>
      <c r="DV447" s="2"/>
      <c r="DZ447" t="b">
        <v>1</v>
      </c>
      <c r="EA447" s="2" t="s">
        <v>175</v>
      </c>
      <c r="ED447" s="3">
        <v>46082</v>
      </c>
      <c r="EE447" s="3">
        <v>46112</v>
      </c>
      <c r="EF447" s="2" t="s">
        <v>173</v>
      </c>
      <c r="EG447" t="b">
        <v>1</v>
      </c>
      <c r="EH447" s="2" t="s">
        <v>174</v>
      </c>
      <c r="EK447" s="2"/>
    </row>
    <row r="448" spans="1:141" ht="15">
      <c r="A448" s="3">
        <v>46082</v>
      </c>
      <c r="B448">
        <v>4410</v>
      </c>
      <c r="D448" s="2"/>
      <c r="E448" t="s">
        <v>176</v>
      </c>
      <c r="F448" s="2" t="s">
        <v>177</v>
      </c>
      <c r="G448">
        <v>5</v>
      </c>
      <c r="H448" s="3">
        <v>38705</v>
      </c>
      <c r="J448">
        <v>111809.333</v>
      </c>
      <c r="K448">
        <v>116809.3</v>
      </c>
      <c r="L448">
        <v>139197.74900000001</v>
      </c>
      <c r="M448">
        <v>21</v>
      </c>
      <c r="N448">
        <v>9</v>
      </c>
      <c r="O448">
        <v>1</v>
      </c>
      <c r="P448">
        <v>31</v>
      </c>
      <c r="Q448">
        <v>100</v>
      </c>
      <c r="R448">
        <v>100</v>
      </c>
      <c r="S448">
        <v>5811695</v>
      </c>
      <c r="T448">
        <v>1191150</v>
      </c>
      <c r="U448">
        <v>4620545</v>
      </c>
      <c r="V448">
        <v>20</v>
      </c>
      <c r="W448">
        <v>3466089</v>
      </c>
      <c r="X448">
        <v>0</v>
      </c>
      <c r="Y448">
        <v>0</v>
      </c>
      <c r="Z448">
        <v>0</v>
      </c>
      <c r="AA448">
        <v>150000</v>
      </c>
      <c r="AB448">
        <v>0</v>
      </c>
      <c r="AC448">
        <v>0</v>
      </c>
      <c r="AD448">
        <v>0</v>
      </c>
      <c r="AE448">
        <v>150000</v>
      </c>
      <c r="AF448">
        <v>0</v>
      </c>
      <c r="AG448">
        <v>438034</v>
      </c>
      <c r="AH448">
        <v>0</v>
      </c>
      <c r="AI448">
        <v>678589</v>
      </c>
      <c r="AJ448">
        <v>1116623</v>
      </c>
      <c r="AK448">
        <v>1043983</v>
      </c>
      <c r="AL448">
        <v>0</v>
      </c>
      <c r="AM448">
        <v>0</v>
      </c>
      <c r="AN448">
        <v>0</v>
      </c>
      <c r="AO448">
        <v>0</v>
      </c>
      <c r="AP448">
        <v>2160606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35000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501100</v>
      </c>
      <c r="BN448">
        <v>50110</v>
      </c>
      <c r="BO448">
        <v>266520</v>
      </c>
      <c r="BP448">
        <v>255170</v>
      </c>
      <c r="BQ448">
        <v>52310</v>
      </c>
      <c r="BR448">
        <v>10400</v>
      </c>
      <c r="BS448">
        <v>40540</v>
      </c>
      <c r="BT448">
        <v>0</v>
      </c>
      <c r="BU448">
        <v>15000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206361.3</v>
      </c>
      <c r="CH448">
        <v>31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20</v>
      </c>
      <c r="DA448">
        <v>0</v>
      </c>
      <c r="DB448">
        <v>26</v>
      </c>
      <c r="DC448">
        <v>46</v>
      </c>
      <c r="DD448">
        <v>40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0.5</v>
      </c>
      <c r="DR448">
        <v>2</v>
      </c>
      <c r="DS448">
        <v>2</v>
      </c>
      <c r="DV448" s="2"/>
      <c r="DZ448" t="b">
        <v>1</v>
      </c>
      <c r="EA448" s="2" t="s">
        <v>175</v>
      </c>
      <c r="ED448" s="3">
        <v>46082</v>
      </c>
      <c r="EE448" s="3">
        <v>46112</v>
      </c>
      <c r="EF448" s="2" t="s">
        <v>173</v>
      </c>
      <c r="EG448" t="b">
        <v>1</v>
      </c>
      <c r="EH448" s="2" t="s">
        <v>174</v>
      </c>
      <c r="EK448" s="2"/>
    </row>
    <row r="449" spans="1:141" ht="15">
      <c r="A449" s="3">
        <v>46082</v>
      </c>
      <c r="B449">
        <v>4410</v>
      </c>
      <c r="D449" s="2"/>
      <c r="E449" t="s">
        <v>179</v>
      </c>
      <c r="F449" s="2" t="s">
        <v>180</v>
      </c>
      <c r="G449">
        <v>16</v>
      </c>
      <c r="H449" s="3">
        <v>40686</v>
      </c>
      <c r="J449">
        <v>103438.299</v>
      </c>
      <c r="K449">
        <v>106938.26700000001</v>
      </c>
      <c r="L449">
        <v>127434.768</v>
      </c>
      <c r="M449">
        <v>21</v>
      </c>
      <c r="N449">
        <v>9</v>
      </c>
      <c r="O449">
        <v>1</v>
      </c>
      <c r="P449">
        <v>31</v>
      </c>
      <c r="Q449">
        <v>100</v>
      </c>
      <c r="R449">
        <v>100</v>
      </c>
      <c r="S449">
        <v>5482257</v>
      </c>
      <c r="T449">
        <v>975450</v>
      </c>
      <c r="U449">
        <v>4506807</v>
      </c>
      <c r="V449">
        <v>14</v>
      </c>
      <c r="W449">
        <v>3206587</v>
      </c>
      <c r="X449">
        <v>0</v>
      </c>
      <c r="Y449">
        <v>0</v>
      </c>
      <c r="Z449">
        <v>0</v>
      </c>
      <c r="AA449">
        <v>105000</v>
      </c>
      <c r="AB449">
        <v>0</v>
      </c>
      <c r="AC449">
        <v>0</v>
      </c>
      <c r="AD449">
        <v>0</v>
      </c>
      <c r="AE449">
        <v>105000</v>
      </c>
      <c r="AF449">
        <v>0</v>
      </c>
      <c r="AG449">
        <v>401018</v>
      </c>
      <c r="AH449">
        <v>0</v>
      </c>
      <c r="AI449">
        <v>477880</v>
      </c>
      <c r="AJ449">
        <v>878898</v>
      </c>
      <c r="AK449">
        <v>764608</v>
      </c>
      <c r="AL449">
        <v>0</v>
      </c>
      <c r="AM449">
        <v>437164</v>
      </c>
      <c r="AN449">
        <v>0</v>
      </c>
      <c r="AO449">
        <v>55000</v>
      </c>
      <c r="AP449">
        <v>2135670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35000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370690</v>
      </c>
      <c r="BN449">
        <v>37060</v>
      </c>
      <c r="BO449">
        <v>232700</v>
      </c>
      <c r="BP449">
        <v>238920</v>
      </c>
      <c r="BQ449">
        <v>49340</v>
      </c>
      <c r="BR449">
        <v>9620</v>
      </c>
      <c r="BS449">
        <v>37120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193954.633</v>
      </c>
      <c r="CH449">
        <v>31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11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20</v>
      </c>
      <c r="DA449">
        <v>0</v>
      </c>
      <c r="DB449">
        <v>20</v>
      </c>
      <c r="DC449">
        <v>40</v>
      </c>
      <c r="DD449">
        <v>32</v>
      </c>
      <c r="DE449">
        <v>0</v>
      </c>
      <c r="DF449">
        <v>45.74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1</v>
      </c>
      <c r="DR449">
        <v>2</v>
      </c>
      <c r="DS449">
        <v>2</v>
      </c>
      <c r="DV449" s="2"/>
      <c r="DZ449" t="b">
        <v>1</v>
      </c>
      <c r="EA449" s="2" t="s">
        <v>175</v>
      </c>
      <c r="ED449" s="3">
        <v>46082</v>
      </c>
      <c r="EE449" s="3">
        <v>46112</v>
      </c>
      <c r="EF449" s="2" t="s">
        <v>173</v>
      </c>
      <c r="EG449" t="b">
        <v>1</v>
      </c>
      <c r="EH449" s="2" t="s">
        <v>174</v>
      </c>
      <c r="EK449" s="2"/>
    </row>
    <row r="450" spans="1:141" ht="15">
      <c r="A450" s="3">
        <v>46082</v>
      </c>
      <c r="B450">
        <v>4410</v>
      </c>
      <c r="D450" s="2"/>
      <c r="E450" t="s">
        <v>179</v>
      </c>
      <c r="F450" s="2" t="s">
        <v>180</v>
      </c>
      <c r="G450">
        <v>18</v>
      </c>
      <c r="H450" s="3">
        <v>39036</v>
      </c>
      <c r="J450">
        <v>104698.299</v>
      </c>
      <c r="K450">
        <v>109448.26700000001</v>
      </c>
      <c r="L450">
        <v>130425.851</v>
      </c>
      <c r="M450">
        <v>21</v>
      </c>
      <c r="N450">
        <v>9</v>
      </c>
      <c r="O450">
        <v>1</v>
      </c>
      <c r="P450">
        <v>31</v>
      </c>
      <c r="Q450">
        <v>100</v>
      </c>
      <c r="R450">
        <v>100</v>
      </c>
      <c r="S450">
        <v>7841182</v>
      </c>
      <c r="T450">
        <v>1765280</v>
      </c>
      <c r="U450">
        <v>6075902</v>
      </c>
      <c r="V450">
        <v>19</v>
      </c>
      <c r="W450">
        <v>3245647</v>
      </c>
      <c r="X450">
        <v>0</v>
      </c>
      <c r="Y450">
        <v>0</v>
      </c>
      <c r="Z450">
        <v>0</v>
      </c>
      <c r="AA450">
        <v>142500</v>
      </c>
      <c r="AB450">
        <v>0</v>
      </c>
      <c r="AC450">
        <v>0</v>
      </c>
      <c r="AD450">
        <v>0</v>
      </c>
      <c r="AE450">
        <v>142500</v>
      </c>
      <c r="AF450">
        <v>0</v>
      </c>
      <c r="AG450">
        <v>410431</v>
      </c>
      <c r="AH450">
        <v>0</v>
      </c>
      <c r="AI450">
        <v>489096</v>
      </c>
      <c r="AJ450">
        <v>899527</v>
      </c>
      <c r="AK450">
        <v>978193</v>
      </c>
      <c r="AL450">
        <v>0</v>
      </c>
      <c r="AM450">
        <v>470315</v>
      </c>
      <c r="AN450">
        <v>0</v>
      </c>
      <c r="AO450">
        <v>60000</v>
      </c>
      <c r="AP450">
        <v>2408035</v>
      </c>
      <c r="AQ450">
        <v>2000000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45000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986250</v>
      </c>
      <c r="BN450">
        <v>98620</v>
      </c>
      <c r="BO450">
        <v>228610</v>
      </c>
      <c r="BP450">
        <v>333510</v>
      </c>
      <c r="BQ450">
        <v>70570</v>
      </c>
      <c r="BR450">
        <v>9740</v>
      </c>
      <c r="BS450">
        <v>37980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205502.22200000001</v>
      </c>
      <c r="CH450">
        <v>31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12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20</v>
      </c>
      <c r="DA450">
        <v>0</v>
      </c>
      <c r="DB450">
        <v>20</v>
      </c>
      <c r="DC450">
        <v>40</v>
      </c>
      <c r="DD450">
        <v>40</v>
      </c>
      <c r="DE450">
        <v>0</v>
      </c>
      <c r="DF450">
        <v>48.08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0.5</v>
      </c>
      <c r="DR450">
        <v>2</v>
      </c>
      <c r="DS450">
        <v>2</v>
      </c>
      <c r="DV450" s="2"/>
      <c r="DZ450" t="b">
        <v>1</v>
      </c>
      <c r="EA450" s="2" t="s">
        <v>175</v>
      </c>
      <c r="ED450" s="3">
        <v>46082</v>
      </c>
      <c r="EE450" s="3">
        <v>46112</v>
      </c>
      <c r="EF450" s="2" t="s">
        <v>173</v>
      </c>
      <c r="EG450" t="b">
        <v>1</v>
      </c>
      <c r="EH450" s="2" t="s">
        <v>174</v>
      </c>
      <c r="EK450" s="2"/>
    </row>
    <row r="451" spans="1:141" ht="15">
      <c r="A451" s="3">
        <v>46082</v>
      </c>
      <c r="B451">
        <v>6100</v>
      </c>
      <c r="D451" s="2"/>
      <c r="E451" t="s">
        <v>181</v>
      </c>
      <c r="F451" s="2" t="s">
        <v>182</v>
      </c>
      <c r="G451">
        <v>7</v>
      </c>
      <c r="H451" s="3">
        <v>33931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31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31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2</v>
      </c>
      <c r="DS451">
        <v>2</v>
      </c>
      <c r="DV451" s="2"/>
      <c r="DZ451" t="b">
        <v>0</v>
      </c>
      <c r="EA451" s="2" t="s">
        <v>183</v>
      </c>
      <c r="ED451" s="3">
        <v>46082</v>
      </c>
      <c r="EE451" s="3">
        <v>46112</v>
      </c>
      <c r="EF451" s="2" t="s">
        <v>173</v>
      </c>
      <c r="EG451" t="b">
        <v>1</v>
      </c>
      <c r="EH451" s="2" t="s">
        <v>174</v>
      </c>
      <c r="EK451" s="2"/>
    </row>
    <row r="452" spans="1:141" ht="15">
      <c r="A452" s="3">
        <v>46082</v>
      </c>
      <c r="B452">
        <v>6140</v>
      </c>
      <c r="D452" s="2"/>
      <c r="E452" t="s">
        <v>170</v>
      </c>
      <c r="F452" s="2" t="s">
        <v>171</v>
      </c>
      <c r="G452">
        <v>3</v>
      </c>
      <c r="H452" s="3">
        <v>37907</v>
      </c>
      <c r="J452">
        <v>129126.58900000001</v>
      </c>
      <c r="K452">
        <v>134626.56700000001</v>
      </c>
      <c r="L452">
        <v>160429.992</v>
      </c>
      <c r="M452">
        <v>21</v>
      </c>
      <c r="N452">
        <v>9</v>
      </c>
      <c r="O452">
        <v>1</v>
      </c>
      <c r="P452">
        <v>31</v>
      </c>
      <c r="Q452">
        <v>100</v>
      </c>
      <c r="R452">
        <v>100</v>
      </c>
      <c r="S452">
        <v>6512611</v>
      </c>
      <c r="T452">
        <v>1453950</v>
      </c>
      <c r="U452">
        <v>5058661</v>
      </c>
      <c r="V452">
        <v>22</v>
      </c>
      <c r="W452">
        <v>4002924</v>
      </c>
      <c r="X452">
        <v>0</v>
      </c>
      <c r="Y452">
        <v>0</v>
      </c>
      <c r="Z452">
        <v>0</v>
      </c>
      <c r="AA452">
        <v>165000</v>
      </c>
      <c r="AB452">
        <v>0</v>
      </c>
      <c r="AC452">
        <v>0</v>
      </c>
      <c r="AD452">
        <v>0</v>
      </c>
      <c r="AE452">
        <v>165000</v>
      </c>
      <c r="AF452">
        <v>0</v>
      </c>
      <c r="AG452">
        <v>504849</v>
      </c>
      <c r="AH452">
        <v>1804837</v>
      </c>
      <c r="AI452">
        <v>0</v>
      </c>
      <c r="AJ452">
        <v>2309687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2309687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35000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665590</v>
      </c>
      <c r="BN452">
        <v>66550</v>
      </c>
      <c r="BO452">
        <v>302570</v>
      </c>
      <c r="BP452">
        <v>291900</v>
      </c>
      <c r="BQ452">
        <v>58610</v>
      </c>
      <c r="BR452">
        <v>12010</v>
      </c>
      <c r="BS452">
        <v>46720</v>
      </c>
      <c r="BT452">
        <v>0</v>
      </c>
      <c r="BU452">
        <v>10000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230496.95600000001</v>
      </c>
      <c r="CH452">
        <v>31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20</v>
      </c>
      <c r="DA452">
        <v>60</v>
      </c>
      <c r="DB452">
        <v>0</v>
      </c>
      <c r="DC452">
        <v>80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2</v>
      </c>
      <c r="DS452">
        <v>2</v>
      </c>
      <c r="DV452" s="2"/>
      <c r="DZ452" t="b">
        <v>1</v>
      </c>
      <c r="EA452" s="2" t="s">
        <v>184</v>
      </c>
      <c r="ED452" s="3">
        <v>46082</v>
      </c>
      <c r="EE452" s="3">
        <v>46112</v>
      </c>
      <c r="EF452" s="2" t="s">
        <v>173</v>
      </c>
      <c r="EG452" t="b">
        <v>1</v>
      </c>
      <c r="EH452" s="2" t="s">
        <v>174</v>
      </c>
      <c r="EK452" s="2"/>
    </row>
    <row r="453" spans="1:141" ht="15">
      <c r="A453" s="3">
        <v>46082</v>
      </c>
      <c r="B453">
        <v>6140</v>
      </c>
      <c r="D453" s="2"/>
      <c r="E453" t="s">
        <v>176</v>
      </c>
      <c r="F453" s="2" t="s">
        <v>177</v>
      </c>
      <c r="G453">
        <v>13</v>
      </c>
      <c r="H453" s="3">
        <v>38901</v>
      </c>
      <c r="J453">
        <v>117360.333</v>
      </c>
      <c r="K453">
        <v>122360.3</v>
      </c>
      <c r="L453">
        <v>145812.69099999999</v>
      </c>
      <c r="M453">
        <v>21</v>
      </c>
      <c r="N453">
        <v>9</v>
      </c>
      <c r="O453">
        <v>1</v>
      </c>
      <c r="P453">
        <v>31</v>
      </c>
      <c r="Q453">
        <v>100</v>
      </c>
      <c r="R453">
        <v>100</v>
      </c>
      <c r="S453">
        <v>5932413</v>
      </c>
      <c r="T453">
        <v>1107413</v>
      </c>
      <c r="U453">
        <v>4825000</v>
      </c>
      <c r="V453">
        <v>19</v>
      </c>
      <c r="W453">
        <v>3638170</v>
      </c>
      <c r="X453">
        <v>0</v>
      </c>
      <c r="Y453">
        <v>0</v>
      </c>
      <c r="Z453">
        <v>7500</v>
      </c>
      <c r="AA453">
        <v>142500</v>
      </c>
      <c r="AB453">
        <v>0</v>
      </c>
      <c r="AC453">
        <v>0</v>
      </c>
      <c r="AD453">
        <v>0</v>
      </c>
      <c r="AE453">
        <v>150000</v>
      </c>
      <c r="AF453">
        <v>0</v>
      </c>
      <c r="AG453">
        <v>458851</v>
      </c>
      <c r="AH453">
        <v>1640392</v>
      </c>
      <c r="AI453">
        <v>0</v>
      </c>
      <c r="AJ453">
        <v>2099243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2099243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45000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418520</v>
      </c>
      <c r="BN453">
        <v>41850</v>
      </c>
      <c r="BO453">
        <v>277590</v>
      </c>
      <c r="BP453">
        <v>261020</v>
      </c>
      <c r="BQ453">
        <v>53390</v>
      </c>
      <c r="BR453">
        <v>10920</v>
      </c>
      <c r="BS453">
        <v>42470</v>
      </c>
      <c r="BT453">
        <v>1000</v>
      </c>
      <c r="BU453">
        <v>653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209365.08900000001</v>
      </c>
      <c r="CH453">
        <v>31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20</v>
      </c>
      <c r="DA453">
        <v>60</v>
      </c>
      <c r="DB453">
        <v>0</v>
      </c>
      <c r="DC453">
        <v>80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2</v>
      </c>
      <c r="DS453">
        <v>2</v>
      </c>
      <c r="DV453" s="2"/>
      <c r="DZ453" t="b">
        <v>1</v>
      </c>
      <c r="EA453" s="2" t="s">
        <v>184</v>
      </c>
      <c r="ED453" s="3">
        <v>46082</v>
      </c>
      <c r="EE453" s="3">
        <v>46112</v>
      </c>
      <c r="EF453" s="2" t="s">
        <v>173</v>
      </c>
      <c r="EG453" t="b">
        <v>1</v>
      </c>
      <c r="EH453" s="2" t="s">
        <v>174</v>
      </c>
      <c r="EK453" s="2"/>
    </row>
    <row r="454" spans="1:141" ht="15">
      <c r="A454" s="3">
        <v>46082</v>
      </c>
      <c r="B454">
        <v>6140</v>
      </c>
      <c r="D454" s="2"/>
      <c r="E454" t="s">
        <v>176</v>
      </c>
      <c r="F454" s="2" t="s">
        <v>177</v>
      </c>
      <c r="G454">
        <v>3</v>
      </c>
      <c r="H454" s="3">
        <v>38974</v>
      </c>
      <c r="J454">
        <v>110095.333</v>
      </c>
      <c r="K454">
        <v>115095.3</v>
      </c>
      <c r="L454">
        <v>137155.23300000001</v>
      </c>
      <c r="M454">
        <v>21</v>
      </c>
      <c r="N454">
        <v>9</v>
      </c>
      <c r="O454">
        <v>1</v>
      </c>
      <c r="P454">
        <v>31</v>
      </c>
      <c r="Q454">
        <v>100</v>
      </c>
      <c r="R454">
        <v>100</v>
      </c>
      <c r="S454">
        <v>7572558</v>
      </c>
      <c r="T454">
        <v>1604558</v>
      </c>
      <c r="U454">
        <v>5968000</v>
      </c>
      <c r="V454">
        <v>19</v>
      </c>
      <c r="W454">
        <v>3412955</v>
      </c>
      <c r="X454">
        <v>0</v>
      </c>
      <c r="Y454">
        <v>0</v>
      </c>
      <c r="Z454">
        <v>7500</v>
      </c>
      <c r="AA454">
        <v>142500</v>
      </c>
      <c r="AB454">
        <v>0</v>
      </c>
      <c r="AC454">
        <v>0</v>
      </c>
      <c r="AD454">
        <v>0</v>
      </c>
      <c r="AE454">
        <v>150000</v>
      </c>
      <c r="AF454">
        <v>0</v>
      </c>
      <c r="AG454">
        <v>431607</v>
      </c>
      <c r="AH454">
        <v>1542996</v>
      </c>
      <c r="AI454">
        <v>0</v>
      </c>
      <c r="AJ454">
        <v>1974603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1974603</v>
      </c>
      <c r="AQ454">
        <v>2000000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35000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813660</v>
      </c>
      <c r="BN454">
        <v>81360</v>
      </c>
      <c r="BO454">
        <v>268940</v>
      </c>
      <c r="BP454">
        <v>321930</v>
      </c>
      <c r="BQ454">
        <v>68150</v>
      </c>
      <c r="BR454">
        <v>10240</v>
      </c>
      <c r="BS454">
        <v>39940</v>
      </c>
      <c r="BT454">
        <v>0</v>
      </c>
      <c r="BU454">
        <v>338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195255.144</v>
      </c>
      <c r="CH454">
        <v>31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20</v>
      </c>
      <c r="DA454">
        <v>60</v>
      </c>
      <c r="DB454">
        <v>0</v>
      </c>
      <c r="DC454">
        <v>80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2</v>
      </c>
      <c r="DS454">
        <v>2</v>
      </c>
      <c r="DV454" s="2"/>
      <c r="DZ454" t="b">
        <v>1</v>
      </c>
      <c r="EA454" s="2" t="s">
        <v>184</v>
      </c>
      <c r="ED454" s="3">
        <v>46082</v>
      </c>
      <c r="EE454" s="3">
        <v>46112</v>
      </c>
      <c r="EF454" s="2" t="s">
        <v>173</v>
      </c>
      <c r="EG454" t="b">
        <v>1</v>
      </c>
      <c r="EH454" s="2" t="s">
        <v>174</v>
      </c>
      <c r="EK454" s="2"/>
    </row>
    <row r="455" spans="1:141" ht="15">
      <c r="A455" s="3">
        <v>46082</v>
      </c>
      <c r="B455">
        <v>6300</v>
      </c>
      <c r="D455" s="2"/>
      <c r="E455" t="s">
        <v>170</v>
      </c>
      <c r="F455" s="2" t="s">
        <v>171</v>
      </c>
      <c r="G455">
        <v>13</v>
      </c>
      <c r="H455" s="3">
        <v>35381</v>
      </c>
      <c r="J455">
        <v>137689.58900000001</v>
      </c>
      <c r="K455">
        <v>144939.56700000001</v>
      </c>
      <c r="L455">
        <v>172719.65</v>
      </c>
      <c r="M455">
        <v>21</v>
      </c>
      <c r="N455">
        <v>9</v>
      </c>
      <c r="O455">
        <v>1</v>
      </c>
      <c r="P455">
        <v>31</v>
      </c>
      <c r="Q455">
        <v>100</v>
      </c>
      <c r="R455">
        <v>100</v>
      </c>
      <c r="S455">
        <v>8726031</v>
      </c>
      <c r="T455">
        <v>2088031</v>
      </c>
      <c r="U455">
        <v>6638000</v>
      </c>
      <c r="V455">
        <v>29</v>
      </c>
      <c r="W455">
        <v>4268377</v>
      </c>
      <c r="X455">
        <v>0</v>
      </c>
      <c r="Y455">
        <v>0</v>
      </c>
      <c r="Z455">
        <v>0</v>
      </c>
      <c r="AA455">
        <v>217500</v>
      </c>
      <c r="AB455">
        <v>0</v>
      </c>
      <c r="AC455">
        <v>0</v>
      </c>
      <c r="AD455">
        <v>0</v>
      </c>
      <c r="AE455">
        <v>217500</v>
      </c>
      <c r="AF455">
        <v>0</v>
      </c>
      <c r="AG455">
        <v>543523</v>
      </c>
      <c r="AH455">
        <v>0</v>
      </c>
      <c r="AI455">
        <v>680083</v>
      </c>
      <c r="AJ455">
        <v>1223606</v>
      </c>
      <c r="AK455">
        <v>971548</v>
      </c>
      <c r="AL455">
        <v>0</v>
      </c>
      <c r="AM455">
        <v>0</v>
      </c>
      <c r="AN455">
        <v>0</v>
      </c>
      <c r="AO455">
        <v>0</v>
      </c>
      <c r="AP455">
        <v>2195154</v>
      </c>
      <c r="AQ455">
        <v>2000000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45000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1176810</v>
      </c>
      <c r="BN455">
        <v>117680</v>
      </c>
      <c r="BO455">
        <v>286990</v>
      </c>
      <c r="BP455">
        <v>353930</v>
      </c>
      <c r="BQ455">
        <v>78530</v>
      </c>
      <c r="BR455">
        <v>12810</v>
      </c>
      <c r="BS455">
        <v>50290</v>
      </c>
      <c r="BT455">
        <v>3000</v>
      </c>
      <c r="BU455">
        <v>7991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229219.989</v>
      </c>
      <c r="CH455">
        <v>31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20</v>
      </c>
      <c r="DA455">
        <v>0</v>
      </c>
      <c r="DB455">
        <v>21</v>
      </c>
      <c r="DC455">
        <v>41</v>
      </c>
      <c r="DD455">
        <v>30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0.5</v>
      </c>
      <c r="DR455">
        <v>2</v>
      </c>
      <c r="DS455">
        <v>2</v>
      </c>
      <c r="DV455" s="2"/>
      <c r="DZ455" t="b">
        <v>1</v>
      </c>
      <c r="EA455" s="2" t="s">
        <v>185</v>
      </c>
      <c r="ED455" s="3">
        <v>46082</v>
      </c>
      <c r="EE455" s="3">
        <v>46112</v>
      </c>
      <c r="EF455" s="2" t="s">
        <v>173</v>
      </c>
      <c r="EG455" t="b">
        <v>1</v>
      </c>
      <c r="EH455" s="2" t="s">
        <v>174</v>
      </c>
      <c r="EK455" s="2"/>
    </row>
    <row r="456" spans="1:141" ht="15">
      <c r="A456" s="3">
        <v>46082</v>
      </c>
      <c r="B456">
        <v>6300</v>
      </c>
      <c r="D456" s="2"/>
      <c r="E456" t="s">
        <v>170</v>
      </c>
      <c r="F456" s="2" t="s">
        <v>171</v>
      </c>
      <c r="G456">
        <v>21</v>
      </c>
      <c r="H456" s="3">
        <v>35527</v>
      </c>
      <c r="J456">
        <v>142177.58900000001</v>
      </c>
      <c r="K456">
        <v>149802.56700000001</v>
      </c>
      <c r="L456">
        <v>178514.72500000001</v>
      </c>
      <c r="M456">
        <v>21</v>
      </c>
      <c r="N456">
        <v>9</v>
      </c>
      <c r="O456">
        <v>1</v>
      </c>
      <c r="P456">
        <v>31</v>
      </c>
      <c r="Q456">
        <v>100</v>
      </c>
      <c r="R456">
        <v>100</v>
      </c>
      <c r="S456">
        <v>6822910</v>
      </c>
      <c r="T456">
        <v>1871000</v>
      </c>
      <c r="U456">
        <v>4951910</v>
      </c>
      <c r="V456">
        <v>29</v>
      </c>
      <c r="W456">
        <v>4407505</v>
      </c>
      <c r="X456">
        <v>0</v>
      </c>
      <c r="Y456">
        <v>0</v>
      </c>
      <c r="Z456">
        <v>11250</v>
      </c>
      <c r="AA456">
        <v>217500</v>
      </c>
      <c r="AB456">
        <v>0</v>
      </c>
      <c r="AC456">
        <v>0</v>
      </c>
      <c r="AD456">
        <v>0</v>
      </c>
      <c r="AE456">
        <v>228750</v>
      </c>
      <c r="AF456">
        <v>0</v>
      </c>
      <c r="AG456">
        <v>561759</v>
      </c>
      <c r="AH456">
        <v>0</v>
      </c>
      <c r="AI456">
        <v>820052</v>
      </c>
      <c r="AJ456">
        <v>1381811</v>
      </c>
      <c r="AK456">
        <v>769844</v>
      </c>
      <c r="AL456">
        <v>0</v>
      </c>
      <c r="AM456">
        <v>0</v>
      </c>
      <c r="AN456">
        <v>0</v>
      </c>
      <c r="AO456">
        <v>0</v>
      </c>
      <c r="AP456">
        <v>2151655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35000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736430</v>
      </c>
      <c r="BN456">
        <v>73640</v>
      </c>
      <c r="BO456">
        <v>302190</v>
      </c>
      <c r="BP456">
        <v>301690</v>
      </c>
      <c r="BQ456">
        <v>61410</v>
      </c>
      <c r="BR456">
        <v>13230</v>
      </c>
      <c r="BS456">
        <v>0</v>
      </c>
      <c r="BT456">
        <v>8000</v>
      </c>
      <c r="BU456">
        <v>10000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364410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238264.21100000001</v>
      </c>
      <c r="CH456">
        <v>31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20</v>
      </c>
      <c r="DA456">
        <v>0</v>
      </c>
      <c r="DB456">
        <v>24.5</v>
      </c>
      <c r="DC456">
        <v>44.5</v>
      </c>
      <c r="DD456">
        <v>23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1</v>
      </c>
      <c r="DR456">
        <v>2</v>
      </c>
      <c r="DS456">
        <v>2</v>
      </c>
      <c r="DV456" s="2"/>
      <c r="DZ456" t="b">
        <v>1</v>
      </c>
      <c r="EA456" s="2" t="s">
        <v>185</v>
      </c>
      <c r="ED456" s="3">
        <v>46082</v>
      </c>
      <c r="EE456" s="3">
        <v>46112</v>
      </c>
      <c r="EF456" s="2" t="s">
        <v>173</v>
      </c>
      <c r="EG456" t="b">
        <v>1</v>
      </c>
      <c r="EH456" s="2" t="s">
        <v>174</v>
      </c>
      <c r="EK456" s="2"/>
    </row>
    <row r="457" spans="1:141" ht="15">
      <c r="A457" s="3">
        <v>46082</v>
      </c>
      <c r="B457">
        <v>6310</v>
      </c>
      <c r="D457" s="2"/>
      <c r="E457" t="s">
        <v>170</v>
      </c>
      <c r="F457" s="2" t="s">
        <v>171</v>
      </c>
      <c r="G457">
        <v>5</v>
      </c>
      <c r="H457" s="3">
        <v>35359</v>
      </c>
      <c r="J457">
        <v>131085.58900000001</v>
      </c>
      <c r="K457">
        <v>138585.56700000001</v>
      </c>
      <c r="L457">
        <v>165147.79999999999</v>
      </c>
      <c r="M457">
        <v>21</v>
      </c>
      <c r="N457">
        <v>9</v>
      </c>
      <c r="O457">
        <v>1</v>
      </c>
      <c r="P457">
        <v>31</v>
      </c>
      <c r="Q457">
        <v>100</v>
      </c>
      <c r="R457">
        <v>100</v>
      </c>
      <c r="S457">
        <v>6659973</v>
      </c>
      <c r="T457">
        <v>1491973</v>
      </c>
      <c r="U457">
        <v>5168000</v>
      </c>
      <c r="V457">
        <v>29</v>
      </c>
      <c r="W457">
        <v>4063653</v>
      </c>
      <c r="X457">
        <v>0</v>
      </c>
      <c r="Y457">
        <v>0</v>
      </c>
      <c r="Z457">
        <v>7500</v>
      </c>
      <c r="AA457">
        <v>217500</v>
      </c>
      <c r="AB457">
        <v>0</v>
      </c>
      <c r="AC457">
        <v>0</v>
      </c>
      <c r="AD457">
        <v>0</v>
      </c>
      <c r="AE457">
        <v>225000</v>
      </c>
      <c r="AF457">
        <v>0</v>
      </c>
      <c r="AG457">
        <v>519695</v>
      </c>
      <c r="AH457">
        <v>0</v>
      </c>
      <c r="AI457">
        <v>495443</v>
      </c>
      <c r="AJ457">
        <v>1015139</v>
      </c>
      <c r="AK457">
        <v>1238608</v>
      </c>
      <c r="AL457">
        <v>82573</v>
      </c>
      <c r="AM457">
        <v>0</v>
      </c>
      <c r="AN457">
        <v>0</v>
      </c>
      <c r="AO457">
        <v>0</v>
      </c>
      <c r="AP457">
        <v>2336320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35000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699190</v>
      </c>
      <c r="BN457">
        <v>69910</v>
      </c>
      <c r="BO457">
        <v>302570</v>
      </c>
      <c r="BP457">
        <v>293190</v>
      </c>
      <c r="BQ457">
        <v>59940</v>
      </c>
      <c r="BR457">
        <v>12190</v>
      </c>
      <c r="BS457">
        <v>48080</v>
      </c>
      <c r="BT457">
        <v>0</v>
      </c>
      <c r="BU457">
        <v>6903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226932.84400000001</v>
      </c>
      <c r="CH457">
        <v>31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20</v>
      </c>
      <c r="DA457">
        <v>0</v>
      </c>
      <c r="DB457">
        <v>16</v>
      </c>
      <c r="DC457">
        <v>36</v>
      </c>
      <c r="DD457">
        <v>40</v>
      </c>
      <c r="DE457">
        <v>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2</v>
      </c>
      <c r="DS457">
        <v>2</v>
      </c>
      <c r="DV457" s="2"/>
      <c r="DZ457" t="b">
        <v>1</v>
      </c>
      <c r="EA457" s="2" t="s">
        <v>186</v>
      </c>
      <c r="ED457" s="3">
        <v>46082</v>
      </c>
      <c r="EE457" s="3">
        <v>46112</v>
      </c>
      <c r="EF457" s="2" t="s">
        <v>173</v>
      </c>
      <c r="EG457" t="b">
        <v>1</v>
      </c>
      <c r="EH457" s="2" t="s">
        <v>174</v>
      </c>
      <c r="EK457" s="2"/>
    </row>
    <row r="458" spans="1:141" ht="15">
      <c r="A458" s="3">
        <v>46082</v>
      </c>
      <c r="B458">
        <v>6310</v>
      </c>
      <c r="D458" s="2"/>
      <c r="E458" t="s">
        <v>170</v>
      </c>
      <c r="F458" s="2" t="s">
        <v>171</v>
      </c>
      <c r="G458">
        <v>11</v>
      </c>
      <c r="H458" s="3">
        <v>35716</v>
      </c>
      <c r="J458">
        <v>136218.58900000001</v>
      </c>
      <c r="K458">
        <v>143593.56700000001</v>
      </c>
      <c r="L458">
        <v>171115.66699999999</v>
      </c>
      <c r="M458">
        <v>21</v>
      </c>
      <c r="N458">
        <v>9</v>
      </c>
      <c r="O458">
        <v>1</v>
      </c>
      <c r="P458">
        <v>31</v>
      </c>
      <c r="Q458">
        <v>100</v>
      </c>
      <c r="R458">
        <v>100</v>
      </c>
      <c r="S458">
        <v>7080889</v>
      </c>
      <c r="T458">
        <v>1445990</v>
      </c>
      <c r="U458">
        <v>5634899</v>
      </c>
      <c r="V458">
        <v>28</v>
      </c>
      <c r="W458">
        <v>4222776</v>
      </c>
      <c r="X458">
        <v>0</v>
      </c>
      <c r="Y458">
        <v>0</v>
      </c>
      <c r="Z458">
        <v>11250</v>
      </c>
      <c r="AA458">
        <v>210000</v>
      </c>
      <c r="AB458">
        <v>0</v>
      </c>
      <c r="AC458">
        <v>0</v>
      </c>
      <c r="AD458">
        <v>0</v>
      </c>
      <c r="AE458">
        <v>221250</v>
      </c>
      <c r="AF458">
        <v>0</v>
      </c>
      <c r="AG458">
        <v>538475</v>
      </c>
      <c r="AH458">
        <v>0</v>
      </c>
      <c r="AI458">
        <v>770020</v>
      </c>
      <c r="AJ458">
        <v>1308496</v>
      </c>
      <c r="AK458">
        <v>1283367</v>
      </c>
      <c r="AL458">
        <v>0</v>
      </c>
      <c r="AM458">
        <v>0</v>
      </c>
      <c r="AN458">
        <v>0</v>
      </c>
      <c r="AO458">
        <v>0</v>
      </c>
      <c r="AP458">
        <v>2591863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45000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633490</v>
      </c>
      <c r="BN458">
        <v>63340</v>
      </c>
      <c r="BO458">
        <v>302570</v>
      </c>
      <c r="BP458">
        <v>312870</v>
      </c>
      <c r="BQ458">
        <v>63730</v>
      </c>
      <c r="BR458">
        <v>12670</v>
      </c>
      <c r="BS458">
        <v>49820</v>
      </c>
      <c r="BT458">
        <v>0</v>
      </c>
      <c r="BU458">
        <v>7500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247368.81099999999</v>
      </c>
      <c r="CH458">
        <v>31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20</v>
      </c>
      <c r="DA458">
        <v>0</v>
      </c>
      <c r="DB458">
        <v>24</v>
      </c>
      <c r="DC458">
        <v>44</v>
      </c>
      <c r="DD458">
        <v>40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2</v>
      </c>
      <c r="DS458">
        <v>2</v>
      </c>
      <c r="DV458" s="2"/>
      <c r="DZ458" t="b">
        <v>1</v>
      </c>
      <c r="EA458" s="2" t="s">
        <v>186</v>
      </c>
      <c r="ED458" s="3">
        <v>46082</v>
      </c>
      <c r="EE458" s="3">
        <v>46112</v>
      </c>
      <c r="EF458" s="2" t="s">
        <v>173</v>
      </c>
      <c r="EG458" t="b">
        <v>1</v>
      </c>
      <c r="EH458" s="2" t="s">
        <v>174</v>
      </c>
      <c r="EK458" s="2"/>
    </row>
    <row r="459" spans="1:141" ht="15">
      <c r="A459" s="3">
        <v>46082</v>
      </c>
      <c r="B459">
        <v>6310</v>
      </c>
      <c r="D459" s="2"/>
      <c r="E459" t="s">
        <v>170</v>
      </c>
      <c r="F459" s="2" t="s">
        <v>171</v>
      </c>
      <c r="G459">
        <v>11</v>
      </c>
      <c r="H459" s="3">
        <v>35716</v>
      </c>
      <c r="J459">
        <v>136218.58900000001</v>
      </c>
      <c r="K459">
        <v>143468.56700000001</v>
      </c>
      <c r="L459">
        <v>170966.709</v>
      </c>
      <c r="M459">
        <v>21</v>
      </c>
      <c r="N459">
        <v>9</v>
      </c>
      <c r="O459">
        <v>1</v>
      </c>
      <c r="P459">
        <v>31</v>
      </c>
      <c r="Q459">
        <v>100</v>
      </c>
      <c r="R459">
        <v>100</v>
      </c>
      <c r="S459">
        <v>8808433</v>
      </c>
      <c r="T459">
        <v>1925350</v>
      </c>
      <c r="U459">
        <v>6883083</v>
      </c>
      <c r="V459">
        <v>28</v>
      </c>
      <c r="W459">
        <v>4222776</v>
      </c>
      <c r="X459">
        <v>0</v>
      </c>
      <c r="Y459">
        <v>0</v>
      </c>
      <c r="Z459">
        <v>7500</v>
      </c>
      <c r="AA459">
        <v>210000</v>
      </c>
      <c r="AB459">
        <v>0</v>
      </c>
      <c r="AC459">
        <v>0</v>
      </c>
      <c r="AD459">
        <v>0</v>
      </c>
      <c r="AE459">
        <v>217500</v>
      </c>
      <c r="AF459">
        <v>0</v>
      </c>
      <c r="AG459">
        <v>538007</v>
      </c>
      <c r="AH459">
        <v>0</v>
      </c>
      <c r="AI459">
        <v>769350</v>
      </c>
      <c r="AJ459">
        <v>1307357</v>
      </c>
      <c r="AK459">
        <v>1025800</v>
      </c>
      <c r="AL459">
        <v>0</v>
      </c>
      <c r="AM459">
        <v>0</v>
      </c>
      <c r="AN459">
        <v>0</v>
      </c>
      <c r="AO459">
        <v>0</v>
      </c>
      <c r="AP459">
        <v>2333157</v>
      </c>
      <c r="AQ459">
        <v>2000000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35000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990790</v>
      </c>
      <c r="BN459">
        <v>99070</v>
      </c>
      <c r="BO459">
        <v>302570</v>
      </c>
      <c r="BP459">
        <v>383690</v>
      </c>
      <c r="BQ459">
        <v>79280</v>
      </c>
      <c r="BR459">
        <v>12670</v>
      </c>
      <c r="BS459">
        <v>49780</v>
      </c>
      <c r="BT459">
        <v>0</v>
      </c>
      <c r="BU459">
        <v>7500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246413.94399999999</v>
      </c>
      <c r="CH459">
        <v>31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20</v>
      </c>
      <c r="DA459">
        <v>0</v>
      </c>
      <c r="DB459">
        <v>24</v>
      </c>
      <c r="DC459">
        <v>44</v>
      </c>
      <c r="DD459">
        <v>32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0.5</v>
      </c>
      <c r="DR459">
        <v>2</v>
      </c>
      <c r="DS459">
        <v>2</v>
      </c>
      <c r="DV459" s="2"/>
      <c r="DZ459" t="b">
        <v>1</v>
      </c>
      <c r="EA459" s="2" t="s">
        <v>186</v>
      </c>
      <c r="ED459" s="3">
        <v>46082</v>
      </c>
      <c r="EE459" s="3">
        <v>46112</v>
      </c>
      <c r="EF459" s="2" t="s">
        <v>173</v>
      </c>
      <c r="EG459" t="b">
        <v>1</v>
      </c>
      <c r="EH459" s="2" t="s">
        <v>174</v>
      </c>
      <c r="EK459" s="2"/>
    </row>
    <row r="460" spans="1:141" ht="15">
      <c r="A460" s="3">
        <v>46082</v>
      </c>
      <c r="B460">
        <v>6310</v>
      </c>
      <c r="D460" s="2"/>
      <c r="E460" t="s">
        <v>170</v>
      </c>
      <c r="F460" s="2" t="s">
        <v>171</v>
      </c>
      <c r="G460">
        <v>9</v>
      </c>
      <c r="H460" s="3">
        <v>36458</v>
      </c>
      <c r="J460">
        <v>134594.58900000001</v>
      </c>
      <c r="K460">
        <v>141469.56700000001</v>
      </c>
      <c r="L460">
        <v>171917.9</v>
      </c>
      <c r="M460">
        <v>21</v>
      </c>
      <c r="N460">
        <v>9</v>
      </c>
      <c r="O460">
        <v>1</v>
      </c>
      <c r="P460">
        <v>31</v>
      </c>
      <c r="Q460">
        <v>100</v>
      </c>
      <c r="R460">
        <v>100</v>
      </c>
      <c r="S460">
        <v>7952151</v>
      </c>
      <c r="T460">
        <v>1797740</v>
      </c>
      <c r="U460">
        <v>6154411</v>
      </c>
      <c r="V460">
        <v>26</v>
      </c>
      <c r="W460">
        <v>4172432</v>
      </c>
      <c r="X460">
        <v>0</v>
      </c>
      <c r="Y460">
        <v>0</v>
      </c>
      <c r="Z460">
        <v>11250</v>
      </c>
      <c r="AA460">
        <v>195000</v>
      </c>
      <c r="AB460">
        <v>0</v>
      </c>
      <c r="AC460">
        <v>0</v>
      </c>
      <c r="AD460">
        <v>0</v>
      </c>
      <c r="AE460">
        <v>206250</v>
      </c>
      <c r="AF460">
        <v>100000</v>
      </c>
      <c r="AG460">
        <v>530510</v>
      </c>
      <c r="AH460">
        <v>0</v>
      </c>
      <c r="AI460">
        <v>386815</v>
      </c>
      <c r="AJ460">
        <v>917326</v>
      </c>
      <c r="AK460">
        <v>1402205</v>
      </c>
      <c r="AL460">
        <v>0</v>
      </c>
      <c r="AM460">
        <v>0</v>
      </c>
      <c r="AN460">
        <v>0</v>
      </c>
      <c r="AO460">
        <v>0</v>
      </c>
      <c r="AP460">
        <v>2319531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128938</v>
      </c>
      <c r="AZ460">
        <v>1000000</v>
      </c>
      <c r="BA460">
        <v>0</v>
      </c>
      <c r="BB460">
        <v>25000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912970</v>
      </c>
      <c r="BN460">
        <v>91290</v>
      </c>
      <c r="BO460">
        <v>302570</v>
      </c>
      <c r="BP460">
        <v>344730</v>
      </c>
      <c r="BQ460">
        <v>71570</v>
      </c>
      <c r="BR460">
        <v>12520</v>
      </c>
      <c r="BS460">
        <v>50090</v>
      </c>
      <c r="BT460">
        <v>12000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239623.45600000001</v>
      </c>
      <c r="CH460">
        <v>31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20</v>
      </c>
      <c r="DA460">
        <v>0</v>
      </c>
      <c r="DB460">
        <v>12</v>
      </c>
      <c r="DC460">
        <v>32</v>
      </c>
      <c r="DD460">
        <v>43.5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3</v>
      </c>
      <c r="DR460">
        <v>2</v>
      </c>
      <c r="DS460">
        <v>2</v>
      </c>
      <c r="DV460" s="2"/>
      <c r="DZ460" t="b">
        <v>1</v>
      </c>
      <c r="EA460" s="2" t="s">
        <v>186</v>
      </c>
      <c r="ED460" s="3">
        <v>46082</v>
      </c>
      <c r="EE460" s="3">
        <v>46112</v>
      </c>
      <c r="EF460" s="2" t="s">
        <v>173</v>
      </c>
      <c r="EG460" t="b">
        <v>1</v>
      </c>
      <c r="EH460" s="2" t="s">
        <v>174</v>
      </c>
      <c r="EK460" s="2"/>
    </row>
    <row r="461" spans="1:141" ht="15">
      <c r="A461" s="3">
        <v>46082</v>
      </c>
      <c r="B461">
        <v>6310</v>
      </c>
      <c r="D461" s="2"/>
      <c r="E461" t="s">
        <v>176</v>
      </c>
      <c r="F461" s="2" t="s">
        <v>177</v>
      </c>
      <c r="G461">
        <v>1</v>
      </c>
      <c r="H461" s="3">
        <v>41640</v>
      </c>
      <c r="J461">
        <v>108315.333</v>
      </c>
      <c r="K461">
        <v>111315.3</v>
      </c>
      <c r="L461">
        <v>132650.73300000001</v>
      </c>
      <c r="M461">
        <v>21</v>
      </c>
      <c r="N461">
        <v>9</v>
      </c>
      <c r="O461">
        <v>1</v>
      </c>
      <c r="P461">
        <v>31</v>
      </c>
      <c r="Q461">
        <v>100</v>
      </c>
      <c r="R461">
        <v>100</v>
      </c>
      <c r="S461">
        <v>5703609</v>
      </c>
      <c r="T461">
        <v>983609</v>
      </c>
      <c r="U461">
        <v>4720000</v>
      </c>
      <c r="V461">
        <v>12</v>
      </c>
      <c r="W461">
        <v>3357775</v>
      </c>
      <c r="X461">
        <v>0</v>
      </c>
      <c r="Y461">
        <v>0</v>
      </c>
      <c r="Z461">
        <v>0</v>
      </c>
      <c r="AA461">
        <v>90000</v>
      </c>
      <c r="AB461">
        <v>0</v>
      </c>
      <c r="AC461">
        <v>0</v>
      </c>
      <c r="AD461">
        <v>0</v>
      </c>
      <c r="AE461">
        <v>90000</v>
      </c>
      <c r="AF461">
        <v>0</v>
      </c>
      <c r="AG461">
        <v>417432</v>
      </c>
      <c r="AH461">
        <v>0</v>
      </c>
      <c r="AI461">
        <v>497440</v>
      </c>
      <c r="AJ461">
        <v>914872</v>
      </c>
      <c r="AK461">
        <v>795904</v>
      </c>
      <c r="AL461">
        <v>0</v>
      </c>
      <c r="AM461">
        <v>455058</v>
      </c>
      <c r="AN461">
        <v>0</v>
      </c>
      <c r="AO461">
        <v>55000</v>
      </c>
      <c r="AP461">
        <v>2220834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35000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338540</v>
      </c>
      <c r="BN461">
        <v>33850</v>
      </c>
      <c r="BO461">
        <v>254500</v>
      </c>
      <c r="BP461">
        <v>246220</v>
      </c>
      <c r="BQ461">
        <v>51330</v>
      </c>
      <c r="BR461">
        <v>10080</v>
      </c>
      <c r="BS461">
        <v>38650</v>
      </c>
      <c r="BT461">
        <v>4000</v>
      </c>
      <c r="BU461">
        <v>6439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191652.522</v>
      </c>
      <c r="CH461">
        <v>31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11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20</v>
      </c>
      <c r="DA461">
        <v>0</v>
      </c>
      <c r="DB461">
        <v>20</v>
      </c>
      <c r="DC461">
        <v>40</v>
      </c>
      <c r="DD461">
        <v>32</v>
      </c>
      <c r="DE461">
        <v>0</v>
      </c>
      <c r="DF461">
        <v>45.74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0.5</v>
      </c>
      <c r="DR461">
        <v>2</v>
      </c>
      <c r="DS461">
        <v>2</v>
      </c>
      <c r="DV461" s="2"/>
      <c r="DZ461" t="b">
        <v>1</v>
      </c>
      <c r="EA461" s="2" t="s">
        <v>186</v>
      </c>
      <c r="ED461" s="3">
        <v>46082</v>
      </c>
      <c r="EE461" s="3">
        <v>46112</v>
      </c>
      <c r="EF461" s="2" t="s">
        <v>173</v>
      </c>
      <c r="EG461" t="b">
        <v>1</v>
      </c>
      <c r="EH461" s="2" t="s">
        <v>174</v>
      </c>
      <c r="EK461" s="2"/>
    </row>
    <row r="462" spans="1:141" ht="15">
      <c r="A462" s="3">
        <v>46082</v>
      </c>
      <c r="B462">
        <v>6310</v>
      </c>
      <c r="D462" s="2"/>
      <c r="E462" t="s">
        <v>176</v>
      </c>
      <c r="F462" s="2" t="s">
        <v>177</v>
      </c>
      <c r="G462">
        <v>11</v>
      </c>
      <c r="H462" s="3">
        <v>37627</v>
      </c>
      <c r="J462">
        <v>116136.333</v>
      </c>
      <c r="K462">
        <v>122136.3</v>
      </c>
      <c r="L462">
        <v>145545.758</v>
      </c>
      <c r="M462">
        <v>21</v>
      </c>
      <c r="N462">
        <v>9</v>
      </c>
      <c r="O462">
        <v>1</v>
      </c>
      <c r="P462">
        <v>31</v>
      </c>
      <c r="Q462">
        <v>100</v>
      </c>
      <c r="R462">
        <v>100</v>
      </c>
      <c r="S462">
        <v>7528568</v>
      </c>
      <c r="T462">
        <v>1448170</v>
      </c>
      <c r="U462">
        <v>6080398</v>
      </c>
      <c r="V462">
        <v>23</v>
      </c>
      <c r="W462">
        <v>3600226</v>
      </c>
      <c r="X462">
        <v>0</v>
      </c>
      <c r="Y462">
        <v>0</v>
      </c>
      <c r="Z462">
        <v>7500</v>
      </c>
      <c r="AA462">
        <v>172500</v>
      </c>
      <c r="AB462">
        <v>0</v>
      </c>
      <c r="AC462">
        <v>0</v>
      </c>
      <c r="AD462">
        <v>0</v>
      </c>
      <c r="AE462">
        <v>180000</v>
      </c>
      <c r="AF462">
        <v>0</v>
      </c>
      <c r="AG462">
        <v>458011</v>
      </c>
      <c r="AH462">
        <v>0</v>
      </c>
      <c r="AI462">
        <v>600376</v>
      </c>
      <c r="AJ462">
        <v>1058387</v>
      </c>
      <c r="AK462">
        <v>654955</v>
      </c>
      <c r="AL462">
        <v>0</v>
      </c>
      <c r="AM462">
        <v>0</v>
      </c>
      <c r="AN462">
        <v>0</v>
      </c>
      <c r="AO462">
        <v>0</v>
      </c>
      <c r="AP462">
        <v>1713342</v>
      </c>
      <c r="AQ462">
        <v>2000000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35000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645610</v>
      </c>
      <c r="BN462">
        <v>64560</v>
      </c>
      <c r="BO462">
        <v>260680</v>
      </c>
      <c r="BP462">
        <v>326880</v>
      </c>
      <c r="BQ462">
        <v>67760</v>
      </c>
      <c r="BR462">
        <v>10800</v>
      </c>
      <c r="BS462">
        <v>42380</v>
      </c>
      <c r="BT462">
        <v>22000</v>
      </c>
      <c r="BU462">
        <v>7500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199650.93299999999</v>
      </c>
      <c r="CH462">
        <v>31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20</v>
      </c>
      <c r="DA462">
        <v>0</v>
      </c>
      <c r="DB462">
        <v>22</v>
      </c>
      <c r="DC462">
        <v>42</v>
      </c>
      <c r="DD462">
        <v>24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2</v>
      </c>
      <c r="DS462">
        <v>2</v>
      </c>
      <c r="DV462" s="2"/>
      <c r="DZ462" t="b">
        <v>1</v>
      </c>
      <c r="EA462" s="2" t="s">
        <v>186</v>
      </c>
      <c r="ED462" s="3">
        <v>46082</v>
      </c>
      <c r="EE462" s="3">
        <v>46112</v>
      </c>
      <c r="EF462" s="2" t="s">
        <v>173</v>
      </c>
      <c r="EG462" t="b">
        <v>1</v>
      </c>
      <c r="EH462" s="2" t="s">
        <v>174</v>
      </c>
      <c r="EK462" s="2"/>
    </row>
    <row r="463" spans="1:141" ht="15">
      <c r="A463" s="3">
        <v>46082</v>
      </c>
      <c r="B463">
        <v>6310</v>
      </c>
      <c r="D463" s="2"/>
      <c r="E463" t="s">
        <v>176</v>
      </c>
      <c r="F463" s="2" t="s">
        <v>177</v>
      </c>
      <c r="G463">
        <v>9</v>
      </c>
      <c r="H463" s="3">
        <v>37712</v>
      </c>
      <c r="J463">
        <v>114832.333</v>
      </c>
      <c r="K463">
        <v>120957.3</v>
      </c>
      <c r="L463">
        <v>144140.783</v>
      </c>
      <c r="M463">
        <v>21</v>
      </c>
      <c r="N463">
        <v>9</v>
      </c>
      <c r="O463">
        <v>1</v>
      </c>
      <c r="P463">
        <v>31</v>
      </c>
      <c r="Q463">
        <v>100</v>
      </c>
      <c r="R463">
        <v>100</v>
      </c>
      <c r="S463">
        <v>8525862</v>
      </c>
      <c r="T463">
        <v>1871350</v>
      </c>
      <c r="U463">
        <v>6654512</v>
      </c>
      <c r="V463">
        <v>23</v>
      </c>
      <c r="W463">
        <v>3559802</v>
      </c>
      <c r="X463">
        <v>0</v>
      </c>
      <c r="Y463">
        <v>0</v>
      </c>
      <c r="Z463">
        <v>11250</v>
      </c>
      <c r="AA463">
        <v>172500</v>
      </c>
      <c r="AB463">
        <v>0</v>
      </c>
      <c r="AC463">
        <v>0</v>
      </c>
      <c r="AD463">
        <v>0</v>
      </c>
      <c r="AE463">
        <v>183750</v>
      </c>
      <c r="AF463">
        <v>0</v>
      </c>
      <c r="AG463">
        <v>453589</v>
      </c>
      <c r="AH463">
        <v>0</v>
      </c>
      <c r="AI463">
        <v>540527</v>
      </c>
      <c r="AJ463">
        <v>994117</v>
      </c>
      <c r="AK463">
        <v>1081055</v>
      </c>
      <c r="AL463">
        <v>72070</v>
      </c>
      <c r="AM463">
        <v>545068</v>
      </c>
      <c r="AN463">
        <v>0</v>
      </c>
      <c r="AO463">
        <v>65000</v>
      </c>
      <c r="AP463">
        <v>2757310</v>
      </c>
      <c r="AQ463">
        <v>2000000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25000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989880</v>
      </c>
      <c r="BN463">
        <v>98980</v>
      </c>
      <c r="BO463">
        <v>282910</v>
      </c>
      <c r="BP463">
        <v>367200</v>
      </c>
      <c r="BQ463">
        <v>76730</v>
      </c>
      <c r="BR463">
        <v>10680</v>
      </c>
      <c r="BS463">
        <v>41970</v>
      </c>
      <c r="BT463">
        <v>0</v>
      </c>
      <c r="BU463">
        <v>3000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221856.978</v>
      </c>
      <c r="CH463">
        <v>31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13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20</v>
      </c>
      <c r="DA463">
        <v>0</v>
      </c>
      <c r="DB463">
        <v>20</v>
      </c>
      <c r="DC463">
        <v>40</v>
      </c>
      <c r="DD463">
        <v>40</v>
      </c>
      <c r="DE463">
        <v>2</v>
      </c>
      <c r="DF463">
        <v>50.42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2</v>
      </c>
      <c r="DS463">
        <v>2</v>
      </c>
      <c r="DV463" s="2"/>
      <c r="DZ463" t="b">
        <v>1</v>
      </c>
      <c r="EA463" s="2" t="s">
        <v>186</v>
      </c>
      <c r="ED463" s="3">
        <v>46082</v>
      </c>
      <c r="EE463" s="3">
        <v>46112</v>
      </c>
      <c r="EF463" s="2" t="s">
        <v>173</v>
      </c>
      <c r="EG463" t="b">
        <v>1</v>
      </c>
      <c r="EH463" s="2" t="s">
        <v>174</v>
      </c>
      <c r="EK463" s="2"/>
    </row>
    <row r="464" spans="1:141" ht="15">
      <c r="A464" s="3">
        <v>46082</v>
      </c>
      <c r="B464">
        <v>6310</v>
      </c>
      <c r="D464" s="2"/>
      <c r="E464" t="s">
        <v>176</v>
      </c>
      <c r="F464" s="2" t="s">
        <v>177</v>
      </c>
      <c r="G464">
        <v>3</v>
      </c>
      <c r="H464" s="3">
        <v>37816</v>
      </c>
      <c r="J464">
        <v>110095.333</v>
      </c>
      <c r="K464">
        <v>115095.3</v>
      </c>
      <c r="L464">
        <v>137155.23300000001</v>
      </c>
      <c r="M464">
        <v>21</v>
      </c>
      <c r="N464">
        <v>9</v>
      </c>
      <c r="O464">
        <v>1</v>
      </c>
      <c r="P464">
        <v>31</v>
      </c>
      <c r="Q464">
        <v>100</v>
      </c>
      <c r="R464">
        <v>100</v>
      </c>
      <c r="S464">
        <v>5898195</v>
      </c>
      <c r="T464">
        <v>1501520</v>
      </c>
      <c r="U464">
        <v>4396675</v>
      </c>
      <c r="V464">
        <v>20</v>
      </c>
      <c r="W464">
        <v>3412955</v>
      </c>
      <c r="X464">
        <v>0</v>
      </c>
      <c r="Y464">
        <v>0</v>
      </c>
      <c r="Z464">
        <v>0</v>
      </c>
      <c r="AA464">
        <v>150000</v>
      </c>
      <c r="AB464">
        <v>0</v>
      </c>
      <c r="AC464">
        <v>0</v>
      </c>
      <c r="AD464">
        <v>0</v>
      </c>
      <c r="AE464">
        <v>150000</v>
      </c>
      <c r="AF464">
        <v>0</v>
      </c>
      <c r="AG464">
        <v>431607</v>
      </c>
      <c r="AH464">
        <v>0</v>
      </c>
      <c r="AI464">
        <v>514332</v>
      </c>
      <c r="AJ464">
        <v>945939</v>
      </c>
      <c r="AK464">
        <v>822931</v>
      </c>
      <c r="AL464">
        <v>0</v>
      </c>
      <c r="AM464">
        <v>449937</v>
      </c>
      <c r="AN464">
        <v>0</v>
      </c>
      <c r="AO464">
        <v>55000</v>
      </c>
      <c r="AP464">
        <v>2273807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51433</v>
      </c>
      <c r="AZ464">
        <v>0</v>
      </c>
      <c r="BA464">
        <v>0</v>
      </c>
      <c r="BB464">
        <v>10000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536590</v>
      </c>
      <c r="BN464">
        <v>53650</v>
      </c>
      <c r="BO464">
        <v>256350</v>
      </c>
      <c r="BP464">
        <v>258410</v>
      </c>
      <c r="BQ464">
        <v>53080</v>
      </c>
      <c r="BR464">
        <v>10240</v>
      </c>
      <c r="BS464">
        <v>39940</v>
      </c>
      <c r="BT464">
        <v>0</v>
      </c>
      <c r="BU464">
        <v>7500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285760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210845.633</v>
      </c>
      <c r="CH464">
        <v>31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11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20</v>
      </c>
      <c r="DA464">
        <v>0</v>
      </c>
      <c r="DB464">
        <v>20</v>
      </c>
      <c r="DC464">
        <v>40</v>
      </c>
      <c r="DD464">
        <v>32</v>
      </c>
      <c r="DE464">
        <v>0</v>
      </c>
      <c r="DF464">
        <v>43.74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2</v>
      </c>
      <c r="DS464">
        <v>2</v>
      </c>
      <c r="DV464" s="2"/>
      <c r="DZ464" t="b">
        <v>1</v>
      </c>
      <c r="EA464" s="2" t="s">
        <v>186</v>
      </c>
      <c r="ED464" s="3">
        <v>46082</v>
      </c>
      <c r="EE464" s="3">
        <v>46112</v>
      </c>
      <c r="EF464" s="2" t="s">
        <v>173</v>
      </c>
      <c r="EG464" t="b">
        <v>1</v>
      </c>
      <c r="EH464" s="2" t="s">
        <v>174</v>
      </c>
      <c r="EK464" s="2"/>
    </row>
    <row r="465" spans="1:141" ht="15">
      <c r="A465" s="3">
        <v>46082</v>
      </c>
      <c r="B465">
        <v>6310</v>
      </c>
      <c r="D465" s="2"/>
      <c r="E465" t="s">
        <v>176</v>
      </c>
      <c r="F465" s="2" t="s">
        <v>177</v>
      </c>
      <c r="G465">
        <v>9</v>
      </c>
      <c r="H465" s="3">
        <v>37879</v>
      </c>
      <c r="J465">
        <v>114832.333</v>
      </c>
      <c r="K465">
        <v>121082.3</v>
      </c>
      <c r="L465">
        <v>144289.74100000001</v>
      </c>
      <c r="M465">
        <v>21</v>
      </c>
      <c r="N465">
        <v>9</v>
      </c>
      <c r="O465">
        <v>1</v>
      </c>
      <c r="P465">
        <v>31</v>
      </c>
      <c r="Q465">
        <v>100</v>
      </c>
      <c r="R465">
        <v>100</v>
      </c>
      <c r="S465">
        <v>6150163</v>
      </c>
      <c r="T465">
        <v>1209163</v>
      </c>
      <c r="U465">
        <v>4941000</v>
      </c>
      <c r="V465">
        <v>22</v>
      </c>
      <c r="W465">
        <v>3559802</v>
      </c>
      <c r="X465">
        <v>0</v>
      </c>
      <c r="Y465">
        <v>0</v>
      </c>
      <c r="Z465">
        <v>22500</v>
      </c>
      <c r="AA465">
        <v>165000</v>
      </c>
      <c r="AB465">
        <v>0</v>
      </c>
      <c r="AC465">
        <v>0</v>
      </c>
      <c r="AD465">
        <v>0</v>
      </c>
      <c r="AE465">
        <v>187500</v>
      </c>
      <c r="AF465">
        <v>0</v>
      </c>
      <c r="AG465">
        <v>454058</v>
      </c>
      <c r="AH465">
        <v>0</v>
      </c>
      <c r="AI465">
        <v>811629</v>
      </c>
      <c r="AJ465">
        <v>1265688</v>
      </c>
      <c r="AK465">
        <v>1082173</v>
      </c>
      <c r="AL465">
        <v>0</v>
      </c>
      <c r="AM465">
        <v>0</v>
      </c>
      <c r="AN465">
        <v>0</v>
      </c>
      <c r="AO465">
        <v>0</v>
      </c>
      <c r="AP465">
        <v>2347861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55000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479590</v>
      </c>
      <c r="BN465">
        <v>47950</v>
      </c>
      <c r="BO465">
        <v>271410</v>
      </c>
      <c r="BP465">
        <v>271590</v>
      </c>
      <c r="BQ465">
        <v>55350</v>
      </c>
      <c r="BR465">
        <v>10680</v>
      </c>
      <c r="BS465">
        <v>42010</v>
      </c>
      <c r="BT465">
        <v>24000</v>
      </c>
      <c r="BU465">
        <v>6583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214208</v>
      </c>
      <c r="CH465">
        <v>31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20</v>
      </c>
      <c r="DA465">
        <v>0</v>
      </c>
      <c r="DB465">
        <v>30</v>
      </c>
      <c r="DC465">
        <v>50</v>
      </c>
      <c r="DD465">
        <v>40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2</v>
      </c>
      <c r="DS465">
        <v>2</v>
      </c>
      <c r="DV465" s="2"/>
      <c r="DZ465" t="b">
        <v>1</v>
      </c>
      <c r="EA465" s="2" t="s">
        <v>186</v>
      </c>
      <c r="ED465" s="3">
        <v>46082</v>
      </c>
      <c r="EE465" s="3">
        <v>46112</v>
      </c>
      <c r="EF465" s="2" t="s">
        <v>173</v>
      </c>
      <c r="EG465" t="b">
        <v>1</v>
      </c>
      <c r="EH465" s="2" t="s">
        <v>174</v>
      </c>
      <c r="EK465" s="2"/>
    </row>
    <row r="466" spans="1:141" ht="15">
      <c r="A466" s="3">
        <v>46082</v>
      </c>
      <c r="B466">
        <v>6310</v>
      </c>
      <c r="D466" s="2"/>
      <c r="E466" t="s">
        <v>176</v>
      </c>
      <c r="F466" s="2" t="s">
        <v>177</v>
      </c>
      <c r="G466">
        <v>14</v>
      </c>
      <c r="H466" s="3">
        <v>37879</v>
      </c>
      <c r="J466">
        <v>117932.333</v>
      </c>
      <c r="K466">
        <v>123682.3</v>
      </c>
      <c r="L466">
        <v>147388.07399999999</v>
      </c>
      <c r="M466">
        <v>21</v>
      </c>
      <c r="N466">
        <v>9</v>
      </c>
      <c r="O466">
        <v>1</v>
      </c>
      <c r="P466">
        <v>31</v>
      </c>
      <c r="Q466">
        <v>100</v>
      </c>
      <c r="R466">
        <v>100</v>
      </c>
      <c r="S466">
        <v>6203263</v>
      </c>
      <c r="T466">
        <v>1275263</v>
      </c>
      <c r="U466">
        <v>4928000</v>
      </c>
      <c r="V466">
        <v>22</v>
      </c>
      <c r="W466">
        <v>3655902</v>
      </c>
      <c r="X466">
        <v>0</v>
      </c>
      <c r="Y466">
        <v>0</v>
      </c>
      <c r="Z466">
        <v>7500</v>
      </c>
      <c r="AA466">
        <v>165000</v>
      </c>
      <c r="AB466">
        <v>0</v>
      </c>
      <c r="AC466">
        <v>0</v>
      </c>
      <c r="AD466">
        <v>0</v>
      </c>
      <c r="AE466">
        <v>172500</v>
      </c>
      <c r="AF466">
        <v>0</v>
      </c>
      <c r="AG466">
        <v>463808</v>
      </c>
      <c r="AH466">
        <v>0</v>
      </c>
      <c r="AI466">
        <v>497434</v>
      </c>
      <c r="AJ466">
        <v>961243</v>
      </c>
      <c r="AK466">
        <v>884328</v>
      </c>
      <c r="AL466">
        <v>0</v>
      </c>
      <c r="AM466">
        <v>439290</v>
      </c>
      <c r="AN466">
        <v>0</v>
      </c>
      <c r="AO466">
        <v>55000</v>
      </c>
      <c r="AP466">
        <v>2339861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35000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499100</v>
      </c>
      <c r="BN466">
        <v>49910</v>
      </c>
      <c r="BO466">
        <v>278770</v>
      </c>
      <c r="BP466">
        <v>272260</v>
      </c>
      <c r="BQ466">
        <v>55830</v>
      </c>
      <c r="BR466">
        <v>10970</v>
      </c>
      <c r="BS466">
        <v>42920</v>
      </c>
      <c r="BT466">
        <v>5000</v>
      </c>
      <c r="BU466">
        <v>7003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53500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223903.05600000001</v>
      </c>
      <c r="CH466">
        <v>31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11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20</v>
      </c>
      <c r="DA466">
        <v>0</v>
      </c>
      <c r="DB466">
        <v>18</v>
      </c>
      <c r="DC466">
        <v>38</v>
      </c>
      <c r="DD466">
        <v>32</v>
      </c>
      <c r="DE466">
        <v>0</v>
      </c>
      <c r="DF466">
        <v>39.74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2</v>
      </c>
      <c r="DS466">
        <v>2</v>
      </c>
      <c r="DV466" s="2"/>
      <c r="DZ466" t="b">
        <v>1</v>
      </c>
      <c r="EA466" s="2" t="s">
        <v>186</v>
      </c>
      <c r="ED466" s="3">
        <v>46082</v>
      </c>
      <c r="EE466" s="3">
        <v>46112</v>
      </c>
      <c r="EF466" s="2" t="s">
        <v>173</v>
      </c>
      <c r="EG466" t="b">
        <v>1</v>
      </c>
      <c r="EH466" s="2" t="s">
        <v>174</v>
      </c>
      <c r="EK466" s="2"/>
    </row>
    <row r="467" spans="1:141" ht="15">
      <c r="A467" s="3">
        <v>46082</v>
      </c>
      <c r="B467">
        <v>6310</v>
      </c>
      <c r="D467" s="2"/>
      <c r="E467" t="s">
        <v>176</v>
      </c>
      <c r="F467" s="2" t="s">
        <v>177</v>
      </c>
      <c r="G467">
        <v>13</v>
      </c>
      <c r="H467" s="3">
        <v>37895</v>
      </c>
      <c r="J467">
        <v>117360.333</v>
      </c>
      <c r="K467">
        <v>123110.3</v>
      </c>
      <c r="L467">
        <v>146706.44099999999</v>
      </c>
      <c r="M467">
        <v>21</v>
      </c>
      <c r="N467">
        <v>9</v>
      </c>
      <c r="O467">
        <v>1</v>
      </c>
      <c r="P467">
        <v>31</v>
      </c>
      <c r="Q467">
        <v>100</v>
      </c>
      <c r="R467">
        <v>100</v>
      </c>
      <c r="S467">
        <v>6760933</v>
      </c>
      <c r="T467">
        <v>1426070</v>
      </c>
      <c r="U467">
        <v>5334863</v>
      </c>
      <c r="V467">
        <v>22</v>
      </c>
      <c r="W467">
        <v>3638170</v>
      </c>
      <c r="X467">
        <v>0</v>
      </c>
      <c r="Y467">
        <v>0</v>
      </c>
      <c r="Z467">
        <v>7500</v>
      </c>
      <c r="AA467">
        <v>165000</v>
      </c>
      <c r="AB467">
        <v>0</v>
      </c>
      <c r="AC467">
        <v>0</v>
      </c>
      <c r="AD467">
        <v>0</v>
      </c>
      <c r="AE467">
        <v>172500</v>
      </c>
      <c r="AF467">
        <v>0</v>
      </c>
      <c r="AG467">
        <v>461663</v>
      </c>
      <c r="AH467">
        <v>0</v>
      </c>
      <c r="AI467">
        <v>660178</v>
      </c>
      <c r="AJ467">
        <v>1121842</v>
      </c>
      <c r="AK467">
        <v>1100298</v>
      </c>
      <c r="AL467">
        <v>73353</v>
      </c>
      <c r="AM467">
        <v>554770</v>
      </c>
      <c r="AN467">
        <v>0</v>
      </c>
      <c r="AO467">
        <v>65000</v>
      </c>
      <c r="AP467">
        <v>2915263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35000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667840</v>
      </c>
      <c r="BN467">
        <v>66780</v>
      </c>
      <c r="BO467">
        <v>279110</v>
      </c>
      <c r="BP467">
        <v>294850</v>
      </c>
      <c r="BQ467">
        <v>60850</v>
      </c>
      <c r="BR467">
        <v>10920</v>
      </c>
      <c r="BS467">
        <v>42720</v>
      </c>
      <c r="BT467">
        <v>0</v>
      </c>
      <c r="BU467">
        <v>3000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208494.1</v>
      </c>
      <c r="CH467">
        <v>31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13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20</v>
      </c>
      <c r="DA467">
        <v>0</v>
      </c>
      <c r="DB467">
        <v>24</v>
      </c>
      <c r="DC467">
        <v>44</v>
      </c>
      <c r="DD467">
        <v>40</v>
      </c>
      <c r="DE467">
        <v>2</v>
      </c>
      <c r="DF467">
        <v>50.42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2</v>
      </c>
      <c r="DS467">
        <v>2</v>
      </c>
      <c r="DV467" s="2"/>
      <c r="DZ467" t="b">
        <v>1</v>
      </c>
      <c r="EA467" s="2" t="s">
        <v>186</v>
      </c>
      <c r="ED467" s="3">
        <v>46082</v>
      </c>
      <c r="EE467" s="3">
        <v>46112</v>
      </c>
      <c r="EF467" s="2" t="s">
        <v>173</v>
      </c>
      <c r="EG467" t="b">
        <v>1</v>
      </c>
      <c r="EH467" s="2" t="s">
        <v>174</v>
      </c>
      <c r="EK467" s="2"/>
    </row>
    <row r="468" spans="1:141" ht="15">
      <c r="A468" s="3">
        <v>46082</v>
      </c>
      <c r="B468">
        <v>6310</v>
      </c>
      <c r="D468" s="2"/>
      <c r="E468" t="s">
        <v>176</v>
      </c>
      <c r="F468" s="2" t="s">
        <v>177</v>
      </c>
      <c r="G468">
        <v>7</v>
      </c>
      <c r="H468" s="3">
        <v>37970</v>
      </c>
      <c r="J468">
        <v>113366.333</v>
      </c>
      <c r="K468">
        <v>119116.3</v>
      </c>
      <c r="L468">
        <v>141946.924</v>
      </c>
      <c r="M468">
        <v>21</v>
      </c>
      <c r="N468">
        <v>9</v>
      </c>
      <c r="O468">
        <v>1</v>
      </c>
      <c r="P468">
        <v>31</v>
      </c>
      <c r="Q468">
        <v>100</v>
      </c>
      <c r="R468">
        <v>100</v>
      </c>
      <c r="S468">
        <v>6511330</v>
      </c>
      <c r="T468">
        <v>1379330</v>
      </c>
      <c r="U468">
        <v>5132000</v>
      </c>
      <c r="V468">
        <v>22</v>
      </c>
      <c r="W468">
        <v>3514356</v>
      </c>
      <c r="X468">
        <v>0</v>
      </c>
      <c r="Y468">
        <v>0</v>
      </c>
      <c r="Z468">
        <v>7500</v>
      </c>
      <c r="AA468">
        <v>165000</v>
      </c>
      <c r="AB468">
        <v>0</v>
      </c>
      <c r="AC468">
        <v>0</v>
      </c>
      <c r="AD468">
        <v>0</v>
      </c>
      <c r="AE468">
        <v>172500</v>
      </c>
      <c r="AF468">
        <v>0</v>
      </c>
      <c r="AG468">
        <v>446686</v>
      </c>
      <c r="AH468">
        <v>0</v>
      </c>
      <c r="AI468">
        <v>585531</v>
      </c>
      <c r="AJ468">
        <v>1032217</v>
      </c>
      <c r="AK468">
        <v>1064601</v>
      </c>
      <c r="AL468">
        <v>70973</v>
      </c>
      <c r="AM468">
        <v>561683</v>
      </c>
      <c r="AN468">
        <v>0</v>
      </c>
      <c r="AO468">
        <v>70000</v>
      </c>
      <c r="AP468">
        <v>2799474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25000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643390</v>
      </c>
      <c r="BN468">
        <v>64330</v>
      </c>
      <c r="BO468">
        <v>268850</v>
      </c>
      <c r="BP468">
        <v>284020</v>
      </c>
      <c r="BQ468">
        <v>58600</v>
      </c>
      <c r="BR468">
        <v>10550</v>
      </c>
      <c r="BS468">
        <v>41330</v>
      </c>
      <c r="BT468">
        <v>0</v>
      </c>
      <c r="BU468">
        <v>8260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206957.95600000001</v>
      </c>
      <c r="CH468">
        <v>31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14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20</v>
      </c>
      <c r="DA468">
        <v>0</v>
      </c>
      <c r="DB468">
        <v>22</v>
      </c>
      <c r="DC468">
        <v>42</v>
      </c>
      <c r="DD468">
        <v>40</v>
      </c>
      <c r="DE468">
        <v>2</v>
      </c>
      <c r="DF468">
        <v>52.76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0.5</v>
      </c>
      <c r="DR468">
        <v>2</v>
      </c>
      <c r="DS468">
        <v>2</v>
      </c>
      <c r="DV468" s="2"/>
      <c r="DZ468" t="b">
        <v>1</v>
      </c>
      <c r="EA468" s="2" t="s">
        <v>186</v>
      </c>
      <c r="ED468" s="3">
        <v>46082</v>
      </c>
      <c r="EE468" s="3">
        <v>46112</v>
      </c>
      <c r="EF468" s="2" t="s">
        <v>173</v>
      </c>
      <c r="EG468" t="b">
        <v>1</v>
      </c>
      <c r="EH468" s="2" t="s">
        <v>174</v>
      </c>
      <c r="EK468" s="2"/>
    </row>
    <row r="469" spans="1:141" ht="15">
      <c r="A469" s="3">
        <v>46082</v>
      </c>
      <c r="B469">
        <v>6310</v>
      </c>
      <c r="D469" s="2"/>
      <c r="E469" t="s">
        <v>176</v>
      </c>
      <c r="F469" s="2" t="s">
        <v>177</v>
      </c>
      <c r="G469">
        <v>1</v>
      </c>
      <c r="H469" s="3">
        <v>41640</v>
      </c>
      <c r="J469">
        <v>108315.333</v>
      </c>
      <c r="K469">
        <v>111565.3</v>
      </c>
      <c r="L469">
        <v>132948.649</v>
      </c>
      <c r="M469">
        <v>21</v>
      </c>
      <c r="N469">
        <v>9</v>
      </c>
      <c r="O469">
        <v>1</v>
      </c>
      <c r="P469">
        <v>31</v>
      </c>
      <c r="Q469">
        <v>100</v>
      </c>
      <c r="R469">
        <v>100</v>
      </c>
      <c r="S469">
        <v>5653595</v>
      </c>
      <c r="T469">
        <v>1013595</v>
      </c>
      <c r="U469">
        <v>4640000</v>
      </c>
      <c r="V469">
        <v>12</v>
      </c>
      <c r="W469">
        <v>3357775</v>
      </c>
      <c r="X469">
        <v>0</v>
      </c>
      <c r="Y469">
        <v>0</v>
      </c>
      <c r="Z469">
        <v>7500</v>
      </c>
      <c r="AA469">
        <v>90000</v>
      </c>
      <c r="AB469">
        <v>0</v>
      </c>
      <c r="AC469">
        <v>0</v>
      </c>
      <c r="AD469">
        <v>0</v>
      </c>
      <c r="AE469">
        <v>97500</v>
      </c>
      <c r="AF469">
        <v>0</v>
      </c>
      <c r="AG469">
        <v>418369</v>
      </c>
      <c r="AH469">
        <v>0</v>
      </c>
      <c r="AI469">
        <v>747836</v>
      </c>
      <c r="AJ469">
        <v>1166206</v>
      </c>
      <c r="AK469">
        <v>997114</v>
      </c>
      <c r="AL469">
        <v>0</v>
      </c>
      <c r="AM469">
        <v>0</v>
      </c>
      <c r="AN469">
        <v>0</v>
      </c>
      <c r="AO469">
        <v>0</v>
      </c>
      <c r="AP469">
        <v>2163320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35000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439710</v>
      </c>
      <c r="BN469">
        <v>43970</v>
      </c>
      <c r="BO469">
        <v>185290</v>
      </c>
      <c r="BP469">
        <v>243330</v>
      </c>
      <c r="BQ469">
        <v>50880</v>
      </c>
      <c r="BR469">
        <v>10080</v>
      </c>
      <c r="BS469">
        <v>38730</v>
      </c>
      <c r="BT469">
        <v>0</v>
      </c>
      <c r="BU469">
        <v>1605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182729.06700000001</v>
      </c>
      <c r="CH469">
        <v>31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20</v>
      </c>
      <c r="DA469">
        <v>0</v>
      </c>
      <c r="DB469">
        <v>30</v>
      </c>
      <c r="DC469">
        <v>50</v>
      </c>
      <c r="DD469">
        <v>40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2</v>
      </c>
      <c r="DS469">
        <v>2</v>
      </c>
      <c r="DV469" s="2"/>
      <c r="DZ469" t="b">
        <v>1</v>
      </c>
      <c r="EA469" s="2" t="s">
        <v>186</v>
      </c>
      <c r="ED469" s="3">
        <v>46082</v>
      </c>
      <c r="EE469" s="3">
        <v>46112</v>
      </c>
      <c r="EF469" s="2" t="s">
        <v>173</v>
      </c>
      <c r="EG469" t="b">
        <v>1</v>
      </c>
      <c r="EH469" s="2" t="s">
        <v>174</v>
      </c>
      <c r="EK469" s="2"/>
    </row>
    <row r="470" spans="1:141" ht="15">
      <c r="A470" s="3">
        <v>46082</v>
      </c>
      <c r="B470">
        <v>7100</v>
      </c>
      <c r="D470" s="2"/>
      <c r="E470" t="s">
        <v>170</v>
      </c>
      <c r="F470" s="2" t="s">
        <v>171</v>
      </c>
      <c r="G470">
        <v>24</v>
      </c>
      <c r="H470" s="3">
        <v>33434</v>
      </c>
      <c r="J470">
        <v>143323.58900000001</v>
      </c>
      <c r="K470">
        <v>151323.56700000001</v>
      </c>
      <c r="L470">
        <v>183660.584</v>
      </c>
      <c r="M470">
        <v>21</v>
      </c>
      <c r="N470">
        <v>9</v>
      </c>
      <c r="O470">
        <v>1</v>
      </c>
      <c r="P470">
        <v>31</v>
      </c>
      <c r="Q470">
        <v>100</v>
      </c>
      <c r="R470">
        <v>100</v>
      </c>
      <c r="S470">
        <v>7641075</v>
      </c>
      <c r="T470">
        <v>1545890</v>
      </c>
      <c r="U470">
        <v>6095185</v>
      </c>
      <c r="V470">
        <v>32</v>
      </c>
      <c r="W470">
        <v>4443031</v>
      </c>
      <c r="X470">
        <v>0</v>
      </c>
      <c r="Y470">
        <v>0</v>
      </c>
      <c r="Z470">
        <v>0</v>
      </c>
      <c r="AA470">
        <v>240000</v>
      </c>
      <c r="AB470">
        <v>0</v>
      </c>
      <c r="AC470">
        <v>0</v>
      </c>
      <c r="AD470">
        <v>0</v>
      </c>
      <c r="AE470">
        <v>240000</v>
      </c>
      <c r="AF470">
        <v>100000</v>
      </c>
      <c r="AG470">
        <v>567463</v>
      </c>
      <c r="AH470">
        <v>0</v>
      </c>
      <c r="AI470">
        <v>981436</v>
      </c>
      <c r="AJ470">
        <v>1548899</v>
      </c>
      <c r="AK470">
        <v>1274145</v>
      </c>
      <c r="AL470">
        <v>0</v>
      </c>
      <c r="AM470">
        <v>0</v>
      </c>
      <c r="AN470">
        <v>0</v>
      </c>
      <c r="AO470">
        <v>0</v>
      </c>
      <c r="AP470">
        <v>2823044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35000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691210</v>
      </c>
      <c r="BN470">
        <v>69120</v>
      </c>
      <c r="BO470">
        <v>302570</v>
      </c>
      <c r="BP470">
        <v>332390</v>
      </c>
      <c r="BQ470">
        <v>68770</v>
      </c>
      <c r="BR470">
        <v>13330</v>
      </c>
      <c r="BS470">
        <v>53500</v>
      </c>
      <c r="BT470">
        <v>0</v>
      </c>
      <c r="BU470">
        <v>15000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281552.54399999999</v>
      </c>
      <c r="CH470">
        <v>31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20</v>
      </c>
      <c r="DA470">
        <v>0</v>
      </c>
      <c r="DB470">
        <v>28.5</v>
      </c>
      <c r="DC470">
        <v>48.5</v>
      </c>
      <c r="DD470">
        <v>37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0.5</v>
      </c>
      <c r="DQ470">
        <v>0</v>
      </c>
      <c r="DR470">
        <v>2</v>
      </c>
      <c r="DS470">
        <v>2</v>
      </c>
      <c r="DV470" s="2"/>
      <c r="DZ470" t="b">
        <v>1</v>
      </c>
      <c r="EA470" s="2" t="s">
        <v>187</v>
      </c>
      <c r="ED470" s="3">
        <v>46082</v>
      </c>
      <c r="EE470" s="3">
        <v>46112</v>
      </c>
      <c r="EF470" s="2" t="s">
        <v>173</v>
      </c>
      <c r="EG470" t="b">
        <v>1</v>
      </c>
      <c r="EH470" s="2" t="s">
        <v>174</v>
      </c>
      <c r="EK470" s="2"/>
    </row>
    <row r="471" spans="1:141" ht="15">
      <c r="A471" s="3">
        <v>46082</v>
      </c>
      <c r="B471">
        <v>7100</v>
      </c>
      <c r="D471" s="2"/>
      <c r="E471" t="s">
        <v>179</v>
      </c>
      <c r="F471" s="2" t="s">
        <v>180</v>
      </c>
      <c r="G471">
        <v>20</v>
      </c>
      <c r="H471" s="3">
        <v>37879</v>
      </c>
      <c r="J471">
        <v>105838.299</v>
      </c>
      <c r="K471">
        <v>111713.26700000001</v>
      </c>
      <c r="L471">
        <v>133124.976</v>
      </c>
      <c r="M471">
        <v>0</v>
      </c>
      <c r="N471">
        <v>0</v>
      </c>
      <c r="O471">
        <v>0</v>
      </c>
      <c r="P471">
        <v>0</v>
      </c>
      <c r="Q471">
        <v>100</v>
      </c>
      <c r="R471">
        <v>100</v>
      </c>
      <c r="S471">
        <v>0</v>
      </c>
      <c r="T471">
        <v>0</v>
      </c>
      <c r="U471">
        <v>0</v>
      </c>
      <c r="V471">
        <v>22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168460.37</v>
      </c>
      <c r="CH471">
        <v>31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31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2</v>
      </c>
      <c r="DS471">
        <v>2</v>
      </c>
      <c r="DV471" s="2"/>
      <c r="DZ471" t="b">
        <v>1</v>
      </c>
      <c r="EA471" s="2" t="s">
        <v>187</v>
      </c>
      <c r="ED471" s="3">
        <v>46082</v>
      </c>
      <c r="EE471" s="3">
        <v>46112</v>
      </c>
      <c r="EF471" s="2" t="s">
        <v>173</v>
      </c>
      <c r="EG471" t="b">
        <v>1</v>
      </c>
      <c r="EH471" s="2" t="s">
        <v>174</v>
      </c>
      <c r="EK471" s="2"/>
    </row>
    <row r="472" spans="1:141" ht="15">
      <c r="A472" s="3">
        <v>46082</v>
      </c>
      <c r="B472">
        <v>7120</v>
      </c>
      <c r="D472" s="2"/>
      <c r="E472" t="s">
        <v>176</v>
      </c>
      <c r="F472" s="2" t="s">
        <v>177</v>
      </c>
      <c r="G472">
        <v>15</v>
      </c>
      <c r="H472" s="3">
        <v>37895</v>
      </c>
      <c r="J472">
        <v>118421.333</v>
      </c>
      <c r="K472">
        <v>124171.3</v>
      </c>
      <c r="L472">
        <v>147970.799</v>
      </c>
      <c r="M472">
        <v>21</v>
      </c>
      <c r="N472">
        <v>9</v>
      </c>
      <c r="O472">
        <v>1</v>
      </c>
      <c r="P472">
        <v>31</v>
      </c>
      <c r="Q472">
        <v>100</v>
      </c>
      <c r="R472">
        <v>100</v>
      </c>
      <c r="S472">
        <v>8972187</v>
      </c>
      <c r="T472">
        <v>1952187</v>
      </c>
      <c r="U472">
        <v>7020000</v>
      </c>
      <c r="V472">
        <v>22</v>
      </c>
      <c r="W472">
        <v>3671061</v>
      </c>
      <c r="X472">
        <v>0</v>
      </c>
      <c r="Y472">
        <v>0</v>
      </c>
      <c r="Z472">
        <v>7500</v>
      </c>
      <c r="AA472">
        <v>165000</v>
      </c>
      <c r="AB472">
        <v>0</v>
      </c>
      <c r="AC472">
        <v>0</v>
      </c>
      <c r="AD472">
        <v>0</v>
      </c>
      <c r="AE472">
        <v>172500</v>
      </c>
      <c r="AF472">
        <v>0</v>
      </c>
      <c r="AG472">
        <v>465642</v>
      </c>
      <c r="AH472">
        <v>0</v>
      </c>
      <c r="AI472">
        <v>1498204</v>
      </c>
      <c r="AJ472">
        <v>1963846</v>
      </c>
      <c r="AK472">
        <v>1109780</v>
      </c>
      <c r="AL472">
        <v>0</v>
      </c>
      <c r="AM472">
        <v>0</v>
      </c>
      <c r="AN472">
        <v>0</v>
      </c>
      <c r="AO472">
        <v>0</v>
      </c>
      <c r="AP472">
        <v>3073626</v>
      </c>
      <c r="AQ472">
        <v>2000000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55000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1043470</v>
      </c>
      <c r="BN472">
        <v>104340</v>
      </c>
      <c r="BO472">
        <v>285230</v>
      </c>
      <c r="BP472">
        <v>383480</v>
      </c>
      <c r="BQ472">
        <v>80750</v>
      </c>
      <c r="BR472">
        <v>11020</v>
      </c>
      <c r="BS472">
        <v>43090</v>
      </c>
      <c r="BT472">
        <v>0</v>
      </c>
      <c r="BU472">
        <v>807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230576.611</v>
      </c>
      <c r="CH472">
        <v>31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20</v>
      </c>
      <c r="DA472">
        <v>0</v>
      </c>
      <c r="DB472">
        <v>54</v>
      </c>
      <c r="DC472">
        <v>74</v>
      </c>
      <c r="DD472">
        <v>40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0.5</v>
      </c>
      <c r="DR472">
        <v>2</v>
      </c>
      <c r="DS472">
        <v>2</v>
      </c>
      <c r="DV472" s="2"/>
      <c r="DZ472" t="b">
        <v>1</v>
      </c>
      <c r="EA472" s="2" t="s">
        <v>188</v>
      </c>
      <c r="ED472" s="3">
        <v>46082</v>
      </c>
      <c r="EE472" s="3">
        <v>46112</v>
      </c>
      <c r="EF472" s="2" t="s">
        <v>173</v>
      </c>
      <c r="EG472" t="b">
        <v>1</v>
      </c>
      <c r="EH472" s="2" t="s">
        <v>174</v>
      </c>
      <c r="EK472" s="2"/>
    </row>
    <row r="473" spans="1:141" ht="15">
      <c r="A473" s="3">
        <v>46082</v>
      </c>
      <c r="B473">
        <v>7120</v>
      </c>
      <c r="D473" s="2"/>
      <c r="E473" t="s">
        <v>176</v>
      </c>
      <c r="F473" s="2" t="s">
        <v>177</v>
      </c>
      <c r="G473">
        <v>7</v>
      </c>
      <c r="H473" s="3">
        <v>38061</v>
      </c>
      <c r="J473">
        <v>113366.333</v>
      </c>
      <c r="K473">
        <v>119116.3</v>
      </c>
      <c r="L473">
        <v>141946.924</v>
      </c>
      <c r="M473">
        <v>21</v>
      </c>
      <c r="N473">
        <v>9</v>
      </c>
      <c r="O473">
        <v>1</v>
      </c>
      <c r="P473">
        <v>31</v>
      </c>
      <c r="Q473">
        <v>100</v>
      </c>
      <c r="R473">
        <v>100</v>
      </c>
      <c r="S473">
        <v>7278934</v>
      </c>
      <c r="T473">
        <v>1658934</v>
      </c>
      <c r="U473">
        <v>5620000</v>
      </c>
      <c r="V473">
        <v>22</v>
      </c>
      <c r="W473">
        <v>3514356</v>
      </c>
      <c r="X473">
        <v>0</v>
      </c>
      <c r="Y473">
        <v>0</v>
      </c>
      <c r="Z473">
        <v>7500</v>
      </c>
      <c r="AA473">
        <v>165000</v>
      </c>
      <c r="AB473">
        <v>0</v>
      </c>
      <c r="AC473">
        <v>0</v>
      </c>
      <c r="AD473">
        <v>0</v>
      </c>
      <c r="AE473">
        <v>172500</v>
      </c>
      <c r="AF473">
        <v>0</v>
      </c>
      <c r="AG473">
        <v>446686</v>
      </c>
      <c r="AH473">
        <v>0</v>
      </c>
      <c r="AI473">
        <v>1410597</v>
      </c>
      <c r="AJ473">
        <v>1857283</v>
      </c>
      <c r="AK473">
        <v>1490442</v>
      </c>
      <c r="AL473">
        <v>141946</v>
      </c>
      <c r="AM473">
        <v>92407</v>
      </c>
      <c r="AN473">
        <v>0</v>
      </c>
      <c r="AO473">
        <v>10000</v>
      </c>
      <c r="AP473">
        <v>3592078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844490</v>
      </c>
      <c r="BN473">
        <v>84440</v>
      </c>
      <c r="BO473">
        <v>285140</v>
      </c>
      <c r="BP473">
        <v>319950</v>
      </c>
      <c r="BQ473">
        <v>65510</v>
      </c>
      <c r="BR473">
        <v>10550</v>
      </c>
      <c r="BS473">
        <v>41330</v>
      </c>
      <c r="BT473">
        <v>0</v>
      </c>
      <c r="BU473">
        <v>7524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231311.73300000001</v>
      </c>
      <c r="CH473">
        <v>31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2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20</v>
      </c>
      <c r="DA473">
        <v>0</v>
      </c>
      <c r="DB473">
        <v>53</v>
      </c>
      <c r="DC473">
        <v>73</v>
      </c>
      <c r="DD473">
        <v>56</v>
      </c>
      <c r="DE473">
        <v>4</v>
      </c>
      <c r="DF473">
        <v>8.68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2</v>
      </c>
      <c r="DS473">
        <v>2</v>
      </c>
      <c r="DV473" s="2"/>
      <c r="DZ473" t="b">
        <v>1</v>
      </c>
      <c r="EA473" s="2" t="s">
        <v>188</v>
      </c>
      <c r="ED473" s="3">
        <v>46082</v>
      </c>
      <c r="EE473" s="3">
        <v>46112</v>
      </c>
      <c r="EF473" s="2" t="s">
        <v>173</v>
      </c>
      <c r="EG473" t="b">
        <v>1</v>
      </c>
      <c r="EH473" s="2" t="s">
        <v>174</v>
      </c>
      <c r="EK473" s="2"/>
    </row>
    <row r="474" spans="1:141" ht="15">
      <c r="A474" s="3">
        <v>46082</v>
      </c>
      <c r="B474">
        <v>7120</v>
      </c>
      <c r="D474" s="2"/>
      <c r="E474" t="s">
        <v>176</v>
      </c>
      <c r="F474" s="2" t="s">
        <v>177</v>
      </c>
      <c r="G474">
        <v>4</v>
      </c>
      <c r="H474" s="3">
        <v>38274</v>
      </c>
      <c r="J474">
        <v>110985.333</v>
      </c>
      <c r="K474">
        <v>116610.3</v>
      </c>
      <c r="L474">
        <v>138960.60800000001</v>
      </c>
      <c r="M474">
        <v>21</v>
      </c>
      <c r="N474">
        <v>9</v>
      </c>
      <c r="O474">
        <v>1</v>
      </c>
      <c r="P474">
        <v>31</v>
      </c>
      <c r="Q474">
        <v>100</v>
      </c>
      <c r="R474">
        <v>100</v>
      </c>
      <c r="S474">
        <v>9154958</v>
      </c>
      <c r="T474">
        <v>2110958</v>
      </c>
      <c r="U474">
        <v>7044000</v>
      </c>
      <c r="V474">
        <v>21</v>
      </c>
      <c r="W474">
        <v>3440545</v>
      </c>
      <c r="X474">
        <v>0</v>
      </c>
      <c r="Y474">
        <v>0</v>
      </c>
      <c r="Z474">
        <v>11250</v>
      </c>
      <c r="AA474">
        <v>157500</v>
      </c>
      <c r="AB474">
        <v>0</v>
      </c>
      <c r="AC474">
        <v>0</v>
      </c>
      <c r="AD474">
        <v>0</v>
      </c>
      <c r="AE474">
        <v>168750</v>
      </c>
      <c r="AF474">
        <v>0</v>
      </c>
      <c r="AG474">
        <v>437288</v>
      </c>
      <c r="AH474">
        <v>0</v>
      </c>
      <c r="AI474">
        <v>1354865</v>
      </c>
      <c r="AJ474">
        <v>1792154</v>
      </c>
      <c r="AK474">
        <v>1459086</v>
      </c>
      <c r="AL474">
        <v>138960</v>
      </c>
      <c r="AM474">
        <v>90463</v>
      </c>
      <c r="AN474">
        <v>0</v>
      </c>
      <c r="AO474">
        <v>10000</v>
      </c>
      <c r="AP474">
        <v>3490663</v>
      </c>
      <c r="AQ474">
        <v>2000000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55000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1148310</v>
      </c>
      <c r="BN474">
        <v>114830</v>
      </c>
      <c r="BO474">
        <v>277490</v>
      </c>
      <c r="BP474">
        <v>404860</v>
      </c>
      <c r="BQ474">
        <v>82390</v>
      </c>
      <c r="BR474">
        <v>10330</v>
      </c>
      <c r="BS474">
        <v>40460</v>
      </c>
      <c r="BT474">
        <v>25000</v>
      </c>
      <c r="BU474">
        <v>7288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228986.56700000001</v>
      </c>
      <c r="CH474">
        <v>31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2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20</v>
      </c>
      <c r="DA474">
        <v>0</v>
      </c>
      <c r="DB474">
        <v>52</v>
      </c>
      <c r="DC474">
        <v>72</v>
      </c>
      <c r="DD474">
        <v>56</v>
      </c>
      <c r="DE474">
        <v>4</v>
      </c>
      <c r="DF474">
        <v>8.68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0.5</v>
      </c>
      <c r="DQ474">
        <v>0</v>
      </c>
      <c r="DR474">
        <v>2</v>
      </c>
      <c r="DS474">
        <v>2</v>
      </c>
      <c r="DV474" s="2"/>
      <c r="DZ474" t="b">
        <v>1</v>
      </c>
      <c r="EA474" s="2" t="s">
        <v>188</v>
      </c>
      <c r="ED474" s="3">
        <v>46082</v>
      </c>
      <c r="EE474" s="3">
        <v>46112</v>
      </c>
      <c r="EF474" s="2" t="s">
        <v>173</v>
      </c>
      <c r="EG474" t="b">
        <v>1</v>
      </c>
      <c r="EH474" s="2" t="s">
        <v>174</v>
      </c>
      <c r="EK474" s="2"/>
    </row>
    <row r="475" spans="1:141" ht="15">
      <c r="A475" s="3">
        <v>46082</v>
      </c>
      <c r="B475">
        <v>7140</v>
      </c>
      <c r="D475" s="2"/>
      <c r="E475" t="s">
        <v>170</v>
      </c>
      <c r="F475" s="2" t="s">
        <v>171</v>
      </c>
      <c r="G475">
        <v>25</v>
      </c>
      <c r="H475" s="3">
        <v>33451</v>
      </c>
      <c r="J475">
        <v>143601.58900000001</v>
      </c>
      <c r="K475">
        <v>152226.56700000001</v>
      </c>
      <c r="L475">
        <v>181403.32500000001</v>
      </c>
      <c r="M475">
        <v>21</v>
      </c>
      <c r="N475">
        <v>9</v>
      </c>
      <c r="O475">
        <v>1</v>
      </c>
      <c r="P475">
        <v>31</v>
      </c>
      <c r="Q475">
        <v>100</v>
      </c>
      <c r="R475">
        <v>100</v>
      </c>
      <c r="S475">
        <v>9394520</v>
      </c>
      <c r="T475">
        <v>2232520</v>
      </c>
      <c r="U475">
        <v>7162000</v>
      </c>
      <c r="V475">
        <v>33</v>
      </c>
      <c r="W475">
        <v>4451649</v>
      </c>
      <c r="X475">
        <v>0</v>
      </c>
      <c r="Y475">
        <v>0</v>
      </c>
      <c r="Z475">
        <v>11250</v>
      </c>
      <c r="AA475">
        <v>247500</v>
      </c>
      <c r="AB475">
        <v>0</v>
      </c>
      <c r="AC475">
        <v>0</v>
      </c>
      <c r="AD475">
        <v>0</v>
      </c>
      <c r="AE475">
        <v>258750</v>
      </c>
      <c r="AF475">
        <v>0</v>
      </c>
      <c r="AG475">
        <v>570849</v>
      </c>
      <c r="AH475">
        <v>0</v>
      </c>
      <c r="AI475">
        <v>884341</v>
      </c>
      <c r="AJ475">
        <v>1455190</v>
      </c>
      <c r="AK475">
        <v>1088419</v>
      </c>
      <c r="AL475">
        <v>22675</v>
      </c>
      <c r="AM475">
        <v>0</v>
      </c>
      <c r="AN475">
        <v>0</v>
      </c>
      <c r="AO475">
        <v>0</v>
      </c>
      <c r="AP475">
        <v>2566284</v>
      </c>
      <c r="AQ475">
        <v>2000000</v>
      </c>
      <c r="AR475">
        <v>72837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45000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1220380</v>
      </c>
      <c r="BN475">
        <v>122030</v>
      </c>
      <c r="BO475">
        <v>302570</v>
      </c>
      <c r="BP475">
        <v>404920</v>
      </c>
      <c r="BQ475">
        <v>84550</v>
      </c>
      <c r="BR475">
        <v>13360</v>
      </c>
      <c r="BS475">
        <v>52810</v>
      </c>
      <c r="BT475">
        <v>24000</v>
      </c>
      <c r="BU475">
        <v>7900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262782.67800000001</v>
      </c>
      <c r="CH475">
        <v>31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20</v>
      </c>
      <c r="DA475">
        <v>0</v>
      </c>
      <c r="DB475">
        <v>26</v>
      </c>
      <c r="DC475">
        <v>46</v>
      </c>
      <c r="DD475">
        <v>32</v>
      </c>
      <c r="DE475">
        <v>0.5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0.5</v>
      </c>
      <c r="DR475">
        <v>2</v>
      </c>
      <c r="DS475">
        <v>2</v>
      </c>
      <c r="DV475" s="2"/>
      <c r="DZ475" t="b">
        <v>1</v>
      </c>
      <c r="EA475" s="2" t="s">
        <v>189</v>
      </c>
      <c r="ED475" s="3">
        <v>46082</v>
      </c>
      <c r="EE475" s="3">
        <v>46112</v>
      </c>
      <c r="EF475" s="2" t="s">
        <v>173</v>
      </c>
      <c r="EG475" t="b">
        <v>1</v>
      </c>
      <c r="EH475" s="2" t="s">
        <v>174</v>
      </c>
      <c r="EK475" s="2"/>
    </row>
    <row r="476" spans="1:141" ht="15">
      <c r="A476" s="3">
        <v>46082</v>
      </c>
      <c r="B476">
        <v>7140</v>
      </c>
      <c r="D476" s="2"/>
      <c r="E476" t="s">
        <v>170</v>
      </c>
      <c r="F476" s="2" t="s">
        <v>171</v>
      </c>
      <c r="G476">
        <v>11</v>
      </c>
      <c r="H476" s="3">
        <v>36696</v>
      </c>
      <c r="J476">
        <v>136218.58900000001</v>
      </c>
      <c r="K476">
        <v>142718.56700000001</v>
      </c>
      <c r="L476">
        <v>170072.959</v>
      </c>
      <c r="M476">
        <v>21</v>
      </c>
      <c r="N476">
        <v>9</v>
      </c>
      <c r="O476">
        <v>1</v>
      </c>
      <c r="P476">
        <v>31</v>
      </c>
      <c r="Q476">
        <v>100</v>
      </c>
      <c r="R476">
        <v>100</v>
      </c>
      <c r="S476">
        <v>6955068</v>
      </c>
      <c r="T476">
        <v>2039068</v>
      </c>
      <c r="U476">
        <v>4916000</v>
      </c>
      <c r="V476">
        <v>25</v>
      </c>
      <c r="W476">
        <v>4222776</v>
      </c>
      <c r="X476">
        <v>0</v>
      </c>
      <c r="Y476">
        <v>0</v>
      </c>
      <c r="Z476">
        <v>7500</v>
      </c>
      <c r="AA476">
        <v>187500</v>
      </c>
      <c r="AB476">
        <v>0</v>
      </c>
      <c r="AC476">
        <v>0</v>
      </c>
      <c r="AD476">
        <v>0</v>
      </c>
      <c r="AE476">
        <v>195000</v>
      </c>
      <c r="AF476">
        <v>0</v>
      </c>
      <c r="AG476">
        <v>535194</v>
      </c>
      <c r="AH476">
        <v>0</v>
      </c>
      <c r="AI476">
        <v>956660</v>
      </c>
      <c r="AJ476">
        <v>1491855</v>
      </c>
      <c r="AK476">
        <v>1020437</v>
      </c>
      <c r="AL476">
        <v>0</v>
      </c>
      <c r="AM476">
        <v>0</v>
      </c>
      <c r="AN476">
        <v>0</v>
      </c>
      <c r="AO476">
        <v>0</v>
      </c>
      <c r="AP476">
        <v>2512292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25000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736470</v>
      </c>
      <c r="BN476">
        <v>73640</v>
      </c>
      <c r="BO476">
        <v>302570</v>
      </c>
      <c r="BP476">
        <v>294490</v>
      </c>
      <c r="BQ476">
        <v>62600</v>
      </c>
      <c r="BR476">
        <v>12670</v>
      </c>
      <c r="BS476">
        <v>49520</v>
      </c>
      <c r="BT476">
        <v>0</v>
      </c>
      <c r="BU476">
        <v>148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506960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246032.17800000001</v>
      </c>
      <c r="CH476">
        <v>31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20</v>
      </c>
      <c r="DA476">
        <v>0</v>
      </c>
      <c r="DB476">
        <v>30</v>
      </c>
      <c r="DC476">
        <v>50</v>
      </c>
      <c r="DD476">
        <v>32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2</v>
      </c>
      <c r="DS476">
        <v>2</v>
      </c>
      <c r="DV476" s="2"/>
      <c r="DZ476" t="b">
        <v>1</v>
      </c>
      <c r="EA476" s="2" t="s">
        <v>189</v>
      </c>
      <c r="ED476" s="3">
        <v>46082</v>
      </c>
      <c r="EE476" s="3">
        <v>46112</v>
      </c>
      <c r="EF476" s="2" t="s">
        <v>173</v>
      </c>
      <c r="EG476" t="b">
        <v>1</v>
      </c>
      <c r="EH476" s="2" t="s">
        <v>174</v>
      </c>
      <c r="EK476" s="2"/>
    </row>
    <row r="477" spans="1:141" ht="15">
      <c r="A477" s="3">
        <v>46082</v>
      </c>
      <c r="B477">
        <v>7140</v>
      </c>
      <c r="D477" s="2"/>
      <c r="E477" t="s">
        <v>176</v>
      </c>
      <c r="F477" s="2" t="s">
        <v>177</v>
      </c>
      <c r="G477">
        <v>11</v>
      </c>
      <c r="H477" s="3">
        <v>38224</v>
      </c>
      <c r="J477">
        <v>116136.333</v>
      </c>
      <c r="K477">
        <v>121636.3</v>
      </c>
      <c r="L477">
        <v>144949.924</v>
      </c>
      <c r="M477">
        <v>21</v>
      </c>
      <c r="N477">
        <v>9</v>
      </c>
      <c r="O477">
        <v>1</v>
      </c>
      <c r="P477">
        <v>31</v>
      </c>
      <c r="Q477">
        <v>100</v>
      </c>
      <c r="R477">
        <v>100</v>
      </c>
      <c r="S477">
        <v>5931404</v>
      </c>
      <c r="T477">
        <v>1231404</v>
      </c>
      <c r="U477">
        <v>4700000</v>
      </c>
      <c r="V477">
        <v>21</v>
      </c>
      <c r="W477">
        <v>3600226</v>
      </c>
      <c r="X477">
        <v>0</v>
      </c>
      <c r="Y477">
        <v>0</v>
      </c>
      <c r="Z477">
        <v>7500</v>
      </c>
      <c r="AA477">
        <v>157500</v>
      </c>
      <c r="AB477">
        <v>0</v>
      </c>
      <c r="AC477">
        <v>0</v>
      </c>
      <c r="AD477">
        <v>0</v>
      </c>
      <c r="AE477">
        <v>165000</v>
      </c>
      <c r="AF477">
        <v>0</v>
      </c>
      <c r="AG477">
        <v>456136</v>
      </c>
      <c r="AH477">
        <v>0</v>
      </c>
      <c r="AI477">
        <v>760987</v>
      </c>
      <c r="AJ477">
        <v>1217123</v>
      </c>
      <c r="AK477">
        <v>869699</v>
      </c>
      <c r="AL477">
        <v>0</v>
      </c>
      <c r="AM477">
        <v>0</v>
      </c>
      <c r="AN477">
        <v>0</v>
      </c>
      <c r="AO477">
        <v>0</v>
      </c>
      <c r="AP477">
        <v>2086822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54356</v>
      </c>
      <c r="AZ477">
        <v>0</v>
      </c>
      <c r="BA477">
        <v>0</v>
      </c>
      <c r="BB477">
        <v>25000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544100</v>
      </c>
      <c r="BN477">
        <v>54410</v>
      </c>
      <c r="BO477">
        <v>256640</v>
      </c>
      <c r="BP477">
        <v>263280</v>
      </c>
      <c r="BQ477">
        <v>53380</v>
      </c>
      <c r="BR477">
        <v>10800</v>
      </c>
      <c r="BS477">
        <v>42210</v>
      </c>
      <c r="BT477">
        <v>0</v>
      </c>
      <c r="BU477">
        <v>6584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201420.91099999999</v>
      </c>
      <c r="CH477">
        <v>31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20</v>
      </c>
      <c r="DA477">
        <v>0</v>
      </c>
      <c r="DB477">
        <v>28</v>
      </c>
      <c r="DC477">
        <v>48</v>
      </c>
      <c r="DD477">
        <v>32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2</v>
      </c>
      <c r="DS477">
        <v>2</v>
      </c>
      <c r="DV477" s="2"/>
      <c r="DZ477" t="b">
        <v>1</v>
      </c>
      <c r="EA477" s="2" t="s">
        <v>189</v>
      </c>
      <c r="ED477" s="3">
        <v>46082</v>
      </c>
      <c r="EE477" s="3">
        <v>46112</v>
      </c>
      <c r="EF477" s="2" t="s">
        <v>173</v>
      </c>
      <c r="EG477" t="b">
        <v>1</v>
      </c>
      <c r="EH477" s="2" t="s">
        <v>174</v>
      </c>
      <c r="EK477" s="2"/>
    </row>
    <row r="478" spans="1:141" ht="15">
      <c r="A478" s="3">
        <v>46082</v>
      </c>
      <c r="B478">
        <v>7150</v>
      </c>
      <c r="D478" s="2"/>
      <c r="E478" t="s">
        <v>170</v>
      </c>
      <c r="F478" s="2" t="s">
        <v>171</v>
      </c>
      <c r="G478">
        <v>5</v>
      </c>
      <c r="H478" s="3">
        <v>41640</v>
      </c>
      <c r="J478">
        <v>131085.58900000001</v>
      </c>
      <c r="K478">
        <v>134460.56700000001</v>
      </c>
      <c r="L478">
        <v>160232.17499999999</v>
      </c>
      <c r="M478">
        <v>21</v>
      </c>
      <c r="N478">
        <v>9</v>
      </c>
      <c r="O478">
        <v>1</v>
      </c>
      <c r="P478">
        <v>31</v>
      </c>
      <c r="Q478">
        <v>100</v>
      </c>
      <c r="R478">
        <v>100</v>
      </c>
      <c r="S478">
        <v>8677002</v>
      </c>
      <c r="T478">
        <v>1973380</v>
      </c>
      <c r="U478">
        <v>6703622</v>
      </c>
      <c r="V478">
        <v>12</v>
      </c>
      <c r="W478">
        <v>4063653</v>
      </c>
      <c r="X478">
        <v>0</v>
      </c>
      <c r="Y478">
        <v>0</v>
      </c>
      <c r="Z478">
        <v>11250</v>
      </c>
      <c r="AA478">
        <v>90000</v>
      </c>
      <c r="AB478">
        <v>0</v>
      </c>
      <c r="AC478">
        <v>0</v>
      </c>
      <c r="AD478">
        <v>0</v>
      </c>
      <c r="AE478">
        <v>101250</v>
      </c>
      <c r="AF478">
        <v>0</v>
      </c>
      <c r="AG478">
        <v>504227</v>
      </c>
      <c r="AH478">
        <v>0</v>
      </c>
      <c r="AI478">
        <v>781131</v>
      </c>
      <c r="AJ478">
        <v>1285358</v>
      </c>
      <c r="AK478">
        <v>1201741</v>
      </c>
      <c r="AL478">
        <v>0</v>
      </c>
      <c r="AM478">
        <v>0</v>
      </c>
      <c r="AN478">
        <v>0</v>
      </c>
      <c r="AO478">
        <v>0</v>
      </c>
      <c r="AP478">
        <v>2487099</v>
      </c>
      <c r="AQ478">
        <v>2000000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25000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1046000</v>
      </c>
      <c r="BN478">
        <v>104600</v>
      </c>
      <c r="BO478">
        <v>280530</v>
      </c>
      <c r="BP478">
        <v>370280</v>
      </c>
      <c r="BQ478">
        <v>78090</v>
      </c>
      <c r="BR478">
        <v>12190</v>
      </c>
      <c r="BS478">
        <v>46690</v>
      </c>
      <c r="BT478">
        <v>20000</v>
      </c>
      <c r="BU478">
        <v>15000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215703.5</v>
      </c>
      <c r="CH478">
        <v>31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20</v>
      </c>
      <c r="DA478">
        <v>0</v>
      </c>
      <c r="DB478">
        <v>26</v>
      </c>
      <c r="DC478">
        <v>46</v>
      </c>
      <c r="DD478">
        <v>40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0.5</v>
      </c>
      <c r="DR478">
        <v>2</v>
      </c>
      <c r="DS478">
        <v>2</v>
      </c>
      <c r="DV478" s="2"/>
      <c r="DZ478" t="b">
        <v>1</v>
      </c>
      <c r="EA478" s="2" t="s">
        <v>190</v>
      </c>
      <c r="ED478" s="3">
        <v>46082</v>
      </c>
      <c r="EE478" s="3">
        <v>46112</v>
      </c>
      <c r="EF478" s="2" t="s">
        <v>173</v>
      </c>
      <c r="EG478" t="b">
        <v>1</v>
      </c>
      <c r="EH478" s="2" t="s">
        <v>174</v>
      </c>
      <c r="EK478" s="2"/>
    </row>
    <row r="479" spans="1:141" ht="15">
      <c r="A479" s="3">
        <v>46082</v>
      </c>
      <c r="B479">
        <v>7150</v>
      </c>
      <c r="D479" s="2"/>
      <c r="E479" t="s">
        <v>170</v>
      </c>
      <c r="F479" s="2" t="s">
        <v>171</v>
      </c>
      <c r="G479">
        <v>13</v>
      </c>
      <c r="H479" s="3">
        <v>35499</v>
      </c>
      <c r="J479">
        <v>137689.58900000001</v>
      </c>
      <c r="K479">
        <v>144939.56700000001</v>
      </c>
      <c r="L479">
        <v>172719.65</v>
      </c>
      <c r="M479">
        <v>21</v>
      </c>
      <c r="N479">
        <v>9</v>
      </c>
      <c r="O479">
        <v>1</v>
      </c>
      <c r="P479">
        <v>31</v>
      </c>
      <c r="Q479">
        <v>100</v>
      </c>
      <c r="R479">
        <v>100</v>
      </c>
      <c r="S479">
        <v>7741553</v>
      </c>
      <c r="T479">
        <v>1751360</v>
      </c>
      <c r="U479">
        <v>5990193</v>
      </c>
      <c r="V479">
        <v>29</v>
      </c>
      <c r="W479">
        <v>4268377</v>
      </c>
      <c r="X479">
        <v>0</v>
      </c>
      <c r="Y479">
        <v>0</v>
      </c>
      <c r="Z479">
        <v>0</v>
      </c>
      <c r="AA479">
        <v>217500</v>
      </c>
      <c r="AB479">
        <v>0</v>
      </c>
      <c r="AC479">
        <v>0</v>
      </c>
      <c r="AD479">
        <v>0</v>
      </c>
      <c r="AE479">
        <v>217500</v>
      </c>
      <c r="AF479">
        <v>0</v>
      </c>
      <c r="AG479">
        <v>543523</v>
      </c>
      <c r="AH479">
        <v>0</v>
      </c>
      <c r="AI479">
        <v>777238</v>
      </c>
      <c r="AJ479">
        <v>1320761</v>
      </c>
      <c r="AK479">
        <v>1554476</v>
      </c>
      <c r="AL479">
        <v>345439</v>
      </c>
      <c r="AM479">
        <v>0</v>
      </c>
      <c r="AN479">
        <v>0</v>
      </c>
      <c r="AO479">
        <v>0</v>
      </c>
      <c r="AP479">
        <v>3220676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35000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885790</v>
      </c>
      <c r="BN479">
        <v>88570</v>
      </c>
      <c r="BO479">
        <v>302570</v>
      </c>
      <c r="BP479">
        <v>326660</v>
      </c>
      <c r="BQ479">
        <v>69670</v>
      </c>
      <c r="BR479">
        <v>12810</v>
      </c>
      <c r="BS479">
        <v>50290</v>
      </c>
      <c r="BT479">
        <v>0</v>
      </c>
      <c r="BU479">
        <v>15000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287061.74400000001</v>
      </c>
      <c r="CH479">
        <v>31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20</v>
      </c>
      <c r="DA479">
        <v>0</v>
      </c>
      <c r="DB479">
        <v>24</v>
      </c>
      <c r="DC479">
        <v>44</v>
      </c>
      <c r="DD479">
        <v>48</v>
      </c>
      <c r="DE479">
        <v>8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1.5</v>
      </c>
      <c r="DR479">
        <v>2</v>
      </c>
      <c r="DS479">
        <v>2</v>
      </c>
      <c r="DV479" s="2"/>
      <c r="DZ479" t="b">
        <v>1</v>
      </c>
      <c r="EA479" s="2" t="s">
        <v>190</v>
      </c>
      <c r="ED479" s="3">
        <v>46082</v>
      </c>
      <c r="EE479" s="3">
        <v>46112</v>
      </c>
      <c r="EF479" s="2" t="s">
        <v>173</v>
      </c>
      <c r="EG479" t="b">
        <v>1</v>
      </c>
      <c r="EH479" s="2" t="s">
        <v>174</v>
      </c>
      <c r="EK479" s="2"/>
    </row>
    <row r="480" spans="1:141" ht="15">
      <c r="A480" s="3">
        <v>46082</v>
      </c>
      <c r="B480">
        <v>7150</v>
      </c>
      <c r="D480" s="2"/>
      <c r="E480" t="s">
        <v>176</v>
      </c>
      <c r="F480" s="2" t="s">
        <v>177</v>
      </c>
      <c r="G480">
        <v>7</v>
      </c>
      <c r="H480" s="3">
        <v>37907</v>
      </c>
      <c r="J480">
        <v>113366.333</v>
      </c>
      <c r="K480">
        <v>118866.3</v>
      </c>
      <c r="L480">
        <v>141649.008</v>
      </c>
      <c r="M480">
        <v>21</v>
      </c>
      <c r="N480">
        <v>9</v>
      </c>
      <c r="O480">
        <v>1</v>
      </c>
      <c r="P480">
        <v>31</v>
      </c>
      <c r="Q480">
        <v>100</v>
      </c>
      <c r="R480">
        <v>100</v>
      </c>
      <c r="S480">
        <v>6596256</v>
      </c>
      <c r="T480">
        <v>1451210</v>
      </c>
      <c r="U480">
        <v>5145046</v>
      </c>
      <c r="V480">
        <v>22</v>
      </c>
      <c r="W480">
        <v>3514356</v>
      </c>
      <c r="X480">
        <v>0</v>
      </c>
      <c r="Y480">
        <v>0</v>
      </c>
      <c r="Z480">
        <v>0</v>
      </c>
      <c r="AA480">
        <v>165000</v>
      </c>
      <c r="AB480">
        <v>0</v>
      </c>
      <c r="AC480">
        <v>0</v>
      </c>
      <c r="AD480">
        <v>0</v>
      </c>
      <c r="AE480">
        <v>165000</v>
      </c>
      <c r="AF480">
        <v>0</v>
      </c>
      <c r="AG480">
        <v>445748</v>
      </c>
      <c r="AH480">
        <v>0</v>
      </c>
      <c r="AI480">
        <v>903012</v>
      </c>
      <c r="AJ480">
        <v>1348761</v>
      </c>
      <c r="AK480">
        <v>1274841</v>
      </c>
      <c r="AL480">
        <v>283298</v>
      </c>
      <c r="AM480">
        <v>0</v>
      </c>
      <c r="AN480">
        <v>0</v>
      </c>
      <c r="AO480">
        <v>0</v>
      </c>
      <c r="AP480">
        <v>2906900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10000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694310</v>
      </c>
      <c r="BN480">
        <v>69430</v>
      </c>
      <c r="BO480">
        <v>262340</v>
      </c>
      <c r="BP480">
        <v>277960</v>
      </c>
      <c r="BQ480">
        <v>59370</v>
      </c>
      <c r="BR480">
        <v>10550</v>
      </c>
      <c r="BS480">
        <v>41250</v>
      </c>
      <c r="BT480">
        <v>21000</v>
      </c>
      <c r="BU480">
        <v>15000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239176.378</v>
      </c>
      <c r="CH480">
        <v>31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20</v>
      </c>
      <c r="DA480">
        <v>0</v>
      </c>
      <c r="DB480">
        <v>34</v>
      </c>
      <c r="DC480">
        <v>54</v>
      </c>
      <c r="DD480">
        <v>48</v>
      </c>
      <c r="DE480">
        <v>8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0.5</v>
      </c>
      <c r="DR480">
        <v>2</v>
      </c>
      <c r="DS480">
        <v>2</v>
      </c>
      <c r="DV480" s="2"/>
      <c r="DZ480" t="b">
        <v>1</v>
      </c>
      <c r="EA480" s="2" t="s">
        <v>190</v>
      </c>
      <c r="ED480" s="3">
        <v>46082</v>
      </c>
      <c r="EE480" s="3">
        <v>46112</v>
      </c>
      <c r="EF480" s="2" t="s">
        <v>173</v>
      </c>
      <c r="EG480" t="b">
        <v>1</v>
      </c>
      <c r="EH480" s="2" t="s">
        <v>174</v>
      </c>
      <c r="EK480" s="2"/>
    </row>
    <row r="481" spans="1:141" ht="15">
      <c r="A481" s="3">
        <v>46082</v>
      </c>
      <c r="B481">
        <v>7160</v>
      </c>
      <c r="D481" s="2"/>
      <c r="E481" t="s">
        <v>170</v>
      </c>
      <c r="F481" s="2" t="s">
        <v>171</v>
      </c>
      <c r="G481">
        <v>11</v>
      </c>
      <c r="H481" s="3">
        <v>35576</v>
      </c>
      <c r="J481">
        <v>136218.58900000001</v>
      </c>
      <c r="K481">
        <v>142968.56700000001</v>
      </c>
      <c r="L481">
        <v>170370.875</v>
      </c>
      <c r="M481">
        <v>21</v>
      </c>
      <c r="N481">
        <v>9</v>
      </c>
      <c r="O481">
        <v>1</v>
      </c>
      <c r="P481">
        <v>31</v>
      </c>
      <c r="Q481">
        <v>100</v>
      </c>
      <c r="R481">
        <v>100</v>
      </c>
      <c r="S481">
        <v>8901134</v>
      </c>
      <c r="T481">
        <v>1927390</v>
      </c>
      <c r="U481">
        <v>6973744</v>
      </c>
      <c r="V481">
        <v>26</v>
      </c>
      <c r="W481">
        <v>4222776</v>
      </c>
      <c r="X481">
        <v>0</v>
      </c>
      <c r="Y481">
        <v>0</v>
      </c>
      <c r="Z481">
        <v>7500</v>
      </c>
      <c r="AA481">
        <v>195000</v>
      </c>
      <c r="AB481">
        <v>0</v>
      </c>
      <c r="AC481">
        <v>0</v>
      </c>
      <c r="AD481">
        <v>0</v>
      </c>
      <c r="AE481">
        <v>202500</v>
      </c>
      <c r="AF481">
        <v>0</v>
      </c>
      <c r="AG481">
        <v>536132</v>
      </c>
      <c r="AH481">
        <v>0</v>
      </c>
      <c r="AI481">
        <v>1118058</v>
      </c>
      <c r="AJ481">
        <v>1654190</v>
      </c>
      <c r="AK481">
        <v>766668</v>
      </c>
      <c r="AL481">
        <v>0</v>
      </c>
      <c r="AM481">
        <v>0</v>
      </c>
      <c r="AN481">
        <v>0</v>
      </c>
      <c r="AO481">
        <v>0</v>
      </c>
      <c r="AP481">
        <v>2420858</v>
      </c>
      <c r="AQ481">
        <v>2000000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55000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1003430</v>
      </c>
      <c r="BN481">
        <v>100340</v>
      </c>
      <c r="BO481">
        <v>302570</v>
      </c>
      <c r="BP481">
        <v>373660</v>
      </c>
      <c r="BQ481">
        <v>80110</v>
      </c>
      <c r="BR481">
        <v>12670</v>
      </c>
      <c r="BS481">
        <v>49610</v>
      </c>
      <c r="BT481">
        <v>0</v>
      </c>
      <c r="BU481">
        <v>5000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249928.04399999999</v>
      </c>
      <c r="CH481">
        <v>31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20</v>
      </c>
      <c r="DA481">
        <v>0</v>
      </c>
      <c r="DB481">
        <v>35</v>
      </c>
      <c r="DC481">
        <v>55</v>
      </c>
      <c r="DD481">
        <v>24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0.5</v>
      </c>
      <c r="DQ481">
        <v>1</v>
      </c>
      <c r="DR481">
        <v>2</v>
      </c>
      <c r="DS481">
        <v>2</v>
      </c>
      <c r="DV481" s="2"/>
      <c r="DZ481" t="b">
        <v>1</v>
      </c>
      <c r="EA481" s="2" t="s">
        <v>191</v>
      </c>
      <c r="ED481" s="3">
        <v>46082</v>
      </c>
      <c r="EE481" s="3">
        <v>46112</v>
      </c>
      <c r="EF481" s="2" t="s">
        <v>173</v>
      </c>
      <c r="EG481" t="b">
        <v>1</v>
      </c>
      <c r="EH481" s="2" t="s">
        <v>174</v>
      </c>
      <c r="EK481" s="2"/>
    </row>
    <row r="482" spans="1:141" ht="15">
      <c r="A482" s="3">
        <v>46082</v>
      </c>
      <c r="B482">
        <v>7160</v>
      </c>
      <c r="D482" s="2"/>
      <c r="E482" t="s">
        <v>176</v>
      </c>
      <c r="F482" s="2" t="s">
        <v>177</v>
      </c>
      <c r="G482">
        <v>9</v>
      </c>
      <c r="H482" s="3">
        <v>38224</v>
      </c>
      <c r="J482">
        <v>114832.333</v>
      </c>
      <c r="K482">
        <v>120082.3</v>
      </c>
      <c r="L482">
        <v>143098.07399999999</v>
      </c>
      <c r="M482">
        <v>21</v>
      </c>
      <c r="N482">
        <v>9</v>
      </c>
      <c r="O482">
        <v>1</v>
      </c>
      <c r="P482">
        <v>31</v>
      </c>
      <c r="Q482">
        <v>100</v>
      </c>
      <c r="R482">
        <v>100</v>
      </c>
      <c r="S482">
        <v>8537953</v>
      </c>
      <c r="T482">
        <v>1869140</v>
      </c>
      <c r="U482">
        <v>6668813</v>
      </c>
      <c r="V482">
        <v>21</v>
      </c>
      <c r="W482">
        <v>3559802</v>
      </c>
      <c r="X482">
        <v>0</v>
      </c>
      <c r="Y482">
        <v>0</v>
      </c>
      <c r="Z482">
        <v>0</v>
      </c>
      <c r="AA482">
        <v>157500</v>
      </c>
      <c r="AB482">
        <v>0</v>
      </c>
      <c r="AC482">
        <v>0</v>
      </c>
      <c r="AD482">
        <v>0</v>
      </c>
      <c r="AE482">
        <v>157500</v>
      </c>
      <c r="AF482">
        <v>0</v>
      </c>
      <c r="AG482">
        <v>450308</v>
      </c>
      <c r="AH482">
        <v>0</v>
      </c>
      <c r="AI482">
        <v>1180559</v>
      </c>
      <c r="AJ482">
        <v>1630867</v>
      </c>
      <c r="AK482">
        <v>1073235</v>
      </c>
      <c r="AL482">
        <v>71549</v>
      </c>
      <c r="AM482">
        <v>0</v>
      </c>
      <c r="AN482">
        <v>0</v>
      </c>
      <c r="AO482">
        <v>0</v>
      </c>
      <c r="AP482">
        <v>2775651</v>
      </c>
      <c r="AQ482">
        <v>2000000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45000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1002570</v>
      </c>
      <c r="BN482">
        <v>100250</v>
      </c>
      <c r="BO482">
        <v>280100</v>
      </c>
      <c r="BP482">
        <v>357030</v>
      </c>
      <c r="BQ482">
        <v>76840</v>
      </c>
      <c r="BR482">
        <v>10680</v>
      </c>
      <c r="BS482">
        <v>41670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201137.94399999999</v>
      </c>
      <c r="CH482">
        <v>31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20</v>
      </c>
      <c r="DA482">
        <v>0</v>
      </c>
      <c r="DB482">
        <v>44</v>
      </c>
      <c r="DC482">
        <v>64</v>
      </c>
      <c r="DD482">
        <v>40</v>
      </c>
      <c r="DE482">
        <v>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0.5</v>
      </c>
      <c r="DQ482">
        <v>0</v>
      </c>
      <c r="DR482">
        <v>2</v>
      </c>
      <c r="DS482">
        <v>2</v>
      </c>
      <c r="DV482" s="2"/>
      <c r="DZ482" t="b">
        <v>1</v>
      </c>
      <c r="EA482" s="2" t="s">
        <v>191</v>
      </c>
      <c r="ED482" s="3">
        <v>46082</v>
      </c>
      <c r="EE482" s="3">
        <v>46112</v>
      </c>
      <c r="EF482" s="2" t="s">
        <v>173</v>
      </c>
      <c r="EG482" t="b">
        <v>1</v>
      </c>
      <c r="EH482" s="2" t="s">
        <v>174</v>
      </c>
      <c r="EK482" s="2"/>
    </row>
    <row r="483" spans="1:141" ht="15">
      <c r="A483" s="3">
        <v>46082</v>
      </c>
      <c r="B483">
        <v>7200</v>
      </c>
      <c r="D483" s="2"/>
      <c r="E483" t="s">
        <v>181</v>
      </c>
      <c r="F483" s="2" t="s">
        <v>182</v>
      </c>
      <c r="G483">
        <v>11</v>
      </c>
      <c r="H483" s="3">
        <v>34008</v>
      </c>
      <c r="J483">
        <v>153871.16500000001</v>
      </c>
      <c r="K483">
        <v>162121.133</v>
      </c>
      <c r="L483">
        <v>196527.68400000001</v>
      </c>
      <c r="M483">
        <v>21</v>
      </c>
      <c r="N483">
        <v>9</v>
      </c>
      <c r="O483">
        <v>1</v>
      </c>
      <c r="P483">
        <v>31</v>
      </c>
      <c r="Q483">
        <v>100</v>
      </c>
      <c r="R483">
        <v>100</v>
      </c>
      <c r="S483">
        <v>7308114</v>
      </c>
      <c r="T483">
        <v>1622530</v>
      </c>
      <c r="U483">
        <v>5685584</v>
      </c>
      <c r="V483">
        <v>33</v>
      </c>
      <c r="W483">
        <v>4770006</v>
      </c>
      <c r="X483">
        <v>0</v>
      </c>
      <c r="Y483">
        <v>0</v>
      </c>
      <c r="Z483">
        <v>0</v>
      </c>
      <c r="AA483">
        <v>247500</v>
      </c>
      <c r="AB483">
        <v>0</v>
      </c>
      <c r="AC483">
        <v>0</v>
      </c>
      <c r="AD483">
        <v>0</v>
      </c>
      <c r="AE483">
        <v>247500</v>
      </c>
      <c r="AF483">
        <v>100000</v>
      </c>
      <c r="AG483">
        <v>607954</v>
      </c>
      <c r="AH483">
        <v>0</v>
      </c>
      <c r="AI483">
        <v>571158</v>
      </c>
      <c r="AJ483">
        <v>1179112</v>
      </c>
      <c r="AK483">
        <v>976496</v>
      </c>
      <c r="AL483">
        <v>0</v>
      </c>
      <c r="AM483">
        <v>0</v>
      </c>
      <c r="AN483">
        <v>0</v>
      </c>
      <c r="AO483">
        <v>0</v>
      </c>
      <c r="AP483">
        <v>2155608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35000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816960</v>
      </c>
      <c r="BN483">
        <v>81690</v>
      </c>
      <c r="BO483">
        <v>302570</v>
      </c>
      <c r="BP483">
        <v>326230</v>
      </c>
      <c r="BQ483">
        <v>65770</v>
      </c>
      <c r="BR483">
        <v>14310</v>
      </c>
      <c r="BS483">
        <v>0</v>
      </c>
      <c r="BT483">
        <v>0</v>
      </c>
      <c r="BU483">
        <v>15000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271166.84399999998</v>
      </c>
      <c r="CH483">
        <v>31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20</v>
      </c>
      <c r="DA483">
        <v>0</v>
      </c>
      <c r="DB483">
        <v>15.5</v>
      </c>
      <c r="DC483">
        <v>35.5</v>
      </c>
      <c r="DD483">
        <v>26.5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2</v>
      </c>
      <c r="DS483">
        <v>2</v>
      </c>
      <c r="DV483" s="2"/>
      <c r="DZ483" t="b">
        <v>1</v>
      </c>
      <c r="EA483" s="2" t="s">
        <v>192</v>
      </c>
      <c r="ED483" s="3">
        <v>46082</v>
      </c>
      <c r="EE483" s="3">
        <v>46112</v>
      </c>
      <c r="EF483" s="2" t="s">
        <v>173</v>
      </c>
      <c r="EG483" t="b">
        <v>1</v>
      </c>
      <c r="EH483" s="2" t="s">
        <v>174</v>
      </c>
      <c r="EK483" s="2"/>
    </row>
    <row r="484" spans="1:141" ht="15">
      <c r="A484" s="3">
        <v>46082</v>
      </c>
      <c r="B484">
        <v>7200</v>
      </c>
      <c r="D484" s="2"/>
      <c r="E484" t="s">
        <v>170</v>
      </c>
      <c r="F484" s="2" t="s">
        <v>171</v>
      </c>
      <c r="G484">
        <v>25</v>
      </c>
      <c r="H484" s="3">
        <v>34092</v>
      </c>
      <c r="J484">
        <v>143601.58900000001</v>
      </c>
      <c r="K484">
        <v>151851.56700000001</v>
      </c>
      <c r="L484">
        <v>184289.78400000001</v>
      </c>
      <c r="M484">
        <v>21</v>
      </c>
      <c r="N484">
        <v>9</v>
      </c>
      <c r="O484">
        <v>1</v>
      </c>
      <c r="P484">
        <v>31</v>
      </c>
      <c r="Q484">
        <v>100</v>
      </c>
      <c r="R484">
        <v>100</v>
      </c>
      <c r="S484">
        <v>7111543</v>
      </c>
      <c r="T484">
        <v>1581543</v>
      </c>
      <c r="U484">
        <v>5530000</v>
      </c>
      <c r="V484">
        <v>32</v>
      </c>
      <c r="W484">
        <v>4451649</v>
      </c>
      <c r="X484">
        <v>0</v>
      </c>
      <c r="Y484">
        <v>0</v>
      </c>
      <c r="Z484">
        <v>7500</v>
      </c>
      <c r="AA484">
        <v>240000</v>
      </c>
      <c r="AB484">
        <v>0</v>
      </c>
      <c r="AC484">
        <v>0</v>
      </c>
      <c r="AD484">
        <v>0</v>
      </c>
      <c r="AE484">
        <v>247500</v>
      </c>
      <c r="AF484">
        <v>100000</v>
      </c>
      <c r="AG484">
        <v>569443</v>
      </c>
      <c r="AH484">
        <v>0</v>
      </c>
      <c r="AI484">
        <v>518315</v>
      </c>
      <c r="AJ484">
        <v>1087758</v>
      </c>
      <c r="AK484">
        <v>1105738</v>
      </c>
      <c r="AL484">
        <v>0</v>
      </c>
      <c r="AM484">
        <v>0</v>
      </c>
      <c r="AN484">
        <v>0</v>
      </c>
      <c r="AO484">
        <v>0</v>
      </c>
      <c r="AP484">
        <v>2193496</v>
      </c>
      <c r="AQ484">
        <v>0</v>
      </c>
      <c r="AR484">
        <v>83898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35000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751310</v>
      </c>
      <c r="BN484">
        <v>75130</v>
      </c>
      <c r="BO484">
        <v>302570</v>
      </c>
      <c r="BP484">
        <v>314090</v>
      </c>
      <c r="BQ484">
        <v>64000</v>
      </c>
      <c r="BR484">
        <v>13360</v>
      </c>
      <c r="BS484">
        <v>53680</v>
      </c>
      <c r="BT484">
        <v>0</v>
      </c>
      <c r="BU484">
        <v>7403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255775.967</v>
      </c>
      <c r="CH484">
        <v>31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20</v>
      </c>
      <c r="DA484">
        <v>0</v>
      </c>
      <c r="DB484">
        <v>15</v>
      </c>
      <c r="DC484">
        <v>35</v>
      </c>
      <c r="DD484">
        <v>32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2</v>
      </c>
      <c r="DS484">
        <v>2</v>
      </c>
      <c r="DV484" s="2"/>
      <c r="DZ484" t="b">
        <v>1</v>
      </c>
      <c r="EA484" s="2" t="s">
        <v>192</v>
      </c>
      <c r="ED484" s="3">
        <v>46082</v>
      </c>
      <c r="EE484" s="3">
        <v>46112</v>
      </c>
      <c r="EF484" s="2" t="s">
        <v>173</v>
      </c>
      <c r="EG484" t="b">
        <v>1</v>
      </c>
      <c r="EH484" s="2" t="s">
        <v>174</v>
      </c>
      <c r="EK484" s="2"/>
    </row>
    <row r="485" spans="1:141" ht="15">
      <c r="A485" s="3">
        <v>46082</v>
      </c>
      <c r="B485">
        <v>7200</v>
      </c>
      <c r="D485" s="2"/>
      <c r="E485" t="s">
        <v>170</v>
      </c>
      <c r="F485" s="2" t="s">
        <v>171</v>
      </c>
      <c r="G485">
        <v>24</v>
      </c>
      <c r="H485" s="3">
        <v>34659</v>
      </c>
      <c r="J485">
        <v>143323.58900000001</v>
      </c>
      <c r="K485">
        <v>151073.56700000001</v>
      </c>
      <c r="L485">
        <v>183362.66699999999</v>
      </c>
      <c r="M485">
        <v>21</v>
      </c>
      <c r="N485">
        <v>9</v>
      </c>
      <c r="O485">
        <v>1</v>
      </c>
      <c r="P485">
        <v>31</v>
      </c>
      <c r="Q485">
        <v>100</v>
      </c>
      <c r="R485">
        <v>100</v>
      </c>
      <c r="S485">
        <v>6253033</v>
      </c>
      <c r="T485">
        <v>1283033</v>
      </c>
      <c r="U485">
        <v>4970000</v>
      </c>
      <c r="V485">
        <v>31</v>
      </c>
      <c r="W485">
        <v>4425115</v>
      </c>
      <c r="X485">
        <v>0</v>
      </c>
      <c r="Y485">
        <v>0</v>
      </c>
      <c r="Z485">
        <v>0</v>
      </c>
      <c r="AA485">
        <v>232500</v>
      </c>
      <c r="AB485">
        <v>0</v>
      </c>
      <c r="AC485">
        <v>0</v>
      </c>
      <c r="AD485">
        <v>0</v>
      </c>
      <c r="AE485">
        <v>232500</v>
      </c>
      <c r="AF485">
        <v>100000</v>
      </c>
      <c r="AG485">
        <v>566525</v>
      </c>
      <c r="AH485">
        <v>0</v>
      </c>
      <c r="AI485">
        <v>721990</v>
      </c>
      <c r="AJ485">
        <v>1288516</v>
      </c>
      <c r="AK485">
        <v>171902</v>
      </c>
      <c r="AL485">
        <v>0</v>
      </c>
      <c r="AM485">
        <v>0</v>
      </c>
      <c r="AN485">
        <v>0</v>
      </c>
      <c r="AO485">
        <v>0</v>
      </c>
      <c r="AP485">
        <v>1460418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35000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525570</v>
      </c>
      <c r="BN485">
        <v>52550</v>
      </c>
      <c r="BO485">
        <v>302570</v>
      </c>
      <c r="BP485">
        <v>273100</v>
      </c>
      <c r="BQ485">
        <v>56280</v>
      </c>
      <c r="BR485">
        <v>13280</v>
      </c>
      <c r="BS485">
        <v>53240</v>
      </c>
      <c r="BT485">
        <v>6000</v>
      </c>
      <c r="BU485">
        <v>443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243081.15599999999</v>
      </c>
      <c r="CH485">
        <v>31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20</v>
      </c>
      <c r="DA485">
        <v>0</v>
      </c>
      <c r="DB485">
        <v>21</v>
      </c>
      <c r="DC485">
        <v>41</v>
      </c>
      <c r="DD485">
        <v>5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1</v>
      </c>
      <c r="DK485">
        <v>0</v>
      </c>
      <c r="DL485">
        <v>0</v>
      </c>
      <c r="DM485">
        <v>0</v>
      </c>
      <c r="DN485">
        <v>1</v>
      </c>
      <c r="DO485">
        <v>0</v>
      </c>
      <c r="DP485">
        <v>0</v>
      </c>
      <c r="DQ485">
        <v>1</v>
      </c>
      <c r="DR485">
        <v>2</v>
      </c>
      <c r="DS485">
        <v>2</v>
      </c>
      <c r="DV485" s="2"/>
      <c r="DZ485" t="b">
        <v>1</v>
      </c>
      <c r="EA485" s="2" t="s">
        <v>192</v>
      </c>
      <c r="ED485" s="3">
        <v>46082</v>
      </c>
      <c r="EE485" s="3">
        <v>46112</v>
      </c>
      <c r="EF485" s="2" t="s">
        <v>173</v>
      </c>
      <c r="EG485" t="b">
        <v>1</v>
      </c>
      <c r="EH485" s="2" t="s">
        <v>174</v>
      </c>
      <c r="EK485" s="2"/>
    </row>
    <row r="486" spans="1:141" ht="15">
      <c r="A486" s="3">
        <v>46082</v>
      </c>
      <c r="B486">
        <v>7200</v>
      </c>
      <c r="D486" s="2"/>
      <c r="E486" t="s">
        <v>170</v>
      </c>
      <c r="F486" s="2" t="s">
        <v>171</v>
      </c>
      <c r="G486">
        <v>25</v>
      </c>
      <c r="H486" s="3">
        <v>34935</v>
      </c>
      <c r="J486">
        <v>143601.58900000001</v>
      </c>
      <c r="K486">
        <v>151101.56700000001</v>
      </c>
      <c r="L486">
        <v>183396.03400000001</v>
      </c>
      <c r="M486">
        <v>21</v>
      </c>
      <c r="N486">
        <v>9</v>
      </c>
      <c r="O486">
        <v>1</v>
      </c>
      <c r="P486">
        <v>31</v>
      </c>
      <c r="Q486">
        <v>100</v>
      </c>
      <c r="R486">
        <v>100</v>
      </c>
      <c r="S486">
        <v>8989295</v>
      </c>
      <c r="T486">
        <v>2059295</v>
      </c>
      <c r="U486">
        <v>6930000</v>
      </c>
      <c r="V486">
        <v>30</v>
      </c>
      <c r="W486">
        <v>4451649</v>
      </c>
      <c r="X486">
        <v>0</v>
      </c>
      <c r="Y486">
        <v>0</v>
      </c>
      <c r="Z486">
        <v>0</v>
      </c>
      <c r="AA486">
        <v>225000</v>
      </c>
      <c r="AB486">
        <v>0</v>
      </c>
      <c r="AC486">
        <v>0</v>
      </c>
      <c r="AD486">
        <v>0</v>
      </c>
      <c r="AE486">
        <v>225000</v>
      </c>
      <c r="AF486">
        <v>100000</v>
      </c>
      <c r="AG486">
        <v>566630</v>
      </c>
      <c r="AH486">
        <v>0</v>
      </c>
      <c r="AI486">
        <v>464221</v>
      </c>
      <c r="AJ486">
        <v>1030852</v>
      </c>
      <c r="AK486">
        <v>1100376</v>
      </c>
      <c r="AL486">
        <v>0</v>
      </c>
      <c r="AM486">
        <v>0</v>
      </c>
      <c r="AN486">
        <v>0</v>
      </c>
      <c r="AO486">
        <v>0</v>
      </c>
      <c r="AP486">
        <v>2131228</v>
      </c>
      <c r="AQ486">
        <v>2000000</v>
      </c>
      <c r="AR486">
        <v>36418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45000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1103330</v>
      </c>
      <c r="BN486">
        <v>110330</v>
      </c>
      <c r="BO486">
        <v>302570</v>
      </c>
      <c r="BP486">
        <v>390340</v>
      </c>
      <c r="BQ486">
        <v>80900</v>
      </c>
      <c r="BR486">
        <v>13360</v>
      </c>
      <c r="BS486">
        <v>53430</v>
      </c>
      <c r="BT486">
        <v>0</v>
      </c>
      <c r="BU486">
        <v>5035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250248.122</v>
      </c>
      <c r="CH486">
        <v>31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20</v>
      </c>
      <c r="DA486">
        <v>0</v>
      </c>
      <c r="DB486">
        <v>13.5</v>
      </c>
      <c r="DC486">
        <v>33.5</v>
      </c>
      <c r="DD486">
        <v>32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2</v>
      </c>
      <c r="DS486">
        <v>2</v>
      </c>
      <c r="DV486" s="2"/>
      <c r="DZ486" t="b">
        <v>1</v>
      </c>
      <c r="EA486" s="2" t="s">
        <v>192</v>
      </c>
      <c r="ED486" s="3">
        <v>46082</v>
      </c>
      <c r="EE486" s="3">
        <v>46112</v>
      </c>
      <c r="EF486" s="2" t="s">
        <v>173</v>
      </c>
      <c r="EG486" t="b">
        <v>1</v>
      </c>
      <c r="EH486" s="2" t="s">
        <v>174</v>
      </c>
      <c r="EK486" s="2"/>
    </row>
    <row r="487" spans="1:141" ht="15">
      <c r="A487" s="3">
        <v>46082</v>
      </c>
      <c r="B487">
        <v>7200</v>
      </c>
      <c r="D487" s="2"/>
      <c r="E487" t="s">
        <v>170</v>
      </c>
      <c r="F487" s="2" t="s">
        <v>171</v>
      </c>
      <c r="G487">
        <v>24</v>
      </c>
      <c r="H487" s="3">
        <v>35395</v>
      </c>
      <c r="J487">
        <v>143323.58900000001</v>
      </c>
      <c r="K487">
        <v>150823.56700000001</v>
      </c>
      <c r="L487">
        <v>183064.75</v>
      </c>
      <c r="M487">
        <v>21</v>
      </c>
      <c r="N487">
        <v>9</v>
      </c>
      <c r="O487">
        <v>1</v>
      </c>
      <c r="P487">
        <v>31</v>
      </c>
      <c r="Q487">
        <v>100</v>
      </c>
      <c r="R487">
        <v>100</v>
      </c>
      <c r="S487">
        <v>7429675</v>
      </c>
      <c r="T487">
        <v>1552010</v>
      </c>
      <c r="U487">
        <v>5877665</v>
      </c>
      <c r="V487">
        <v>29</v>
      </c>
      <c r="W487">
        <v>4443031</v>
      </c>
      <c r="X487">
        <v>0</v>
      </c>
      <c r="Y487">
        <v>0</v>
      </c>
      <c r="Z487">
        <v>7500</v>
      </c>
      <c r="AA487">
        <v>217500</v>
      </c>
      <c r="AB487">
        <v>0</v>
      </c>
      <c r="AC487">
        <v>0</v>
      </c>
      <c r="AD487">
        <v>0</v>
      </c>
      <c r="AE487">
        <v>225000</v>
      </c>
      <c r="AF487">
        <v>100000</v>
      </c>
      <c r="AG487">
        <v>565588</v>
      </c>
      <c r="AH487">
        <v>0</v>
      </c>
      <c r="AI487">
        <v>1149875</v>
      </c>
      <c r="AJ487">
        <v>1715463</v>
      </c>
      <c r="AK487">
        <v>789466</v>
      </c>
      <c r="AL487">
        <v>0</v>
      </c>
      <c r="AM487">
        <v>91715</v>
      </c>
      <c r="AN487">
        <v>0</v>
      </c>
      <c r="AO487">
        <v>10000</v>
      </c>
      <c r="AP487">
        <v>2606644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55000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704680</v>
      </c>
      <c r="BN487">
        <v>70460</v>
      </c>
      <c r="BO487">
        <v>302570</v>
      </c>
      <c r="BP487">
        <v>326770</v>
      </c>
      <c r="BQ487">
        <v>66870</v>
      </c>
      <c r="BR487">
        <v>13330</v>
      </c>
      <c r="BS487">
        <v>53330</v>
      </c>
      <c r="BT487">
        <v>4000</v>
      </c>
      <c r="BU487">
        <v>10000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264907.522</v>
      </c>
      <c r="CH487">
        <v>31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20</v>
      </c>
      <c r="DA487">
        <v>0</v>
      </c>
      <c r="DB487">
        <v>33.5</v>
      </c>
      <c r="DC487">
        <v>53.5</v>
      </c>
      <c r="DD487">
        <v>23</v>
      </c>
      <c r="DE487">
        <v>0</v>
      </c>
      <c r="DF487">
        <v>6.68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2</v>
      </c>
      <c r="DS487">
        <v>2</v>
      </c>
      <c r="DV487" s="2"/>
      <c r="DZ487" t="b">
        <v>1</v>
      </c>
      <c r="EA487" s="2" t="s">
        <v>192</v>
      </c>
      <c r="ED487" s="3">
        <v>46082</v>
      </c>
      <c r="EE487" s="3">
        <v>46112</v>
      </c>
      <c r="EF487" s="2" t="s">
        <v>173</v>
      </c>
      <c r="EG487" t="b">
        <v>1</v>
      </c>
      <c r="EH487" s="2" t="s">
        <v>174</v>
      </c>
      <c r="EK487" s="2"/>
    </row>
    <row r="488" spans="1:141" ht="15">
      <c r="A488" s="3">
        <v>46082</v>
      </c>
      <c r="B488">
        <v>7200</v>
      </c>
      <c r="D488" s="2"/>
      <c r="E488" t="s">
        <v>170</v>
      </c>
      <c r="F488" s="2" t="s">
        <v>171</v>
      </c>
      <c r="G488">
        <v>19</v>
      </c>
      <c r="H488" s="3">
        <v>36557</v>
      </c>
      <c r="J488">
        <v>141205.58900000001</v>
      </c>
      <c r="K488">
        <v>147955.56700000001</v>
      </c>
      <c r="L488">
        <v>179647.05</v>
      </c>
      <c r="M488">
        <v>21</v>
      </c>
      <c r="N488">
        <v>9</v>
      </c>
      <c r="O488">
        <v>1</v>
      </c>
      <c r="P488">
        <v>31</v>
      </c>
      <c r="Q488">
        <v>100</v>
      </c>
      <c r="R488">
        <v>100</v>
      </c>
      <c r="S488">
        <v>6788636</v>
      </c>
      <c r="T488">
        <v>1490636</v>
      </c>
      <c r="U488">
        <v>5298000</v>
      </c>
      <c r="V488">
        <v>26</v>
      </c>
      <c r="W488">
        <v>4377373</v>
      </c>
      <c r="X488">
        <v>0</v>
      </c>
      <c r="Y488">
        <v>0</v>
      </c>
      <c r="Z488">
        <v>7500</v>
      </c>
      <c r="AA488">
        <v>195000</v>
      </c>
      <c r="AB488">
        <v>0</v>
      </c>
      <c r="AC488">
        <v>0</v>
      </c>
      <c r="AD488">
        <v>0</v>
      </c>
      <c r="AE488">
        <v>202500</v>
      </c>
      <c r="AF488">
        <v>100000</v>
      </c>
      <c r="AG488">
        <v>554833</v>
      </c>
      <c r="AH488">
        <v>0</v>
      </c>
      <c r="AI488">
        <v>421047</v>
      </c>
      <c r="AJ488">
        <v>975881</v>
      </c>
      <c r="AK488">
        <v>1077882</v>
      </c>
      <c r="AL488">
        <v>0</v>
      </c>
      <c r="AM488">
        <v>0</v>
      </c>
      <c r="AN488">
        <v>0</v>
      </c>
      <c r="AO488">
        <v>0</v>
      </c>
      <c r="AP488">
        <v>2053763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55000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677690</v>
      </c>
      <c r="BN488">
        <v>67760</v>
      </c>
      <c r="BO488">
        <v>302570</v>
      </c>
      <c r="BP488">
        <v>301420</v>
      </c>
      <c r="BQ488">
        <v>61100</v>
      </c>
      <c r="BR488">
        <v>13140</v>
      </c>
      <c r="BS488">
        <v>52340</v>
      </c>
      <c r="BT488">
        <v>6000</v>
      </c>
      <c r="BU488">
        <v>8616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241659.511</v>
      </c>
      <c r="CH488">
        <v>31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20</v>
      </c>
      <c r="DA488">
        <v>0</v>
      </c>
      <c r="DB488">
        <v>12.5</v>
      </c>
      <c r="DC488">
        <v>32.5</v>
      </c>
      <c r="DD488">
        <v>32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2</v>
      </c>
      <c r="DS488">
        <v>2</v>
      </c>
      <c r="DV488" s="2"/>
      <c r="DZ488" t="b">
        <v>1</v>
      </c>
      <c r="EA488" s="2" t="s">
        <v>192</v>
      </c>
      <c r="ED488" s="3">
        <v>46082</v>
      </c>
      <c r="EE488" s="3">
        <v>46112</v>
      </c>
      <c r="EF488" s="2" t="s">
        <v>173</v>
      </c>
      <c r="EG488" t="b">
        <v>1</v>
      </c>
      <c r="EH488" s="2" t="s">
        <v>174</v>
      </c>
      <c r="EK488" s="2"/>
    </row>
    <row r="489" spans="1:141" ht="15">
      <c r="A489" s="3">
        <v>46082</v>
      </c>
      <c r="B489">
        <v>7210</v>
      </c>
      <c r="D489" s="2"/>
      <c r="E489" t="s">
        <v>170</v>
      </c>
      <c r="F489" s="2" t="s">
        <v>171</v>
      </c>
      <c r="G489">
        <v>14</v>
      </c>
      <c r="H489" s="3">
        <v>34869</v>
      </c>
      <c r="J489">
        <v>138345.58900000001</v>
      </c>
      <c r="K489">
        <v>146095.56700000001</v>
      </c>
      <c r="L489">
        <v>174097.217</v>
      </c>
      <c r="M489">
        <v>21</v>
      </c>
      <c r="N489">
        <v>9</v>
      </c>
      <c r="O489">
        <v>1</v>
      </c>
      <c r="P489">
        <v>31</v>
      </c>
      <c r="Q489">
        <v>100</v>
      </c>
      <c r="R489">
        <v>100</v>
      </c>
      <c r="S489">
        <v>9180594</v>
      </c>
      <c r="T489">
        <v>2188594</v>
      </c>
      <c r="U489">
        <v>6992000</v>
      </c>
      <c r="V489">
        <v>30</v>
      </c>
      <c r="W489">
        <v>4288713</v>
      </c>
      <c r="X489">
        <v>0</v>
      </c>
      <c r="Y489">
        <v>0</v>
      </c>
      <c r="Z489">
        <v>7500</v>
      </c>
      <c r="AA489">
        <v>225000</v>
      </c>
      <c r="AB489">
        <v>0</v>
      </c>
      <c r="AC489">
        <v>0</v>
      </c>
      <c r="AD489">
        <v>0</v>
      </c>
      <c r="AE489">
        <v>232500</v>
      </c>
      <c r="AF489">
        <v>0</v>
      </c>
      <c r="AG489">
        <v>547858</v>
      </c>
      <c r="AH489">
        <v>0</v>
      </c>
      <c r="AI489">
        <v>881367</v>
      </c>
      <c r="AJ489">
        <v>1429225</v>
      </c>
      <c r="AK489">
        <v>1175156</v>
      </c>
      <c r="AL489">
        <v>0</v>
      </c>
      <c r="AM489">
        <v>0</v>
      </c>
      <c r="AN489">
        <v>0</v>
      </c>
      <c r="AO489">
        <v>0</v>
      </c>
      <c r="AP489">
        <v>2604381</v>
      </c>
      <c r="AQ489">
        <v>2000000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55000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1219990</v>
      </c>
      <c r="BN489">
        <v>121990</v>
      </c>
      <c r="BO489">
        <v>302570</v>
      </c>
      <c r="BP489">
        <v>396970</v>
      </c>
      <c r="BQ489">
        <v>82630</v>
      </c>
      <c r="BR489">
        <v>12870</v>
      </c>
      <c r="BS489">
        <v>50690</v>
      </c>
      <c r="BT489">
        <v>0</v>
      </c>
      <c r="BU489">
        <v>884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249931.32199999999</v>
      </c>
      <c r="CH489">
        <v>31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20</v>
      </c>
      <c r="DA489">
        <v>0</v>
      </c>
      <c r="DB489">
        <v>27</v>
      </c>
      <c r="DC489">
        <v>47</v>
      </c>
      <c r="DD489">
        <v>36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2</v>
      </c>
      <c r="DS489">
        <v>2</v>
      </c>
      <c r="DV489" s="2"/>
      <c r="DZ489" t="b">
        <v>1</v>
      </c>
      <c r="EA489" s="2" t="s">
        <v>193</v>
      </c>
      <c r="ED489" s="3">
        <v>46082</v>
      </c>
      <c r="EE489" s="3">
        <v>46112</v>
      </c>
      <c r="EF489" s="2" t="s">
        <v>173</v>
      </c>
      <c r="EG489" t="b">
        <v>1</v>
      </c>
      <c r="EH489" s="2" t="s">
        <v>174</v>
      </c>
      <c r="EK489" s="2"/>
    </row>
    <row r="490" spans="1:141" ht="15">
      <c r="A490" s="3">
        <v>46082</v>
      </c>
      <c r="B490">
        <v>7210</v>
      </c>
      <c r="D490" s="2"/>
      <c r="E490" t="s">
        <v>170</v>
      </c>
      <c r="F490" s="2" t="s">
        <v>171</v>
      </c>
      <c r="G490">
        <v>13</v>
      </c>
      <c r="H490" s="3">
        <v>35079</v>
      </c>
      <c r="J490">
        <v>137689.58900000001</v>
      </c>
      <c r="K490">
        <v>146189.56700000001</v>
      </c>
      <c r="L490">
        <v>174209.234</v>
      </c>
      <c r="M490">
        <v>21</v>
      </c>
      <c r="N490">
        <v>9</v>
      </c>
      <c r="O490">
        <v>1</v>
      </c>
      <c r="P490">
        <v>31</v>
      </c>
      <c r="Q490">
        <v>100</v>
      </c>
      <c r="R490">
        <v>100</v>
      </c>
      <c r="S490">
        <v>7646733</v>
      </c>
      <c r="T490">
        <v>1605733</v>
      </c>
      <c r="U490">
        <v>6041000</v>
      </c>
      <c r="V490">
        <v>30</v>
      </c>
      <c r="W490">
        <v>4268377</v>
      </c>
      <c r="X490">
        <v>0</v>
      </c>
      <c r="Y490">
        <v>0</v>
      </c>
      <c r="Z490">
        <v>30000</v>
      </c>
      <c r="AA490">
        <v>225000</v>
      </c>
      <c r="AB490">
        <v>0</v>
      </c>
      <c r="AC490">
        <v>0</v>
      </c>
      <c r="AD490">
        <v>0</v>
      </c>
      <c r="AE490">
        <v>255000</v>
      </c>
      <c r="AF490">
        <v>0</v>
      </c>
      <c r="AG490">
        <v>548210</v>
      </c>
      <c r="AH490">
        <v>0</v>
      </c>
      <c r="AI490">
        <v>947262</v>
      </c>
      <c r="AJ490">
        <v>1495473</v>
      </c>
      <c r="AK490">
        <v>1567883</v>
      </c>
      <c r="AL490">
        <v>0</v>
      </c>
      <c r="AM490">
        <v>0</v>
      </c>
      <c r="AN490">
        <v>0</v>
      </c>
      <c r="AO490">
        <v>0</v>
      </c>
      <c r="AP490">
        <v>3063356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50000</v>
      </c>
      <c r="BC490">
        <v>0</v>
      </c>
      <c r="BD490">
        <v>0</v>
      </c>
      <c r="BE490">
        <v>10000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759170</v>
      </c>
      <c r="BN490">
        <v>75910</v>
      </c>
      <c r="BO490">
        <v>302570</v>
      </c>
      <c r="BP490">
        <v>335160</v>
      </c>
      <c r="BQ490">
        <v>68820</v>
      </c>
      <c r="BR490">
        <v>12810</v>
      </c>
      <c r="BS490">
        <v>50710</v>
      </c>
      <c r="BT490">
        <v>0</v>
      </c>
      <c r="BU490">
        <v>583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262590.38900000002</v>
      </c>
      <c r="CH490">
        <v>31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20</v>
      </c>
      <c r="DA490">
        <v>0</v>
      </c>
      <c r="DB490">
        <v>29</v>
      </c>
      <c r="DC490">
        <v>49</v>
      </c>
      <c r="DD490">
        <v>48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2</v>
      </c>
      <c r="DS490">
        <v>2</v>
      </c>
      <c r="DV490" s="2"/>
      <c r="DZ490" t="b">
        <v>1</v>
      </c>
      <c r="EA490" s="2" t="s">
        <v>193</v>
      </c>
      <c r="ED490" s="3">
        <v>46082</v>
      </c>
      <c r="EE490" s="3">
        <v>46112</v>
      </c>
      <c r="EF490" s="2" t="s">
        <v>173</v>
      </c>
      <c r="EG490" t="b">
        <v>1</v>
      </c>
      <c r="EH490" s="2" t="s">
        <v>174</v>
      </c>
      <c r="EK490" s="2"/>
    </row>
    <row r="491" spans="1:141" ht="15">
      <c r="A491" s="3">
        <v>46082</v>
      </c>
      <c r="B491">
        <v>7210</v>
      </c>
      <c r="D491" s="2"/>
      <c r="E491" t="s">
        <v>176</v>
      </c>
      <c r="F491" s="2" t="s">
        <v>177</v>
      </c>
      <c r="G491">
        <v>5</v>
      </c>
      <c r="H491" s="3">
        <v>37963</v>
      </c>
      <c r="J491">
        <v>111809.333</v>
      </c>
      <c r="K491">
        <v>117559.3</v>
      </c>
      <c r="L491">
        <v>140091.49900000001</v>
      </c>
      <c r="M491">
        <v>21</v>
      </c>
      <c r="N491">
        <v>9</v>
      </c>
      <c r="O491">
        <v>1</v>
      </c>
      <c r="P491">
        <v>31</v>
      </c>
      <c r="Q491">
        <v>100</v>
      </c>
      <c r="R491">
        <v>100</v>
      </c>
      <c r="S491">
        <v>5795534</v>
      </c>
      <c r="T491">
        <v>1050534</v>
      </c>
      <c r="U491">
        <v>4745000</v>
      </c>
      <c r="V491">
        <v>22</v>
      </c>
      <c r="W491">
        <v>3466089</v>
      </c>
      <c r="X491">
        <v>0</v>
      </c>
      <c r="Y491">
        <v>0</v>
      </c>
      <c r="Z491">
        <v>7500</v>
      </c>
      <c r="AA491">
        <v>165000</v>
      </c>
      <c r="AB491">
        <v>0</v>
      </c>
      <c r="AC491">
        <v>0</v>
      </c>
      <c r="AD491">
        <v>0</v>
      </c>
      <c r="AE491">
        <v>172500</v>
      </c>
      <c r="AF491">
        <v>0</v>
      </c>
      <c r="AG491">
        <v>440847</v>
      </c>
      <c r="AH491">
        <v>0</v>
      </c>
      <c r="AI491">
        <v>630411</v>
      </c>
      <c r="AJ491">
        <v>1071259</v>
      </c>
      <c r="AK491">
        <v>1050686</v>
      </c>
      <c r="AL491">
        <v>0</v>
      </c>
      <c r="AM491">
        <v>0</v>
      </c>
      <c r="AN491">
        <v>0</v>
      </c>
      <c r="AO491">
        <v>0</v>
      </c>
      <c r="AP491">
        <v>2121945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35000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388450</v>
      </c>
      <c r="BN491">
        <v>38840</v>
      </c>
      <c r="BO491">
        <v>259110</v>
      </c>
      <c r="BP491">
        <v>254180</v>
      </c>
      <c r="BQ491">
        <v>52160</v>
      </c>
      <c r="BR491">
        <v>10400</v>
      </c>
      <c r="BS491">
        <v>40790</v>
      </c>
      <c r="BT491">
        <v>0</v>
      </c>
      <c r="BU491">
        <v>6604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213841.27799999999</v>
      </c>
      <c r="CH491">
        <v>31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20</v>
      </c>
      <c r="DA491">
        <v>0</v>
      </c>
      <c r="DB491">
        <v>24</v>
      </c>
      <c r="DC491">
        <v>44</v>
      </c>
      <c r="DD491">
        <v>40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1</v>
      </c>
      <c r="DR491">
        <v>2</v>
      </c>
      <c r="DS491">
        <v>2</v>
      </c>
      <c r="DV491" s="2"/>
      <c r="DZ491" t="b">
        <v>1</v>
      </c>
      <c r="EA491" s="2" t="s">
        <v>193</v>
      </c>
      <c r="ED491" s="3">
        <v>46082</v>
      </c>
      <c r="EE491" s="3">
        <v>46112</v>
      </c>
      <c r="EF491" s="2" t="s">
        <v>173</v>
      </c>
      <c r="EG491" t="b">
        <v>1</v>
      </c>
      <c r="EH491" s="2" t="s">
        <v>174</v>
      </c>
      <c r="EK491" s="2"/>
    </row>
    <row r="492" spans="1:141" ht="15">
      <c r="A492" s="3">
        <v>46082</v>
      </c>
      <c r="B492">
        <v>7210</v>
      </c>
      <c r="D492" s="2"/>
      <c r="E492" t="s">
        <v>176</v>
      </c>
      <c r="F492" s="2" t="s">
        <v>177</v>
      </c>
      <c r="G492">
        <v>15</v>
      </c>
      <c r="H492" s="3">
        <v>38096</v>
      </c>
      <c r="J492">
        <v>118421.333</v>
      </c>
      <c r="K492">
        <v>123671.3</v>
      </c>
      <c r="L492">
        <v>147374.96599999999</v>
      </c>
      <c r="M492">
        <v>21</v>
      </c>
      <c r="N492">
        <v>9</v>
      </c>
      <c r="O492">
        <v>1</v>
      </c>
      <c r="P492">
        <v>31</v>
      </c>
      <c r="Q492">
        <v>100</v>
      </c>
      <c r="R492">
        <v>100</v>
      </c>
      <c r="S492">
        <v>7268339</v>
      </c>
      <c r="T492">
        <v>1619190</v>
      </c>
      <c r="U492">
        <v>5649149</v>
      </c>
      <c r="V492">
        <v>21</v>
      </c>
      <c r="W492">
        <v>3671061</v>
      </c>
      <c r="X492">
        <v>0</v>
      </c>
      <c r="Y492">
        <v>0</v>
      </c>
      <c r="Z492">
        <v>0</v>
      </c>
      <c r="AA492">
        <v>157500</v>
      </c>
      <c r="AB492">
        <v>0</v>
      </c>
      <c r="AC492">
        <v>0</v>
      </c>
      <c r="AD492">
        <v>0</v>
      </c>
      <c r="AE492">
        <v>157500</v>
      </c>
      <c r="AF492">
        <v>0</v>
      </c>
      <c r="AG492">
        <v>463767</v>
      </c>
      <c r="AH492">
        <v>0</v>
      </c>
      <c r="AI492">
        <v>801351</v>
      </c>
      <c r="AJ492">
        <v>1265118</v>
      </c>
      <c r="AK492">
        <v>1326374</v>
      </c>
      <c r="AL492">
        <v>147374</v>
      </c>
      <c r="AM492">
        <v>630912</v>
      </c>
      <c r="AN492">
        <v>0</v>
      </c>
      <c r="AO492">
        <v>60000</v>
      </c>
      <c r="AP492">
        <v>3429778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10000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815070</v>
      </c>
      <c r="BN492">
        <v>81500</v>
      </c>
      <c r="BO492">
        <v>272650</v>
      </c>
      <c r="BP492">
        <v>312610</v>
      </c>
      <c r="BQ492">
        <v>65420</v>
      </c>
      <c r="BR492">
        <v>11020</v>
      </c>
      <c r="BS492">
        <v>42920</v>
      </c>
      <c r="BT492">
        <v>8000</v>
      </c>
      <c r="BU492">
        <v>10000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266143.85600000003</v>
      </c>
      <c r="CH492">
        <v>31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12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20</v>
      </c>
      <c r="DA492">
        <v>0</v>
      </c>
      <c r="DB492">
        <v>29</v>
      </c>
      <c r="DC492">
        <v>49</v>
      </c>
      <c r="DD492">
        <v>48</v>
      </c>
      <c r="DE492">
        <v>4</v>
      </c>
      <c r="DF492">
        <v>57.08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1</v>
      </c>
      <c r="DR492">
        <v>2</v>
      </c>
      <c r="DS492">
        <v>2</v>
      </c>
      <c r="DV492" s="2"/>
      <c r="DZ492" t="b">
        <v>1</v>
      </c>
      <c r="EA492" s="2" t="s">
        <v>193</v>
      </c>
      <c r="ED492" s="3">
        <v>46082</v>
      </c>
      <c r="EE492" s="3">
        <v>46112</v>
      </c>
      <c r="EF492" s="2" t="s">
        <v>173</v>
      </c>
      <c r="EG492" t="b">
        <v>1</v>
      </c>
      <c r="EH492" s="2" t="s">
        <v>174</v>
      </c>
      <c r="EK492" s="2"/>
    </row>
    <row r="493" spans="1:141" ht="15">
      <c r="A493" s="3">
        <v>46082</v>
      </c>
      <c r="B493">
        <v>7220</v>
      </c>
      <c r="D493" s="2"/>
      <c r="E493" t="s">
        <v>170</v>
      </c>
      <c r="F493" s="2" t="s">
        <v>171</v>
      </c>
      <c r="G493">
        <v>7</v>
      </c>
      <c r="H493" s="3">
        <v>35059</v>
      </c>
      <c r="J493">
        <v>132883.58900000001</v>
      </c>
      <c r="K493">
        <v>140633.56700000001</v>
      </c>
      <c r="L493">
        <v>167588.334</v>
      </c>
      <c r="M493">
        <v>21</v>
      </c>
      <c r="N493">
        <v>9</v>
      </c>
      <c r="O493">
        <v>1</v>
      </c>
      <c r="P493">
        <v>31</v>
      </c>
      <c r="Q493">
        <v>100</v>
      </c>
      <c r="R493">
        <v>100</v>
      </c>
      <c r="S493">
        <v>10613558</v>
      </c>
      <c r="T493">
        <v>2814558</v>
      </c>
      <c r="U493">
        <v>7799000</v>
      </c>
      <c r="V493">
        <v>30</v>
      </c>
      <c r="W493">
        <v>4119391</v>
      </c>
      <c r="X493">
        <v>0</v>
      </c>
      <c r="Y493">
        <v>0</v>
      </c>
      <c r="Z493">
        <v>7500</v>
      </c>
      <c r="AA493">
        <v>225000</v>
      </c>
      <c r="AB493">
        <v>0</v>
      </c>
      <c r="AC493">
        <v>0</v>
      </c>
      <c r="AD493">
        <v>0</v>
      </c>
      <c r="AE493">
        <v>232500</v>
      </c>
      <c r="AF493">
        <v>0</v>
      </c>
      <c r="AG493">
        <v>527375</v>
      </c>
      <c r="AH493">
        <v>0</v>
      </c>
      <c r="AI493">
        <v>879838</v>
      </c>
      <c r="AJ493">
        <v>1407214</v>
      </c>
      <c r="AK493">
        <v>1759677</v>
      </c>
      <c r="AL493">
        <v>335176</v>
      </c>
      <c r="AM493">
        <v>654600</v>
      </c>
      <c r="AN493">
        <v>0</v>
      </c>
      <c r="AO493">
        <v>60000</v>
      </c>
      <c r="AP493">
        <v>4216667</v>
      </c>
      <c r="AQ493">
        <v>2000000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45000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1617670</v>
      </c>
      <c r="BN493">
        <v>161760</v>
      </c>
      <c r="BO493">
        <v>302570</v>
      </c>
      <c r="BP493">
        <v>457150</v>
      </c>
      <c r="BQ493">
        <v>95520</v>
      </c>
      <c r="BR493">
        <v>12360</v>
      </c>
      <c r="BS493">
        <v>48790</v>
      </c>
      <c r="BT493">
        <v>10000</v>
      </c>
      <c r="BU493">
        <v>538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108200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283544.75599999999</v>
      </c>
      <c r="CH493">
        <v>31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12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20</v>
      </c>
      <c r="DA493">
        <v>0</v>
      </c>
      <c r="DB493">
        <v>28</v>
      </c>
      <c r="DC493">
        <v>48</v>
      </c>
      <c r="DD493">
        <v>56</v>
      </c>
      <c r="DE493">
        <v>8</v>
      </c>
      <c r="DF493">
        <v>52.08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2</v>
      </c>
      <c r="DS493">
        <v>2</v>
      </c>
      <c r="DV493" s="2"/>
      <c r="DZ493" t="b">
        <v>1</v>
      </c>
      <c r="EA493" s="2" t="s">
        <v>194</v>
      </c>
      <c r="ED493" s="3">
        <v>46082</v>
      </c>
      <c r="EE493" s="3">
        <v>46112</v>
      </c>
      <c r="EF493" s="2" t="s">
        <v>173</v>
      </c>
      <c r="EG493" t="b">
        <v>1</v>
      </c>
      <c r="EH493" s="2" t="s">
        <v>174</v>
      </c>
      <c r="EK493" s="2"/>
    </row>
    <row r="494" spans="1:141" ht="15">
      <c r="A494" s="3">
        <v>46082</v>
      </c>
      <c r="B494">
        <v>7220</v>
      </c>
      <c r="D494" s="2"/>
      <c r="E494" t="s">
        <v>170</v>
      </c>
      <c r="F494" s="2" t="s">
        <v>171</v>
      </c>
      <c r="G494">
        <v>9</v>
      </c>
      <c r="H494" s="3">
        <v>35219</v>
      </c>
      <c r="J494">
        <v>134594.58900000001</v>
      </c>
      <c r="K494">
        <v>142094.56700000001</v>
      </c>
      <c r="L494">
        <v>169329.359</v>
      </c>
      <c r="M494">
        <v>21</v>
      </c>
      <c r="N494">
        <v>9</v>
      </c>
      <c r="O494">
        <v>1</v>
      </c>
      <c r="P494">
        <v>31</v>
      </c>
      <c r="Q494">
        <v>100</v>
      </c>
      <c r="R494">
        <v>100</v>
      </c>
      <c r="S494">
        <v>8713448</v>
      </c>
      <c r="T494">
        <v>2068448</v>
      </c>
      <c r="U494">
        <v>6645000</v>
      </c>
      <c r="V494">
        <v>29</v>
      </c>
      <c r="W494">
        <v>4172432</v>
      </c>
      <c r="X494">
        <v>0</v>
      </c>
      <c r="Y494">
        <v>0</v>
      </c>
      <c r="Z494">
        <v>7500</v>
      </c>
      <c r="AA494">
        <v>217500</v>
      </c>
      <c r="AB494">
        <v>0</v>
      </c>
      <c r="AC494">
        <v>0</v>
      </c>
      <c r="AD494">
        <v>0</v>
      </c>
      <c r="AE494">
        <v>225000</v>
      </c>
      <c r="AF494">
        <v>0</v>
      </c>
      <c r="AG494">
        <v>532854</v>
      </c>
      <c r="AH494">
        <v>0</v>
      </c>
      <c r="AI494">
        <v>1079474</v>
      </c>
      <c r="AJ494">
        <v>1612329</v>
      </c>
      <c r="AK494">
        <v>1523964</v>
      </c>
      <c r="AL494">
        <v>423323</v>
      </c>
      <c r="AM494">
        <v>661400</v>
      </c>
      <c r="AN494">
        <v>0</v>
      </c>
      <c r="AO494">
        <v>60000</v>
      </c>
      <c r="AP494">
        <v>4281016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35000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1130120</v>
      </c>
      <c r="BN494">
        <v>113010</v>
      </c>
      <c r="BO494">
        <v>302570</v>
      </c>
      <c r="BP494">
        <v>374470</v>
      </c>
      <c r="BQ494">
        <v>78420</v>
      </c>
      <c r="BR494">
        <v>12520</v>
      </c>
      <c r="BS494">
        <v>49300</v>
      </c>
      <c r="BT494">
        <v>0</v>
      </c>
      <c r="BU494">
        <v>8038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291383.56699999998</v>
      </c>
      <c r="CH494">
        <v>31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12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20</v>
      </c>
      <c r="DA494">
        <v>0</v>
      </c>
      <c r="DB494">
        <v>34</v>
      </c>
      <c r="DC494">
        <v>54</v>
      </c>
      <c r="DD494">
        <v>48</v>
      </c>
      <c r="DE494">
        <v>10</v>
      </c>
      <c r="DF494">
        <v>52.08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2</v>
      </c>
      <c r="DS494">
        <v>2</v>
      </c>
      <c r="DV494" s="2"/>
      <c r="DZ494" t="b">
        <v>1</v>
      </c>
      <c r="EA494" s="2" t="s">
        <v>194</v>
      </c>
      <c r="ED494" s="3">
        <v>46082</v>
      </c>
      <c r="EE494" s="3">
        <v>46112</v>
      </c>
      <c r="EF494" s="2" t="s">
        <v>173</v>
      </c>
      <c r="EG494" t="b">
        <v>1</v>
      </c>
      <c r="EH494" s="2" t="s">
        <v>174</v>
      </c>
      <c r="EK494" s="2"/>
    </row>
    <row r="495" spans="1:141" ht="15">
      <c r="A495" s="3">
        <v>46082</v>
      </c>
      <c r="B495">
        <v>7220</v>
      </c>
      <c r="D495" s="2"/>
      <c r="E495" t="s">
        <v>170</v>
      </c>
      <c r="F495" s="2" t="s">
        <v>171</v>
      </c>
      <c r="G495">
        <v>4</v>
      </c>
      <c r="H495" s="3">
        <v>35444</v>
      </c>
      <c r="J495">
        <v>130108.58900000001</v>
      </c>
      <c r="K495">
        <v>137358.56700000001</v>
      </c>
      <c r="L495">
        <v>163685.625</v>
      </c>
      <c r="M495">
        <v>21</v>
      </c>
      <c r="N495">
        <v>9</v>
      </c>
      <c r="O495">
        <v>1</v>
      </c>
      <c r="P495">
        <v>31</v>
      </c>
      <c r="Q495">
        <v>100</v>
      </c>
      <c r="R495">
        <v>100</v>
      </c>
      <c r="S495">
        <v>8086053</v>
      </c>
      <c r="T495">
        <v>1700280</v>
      </c>
      <c r="U495">
        <v>6385773</v>
      </c>
      <c r="V495">
        <v>29</v>
      </c>
      <c r="W495">
        <v>4033366</v>
      </c>
      <c r="X495">
        <v>0</v>
      </c>
      <c r="Y495">
        <v>0</v>
      </c>
      <c r="Z495">
        <v>0</v>
      </c>
      <c r="AA495">
        <v>217500</v>
      </c>
      <c r="AB495">
        <v>0</v>
      </c>
      <c r="AC495">
        <v>0</v>
      </c>
      <c r="AD495">
        <v>0</v>
      </c>
      <c r="AE495">
        <v>217500</v>
      </c>
      <c r="AF495">
        <v>0</v>
      </c>
      <c r="AG495">
        <v>515094</v>
      </c>
      <c r="AH495">
        <v>0</v>
      </c>
      <c r="AI495">
        <v>813312</v>
      </c>
      <c r="AJ495">
        <v>1328407</v>
      </c>
      <c r="AK495">
        <v>1473170</v>
      </c>
      <c r="AL495">
        <v>245528</v>
      </c>
      <c r="AM495">
        <v>668082</v>
      </c>
      <c r="AN495">
        <v>0</v>
      </c>
      <c r="AO495">
        <v>65000</v>
      </c>
      <c r="AP495">
        <v>3780187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55000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832670</v>
      </c>
      <c r="BN495">
        <v>83260</v>
      </c>
      <c r="BO495">
        <v>302570</v>
      </c>
      <c r="BP495">
        <v>349260</v>
      </c>
      <c r="BQ495">
        <v>72770</v>
      </c>
      <c r="BR495">
        <v>12100</v>
      </c>
      <c r="BS495">
        <v>47650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259266.83300000001</v>
      </c>
      <c r="CH495">
        <v>31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13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20</v>
      </c>
      <c r="DA495">
        <v>0</v>
      </c>
      <c r="DB495">
        <v>26.5</v>
      </c>
      <c r="DC495">
        <v>46.5</v>
      </c>
      <c r="DD495">
        <v>48</v>
      </c>
      <c r="DE495">
        <v>6</v>
      </c>
      <c r="DF495">
        <v>54.42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2</v>
      </c>
      <c r="DS495">
        <v>2</v>
      </c>
      <c r="DV495" s="2"/>
      <c r="DZ495" t="b">
        <v>1</v>
      </c>
      <c r="EA495" s="2" t="s">
        <v>194</v>
      </c>
      <c r="ED495" s="3">
        <v>46082</v>
      </c>
      <c r="EE495" s="3">
        <v>46112</v>
      </c>
      <c r="EF495" s="2" t="s">
        <v>173</v>
      </c>
      <c r="EG495" t="b">
        <v>1</v>
      </c>
      <c r="EH495" s="2" t="s">
        <v>174</v>
      </c>
      <c r="EK495" s="2"/>
    </row>
    <row r="496" spans="1:141" ht="15">
      <c r="A496" s="3">
        <v>46082</v>
      </c>
      <c r="B496">
        <v>7220</v>
      </c>
      <c r="D496" s="2"/>
      <c r="E496" t="s">
        <v>176</v>
      </c>
      <c r="F496" s="2" t="s">
        <v>177</v>
      </c>
      <c r="G496">
        <v>9</v>
      </c>
      <c r="H496" s="3">
        <v>36549</v>
      </c>
      <c r="J496">
        <v>114832.333</v>
      </c>
      <c r="K496">
        <v>121707.3</v>
      </c>
      <c r="L496">
        <v>145034.533</v>
      </c>
      <c r="M496">
        <v>21</v>
      </c>
      <c r="N496">
        <v>9</v>
      </c>
      <c r="O496">
        <v>1</v>
      </c>
      <c r="P496">
        <v>31</v>
      </c>
      <c r="Q496">
        <v>100</v>
      </c>
      <c r="R496">
        <v>100</v>
      </c>
      <c r="S496">
        <v>9580317</v>
      </c>
      <c r="T496">
        <v>2157250</v>
      </c>
      <c r="U496">
        <v>7423067</v>
      </c>
      <c r="V496">
        <v>26</v>
      </c>
      <c r="W496">
        <v>3559802</v>
      </c>
      <c r="X496">
        <v>0</v>
      </c>
      <c r="Y496">
        <v>0</v>
      </c>
      <c r="Z496">
        <v>11250</v>
      </c>
      <c r="AA496">
        <v>195000</v>
      </c>
      <c r="AB496">
        <v>0</v>
      </c>
      <c r="AC496">
        <v>0</v>
      </c>
      <c r="AD496">
        <v>0</v>
      </c>
      <c r="AE496">
        <v>206250</v>
      </c>
      <c r="AF496">
        <v>0</v>
      </c>
      <c r="AG496">
        <v>456402</v>
      </c>
      <c r="AH496">
        <v>0</v>
      </c>
      <c r="AI496">
        <v>924595</v>
      </c>
      <c r="AJ496">
        <v>1380997</v>
      </c>
      <c r="AK496">
        <v>1522862</v>
      </c>
      <c r="AL496">
        <v>217551</v>
      </c>
      <c r="AM496">
        <v>566504</v>
      </c>
      <c r="AN496">
        <v>0</v>
      </c>
      <c r="AO496">
        <v>60000</v>
      </c>
      <c r="AP496">
        <v>3747914</v>
      </c>
      <c r="AQ496">
        <v>2000000</v>
      </c>
      <c r="AR496">
        <v>21351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45000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1257850</v>
      </c>
      <c r="BN496">
        <v>125780</v>
      </c>
      <c r="BO496">
        <v>222820</v>
      </c>
      <c r="BP496">
        <v>411680</v>
      </c>
      <c r="BQ496">
        <v>86220</v>
      </c>
      <c r="BR496">
        <v>10680</v>
      </c>
      <c r="BS496">
        <v>42220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243461.26699999999</v>
      </c>
      <c r="CH496">
        <v>31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12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20</v>
      </c>
      <c r="DA496">
        <v>0</v>
      </c>
      <c r="DB496">
        <v>34</v>
      </c>
      <c r="DC496">
        <v>54</v>
      </c>
      <c r="DD496">
        <v>56</v>
      </c>
      <c r="DE496">
        <v>6</v>
      </c>
      <c r="DF496">
        <v>52.08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2</v>
      </c>
      <c r="DS496">
        <v>2</v>
      </c>
      <c r="DV496" s="2"/>
      <c r="DZ496" t="b">
        <v>1</v>
      </c>
      <c r="EA496" s="2" t="s">
        <v>194</v>
      </c>
      <c r="ED496" s="3">
        <v>46082</v>
      </c>
      <c r="EE496" s="3">
        <v>46112</v>
      </c>
      <c r="EF496" s="2" t="s">
        <v>173</v>
      </c>
      <c r="EG496" t="b">
        <v>1</v>
      </c>
      <c r="EH496" s="2" t="s">
        <v>174</v>
      </c>
      <c r="EK496" s="2"/>
    </row>
    <row r="497" spans="1:141" ht="15">
      <c r="A497" s="3">
        <v>46082</v>
      </c>
      <c r="B497">
        <v>7220</v>
      </c>
      <c r="D497" s="2"/>
      <c r="E497" t="s">
        <v>176</v>
      </c>
      <c r="F497" s="2" t="s">
        <v>177</v>
      </c>
      <c r="G497">
        <v>5</v>
      </c>
      <c r="H497" s="3">
        <v>37683</v>
      </c>
      <c r="J497">
        <v>111809.333</v>
      </c>
      <c r="K497">
        <v>117809.3</v>
      </c>
      <c r="L497">
        <v>140389.416</v>
      </c>
      <c r="M497">
        <v>21</v>
      </c>
      <c r="N497">
        <v>9</v>
      </c>
      <c r="O497">
        <v>1</v>
      </c>
      <c r="P497">
        <v>31</v>
      </c>
      <c r="Q497">
        <v>100</v>
      </c>
      <c r="R497">
        <v>100</v>
      </c>
      <c r="S497">
        <v>7162589</v>
      </c>
      <c r="T497">
        <v>1552589</v>
      </c>
      <c r="U497">
        <v>5610000</v>
      </c>
      <c r="V497">
        <v>23</v>
      </c>
      <c r="W497">
        <v>3466089</v>
      </c>
      <c r="X497">
        <v>0</v>
      </c>
      <c r="Y497">
        <v>0</v>
      </c>
      <c r="Z497">
        <v>7500</v>
      </c>
      <c r="AA497">
        <v>172500</v>
      </c>
      <c r="AB497">
        <v>0</v>
      </c>
      <c r="AC497">
        <v>0</v>
      </c>
      <c r="AD497">
        <v>0</v>
      </c>
      <c r="AE497">
        <v>180000</v>
      </c>
      <c r="AF497">
        <v>0</v>
      </c>
      <c r="AG497">
        <v>441784</v>
      </c>
      <c r="AH497">
        <v>0</v>
      </c>
      <c r="AI497">
        <v>737044</v>
      </c>
      <c r="AJ497">
        <v>1178829</v>
      </c>
      <c r="AK497">
        <v>1474088</v>
      </c>
      <c r="AL497">
        <v>210584</v>
      </c>
      <c r="AM497">
        <v>572999</v>
      </c>
      <c r="AN497">
        <v>0</v>
      </c>
      <c r="AO497">
        <v>65000</v>
      </c>
      <c r="AP497">
        <v>3501500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15000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757670</v>
      </c>
      <c r="BN497">
        <v>75760</v>
      </c>
      <c r="BO497">
        <v>286370</v>
      </c>
      <c r="BP497">
        <v>312600</v>
      </c>
      <c r="BQ497">
        <v>64460</v>
      </c>
      <c r="BR497">
        <v>10400</v>
      </c>
      <c r="BS497">
        <v>40870</v>
      </c>
      <c r="BT497">
        <v>0</v>
      </c>
      <c r="BU497">
        <v>4459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230795.34400000001</v>
      </c>
      <c r="CH497">
        <v>31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13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20</v>
      </c>
      <c r="DA497">
        <v>0</v>
      </c>
      <c r="DB497">
        <v>28</v>
      </c>
      <c r="DC497">
        <v>48</v>
      </c>
      <c r="DD497">
        <v>56</v>
      </c>
      <c r="DE497">
        <v>6</v>
      </c>
      <c r="DF497">
        <v>54.42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2</v>
      </c>
      <c r="DS497">
        <v>2</v>
      </c>
      <c r="DV497" s="2"/>
      <c r="DZ497" t="b">
        <v>1</v>
      </c>
      <c r="EA497" s="2" t="s">
        <v>194</v>
      </c>
      <c r="ED497" s="3">
        <v>46082</v>
      </c>
      <c r="EE497" s="3">
        <v>46112</v>
      </c>
      <c r="EF497" s="2" t="s">
        <v>173</v>
      </c>
      <c r="EG497" t="b">
        <v>1</v>
      </c>
      <c r="EH497" s="2" t="s">
        <v>174</v>
      </c>
      <c r="EK497" s="2"/>
    </row>
    <row r="498" spans="1:141" ht="15">
      <c r="A498" s="3">
        <v>46082</v>
      </c>
      <c r="B498">
        <v>7220</v>
      </c>
      <c r="D498" s="2"/>
      <c r="E498" t="s">
        <v>176</v>
      </c>
      <c r="F498" s="2" t="s">
        <v>177</v>
      </c>
      <c r="G498">
        <v>16</v>
      </c>
      <c r="H498" s="3">
        <v>37921</v>
      </c>
      <c r="J498">
        <v>118910.333</v>
      </c>
      <c r="K498">
        <v>124410.3</v>
      </c>
      <c r="L498">
        <v>148255.60800000001</v>
      </c>
      <c r="M498">
        <v>21</v>
      </c>
      <c r="N498">
        <v>9</v>
      </c>
      <c r="O498">
        <v>1</v>
      </c>
      <c r="P498">
        <v>31</v>
      </c>
      <c r="Q498">
        <v>100</v>
      </c>
      <c r="R498">
        <v>100</v>
      </c>
      <c r="S498">
        <v>9382465</v>
      </c>
      <c r="T498">
        <v>2212465</v>
      </c>
      <c r="U498">
        <v>7170000</v>
      </c>
      <c r="V498">
        <v>22</v>
      </c>
      <c r="W498">
        <v>3686220</v>
      </c>
      <c r="X498">
        <v>0</v>
      </c>
      <c r="Y498">
        <v>0</v>
      </c>
      <c r="Z498">
        <v>0</v>
      </c>
      <c r="AA498">
        <v>165000</v>
      </c>
      <c r="AB498">
        <v>0</v>
      </c>
      <c r="AC498">
        <v>0</v>
      </c>
      <c r="AD498">
        <v>0</v>
      </c>
      <c r="AE498">
        <v>165000</v>
      </c>
      <c r="AF498">
        <v>0</v>
      </c>
      <c r="AG498">
        <v>466538</v>
      </c>
      <c r="AH498">
        <v>0</v>
      </c>
      <c r="AI498">
        <v>833937</v>
      </c>
      <c r="AJ498">
        <v>1300476</v>
      </c>
      <c r="AK498">
        <v>1334300</v>
      </c>
      <c r="AL498">
        <v>222383</v>
      </c>
      <c r="AM498">
        <v>579086</v>
      </c>
      <c r="AN498">
        <v>0</v>
      </c>
      <c r="AO498">
        <v>60000</v>
      </c>
      <c r="AP498">
        <v>3496245</v>
      </c>
      <c r="AQ498">
        <v>2000000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35000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1239160</v>
      </c>
      <c r="BN498">
        <v>123910</v>
      </c>
      <c r="BO498">
        <v>302570</v>
      </c>
      <c r="BP498">
        <v>401700</v>
      </c>
      <c r="BQ498">
        <v>84440</v>
      </c>
      <c r="BR498">
        <v>11060</v>
      </c>
      <c r="BS498">
        <v>43170</v>
      </c>
      <c r="BT498">
        <v>0</v>
      </c>
      <c r="BU498">
        <v>6455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245415.3</v>
      </c>
      <c r="CH498">
        <v>31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12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20</v>
      </c>
      <c r="DA498">
        <v>0</v>
      </c>
      <c r="DB498">
        <v>30</v>
      </c>
      <c r="DC498">
        <v>50</v>
      </c>
      <c r="DD498">
        <v>48</v>
      </c>
      <c r="DE498">
        <v>6</v>
      </c>
      <c r="DF498">
        <v>52.08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2</v>
      </c>
      <c r="DS498">
        <v>2</v>
      </c>
      <c r="DV498" s="2"/>
      <c r="DZ498" t="b">
        <v>1</v>
      </c>
      <c r="EA498" s="2" t="s">
        <v>194</v>
      </c>
      <c r="ED498" s="3">
        <v>46082</v>
      </c>
      <c r="EE498" s="3">
        <v>46112</v>
      </c>
      <c r="EF498" s="2" t="s">
        <v>173</v>
      </c>
      <c r="EG498" t="b">
        <v>1</v>
      </c>
      <c r="EH498" s="2" t="s">
        <v>174</v>
      </c>
      <c r="EK498" s="2"/>
    </row>
    <row r="499" spans="1:141" ht="15">
      <c r="A499" s="3">
        <v>46082</v>
      </c>
      <c r="B499">
        <v>7220</v>
      </c>
      <c r="D499" s="2"/>
      <c r="E499" t="s">
        <v>176</v>
      </c>
      <c r="F499" s="2" t="s">
        <v>177</v>
      </c>
      <c r="G499">
        <v>7</v>
      </c>
      <c r="H499" s="3">
        <v>38224</v>
      </c>
      <c r="J499">
        <v>113366.333</v>
      </c>
      <c r="K499">
        <v>118991.3</v>
      </c>
      <c r="L499">
        <v>141797.96599999999</v>
      </c>
      <c r="M499">
        <v>21</v>
      </c>
      <c r="N499">
        <v>9</v>
      </c>
      <c r="O499">
        <v>1</v>
      </c>
      <c r="P499">
        <v>31</v>
      </c>
      <c r="Q499">
        <v>100</v>
      </c>
      <c r="R499">
        <v>100</v>
      </c>
      <c r="S499">
        <v>8529389</v>
      </c>
      <c r="T499">
        <v>2150631</v>
      </c>
      <c r="U499">
        <v>6378758</v>
      </c>
      <c r="V499">
        <v>21</v>
      </c>
      <c r="W499">
        <v>3514356</v>
      </c>
      <c r="X499">
        <v>0</v>
      </c>
      <c r="Y499">
        <v>0</v>
      </c>
      <c r="Z499">
        <v>11250</v>
      </c>
      <c r="AA499">
        <v>157500</v>
      </c>
      <c r="AB499">
        <v>0</v>
      </c>
      <c r="AC499">
        <v>0</v>
      </c>
      <c r="AD499">
        <v>0</v>
      </c>
      <c r="AE499">
        <v>168750</v>
      </c>
      <c r="AF499">
        <v>0</v>
      </c>
      <c r="AG499">
        <v>446217</v>
      </c>
      <c r="AH499">
        <v>0</v>
      </c>
      <c r="AI499">
        <v>531742</v>
      </c>
      <c r="AJ499">
        <v>977959</v>
      </c>
      <c r="AK499">
        <v>1169833</v>
      </c>
      <c r="AL499">
        <v>70898</v>
      </c>
      <c r="AM499">
        <v>532593</v>
      </c>
      <c r="AN499">
        <v>0</v>
      </c>
      <c r="AO499">
        <v>60000</v>
      </c>
      <c r="AP499">
        <v>2811283</v>
      </c>
      <c r="AQ499">
        <v>2000000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35000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1028410</v>
      </c>
      <c r="BN499">
        <v>102840</v>
      </c>
      <c r="BO499">
        <v>289030</v>
      </c>
      <c r="BP499">
        <v>363710</v>
      </c>
      <c r="BQ499">
        <v>76760</v>
      </c>
      <c r="BR499">
        <v>10550</v>
      </c>
      <c r="BS499">
        <v>41290</v>
      </c>
      <c r="BT499">
        <v>0</v>
      </c>
      <c r="BU499">
        <v>7500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230541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219468.77799999999</v>
      </c>
      <c r="CH499">
        <v>31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12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20</v>
      </c>
      <c r="DA499">
        <v>0</v>
      </c>
      <c r="DB499">
        <v>20</v>
      </c>
      <c r="DC499">
        <v>40</v>
      </c>
      <c r="DD499">
        <v>44</v>
      </c>
      <c r="DE499">
        <v>2</v>
      </c>
      <c r="DF499">
        <v>50.08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2</v>
      </c>
      <c r="DS499">
        <v>2</v>
      </c>
      <c r="DV499" s="2"/>
      <c r="DZ499" t="b">
        <v>1</v>
      </c>
      <c r="EA499" s="2" t="s">
        <v>194</v>
      </c>
      <c r="ED499" s="3">
        <v>46082</v>
      </c>
      <c r="EE499" s="3">
        <v>46112</v>
      </c>
      <c r="EF499" s="2" t="s">
        <v>173</v>
      </c>
      <c r="EG499" t="b">
        <v>1</v>
      </c>
      <c r="EH499" s="2" t="s">
        <v>174</v>
      </c>
      <c r="EK499" s="2"/>
    </row>
    <row r="500" spans="1:141" ht="15">
      <c r="A500" s="3">
        <v>46082</v>
      </c>
      <c r="B500">
        <v>7220</v>
      </c>
      <c r="D500" s="2"/>
      <c r="E500" t="s">
        <v>176</v>
      </c>
      <c r="F500" s="2" t="s">
        <v>177</v>
      </c>
      <c r="G500">
        <v>2</v>
      </c>
      <c r="H500" s="3">
        <v>38600</v>
      </c>
      <c r="J500">
        <v>109205.333</v>
      </c>
      <c r="K500">
        <v>114455.3</v>
      </c>
      <c r="L500">
        <v>136392.56599999999</v>
      </c>
      <c r="M500">
        <v>21</v>
      </c>
      <c r="N500">
        <v>9</v>
      </c>
      <c r="O500">
        <v>1</v>
      </c>
      <c r="P500">
        <v>31</v>
      </c>
      <c r="Q500">
        <v>100</v>
      </c>
      <c r="R500">
        <v>100</v>
      </c>
      <c r="S500">
        <v>6776939</v>
      </c>
      <c r="T500">
        <v>1559483</v>
      </c>
      <c r="U500">
        <v>5217456</v>
      </c>
      <c r="V500">
        <v>20</v>
      </c>
      <c r="W500">
        <v>3385365</v>
      </c>
      <c r="X500">
        <v>0</v>
      </c>
      <c r="Y500">
        <v>0</v>
      </c>
      <c r="Z500">
        <v>7500</v>
      </c>
      <c r="AA500">
        <v>150000</v>
      </c>
      <c r="AB500">
        <v>0</v>
      </c>
      <c r="AC500">
        <v>0</v>
      </c>
      <c r="AD500">
        <v>0</v>
      </c>
      <c r="AE500">
        <v>157500</v>
      </c>
      <c r="AF500">
        <v>0</v>
      </c>
      <c r="AG500">
        <v>429207</v>
      </c>
      <c r="AH500">
        <v>0</v>
      </c>
      <c r="AI500">
        <v>511472</v>
      </c>
      <c r="AJ500">
        <v>940679</v>
      </c>
      <c r="AK500">
        <v>1432121</v>
      </c>
      <c r="AL500">
        <v>204588</v>
      </c>
      <c r="AM500">
        <v>556686</v>
      </c>
      <c r="AN500">
        <v>0</v>
      </c>
      <c r="AO500">
        <v>65000</v>
      </c>
      <c r="AP500">
        <v>3199074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35000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634650</v>
      </c>
      <c r="BN500">
        <v>63460</v>
      </c>
      <c r="BO500">
        <v>258970</v>
      </c>
      <c r="BP500">
        <v>291590</v>
      </c>
      <c r="BQ500">
        <v>60990</v>
      </c>
      <c r="BR500">
        <v>10160</v>
      </c>
      <c r="BS500">
        <v>39720</v>
      </c>
      <c r="BT500">
        <v>0</v>
      </c>
      <c r="BU500">
        <v>10000</v>
      </c>
      <c r="BV500">
        <v>0</v>
      </c>
      <c r="BW500">
        <v>0</v>
      </c>
      <c r="BX500">
        <v>0</v>
      </c>
      <c r="BY500">
        <v>189943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192734.11199999999</v>
      </c>
      <c r="CH500">
        <v>31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13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20</v>
      </c>
      <c r="DA500">
        <v>0</v>
      </c>
      <c r="DB500">
        <v>20</v>
      </c>
      <c r="DC500">
        <v>40</v>
      </c>
      <c r="DD500">
        <v>56</v>
      </c>
      <c r="DE500">
        <v>6</v>
      </c>
      <c r="DF500">
        <v>54.42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2</v>
      </c>
      <c r="DS500">
        <v>2</v>
      </c>
      <c r="DV500" s="2"/>
      <c r="DZ500" t="b">
        <v>1</v>
      </c>
      <c r="EA500" s="2" t="s">
        <v>194</v>
      </c>
      <c r="ED500" s="3">
        <v>46082</v>
      </c>
      <c r="EE500" s="3">
        <v>46112</v>
      </c>
      <c r="EF500" s="2" t="s">
        <v>173</v>
      </c>
      <c r="EG500" t="b">
        <v>1</v>
      </c>
      <c r="EH500" s="2" t="s">
        <v>174</v>
      </c>
      <c r="EK500" s="2"/>
    </row>
    <row r="501" spans="1:141" ht="15">
      <c r="A501" s="3">
        <v>46082</v>
      </c>
      <c r="B501">
        <v>7250</v>
      </c>
      <c r="D501" s="2"/>
      <c r="E501" t="s">
        <v>176</v>
      </c>
      <c r="F501" s="2" t="s">
        <v>177</v>
      </c>
      <c r="G501">
        <v>3</v>
      </c>
      <c r="H501" s="3">
        <v>41640</v>
      </c>
      <c r="J501">
        <v>110095.333</v>
      </c>
      <c r="K501">
        <v>113095.3</v>
      </c>
      <c r="L501">
        <v>134771.899</v>
      </c>
      <c r="M501">
        <v>21</v>
      </c>
      <c r="N501">
        <v>9</v>
      </c>
      <c r="O501">
        <v>1</v>
      </c>
      <c r="P501">
        <v>31</v>
      </c>
      <c r="Q501">
        <v>100</v>
      </c>
      <c r="R501">
        <v>100</v>
      </c>
      <c r="S501">
        <v>6900262</v>
      </c>
      <c r="T501">
        <v>1400262</v>
      </c>
      <c r="U501">
        <v>5500000</v>
      </c>
      <c r="V501">
        <v>12</v>
      </c>
      <c r="W501">
        <v>3412955</v>
      </c>
      <c r="X501">
        <v>0</v>
      </c>
      <c r="Y501">
        <v>0</v>
      </c>
      <c r="Z501">
        <v>0</v>
      </c>
      <c r="AA501">
        <v>90000</v>
      </c>
      <c r="AB501">
        <v>0</v>
      </c>
      <c r="AC501">
        <v>0</v>
      </c>
      <c r="AD501">
        <v>0</v>
      </c>
      <c r="AE501">
        <v>90000</v>
      </c>
      <c r="AF501">
        <v>0</v>
      </c>
      <c r="AG501">
        <v>424107</v>
      </c>
      <c r="AH501">
        <v>0</v>
      </c>
      <c r="AI501">
        <v>732822</v>
      </c>
      <c r="AJ501">
        <v>1156929</v>
      </c>
      <c r="AK501">
        <v>1415104</v>
      </c>
      <c r="AL501">
        <v>134771</v>
      </c>
      <c r="AM501">
        <v>590503</v>
      </c>
      <c r="AN501">
        <v>0</v>
      </c>
      <c r="AO501">
        <v>65000</v>
      </c>
      <c r="AP501">
        <v>3362307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35000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661220</v>
      </c>
      <c r="BN501">
        <v>66120</v>
      </c>
      <c r="BO501">
        <v>265430</v>
      </c>
      <c r="BP501">
        <v>289850</v>
      </c>
      <c r="BQ501">
        <v>62100</v>
      </c>
      <c r="BR501">
        <v>10240</v>
      </c>
      <c r="BS501">
        <v>39270</v>
      </c>
      <c r="BT501">
        <v>0</v>
      </c>
      <c r="BU501">
        <v>6032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227420.55600000001</v>
      </c>
      <c r="CH501">
        <v>31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13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20</v>
      </c>
      <c r="DA501">
        <v>0</v>
      </c>
      <c r="DB501">
        <v>29</v>
      </c>
      <c r="DC501">
        <v>49</v>
      </c>
      <c r="DD501">
        <v>56</v>
      </c>
      <c r="DE501">
        <v>4</v>
      </c>
      <c r="DF501">
        <v>58.42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2</v>
      </c>
      <c r="DS501">
        <v>2</v>
      </c>
      <c r="DV501" s="2"/>
      <c r="DZ501" t="b">
        <v>1</v>
      </c>
      <c r="EA501" s="2" t="s">
        <v>195</v>
      </c>
      <c r="ED501" s="3">
        <v>46082</v>
      </c>
      <c r="EE501" s="3">
        <v>46112</v>
      </c>
      <c r="EF501" s="2" t="s">
        <v>173</v>
      </c>
      <c r="EG501" t="b">
        <v>1</v>
      </c>
      <c r="EH501" s="2" t="s">
        <v>174</v>
      </c>
      <c r="EK501" s="2"/>
    </row>
    <row r="502" spans="1:141" ht="15">
      <c r="A502" s="3">
        <v>46082</v>
      </c>
      <c r="B502">
        <v>7250</v>
      </c>
      <c r="D502" s="2"/>
      <c r="E502" t="s">
        <v>176</v>
      </c>
      <c r="F502" s="2" t="s">
        <v>177</v>
      </c>
      <c r="G502">
        <v>1</v>
      </c>
      <c r="H502" s="3">
        <v>41640</v>
      </c>
      <c r="J502">
        <v>108315.333</v>
      </c>
      <c r="K502">
        <v>111315.3</v>
      </c>
      <c r="L502">
        <v>132650.73300000001</v>
      </c>
      <c r="M502">
        <v>21</v>
      </c>
      <c r="N502">
        <v>9</v>
      </c>
      <c r="O502">
        <v>1</v>
      </c>
      <c r="P502">
        <v>31</v>
      </c>
      <c r="Q502">
        <v>100</v>
      </c>
      <c r="R502">
        <v>100</v>
      </c>
      <c r="S502">
        <v>6228320</v>
      </c>
      <c r="T502">
        <v>1188320</v>
      </c>
      <c r="U502">
        <v>5040000</v>
      </c>
      <c r="V502">
        <v>12</v>
      </c>
      <c r="W502">
        <v>3357775</v>
      </c>
      <c r="X502">
        <v>0</v>
      </c>
      <c r="Y502">
        <v>0</v>
      </c>
      <c r="Z502">
        <v>0</v>
      </c>
      <c r="AA502">
        <v>90000</v>
      </c>
      <c r="AB502">
        <v>0</v>
      </c>
      <c r="AC502">
        <v>0</v>
      </c>
      <c r="AD502">
        <v>0</v>
      </c>
      <c r="AE502">
        <v>90000</v>
      </c>
      <c r="AF502">
        <v>0</v>
      </c>
      <c r="AG502">
        <v>417432</v>
      </c>
      <c r="AH502">
        <v>0</v>
      </c>
      <c r="AI502">
        <v>447696</v>
      </c>
      <c r="AJ502">
        <v>865128</v>
      </c>
      <c r="AK502">
        <v>1330652</v>
      </c>
      <c r="AL502">
        <v>66325</v>
      </c>
      <c r="AM502">
        <v>458440</v>
      </c>
      <c r="AN502">
        <v>0</v>
      </c>
      <c r="AO502">
        <v>60000</v>
      </c>
      <c r="AP502">
        <v>2780545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515090</v>
      </c>
      <c r="BN502">
        <v>51500</v>
      </c>
      <c r="BO502">
        <v>242910</v>
      </c>
      <c r="BP502">
        <v>270980</v>
      </c>
      <c r="BQ502">
        <v>56050</v>
      </c>
      <c r="BR502">
        <v>10080</v>
      </c>
      <c r="BS502">
        <v>38650</v>
      </c>
      <c r="BT502">
        <v>0</v>
      </c>
      <c r="BU502">
        <v>3060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223852.7</v>
      </c>
      <c r="CH502">
        <v>31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12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20</v>
      </c>
      <c r="DA502">
        <v>0</v>
      </c>
      <c r="DB502">
        <v>18</v>
      </c>
      <c r="DC502">
        <v>38</v>
      </c>
      <c r="DD502">
        <v>53.5</v>
      </c>
      <c r="DE502">
        <v>2</v>
      </c>
      <c r="DF502">
        <v>46.08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2</v>
      </c>
      <c r="DS502">
        <v>2</v>
      </c>
      <c r="DV502" s="2"/>
      <c r="DZ502" t="b">
        <v>1</v>
      </c>
      <c r="EA502" s="2" t="s">
        <v>195</v>
      </c>
      <c r="ED502" s="3">
        <v>46082</v>
      </c>
      <c r="EE502" s="3">
        <v>46112</v>
      </c>
      <c r="EF502" s="2" t="s">
        <v>173</v>
      </c>
      <c r="EG502" t="b">
        <v>1</v>
      </c>
      <c r="EH502" s="2" t="s">
        <v>174</v>
      </c>
      <c r="EK502" s="2"/>
    </row>
    <row r="503" spans="1:141" ht="15">
      <c r="A503" s="3">
        <v>46082</v>
      </c>
      <c r="B503">
        <v>7270</v>
      </c>
      <c r="D503" s="2"/>
      <c r="E503" t="s">
        <v>176</v>
      </c>
      <c r="F503" s="2" t="s">
        <v>177</v>
      </c>
      <c r="G503">
        <v>4</v>
      </c>
      <c r="H503" s="3">
        <v>41673</v>
      </c>
      <c r="J503">
        <v>110985.333</v>
      </c>
      <c r="K503">
        <v>114235.3</v>
      </c>
      <c r="L503">
        <v>136130.399</v>
      </c>
      <c r="M503">
        <v>21</v>
      </c>
      <c r="N503">
        <v>9</v>
      </c>
      <c r="O503">
        <v>1</v>
      </c>
      <c r="P503">
        <v>31</v>
      </c>
      <c r="Q503">
        <v>100</v>
      </c>
      <c r="R503">
        <v>100</v>
      </c>
      <c r="S503">
        <v>6503151</v>
      </c>
      <c r="T503">
        <v>1413151</v>
      </c>
      <c r="U503">
        <v>5090000</v>
      </c>
      <c r="V503">
        <v>12</v>
      </c>
      <c r="W503">
        <v>3440545</v>
      </c>
      <c r="X503">
        <v>0</v>
      </c>
      <c r="Y503">
        <v>0</v>
      </c>
      <c r="Z503">
        <v>7500</v>
      </c>
      <c r="AA503">
        <v>90000</v>
      </c>
      <c r="AB503">
        <v>0</v>
      </c>
      <c r="AC503">
        <v>0</v>
      </c>
      <c r="AD503">
        <v>0</v>
      </c>
      <c r="AE503">
        <v>97500</v>
      </c>
      <c r="AF503">
        <v>0</v>
      </c>
      <c r="AG503">
        <v>428382</v>
      </c>
      <c r="AH503">
        <v>0</v>
      </c>
      <c r="AI503">
        <v>612586</v>
      </c>
      <c r="AJ503">
        <v>1040969</v>
      </c>
      <c r="AK503">
        <v>1225173</v>
      </c>
      <c r="AL503">
        <v>136130</v>
      </c>
      <c r="AM503">
        <v>507834</v>
      </c>
      <c r="AN503">
        <v>0</v>
      </c>
      <c r="AO503">
        <v>55000</v>
      </c>
      <c r="AP503">
        <v>2965106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675540</v>
      </c>
      <c r="BN503">
        <v>67550</v>
      </c>
      <c r="BO503">
        <v>252130</v>
      </c>
      <c r="BP503">
        <v>273790</v>
      </c>
      <c r="BQ503">
        <v>58530</v>
      </c>
      <c r="BR503">
        <v>10330</v>
      </c>
      <c r="BS503">
        <v>39660</v>
      </c>
      <c r="BT503">
        <v>26000</v>
      </c>
      <c r="BU503">
        <v>9621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230091.633</v>
      </c>
      <c r="CH503">
        <v>31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11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20</v>
      </c>
      <c r="DA503">
        <v>0</v>
      </c>
      <c r="DB503">
        <v>24</v>
      </c>
      <c r="DC503">
        <v>44</v>
      </c>
      <c r="DD503">
        <v>48</v>
      </c>
      <c r="DE503">
        <v>4</v>
      </c>
      <c r="DF503">
        <v>49.74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0.5</v>
      </c>
      <c r="DQ503">
        <v>0</v>
      </c>
      <c r="DR503">
        <v>2</v>
      </c>
      <c r="DS503">
        <v>2</v>
      </c>
      <c r="DV503" s="2"/>
      <c r="DZ503" t="b">
        <v>1</v>
      </c>
      <c r="EA503" s="2" t="s">
        <v>196</v>
      </c>
      <c r="ED503" s="3">
        <v>46082</v>
      </c>
      <c r="EE503" s="3">
        <v>46112</v>
      </c>
      <c r="EF503" s="2" t="s">
        <v>173</v>
      </c>
      <c r="EG503" t="b">
        <v>1</v>
      </c>
      <c r="EH503" s="2" t="s">
        <v>174</v>
      </c>
      <c r="EK503" s="2"/>
    </row>
    <row r="504" spans="1:141" ht="15">
      <c r="A504" s="3">
        <v>46082</v>
      </c>
      <c r="B504">
        <v>7270</v>
      </c>
      <c r="D504" s="2"/>
      <c r="E504" t="s">
        <v>179</v>
      </c>
      <c r="F504" s="2" t="s">
        <v>180</v>
      </c>
      <c r="G504">
        <v>19</v>
      </c>
      <c r="H504" s="3">
        <v>41640</v>
      </c>
      <c r="J504">
        <v>105328.299</v>
      </c>
      <c r="K504">
        <v>108578.26700000001</v>
      </c>
      <c r="L504">
        <v>129389.101</v>
      </c>
      <c r="M504">
        <v>21</v>
      </c>
      <c r="N504">
        <v>9</v>
      </c>
      <c r="O504">
        <v>1</v>
      </c>
      <c r="P504">
        <v>31</v>
      </c>
      <c r="Q504">
        <v>100</v>
      </c>
      <c r="R504">
        <v>100</v>
      </c>
      <c r="S504">
        <v>4885826</v>
      </c>
      <c r="T504">
        <v>876820</v>
      </c>
      <c r="U504">
        <v>4009006</v>
      </c>
      <c r="V504">
        <v>12</v>
      </c>
      <c r="W504">
        <v>3265177</v>
      </c>
      <c r="X504">
        <v>0</v>
      </c>
      <c r="Y504">
        <v>0</v>
      </c>
      <c r="Z504">
        <v>7500</v>
      </c>
      <c r="AA504">
        <v>90000</v>
      </c>
      <c r="AB504">
        <v>0</v>
      </c>
      <c r="AC504">
        <v>0</v>
      </c>
      <c r="AD504">
        <v>0</v>
      </c>
      <c r="AE504">
        <v>97500</v>
      </c>
      <c r="AF504">
        <v>0</v>
      </c>
      <c r="AG504">
        <v>407168</v>
      </c>
      <c r="AH504">
        <v>0</v>
      </c>
      <c r="AI504">
        <v>145562</v>
      </c>
      <c r="AJ504">
        <v>552731</v>
      </c>
      <c r="AK504">
        <v>970418</v>
      </c>
      <c r="AL504">
        <v>0</v>
      </c>
      <c r="AM504">
        <v>0</v>
      </c>
      <c r="AN504">
        <v>0</v>
      </c>
      <c r="AO504">
        <v>0</v>
      </c>
      <c r="AP504">
        <v>1523149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320270</v>
      </c>
      <c r="BN504">
        <v>32020</v>
      </c>
      <c r="BO504">
        <v>210520</v>
      </c>
      <c r="BP504">
        <v>207550</v>
      </c>
      <c r="BQ504">
        <v>43970</v>
      </c>
      <c r="BR504">
        <v>9800</v>
      </c>
      <c r="BS504">
        <v>37690</v>
      </c>
      <c r="BT504">
        <v>0</v>
      </c>
      <c r="BU504">
        <v>15000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183286.6</v>
      </c>
      <c r="CH504">
        <v>31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20</v>
      </c>
      <c r="DA504">
        <v>0</v>
      </c>
      <c r="DB504">
        <v>6</v>
      </c>
      <c r="DC504">
        <v>26</v>
      </c>
      <c r="DD504">
        <v>40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2</v>
      </c>
      <c r="DR504">
        <v>2</v>
      </c>
      <c r="DS504">
        <v>2</v>
      </c>
      <c r="DV504" s="2"/>
      <c r="DZ504" t="b">
        <v>1</v>
      </c>
      <c r="EA504" s="2" t="s">
        <v>196</v>
      </c>
      <c r="ED504" s="3">
        <v>46082</v>
      </c>
      <c r="EE504" s="3">
        <v>46112</v>
      </c>
      <c r="EF504" s="2" t="s">
        <v>173</v>
      </c>
      <c r="EG504" t="b">
        <v>1</v>
      </c>
      <c r="EH504" s="2" t="s">
        <v>174</v>
      </c>
      <c r="EK504" s="2"/>
    </row>
    <row r="505" spans="1:141" ht="15">
      <c r="A505" s="3">
        <v>46082</v>
      </c>
      <c r="B505">
        <v>7270</v>
      </c>
      <c r="D505" s="2"/>
      <c r="E505" t="s">
        <v>179</v>
      </c>
      <c r="F505" s="2" t="s">
        <v>180</v>
      </c>
      <c r="G505">
        <v>17</v>
      </c>
      <c r="H505" s="3">
        <v>41640</v>
      </c>
      <c r="J505">
        <v>104068.299</v>
      </c>
      <c r="K505">
        <v>107068.26700000001</v>
      </c>
      <c r="L505">
        <v>127589.68399999999</v>
      </c>
      <c r="M505">
        <v>21</v>
      </c>
      <c r="N505">
        <v>9</v>
      </c>
      <c r="O505">
        <v>1</v>
      </c>
      <c r="P505">
        <v>31</v>
      </c>
      <c r="Q505">
        <v>100</v>
      </c>
      <c r="R505">
        <v>100</v>
      </c>
      <c r="S505">
        <v>6488101</v>
      </c>
      <c r="T505">
        <v>1388101</v>
      </c>
      <c r="U505">
        <v>5100000</v>
      </c>
      <c r="V505">
        <v>12</v>
      </c>
      <c r="W505">
        <v>3213108</v>
      </c>
      <c r="X505">
        <v>0</v>
      </c>
      <c r="Y505">
        <v>0</v>
      </c>
      <c r="Z505">
        <v>0</v>
      </c>
      <c r="AA505">
        <v>90000</v>
      </c>
      <c r="AB505">
        <v>0</v>
      </c>
      <c r="AC505">
        <v>0</v>
      </c>
      <c r="AD505">
        <v>0</v>
      </c>
      <c r="AE505">
        <v>90000</v>
      </c>
      <c r="AF505">
        <v>0</v>
      </c>
      <c r="AG505">
        <v>401506</v>
      </c>
      <c r="AH505">
        <v>0</v>
      </c>
      <c r="AI505">
        <v>717691</v>
      </c>
      <c r="AJ505">
        <v>1119197</v>
      </c>
      <c r="AK505">
        <v>1339691</v>
      </c>
      <c r="AL505">
        <v>63794</v>
      </c>
      <c r="AM505">
        <v>597311</v>
      </c>
      <c r="AN505">
        <v>0</v>
      </c>
      <c r="AO505">
        <v>65000</v>
      </c>
      <c r="AP505">
        <v>3184993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673060</v>
      </c>
      <c r="BN505">
        <v>67300</v>
      </c>
      <c r="BO505">
        <v>248140</v>
      </c>
      <c r="BP505">
        <v>289690</v>
      </c>
      <c r="BQ505">
        <v>58390</v>
      </c>
      <c r="BR505">
        <v>9640</v>
      </c>
      <c r="BS505">
        <v>37040</v>
      </c>
      <c r="BT505">
        <v>0</v>
      </c>
      <c r="BU505">
        <v>4841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218011.83300000001</v>
      </c>
      <c r="CH505">
        <v>31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13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20</v>
      </c>
      <c r="DA505">
        <v>0</v>
      </c>
      <c r="DB505">
        <v>30</v>
      </c>
      <c r="DC505">
        <v>50</v>
      </c>
      <c r="DD505">
        <v>56</v>
      </c>
      <c r="DE505">
        <v>2</v>
      </c>
      <c r="DF505">
        <v>62.42</v>
      </c>
      <c r="DG505">
        <v>0</v>
      </c>
      <c r="DH505">
        <v>0</v>
      </c>
      <c r="DI505">
        <v>0</v>
      </c>
      <c r="DJ505">
        <v>1</v>
      </c>
      <c r="DK505">
        <v>0</v>
      </c>
      <c r="DL505">
        <v>0</v>
      </c>
      <c r="DM505">
        <v>0</v>
      </c>
      <c r="DN505">
        <v>1</v>
      </c>
      <c r="DO505">
        <v>0</v>
      </c>
      <c r="DP505">
        <v>0</v>
      </c>
      <c r="DQ505">
        <v>0</v>
      </c>
      <c r="DR505">
        <v>2</v>
      </c>
      <c r="DS505">
        <v>2</v>
      </c>
      <c r="DV505" s="2"/>
      <c r="DZ505" t="b">
        <v>1</v>
      </c>
      <c r="EA505" s="2" t="s">
        <v>196</v>
      </c>
      <c r="ED505" s="3">
        <v>46082</v>
      </c>
      <c r="EE505" s="3">
        <v>46112</v>
      </c>
      <c r="EF505" s="2" t="s">
        <v>173</v>
      </c>
      <c r="EG505" t="b">
        <v>1</v>
      </c>
      <c r="EH505" s="2" t="s">
        <v>174</v>
      </c>
      <c r="EK505" s="2"/>
    </row>
    <row r="506" spans="1:141" ht="15">
      <c r="A506" s="3">
        <v>46082</v>
      </c>
      <c r="B506">
        <v>7280</v>
      </c>
      <c r="D506" s="2"/>
      <c r="E506" t="s">
        <v>176</v>
      </c>
      <c r="F506" s="2" t="s">
        <v>177</v>
      </c>
      <c r="G506">
        <v>10</v>
      </c>
      <c r="H506" s="3">
        <v>38544</v>
      </c>
      <c r="J506">
        <v>115484.333</v>
      </c>
      <c r="K506">
        <v>120484.3</v>
      </c>
      <c r="L506">
        <v>143577.12400000001</v>
      </c>
      <c r="M506">
        <v>21</v>
      </c>
      <c r="N506">
        <v>9</v>
      </c>
      <c r="O506">
        <v>1</v>
      </c>
      <c r="P506">
        <v>31</v>
      </c>
      <c r="Q506">
        <v>100</v>
      </c>
      <c r="R506">
        <v>100</v>
      </c>
      <c r="S506">
        <v>7905913</v>
      </c>
      <c r="T506">
        <v>1732440</v>
      </c>
      <c r="U506">
        <v>6173473</v>
      </c>
      <c r="V506">
        <v>20</v>
      </c>
      <c r="W506">
        <v>3580014</v>
      </c>
      <c r="X506">
        <v>0</v>
      </c>
      <c r="Y506">
        <v>0</v>
      </c>
      <c r="Z506">
        <v>0</v>
      </c>
      <c r="AA506">
        <v>150000</v>
      </c>
      <c r="AB506">
        <v>0</v>
      </c>
      <c r="AC506">
        <v>0</v>
      </c>
      <c r="AD506">
        <v>0</v>
      </c>
      <c r="AE506">
        <v>150000</v>
      </c>
      <c r="AF506">
        <v>0</v>
      </c>
      <c r="AG506">
        <v>451816</v>
      </c>
      <c r="AH506">
        <v>0</v>
      </c>
      <c r="AI506">
        <v>592255</v>
      </c>
      <c r="AJ506">
        <v>1044071</v>
      </c>
      <c r="AK506">
        <v>1076828</v>
      </c>
      <c r="AL506">
        <v>0</v>
      </c>
      <c r="AM506">
        <v>0</v>
      </c>
      <c r="AN506">
        <v>0</v>
      </c>
      <c r="AO506">
        <v>0</v>
      </c>
      <c r="AP506">
        <v>2120899</v>
      </c>
      <c r="AQ506">
        <v>2000000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55000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887930</v>
      </c>
      <c r="BN506">
        <v>88790</v>
      </c>
      <c r="BO506">
        <v>276160</v>
      </c>
      <c r="BP506">
        <v>331360</v>
      </c>
      <c r="BQ506">
        <v>71150</v>
      </c>
      <c r="BR506">
        <v>10740</v>
      </c>
      <c r="BS506">
        <v>41810</v>
      </c>
      <c r="BT506">
        <v>23000</v>
      </c>
      <c r="BU506">
        <v>1500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216523.75599999999</v>
      </c>
      <c r="CH506">
        <v>31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20</v>
      </c>
      <c r="DA506">
        <v>0</v>
      </c>
      <c r="DB506">
        <v>22</v>
      </c>
      <c r="DC506">
        <v>42</v>
      </c>
      <c r="DD506">
        <v>40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1</v>
      </c>
      <c r="DR506">
        <v>2</v>
      </c>
      <c r="DS506">
        <v>2</v>
      </c>
      <c r="DV506" s="2"/>
      <c r="DZ506" t="b">
        <v>1</v>
      </c>
      <c r="EA506" s="2" t="s">
        <v>197</v>
      </c>
      <c r="ED506" s="3">
        <v>46082</v>
      </c>
      <c r="EE506" s="3">
        <v>46112</v>
      </c>
      <c r="EF506" s="2" t="s">
        <v>173</v>
      </c>
      <c r="EG506" t="b">
        <v>1</v>
      </c>
      <c r="EH506" s="2" t="s">
        <v>174</v>
      </c>
      <c r="EK506" s="2"/>
    </row>
    <row r="507" spans="1:141" ht="15">
      <c r="A507" s="3">
        <v>46082</v>
      </c>
      <c r="B507">
        <v>7310</v>
      </c>
      <c r="D507" s="2"/>
      <c r="E507" t="s">
        <v>170</v>
      </c>
      <c r="F507" s="2" t="s">
        <v>171</v>
      </c>
      <c r="G507">
        <v>8</v>
      </c>
      <c r="H507" s="3">
        <v>35345</v>
      </c>
      <c r="J507">
        <v>133782.58900000001</v>
      </c>
      <c r="K507">
        <v>140782.56700000001</v>
      </c>
      <c r="L507">
        <v>167765.89199999999</v>
      </c>
      <c r="M507">
        <v>21</v>
      </c>
      <c r="N507">
        <v>9</v>
      </c>
      <c r="O507">
        <v>1</v>
      </c>
      <c r="P507">
        <v>31</v>
      </c>
      <c r="Q507">
        <v>100</v>
      </c>
      <c r="R507">
        <v>100</v>
      </c>
      <c r="S507">
        <v>7224343</v>
      </c>
      <c r="T507">
        <v>1646400</v>
      </c>
      <c r="U507">
        <v>5577943</v>
      </c>
      <c r="V507">
        <v>27</v>
      </c>
      <c r="W507">
        <v>4147260</v>
      </c>
      <c r="X507">
        <v>0</v>
      </c>
      <c r="Y507">
        <v>0</v>
      </c>
      <c r="Z507">
        <v>7500</v>
      </c>
      <c r="AA507">
        <v>202500</v>
      </c>
      <c r="AB507">
        <v>0</v>
      </c>
      <c r="AC507">
        <v>0</v>
      </c>
      <c r="AD507">
        <v>0</v>
      </c>
      <c r="AE507">
        <v>210000</v>
      </c>
      <c r="AF507">
        <v>0</v>
      </c>
      <c r="AG507">
        <v>527934</v>
      </c>
      <c r="AH507">
        <v>0</v>
      </c>
      <c r="AI507">
        <v>692034</v>
      </c>
      <c r="AJ507">
        <v>1219968</v>
      </c>
      <c r="AK507">
        <v>1006595</v>
      </c>
      <c r="AL507">
        <v>0</v>
      </c>
      <c r="AM507">
        <v>575520</v>
      </c>
      <c r="AN507">
        <v>0</v>
      </c>
      <c r="AO507">
        <v>55000</v>
      </c>
      <c r="AP507">
        <v>2857083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10000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797860</v>
      </c>
      <c r="BN507">
        <v>79780</v>
      </c>
      <c r="BO507">
        <v>302570</v>
      </c>
      <c r="BP507">
        <v>318370</v>
      </c>
      <c r="BQ507">
        <v>65020</v>
      </c>
      <c r="BR507">
        <v>12450</v>
      </c>
      <c r="BS507">
        <v>48850</v>
      </c>
      <c r="BT507">
        <v>20000</v>
      </c>
      <c r="BU507">
        <v>1500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253168</v>
      </c>
      <c r="CH507">
        <v>31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11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20</v>
      </c>
      <c r="DA507">
        <v>0</v>
      </c>
      <c r="DB507">
        <v>22</v>
      </c>
      <c r="DC507">
        <v>42</v>
      </c>
      <c r="DD507">
        <v>32</v>
      </c>
      <c r="DE507">
        <v>0</v>
      </c>
      <c r="DF507">
        <v>45.74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0.5</v>
      </c>
      <c r="DR507">
        <v>2</v>
      </c>
      <c r="DS507">
        <v>2</v>
      </c>
      <c r="DV507" s="2"/>
      <c r="DZ507" t="b">
        <v>1</v>
      </c>
      <c r="EA507" s="2" t="s">
        <v>198</v>
      </c>
      <c r="ED507" s="3">
        <v>46082</v>
      </c>
      <c r="EE507" s="3">
        <v>46112</v>
      </c>
      <c r="EF507" s="2" t="s">
        <v>173</v>
      </c>
      <c r="EG507" t="b">
        <v>1</v>
      </c>
      <c r="EH507" s="2" t="s">
        <v>174</v>
      </c>
      <c r="EK507" s="2"/>
    </row>
    <row r="508" spans="1:141" ht="15">
      <c r="A508" s="3">
        <v>46082</v>
      </c>
      <c r="B508">
        <v>7310</v>
      </c>
      <c r="D508" s="2"/>
      <c r="E508" t="s">
        <v>170</v>
      </c>
      <c r="F508" s="2" t="s">
        <v>171</v>
      </c>
      <c r="G508">
        <v>13</v>
      </c>
      <c r="H508" s="3">
        <v>35444</v>
      </c>
      <c r="J508">
        <v>137689.58900000001</v>
      </c>
      <c r="K508">
        <v>144939.56700000001</v>
      </c>
      <c r="L508">
        <v>172719.65</v>
      </c>
      <c r="M508">
        <v>21</v>
      </c>
      <c r="N508">
        <v>9</v>
      </c>
      <c r="O508">
        <v>1</v>
      </c>
      <c r="P508">
        <v>31</v>
      </c>
      <c r="Q508">
        <v>100</v>
      </c>
      <c r="R508">
        <v>100</v>
      </c>
      <c r="S508">
        <v>7639957</v>
      </c>
      <c r="T508">
        <v>1728957</v>
      </c>
      <c r="U508">
        <v>5911000</v>
      </c>
      <c r="V508">
        <v>29</v>
      </c>
      <c r="W508">
        <v>4268377</v>
      </c>
      <c r="X508">
        <v>0</v>
      </c>
      <c r="Y508">
        <v>0</v>
      </c>
      <c r="Z508">
        <v>0</v>
      </c>
      <c r="AA508">
        <v>217500</v>
      </c>
      <c r="AB508">
        <v>0</v>
      </c>
      <c r="AC508">
        <v>0</v>
      </c>
      <c r="AD508">
        <v>0</v>
      </c>
      <c r="AE508">
        <v>217500</v>
      </c>
      <c r="AF508">
        <v>0</v>
      </c>
      <c r="AG508">
        <v>543523</v>
      </c>
      <c r="AH508">
        <v>0</v>
      </c>
      <c r="AI508">
        <v>582928</v>
      </c>
      <c r="AJ508">
        <v>1126452</v>
      </c>
      <c r="AK508">
        <v>1295397</v>
      </c>
      <c r="AL508">
        <v>0</v>
      </c>
      <c r="AM508">
        <v>627231</v>
      </c>
      <c r="AN508">
        <v>0</v>
      </c>
      <c r="AO508">
        <v>65000</v>
      </c>
      <c r="AP508">
        <v>3114080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40000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871790</v>
      </c>
      <c r="BN508">
        <v>87170</v>
      </c>
      <c r="BO508">
        <v>302570</v>
      </c>
      <c r="BP508">
        <v>328320</v>
      </c>
      <c r="BQ508">
        <v>68760</v>
      </c>
      <c r="BR508">
        <v>12810</v>
      </c>
      <c r="BS508">
        <v>50290</v>
      </c>
      <c r="BT508">
        <v>0</v>
      </c>
      <c r="BU508">
        <v>7247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240518.21100000001</v>
      </c>
      <c r="CH508">
        <v>31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13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20</v>
      </c>
      <c r="DA508">
        <v>0</v>
      </c>
      <c r="DB508">
        <v>18</v>
      </c>
      <c r="DC508">
        <v>38</v>
      </c>
      <c r="DD508">
        <v>40</v>
      </c>
      <c r="DE508">
        <v>0</v>
      </c>
      <c r="DF508">
        <v>48.42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2</v>
      </c>
      <c r="DS508">
        <v>2</v>
      </c>
      <c r="DV508" s="2"/>
      <c r="DZ508" t="b">
        <v>1</v>
      </c>
      <c r="EA508" s="2" t="s">
        <v>198</v>
      </c>
      <c r="ED508" s="3">
        <v>46082</v>
      </c>
      <c r="EE508" s="3">
        <v>46112</v>
      </c>
      <c r="EF508" s="2" t="s">
        <v>173</v>
      </c>
      <c r="EG508" t="b">
        <v>1</v>
      </c>
      <c r="EH508" s="2" t="s">
        <v>174</v>
      </c>
      <c r="EK508" s="2"/>
    </row>
    <row r="509" spans="1:141" ht="15">
      <c r="A509" s="3">
        <v>46082</v>
      </c>
      <c r="B509">
        <v>7310</v>
      </c>
      <c r="D509" s="2"/>
      <c r="E509" t="s">
        <v>170</v>
      </c>
      <c r="F509" s="2" t="s">
        <v>171</v>
      </c>
      <c r="G509">
        <v>5</v>
      </c>
      <c r="H509" s="3">
        <v>35597</v>
      </c>
      <c r="J509">
        <v>131085.58900000001</v>
      </c>
      <c r="K509">
        <v>138460.56700000001</v>
      </c>
      <c r="L509">
        <v>164998.842</v>
      </c>
      <c r="M509">
        <v>21</v>
      </c>
      <c r="N509">
        <v>9</v>
      </c>
      <c r="O509">
        <v>1</v>
      </c>
      <c r="P509">
        <v>31</v>
      </c>
      <c r="Q509">
        <v>100</v>
      </c>
      <c r="R509">
        <v>100</v>
      </c>
      <c r="S509">
        <v>7130771</v>
      </c>
      <c r="T509">
        <v>1512771</v>
      </c>
      <c r="U509">
        <v>5618000</v>
      </c>
      <c r="V509">
        <v>28</v>
      </c>
      <c r="W509">
        <v>4063653</v>
      </c>
      <c r="X509">
        <v>0</v>
      </c>
      <c r="Y509">
        <v>0</v>
      </c>
      <c r="Z509">
        <v>11250</v>
      </c>
      <c r="AA509">
        <v>210000</v>
      </c>
      <c r="AB509">
        <v>0</v>
      </c>
      <c r="AC509">
        <v>0</v>
      </c>
      <c r="AD509">
        <v>0</v>
      </c>
      <c r="AE509">
        <v>221250</v>
      </c>
      <c r="AF509">
        <v>0</v>
      </c>
      <c r="AG509">
        <v>519227</v>
      </c>
      <c r="AH509">
        <v>0</v>
      </c>
      <c r="AI509">
        <v>680620</v>
      </c>
      <c r="AJ509">
        <v>1199847</v>
      </c>
      <c r="AK509">
        <v>989993</v>
      </c>
      <c r="AL509">
        <v>0</v>
      </c>
      <c r="AM509">
        <v>566028</v>
      </c>
      <c r="AN509">
        <v>0</v>
      </c>
      <c r="AO509">
        <v>55000</v>
      </c>
      <c r="AP509">
        <v>2810868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35000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674860</v>
      </c>
      <c r="BN509">
        <v>67480</v>
      </c>
      <c r="BO509">
        <v>302570</v>
      </c>
      <c r="BP509">
        <v>312870</v>
      </c>
      <c r="BQ509">
        <v>64180</v>
      </c>
      <c r="BR509">
        <v>12190</v>
      </c>
      <c r="BS509">
        <v>48040</v>
      </c>
      <c r="BT509">
        <v>23000</v>
      </c>
      <c r="BU509">
        <v>7581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257920.122</v>
      </c>
      <c r="CH509">
        <v>31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20</v>
      </c>
      <c r="DA509">
        <v>0</v>
      </c>
      <c r="DB509">
        <v>22</v>
      </c>
      <c r="DC509">
        <v>42</v>
      </c>
      <c r="DD509">
        <v>32</v>
      </c>
      <c r="DE509">
        <v>0</v>
      </c>
      <c r="DF509">
        <v>45.74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2</v>
      </c>
      <c r="DS509">
        <v>2</v>
      </c>
      <c r="DV509" s="2"/>
      <c r="DZ509" t="b">
        <v>1</v>
      </c>
      <c r="EA509" s="2" t="s">
        <v>198</v>
      </c>
      <c r="ED509" s="3">
        <v>46082</v>
      </c>
      <c r="EE509" s="3">
        <v>46112</v>
      </c>
      <c r="EF509" s="2" t="s">
        <v>173</v>
      </c>
      <c r="EG509" t="b">
        <v>1</v>
      </c>
      <c r="EH509" s="2" t="s">
        <v>174</v>
      </c>
      <c r="EK509" s="2"/>
    </row>
    <row r="510" spans="1:141" ht="15">
      <c r="A510" s="3">
        <v>46082</v>
      </c>
      <c r="B510">
        <v>7310</v>
      </c>
      <c r="D510" s="2"/>
      <c r="E510" t="s">
        <v>176</v>
      </c>
      <c r="F510" s="2" t="s">
        <v>177</v>
      </c>
      <c r="G510">
        <v>7</v>
      </c>
      <c r="H510" s="3">
        <v>37683</v>
      </c>
      <c r="J510">
        <v>113366.333</v>
      </c>
      <c r="K510">
        <v>119116.3</v>
      </c>
      <c r="L510">
        <v>141946.924</v>
      </c>
      <c r="M510">
        <v>21</v>
      </c>
      <c r="N510">
        <v>9</v>
      </c>
      <c r="O510">
        <v>1</v>
      </c>
      <c r="P510">
        <v>31</v>
      </c>
      <c r="Q510">
        <v>100</v>
      </c>
      <c r="R510">
        <v>100</v>
      </c>
      <c r="S510">
        <v>6044773</v>
      </c>
      <c r="T510">
        <v>1209773</v>
      </c>
      <c r="U510">
        <v>4835000</v>
      </c>
      <c r="V510">
        <v>23</v>
      </c>
      <c r="W510">
        <v>3514356</v>
      </c>
      <c r="X510">
        <v>0</v>
      </c>
      <c r="Y510">
        <v>0</v>
      </c>
      <c r="Z510">
        <v>0</v>
      </c>
      <c r="AA510">
        <v>172500</v>
      </c>
      <c r="AB510">
        <v>0</v>
      </c>
      <c r="AC510">
        <v>0</v>
      </c>
      <c r="AD510">
        <v>0</v>
      </c>
      <c r="AE510">
        <v>172500</v>
      </c>
      <c r="AF510">
        <v>0</v>
      </c>
      <c r="AG510">
        <v>446686</v>
      </c>
      <c r="AH510">
        <v>0</v>
      </c>
      <c r="AI510">
        <v>479070</v>
      </c>
      <c r="AJ510">
        <v>925756</v>
      </c>
      <c r="AK510">
        <v>851681</v>
      </c>
      <c r="AL510">
        <v>0</v>
      </c>
      <c r="AM510">
        <v>515480</v>
      </c>
      <c r="AN510">
        <v>0</v>
      </c>
      <c r="AO510">
        <v>65000</v>
      </c>
      <c r="AP510">
        <v>2357917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544320</v>
      </c>
      <c r="BN510">
        <v>54430</v>
      </c>
      <c r="BO510">
        <v>238400</v>
      </c>
      <c r="BP510">
        <v>264080</v>
      </c>
      <c r="BQ510">
        <v>54400</v>
      </c>
      <c r="BR510">
        <v>10550</v>
      </c>
      <c r="BS510">
        <v>41330</v>
      </c>
      <c r="BT510">
        <v>2000</v>
      </c>
      <c r="BU510">
        <v>263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197893.511</v>
      </c>
      <c r="CH510">
        <v>31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13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20</v>
      </c>
      <c r="DA510">
        <v>0</v>
      </c>
      <c r="DB510">
        <v>18</v>
      </c>
      <c r="DC510">
        <v>38</v>
      </c>
      <c r="DD510">
        <v>32</v>
      </c>
      <c r="DE510">
        <v>0</v>
      </c>
      <c r="DF510">
        <v>48.42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1</v>
      </c>
      <c r="DR510">
        <v>2</v>
      </c>
      <c r="DS510">
        <v>2</v>
      </c>
      <c r="DV510" s="2"/>
      <c r="DZ510" t="b">
        <v>1</v>
      </c>
      <c r="EA510" s="2" t="s">
        <v>198</v>
      </c>
      <c r="ED510" s="3">
        <v>46082</v>
      </c>
      <c r="EE510" s="3">
        <v>46112</v>
      </c>
      <c r="EF510" s="2" t="s">
        <v>173</v>
      </c>
      <c r="EG510" t="b">
        <v>1</v>
      </c>
      <c r="EH510" s="2" t="s">
        <v>174</v>
      </c>
      <c r="EK510" s="2"/>
    </row>
    <row r="511" spans="1:141" ht="15">
      <c r="A511" s="3">
        <v>46082</v>
      </c>
      <c r="B511">
        <v>7310</v>
      </c>
      <c r="D511" s="2"/>
      <c r="E511" t="s">
        <v>176</v>
      </c>
      <c r="F511" s="2" t="s">
        <v>177</v>
      </c>
      <c r="G511">
        <v>12</v>
      </c>
      <c r="H511" s="3">
        <v>37747</v>
      </c>
      <c r="J511">
        <v>116788.333</v>
      </c>
      <c r="K511">
        <v>122288.3</v>
      </c>
      <c r="L511">
        <v>145726.891</v>
      </c>
      <c r="M511">
        <v>21</v>
      </c>
      <c r="N511">
        <v>9</v>
      </c>
      <c r="O511">
        <v>1</v>
      </c>
      <c r="P511">
        <v>31</v>
      </c>
      <c r="Q511">
        <v>100</v>
      </c>
      <c r="R511">
        <v>100</v>
      </c>
      <c r="S511">
        <v>5904099</v>
      </c>
      <c r="T511">
        <v>1224430</v>
      </c>
      <c r="U511">
        <v>4679669</v>
      </c>
      <c r="V511">
        <v>22</v>
      </c>
      <c r="W511">
        <v>3620438</v>
      </c>
      <c r="X511">
        <v>0</v>
      </c>
      <c r="Y511">
        <v>0</v>
      </c>
      <c r="Z511">
        <v>0</v>
      </c>
      <c r="AA511">
        <v>165000</v>
      </c>
      <c r="AB511">
        <v>0</v>
      </c>
      <c r="AC511">
        <v>0</v>
      </c>
      <c r="AD511">
        <v>0</v>
      </c>
      <c r="AE511">
        <v>165000</v>
      </c>
      <c r="AF511">
        <v>0</v>
      </c>
      <c r="AG511">
        <v>458581</v>
      </c>
      <c r="AH511">
        <v>0</v>
      </c>
      <c r="AI511">
        <v>491828</v>
      </c>
      <c r="AJ511">
        <v>950409</v>
      </c>
      <c r="AK511">
        <v>655771</v>
      </c>
      <c r="AL511">
        <v>0</v>
      </c>
      <c r="AM511">
        <v>452481</v>
      </c>
      <c r="AN511">
        <v>0</v>
      </c>
      <c r="AO511">
        <v>50000</v>
      </c>
      <c r="AP511">
        <v>2108661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10000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504870</v>
      </c>
      <c r="BN511">
        <v>50480</v>
      </c>
      <c r="BO511">
        <v>269130</v>
      </c>
      <c r="BP511">
        <v>253500</v>
      </c>
      <c r="BQ511">
        <v>53140</v>
      </c>
      <c r="BR511">
        <v>10870</v>
      </c>
      <c r="BS511">
        <v>42440</v>
      </c>
      <c r="BT511">
        <v>25000</v>
      </c>
      <c r="BU511">
        <v>15000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213132.1</v>
      </c>
      <c r="CH511">
        <v>31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20</v>
      </c>
      <c r="DA511">
        <v>0</v>
      </c>
      <c r="DB511">
        <v>18</v>
      </c>
      <c r="DC511">
        <v>38</v>
      </c>
      <c r="DD511">
        <v>24</v>
      </c>
      <c r="DE511">
        <v>0</v>
      </c>
      <c r="DF511">
        <v>41.4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2</v>
      </c>
      <c r="DS511">
        <v>2</v>
      </c>
      <c r="DV511" s="2"/>
      <c r="DZ511" t="b">
        <v>1</v>
      </c>
      <c r="EA511" s="2" t="s">
        <v>198</v>
      </c>
      <c r="ED511" s="3">
        <v>46082</v>
      </c>
      <c r="EE511" s="3">
        <v>46112</v>
      </c>
      <c r="EF511" s="2" t="s">
        <v>173</v>
      </c>
      <c r="EG511" t="b">
        <v>1</v>
      </c>
      <c r="EH511" s="2" t="s">
        <v>174</v>
      </c>
      <c r="EK511" s="2"/>
    </row>
    <row r="512" spans="1:141" ht="15">
      <c r="A512" s="3">
        <v>46082</v>
      </c>
      <c r="B512">
        <v>7310</v>
      </c>
      <c r="D512" s="2"/>
      <c r="E512" t="s">
        <v>176</v>
      </c>
      <c r="F512" s="2" t="s">
        <v>177</v>
      </c>
      <c r="G512">
        <v>15</v>
      </c>
      <c r="H512" s="3">
        <v>37956</v>
      </c>
      <c r="J512">
        <v>118421.333</v>
      </c>
      <c r="K512">
        <v>124296.3</v>
      </c>
      <c r="L512">
        <v>148119.758</v>
      </c>
      <c r="M512">
        <v>21</v>
      </c>
      <c r="N512">
        <v>9</v>
      </c>
      <c r="O512">
        <v>1</v>
      </c>
      <c r="P512">
        <v>31</v>
      </c>
      <c r="Q512">
        <v>100</v>
      </c>
      <c r="R512">
        <v>100</v>
      </c>
      <c r="S512">
        <v>6572120</v>
      </c>
      <c r="T512">
        <v>1375120</v>
      </c>
      <c r="U512">
        <v>5197000</v>
      </c>
      <c r="V512">
        <v>22</v>
      </c>
      <c r="W512">
        <v>3671061</v>
      </c>
      <c r="X512">
        <v>0</v>
      </c>
      <c r="Y512">
        <v>0</v>
      </c>
      <c r="Z512">
        <v>11250</v>
      </c>
      <c r="AA512">
        <v>165000</v>
      </c>
      <c r="AB512">
        <v>0</v>
      </c>
      <c r="AC512">
        <v>0</v>
      </c>
      <c r="AD512">
        <v>0</v>
      </c>
      <c r="AE512">
        <v>176250</v>
      </c>
      <c r="AF512">
        <v>0</v>
      </c>
      <c r="AG512">
        <v>466111</v>
      </c>
      <c r="AH512">
        <v>0</v>
      </c>
      <c r="AI512">
        <v>499904</v>
      </c>
      <c r="AJ512">
        <v>966015</v>
      </c>
      <c r="AK512">
        <v>1110898</v>
      </c>
      <c r="AL512">
        <v>0</v>
      </c>
      <c r="AM512">
        <v>537896</v>
      </c>
      <c r="AN512">
        <v>0</v>
      </c>
      <c r="AO512">
        <v>65000</v>
      </c>
      <c r="AP512">
        <v>2679809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45000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634040</v>
      </c>
      <c r="BN512">
        <v>63400</v>
      </c>
      <c r="BO512">
        <v>278730</v>
      </c>
      <c r="BP512">
        <v>277410</v>
      </c>
      <c r="BQ512">
        <v>59150</v>
      </c>
      <c r="BR512">
        <v>11020</v>
      </c>
      <c r="BS512">
        <v>43130</v>
      </c>
      <c r="BT512">
        <v>0</v>
      </c>
      <c r="BU512">
        <v>8240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222709.133</v>
      </c>
      <c r="CH512">
        <v>31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13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20</v>
      </c>
      <c r="DA512">
        <v>0</v>
      </c>
      <c r="DB512">
        <v>18</v>
      </c>
      <c r="DC512">
        <v>38</v>
      </c>
      <c r="DD512">
        <v>40</v>
      </c>
      <c r="DE512">
        <v>0</v>
      </c>
      <c r="DF512">
        <v>48.42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2</v>
      </c>
      <c r="DS512">
        <v>2</v>
      </c>
      <c r="DV512" s="2"/>
      <c r="DZ512" t="b">
        <v>1</v>
      </c>
      <c r="EA512" s="2" t="s">
        <v>198</v>
      </c>
      <c r="ED512" s="3">
        <v>46082</v>
      </c>
      <c r="EE512" s="3">
        <v>46112</v>
      </c>
      <c r="EF512" s="2" t="s">
        <v>173</v>
      </c>
      <c r="EG512" t="b">
        <v>1</v>
      </c>
      <c r="EH512" s="2" t="s">
        <v>174</v>
      </c>
      <c r="EK512" s="2"/>
    </row>
    <row r="513" spans="1:141" ht="15">
      <c r="A513" s="3">
        <v>46082</v>
      </c>
      <c r="B513">
        <v>7310</v>
      </c>
      <c r="D513" s="2"/>
      <c r="E513" t="s">
        <v>176</v>
      </c>
      <c r="F513" s="2" t="s">
        <v>177</v>
      </c>
      <c r="G513">
        <v>9</v>
      </c>
      <c r="H513" s="3">
        <v>37963</v>
      </c>
      <c r="J513">
        <v>114832.333</v>
      </c>
      <c r="K513">
        <v>120582.3</v>
      </c>
      <c r="L513">
        <v>143693.908</v>
      </c>
      <c r="M513">
        <v>21</v>
      </c>
      <c r="N513">
        <v>9</v>
      </c>
      <c r="O513">
        <v>1</v>
      </c>
      <c r="P513">
        <v>31</v>
      </c>
      <c r="Q513">
        <v>100</v>
      </c>
      <c r="R513">
        <v>100</v>
      </c>
      <c r="S513">
        <v>10183439</v>
      </c>
      <c r="T513">
        <v>2312439</v>
      </c>
      <c r="U513">
        <v>7871000</v>
      </c>
      <c r="V513">
        <v>22</v>
      </c>
      <c r="W513">
        <v>3559802</v>
      </c>
      <c r="X513">
        <v>0</v>
      </c>
      <c r="Y513">
        <v>0</v>
      </c>
      <c r="Z513">
        <v>7500</v>
      </c>
      <c r="AA513">
        <v>165000</v>
      </c>
      <c r="AB513">
        <v>0</v>
      </c>
      <c r="AC513">
        <v>0</v>
      </c>
      <c r="AD513">
        <v>0</v>
      </c>
      <c r="AE513">
        <v>172500</v>
      </c>
      <c r="AF513">
        <v>0</v>
      </c>
      <c r="AG513">
        <v>452183</v>
      </c>
      <c r="AH513">
        <v>0</v>
      </c>
      <c r="AI513">
        <v>484966</v>
      </c>
      <c r="AJ513">
        <v>937150</v>
      </c>
      <c r="AK513">
        <v>862163</v>
      </c>
      <c r="AL513">
        <v>0</v>
      </c>
      <c r="AM513">
        <v>521824</v>
      </c>
      <c r="AN513">
        <v>0</v>
      </c>
      <c r="AO513">
        <v>65000</v>
      </c>
      <c r="AP513">
        <v>2386137</v>
      </c>
      <c r="AQ513">
        <v>4000000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65000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1314820</v>
      </c>
      <c r="BN513">
        <v>131480</v>
      </c>
      <c r="BO513">
        <v>276110</v>
      </c>
      <c r="BP513">
        <v>436030</v>
      </c>
      <c r="BQ513">
        <v>91650</v>
      </c>
      <c r="BR513">
        <v>10680</v>
      </c>
      <c r="BS513">
        <v>41840</v>
      </c>
      <c r="BT513">
        <v>9000</v>
      </c>
      <c r="BU513">
        <v>829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204229.878</v>
      </c>
      <c r="CH513">
        <v>31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13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20</v>
      </c>
      <c r="DA513">
        <v>0</v>
      </c>
      <c r="DB513">
        <v>18</v>
      </c>
      <c r="DC513">
        <v>38</v>
      </c>
      <c r="DD513">
        <v>32</v>
      </c>
      <c r="DE513">
        <v>0</v>
      </c>
      <c r="DF513">
        <v>48.42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0.5</v>
      </c>
      <c r="DR513">
        <v>2</v>
      </c>
      <c r="DS513">
        <v>2</v>
      </c>
      <c r="DV513" s="2"/>
      <c r="DZ513" t="b">
        <v>1</v>
      </c>
      <c r="EA513" s="2" t="s">
        <v>198</v>
      </c>
      <c r="ED513" s="3">
        <v>46082</v>
      </c>
      <c r="EE513" s="3">
        <v>46112</v>
      </c>
      <c r="EF513" s="2" t="s">
        <v>173</v>
      </c>
      <c r="EG513" t="b">
        <v>1</v>
      </c>
      <c r="EH513" s="2" t="s">
        <v>174</v>
      </c>
      <c r="EK513" s="2"/>
    </row>
    <row r="514" spans="1:141" ht="15">
      <c r="A514" s="3">
        <v>46082</v>
      </c>
      <c r="B514">
        <v>7310</v>
      </c>
      <c r="D514" s="2"/>
      <c r="E514" t="s">
        <v>176</v>
      </c>
      <c r="F514" s="2" t="s">
        <v>177</v>
      </c>
      <c r="G514">
        <v>13</v>
      </c>
      <c r="H514" s="3">
        <v>38096</v>
      </c>
      <c r="J514">
        <v>117360.333</v>
      </c>
      <c r="K514">
        <v>122610.3</v>
      </c>
      <c r="L514">
        <v>146110.60800000001</v>
      </c>
      <c r="M514">
        <v>21</v>
      </c>
      <c r="N514">
        <v>9</v>
      </c>
      <c r="O514">
        <v>1</v>
      </c>
      <c r="P514">
        <v>31</v>
      </c>
      <c r="Q514">
        <v>100</v>
      </c>
      <c r="R514">
        <v>100</v>
      </c>
      <c r="S514">
        <v>6589982</v>
      </c>
      <c r="T514">
        <v>1202982</v>
      </c>
      <c r="U514">
        <v>5387000</v>
      </c>
      <c r="V514">
        <v>21</v>
      </c>
      <c r="W514">
        <v>3638170</v>
      </c>
      <c r="X514">
        <v>0</v>
      </c>
      <c r="Y514">
        <v>0</v>
      </c>
      <c r="Z514">
        <v>0</v>
      </c>
      <c r="AA514">
        <v>157500</v>
      </c>
      <c r="AB514">
        <v>0</v>
      </c>
      <c r="AC514">
        <v>0</v>
      </c>
      <c r="AD514">
        <v>0</v>
      </c>
      <c r="AE514">
        <v>157500</v>
      </c>
      <c r="AF514">
        <v>0</v>
      </c>
      <c r="AG514">
        <v>459788</v>
      </c>
      <c r="AH514">
        <v>0</v>
      </c>
      <c r="AI514">
        <v>493123</v>
      </c>
      <c r="AJ514">
        <v>952911</v>
      </c>
      <c r="AK514">
        <v>1095829</v>
      </c>
      <c r="AL514">
        <v>73055</v>
      </c>
      <c r="AM514">
        <v>552517</v>
      </c>
      <c r="AN514">
        <v>0</v>
      </c>
      <c r="AO514">
        <v>65000</v>
      </c>
      <c r="AP514">
        <v>2739312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55000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452540</v>
      </c>
      <c r="BN514">
        <v>45250</v>
      </c>
      <c r="BO514">
        <v>298490</v>
      </c>
      <c r="BP514">
        <v>287810</v>
      </c>
      <c r="BQ514">
        <v>59310</v>
      </c>
      <c r="BR514">
        <v>10920</v>
      </c>
      <c r="BS514">
        <v>42550</v>
      </c>
      <c r="BT514">
        <v>0</v>
      </c>
      <c r="BU514">
        <v>6112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214092.6</v>
      </c>
      <c r="CH514">
        <v>31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13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20</v>
      </c>
      <c r="DA514">
        <v>0</v>
      </c>
      <c r="DB514">
        <v>18</v>
      </c>
      <c r="DC514">
        <v>38</v>
      </c>
      <c r="DD514">
        <v>40</v>
      </c>
      <c r="DE514">
        <v>2</v>
      </c>
      <c r="DF514">
        <v>50.42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0.5</v>
      </c>
      <c r="DR514">
        <v>2</v>
      </c>
      <c r="DS514">
        <v>2</v>
      </c>
      <c r="DV514" s="2"/>
      <c r="DZ514" t="b">
        <v>1</v>
      </c>
      <c r="EA514" s="2" t="s">
        <v>198</v>
      </c>
      <c r="ED514" s="3">
        <v>46082</v>
      </c>
      <c r="EE514" s="3">
        <v>46112</v>
      </c>
      <c r="EF514" s="2" t="s">
        <v>173</v>
      </c>
      <c r="EG514" t="b">
        <v>1</v>
      </c>
      <c r="EH514" s="2" t="s">
        <v>174</v>
      </c>
      <c r="EK514" s="2"/>
    </row>
    <row r="515" spans="1:141" ht="15">
      <c r="A515" s="3">
        <v>46082</v>
      </c>
      <c r="B515">
        <v>7310</v>
      </c>
      <c r="D515" s="2"/>
      <c r="E515" t="s">
        <v>176</v>
      </c>
      <c r="F515" s="2" t="s">
        <v>177</v>
      </c>
      <c r="G515">
        <v>3</v>
      </c>
      <c r="H515" s="3">
        <v>38516</v>
      </c>
      <c r="J515">
        <v>110095.333</v>
      </c>
      <c r="K515">
        <v>115095.3</v>
      </c>
      <c r="L515">
        <v>137155.23300000001</v>
      </c>
      <c r="M515">
        <v>21</v>
      </c>
      <c r="N515">
        <v>9</v>
      </c>
      <c r="O515">
        <v>1</v>
      </c>
      <c r="P515">
        <v>31</v>
      </c>
      <c r="Q515">
        <v>100</v>
      </c>
      <c r="R515">
        <v>100</v>
      </c>
      <c r="S515">
        <v>6193354</v>
      </c>
      <c r="T515">
        <v>1172680</v>
      </c>
      <c r="U515">
        <v>5020674</v>
      </c>
      <c r="V515">
        <v>20</v>
      </c>
      <c r="W515">
        <v>3412955</v>
      </c>
      <c r="X515">
        <v>0</v>
      </c>
      <c r="Y515">
        <v>0</v>
      </c>
      <c r="Z515">
        <v>0</v>
      </c>
      <c r="AA515">
        <v>150000</v>
      </c>
      <c r="AB515">
        <v>0</v>
      </c>
      <c r="AC515">
        <v>0</v>
      </c>
      <c r="AD515">
        <v>0</v>
      </c>
      <c r="AE515">
        <v>150000</v>
      </c>
      <c r="AF515">
        <v>0</v>
      </c>
      <c r="AG515">
        <v>431607</v>
      </c>
      <c r="AH515">
        <v>0</v>
      </c>
      <c r="AI515">
        <v>462898</v>
      </c>
      <c r="AJ515">
        <v>894506</v>
      </c>
      <c r="AK515">
        <v>1028664</v>
      </c>
      <c r="AL515">
        <v>68577</v>
      </c>
      <c r="AM515">
        <v>518652</v>
      </c>
      <c r="AN515">
        <v>0</v>
      </c>
      <c r="AO515">
        <v>65000</v>
      </c>
      <c r="AP515">
        <v>2575399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55000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469130</v>
      </c>
      <c r="BN515">
        <v>46910</v>
      </c>
      <c r="BO515">
        <v>269230</v>
      </c>
      <c r="BP515">
        <v>269490</v>
      </c>
      <c r="BQ515">
        <v>55740</v>
      </c>
      <c r="BR515">
        <v>10240</v>
      </c>
      <c r="BS515">
        <v>39940</v>
      </c>
      <c r="BT515">
        <v>12000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197261.2</v>
      </c>
      <c r="CH515">
        <v>31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13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20</v>
      </c>
      <c r="DA515">
        <v>0</v>
      </c>
      <c r="DB515">
        <v>18</v>
      </c>
      <c r="DC515">
        <v>38</v>
      </c>
      <c r="DD515">
        <v>40</v>
      </c>
      <c r="DE515">
        <v>2</v>
      </c>
      <c r="DF515">
        <v>50.42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2</v>
      </c>
      <c r="DS515">
        <v>2</v>
      </c>
      <c r="DV515" s="2"/>
      <c r="DZ515" t="b">
        <v>1</v>
      </c>
      <c r="EA515" s="2" t="s">
        <v>198</v>
      </c>
      <c r="ED515" s="3">
        <v>46082</v>
      </c>
      <c r="EE515" s="3">
        <v>46112</v>
      </c>
      <c r="EF515" s="2" t="s">
        <v>173</v>
      </c>
      <c r="EG515" t="b">
        <v>1</v>
      </c>
      <c r="EH515" s="2" t="s">
        <v>174</v>
      </c>
      <c r="EK515" s="2"/>
    </row>
    <row r="516" spans="1:141" ht="15">
      <c r="A516" s="3">
        <v>46082</v>
      </c>
      <c r="B516">
        <v>7310</v>
      </c>
      <c r="D516" s="2"/>
      <c r="E516" t="s">
        <v>176</v>
      </c>
      <c r="F516" s="2" t="s">
        <v>177</v>
      </c>
      <c r="G516">
        <v>1</v>
      </c>
      <c r="H516" s="3">
        <v>38663</v>
      </c>
      <c r="J516">
        <v>108315.333</v>
      </c>
      <c r="K516">
        <v>113315.3</v>
      </c>
      <c r="L516">
        <v>135034.06599999999</v>
      </c>
      <c r="M516">
        <v>21</v>
      </c>
      <c r="N516">
        <v>9</v>
      </c>
      <c r="O516">
        <v>1</v>
      </c>
      <c r="P516">
        <v>31</v>
      </c>
      <c r="Q516">
        <v>100</v>
      </c>
      <c r="R516">
        <v>100</v>
      </c>
      <c r="S516">
        <v>6001578</v>
      </c>
      <c r="T516">
        <v>1144110</v>
      </c>
      <c r="U516">
        <v>4857468</v>
      </c>
      <c r="V516">
        <v>20</v>
      </c>
      <c r="W516">
        <v>3357775</v>
      </c>
      <c r="X516">
        <v>0</v>
      </c>
      <c r="Y516">
        <v>0</v>
      </c>
      <c r="Z516">
        <v>0</v>
      </c>
      <c r="AA516">
        <v>150000</v>
      </c>
      <c r="AB516">
        <v>0</v>
      </c>
      <c r="AC516">
        <v>0</v>
      </c>
      <c r="AD516">
        <v>0</v>
      </c>
      <c r="AE516">
        <v>150000</v>
      </c>
      <c r="AF516">
        <v>0</v>
      </c>
      <c r="AG516">
        <v>424932</v>
      </c>
      <c r="AH516">
        <v>0</v>
      </c>
      <c r="AI516">
        <v>455739</v>
      </c>
      <c r="AJ516">
        <v>880672</v>
      </c>
      <c r="AK516">
        <v>1012755</v>
      </c>
      <c r="AL516">
        <v>0</v>
      </c>
      <c r="AM516">
        <v>490376</v>
      </c>
      <c r="AN516">
        <v>0</v>
      </c>
      <c r="AO516">
        <v>65000</v>
      </c>
      <c r="AP516">
        <v>2448803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45000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480700</v>
      </c>
      <c r="BN516">
        <v>48070</v>
      </c>
      <c r="BO516">
        <v>250650</v>
      </c>
      <c r="BP516">
        <v>259780</v>
      </c>
      <c r="BQ516">
        <v>54010</v>
      </c>
      <c r="BR516">
        <v>10080</v>
      </c>
      <c r="BS516">
        <v>39320</v>
      </c>
      <c r="BT516">
        <v>0</v>
      </c>
      <c r="BU516">
        <v>1500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194328.93299999999</v>
      </c>
      <c r="CH516">
        <v>31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13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20</v>
      </c>
      <c r="DA516">
        <v>0</v>
      </c>
      <c r="DB516">
        <v>18</v>
      </c>
      <c r="DC516">
        <v>38</v>
      </c>
      <c r="DD516">
        <v>40</v>
      </c>
      <c r="DE516">
        <v>0</v>
      </c>
      <c r="DF516">
        <v>48.42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0.5</v>
      </c>
      <c r="DR516">
        <v>2</v>
      </c>
      <c r="DS516">
        <v>2</v>
      </c>
      <c r="DV516" s="2"/>
      <c r="DZ516" t="b">
        <v>1</v>
      </c>
      <c r="EA516" s="2" t="s">
        <v>198</v>
      </c>
      <c r="ED516" s="3">
        <v>46082</v>
      </c>
      <c r="EE516" s="3">
        <v>46112</v>
      </c>
      <c r="EF516" s="2" t="s">
        <v>173</v>
      </c>
      <c r="EG516" t="b">
        <v>1</v>
      </c>
      <c r="EH516" s="2" t="s">
        <v>174</v>
      </c>
      <c r="EK516" s="2"/>
    </row>
    <row r="517" spans="1:141" ht="15">
      <c r="A517" s="3">
        <v>46082</v>
      </c>
      <c r="B517">
        <v>7310</v>
      </c>
      <c r="D517" s="2"/>
      <c r="E517" t="s">
        <v>176</v>
      </c>
      <c r="F517" s="2" t="s">
        <v>177</v>
      </c>
      <c r="G517">
        <v>1</v>
      </c>
      <c r="H517" s="3">
        <v>38901</v>
      </c>
      <c r="J517">
        <v>108315.333</v>
      </c>
      <c r="K517">
        <v>113065.3</v>
      </c>
      <c r="L517">
        <v>134736.149</v>
      </c>
      <c r="M517">
        <v>21</v>
      </c>
      <c r="N517">
        <v>9</v>
      </c>
      <c r="O517">
        <v>1</v>
      </c>
      <c r="P517">
        <v>31</v>
      </c>
      <c r="Q517">
        <v>100</v>
      </c>
      <c r="R517">
        <v>100</v>
      </c>
      <c r="S517">
        <v>5790158</v>
      </c>
      <c r="T517">
        <v>1144158</v>
      </c>
      <c r="U517">
        <v>4646000</v>
      </c>
      <c r="V517">
        <v>19</v>
      </c>
      <c r="W517">
        <v>3357775</v>
      </c>
      <c r="X517">
        <v>0</v>
      </c>
      <c r="Y517">
        <v>0</v>
      </c>
      <c r="Z517">
        <v>0</v>
      </c>
      <c r="AA517">
        <v>142500</v>
      </c>
      <c r="AB517">
        <v>0</v>
      </c>
      <c r="AC517">
        <v>0</v>
      </c>
      <c r="AD517">
        <v>0</v>
      </c>
      <c r="AE517">
        <v>142500</v>
      </c>
      <c r="AF517">
        <v>0</v>
      </c>
      <c r="AG517">
        <v>423994</v>
      </c>
      <c r="AH517">
        <v>0</v>
      </c>
      <c r="AI517">
        <v>505260</v>
      </c>
      <c r="AJ517">
        <v>929255</v>
      </c>
      <c r="AK517">
        <v>808416</v>
      </c>
      <c r="AL517">
        <v>0</v>
      </c>
      <c r="AM517">
        <v>462212</v>
      </c>
      <c r="AN517">
        <v>0</v>
      </c>
      <c r="AO517">
        <v>55000</v>
      </c>
      <c r="AP517">
        <v>2254883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35000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506370</v>
      </c>
      <c r="BN517">
        <v>50630</v>
      </c>
      <c r="BO517">
        <v>224100</v>
      </c>
      <c r="BP517">
        <v>254920</v>
      </c>
      <c r="BQ517">
        <v>52110</v>
      </c>
      <c r="BR517">
        <v>10080</v>
      </c>
      <c r="BS517">
        <v>39240</v>
      </c>
      <c r="BT517">
        <v>0</v>
      </c>
      <c r="BU517">
        <v>6708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201012.44399999999</v>
      </c>
      <c r="CH517">
        <v>31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20</v>
      </c>
      <c r="DA517">
        <v>0</v>
      </c>
      <c r="DB517">
        <v>20</v>
      </c>
      <c r="DC517">
        <v>40</v>
      </c>
      <c r="DD517">
        <v>32</v>
      </c>
      <c r="DE517">
        <v>0</v>
      </c>
      <c r="DF517">
        <v>45.74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2</v>
      </c>
      <c r="DS517">
        <v>2</v>
      </c>
      <c r="DV517" s="2"/>
      <c r="DZ517" t="b">
        <v>1</v>
      </c>
      <c r="EA517" s="2" t="s">
        <v>198</v>
      </c>
      <c r="ED517" s="3">
        <v>46082</v>
      </c>
      <c r="EE517" s="3">
        <v>46112</v>
      </c>
      <c r="EF517" s="2" t="s">
        <v>173</v>
      </c>
      <c r="EG517" t="b">
        <v>1</v>
      </c>
      <c r="EH517" s="2" t="s">
        <v>174</v>
      </c>
      <c r="EK517" s="2"/>
    </row>
    <row r="518" spans="1:141" ht="15">
      <c r="A518" s="3">
        <v>46082</v>
      </c>
      <c r="B518">
        <v>7310</v>
      </c>
      <c r="D518" s="2"/>
      <c r="E518" t="s">
        <v>176</v>
      </c>
      <c r="F518" s="2" t="s">
        <v>177</v>
      </c>
      <c r="G518">
        <v>1</v>
      </c>
      <c r="H518" s="3">
        <v>38901</v>
      </c>
      <c r="J518">
        <v>108315.333</v>
      </c>
      <c r="K518">
        <v>113440.3</v>
      </c>
      <c r="L518">
        <v>135183.024</v>
      </c>
      <c r="M518">
        <v>21</v>
      </c>
      <c r="N518">
        <v>9</v>
      </c>
      <c r="O518">
        <v>1</v>
      </c>
      <c r="P518">
        <v>31</v>
      </c>
      <c r="Q518">
        <v>100</v>
      </c>
      <c r="R518">
        <v>100</v>
      </c>
      <c r="S518">
        <v>8977340</v>
      </c>
      <c r="T518">
        <v>1981340</v>
      </c>
      <c r="U518">
        <v>6996000</v>
      </c>
      <c r="V518">
        <v>19</v>
      </c>
      <c r="W518">
        <v>3357775</v>
      </c>
      <c r="X518">
        <v>0</v>
      </c>
      <c r="Y518">
        <v>0</v>
      </c>
      <c r="Z518">
        <v>11250</v>
      </c>
      <c r="AA518">
        <v>142500</v>
      </c>
      <c r="AB518">
        <v>0</v>
      </c>
      <c r="AC518">
        <v>0</v>
      </c>
      <c r="AD518">
        <v>0</v>
      </c>
      <c r="AE518">
        <v>153750</v>
      </c>
      <c r="AF518">
        <v>0</v>
      </c>
      <c r="AG518">
        <v>425401</v>
      </c>
      <c r="AH518">
        <v>0</v>
      </c>
      <c r="AI518">
        <v>253468</v>
      </c>
      <c r="AJ518">
        <v>678869</v>
      </c>
      <c r="AK518">
        <v>405549</v>
      </c>
      <c r="AL518">
        <v>0</v>
      </c>
      <c r="AM518">
        <v>220010</v>
      </c>
      <c r="AN518">
        <v>0</v>
      </c>
      <c r="AO518">
        <v>25000</v>
      </c>
      <c r="AP518">
        <v>1329428</v>
      </c>
      <c r="AQ518">
        <v>4000000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101387</v>
      </c>
      <c r="AZ518">
        <v>0</v>
      </c>
      <c r="BA518">
        <v>0</v>
      </c>
      <c r="BB518">
        <v>35000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1113890</v>
      </c>
      <c r="BN518">
        <v>111380</v>
      </c>
      <c r="BO518">
        <v>246850</v>
      </c>
      <c r="BP518">
        <v>378820</v>
      </c>
      <c r="BQ518">
        <v>80800</v>
      </c>
      <c r="BR518">
        <v>10080</v>
      </c>
      <c r="BS518">
        <v>39360</v>
      </c>
      <c r="BT518">
        <v>0</v>
      </c>
      <c r="BU518">
        <v>160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201147.6</v>
      </c>
      <c r="CH518">
        <v>31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5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20</v>
      </c>
      <c r="DA518">
        <v>0</v>
      </c>
      <c r="DB518">
        <v>10</v>
      </c>
      <c r="DC518">
        <v>30</v>
      </c>
      <c r="DD518">
        <v>16</v>
      </c>
      <c r="DE518">
        <v>0</v>
      </c>
      <c r="DF518">
        <v>21.7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2</v>
      </c>
      <c r="DR518">
        <v>2</v>
      </c>
      <c r="DS518">
        <v>2</v>
      </c>
      <c r="DV518" s="2"/>
      <c r="DZ518" t="b">
        <v>1</v>
      </c>
      <c r="EA518" s="2" t="s">
        <v>198</v>
      </c>
      <c r="ED518" s="3">
        <v>46082</v>
      </c>
      <c r="EE518" s="3">
        <v>46112</v>
      </c>
      <c r="EF518" s="2" t="s">
        <v>173</v>
      </c>
      <c r="EG518" t="b">
        <v>1</v>
      </c>
      <c r="EH518" s="2" t="s">
        <v>174</v>
      </c>
      <c r="EK518" s="2"/>
    </row>
    <row r="519" spans="1:141" ht="15">
      <c r="A519" s="3">
        <v>46082</v>
      </c>
      <c r="B519">
        <v>7310</v>
      </c>
      <c r="D519" s="2"/>
      <c r="E519" t="s">
        <v>179</v>
      </c>
      <c r="F519" s="2" t="s">
        <v>180</v>
      </c>
      <c r="G519">
        <v>22</v>
      </c>
      <c r="H519" s="3">
        <v>38274</v>
      </c>
      <c r="J519">
        <v>106858.299</v>
      </c>
      <c r="K519">
        <v>112608.26700000001</v>
      </c>
      <c r="L519">
        <v>134191.51800000001</v>
      </c>
      <c r="M519">
        <v>21</v>
      </c>
      <c r="N519">
        <v>9</v>
      </c>
      <c r="O519">
        <v>1</v>
      </c>
      <c r="P519">
        <v>31</v>
      </c>
      <c r="Q519">
        <v>100</v>
      </c>
      <c r="R519">
        <v>100</v>
      </c>
      <c r="S519">
        <v>5746099</v>
      </c>
      <c r="T519">
        <v>1115040</v>
      </c>
      <c r="U519">
        <v>4631059</v>
      </c>
      <c r="V519">
        <v>21</v>
      </c>
      <c r="W519">
        <v>3312607</v>
      </c>
      <c r="X519">
        <v>0</v>
      </c>
      <c r="Y519">
        <v>0</v>
      </c>
      <c r="Z519">
        <v>15000</v>
      </c>
      <c r="AA519">
        <v>157500</v>
      </c>
      <c r="AB519">
        <v>0</v>
      </c>
      <c r="AC519">
        <v>0</v>
      </c>
      <c r="AD519">
        <v>0</v>
      </c>
      <c r="AE519">
        <v>172500</v>
      </c>
      <c r="AF519">
        <v>0</v>
      </c>
      <c r="AG519">
        <v>422281</v>
      </c>
      <c r="AH519">
        <v>0</v>
      </c>
      <c r="AI519">
        <v>503218</v>
      </c>
      <c r="AJ519">
        <v>925499</v>
      </c>
      <c r="AK519">
        <v>805149</v>
      </c>
      <c r="AL519">
        <v>0</v>
      </c>
      <c r="AM519">
        <v>460344</v>
      </c>
      <c r="AN519">
        <v>0</v>
      </c>
      <c r="AO519">
        <v>55000</v>
      </c>
      <c r="AP519">
        <v>2245992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15000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434780</v>
      </c>
      <c r="BN519">
        <v>43470</v>
      </c>
      <c r="BO519">
        <v>264380</v>
      </c>
      <c r="BP519">
        <v>253690</v>
      </c>
      <c r="BQ519">
        <v>51710</v>
      </c>
      <c r="BR519">
        <v>9940</v>
      </c>
      <c r="BS519">
        <v>39070</v>
      </c>
      <c r="BT519">
        <v>13000</v>
      </c>
      <c r="BU519">
        <v>5000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200650.24400000001</v>
      </c>
      <c r="CH519">
        <v>31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11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20</v>
      </c>
      <c r="DA519">
        <v>0</v>
      </c>
      <c r="DB519">
        <v>20</v>
      </c>
      <c r="DC519">
        <v>40</v>
      </c>
      <c r="DD519">
        <v>32</v>
      </c>
      <c r="DE519">
        <v>0</v>
      </c>
      <c r="DF519">
        <v>45.74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0.5</v>
      </c>
      <c r="DR519">
        <v>2</v>
      </c>
      <c r="DS519">
        <v>2</v>
      </c>
      <c r="DV519" s="2"/>
      <c r="DZ519" t="b">
        <v>1</v>
      </c>
      <c r="EA519" s="2" t="s">
        <v>198</v>
      </c>
      <c r="ED519" s="3">
        <v>46082</v>
      </c>
      <c r="EE519" s="3">
        <v>46112</v>
      </c>
      <c r="EF519" s="2" t="s">
        <v>173</v>
      </c>
      <c r="EG519" t="b">
        <v>1</v>
      </c>
      <c r="EH519" s="2" t="s">
        <v>174</v>
      </c>
      <c r="EK519" s="2"/>
    </row>
    <row r="520" spans="1:141" ht="15">
      <c r="A520" s="3">
        <v>46082</v>
      </c>
      <c r="B520">
        <v>7310</v>
      </c>
      <c r="D520" s="2"/>
      <c r="E520" t="s">
        <v>179</v>
      </c>
      <c r="F520" s="2" t="s">
        <v>180</v>
      </c>
      <c r="G520">
        <v>15</v>
      </c>
      <c r="H520" s="3">
        <v>40801</v>
      </c>
      <c r="J520">
        <v>102778.299</v>
      </c>
      <c r="K520">
        <v>106278.26700000001</v>
      </c>
      <c r="L520">
        <v>126648.268</v>
      </c>
      <c r="M520">
        <v>21</v>
      </c>
      <c r="N520">
        <v>9</v>
      </c>
      <c r="O520">
        <v>1</v>
      </c>
      <c r="P520">
        <v>31</v>
      </c>
      <c r="Q520">
        <v>100</v>
      </c>
      <c r="R520">
        <v>100</v>
      </c>
      <c r="S520">
        <v>5423956</v>
      </c>
      <c r="T520">
        <v>1052670</v>
      </c>
      <c r="U520">
        <v>4371286</v>
      </c>
      <c r="V520">
        <v>14</v>
      </c>
      <c r="W520">
        <v>3186127</v>
      </c>
      <c r="X520">
        <v>0</v>
      </c>
      <c r="Y520">
        <v>0</v>
      </c>
      <c r="Z520">
        <v>0</v>
      </c>
      <c r="AA520">
        <v>105000</v>
      </c>
      <c r="AB520">
        <v>0</v>
      </c>
      <c r="AC520">
        <v>0</v>
      </c>
      <c r="AD520">
        <v>0</v>
      </c>
      <c r="AE520">
        <v>105000</v>
      </c>
      <c r="AF520">
        <v>0</v>
      </c>
      <c r="AG520">
        <v>398543</v>
      </c>
      <c r="AH520">
        <v>0</v>
      </c>
      <c r="AI520">
        <v>474931</v>
      </c>
      <c r="AJ520">
        <v>873474</v>
      </c>
      <c r="AK520">
        <v>759889</v>
      </c>
      <c r="AL520">
        <v>0</v>
      </c>
      <c r="AM520">
        <v>434466</v>
      </c>
      <c r="AN520">
        <v>0</v>
      </c>
      <c r="AO520">
        <v>55000</v>
      </c>
      <c r="AP520">
        <v>2122829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10000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437220</v>
      </c>
      <c r="BN520">
        <v>43720</v>
      </c>
      <c r="BO520">
        <v>233790</v>
      </c>
      <c r="BP520">
        <v>237670</v>
      </c>
      <c r="BQ520">
        <v>48820</v>
      </c>
      <c r="BR520">
        <v>9560</v>
      </c>
      <c r="BS520">
        <v>36890</v>
      </c>
      <c r="BT520">
        <v>0</v>
      </c>
      <c r="BU520">
        <v>5000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193089.033</v>
      </c>
      <c r="CH520">
        <v>31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11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20</v>
      </c>
      <c r="DA520">
        <v>0</v>
      </c>
      <c r="DB520">
        <v>20</v>
      </c>
      <c r="DC520">
        <v>40</v>
      </c>
      <c r="DD520">
        <v>32</v>
      </c>
      <c r="DE520">
        <v>0</v>
      </c>
      <c r="DF520">
        <v>45.74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0.5</v>
      </c>
      <c r="DR520">
        <v>2</v>
      </c>
      <c r="DS520">
        <v>2</v>
      </c>
      <c r="DV520" s="2"/>
      <c r="DZ520" t="b">
        <v>1</v>
      </c>
      <c r="EA520" s="2" t="s">
        <v>198</v>
      </c>
      <c r="ED520" s="3">
        <v>46082</v>
      </c>
      <c r="EE520" s="3">
        <v>46112</v>
      </c>
      <c r="EF520" s="2" t="s">
        <v>173</v>
      </c>
      <c r="EG520" t="b">
        <v>1</v>
      </c>
      <c r="EH520" s="2" t="s">
        <v>174</v>
      </c>
      <c r="EK520" s="2"/>
    </row>
    <row r="521" spans="1:141" ht="15">
      <c r="A521" s="3">
        <v>46082</v>
      </c>
      <c r="B521">
        <v>7320</v>
      </c>
      <c r="D521" s="2"/>
      <c r="E521" t="s">
        <v>170</v>
      </c>
      <c r="F521" s="2" t="s">
        <v>171</v>
      </c>
      <c r="G521">
        <v>14</v>
      </c>
      <c r="H521" s="3">
        <v>36535</v>
      </c>
      <c r="J521">
        <v>138345.58900000001</v>
      </c>
      <c r="K521">
        <v>145095.56700000001</v>
      </c>
      <c r="L521">
        <v>172905.55</v>
      </c>
      <c r="M521">
        <v>21</v>
      </c>
      <c r="N521">
        <v>9</v>
      </c>
      <c r="O521">
        <v>1</v>
      </c>
      <c r="P521">
        <v>31</v>
      </c>
      <c r="Q521">
        <v>100</v>
      </c>
      <c r="R521">
        <v>100</v>
      </c>
      <c r="S521">
        <v>11294622</v>
      </c>
      <c r="T521">
        <v>2814622</v>
      </c>
      <c r="U521">
        <v>8480000</v>
      </c>
      <c r="V521">
        <v>26</v>
      </c>
      <c r="W521">
        <v>4288713</v>
      </c>
      <c r="X521">
        <v>0</v>
      </c>
      <c r="Y521">
        <v>0</v>
      </c>
      <c r="Z521">
        <v>7500</v>
      </c>
      <c r="AA521">
        <v>195000</v>
      </c>
      <c r="AB521">
        <v>0</v>
      </c>
      <c r="AC521">
        <v>0</v>
      </c>
      <c r="AD521">
        <v>0</v>
      </c>
      <c r="AE521">
        <v>202500</v>
      </c>
      <c r="AF521">
        <v>0</v>
      </c>
      <c r="AG521">
        <v>544108</v>
      </c>
      <c r="AH521">
        <v>0</v>
      </c>
      <c r="AI521">
        <v>778074</v>
      </c>
      <c r="AJ521">
        <v>1322183</v>
      </c>
      <c r="AK521">
        <v>778074</v>
      </c>
      <c r="AL521">
        <v>0</v>
      </c>
      <c r="AM521">
        <v>593152</v>
      </c>
      <c r="AN521">
        <v>0</v>
      </c>
      <c r="AO521">
        <v>55000</v>
      </c>
      <c r="AP521">
        <v>2748409</v>
      </c>
      <c r="AQ521">
        <v>4000000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55000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1676280</v>
      </c>
      <c r="BN521">
        <v>167620</v>
      </c>
      <c r="BO521">
        <v>302570</v>
      </c>
      <c r="BP521">
        <v>485670</v>
      </c>
      <c r="BQ521">
        <v>101650</v>
      </c>
      <c r="BR521">
        <v>12870</v>
      </c>
      <c r="BS521">
        <v>50350</v>
      </c>
      <c r="BT521">
        <v>11000</v>
      </c>
      <c r="BU521">
        <v>6612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268327.967</v>
      </c>
      <c r="CH521">
        <v>31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11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20</v>
      </c>
      <c r="DA521">
        <v>0</v>
      </c>
      <c r="DB521">
        <v>24</v>
      </c>
      <c r="DC521">
        <v>44</v>
      </c>
      <c r="DD521">
        <v>24</v>
      </c>
      <c r="DE521">
        <v>0</v>
      </c>
      <c r="DF521">
        <v>45.74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2</v>
      </c>
      <c r="DS521">
        <v>2</v>
      </c>
      <c r="DV521" s="2"/>
      <c r="DZ521" t="b">
        <v>1</v>
      </c>
      <c r="EA521" s="2" t="s">
        <v>199</v>
      </c>
      <c r="ED521" s="3">
        <v>46082</v>
      </c>
      <c r="EE521" s="3">
        <v>46112</v>
      </c>
      <c r="EF521" s="2" t="s">
        <v>173</v>
      </c>
      <c r="EG521" t="b">
        <v>1</v>
      </c>
      <c r="EH521" s="2" t="s">
        <v>174</v>
      </c>
      <c r="EK521" s="2"/>
    </row>
    <row r="522" spans="1:141" ht="15">
      <c r="A522" s="3">
        <v>46082</v>
      </c>
      <c r="B522">
        <v>7320</v>
      </c>
      <c r="D522" s="2"/>
      <c r="E522" t="s">
        <v>176</v>
      </c>
      <c r="F522" s="2" t="s">
        <v>177</v>
      </c>
      <c r="G522">
        <v>7</v>
      </c>
      <c r="H522" s="3">
        <v>37391</v>
      </c>
      <c r="J522">
        <v>113366.333</v>
      </c>
      <c r="K522">
        <v>119366.3</v>
      </c>
      <c r="L522">
        <v>142244.84099999999</v>
      </c>
      <c r="M522">
        <v>21</v>
      </c>
      <c r="N522">
        <v>9</v>
      </c>
      <c r="O522">
        <v>1</v>
      </c>
      <c r="P522">
        <v>31</v>
      </c>
      <c r="Q522">
        <v>100</v>
      </c>
      <c r="R522">
        <v>100</v>
      </c>
      <c r="S522">
        <v>6210811</v>
      </c>
      <c r="T522">
        <v>1261811</v>
      </c>
      <c r="U522">
        <v>4949000</v>
      </c>
      <c r="V522">
        <v>23</v>
      </c>
      <c r="W522">
        <v>3514356</v>
      </c>
      <c r="X522">
        <v>0</v>
      </c>
      <c r="Y522">
        <v>0</v>
      </c>
      <c r="Z522">
        <v>7500</v>
      </c>
      <c r="AA522">
        <v>172500</v>
      </c>
      <c r="AB522">
        <v>0</v>
      </c>
      <c r="AC522">
        <v>0</v>
      </c>
      <c r="AD522">
        <v>0</v>
      </c>
      <c r="AE522">
        <v>180000</v>
      </c>
      <c r="AF522">
        <v>0</v>
      </c>
      <c r="AG522">
        <v>447623</v>
      </c>
      <c r="AH522">
        <v>0</v>
      </c>
      <c r="AI522">
        <v>426734</v>
      </c>
      <c r="AJ522">
        <v>874358</v>
      </c>
      <c r="AK522">
        <v>1066836</v>
      </c>
      <c r="AL522">
        <v>0</v>
      </c>
      <c r="AM522">
        <v>470261</v>
      </c>
      <c r="AN522">
        <v>0</v>
      </c>
      <c r="AO522">
        <v>60000</v>
      </c>
      <c r="AP522">
        <v>2471455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45000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554310</v>
      </c>
      <c r="BN522">
        <v>55430</v>
      </c>
      <c r="BO522">
        <v>267710</v>
      </c>
      <c r="BP522">
        <v>262320</v>
      </c>
      <c r="BQ522">
        <v>55900</v>
      </c>
      <c r="BR522">
        <v>10550</v>
      </c>
      <c r="BS522">
        <v>41410</v>
      </c>
      <c r="BT522">
        <v>14000</v>
      </c>
      <c r="BU522">
        <v>181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199267.889</v>
      </c>
      <c r="CH522">
        <v>31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12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20</v>
      </c>
      <c r="DA522">
        <v>0</v>
      </c>
      <c r="DB522">
        <v>16</v>
      </c>
      <c r="DC522">
        <v>36</v>
      </c>
      <c r="DD522">
        <v>40</v>
      </c>
      <c r="DE522">
        <v>0</v>
      </c>
      <c r="DF522">
        <v>44.08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3</v>
      </c>
      <c r="DR522">
        <v>2</v>
      </c>
      <c r="DS522">
        <v>2</v>
      </c>
      <c r="DV522" s="2"/>
      <c r="DZ522" t="b">
        <v>1</v>
      </c>
      <c r="EA522" s="2" t="s">
        <v>199</v>
      </c>
      <c r="ED522" s="3">
        <v>46082</v>
      </c>
      <c r="EE522" s="3">
        <v>46112</v>
      </c>
      <c r="EF522" s="2" t="s">
        <v>173</v>
      </c>
      <c r="EG522" t="b">
        <v>1</v>
      </c>
      <c r="EH522" s="2" t="s">
        <v>174</v>
      </c>
      <c r="EK522" s="2"/>
    </row>
    <row r="523" spans="1:141" ht="15">
      <c r="A523" s="3">
        <v>46082</v>
      </c>
      <c r="B523">
        <v>7320</v>
      </c>
      <c r="D523" s="2"/>
      <c r="E523" t="s">
        <v>176</v>
      </c>
      <c r="F523" s="2" t="s">
        <v>177</v>
      </c>
      <c r="G523">
        <v>16</v>
      </c>
      <c r="H523" s="3">
        <v>37627</v>
      </c>
      <c r="J523">
        <v>118910.333</v>
      </c>
      <c r="K523">
        <v>125160.3</v>
      </c>
      <c r="L523">
        <v>149149.35800000001</v>
      </c>
      <c r="M523">
        <v>21</v>
      </c>
      <c r="N523">
        <v>9</v>
      </c>
      <c r="O523">
        <v>1</v>
      </c>
      <c r="P523">
        <v>31</v>
      </c>
      <c r="Q523">
        <v>100</v>
      </c>
      <c r="R523">
        <v>100</v>
      </c>
      <c r="S523">
        <v>6591705</v>
      </c>
      <c r="T523">
        <v>1456560</v>
      </c>
      <c r="U523">
        <v>5135145</v>
      </c>
      <c r="V523">
        <v>23</v>
      </c>
      <c r="W523">
        <v>3686220</v>
      </c>
      <c r="X523">
        <v>0</v>
      </c>
      <c r="Y523">
        <v>0</v>
      </c>
      <c r="Z523">
        <v>15000</v>
      </c>
      <c r="AA523">
        <v>172500</v>
      </c>
      <c r="AB523">
        <v>0</v>
      </c>
      <c r="AC523">
        <v>0</v>
      </c>
      <c r="AD523">
        <v>0</v>
      </c>
      <c r="AE523">
        <v>187500</v>
      </c>
      <c r="AF523">
        <v>0</v>
      </c>
      <c r="AG523">
        <v>469351</v>
      </c>
      <c r="AH523">
        <v>0</v>
      </c>
      <c r="AI523">
        <v>503379</v>
      </c>
      <c r="AJ523">
        <v>972730</v>
      </c>
      <c r="AK523">
        <v>1118620</v>
      </c>
      <c r="AL523">
        <v>0</v>
      </c>
      <c r="AM523">
        <v>541635</v>
      </c>
      <c r="AN523">
        <v>0</v>
      </c>
      <c r="AO523">
        <v>65000</v>
      </c>
      <c r="AP523">
        <v>2697985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20000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687090</v>
      </c>
      <c r="BN523">
        <v>68700</v>
      </c>
      <c r="BO523">
        <v>288130</v>
      </c>
      <c r="BP523">
        <v>288820</v>
      </c>
      <c r="BQ523">
        <v>59330</v>
      </c>
      <c r="BR523">
        <v>11060</v>
      </c>
      <c r="BS523">
        <v>43430</v>
      </c>
      <c r="BT523">
        <v>0</v>
      </c>
      <c r="BU523">
        <v>10000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216143.633</v>
      </c>
      <c r="CH523">
        <v>31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13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20</v>
      </c>
      <c r="DA523">
        <v>0</v>
      </c>
      <c r="DB523">
        <v>18</v>
      </c>
      <c r="DC523">
        <v>38</v>
      </c>
      <c r="DD523">
        <v>40</v>
      </c>
      <c r="DE523">
        <v>0</v>
      </c>
      <c r="DF523">
        <v>48.42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0.5</v>
      </c>
      <c r="DR523">
        <v>2</v>
      </c>
      <c r="DS523">
        <v>2</v>
      </c>
      <c r="DV523" s="2"/>
      <c r="DZ523" t="b">
        <v>1</v>
      </c>
      <c r="EA523" s="2" t="s">
        <v>199</v>
      </c>
      <c r="ED523" s="3">
        <v>46082</v>
      </c>
      <c r="EE523" s="3">
        <v>46112</v>
      </c>
      <c r="EF523" s="2" t="s">
        <v>173</v>
      </c>
      <c r="EG523" t="b">
        <v>1</v>
      </c>
      <c r="EH523" s="2" t="s">
        <v>174</v>
      </c>
      <c r="EK523" s="2"/>
    </row>
    <row r="524" spans="1:141" ht="15">
      <c r="A524" s="3">
        <v>46082</v>
      </c>
      <c r="B524">
        <v>7320</v>
      </c>
      <c r="D524" s="2"/>
      <c r="E524" t="s">
        <v>176</v>
      </c>
      <c r="F524" s="2" t="s">
        <v>177</v>
      </c>
      <c r="G524">
        <v>11</v>
      </c>
      <c r="H524" s="3">
        <v>37914</v>
      </c>
      <c r="J524">
        <v>116136.333</v>
      </c>
      <c r="K524">
        <v>121886.3</v>
      </c>
      <c r="L524">
        <v>145247.84099999999</v>
      </c>
      <c r="M524">
        <v>21</v>
      </c>
      <c r="N524">
        <v>9</v>
      </c>
      <c r="O524">
        <v>1</v>
      </c>
      <c r="P524">
        <v>31</v>
      </c>
      <c r="Q524">
        <v>100</v>
      </c>
      <c r="R524">
        <v>100</v>
      </c>
      <c r="S524">
        <v>6531246</v>
      </c>
      <c r="T524">
        <v>1256670</v>
      </c>
      <c r="U524">
        <v>5274576</v>
      </c>
      <c r="V524">
        <v>22</v>
      </c>
      <c r="W524">
        <v>3600226</v>
      </c>
      <c r="X524">
        <v>0</v>
      </c>
      <c r="Y524">
        <v>0</v>
      </c>
      <c r="Z524">
        <v>7500</v>
      </c>
      <c r="AA524">
        <v>165000</v>
      </c>
      <c r="AB524">
        <v>0</v>
      </c>
      <c r="AC524">
        <v>0</v>
      </c>
      <c r="AD524">
        <v>0</v>
      </c>
      <c r="AE524">
        <v>172500</v>
      </c>
      <c r="AF524">
        <v>0</v>
      </c>
      <c r="AG524">
        <v>457073</v>
      </c>
      <c r="AH524">
        <v>0</v>
      </c>
      <c r="AI524">
        <v>490211</v>
      </c>
      <c r="AJ524">
        <v>947285</v>
      </c>
      <c r="AK524">
        <v>1089358</v>
      </c>
      <c r="AL524">
        <v>72623</v>
      </c>
      <c r="AM524">
        <v>549254</v>
      </c>
      <c r="AN524">
        <v>0</v>
      </c>
      <c r="AO524">
        <v>65000</v>
      </c>
      <c r="AP524">
        <v>2723520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35000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526530</v>
      </c>
      <c r="BN524">
        <v>52650</v>
      </c>
      <c r="BO524">
        <v>271220</v>
      </c>
      <c r="BP524">
        <v>281400</v>
      </c>
      <c r="BQ524">
        <v>58780</v>
      </c>
      <c r="BR524">
        <v>10800</v>
      </c>
      <c r="BS524">
        <v>42290</v>
      </c>
      <c r="BT524">
        <v>3000</v>
      </c>
      <c r="BU524">
        <v>10000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213657.94399999999</v>
      </c>
      <c r="CH524">
        <v>31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13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20</v>
      </c>
      <c r="DA524">
        <v>0</v>
      </c>
      <c r="DB524">
        <v>18</v>
      </c>
      <c r="DC524">
        <v>38</v>
      </c>
      <c r="DD524">
        <v>40</v>
      </c>
      <c r="DE524">
        <v>2</v>
      </c>
      <c r="DF524">
        <v>50.42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1</v>
      </c>
      <c r="DR524">
        <v>2</v>
      </c>
      <c r="DS524">
        <v>2</v>
      </c>
      <c r="DV524" s="2"/>
      <c r="DZ524" t="b">
        <v>1</v>
      </c>
      <c r="EA524" s="2" t="s">
        <v>199</v>
      </c>
      <c r="ED524" s="3">
        <v>46082</v>
      </c>
      <c r="EE524" s="3">
        <v>46112</v>
      </c>
      <c r="EF524" s="2" t="s">
        <v>173</v>
      </c>
      <c r="EG524" t="b">
        <v>1</v>
      </c>
      <c r="EH524" s="2" t="s">
        <v>174</v>
      </c>
      <c r="EK524" s="2"/>
    </row>
    <row r="525" spans="1:141" ht="15">
      <c r="A525" s="3">
        <v>46082</v>
      </c>
      <c r="B525">
        <v>7320</v>
      </c>
      <c r="D525" s="2"/>
      <c r="E525" t="s">
        <v>176</v>
      </c>
      <c r="F525" s="2" t="s">
        <v>177</v>
      </c>
      <c r="G525">
        <v>6</v>
      </c>
      <c r="H525" s="3">
        <v>37914</v>
      </c>
      <c r="J525">
        <v>112633.333</v>
      </c>
      <c r="K525">
        <v>118133.3</v>
      </c>
      <c r="L525">
        <v>140775.516</v>
      </c>
      <c r="M525">
        <v>21</v>
      </c>
      <c r="N525">
        <v>9</v>
      </c>
      <c r="O525">
        <v>1</v>
      </c>
      <c r="P525">
        <v>31</v>
      </c>
      <c r="Q525">
        <v>100</v>
      </c>
      <c r="R525">
        <v>100</v>
      </c>
      <c r="S525">
        <v>6237713</v>
      </c>
      <c r="T525">
        <v>1133190</v>
      </c>
      <c r="U525">
        <v>5104523</v>
      </c>
      <c r="V525">
        <v>22</v>
      </c>
      <c r="W525">
        <v>3491633</v>
      </c>
      <c r="X525">
        <v>0</v>
      </c>
      <c r="Y525">
        <v>0</v>
      </c>
      <c r="Z525">
        <v>0</v>
      </c>
      <c r="AA525">
        <v>165000</v>
      </c>
      <c r="AB525">
        <v>0</v>
      </c>
      <c r="AC525">
        <v>0</v>
      </c>
      <c r="AD525">
        <v>0</v>
      </c>
      <c r="AE525">
        <v>165000</v>
      </c>
      <c r="AF525">
        <v>0</v>
      </c>
      <c r="AG525">
        <v>442999</v>
      </c>
      <c r="AH525">
        <v>0</v>
      </c>
      <c r="AI525">
        <v>580699</v>
      </c>
      <c r="AJ525">
        <v>1023698</v>
      </c>
      <c r="AK525">
        <v>844653</v>
      </c>
      <c r="AL525">
        <v>70387</v>
      </c>
      <c r="AM525">
        <v>532342</v>
      </c>
      <c r="AN525">
        <v>0</v>
      </c>
      <c r="AO525">
        <v>65000</v>
      </c>
      <c r="AP525">
        <v>2536080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45000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442000</v>
      </c>
      <c r="BN525">
        <v>44200</v>
      </c>
      <c r="BO525">
        <v>258300</v>
      </c>
      <c r="BP525">
        <v>273580</v>
      </c>
      <c r="BQ525">
        <v>56140</v>
      </c>
      <c r="BR525">
        <v>10480</v>
      </c>
      <c r="BS525">
        <v>40990</v>
      </c>
      <c r="BT525">
        <v>0</v>
      </c>
      <c r="BU525">
        <v>7500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202991.122</v>
      </c>
      <c r="CH525">
        <v>31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13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20</v>
      </c>
      <c r="DA525">
        <v>0</v>
      </c>
      <c r="DB525">
        <v>22</v>
      </c>
      <c r="DC525">
        <v>42</v>
      </c>
      <c r="DD525">
        <v>32</v>
      </c>
      <c r="DE525">
        <v>2</v>
      </c>
      <c r="DF525">
        <v>50.42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2</v>
      </c>
      <c r="DS525">
        <v>2</v>
      </c>
      <c r="DV525" s="2"/>
      <c r="DZ525" t="b">
        <v>1</v>
      </c>
      <c r="EA525" s="2" t="s">
        <v>199</v>
      </c>
      <c r="ED525" s="3">
        <v>46082</v>
      </c>
      <c r="EE525" s="3">
        <v>46112</v>
      </c>
      <c r="EF525" s="2" t="s">
        <v>173</v>
      </c>
      <c r="EG525" t="b">
        <v>1</v>
      </c>
      <c r="EH525" s="2" t="s">
        <v>174</v>
      </c>
      <c r="EK525" s="2"/>
    </row>
    <row r="526" spans="1:141" ht="15">
      <c r="A526" s="3">
        <v>46082</v>
      </c>
      <c r="B526">
        <v>7320</v>
      </c>
      <c r="D526" s="2"/>
      <c r="E526" t="s">
        <v>176</v>
      </c>
      <c r="F526" s="2" t="s">
        <v>177</v>
      </c>
      <c r="G526">
        <v>3</v>
      </c>
      <c r="H526" s="3">
        <v>37935</v>
      </c>
      <c r="J526">
        <v>110095.333</v>
      </c>
      <c r="K526">
        <v>115595.3</v>
      </c>
      <c r="L526">
        <v>137751.06599999999</v>
      </c>
      <c r="M526">
        <v>21</v>
      </c>
      <c r="N526">
        <v>9</v>
      </c>
      <c r="O526">
        <v>1</v>
      </c>
      <c r="P526">
        <v>31</v>
      </c>
      <c r="Q526">
        <v>100</v>
      </c>
      <c r="R526">
        <v>100</v>
      </c>
      <c r="S526">
        <v>5435667</v>
      </c>
      <c r="T526">
        <v>1077667</v>
      </c>
      <c r="U526">
        <v>4358000</v>
      </c>
      <c r="V526">
        <v>22</v>
      </c>
      <c r="W526">
        <v>3412955</v>
      </c>
      <c r="X526">
        <v>0</v>
      </c>
      <c r="Y526">
        <v>0</v>
      </c>
      <c r="Z526">
        <v>0</v>
      </c>
      <c r="AA526">
        <v>165000</v>
      </c>
      <c r="AB526">
        <v>0</v>
      </c>
      <c r="AC526">
        <v>0</v>
      </c>
      <c r="AD526">
        <v>0</v>
      </c>
      <c r="AE526">
        <v>165000</v>
      </c>
      <c r="AF526">
        <v>0</v>
      </c>
      <c r="AG526">
        <v>433482</v>
      </c>
      <c r="AH526">
        <v>0</v>
      </c>
      <c r="AI526">
        <v>464909</v>
      </c>
      <c r="AJ526">
        <v>898392</v>
      </c>
      <c r="AK526">
        <v>413253</v>
      </c>
      <c r="AL526">
        <v>0</v>
      </c>
      <c r="AM526">
        <v>476067</v>
      </c>
      <c r="AN526">
        <v>0</v>
      </c>
      <c r="AO526">
        <v>60000</v>
      </c>
      <c r="AP526">
        <v>1847712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10000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436800</v>
      </c>
      <c r="BN526">
        <v>43680</v>
      </c>
      <c r="BO526">
        <v>247710</v>
      </c>
      <c r="BP526">
        <v>230480</v>
      </c>
      <c r="BQ526">
        <v>48920</v>
      </c>
      <c r="BR526">
        <v>10240</v>
      </c>
      <c r="BS526">
        <v>40110</v>
      </c>
      <c r="BT526">
        <v>19000</v>
      </c>
      <c r="BU526">
        <v>727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185500.95600000001</v>
      </c>
      <c r="CH526">
        <v>31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12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20</v>
      </c>
      <c r="DA526">
        <v>0</v>
      </c>
      <c r="DB526">
        <v>18</v>
      </c>
      <c r="DC526">
        <v>38</v>
      </c>
      <c r="DD526">
        <v>16</v>
      </c>
      <c r="DE526">
        <v>0</v>
      </c>
      <c r="DF526">
        <v>46.08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1</v>
      </c>
      <c r="DR526">
        <v>2</v>
      </c>
      <c r="DS526">
        <v>2</v>
      </c>
      <c r="DV526" s="2"/>
      <c r="DZ526" t="b">
        <v>1</v>
      </c>
      <c r="EA526" s="2" t="s">
        <v>199</v>
      </c>
      <c r="ED526" s="3">
        <v>46082</v>
      </c>
      <c r="EE526" s="3">
        <v>46112</v>
      </c>
      <c r="EF526" s="2" t="s">
        <v>173</v>
      </c>
      <c r="EG526" t="b">
        <v>1</v>
      </c>
      <c r="EH526" s="2" t="s">
        <v>174</v>
      </c>
      <c r="EK526" s="2"/>
    </row>
    <row r="527" spans="1:141" ht="15">
      <c r="A527" s="3">
        <v>46082</v>
      </c>
      <c r="B527">
        <v>7320</v>
      </c>
      <c r="D527" s="2"/>
      <c r="E527" t="s">
        <v>176</v>
      </c>
      <c r="F527" s="2" t="s">
        <v>177</v>
      </c>
      <c r="G527">
        <v>16</v>
      </c>
      <c r="H527" s="3">
        <v>37956</v>
      </c>
      <c r="J527">
        <v>118910.333</v>
      </c>
      <c r="K527">
        <v>124785.3</v>
      </c>
      <c r="L527">
        <v>148702.48300000001</v>
      </c>
      <c r="M527">
        <v>21</v>
      </c>
      <c r="N527">
        <v>9</v>
      </c>
      <c r="O527">
        <v>1</v>
      </c>
      <c r="P527">
        <v>31</v>
      </c>
      <c r="Q527">
        <v>100</v>
      </c>
      <c r="R527">
        <v>100</v>
      </c>
      <c r="S527">
        <v>8621507</v>
      </c>
      <c r="T527">
        <v>1858507</v>
      </c>
      <c r="U527">
        <v>6763000</v>
      </c>
      <c r="V527">
        <v>22</v>
      </c>
      <c r="W527">
        <v>3686220</v>
      </c>
      <c r="X527">
        <v>0</v>
      </c>
      <c r="Y527">
        <v>0</v>
      </c>
      <c r="Z527">
        <v>11250</v>
      </c>
      <c r="AA527">
        <v>165000</v>
      </c>
      <c r="AB527">
        <v>0</v>
      </c>
      <c r="AC527">
        <v>0</v>
      </c>
      <c r="AD527">
        <v>0</v>
      </c>
      <c r="AE527">
        <v>176250</v>
      </c>
      <c r="AF527">
        <v>0</v>
      </c>
      <c r="AG527">
        <v>467944</v>
      </c>
      <c r="AH527">
        <v>0</v>
      </c>
      <c r="AI527">
        <v>515811</v>
      </c>
      <c r="AJ527">
        <v>983756</v>
      </c>
      <c r="AK527">
        <v>1115268</v>
      </c>
      <c r="AL527">
        <v>0</v>
      </c>
      <c r="AM527">
        <v>540013</v>
      </c>
      <c r="AN527">
        <v>0</v>
      </c>
      <c r="AO527">
        <v>65000</v>
      </c>
      <c r="AP527">
        <v>2704037</v>
      </c>
      <c r="AQ527">
        <v>2000000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55000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958230</v>
      </c>
      <c r="BN527">
        <v>95820</v>
      </c>
      <c r="BO527">
        <v>282810</v>
      </c>
      <c r="BP527">
        <v>370810</v>
      </c>
      <c r="BQ527">
        <v>77590</v>
      </c>
      <c r="BR527">
        <v>11060</v>
      </c>
      <c r="BS527">
        <v>43300</v>
      </c>
      <c r="BT527">
        <v>11000</v>
      </c>
      <c r="BU527">
        <v>7887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215128.16699999999</v>
      </c>
      <c r="CH527">
        <v>31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13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20</v>
      </c>
      <c r="DA527">
        <v>0</v>
      </c>
      <c r="DB527">
        <v>18.5</v>
      </c>
      <c r="DC527">
        <v>38.5</v>
      </c>
      <c r="DD527">
        <v>40</v>
      </c>
      <c r="DE527">
        <v>0</v>
      </c>
      <c r="DF527">
        <v>48.42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2</v>
      </c>
      <c r="DS527">
        <v>2</v>
      </c>
      <c r="DV527" s="2"/>
      <c r="DZ527" t="b">
        <v>1</v>
      </c>
      <c r="EA527" s="2" t="s">
        <v>199</v>
      </c>
      <c r="ED527" s="3">
        <v>46082</v>
      </c>
      <c r="EE527" s="3">
        <v>46112</v>
      </c>
      <c r="EF527" s="2" t="s">
        <v>173</v>
      </c>
      <c r="EG527" t="b">
        <v>1</v>
      </c>
      <c r="EH527" s="2" t="s">
        <v>174</v>
      </c>
      <c r="EK527" s="2"/>
    </row>
    <row r="528" spans="1:141" ht="15">
      <c r="A528" s="3">
        <v>46082</v>
      </c>
      <c r="B528">
        <v>7320</v>
      </c>
      <c r="D528" s="2"/>
      <c r="E528" t="s">
        <v>176</v>
      </c>
      <c r="F528" s="2" t="s">
        <v>177</v>
      </c>
      <c r="G528">
        <v>9</v>
      </c>
      <c r="H528" s="3">
        <v>38036</v>
      </c>
      <c r="J528">
        <v>114832.333</v>
      </c>
      <c r="K528">
        <v>120332.3</v>
      </c>
      <c r="L528">
        <v>143395.99100000001</v>
      </c>
      <c r="M528">
        <v>21</v>
      </c>
      <c r="N528">
        <v>9</v>
      </c>
      <c r="O528">
        <v>1</v>
      </c>
      <c r="P528">
        <v>31</v>
      </c>
      <c r="Q528">
        <v>100</v>
      </c>
      <c r="R528">
        <v>100</v>
      </c>
      <c r="S528">
        <v>5940983</v>
      </c>
      <c r="T528">
        <v>1177460</v>
      </c>
      <c r="U528">
        <v>4763523</v>
      </c>
      <c r="V528">
        <v>22</v>
      </c>
      <c r="W528">
        <v>3559802</v>
      </c>
      <c r="X528">
        <v>0</v>
      </c>
      <c r="Y528">
        <v>0</v>
      </c>
      <c r="Z528">
        <v>0</v>
      </c>
      <c r="AA528">
        <v>165000</v>
      </c>
      <c r="AB528">
        <v>0</v>
      </c>
      <c r="AC528">
        <v>0</v>
      </c>
      <c r="AD528">
        <v>0</v>
      </c>
      <c r="AE528">
        <v>165000</v>
      </c>
      <c r="AF528">
        <v>0</v>
      </c>
      <c r="AG528">
        <v>451246</v>
      </c>
      <c r="AH528">
        <v>0</v>
      </c>
      <c r="AI528">
        <v>537734</v>
      </c>
      <c r="AJ528">
        <v>988981</v>
      </c>
      <c r="AK528">
        <v>645281</v>
      </c>
      <c r="AL528">
        <v>0</v>
      </c>
      <c r="AM528">
        <v>491919</v>
      </c>
      <c r="AN528">
        <v>0</v>
      </c>
      <c r="AO528">
        <v>55000</v>
      </c>
      <c r="AP528">
        <v>2181181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35000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461550</v>
      </c>
      <c r="BN528">
        <v>46150</v>
      </c>
      <c r="BO528">
        <v>276640</v>
      </c>
      <c r="BP528">
        <v>256210</v>
      </c>
      <c r="BQ528">
        <v>53470</v>
      </c>
      <c r="BR528">
        <v>10680</v>
      </c>
      <c r="BS528">
        <v>41760</v>
      </c>
      <c r="BT528">
        <v>16000</v>
      </c>
      <c r="BU528">
        <v>15000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212739.989</v>
      </c>
      <c r="CH528">
        <v>31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20</v>
      </c>
      <c r="DA528">
        <v>0</v>
      </c>
      <c r="DB528">
        <v>20</v>
      </c>
      <c r="DC528">
        <v>40</v>
      </c>
      <c r="DD528">
        <v>24</v>
      </c>
      <c r="DE528">
        <v>0</v>
      </c>
      <c r="DF528">
        <v>45.74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0.5</v>
      </c>
      <c r="DR528">
        <v>2</v>
      </c>
      <c r="DS528">
        <v>2</v>
      </c>
      <c r="DV528" s="2"/>
      <c r="DZ528" t="b">
        <v>1</v>
      </c>
      <c r="EA528" s="2" t="s">
        <v>199</v>
      </c>
      <c r="ED528" s="3">
        <v>46082</v>
      </c>
      <c r="EE528" s="3">
        <v>46112</v>
      </c>
      <c r="EF528" s="2" t="s">
        <v>173</v>
      </c>
      <c r="EG528" t="b">
        <v>1</v>
      </c>
      <c r="EH528" s="2" t="s">
        <v>174</v>
      </c>
      <c r="EK528" s="2"/>
    </row>
    <row r="529" spans="1:141" ht="15">
      <c r="A529" s="3">
        <v>46082</v>
      </c>
      <c r="B529">
        <v>7320</v>
      </c>
      <c r="D529" s="2"/>
      <c r="E529" t="s">
        <v>176</v>
      </c>
      <c r="F529" s="2" t="s">
        <v>177</v>
      </c>
      <c r="G529">
        <v>5</v>
      </c>
      <c r="H529" s="3">
        <v>38048</v>
      </c>
      <c r="J529">
        <v>111809.333</v>
      </c>
      <c r="K529">
        <v>117309.3</v>
      </c>
      <c r="L529">
        <v>139793.58300000001</v>
      </c>
      <c r="M529">
        <v>21</v>
      </c>
      <c r="N529">
        <v>9</v>
      </c>
      <c r="O529">
        <v>1</v>
      </c>
      <c r="P529">
        <v>31</v>
      </c>
      <c r="Q529">
        <v>100</v>
      </c>
      <c r="R529">
        <v>100</v>
      </c>
      <c r="S529">
        <v>5978546</v>
      </c>
      <c r="T529">
        <v>1282430</v>
      </c>
      <c r="U529">
        <v>4696116</v>
      </c>
      <c r="V529">
        <v>22</v>
      </c>
      <c r="W529">
        <v>3466089</v>
      </c>
      <c r="X529">
        <v>0</v>
      </c>
      <c r="Y529">
        <v>0</v>
      </c>
      <c r="Z529">
        <v>0</v>
      </c>
      <c r="AA529">
        <v>165000</v>
      </c>
      <c r="AB529">
        <v>0</v>
      </c>
      <c r="AC529">
        <v>0</v>
      </c>
      <c r="AD529">
        <v>0</v>
      </c>
      <c r="AE529">
        <v>165000</v>
      </c>
      <c r="AF529">
        <v>0</v>
      </c>
      <c r="AG529">
        <v>439909</v>
      </c>
      <c r="AH529">
        <v>0</v>
      </c>
      <c r="AI529">
        <v>524225</v>
      </c>
      <c r="AJ529">
        <v>964135</v>
      </c>
      <c r="AK529">
        <v>838761</v>
      </c>
      <c r="AL529">
        <v>0</v>
      </c>
      <c r="AM529">
        <v>479561</v>
      </c>
      <c r="AN529">
        <v>0</v>
      </c>
      <c r="AO529">
        <v>55000</v>
      </c>
      <c r="AP529">
        <v>2337457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10000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548750</v>
      </c>
      <c r="BN529">
        <v>54870</v>
      </c>
      <c r="BO529">
        <v>282050</v>
      </c>
      <c r="BP529">
        <v>264350</v>
      </c>
      <c r="BQ529">
        <v>53810</v>
      </c>
      <c r="BR529">
        <v>10400</v>
      </c>
      <c r="BS529">
        <v>40700</v>
      </c>
      <c r="BT529">
        <v>20000</v>
      </c>
      <c r="BU529">
        <v>7500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214875.68900000001</v>
      </c>
      <c r="CH529">
        <v>31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11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20</v>
      </c>
      <c r="DA529">
        <v>0</v>
      </c>
      <c r="DB529">
        <v>20</v>
      </c>
      <c r="DC529">
        <v>40</v>
      </c>
      <c r="DD529">
        <v>32</v>
      </c>
      <c r="DE529">
        <v>0</v>
      </c>
      <c r="DF529">
        <v>45.74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2</v>
      </c>
      <c r="DS529">
        <v>2</v>
      </c>
      <c r="DV529" s="2"/>
      <c r="DZ529" t="b">
        <v>1</v>
      </c>
      <c r="EA529" s="2" t="s">
        <v>199</v>
      </c>
      <c r="ED529" s="3">
        <v>46082</v>
      </c>
      <c r="EE529" s="3">
        <v>46112</v>
      </c>
      <c r="EF529" s="2" t="s">
        <v>173</v>
      </c>
      <c r="EG529" t="b">
        <v>1</v>
      </c>
      <c r="EH529" s="2" t="s">
        <v>174</v>
      </c>
      <c r="EK529" s="2"/>
    </row>
    <row r="530" spans="1:141" ht="15">
      <c r="A530" s="3">
        <v>46082</v>
      </c>
      <c r="B530">
        <v>7320</v>
      </c>
      <c r="D530" s="2"/>
      <c r="E530" t="s">
        <v>176</v>
      </c>
      <c r="F530" s="2" t="s">
        <v>177</v>
      </c>
      <c r="G530">
        <v>12</v>
      </c>
      <c r="H530" s="3">
        <v>38061</v>
      </c>
      <c r="J530">
        <v>116788.333</v>
      </c>
      <c r="K530">
        <v>122663.3</v>
      </c>
      <c r="L530">
        <v>146173.766</v>
      </c>
      <c r="M530">
        <v>21</v>
      </c>
      <c r="N530">
        <v>9</v>
      </c>
      <c r="O530">
        <v>1</v>
      </c>
      <c r="P530">
        <v>31</v>
      </c>
      <c r="Q530">
        <v>100</v>
      </c>
      <c r="R530">
        <v>100</v>
      </c>
      <c r="S530">
        <v>6392948</v>
      </c>
      <c r="T530">
        <v>1288680</v>
      </c>
      <c r="U530">
        <v>5104268</v>
      </c>
      <c r="V530">
        <v>22</v>
      </c>
      <c r="W530">
        <v>3620438</v>
      </c>
      <c r="X530">
        <v>0</v>
      </c>
      <c r="Y530">
        <v>0</v>
      </c>
      <c r="Z530">
        <v>11250</v>
      </c>
      <c r="AA530">
        <v>165000</v>
      </c>
      <c r="AB530">
        <v>0</v>
      </c>
      <c r="AC530">
        <v>0</v>
      </c>
      <c r="AD530">
        <v>0</v>
      </c>
      <c r="AE530">
        <v>176250</v>
      </c>
      <c r="AF530">
        <v>0</v>
      </c>
      <c r="AG530">
        <v>459987</v>
      </c>
      <c r="AH530">
        <v>0</v>
      </c>
      <c r="AI530">
        <v>657781</v>
      </c>
      <c r="AJ530">
        <v>1117769</v>
      </c>
      <c r="AK530">
        <v>877042</v>
      </c>
      <c r="AL530">
        <v>0</v>
      </c>
      <c r="AM530">
        <v>501449</v>
      </c>
      <c r="AN530">
        <v>0</v>
      </c>
      <c r="AO530">
        <v>55000</v>
      </c>
      <c r="AP530">
        <v>2551260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45000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536920</v>
      </c>
      <c r="BN530">
        <v>53690</v>
      </c>
      <c r="BO530">
        <v>301380</v>
      </c>
      <c r="BP530">
        <v>282220</v>
      </c>
      <c r="BQ530">
        <v>57540</v>
      </c>
      <c r="BR530">
        <v>10870</v>
      </c>
      <c r="BS530">
        <v>42560</v>
      </c>
      <c r="BT530">
        <v>2000</v>
      </c>
      <c r="BU530">
        <v>1500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232886.7</v>
      </c>
      <c r="CH530">
        <v>31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11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20</v>
      </c>
      <c r="DA530">
        <v>0</v>
      </c>
      <c r="DB530">
        <v>24</v>
      </c>
      <c r="DC530">
        <v>44</v>
      </c>
      <c r="DD530">
        <v>32</v>
      </c>
      <c r="DE530">
        <v>0</v>
      </c>
      <c r="DF530">
        <v>45.74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2</v>
      </c>
      <c r="DS530">
        <v>2</v>
      </c>
      <c r="DV530" s="2"/>
      <c r="DZ530" t="b">
        <v>1</v>
      </c>
      <c r="EA530" s="2" t="s">
        <v>199</v>
      </c>
      <c r="ED530" s="3">
        <v>46082</v>
      </c>
      <c r="EE530" s="3">
        <v>46112</v>
      </c>
      <c r="EF530" s="2" t="s">
        <v>173</v>
      </c>
      <c r="EG530" t="b">
        <v>1</v>
      </c>
      <c r="EH530" s="2" t="s">
        <v>174</v>
      </c>
      <c r="EK530" s="2"/>
    </row>
    <row r="531" spans="1:141" ht="15">
      <c r="A531" s="3">
        <v>46082</v>
      </c>
      <c r="B531">
        <v>7320</v>
      </c>
      <c r="D531" s="2"/>
      <c r="E531" t="s">
        <v>176</v>
      </c>
      <c r="F531" s="2" t="s">
        <v>177</v>
      </c>
      <c r="G531">
        <v>3</v>
      </c>
      <c r="H531" s="3">
        <v>38103</v>
      </c>
      <c r="J531">
        <v>110095.333</v>
      </c>
      <c r="K531">
        <v>115345.3</v>
      </c>
      <c r="L531">
        <v>137453.149</v>
      </c>
      <c r="M531">
        <v>21</v>
      </c>
      <c r="N531">
        <v>9</v>
      </c>
      <c r="O531">
        <v>1</v>
      </c>
      <c r="P531">
        <v>31</v>
      </c>
      <c r="Q531">
        <v>100</v>
      </c>
      <c r="R531">
        <v>100</v>
      </c>
      <c r="S531">
        <v>6106963</v>
      </c>
      <c r="T531">
        <v>1190430</v>
      </c>
      <c r="U531">
        <v>4916533</v>
      </c>
      <c r="V531">
        <v>21</v>
      </c>
      <c r="W531">
        <v>3412955</v>
      </c>
      <c r="X531">
        <v>0</v>
      </c>
      <c r="Y531">
        <v>0</v>
      </c>
      <c r="Z531">
        <v>0</v>
      </c>
      <c r="AA531">
        <v>157500</v>
      </c>
      <c r="AB531">
        <v>0</v>
      </c>
      <c r="AC531">
        <v>0</v>
      </c>
      <c r="AD531">
        <v>0</v>
      </c>
      <c r="AE531">
        <v>157500</v>
      </c>
      <c r="AF531">
        <v>0</v>
      </c>
      <c r="AG531">
        <v>432544</v>
      </c>
      <c r="AH531">
        <v>0</v>
      </c>
      <c r="AI531">
        <v>463904</v>
      </c>
      <c r="AJ531">
        <v>896449</v>
      </c>
      <c r="AK531">
        <v>1030898</v>
      </c>
      <c r="AL531">
        <v>0</v>
      </c>
      <c r="AM531">
        <v>499161</v>
      </c>
      <c r="AN531">
        <v>0</v>
      </c>
      <c r="AO531">
        <v>65000</v>
      </c>
      <c r="AP531">
        <v>2491508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45000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409250</v>
      </c>
      <c r="BN531">
        <v>40920</v>
      </c>
      <c r="BO531">
        <v>255170</v>
      </c>
      <c r="BP531">
        <v>268770</v>
      </c>
      <c r="BQ531">
        <v>54960</v>
      </c>
      <c r="BR531">
        <v>10240</v>
      </c>
      <c r="BS531">
        <v>40020</v>
      </c>
      <c r="BT531">
        <v>1000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110100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191192.9</v>
      </c>
      <c r="CH531">
        <v>31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13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20</v>
      </c>
      <c r="DA531">
        <v>0</v>
      </c>
      <c r="DB531">
        <v>18</v>
      </c>
      <c r="DC531">
        <v>38</v>
      </c>
      <c r="DD531">
        <v>40</v>
      </c>
      <c r="DE531">
        <v>0</v>
      </c>
      <c r="DF531">
        <v>48.42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2</v>
      </c>
      <c r="DS531">
        <v>2</v>
      </c>
      <c r="DV531" s="2"/>
      <c r="DZ531" t="b">
        <v>1</v>
      </c>
      <c r="EA531" s="2" t="s">
        <v>199</v>
      </c>
      <c r="ED531" s="3">
        <v>46082</v>
      </c>
      <c r="EE531" s="3">
        <v>46112</v>
      </c>
      <c r="EF531" s="2" t="s">
        <v>173</v>
      </c>
      <c r="EG531" t="b">
        <v>1</v>
      </c>
      <c r="EH531" s="2" t="s">
        <v>174</v>
      </c>
      <c r="EK531" s="2"/>
    </row>
    <row r="532" spans="1:141" ht="15">
      <c r="A532" s="3">
        <v>46082</v>
      </c>
      <c r="B532">
        <v>7320</v>
      </c>
      <c r="D532" s="2"/>
      <c r="E532" t="s">
        <v>176</v>
      </c>
      <c r="F532" s="2" t="s">
        <v>177</v>
      </c>
      <c r="G532">
        <v>1</v>
      </c>
      <c r="H532" s="3">
        <v>38516</v>
      </c>
      <c r="J532">
        <v>108315.333</v>
      </c>
      <c r="K532">
        <v>113690.3</v>
      </c>
      <c r="L532">
        <v>135480.94099999999</v>
      </c>
      <c r="M532">
        <v>21</v>
      </c>
      <c r="N532">
        <v>9</v>
      </c>
      <c r="O532">
        <v>1</v>
      </c>
      <c r="P532">
        <v>31</v>
      </c>
      <c r="Q532">
        <v>100</v>
      </c>
      <c r="R532">
        <v>100</v>
      </c>
      <c r="S532">
        <v>5841069</v>
      </c>
      <c r="T532">
        <v>1015080</v>
      </c>
      <c r="U532">
        <v>4825989</v>
      </c>
      <c r="V532">
        <v>20</v>
      </c>
      <c r="W532">
        <v>3357775</v>
      </c>
      <c r="X532">
        <v>0</v>
      </c>
      <c r="Y532">
        <v>0</v>
      </c>
      <c r="Z532">
        <v>11250</v>
      </c>
      <c r="AA532">
        <v>150000</v>
      </c>
      <c r="AB532">
        <v>0</v>
      </c>
      <c r="AC532">
        <v>0</v>
      </c>
      <c r="AD532">
        <v>0</v>
      </c>
      <c r="AE532">
        <v>161250</v>
      </c>
      <c r="AF532">
        <v>0</v>
      </c>
      <c r="AG532">
        <v>426338</v>
      </c>
      <c r="AH532">
        <v>0</v>
      </c>
      <c r="AI532">
        <v>508053</v>
      </c>
      <c r="AJ532">
        <v>934392</v>
      </c>
      <c r="AK532">
        <v>812885</v>
      </c>
      <c r="AL532">
        <v>0</v>
      </c>
      <c r="AM532">
        <v>464767</v>
      </c>
      <c r="AN532">
        <v>0</v>
      </c>
      <c r="AO532">
        <v>55000</v>
      </c>
      <c r="AP532">
        <v>2267044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55000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355130</v>
      </c>
      <c r="BN532">
        <v>35510</v>
      </c>
      <c r="BO532">
        <v>258630</v>
      </c>
      <c r="BP532">
        <v>252210</v>
      </c>
      <c r="BQ532">
        <v>52570</v>
      </c>
      <c r="BR532">
        <v>10080</v>
      </c>
      <c r="BS532">
        <v>39450</v>
      </c>
      <c r="BT532">
        <v>10000</v>
      </c>
      <c r="BU532">
        <v>1500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203811.4</v>
      </c>
      <c r="CH532">
        <v>31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11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20</v>
      </c>
      <c r="DA532">
        <v>0</v>
      </c>
      <c r="DB532">
        <v>20</v>
      </c>
      <c r="DC532">
        <v>40</v>
      </c>
      <c r="DD532">
        <v>32</v>
      </c>
      <c r="DE532">
        <v>0</v>
      </c>
      <c r="DF532">
        <v>45.74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2</v>
      </c>
      <c r="DS532">
        <v>2</v>
      </c>
      <c r="DV532" s="2"/>
      <c r="DZ532" t="b">
        <v>1</v>
      </c>
      <c r="EA532" s="2" t="s">
        <v>199</v>
      </c>
      <c r="ED532" s="3">
        <v>46082</v>
      </c>
      <c r="EE532" s="3">
        <v>46112</v>
      </c>
      <c r="EF532" s="2" t="s">
        <v>173</v>
      </c>
      <c r="EG532" t="b">
        <v>1</v>
      </c>
      <c r="EH532" s="2" t="s">
        <v>174</v>
      </c>
      <c r="EK532" s="2"/>
    </row>
    <row r="533" spans="1:141" ht="15">
      <c r="A533" s="3">
        <v>46082</v>
      </c>
      <c r="B533">
        <v>7320</v>
      </c>
      <c r="D533" s="2"/>
      <c r="E533" t="s">
        <v>176</v>
      </c>
      <c r="F533" s="2" t="s">
        <v>177</v>
      </c>
      <c r="G533">
        <v>1</v>
      </c>
      <c r="H533" s="3">
        <v>38544</v>
      </c>
      <c r="J533">
        <v>108315.333</v>
      </c>
      <c r="K533">
        <v>113315.3</v>
      </c>
      <c r="L533">
        <v>135034.06599999999</v>
      </c>
      <c r="M533">
        <v>21</v>
      </c>
      <c r="N533">
        <v>9</v>
      </c>
      <c r="O533">
        <v>1</v>
      </c>
      <c r="P533">
        <v>31</v>
      </c>
      <c r="Q533">
        <v>100</v>
      </c>
      <c r="R533">
        <v>100</v>
      </c>
      <c r="S533">
        <v>5802523</v>
      </c>
      <c r="T533">
        <v>1589523</v>
      </c>
      <c r="U533">
        <v>4213000</v>
      </c>
      <c r="V533">
        <v>20</v>
      </c>
      <c r="W533">
        <v>3357775</v>
      </c>
      <c r="X533">
        <v>0</v>
      </c>
      <c r="Y533">
        <v>0</v>
      </c>
      <c r="Z533">
        <v>0</v>
      </c>
      <c r="AA533">
        <v>150000</v>
      </c>
      <c r="AB533">
        <v>0</v>
      </c>
      <c r="AC533">
        <v>0</v>
      </c>
      <c r="AD533">
        <v>0</v>
      </c>
      <c r="AE533">
        <v>150000</v>
      </c>
      <c r="AF533">
        <v>0</v>
      </c>
      <c r="AG533">
        <v>424932</v>
      </c>
      <c r="AH533">
        <v>0</v>
      </c>
      <c r="AI533">
        <v>506377</v>
      </c>
      <c r="AJ533">
        <v>931310</v>
      </c>
      <c r="AK533">
        <v>810204</v>
      </c>
      <c r="AL533">
        <v>0</v>
      </c>
      <c r="AM533">
        <v>463234</v>
      </c>
      <c r="AN533">
        <v>0</v>
      </c>
      <c r="AO533">
        <v>55000</v>
      </c>
      <c r="AP533">
        <v>2259748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35000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499700</v>
      </c>
      <c r="BN533">
        <v>49970</v>
      </c>
      <c r="BO533">
        <v>263620</v>
      </c>
      <c r="BP533">
        <v>255960</v>
      </c>
      <c r="BQ533">
        <v>52220</v>
      </c>
      <c r="BR533">
        <v>10080</v>
      </c>
      <c r="BS533">
        <v>39320</v>
      </c>
      <c r="BT533">
        <v>12000</v>
      </c>
      <c r="BU533">
        <v>263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406390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202250.478</v>
      </c>
      <c r="CH533">
        <v>31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20</v>
      </c>
      <c r="DA533">
        <v>0</v>
      </c>
      <c r="DB533">
        <v>20</v>
      </c>
      <c r="DC533">
        <v>40</v>
      </c>
      <c r="DD533">
        <v>32</v>
      </c>
      <c r="DE533">
        <v>0</v>
      </c>
      <c r="DF533">
        <v>45.74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1</v>
      </c>
      <c r="DR533">
        <v>2</v>
      </c>
      <c r="DS533">
        <v>2</v>
      </c>
      <c r="DV533" s="2"/>
      <c r="DZ533" t="b">
        <v>1</v>
      </c>
      <c r="EA533" s="2" t="s">
        <v>199</v>
      </c>
      <c r="ED533" s="3">
        <v>46082</v>
      </c>
      <c r="EE533" s="3">
        <v>46112</v>
      </c>
      <c r="EF533" s="2" t="s">
        <v>173</v>
      </c>
      <c r="EG533" t="b">
        <v>1</v>
      </c>
      <c r="EH533" s="2" t="s">
        <v>174</v>
      </c>
      <c r="EK533" s="2"/>
    </row>
    <row r="534" spans="1:141" ht="15">
      <c r="A534" s="3">
        <v>46082</v>
      </c>
      <c r="B534">
        <v>7320</v>
      </c>
      <c r="D534" s="2"/>
      <c r="E534" t="s">
        <v>176</v>
      </c>
      <c r="F534" s="2" t="s">
        <v>177</v>
      </c>
      <c r="G534">
        <v>6</v>
      </c>
      <c r="H534" s="3">
        <v>38663</v>
      </c>
      <c r="J534">
        <v>112633.333</v>
      </c>
      <c r="K534">
        <v>117883.3</v>
      </c>
      <c r="L534">
        <v>140477.59899999999</v>
      </c>
      <c r="M534">
        <v>21</v>
      </c>
      <c r="N534">
        <v>9</v>
      </c>
      <c r="O534">
        <v>1</v>
      </c>
      <c r="P534">
        <v>31</v>
      </c>
      <c r="Q534">
        <v>100</v>
      </c>
      <c r="R534">
        <v>100</v>
      </c>
      <c r="S534">
        <v>7148117</v>
      </c>
      <c r="T534">
        <v>1527520</v>
      </c>
      <c r="U534">
        <v>5620597</v>
      </c>
      <c r="V534">
        <v>20</v>
      </c>
      <c r="W534">
        <v>3491633</v>
      </c>
      <c r="X534">
        <v>0</v>
      </c>
      <c r="Y534">
        <v>0</v>
      </c>
      <c r="Z534">
        <v>7500</v>
      </c>
      <c r="AA534">
        <v>150000</v>
      </c>
      <c r="AB534">
        <v>0</v>
      </c>
      <c r="AC534">
        <v>0</v>
      </c>
      <c r="AD534">
        <v>0</v>
      </c>
      <c r="AE534">
        <v>157500</v>
      </c>
      <c r="AF534">
        <v>0</v>
      </c>
      <c r="AG534">
        <v>442062</v>
      </c>
      <c r="AH534">
        <v>0</v>
      </c>
      <c r="AI534">
        <v>579470</v>
      </c>
      <c r="AJ534">
        <v>1021532</v>
      </c>
      <c r="AK534">
        <v>842865</v>
      </c>
      <c r="AL534">
        <v>0</v>
      </c>
      <c r="AM534">
        <v>481908</v>
      </c>
      <c r="AN534">
        <v>0</v>
      </c>
      <c r="AO534">
        <v>55000</v>
      </c>
      <c r="AP534">
        <v>2401305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52679</v>
      </c>
      <c r="AZ534">
        <v>1000000</v>
      </c>
      <c r="BA534">
        <v>0</v>
      </c>
      <c r="BB534">
        <v>45000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624310</v>
      </c>
      <c r="BN534">
        <v>62430</v>
      </c>
      <c r="BO534">
        <v>265810</v>
      </c>
      <c r="BP534">
        <v>311040</v>
      </c>
      <c r="BQ534">
        <v>64330</v>
      </c>
      <c r="BR534">
        <v>10480</v>
      </c>
      <c r="BS534">
        <v>40910</v>
      </c>
      <c r="BT534">
        <v>12000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136210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217861.8</v>
      </c>
      <c r="CH534">
        <v>31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11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20</v>
      </c>
      <c r="DA534">
        <v>0</v>
      </c>
      <c r="DB534">
        <v>22</v>
      </c>
      <c r="DC534">
        <v>42</v>
      </c>
      <c r="DD534">
        <v>32</v>
      </c>
      <c r="DE534">
        <v>0</v>
      </c>
      <c r="DF534">
        <v>45.74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2</v>
      </c>
      <c r="DS534">
        <v>2</v>
      </c>
      <c r="DV534" s="2"/>
      <c r="DZ534" t="b">
        <v>1</v>
      </c>
      <c r="EA534" s="2" t="s">
        <v>199</v>
      </c>
      <c r="ED534" s="3">
        <v>46082</v>
      </c>
      <c r="EE534" s="3">
        <v>46112</v>
      </c>
      <c r="EF534" s="2" t="s">
        <v>173</v>
      </c>
      <c r="EG534" t="b">
        <v>1</v>
      </c>
      <c r="EH534" s="2" t="s">
        <v>174</v>
      </c>
      <c r="EK534" s="2"/>
    </row>
    <row r="535" spans="1:141" ht="15">
      <c r="A535" s="3">
        <v>46082</v>
      </c>
      <c r="B535">
        <v>7320</v>
      </c>
      <c r="D535" s="2"/>
      <c r="E535" t="s">
        <v>179</v>
      </c>
      <c r="F535" s="2" t="s">
        <v>180</v>
      </c>
      <c r="G535">
        <v>20</v>
      </c>
      <c r="H535" s="3">
        <v>38187</v>
      </c>
      <c r="J535">
        <v>105838.299</v>
      </c>
      <c r="K535">
        <v>110963.26700000001</v>
      </c>
      <c r="L535">
        <v>132231.226</v>
      </c>
      <c r="M535">
        <v>21</v>
      </c>
      <c r="N535">
        <v>9</v>
      </c>
      <c r="O535">
        <v>1</v>
      </c>
      <c r="P535">
        <v>31</v>
      </c>
      <c r="Q535">
        <v>100</v>
      </c>
      <c r="R535">
        <v>100</v>
      </c>
      <c r="S535">
        <v>4951756</v>
      </c>
      <c r="T535">
        <v>955756</v>
      </c>
      <c r="U535">
        <v>3996000</v>
      </c>
      <c r="V535">
        <v>19</v>
      </c>
      <c r="W535">
        <v>3280987</v>
      </c>
      <c r="X535">
        <v>0</v>
      </c>
      <c r="Y535">
        <v>0</v>
      </c>
      <c r="Z535">
        <v>11250</v>
      </c>
      <c r="AA535">
        <v>142500</v>
      </c>
      <c r="AB535">
        <v>0</v>
      </c>
      <c r="AC535">
        <v>0</v>
      </c>
      <c r="AD535">
        <v>0</v>
      </c>
      <c r="AE535">
        <v>153750</v>
      </c>
      <c r="AF535">
        <v>0</v>
      </c>
      <c r="AG535">
        <v>416112</v>
      </c>
      <c r="AH535">
        <v>0</v>
      </c>
      <c r="AI535">
        <v>892560</v>
      </c>
      <c r="AJ535">
        <v>1308673</v>
      </c>
      <c r="AK535">
        <v>198346</v>
      </c>
      <c r="AL535">
        <v>0</v>
      </c>
      <c r="AM535">
        <v>0</v>
      </c>
      <c r="AN535">
        <v>0</v>
      </c>
      <c r="AO535">
        <v>0</v>
      </c>
      <c r="AP535">
        <v>1507019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10000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369780</v>
      </c>
      <c r="BN535">
        <v>36970</v>
      </c>
      <c r="BO535">
        <v>234740</v>
      </c>
      <c r="BP535">
        <v>220400</v>
      </c>
      <c r="BQ535">
        <v>44570</v>
      </c>
      <c r="BR535">
        <v>9850</v>
      </c>
      <c r="BS535">
        <v>38500</v>
      </c>
      <c r="BT535">
        <v>0</v>
      </c>
      <c r="BU535">
        <v>946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191107.72200000001</v>
      </c>
      <c r="CH535">
        <v>31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20</v>
      </c>
      <c r="DA535">
        <v>0</v>
      </c>
      <c r="DB535">
        <v>36</v>
      </c>
      <c r="DC535">
        <v>56</v>
      </c>
      <c r="DD535">
        <v>8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2</v>
      </c>
      <c r="DS535">
        <v>2</v>
      </c>
      <c r="DV535" s="2"/>
      <c r="DZ535" t="b">
        <v>1</v>
      </c>
      <c r="EA535" s="2" t="s">
        <v>199</v>
      </c>
      <c r="ED535" s="3">
        <v>46082</v>
      </c>
      <c r="EE535" s="3">
        <v>46112</v>
      </c>
      <c r="EF535" s="2" t="s">
        <v>173</v>
      </c>
      <c r="EG535" t="b">
        <v>1</v>
      </c>
      <c r="EH535" s="2" t="s">
        <v>174</v>
      </c>
      <c r="EK535" s="2"/>
    </row>
    <row r="536" spans="1:141" ht="15">
      <c r="A536" s="3">
        <v>46082</v>
      </c>
      <c r="B536">
        <v>7320</v>
      </c>
      <c r="D536" s="2"/>
      <c r="E536" t="s">
        <v>179</v>
      </c>
      <c r="F536" s="2" t="s">
        <v>180</v>
      </c>
      <c r="G536">
        <v>18</v>
      </c>
      <c r="H536" s="3">
        <v>38663</v>
      </c>
      <c r="J536">
        <v>104698.299</v>
      </c>
      <c r="K536">
        <v>109698.26700000001</v>
      </c>
      <c r="L536">
        <v>130723.768</v>
      </c>
      <c r="M536">
        <v>21</v>
      </c>
      <c r="N536">
        <v>9</v>
      </c>
      <c r="O536">
        <v>1</v>
      </c>
      <c r="P536">
        <v>31</v>
      </c>
      <c r="Q536">
        <v>100</v>
      </c>
      <c r="R536">
        <v>100</v>
      </c>
      <c r="S536">
        <v>5233730</v>
      </c>
      <c r="T536">
        <v>1019720</v>
      </c>
      <c r="U536">
        <v>4214010</v>
      </c>
      <c r="V536">
        <v>20</v>
      </c>
      <c r="W536">
        <v>3245647</v>
      </c>
      <c r="X536">
        <v>0</v>
      </c>
      <c r="Y536">
        <v>0</v>
      </c>
      <c r="Z536">
        <v>0</v>
      </c>
      <c r="AA536">
        <v>150000</v>
      </c>
      <c r="AB536">
        <v>0</v>
      </c>
      <c r="AC536">
        <v>0</v>
      </c>
      <c r="AD536">
        <v>0</v>
      </c>
      <c r="AE536">
        <v>150000</v>
      </c>
      <c r="AF536">
        <v>0</v>
      </c>
      <c r="AG536">
        <v>411368</v>
      </c>
      <c r="AH536">
        <v>0</v>
      </c>
      <c r="AI536">
        <v>392171</v>
      </c>
      <c r="AJ536">
        <v>803539</v>
      </c>
      <c r="AK536">
        <v>588256</v>
      </c>
      <c r="AL536">
        <v>0</v>
      </c>
      <c r="AM536">
        <v>386288</v>
      </c>
      <c r="AN536">
        <v>0</v>
      </c>
      <c r="AO536">
        <v>50000</v>
      </c>
      <c r="AP536">
        <v>1828083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10000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409010</v>
      </c>
      <c r="BN536">
        <v>40900</v>
      </c>
      <c r="BO536">
        <v>241110</v>
      </c>
      <c r="BP536">
        <v>221790</v>
      </c>
      <c r="BQ536">
        <v>47100</v>
      </c>
      <c r="BR536">
        <v>9740</v>
      </c>
      <c r="BS536">
        <v>38070</v>
      </c>
      <c r="BT536">
        <v>12000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172033.17800000001</v>
      </c>
      <c r="CH536">
        <v>31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10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20</v>
      </c>
      <c r="DA536">
        <v>0</v>
      </c>
      <c r="DB536">
        <v>16</v>
      </c>
      <c r="DC536">
        <v>36</v>
      </c>
      <c r="DD536">
        <v>24</v>
      </c>
      <c r="DE536">
        <v>0</v>
      </c>
      <c r="DF536">
        <v>39.4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1</v>
      </c>
      <c r="DR536">
        <v>2</v>
      </c>
      <c r="DS536">
        <v>2</v>
      </c>
      <c r="DV536" s="2"/>
      <c r="DZ536" t="b">
        <v>1</v>
      </c>
      <c r="EA536" s="2" t="s">
        <v>199</v>
      </c>
      <c r="ED536" s="3">
        <v>46082</v>
      </c>
      <c r="EE536" s="3">
        <v>46112</v>
      </c>
      <c r="EF536" s="2" t="s">
        <v>173</v>
      </c>
      <c r="EG536" t="b">
        <v>1</v>
      </c>
      <c r="EH536" s="2" t="s">
        <v>174</v>
      </c>
      <c r="EK536" s="2"/>
    </row>
    <row r="537" spans="1:141" ht="15">
      <c r="A537" s="3">
        <v>46082</v>
      </c>
      <c r="B537">
        <v>7320</v>
      </c>
      <c r="D537" s="2"/>
      <c r="E537" t="s">
        <v>179</v>
      </c>
      <c r="F537" s="2" t="s">
        <v>180</v>
      </c>
      <c r="G537">
        <v>15</v>
      </c>
      <c r="H537" s="3">
        <v>40686</v>
      </c>
      <c r="J537">
        <v>102778.299</v>
      </c>
      <c r="K537">
        <v>106528.26700000001</v>
      </c>
      <c r="L537">
        <v>126946.18399999999</v>
      </c>
      <c r="M537">
        <v>21</v>
      </c>
      <c r="N537">
        <v>9</v>
      </c>
      <c r="O537">
        <v>1</v>
      </c>
      <c r="P537">
        <v>31</v>
      </c>
      <c r="Q537">
        <v>100</v>
      </c>
      <c r="R537">
        <v>100</v>
      </c>
      <c r="S537">
        <v>5065482</v>
      </c>
      <c r="T537">
        <v>986482</v>
      </c>
      <c r="U537">
        <v>4079000</v>
      </c>
      <c r="V537">
        <v>14</v>
      </c>
      <c r="W537">
        <v>3186127</v>
      </c>
      <c r="X537">
        <v>0</v>
      </c>
      <c r="Y537">
        <v>0</v>
      </c>
      <c r="Z537">
        <v>7500</v>
      </c>
      <c r="AA537">
        <v>105000</v>
      </c>
      <c r="AB537">
        <v>0</v>
      </c>
      <c r="AC537">
        <v>0</v>
      </c>
      <c r="AD537">
        <v>0</v>
      </c>
      <c r="AE537">
        <v>112500</v>
      </c>
      <c r="AF537">
        <v>0</v>
      </c>
      <c r="AG537">
        <v>399481</v>
      </c>
      <c r="AH537">
        <v>0</v>
      </c>
      <c r="AI537">
        <v>476048</v>
      </c>
      <c r="AJ537">
        <v>875529</v>
      </c>
      <c r="AK537">
        <v>380838</v>
      </c>
      <c r="AL537">
        <v>0</v>
      </c>
      <c r="AM537">
        <v>435488</v>
      </c>
      <c r="AN537">
        <v>0</v>
      </c>
      <c r="AO537">
        <v>55000</v>
      </c>
      <c r="AP537">
        <v>1746855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20000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386870</v>
      </c>
      <c r="BN537">
        <v>38680</v>
      </c>
      <c r="BO537">
        <v>228900</v>
      </c>
      <c r="BP537">
        <v>220640</v>
      </c>
      <c r="BQ537">
        <v>45590</v>
      </c>
      <c r="BR537">
        <v>9560</v>
      </c>
      <c r="BS537">
        <v>36980</v>
      </c>
      <c r="BT537">
        <v>19000</v>
      </c>
      <c r="BU537">
        <v>262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166170.5</v>
      </c>
      <c r="CH537">
        <v>31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20</v>
      </c>
      <c r="DA537">
        <v>0</v>
      </c>
      <c r="DB537">
        <v>20</v>
      </c>
      <c r="DC537">
        <v>40</v>
      </c>
      <c r="DD537">
        <v>16</v>
      </c>
      <c r="DE537">
        <v>0</v>
      </c>
      <c r="DF537">
        <v>45.74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2</v>
      </c>
      <c r="DS537">
        <v>2</v>
      </c>
      <c r="DV537" s="2"/>
      <c r="DZ537" t="b">
        <v>1</v>
      </c>
      <c r="EA537" s="2" t="s">
        <v>199</v>
      </c>
      <c r="ED537" s="3">
        <v>46082</v>
      </c>
      <c r="EE537" s="3">
        <v>46112</v>
      </c>
      <c r="EF537" s="2" t="s">
        <v>173</v>
      </c>
      <c r="EG537" t="b">
        <v>1</v>
      </c>
      <c r="EH537" s="2" t="s">
        <v>174</v>
      </c>
      <c r="EK537" s="2"/>
    </row>
    <row r="538" spans="1:141" ht="15">
      <c r="A538" s="3">
        <v>46082</v>
      </c>
      <c r="B538">
        <v>7330</v>
      </c>
      <c r="D538" s="2"/>
      <c r="E538" t="s">
        <v>170</v>
      </c>
      <c r="F538" s="2" t="s">
        <v>171</v>
      </c>
      <c r="G538">
        <v>5</v>
      </c>
      <c r="H538" s="3">
        <v>35433</v>
      </c>
      <c r="J538">
        <v>131085.58900000001</v>
      </c>
      <c r="K538">
        <v>138710.56700000001</v>
      </c>
      <c r="L538">
        <v>165296.75899999999</v>
      </c>
      <c r="M538">
        <v>21</v>
      </c>
      <c r="N538">
        <v>9</v>
      </c>
      <c r="O538">
        <v>1</v>
      </c>
      <c r="P538">
        <v>31</v>
      </c>
      <c r="Q538">
        <v>100</v>
      </c>
      <c r="R538">
        <v>100</v>
      </c>
      <c r="S538">
        <v>9028489</v>
      </c>
      <c r="T538">
        <v>2038489</v>
      </c>
      <c r="U538">
        <v>6990000</v>
      </c>
      <c r="V538">
        <v>29</v>
      </c>
      <c r="W538">
        <v>4063653</v>
      </c>
      <c r="X538">
        <v>0</v>
      </c>
      <c r="Y538">
        <v>0</v>
      </c>
      <c r="Z538">
        <v>11250</v>
      </c>
      <c r="AA538">
        <v>217500</v>
      </c>
      <c r="AB538">
        <v>0</v>
      </c>
      <c r="AC538">
        <v>0</v>
      </c>
      <c r="AD538">
        <v>0</v>
      </c>
      <c r="AE538">
        <v>228750</v>
      </c>
      <c r="AF538">
        <v>0</v>
      </c>
      <c r="AG538">
        <v>520164</v>
      </c>
      <c r="AH538">
        <v>0</v>
      </c>
      <c r="AI538">
        <v>557876</v>
      </c>
      <c r="AJ538">
        <v>1078041</v>
      </c>
      <c r="AK538">
        <v>991780</v>
      </c>
      <c r="AL538">
        <v>0</v>
      </c>
      <c r="AM538">
        <v>571265</v>
      </c>
      <c r="AN538">
        <v>0</v>
      </c>
      <c r="AO538">
        <v>60000</v>
      </c>
      <c r="AP538">
        <v>2701086</v>
      </c>
      <c r="AQ538">
        <v>2000000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35000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1093380</v>
      </c>
      <c r="BN538">
        <v>109330</v>
      </c>
      <c r="BO538">
        <v>302570</v>
      </c>
      <c r="BP538">
        <v>378490</v>
      </c>
      <c r="BQ538">
        <v>81260</v>
      </c>
      <c r="BR538">
        <v>12190</v>
      </c>
      <c r="BS538">
        <v>48120</v>
      </c>
      <c r="BT538">
        <v>12000</v>
      </c>
      <c r="BU538">
        <v>1149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228498</v>
      </c>
      <c r="CH538">
        <v>31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12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20</v>
      </c>
      <c r="DA538">
        <v>0</v>
      </c>
      <c r="DB538">
        <v>18</v>
      </c>
      <c r="DC538">
        <v>38</v>
      </c>
      <c r="DD538">
        <v>32</v>
      </c>
      <c r="DE538">
        <v>0</v>
      </c>
      <c r="DF538">
        <v>46.08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2</v>
      </c>
      <c r="DS538">
        <v>2</v>
      </c>
      <c r="DV538" s="2"/>
      <c r="DZ538" t="b">
        <v>1</v>
      </c>
      <c r="EA538" s="2" t="s">
        <v>200</v>
      </c>
      <c r="ED538" s="3">
        <v>46082</v>
      </c>
      <c r="EE538" s="3">
        <v>46112</v>
      </c>
      <c r="EF538" s="2" t="s">
        <v>173</v>
      </c>
      <c r="EG538" t="b">
        <v>1</v>
      </c>
      <c r="EH538" s="2" t="s">
        <v>174</v>
      </c>
      <c r="EK538" s="2"/>
    </row>
    <row r="539" spans="1:141" ht="15">
      <c r="A539" s="3">
        <v>46082</v>
      </c>
      <c r="B539">
        <v>7330</v>
      </c>
      <c r="D539" s="2"/>
      <c r="E539" t="s">
        <v>170</v>
      </c>
      <c r="F539" s="2" t="s">
        <v>171</v>
      </c>
      <c r="G539">
        <v>1</v>
      </c>
      <c r="H539" s="3">
        <v>36458</v>
      </c>
      <c r="J539">
        <v>127014.58900000001</v>
      </c>
      <c r="K539">
        <v>133514.56700000001</v>
      </c>
      <c r="L539">
        <v>159104.859</v>
      </c>
      <c r="M539">
        <v>21</v>
      </c>
      <c r="N539">
        <v>9</v>
      </c>
      <c r="O539">
        <v>1</v>
      </c>
      <c r="P539">
        <v>31</v>
      </c>
      <c r="Q539">
        <v>100</v>
      </c>
      <c r="R539">
        <v>100</v>
      </c>
      <c r="S539">
        <v>7144603</v>
      </c>
      <c r="T539">
        <v>1602280</v>
      </c>
      <c r="U539">
        <v>5542323</v>
      </c>
      <c r="V539">
        <v>26</v>
      </c>
      <c r="W539">
        <v>3937452</v>
      </c>
      <c r="X539">
        <v>0</v>
      </c>
      <c r="Y539">
        <v>0</v>
      </c>
      <c r="Z539">
        <v>0</v>
      </c>
      <c r="AA539">
        <v>195000</v>
      </c>
      <c r="AB539">
        <v>0</v>
      </c>
      <c r="AC539">
        <v>0</v>
      </c>
      <c r="AD539">
        <v>0</v>
      </c>
      <c r="AE539">
        <v>195000</v>
      </c>
      <c r="AF539">
        <v>0</v>
      </c>
      <c r="AG539">
        <v>500679</v>
      </c>
      <c r="AH539">
        <v>0</v>
      </c>
      <c r="AI539">
        <v>536978</v>
      </c>
      <c r="AJ539">
        <v>1037658</v>
      </c>
      <c r="AK539">
        <v>1193286</v>
      </c>
      <c r="AL539">
        <v>79552</v>
      </c>
      <c r="AM539">
        <v>601655</v>
      </c>
      <c r="AN539">
        <v>0</v>
      </c>
      <c r="AO539">
        <v>65000</v>
      </c>
      <c r="AP539">
        <v>2977151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35000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779680</v>
      </c>
      <c r="BN539">
        <v>77960</v>
      </c>
      <c r="BO539">
        <v>302570</v>
      </c>
      <c r="BP539">
        <v>311620</v>
      </c>
      <c r="BQ539">
        <v>64300</v>
      </c>
      <c r="BR539">
        <v>11820</v>
      </c>
      <c r="BS539">
        <v>46330</v>
      </c>
      <c r="BT539">
        <v>8000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234734.55600000001</v>
      </c>
      <c r="CH539">
        <v>31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13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20</v>
      </c>
      <c r="DA539">
        <v>0</v>
      </c>
      <c r="DB539">
        <v>18</v>
      </c>
      <c r="DC539">
        <v>38</v>
      </c>
      <c r="DD539">
        <v>40</v>
      </c>
      <c r="DE539">
        <v>2</v>
      </c>
      <c r="DF539">
        <v>50.42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2</v>
      </c>
      <c r="DS539">
        <v>2</v>
      </c>
      <c r="DV539" s="2"/>
      <c r="DZ539" t="b">
        <v>1</v>
      </c>
      <c r="EA539" s="2" t="s">
        <v>200</v>
      </c>
      <c r="ED539" s="3">
        <v>46082</v>
      </c>
      <c r="EE539" s="3">
        <v>46112</v>
      </c>
      <c r="EF539" s="2" t="s">
        <v>173</v>
      </c>
      <c r="EG539" t="b">
        <v>1</v>
      </c>
      <c r="EH539" s="2" t="s">
        <v>174</v>
      </c>
      <c r="EK539" s="2"/>
    </row>
    <row r="540" spans="1:141" ht="15">
      <c r="A540" s="3">
        <v>46082</v>
      </c>
      <c r="B540">
        <v>7330</v>
      </c>
      <c r="D540" s="2"/>
      <c r="E540" t="s">
        <v>176</v>
      </c>
      <c r="F540" s="2" t="s">
        <v>177</v>
      </c>
      <c r="G540">
        <v>13</v>
      </c>
      <c r="H540" s="3">
        <v>37747</v>
      </c>
      <c r="J540">
        <v>117360.333</v>
      </c>
      <c r="K540">
        <v>123235.3</v>
      </c>
      <c r="L540">
        <v>146855.399</v>
      </c>
      <c r="M540">
        <v>21</v>
      </c>
      <c r="N540">
        <v>9</v>
      </c>
      <c r="O540">
        <v>1</v>
      </c>
      <c r="P540">
        <v>31</v>
      </c>
      <c r="Q540">
        <v>100</v>
      </c>
      <c r="R540">
        <v>100</v>
      </c>
      <c r="S540">
        <v>6053391</v>
      </c>
      <c r="T540">
        <v>1157391</v>
      </c>
      <c r="U540">
        <v>4896000</v>
      </c>
      <c r="V540">
        <v>22</v>
      </c>
      <c r="W540">
        <v>3638170</v>
      </c>
      <c r="X540">
        <v>0</v>
      </c>
      <c r="Y540">
        <v>0</v>
      </c>
      <c r="Z540">
        <v>11250</v>
      </c>
      <c r="AA540">
        <v>165000</v>
      </c>
      <c r="AB540">
        <v>0</v>
      </c>
      <c r="AC540">
        <v>0</v>
      </c>
      <c r="AD540">
        <v>0</v>
      </c>
      <c r="AE540">
        <v>176250</v>
      </c>
      <c r="AF540">
        <v>0</v>
      </c>
      <c r="AG540">
        <v>462132</v>
      </c>
      <c r="AH540">
        <v>0</v>
      </c>
      <c r="AI540">
        <v>495636</v>
      </c>
      <c r="AJ540">
        <v>957769</v>
      </c>
      <c r="AK540">
        <v>660849</v>
      </c>
      <c r="AL540">
        <v>0</v>
      </c>
      <c r="AM540">
        <v>430212</v>
      </c>
      <c r="AN540">
        <v>0</v>
      </c>
      <c r="AO540">
        <v>45000</v>
      </c>
      <c r="AP540">
        <v>2093830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110141</v>
      </c>
      <c r="AZ540">
        <v>0</v>
      </c>
      <c r="BA540">
        <v>0</v>
      </c>
      <c r="BB540">
        <v>35000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450660</v>
      </c>
      <c r="BN540">
        <v>45060</v>
      </c>
      <c r="BO540">
        <v>275450</v>
      </c>
      <c r="BP540">
        <v>266090</v>
      </c>
      <c r="BQ540">
        <v>54480</v>
      </c>
      <c r="BR540">
        <v>10920</v>
      </c>
      <c r="BS540">
        <v>42760</v>
      </c>
      <c r="BT540">
        <v>3000</v>
      </c>
      <c r="BU540">
        <v>8971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219041.34400000001</v>
      </c>
      <c r="CH540">
        <v>31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9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20</v>
      </c>
      <c r="DA540">
        <v>0</v>
      </c>
      <c r="DB540">
        <v>18</v>
      </c>
      <c r="DC540">
        <v>38</v>
      </c>
      <c r="DD540">
        <v>24</v>
      </c>
      <c r="DE540">
        <v>0</v>
      </c>
      <c r="DF540">
        <v>39.06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1</v>
      </c>
      <c r="DR540">
        <v>2</v>
      </c>
      <c r="DS540">
        <v>2</v>
      </c>
      <c r="DV540" s="2"/>
      <c r="DZ540" t="b">
        <v>1</v>
      </c>
      <c r="EA540" s="2" t="s">
        <v>200</v>
      </c>
      <c r="ED540" s="3">
        <v>46082</v>
      </c>
      <c r="EE540" s="3">
        <v>46112</v>
      </c>
      <c r="EF540" s="2" t="s">
        <v>173</v>
      </c>
      <c r="EG540" t="b">
        <v>1</v>
      </c>
      <c r="EH540" s="2" t="s">
        <v>174</v>
      </c>
      <c r="EK540" s="2"/>
    </row>
    <row r="541" spans="1:141" ht="15">
      <c r="A541" s="3">
        <v>46082</v>
      </c>
      <c r="B541">
        <v>7330</v>
      </c>
      <c r="D541" s="2"/>
      <c r="E541" t="s">
        <v>176</v>
      </c>
      <c r="F541" s="2" t="s">
        <v>177</v>
      </c>
      <c r="G541">
        <v>1</v>
      </c>
      <c r="H541" s="3">
        <v>38974</v>
      </c>
      <c r="J541">
        <v>108315.333</v>
      </c>
      <c r="K541">
        <v>113065.3</v>
      </c>
      <c r="L541">
        <v>134736.149</v>
      </c>
      <c r="M541">
        <v>21</v>
      </c>
      <c r="N541">
        <v>9</v>
      </c>
      <c r="O541">
        <v>1</v>
      </c>
      <c r="P541">
        <v>31</v>
      </c>
      <c r="Q541">
        <v>100</v>
      </c>
      <c r="R541">
        <v>100</v>
      </c>
      <c r="S541">
        <v>5544408</v>
      </c>
      <c r="T541">
        <v>1069140</v>
      </c>
      <c r="U541">
        <v>4475268</v>
      </c>
      <c r="V541">
        <v>19</v>
      </c>
      <c r="W541">
        <v>3357775</v>
      </c>
      <c r="X541">
        <v>0</v>
      </c>
      <c r="Y541">
        <v>0</v>
      </c>
      <c r="Z541">
        <v>0</v>
      </c>
      <c r="AA541">
        <v>142500</v>
      </c>
      <c r="AB541">
        <v>0</v>
      </c>
      <c r="AC541">
        <v>0</v>
      </c>
      <c r="AD541">
        <v>0</v>
      </c>
      <c r="AE541">
        <v>142500</v>
      </c>
      <c r="AF541">
        <v>0</v>
      </c>
      <c r="AG541">
        <v>423994</v>
      </c>
      <c r="AH541">
        <v>0</v>
      </c>
      <c r="AI541">
        <v>505260</v>
      </c>
      <c r="AJ541">
        <v>929255</v>
      </c>
      <c r="AK541">
        <v>606312</v>
      </c>
      <c r="AL541">
        <v>0</v>
      </c>
      <c r="AM541">
        <v>438566</v>
      </c>
      <c r="AN541">
        <v>0</v>
      </c>
      <c r="AO541">
        <v>50000</v>
      </c>
      <c r="AP541">
        <v>2024133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20000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389980</v>
      </c>
      <c r="BN541">
        <v>38990</v>
      </c>
      <c r="BO541">
        <v>246470</v>
      </c>
      <c r="BP541">
        <v>244480</v>
      </c>
      <c r="BQ541">
        <v>49900</v>
      </c>
      <c r="BR541">
        <v>10080</v>
      </c>
      <c r="BS541">
        <v>39240</v>
      </c>
      <c r="BT541">
        <v>0</v>
      </c>
      <c r="BU541">
        <v>50000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200323.32199999999</v>
      </c>
      <c r="CH541">
        <v>31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10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20</v>
      </c>
      <c r="DA541">
        <v>0</v>
      </c>
      <c r="DB541">
        <v>20</v>
      </c>
      <c r="DC541">
        <v>40</v>
      </c>
      <c r="DD541">
        <v>24</v>
      </c>
      <c r="DE541">
        <v>0</v>
      </c>
      <c r="DF541">
        <v>43.4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2</v>
      </c>
      <c r="DS541">
        <v>2</v>
      </c>
      <c r="DV541" s="2"/>
      <c r="DZ541" t="b">
        <v>1</v>
      </c>
      <c r="EA541" s="2" t="s">
        <v>200</v>
      </c>
      <c r="ED541" s="3">
        <v>46082</v>
      </c>
      <c r="EE541" s="3">
        <v>46112</v>
      </c>
      <c r="EF541" s="2" t="s">
        <v>173</v>
      </c>
      <c r="EG541" t="b">
        <v>1</v>
      </c>
      <c r="EH541" s="2" t="s">
        <v>174</v>
      </c>
      <c r="EK541" s="2"/>
    </row>
    <row r="542" spans="1:141" ht="15">
      <c r="A542" s="3">
        <v>46082</v>
      </c>
      <c r="B542">
        <v>7340</v>
      </c>
      <c r="D542" s="2"/>
      <c r="E542" t="s">
        <v>170</v>
      </c>
      <c r="F542" s="2" t="s">
        <v>171</v>
      </c>
      <c r="G542">
        <v>14</v>
      </c>
      <c r="H542" s="3">
        <v>41640</v>
      </c>
      <c r="J542">
        <v>138345.58900000001</v>
      </c>
      <c r="K542">
        <v>141345.56700000001</v>
      </c>
      <c r="L542">
        <v>168436.8</v>
      </c>
      <c r="M542">
        <v>21</v>
      </c>
      <c r="N542">
        <v>9</v>
      </c>
      <c r="O542">
        <v>1</v>
      </c>
      <c r="P542">
        <v>31</v>
      </c>
      <c r="Q542">
        <v>100</v>
      </c>
      <c r="R542">
        <v>100</v>
      </c>
      <c r="S542">
        <v>7253399</v>
      </c>
      <c r="T542">
        <v>1543399</v>
      </c>
      <c r="U542">
        <v>5710000</v>
      </c>
      <c r="V542">
        <v>12</v>
      </c>
      <c r="W542">
        <v>4288713</v>
      </c>
      <c r="X542">
        <v>0</v>
      </c>
      <c r="Y542">
        <v>0</v>
      </c>
      <c r="Z542">
        <v>0</v>
      </c>
      <c r="AA542">
        <v>90000</v>
      </c>
      <c r="AB542">
        <v>0</v>
      </c>
      <c r="AC542">
        <v>0</v>
      </c>
      <c r="AD542">
        <v>0</v>
      </c>
      <c r="AE542">
        <v>90000</v>
      </c>
      <c r="AF542">
        <v>0</v>
      </c>
      <c r="AG542">
        <v>530045</v>
      </c>
      <c r="AH542">
        <v>0</v>
      </c>
      <c r="AI542">
        <v>631638</v>
      </c>
      <c r="AJ542">
        <v>1161683</v>
      </c>
      <c r="AK542">
        <v>1010620</v>
      </c>
      <c r="AL542">
        <v>0</v>
      </c>
      <c r="AM542">
        <v>607383</v>
      </c>
      <c r="AN542">
        <v>0</v>
      </c>
      <c r="AO542">
        <v>60000</v>
      </c>
      <c r="AP542">
        <v>2839686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35000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724490</v>
      </c>
      <c r="BN542">
        <v>72440</v>
      </c>
      <c r="BO542">
        <v>302570</v>
      </c>
      <c r="BP542">
        <v>311630</v>
      </c>
      <c r="BQ542">
        <v>65280</v>
      </c>
      <c r="BR542">
        <v>12870</v>
      </c>
      <c r="BS542">
        <v>49080</v>
      </c>
      <c r="BT542">
        <v>0</v>
      </c>
      <c r="BU542">
        <v>5039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232548.58900000001</v>
      </c>
      <c r="CH542">
        <v>31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12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20</v>
      </c>
      <c r="DA542">
        <v>0</v>
      </c>
      <c r="DB542">
        <v>20</v>
      </c>
      <c r="DC542">
        <v>40</v>
      </c>
      <c r="DD542">
        <v>32</v>
      </c>
      <c r="DE542">
        <v>0</v>
      </c>
      <c r="DF542">
        <v>48.08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0.5</v>
      </c>
      <c r="DR542">
        <v>2</v>
      </c>
      <c r="DS542">
        <v>2</v>
      </c>
      <c r="DV542" s="2"/>
      <c r="DZ542" t="b">
        <v>1</v>
      </c>
      <c r="EA542" s="2" t="s">
        <v>201</v>
      </c>
      <c r="ED542" s="3">
        <v>46082</v>
      </c>
      <c r="EE542" s="3">
        <v>46112</v>
      </c>
      <c r="EF542" s="2" t="s">
        <v>173</v>
      </c>
      <c r="EG542" t="b">
        <v>1</v>
      </c>
      <c r="EH542" s="2" t="s">
        <v>174</v>
      </c>
      <c r="EK542" s="2"/>
    </row>
    <row r="543" spans="1:141" ht="15">
      <c r="A543" s="3">
        <v>46082</v>
      </c>
      <c r="B543">
        <v>7340</v>
      </c>
      <c r="D543" s="2"/>
      <c r="E543" t="s">
        <v>170</v>
      </c>
      <c r="F543" s="2" t="s">
        <v>171</v>
      </c>
      <c r="G543">
        <v>5</v>
      </c>
      <c r="H543" s="3">
        <v>35408</v>
      </c>
      <c r="J543">
        <v>131085.58900000001</v>
      </c>
      <c r="K543">
        <v>138585.56700000001</v>
      </c>
      <c r="L543">
        <v>165147.79999999999</v>
      </c>
      <c r="M543">
        <v>21</v>
      </c>
      <c r="N543">
        <v>9</v>
      </c>
      <c r="O543">
        <v>1</v>
      </c>
      <c r="P543">
        <v>31</v>
      </c>
      <c r="Q543">
        <v>100</v>
      </c>
      <c r="R543">
        <v>100</v>
      </c>
      <c r="S543">
        <v>9143045</v>
      </c>
      <c r="T543">
        <v>2073045</v>
      </c>
      <c r="U543">
        <v>7070000</v>
      </c>
      <c r="V543">
        <v>29</v>
      </c>
      <c r="W543">
        <v>4063653</v>
      </c>
      <c r="X543">
        <v>0</v>
      </c>
      <c r="Y543">
        <v>0</v>
      </c>
      <c r="Z543">
        <v>7500</v>
      </c>
      <c r="AA543">
        <v>217500</v>
      </c>
      <c r="AB543">
        <v>0</v>
      </c>
      <c r="AC543">
        <v>0</v>
      </c>
      <c r="AD543">
        <v>0</v>
      </c>
      <c r="AE543">
        <v>225000</v>
      </c>
      <c r="AF543">
        <v>0</v>
      </c>
      <c r="AG543">
        <v>519695</v>
      </c>
      <c r="AH543">
        <v>0</v>
      </c>
      <c r="AI543">
        <v>619304</v>
      </c>
      <c r="AJ543">
        <v>1139000</v>
      </c>
      <c r="AK543">
        <v>990886</v>
      </c>
      <c r="AL543">
        <v>0</v>
      </c>
      <c r="AM543">
        <v>624506</v>
      </c>
      <c r="AN543">
        <v>0</v>
      </c>
      <c r="AO543">
        <v>65000</v>
      </c>
      <c r="AP543">
        <v>2819392</v>
      </c>
      <c r="AQ543">
        <v>2000000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35000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1110320</v>
      </c>
      <c r="BN543">
        <v>111030</v>
      </c>
      <c r="BO543">
        <v>302570</v>
      </c>
      <c r="BP543">
        <v>388660</v>
      </c>
      <c r="BQ543">
        <v>82290</v>
      </c>
      <c r="BR543">
        <v>12190</v>
      </c>
      <c r="BS543">
        <v>48080</v>
      </c>
      <c r="BT543">
        <v>9000</v>
      </c>
      <c r="BU543">
        <v>8905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231922.967</v>
      </c>
      <c r="CH543">
        <v>31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13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20</v>
      </c>
      <c r="DA543">
        <v>0</v>
      </c>
      <c r="DB543">
        <v>20</v>
      </c>
      <c r="DC543">
        <v>40</v>
      </c>
      <c r="DD543">
        <v>32</v>
      </c>
      <c r="DE543">
        <v>0</v>
      </c>
      <c r="DF543">
        <v>50.42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2</v>
      </c>
      <c r="DS543">
        <v>2</v>
      </c>
      <c r="DV543" s="2"/>
      <c r="DZ543" t="b">
        <v>1</v>
      </c>
      <c r="EA543" s="2" t="s">
        <v>201</v>
      </c>
      <c r="ED543" s="3">
        <v>46082</v>
      </c>
      <c r="EE543" s="3">
        <v>46112</v>
      </c>
      <c r="EF543" s="2" t="s">
        <v>173</v>
      </c>
      <c r="EG543" t="b">
        <v>1</v>
      </c>
      <c r="EH543" s="2" t="s">
        <v>174</v>
      </c>
      <c r="EK543" s="2"/>
    </row>
    <row r="544" spans="1:141" ht="15">
      <c r="A544" s="3">
        <v>46082</v>
      </c>
      <c r="B544">
        <v>7340</v>
      </c>
      <c r="D544" s="2"/>
      <c r="E544" t="s">
        <v>176</v>
      </c>
      <c r="F544" s="2" t="s">
        <v>177</v>
      </c>
      <c r="G544">
        <v>3</v>
      </c>
      <c r="H544" s="3">
        <v>41640</v>
      </c>
      <c r="J544">
        <v>110095.333</v>
      </c>
      <c r="K544">
        <v>113095.3</v>
      </c>
      <c r="L544">
        <v>134771.899</v>
      </c>
      <c r="M544">
        <v>21</v>
      </c>
      <c r="N544">
        <v>9</v>
      </c>
      <c r="O544">
        <v>1</v>
      </c>
      <c r="P544">
        <v>31</v>
      </c>
      <c r="Q544">
        <v>100</v>
      </c>
      <c r="R544">
        <v>100</v>
      </c>
      <c r="S544">
        <v>5754769</v>
      </c>
      <c r="T544">
        <v>1128769</v>
      </c>
      <c r="U544">
        <v>4626000</v>
      </c>
      <c r="V544">
        <v>12</v>
      </c>
      <c r="W544">
        <v>3412955</v>
      </c>
      <c r="X544">
        <v>0</v>
      </c>
      <c r="Y544">
        <v>0</v>
      </c>
      <c r="Z544">
        <v>0</v>
      </c>
      <c r="AA544">
        <v>90000</v>
      </c>
      <c r="AB544">
        <v>0</v>
      </c>
      <c r="AC544">
        <v>0</v>
      </c>
      <c r="AD544">
        <v>0</v>
      </c>
      <c r="AE544">
        <v>90000</v>
      </c>
      <c r="AF544">
        <v>0</v>
      </c>
      <c r="AG544">
        <v>424107</v>
      </c>
      <c r="AH544">
        <v>0</v>
      </c>
      <c r="AI544">
        <v>505394</v>
      </c>
      <c r="AJ544">
        <v>929501</v>
      </c>
      <c r="AK544">
        <v>808631</v>
      </c>
      <c r="AL544">
        <v>0</v>
      </c>
      <c r="AM544">
        <v>438682</v>
      </c>
      <c r="AN544">
        <v>0</v>
      </c>
      <c r="AO544">
        <v>50000</v>
      </c>
      <c r="AP544">
        <v>2226814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25000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461560</v>
      </c>
      <c r="BN544">
        <v>46150</v>
      </c>
      <c r="BO544">
        <v>260770</v>
      </c>
      <c r="BP544">
        <v>251800</v>
      </c>
      <c r="BQ544">
        <v>51790</v>
      </c>
      <c r="BR544">
        <v>10240</v>
      </c>
      <c r="BS544">
        <v>39270</v>
      </c>
      <c r="BT544">
        <v>0</v>
      </c>
      <c r="BU544">
        <v>7189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211320.57800000001</v>
      </c>
      <c r="CH544">
        <v>31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20</v>
      </c>
      <c r="DA544">
        <v>0</v>
      </c>
      <c r="DB544">
        <v>20</v>
      </c>
      <c r="DC544">
        <v>40</v>
      </c>
      <c r="DD544">
        <v>32</v>
      </c>
      <c r="DE544">
        <v>0</v>
      </c>
      <c r="DF544">
        <v>43.4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2</v>
      </c>
      <c r="DS544">
        <v>2</v>
      </c>
      <c r="DV544" s="2"/>
      <c r="DZ544" t="b">
        <v>1</v>
      </c>
      <c r="EA544" s="2" t="s">
        <v>201</v>
      </c>
      <c r="ED544" s="3">
        <v>46082</v>
      </c>
      <c r="EE544" s="3">
        <v>46112</v>
      </c>
      <c r="EF544" s="2" t="s">
        <v>173</v>
      </c>
      <c r="EG544" t="b">
        <v>1</v>
      </c>
      <c r="EH544" s="2" t="s">
        <v>174</v>
      </c>
      <c r="EK544" s="2"/>
    </row>
    <row r="545" spans="1:141" ht="15">
      <c r="A545" s="3">
        <v>46082</v>
      </c>
      <c r="B545">
        <v>7340</v>
      </c>
      <c r="D545" s="2"/>
      <c r="E545" t="s">
        <v>176</v>
      </c>
      <c r="F545" s="2" t="s">
        <v>177</v>
      </c>
      <c r="G545">
        <v>22</v>
      </c>
      <c r="H545" s="3">
        <v>34869</v>
      </c>
      <c r="J545">
        <v>121279.333</v>
      </c>
      <c r="K545">
        <v>129029.3</v>
      </c>
      <c r="L545">
        <v>153759.916</v>
      </c>
      <c r="M545">
        <v>21</v>
      </c>
      <c r="N545">
        <v>9</v>
      </c>
      <c r="O545">
        <v>1</v>
      </c>
      <c r="P545">
        <v>31</v>
      </c>
      <c r="Q545">
        <v>100</v>
      </c>
      <c r="R545">
        <v>100</v>
      </c>
      <c r="S545">
        <v>6804551</v>
      </c>
      <c r="T545">
        <v>1307551</v>
      </c>
      <c r="U545">
        <v>5497000</v>
      </c>
      <c r="V545">
        <v>30</v>
      </c>
      <c r="W545">
        <v>3759659</v>
      </c>
      <c r="X545">
        <v>0</v>
      </c>
      <c r="Y545">
        <v>0</v>
      </c>
      <c r="Z545">
        <v>7500</v>
      </c>
      <c r="AA545">
        <v>225000</v>
      </c>
      <c r="AB545">
        <v>0</v>
      </c>
      <c r="AC545">
        <v>0</v>
      </c>
      <c r="AD545">
        <v>0</v>
      </c>
      <c r="AE545">
        <v>232500</v>
      </c>
      <c r="AF545">
        <v>0</v>
      </c>
      <c r="AG545">
        <v>483859</v>
      </c>
      <c r="AH545">
        <v>0</v>
      </c>
      <c r="AI545">
        <v>518939</v>
      </c>
      <c r="AJ545">
        <v>1002799</v>
      </c>
      <c r="AK545">
        <v>1153199</v>
      </c>
      <c r="AL545">
        <v>0</v>
      </c>
      <c r="AM545">
        <v>531394</v>
      </c>
      <c r="AN545">
        <v>0</v>
      </c>
      <c r="AO545">
        <v>60000</v>
      </c>
      <c r="AP545">
        <v>2747392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65000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540480</v>
      </c>
      <c r="BN545">
        <v>54040</v>
      </c>
      <c r="BO545">
        <v>302570</v>
      </c>
      <c r="BP545">
        <v>292710</v>
      </c>
      <c r="BQ545">
        <v>61240</v>
      </c>
      <c r="BR545">
        <v>11280</v>
      </c>
      <c r="BS545">
        <v>44760</v>
      </c>
      <c r="BT545">
        <v>0</v>
      </c>
      <c r="BU545">
        <v>471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228453.644</v>
      </c>
      <c r="CH545">
        <v>31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12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20</v>
      </c>
      <c r="DA545">
        <v>0</v>
      </c>
      <c r="DB545">
        <v>18</v>
      </c>
      <c r="DC545">
        <v>38</v>
      </c>
      <c r="DD545">
        <v>40</v>
      </c>
      <c r="DE545">
        <v>0</v>
      </c>
      <c r="DF545">
        <v>46.08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2</v>
      </c>
      <c r="DS545">
        <v>2</v>
      </c>
      <c r="DV545" s="2"/>
      <c r="DZ545" t="b">
        <v>1</v>
      </c>
      <c r="EA545" s="2" t="s">
        <v>201</v>
      </c>
      <c r="ED545" s="3">
        <v>46082</v>
      </c>
      <c r="EE545" s="3">
        <v>46112</v>
      </c>
      <c r="EF545" s="2" t="s">
        <v>173</v>
      </c>
      <c r="EG545" t="b">
        <v>1</v>
      </c>
      <c r="EH545" s="2" t="s">
        <v>174</v>
      </c>
      <c r="EK545" s="2"/>
    </row>
    <row r="546" spans="1:141" ht="15">
      <c r="A546" s="3">
        <v>46082</v>
      </c>
      <c r="B546">
        <v>7340</v>
      </c>
      <c r="D546" s="2"/>
      <c r="E546" t="s">
        <v>176</v>
      </c>
      <c r="F546" s="2" t="s">
        <v>177</v>
      </c>
      <c r="G546">
        <v>18</v>
      </c>
      <c r="H546" s="3">
        <v>35513</v>
      </c>
      <c r="J546">
        <v>119807.333</v>
      </c>
      <c r="K546">
        <v>127307.3</v>
      </c>
      <c r="L546">
        <v>151707.86600000001</v>
      </c>
      <c r="M546">
        <v>21</v>
      </c>
      <c r="N546">
        <v>9</v>
      </c>
      <c r="O546">
        <v>1</v>
      </c>
      <c r="P546">
        <v>31</v>
      </c>
      <c r="Q546">
        <v>100</v>
      </c>
      <c r="R546">
        <v>100</v>
      </c>
      <c r="S546">
        <v>8516013</v>
      </c>
      <c r="T546">
        <v>1914013</v>
      </c>
      <c r="U546">
        <v>6602000</v>
      </c>
      <c r="V546">
        <v>29</v>
      </c>
      <c r="W546">
        <v>3714027</v>
      </c>
      <c r="X546">
        <v>0</v>
      </c>
      <c r="Y546">
        <v>0</v>
      </c>
      <c r="Z546">
        <v>7500</v>
      </c>
      <c r="AA546">
        <v>217500</v>
      </c>
      <c r="AB546">
        <v>0</v>
      </c>
      <c r="AC546">
        <v>0</v>
      </c>
      <c r="AD546">
        <v>0</v>
      </c>
      <c r="AE546">
        <v>225000</v>
      </c>
      <c r="AF546">
        <v>0</v>
      </c>
      <c r="AG546">
        <v>477402</v>
      </c>
      <c r="AH546">
        <v>0</v>
      </c>
      <c r="AI546">
        <v>568904</v>
      </c>
      <c r="AJ546">
        <v>1046306</v>
      </c>
      <c r="AK546">
        <v>910247</v>
      </c>
      <c r="AL546">
        <v>0</v>
      </c>
      <c r="AM546">
        <v>520433</v>
      </c>
      <c r="AN546">
        <v>0</v>
      </c>
      <c r="AO546">
        <v>55000</v>
      </c>
      <c r="AP546">
        <v>2531986</v>
      </c>
      <c r="AQ546">
        <v>2000000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45000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1018720</v>
      </c>
      <c r="BN546">
        <v>101870</v>
      </c>
      <c r="BO546">
        <v>278110</v>
      </c>
      <c r="BP546">
        <v>361820</v>
      </c>
      <c r="BQ546">
        <v>76640</v>
      </c>
      <c r="BR546">
        <v>11150</v>
      </c>
      <c r="BS546">
        <v>44160</v>
      </c>
      <c r="BT546">
        <v>21000</v>
      </c>
      <c r="BU546">
        <v>543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231124.644</v>
      </c>
      <c r="CH546">
        <v>31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11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20</v>
      </c>
      <c r="DA546">
        <v>0</v>
      </c>
      <c r="DB546">
        <v>20</v>
      </c>
      <c r="DC546">
        <v>40</v>
      </c>
      <c r="DD546">
        <v>32</v>
      </c>
      <c r="DE546">
        <v>0</v>
      </c>
      <c r="DF546">
        <v>45.74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1.5</v>
      </c>
      <c r="DR546">
        <v>2</v>
      </c>
      <c r="DS546">
        <v>2</v>
      </c>
      <c r="DV546" s="2"/>
      <c r="DZ546" t="b">
        <v>1</v>
      </c>
      <c r="EA546" s="2" t="s">
        <v>201</v>
      </c>
      <c r="ED546" s="3">
        <v>46082</v>
      </c>
      <c r="EE546" s="3">
        <v>46112</v>
      </c>
      <c r="EF546" s="2" t="s">
        <v>173</v>
      </c>
      <c r="EG546" t="b">
        <v>1</v>
      </c>
      <c r="EH546" s="2" t="s">
        <v>174</v>
      </c>
      <c r="EK546" s="2"/>
    </row>
    <row r="547" spans="1:141" ht="15">
      <c r="A547" s="3">
        <v>46082</v>
      </c>
      <c r="B547">
        <v>7340</v>
      </c>
      <c r="D547" s="2"/>
      <c r="E547" t="s">
        <v>176</v>
      </c>
      <c r="F547" s="2" t="s">
        <v>177</v>
      </c>
      <c r="G547">
        <v>25</v>
      </c>
      <c r="H547" s="3">
        <v>36192</v>
      </c>
      <c r="J547">
        <v>122091.333</v>
      </c>
      <c r="K547">
        <v>129091.3</v>
      </c>
      <c r="L547">
        <v>153833.799</v>
      </c>
      <c r="M547">
        <v>21</v>
      </c>
      <c r="N547">
        <v>9</v>
      </c>
      <c r="O547">
        <v>1</v>
      </c>
      <c r="P547">
        <v>31</v>
      </c>
      <c r="Q547">
        <v>100</v>
      </c>
      <c r="R547">
        <v>100</v>
      </c>
      <c r="S547">
        <v>8586528</v>
      </c>
      <c r="T547">
        <v>2029528</v>
      </c>
      <c r="U547">
        <v>6557000</v>
      </c>
      <c r="V547">
        <v>27</v>
      </c>
      <c r="W547">
        <v>3784831</v>
      </c>
      <c r="X547">
        <v>0</v>
      </c>
      <c r="Y547">
        <v>0</v>
      </c>
      <c r="Z547">
        <v>7500</v>
      </c>
      <c r="AA547">
        <v>202500</v>
      </c>
      <c r="AB547">
        <v>0</v>
      </c>
      <c r="AC547">
        <v>0</v>
      </c>
      <c r="AD547">
        <v>0</v>
      </c>
      <c r="AE547">
        <v>210000</v>
      </c>
      <c r="AF547">
        <v>0</v>
      </c>
      <c r="AG547">
        <v>484092</v>
      </c>
      <c r="AH547">
        <v>0</v>
      </c>
      <c r="AI547">
        <v>576876</v>
      </c>
      <c r="AJ547">
        <v>1060969</v>
      </c>
      <c r="AK547">
        <v>923002</v>
      </c>
      <c r="AL547">
        <v>0</v>
      </c>
      <c r="AM547">
        <v>527726</v>
      </c>
      <c r="AN547">
        <v>0</v>
      </c>
      <c r="AO547">
        <v>55000</v>
      </c>
      <c r="AP547">
        <v>2566697</v>
      </c>
      <c r="AQ547">
        <v>2000000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25000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1089430</v>
      </c>
      <c r="BN547">
        <v>108940</v>
      </c>
      <c r="BO547">
        <v>302570</v>
      </c>
      <c r="BP547">
        <v>370630</v>
      </c>
      <c r="BQ547">
        <v>77280</v>
      </c>
      <c r="BR547">
        <v>11360</v>
      </c>
      <c r="BS547">
        <v>44780</v>
      </c>
      <c r="BT547">
        <v>24000</v>
      </c>
      <c r="BU547">
        <v>538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228671.111</v>
      </c>
      <c r="CH547">
        <v>31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11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20</v>
      </c>
      <c r="DA547">
        <v>0</v>
      </c>
      <c r="DB547">
        <v>20</v>
      </c>
      <c r="DC547">
        <v>40</v>
      </c>
      <c r="DD547">
        <v>32</v>
      </c>
      <c r="DE547">
        <v>0</v>
      </c>
      <c r="DF547">
        <v>45.74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2</v>
      </c>
      <c r="DS547">
        <v>2</v>
      </c>
      <c r="DV547" s="2"/>
      <c r="DZ547" t="b">
        <v>1</v>
      </c>
      <c r="EA547" s="2" t="s">
        <v>201</v>
      </c>
      <c r="ED547" s="3">
        <v>46082</v>
      </c>
      <c r="EE547" s="3">
        <v>46112</v>
      </c>
      <c r="EF547" s="2" t="s">
        <v>173</v>
      </c>
      <c r="EG547" t="b">
        <v>1</v>
      </c>
      <c r="EH547" s="2" t="s">
        <v>174</v>
      </c>
      <c r="EK547" s="2"/>
    </row>
    <row r="548" spans="1:141" ht="15">
      <c r="A548" s="3">
        <v>46082</v>
      </c>
      <c r="B548">
        <v>7340</v>
      </c>
      <c r="D548" s="2"/>
      <c r="E548" t="s">
        <v>176</v>
      </c>
      <c r="F548" s="2" t="s">
        <v>177</v>
      </c>
      <c r="G548">
        <v>12</v>
      </c>
      <c r="H548" s="3">
        <v>37683</v>
      </c>
      <c r="J548">
        <v>116788.333</v>
      </c>
      <c r="K548">
        <v>123163.3</v>
      </c>
      <c r="L548">
        <v>146769.59899999999</v>
      </c>
      <c r="M548">
        <v>21</v>
      </c>
      <c r="N548">
        <v>9</v>
      </c>
      <c r="O548">
        <v>1</v>
      </c>
      <c r="P548">
        <v>31</v>
      </c>
      <c r="Q548">
        <v>100</v>
      </c>
      <c r="R548">
        <v>100</v>
      </c>
      <c r="S548">
        <v>6108650</v>
      </c>
      <c r="T548">
        <v>1249730</v>
      </c>
      <c r="U548">
        <v>4858920</v>
      </c>
      <c r="V548">
        <v>23</v>
      </c>
      <c r="W548">
        <v>3620438</v>
      </c>
      <c r="X548">
        <v>0</v>
      </c>
      <c r="Y548">
        <v>0</v>
      </c>
      <c r="Z548">
        <v>18750</v>
      </c>
      <c r="AA548">
        <v>172500</v>
      </c>
      <c r="AB548">
        <v>0</v>
      </c>
      <c r="AC548">
        <v>0</v>
      </c>
      <c r="AD548">
        <v>0</v>
      </c>
      <c r="AE548">
        <v>191250</v>
      </c>
      <c r="AF548">
        <v>0</v>
      </c>
      <c r="AG548">
        <v>461862</v>
      </c>
      <c r="AH548">
        <v>0</v>
      </c>
      <c r="AI548">
        <v>550385</v>
      </c>
      <c r="AJ548">
        <v>1012248</v>
      </c>
      <c r="AK548">
        <v>660463</v>
      </c>
      <c r="AL548">
        <v>0</v>
      </c>
      <c r="AM548">
        <v>529251</v>
      </c>
      <c r="AN548">
        <v>0</v>
      </c>
      <c r="AO548">
        <v>60000</v>
      </c>
      <c r="AP548">
        <v>2261962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35000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552470</v>
      </c>
      <c r="BN548">
        <v>55240</v>
      </c>
      <c r="BO548">
        <v>265140</v>
      </c>
      <c r="BP548">
        <v>268300</v>
      </c>
      <c r="BQ548">
        <v>54980</v>
      </c>
      <c r="BR548">
        <v>10870</v>
      </c>
      <c r="BS548">
        <v>42730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203970.9</v>
      </c>
      <c r="CH548">
        <v>31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12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20</v>
      </c>
      <c r="DA548">
        <v>0</v>
      </c>
      <c r="DB548">
        <v>20</v>
      </c>
      <c r="DC548">
        <v>40</v>
      </c>
      <c r="DD548">
        <v>24</v>
      </c>
      <c r="DE548">
        <v>0</v>
      </c>
      <c r="DF548">
        <v>48.08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2</v>
      </c>
      <c r="DS548">
        <v>2</v>
      </c>
      <c r="DV548" s="2"/>
      <c r="DZ548" t="b">
        <v>1</v>
      </c>
      <c r="EA548" s="2" t="s">
        <v>201</v>
      </c>
      <c r="ED548" s="3">
        <v>46082</v>
      </c>
      <c r="EE548" s="3">
        <v>46112</v>
      </c>
      <c r="EF548" s="2" t="s">
        <v>173</v>
      </c>
      <c r="EG548" t="b">
        <v>1</v>
      </c>
      <c r="EH548" s="2" t="s">
        <v>174</v>
      </c>
      <c r="EK548" s="2"/>
    </row>
    <row r="549" spans="1:141" ht="15">
      <c r="A549" s="3">
        <v>46082</v>
      </c>
      <c r="B549">
        <v>7340</v>
      </c>
      <c r="D549" s="2"/>
      <c r="E549" t="s">
        <v>176</v>
      </c>
      <c r="F549" s="2" t="s">
        <v>177</v>
      </c>
      <c r="G549">
        <v>17</v>
      </c>
      <c r="H549" s="3">
        <v>37683</v>
      </c>
      <c r="J549">
        <v>119399.333</v>
      </c>
      <c r="K549">
        <v>125149.3</v>
      </c>
      <c r="L549">
        <v>149136.24900000001</v>
      </c>
      <c r="M549">
        <v>21</v>
      </c>
      <c r="N549">
        <v>9</v>
      </c>
      <c r="O549">
        <v>1</v>
      </c>
      <c r="P549">
        <v>31</v>
      </c>
      <c r="Q549">
        <v>100</v>
      </c>
      <c r="R549">
        <v>100</v>
      </c>
      <c r="S549">
        <v>6367704</v>
      </c>
      <c r="T549">
        <v>1403704</v>
      </c>
      <c r="U549">
        <v>4964000</v>
      </c>
      <c r="V549">
        <v>23</v>
      </c>
      <c r="W549">
        <v>3701379</v>
      </c>
      <c r="X549">
        <v>0</v>
      </c>
      <c r="Y549">
        <v>0</v>
      </c>
      <c r="Z549">
        <v>0</v>
      </c>
      <c r="AA549">
        <v>172500</v>
      </c>
      <c r="AB549">
        <v>0</v>
      </c>
      <c r="AC549">
        <v>0</v>
      </c>
      <c r="AD549">
        <v>0</v>
      </c>
      <c r="AE549">
        <v>172500</v>
      </c>
      <c r="AF549">
        <v>0</v>
      </c>
      <c r="AG549">
        <v>469309</v>
      </c>
      <c r="AH549">
        <v>0</v>
      </c>
      <c r="AI549">
        <v>559260</v>
      </c>
      <c r="AJ549">
        <v>1028570</v>
      </c>
      <c r="AK549">
        <v>894817</v>
      </c>
      <c r="AL549">
        <v>0</v>
      </c>
      <c r="AM549">
        <v>485438</v>
      </c>
      <c r="AN549">
        <v>0</v>
      </c>
      <c r="AO549">
        <v>50000</v>
      </c>
      <c r="AP549">
        <v>2458825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35000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634730</v>
      </c>
      <c r="BN549">
        <v>63470</v>
      </c>
      <c r="BO549">
        <v>293500</v>
      </c>
      <c r="BP549">
        <v>279180</v>
      </c>
      <c r="BQ549">
        <v>57310</v>
      </c>
      <c r="BR549">
        <v>11110</v>
      </c>
      <c r="BS549">
        <v>43430</v>
      </c>
      <c r="BT549">
        <v>13000</v>
      </c>
      <c r="BU549">
        <v>7974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231089.25599999999</v>
      </c>
      <c r="CH549">
        <v>31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10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20</v>
      </c>
      <c r="DA549">
        <v>0</v>
      </c>
      <c r="DB549">
        <v>20</v>
      </c>
      <c r="DC549">
        <v>40</v>
      </c>
      <c r="DD549">
        <v>32</v>
      </c>
      <c r="DE549">
        <v>0</v>
      </c>
      <c r="DF549">
        <v>43.4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0.5</v>
      </c>
      <c r="DR549">
        <v>2</v>
      </c>
      <c r="DS549">
        <v>2</v>
      </c>
      <c r="DV549" s="2"/>
      <c r="DZ549" t="b">
        <v>1</v>
      </c>
      <c r="EA549" s="2" t="s">
        <v>201</v>
      </c>
      <c r="ED549" s="3">
        <v>46082</v>
      </c>
      <c r="EE549" s="3">
        <v>46112</v>
      </c>
      <c r="EF549" s="2" t="s">
        <v>173</v>
      </c>
      <c r="EG549" t="b">
        <v>1</v>
      </c>
      <c r="EH549" s="2" t="s">
        <v>174</v>
      </c>
      <c r="EK549" s="2"/>
    </row>
    <row r="550" spans="1:141" ht="15">
      <c r="A550" s="3">
        <v>46082</v>
      </c>
      <c r="B550">
        <v>7340</v>
      </c>
      <c r="D550" s="2"/>
      <c r="E550" t="s">
        <v>176</v>
      </c>
      <c r="F550" s="2" t="s">
        <v>177</v>
      </c>
      <c r="G550">
        <v>8</v>
      </c>
      <c r="H550" s="3">
        <v>37747</v>
      </c>
      <c r="J550">
        <v>114099.333</v>
      </c>
      <c r="K550">
        <v>119599.3</v>
      </c>
      <c r="L550">
        <v>142522.49900000001</v>
      </c>
      <c r="M550">
        <v>21</v>
      </c>
      <c r="N550">
        <v>9</v>
      </c>
      <c r="O550">
        <v>1</v>
      </c>
      <c r="P550">
        <v>31</v>
      </c>
      <c r="Q550">
        <v>100</v>
      </c>
      <c r="R550">
        <v>100</v>
      </c>
      <c r="S550">
        <v>6451931</v>
      </c>
      <c r="T550">
        <v>1366931</v>
      </c>
      <c r="U550">
        <v>5085000</v>
      </c>
      <c r="V550">
        <v>22</v>
      </c>
      <c r="W550">
        <v>3537079</v>
      </c>
      <c r="X550">
        <v>0</v>
      </c>
      <c r="Y550">
        <v>0</v>
      </c>
      <c r="Z550">
        <v>0</v>
      </c>
      <c r="AA550">
        <v>165000</v>
      </c>
      <c r="AB550">
        <v>0</v>
      </c>
      <c r="AC550">
        <v>0</v>
      </c>
      <c r="AD550">
        <v>0</v>
      </c>
      <c r="AE550">
        <v>165000</v>
      </c>
      <c r="AF550">
        <v>0</v>
      </c>
      <c r="AG550">
        <v>448497</v>
      </c>
      <c r="AH550">
        <v>0</v>
      </c>
      <c r="AI550">
        <v>534459</v>
      </c>
      <c r="AJ550">
        <v>982956</v>
      </c>
      <c r="AK550">
        <v>1068918</v>
      </c>
      <c r="AL550">
        <v>0</v>
      </c>
      <c r="AM550">
        <v>538948</v>
      </c>
      <c r="AN550">
        <v>0</v>
      </c>
      <c r="AO550">
        <v>65000</v>
      </c>
      <c r="AP550">
        <v>2655822</v>
      </c>
      <c r="AQ550">
        <v>0</v>
      </c>
      <c r="AR550">
        <v>59030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35000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628250</v>
      </c>
      <c r="BN550">
        <v>62820</v>
      </c>
      <c r="BO550">
        <v>275500</v>
      </c>
      <c r="BP550">
        <v>284150</v>
      </c>
      <c r="BQ550">
        <v>58070</v>
      </c>
      <c r="BR550">
        <v>10620</v>
      </c>
      <c r="BS550">
        <v>41500</v>
      </c>
      <c r="BT550">
        <v>0</v>
      </c>
      <c r="BU550">
        <v>6021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207984.033</v>
      </c>
      <c r="CH550">
        <v>31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13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20</v>
      </c>
      <c r="DA550">
        <v>0</v>
      </c>
      <c r="DB550">
        <v>20</v>
      </c>
      <c r="DC550">
        <v>40</v>
      </c>
      <c r="DD550">
        <v>40</v>
      </c>
      <c r="DE550">
        <v>0</v>
      </c>
      <c r="DF550">
        <v>50.42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2</v>
      </c>
      <c r="DS550">
        <v>2</v>
      </c>
      <c r="DV550" s="2"/>
      <c r="DZ550" t="b">
        <v>1</v>
      </c>
      <c r="EA550" s="2" t="s">
        <v>201</v>
      </c>
      <c r="ED550" s="3">
        <v>46082</v>
      </c>
      <c r="EE550" s="3">
        <v>46112</v>
      </c>
      <c r="EF550" s="2" t="s">
        <v>173</v>
      </c>
      <c r="EG550" t="b">
        <v>1</v>
      </c>
      <c r="EH550" s="2" t="s">
        <v>174</v>
      </c>
      <c r="EK550" s="2"/>
    </row>
    <row r="551" spans="1:141" ht="15">
      <c r="A551" s="3">
        <v>46082</v>
      </c>
      <c r="B551">
        <v>7340</v>
      </c>
      <c r="D551" s="2"/>
      <c r="E551" t="s">
        <v>176</v>
      </c>
      <c r="F551" s="2" t="s">
        <v>177</v>
      </c>
      <c r="G551">
        <v>2</v>
      </c>
      <c r="H551" s="3">
        <v>37879</v>
      </c>
      <c r="J551">
        <v>109205.333</v>
      </c>
      <c r="K551">
        <v>114955.3</v>
      </c>
      <c r="L551">
        <v>136988.399</v>
      </c>
      <c r="M551">
        <v>21</v>
      </c>
      <c r="N551">
        <v>9</v>
      </c>
      <c r="O551">
        <v>1</v>
      </c>
      <c r="P551">
        <v>31</v>
      </c>
      <c r="Q551">
        <v>100</v>
      </c>
      <c r="R551">
        <v>100</v>
      </c>
      <c r="S551">
        <v>6148086</v>
      </c>
      <c r="T551">
        <v>1139060</v>
      </c>
      <c r="U551">
        <v>5009026</v>
      </c>
      <c r="V551">
        <v>22</v>
      </c>
      <c r="W551">
        <v>3385365</v>
      </c>
      <c r="X551">
        <v>0</v>
      </c>
      <c r="Y551">
        <v>0</v>
      </c>
      <c r="Z551">
        <v>7500</v>
      </c>
      <c r="AA551">
        <v>165000</v>
      </c>
      <c r="AB551">
        <v>0</v>
      </c>
      <c r="AC551">
        <v>0</v>
      </c>
      <c r="AD551">
        <v>0</v>
      </c>
      <c r="AE551">
        <v>172500</v>
      </c>
      <c r="AF551">
        <v>0</v>
      </c>
      <c r="AG551">
        <v>431082</v>
      </c>
      <c r="AH551">
        <v>0</v>
      </c>
      <c r="AI551">
        <v>513706</v>
      </c>
      <c r="AJ551">
        <v>944788</v>
      </c>
      <c r="AK551">
        <v>1027412</v>
      </c>
      <c r="AL551">
        <v>0</v>
      </c>
      <c r="AM551">
        <v>518021</v>
      </c>
      <c r="AN551">
        <v>0</v>
      </c>
      <c r="AO551">
        <v>65000</v>
      </c>
      <c r="AP551">
        <v>2555221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35000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463400</v>
      </c>
      <c r="BN551">
        <v>46340</v>
      </c>
      <c r="BO551">
        <v>250130</v>
      </c>
      <c r="BP551">
        <v>266320</v>
      </c>
      <c r="BQ551">
        <v>55330</v>
      </c>
      <c r="BR551">
        <v>10160</v>
      </c>
      <c r="BS551">
        <v>39880</v>
      </c>
      <c r="BT551">
        <v>0</v>
      </c>
      <c r="BU551">
        <v>7500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197272.67800000001</v>
      </c>
      <c r="CH551">
        <v>31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13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20</v>
      </c>
      <c r="DA551">
        <v>0</v>
      </c>
      <c r="DB551">
        <v>20</v>
      </c>
      <c r="DC551">
        <v>40</v>
      </c>
      <c r="DD551">
        <v>40</v>
      </c>
      <c r="DE551">
        <v>0</v>
      </c>
      <c r="DF551">
        <v>50.42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</v>
      </c>
      <c r="DR551">
        <v>2</v>
      </c>
      <c r="DS551">
        <v>2</v>
      </c>
      <c r="DV551" s="2"/>
      <c r="DZ551" t="b">
        <v>1</v>
      </c>
      <c r="EA551" s="2" t="s">
        <v>201</v>
      </c>
      <c r="ED551" s="3">
        <v>46082</v>
      </c>
      <c r="EE551" s="3">
        <v>46112</v>
      </c>
      <c r="EF551" s="2" t="s">
        <v>173</v>
      </c>
      <c r="EG551" t="b">
        <v>1</v>
      </c>
      <c r="EH551" s="2" t="s">
        <v>174</v>
      </c>
      <c r="EK551" s="2"/>
    </row>
    <row r="552" spans="1:141" ht="15">
      <c r="A552" s="3">
        <v>46082</v>
      </c>
      <c r="B552">
        <v>7340</v>
      </c>
      <c r="D552" s="2"/>
      <c r="E552" t="s">
        <v>176</v>
      </c>
      <c r="F552" s="2" t="s">
        <v>177</v>
      </c>
      <c r="G552">
        <v>14</v>
      </c>
      <c r="H552" s="3">
        <v>37907</v>
      </c>
      <c r="J552">
        <v>117932.333</v>
      </c>
      <c r="K552">
        <v>123432.3</v>
      </c>
      <c r="L552">
        <v>147090.158</v>
      </c>
      <c r="M552">
        <v>21</v>
      </c>
      <c r="N552">
        <v>9</v>
      </c>
      <c r="O552">
        <v>1</v>
      </c>
      <c r="P552">
        <v>31</v>
      </c>
      <c r="Q552">
        <v>100</v>
      </c>
      <c r="R552">
        <v>100</v>
      </c>
      <c r="S552">
        <v>8061044</v>
      </c>
      <c r="T552">
        <v>1772044</v>
      </c>
      <c r="U552">
        <v>6289000</v>
      </c>
      <c r="V552">
        <v>22</v>
      </c>
      <c r="W552">
        <v>3655902</v>
      </c>
      <c r="X552">
        <v>0</v>
      </c>
      <c r="Y552">
        <v>0</v>
      </c>
      <c r="Z552">
        <v>0</v>
      </c>
      <c r="AA552">
        <v>165000</v>
      </c>
      <c r="AB552">
        <v>0</v>
      </c>
      <c r="AC552">
        <v>0</v>
      </c>
      <c r="AD552">
        <v>0</v>
      </c>
      <c r="AE552">
        <v>165000</v>
      </c>
      <c r="AF552">
        <v>0</v>
      </c>
      <c r="AG552">
        <v>462871</v>
      </c>
      <c r="AH552">
        <v>0</v>
      </c>
      <c r="AI552">
        <v>551588</v>
      </c>
      <c r="AJ552">
        <v>1014459</v>
      </c>
      <c r="AK552">
        <v>661905</v>
      </c>
      <c r="AL552">
        <v>0</v>
      </c>
      <c r="AM552">
        <v>478778</v>
      </c>
      <c r="AN552">
        <v>0</v>
      </c>
      <c r="AO552">
        <v>50000</v>
      </c>
      <c r="AP552">
        <v>2205142</v>
      </c>
      <c r="AQ552">
        <v>2000000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35000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901140</v>
      </c>
      <c r="BN552">
        <v>90110</v>
      </c>
      <c r="BO552">
        <v>288650</v>
      </c>
      <c r="BP552">
        <v>345310</v>
      </c>
      <c r="BQ552">
        <v>72550</v>
      </c>
      <c r="BR552">
        <v>10970</v>
      </c>
      <c r="BS552">
        <v>42830</v>
      </c>
      <c r="BT552">
        <v>13000</v>
      </c>
      <c r="BU552">
        <v>7484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227254.25599999999</v>
      </c>
      <c r="CH552">
        <v>31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10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20</v>
      </c>
      <c r="DA552">
        <v>0</v>
      </c>
      <c r="DB552">
        <v>20</v>
      </c>
      <c r="DC552">
        <v>40</v>
      </c>
      <c r="DD552">
        <v>24</v>
      </c>
      <c r="DE552">
        <v>0</v>
      </c>
      <c r="DF552">
        <v>43.4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2</v>
      </c>
      <c r="DS552">
        <v>2</v>
      </c>
      <c r="DV552" s="2"/>
      <c r="DZ552" t="b">
        <v>1</v>
      </c>
      <c r="EA552" s="2" t="s">
        <v>201</v>
      </c>
      <c r="ED552" s="3">
        <v>46082</v>
      </c>
      <c r="EE552" s="3">
        <v>46112</v>
      </c>
      <c r="EF552" s="2" t="s">
        <v>173</v>
      </c>
      <c r="EG552" t="b">
        <v>1</v>
      </c>
      <c r="EH552" s="2" t="s">
        <v>174</v>
      </c>
      <c r="EK552" s="2"/>
    </row>
    <row r="553" spans="1:141" ht="15">
      <c r="A553" s="3">
        <v>46082</v>
      </c>
      <c r="B553">
        <v>7340</v>
      </c>
      <c r="D553" s="2"/>
      <c r="E553" t="s">
        <v>176</v>
      </c>
      <c r="F553" s="2" t="s">
        <v>177</v>
      </c>
      <c r="G553">
        <v>6</v>
      </c>
      <c r="H553" s="3">
        <v>38061</v>
      </c>
      <c r="J553">
        <v>112633.333</v>
      </c>
      <c r="K553">
        <v>118633.3</v>
      </c>
      <c r="L553">
        <v>141371.34899999999</v>
      </c>
      <c r="M553">
        <v>21</v>
      </c>
      <c r="N553">
        <v>9</v>
      </c>
      <c r="O553">
        <v>1</v>
      </c>
      <c r="P553">
        <v>31</v>
      </c>
      <c r="Q553">
        <v>100</v>
      </c>
      <c r="R553">
        <v>100</v>
      </c>
      <c r="S553">
        <v>6256909</v>
      </c>
      <c r="T553">
        <v>1313550</v>
      </c>
      <c r="U553">
        <v>4943359</v>
      </c>
      <c r="V553">
        <v>22</v>
      </c>
      <c r="W553">
        <v>3491633</v>
      </c>
      <c r="X553">
        <v>0</v>
      </c>
      <c r="Y553">
        <v>0</v>
      </c>
      <c r="Z553">
        <v>15000</v>
      </c>
      <c r="AA553">
        <v>165000</v>
      </c>
      <c r="AB553">
        <v>0</v>
      </c>
      <c r="AC553">
        <v>0</v>
      </c>
      <c r="AD553">
        <v>0</v>
      </c>
      <c r="AE553">
        <v>180000</v>
      </c>
      <c r="AF553">
        <v>0</v>
      </c>
      <c r="AG553">
        <v>444874</v>
      </c>
      <c r="AH553">
        <v>0</v>
      </c>
      <c r="AI553">
        <v>530142</v>
      </c>
      <c r="AJ553">
        <v>975017</v>
      </c>
      <c r="AK553">
        <v>1060285</v>
      </c>
      <c r="AL553">
        <v>0</v>
      </c>
      <c r="AM553">
        <v>484974</v>
      </c>
      <c r="AN553">
        <v>0</v>
      </c>
      <c r="AO553">
        <v>55000</v>
      </c>
      <c r="AP553">
        <v>2575276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10000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582470</v>
      </c>
      <c r="BN553">
        <v>58240</v>
      </c>
      <c r="BO553">
        <v>280960</v>
      </c>
      <c r="BP553">
        <v>274430</v>
      </c>
      <c r="BQ553">
        <v>56310</v>
      </c>
      <c r="BR553">
        <v>10480</v>
      </c>
      <c r="BS553">
        <v>41160</v>
      </c>
      <c r="BT553">
        <v>2000</v>
      </c>
      <c r="BU553">
        <v>7500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220224</v>
      </c>
      <c r="CH553">
        <v>31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11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20</v>
      </c>
      <c r="DA553">
        <v>0</v>
      </c>
      <c r="DB553">
        <v>20</v>
      </c>
      <c r="DC553">
        <v>40</v>
      </c>
      <c r="DD553">
        <v>40</v>
      </c>
      <c r="DE553">
        <v>0</v>
      </c>
      <c r="DF553">
        <v>45.74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2</v>
      </c>
      <c r="DS553">
        <v>2</v>
      </c>
      <c r="DV553" s="2"/>
      <c r="DZ553" t="b">
        <v>1</v>
      </c>
      <c r="EA553" s="2" t="s">
        <v>201</v>
      </c>
      <c r="ED553" s="3">
        <v>46082</v>
      </c>
      <c r="EE553" s="3">
        <v>46112</v>
      </c>
      <c r="EF553" s="2" t="s">
        <v>173</v>
      </c>
      <c r="EG553" t="b">
        <v>1</v>
      </c>
      <c r="EH553" s="2" t="s">
        <v>174</v>
      </c>
      <c r="EK553" s="2"/>
    </row>
    <row r="554" spans="1:141" ht="15">
      <c r="A554" s="3">
        <v>46082</v>
      </c>
      <c r="B554">
        <v>7340</v>
      </c>
      <c r="D554" s="2"/>
      <c r="E554" t="s">
        <v>176</v>
      </c>
      <c r="F554" s="2" t="s">
        <v>177</v>
      </c>
      <c r="G554">
        <v>4</v>
      </c>
      <c r="H554" s="3">
        <v>38327</v>
      </c>
      <c r="J554">
        <v>110985.333</v>
      </c>
      <c r="K554">
        <v>116485.3</v>
      </c>
      <c r="L554">
        <v>138811.649</v>
      </c>
      <c r="M554">
        <v>21</v>
      </c>
      <c r="N554">
        <v>9</v>
      </c>
      <c r="O554">
        <v>1</v>
      </c>
      <c r="P554">
        <v>31</v>
      </c>
      <c r="Q554">
        <v>100</v>
      </c>
      <c r="R554">
        <v>100</v>
      </c>
      <c r="S554">
        <v>6203911</v>
      </c>
      <c r="T554">
        <v>1302000</v>
      </c>
      <c r="U554">
        <v>4901911</v>
      </c>
      <c r="V554">
        <v>21</v>
      </c>
      <c r="W554">
        <v>3440545</v>
      </c>
      <c r="X554">
        <v>0</v>
      </c>
      <c r="Y554">
        <v>0</v>
      </c>
      <c r="Z554">
        <v>7500</v>
      </c>
      <c r="AA554">
        <v>157500</v>
      </c>
      <c r="AB554">
        <v>0</v>
      </c>
      <c r="AC554">
        <v>0</v>
      </c>
      <c r="AD554">
        <v>0</v>
      </c>
      <c r="AE554">
        <v>165000</v>
      </c>
      <c r="AF554">
        <v>0</v>
      </c>
      <c r="AG554">
        <v>436819</v>
      </c>
      <c r="AH554">
        <v>0</v>
      </c>
      <c r="AI554">
        <v>520543</v>
      </c>
      <c r="AJ554">
        <v>957363</v>
      </c>
      <c r="AK554">
        <v>1041087</v>
      </c>
      <c r="AL554">
        <v>0</v>
      </c>
      <c r="AM554">
        <v>524916</v>
      </c>
      <c r="AN554">
        <v>0</v>
      </c>
      <c r="AO554">
        <v>65000</v>
      </c>
      <c r="AP554">
        <v>2588366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10000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568430</v>
      </c>
      <c r="BN554">
        <v>56840</v>
      </c>
      <c r="BO554">
        <v>289130</v>
      </c>
      <c r="BP554">
        <v>273010</v>
      </c>
      <c r="BQ554">
        <v>55840</v>
      </c>
      <c r="BR554">
        <v>10330</v>
      </c>
      <c r="BS554">
        <v>40420</v>
      </c>
      <c r="BT554">
        <v>8000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209050.05600000001</v>
      </c>
      <c r="CH554">
        <v>31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13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20</v>
      </c>
      <c r="DA554">
        <v>0</v>
      </c>
      <c r="DB554">
        <v>20</v>
      </c>
      <c r="DC554">
        <v>40</v>
      </c>
      <c r="DD554">
        <v>40</v>
      </c>
      <c r="DE554">
        <v>0</v>
      </c>
      <c r="DF554">
        <v>50.42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2</v>
      </c>
      <c r="DS554">
        <v>2</v>
      </c>
      <c r="DV554" s="2"/>
      <c r="DZ554" t="b">
        <v>1</v>
      </c>
      <c r="EA554" s="2" t="s">
        <v>201</v>
      </c>
      <c r="ED554" s="3">
        <v>46082</v>
      </c>
      <c r="EE554" s="3">
        <v>46112</v>
      </c>
      <c r="EF554" s="2" t="s">
        <v>173</v>
      </c>
      <c r="EG554" t="b">
        <v>1</v>
      </c>
      <c r="EH554" s="2" t="s">
        <v>174</v>
      </c>
      <c r="EK554" s="2"/>
    </row>
    <row r="555" spans="1:141" ht="15">
      <c r="A555" s="3">
        <v>46082</v>
      </c>
      <c r="B555">
        <v>7340</v>
      </c>
      <c r="D555" s="2"/>
      <c r="E555" t="s">
        <v>179</v>
      </c>
      <c r="F555" s="2" t="s">
        <v>180</v>
      </c>
      <c r="G555">
        <v>18</v>
      </c>
      <c r="H555" s="3">
        <v>38901</v>
      </c>
      <c r="J555">
        <v>104698.299</v>
      </c>
      <c r="K555">
        <v>109698.26700000001</v>
      </c>
      <c r="L555">
        <v>130723.768</v>
      </c>
      <c r="M555">
        <v>21</v>
      </c>
      <c r="N555">
        <v>9</v>
      </c>
      <c r="O555">
        <v>1</v>
      </c>
      <c r="P555">
        <v>31</v>
      </c>
      <c r="Q555">
        <v>100</v>
      </c>
      <c r="R555">
        <v>100</v>
      </c>
      <c r="S555">
        <v>5485505</v>
      </c>
      <c r="T555">
        <v>1001505</v>
      </c>
      <c r="U555">
        <v>4484000</v>
      </c>
      <c r="V555">
        <v>19</v>
      </c>
      <c r="W555">
        <v>3245647</v>
      </c>
      <c r="X555">
        <v>0</v>
      </c>
      <c r="Y555">
        <v>0</v>
      </c>
      <c r="Z555">
        <v>7500</v>
      </c>
      <c r="AA555">
        <v>142500</v>
      </c>
      <c r="AB555">
        <v>0</v>
      </c>
      <c r="AC555">
        <v>0</v>
      </c>
      <c r="AD555">
        <v>0</v>
      </c>
      <c r="AE555">
        <v>150000</v>
      </c>
      <c r="AF555">
        <v>0</v>
      </c>
      <c r="AG555">
        <v>411368</v>
      </c>
      <c r="AH555">
        <v>0</v>
      </c>
      <c r="AI555">
        <v>441192</v>
      </c>
      <c r="AJ555">
        <v>852561</v>
      </c>
      <c r="AK555">
        <v>784342</v>
      </c>
      <c r="AL555">
        <v>0</v>
      </c>
      <c r="AM555">
        <v>382955</v>
      </c>
      <c r="AN555">
        <v>0</v>
      </c>
      <c r="AO555">
        <v>45000</v>
      </c>
      <c r="AP555">
        <v>2064858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25000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382670</v>
      </c>
      <c r="BN555">
        <v>38260</v>
      </c>
      <c r="BO555">
        <v>239250</v>
      </c>
      <c r="BP555">
        <v>236410</v>
      </c>
      <c r="BQ555">
        <v>49370</v>
      </c>
      <c r="BR555">
        <v>9740</v>
      </c>
      <c r="BS555">
        <v>38070</v>
      </c>
      <c r="BT555">
        <v>0</v>
      </c>
      <c r="BU555">
        <v>7735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195865.633</v>
      </c>
      <c r="CH555">
        <v>31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20</v>
      </c>
      <c r="DA555">
        <v>0</v>
      </c>
      <c r="DB555">
        <v>18</v>
      </c>
      <c r="DC555">
        <v>38</v>
      </c>
      <c r="DD555">
        <v>32</v>
      </c>
      <c r="DE555">
        <v>0</v>
      </c>
      <c r="DF555">
        <v>39.06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1.5</v>
      </c>
      <c r="DR555">
        <v>2</v>
      </c>
      <c r="DS555">
        <v>2</v>
      </c>
      <c r="DV555" s="2"/>
      <c r="DZ555" t="b">
        <v>1</v>
      </c>
      <c r="EA555" s="2" t="s">
        <v>201</v>
      </c>
      <c r="ED555" s="3">
        <v>46082</v>
      </c>
      <c r="EE555" s="3">
        <v>46112</v>
      </c>
      <c r="EF555" s="2" t="s">
        <v>173</v>
      </c>
      <c r="EG555" t="b">
        <v>1</v>
      </c>
      <c r="EH555" s="2" t="s">
        <v>174</v>
      </c>
      <c r="EK555" s="2"/>
    </row>
    <row r="556" spans="1:141" ht="15">
      <c r="A556" s="3">
        <v>46082</v>
      </c>
      <c r="B556">
        <v>7350</v>
      </c>
      <c r="D556" s="2"/>
      <c r="E556" t="s">
        <v>170</v>
      </c>
      <c r="F556" s="2" t="s">
        <v>171</v>
      </c>
      <c r="G556">
        <v>9</v>
      </c>
      <c r="H556" s="3">
        <v>35389</v>
      </c>
      <c r="J556">
        <v>134594.58900000001</v>
      </c>
      <c r="K556">
        <v>142219.56700000001</v>
      </c>
      <c r="L556">
        <v>169478.31700000001</v>
      </c>
      <c r="M556">
        <v>21</v>
      </c>
      <c r="N556">
        <v>9</v>
      </c>
      <c r="O556">
        <v>1</v>
      </c>
      <c r="P556">
        <v>31</v>
      </c>
      <c r="Q556">
        <v>100</v>
      </c>
      <c r="R556">
        <v>100</v>
      </c>
      <c r="S556">
        <v>11503041</v>
      </c>
      <c r="T556">
        <v>3172060</v>
      </c>
      <c r="U556">
        <v>8330981</v>
      </c>
      <c r="V556">
        <v>29</v>
      </c>
      <c r="W556">
        <v>4172432</v>
      </c>
      <c r="X556">
        <v>0</v>
      </c>
      <c r="Y556">
        <v>0</v>
      </c>
      <c r="Z556">
        <v>11250</v>
      </c>
      <c r="AA556">
        <v>217500</v>
      </c>
      <c r="AB556">
        <v>0</v>
      </c>
      <c r="AC556">
        <v>0</v>
      </c>
      <c r="AD556">
        <v>0</v>
      </c>
      <c r="AE556">
        <v>228750</v>
      </c>
      <c r="AF556">
        <v>0</v>
      </c>
      <c r="AG556">
        <v>533323</v>
      </c>
      <c r="AH556">
        <v>0</v>
      </c>
      <c r="AI556">
        <v>571989</v>
      </c>
      <c r="AJ556">
        <v>1105312</v>
      </c>
      <c r="AK556">
        <v>1271087</v>
      </c>
      <c r="AL556">
        <v>0</v>
      </c>
      <c r="AM556">
        <v>615460</v>
      </c>
      <c r="AN556">
        <v>0</v>
      </c>
      <c r="AO556">
        <v>65000</v>
      </c>
      <c r="AP556">
        <v>3056859</v>
      </c>
      <c r="AQ556">
        <v>4000000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45000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2008180</v>
      </c>
      <c r="BN556">
        <v>200810</v>
      </c>
      <c r="BO556">
        <v>302570</v>
      </c>
      <c r="BP556">
        <v>485110</v>
      </c>
      <c r="BQ556">
        <v>103530</v>
      </c>
      <c r="BR556">
        <v>12520</v>
      </c>
      <c r="BS556">
        <v>49340</v>
      </c>
      <c r="BT556">
        <v>0</v>
      </c>
      <c r="BU556">
        <v>10000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241859.21100000001</v>
      </c>
      <c r="CH556">
        <v>31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13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20</v>
      </c>
      <c r="DA556">
        <v>0</v>
      </c>
      <c r="DB556">
        <v>18</v>
      </c>
      <c r="DC556">
        <v>38</v>
      </c>
      <c r="DD556">
        <v>40</v>
      </c>
      <c r="DE556">
        <v>0</v>
      </c>
      <c r="DF556">
        <v>48.42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1</v>
      </c>
      <c r="DR556">
        <v>2</v>
      </c>
      <c r="DS556">
        <v>2</v>
      </c>
      <c r="DV556" s="2"/>
      <c r="DZ556" t="b">
        <v>1</v>
      </c>
      <c r="EA556" s="2" t="s">
        <v>202</v>
      </c>
      <c r="ED556" s="3">
        <v>46082</v>
      </c>
      <c r="EE556" s="3">
        <v>46112</v>
      </c>
      <c r="EF556" s="2" t="s">
        <v>173</v>
      </c>
      <c r="EG556" t="b">
        <v>1</v>
      </c>
      <c r="EH556" s="2" t="s">
        <v>174</v>
      </c>
      <c r="EK556" s="2"/>
    </row>
    <row r="557" spans="1:141" ht="15">
      <c r="A557" s="3">
        <v>46082</v>
      </c>
      <c r="B557">
        <v>7350</v>
      </c>
      <c r="D557" s="2"/>
      <c r="E557" t="s">
        <v>176</v>
      </c>
      <c r="F557" s="2" t="s">
        <v>177</v>
      </c>
      <c r="G557">
        <v>6</v>
      </c>
      <c r="H557" s="3">
        <v>37908</v>
      </c>
      <c r="J557">
        <v>112633.333</v>
      </c>
      <c r="K557">
        <v>118883.3</v>
      </c>
      <c r="L557">
        <v>141669.266</v>
      </c>
      <c r="M557">
        <v>21</v>
      </c>
      <c r="N557">
        <v>9</v>
      </c>
      <c r="O557">
        <v>1</v>
      </c>
      <c r="P557">
        <v>31</v>
      </c>
      <c r="Q557">
        <v>100</v>
      </c>
      <c r="R557">
        <v>100</v>
      </c>
      <c r="S557">
        <v>5727907</v>
      </c>
      <c r="T557">
        <v>1013907</v>
      </c>
      <c r="U557">
        <v>4714000</v>
      </c>
      <c r="V557">
        <v>22</v>
      </c>
      <c r="W557">
        <v>3491633</v>
      </c>
      <c r="X557">
        <v>0</v>
      </c>
      <c r="Y557">
        <v>0</v>
      </c>
      <c r="Z557">
        <v>22500</v>
      </c>
      <c r="AA557">
        <v>165000</v>
      </c>
      <c r="AB557">
        <v>0</v>
      </c>
      <c r="AC557">
        <v>0</v>
      </c>
      <c r="AD557">
        <v>0</v>
      </c>
      <c r="AE557">
        <v>187500</v>
      </c>
      <c r="AF557">
        <v>0</v>
      </c>
      <c r="AG557">
        <v>445812</v>
      </c>
      <c r="AH557">
        <v>0</v>
      </c>
      <c r="AI557">
        <v>1062519</v>
      </c>
      <c r="AJ557">
        <v>1508331</v>
      </c>
      <c r="AK557">
        <v>212503</v>
      </c>
      <c r="AL557">
        <v>0</v>
      </c>
      <c r="AM557">
        <v>230566</v>
      </c>
      <c r="AN557">
        <v>0</v>
      </c>
      <c r="AO557">
        <v>25000</v>
      </c>
      <c r="AP557">
        <v>1976400</v>
      </c>
      <c r="AQ557">
        <v>0</v>
      </c>
      <c r="AR557">
        <v>47374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25000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405200</v>
      </c>
      <c r="BN557">
        <v>40520</v>
      </c>
      <c r="BO557">
        <v>222110</v>
      </c>
      <c r="BP557">
        <v>242640</v>
      </c>
      <c r="BQ557">
        <v>51550</v>
      </c>
      <c r="BR557">
        <v>10480</v>
      </c>
      <c r="BS557">
        <v>41240</v>
      </c>
      <c r="BT557">
        <v>0</v>
      </c>
      <c r="BU557">
        <v>167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198074.25599999999</v>
      </c>
      <c r="CH557">
        <v>31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5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20</v>
      </c>
      <c r="DA557">
        <v>0</v>
      </c>
      <c r="DB557">
        <v>40</v>
      </c>
      <c r="DC557">
        <v>60</v>
      </c>
      <c r="DD557">
        <v>8</v>
      </c>
      <c r="DE557">
        <v>0</v>
      </c>
      <c r="DF557">
        <v>21.7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2</v>
      </c>
      <c r="DS557">
        <v>2</v>
      </c>
      <c r="DV557" s="2"/>
      <c r="DZ557" t="b">
        <v>1</v>
      </c>
      <c r="EA557" s="2" t="s">
        <v>202</v>
      </c>
      <c r="ED557" s="3">
        <v>46082</v>
      </c>
      <c r="EE557" s="3">
        <v>46112</v>
      </c>
      <c r="EF557" s="2" t="s">
        <v>173</v>
      </c>
      <c r="EG557" t="b">
        <v>1</v>
      </c>
      <c r="EH557" s="2" t="s">
        <v>174</v>
      </c>
      <c r="EK557" s="2"/>
    </row>
    <row r="558" spans="1:141" ht="15">
      <c r="A558" s="3">
        <v>46082</v>
      </c>
      <c r="B558">
        <v>7350</v>
      </c>
      <c r="D558" s="2"/>
      <c r="E558" t="s">
        <v>176</v>
      </c>
      <c r="F558" s="2" t="s">
        <v>177</v>
      </c>
      <c r="G558">
        <v>1</v>
      </c>
      <c r="H558" s="3">
        <v>38600</v>
      </c>
      <c r="J558">
        <v>108315.333</v>
      </c>
      <c r="K558">
        <v>113565.3</v>
      </c>
      <c r="L558">
        <v>135331.98300000001</v>
      </c>
      <c r="M558">
        <v>21</v>
      </c>
      <c r="N558">
        <v>9</v>
      </c>
      <c r="O558">
        <v>1</v>
      </c>
      <c r="P558">
        <v>31</v>
      </c>
      <c r="Q558">
        <v>100</v>
      </c>
      <c r="R558">
        <v>100</v>
      </c>
      <c r="S558">
        <v>5631888</v>
      </c>
      <c r="T558">
        <v>1092950</v>
      </c>
      <c r="U558">
        <v>4538938</v>
      </c>
      <c r="V558">
        <v>20</v>
      </c>
      <c r="W558">
        <v>3357775</v>
      </c>
      <c r="X558">
        <v>0</v>
      </c>
      <c r="Y558">
        <v>0</v>
      </c>
      <c r="Z558">
        <v>7500</v>
      </c>
      <c r="AA558">
        <v>150000</v>
      </c>
      <c r="AB558">
        <v>0</v>
      </c>
      <c r="AC558">
        <v>0</v>
      </c>
      <c r="AD558">
        <v>0</v>
      </c>
      <c r="AE558">
        <v>157500</v>
      </c>
      <c r="AF558">
        <v>0</v>
      </c>
      <c r="AG558">
        <v>425869</v>
      </c>
      <c r="AH558">
        <v>0</v>
      </c>
      <c r="AI558">
        <v>507494</v>
      </c>
      <c r="AJ558">
        <v>933364</v>
      </c>
      <c r="AK558">
        <v>608993</v>
      </c>
      <c r="AL558">
        <v>0</v>
      </c>
      <c r="AM558">
        <v>464256</v>
      </c>
      <c r="AN558">
        <v>0</v>
      </c>
      <c r="AO558">
        <v>55000</v>
      </c>
      <c r="AP558">
        <v>2061613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55000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445630</v>
      </c>
      <c r="BN558">
        <v>44560</v>
      </c>
      <c r="BO558">
        <v>250230</v>
      </c>
      <c r="BP558">
        <v>247350</v>
      </c>
      <c r="BQ558">
        <v>50690</v>
      </c>
      <c r="BR558">
        <v>10080</v>
      </c>
      <c r="BS558">
        <v>39410</v>
      </c>
      <c r="BT558">
        <v>0</v>
      </c>
      <c r="BU558">
        <v>5000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206718.622</v>
      </c>
      <c r="CH558">
        <v>31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11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20</v>
      </c>
      <c r="DA558">
        <v>0</v>
      </c>
      <c r="DB558">
        <v>20</v>
      </c>
      <c r="DC558">
        <v>40</v>
      </c>
      <c r="DD558">
        <v>24</v>
      </c>
      <c r="DE558">
        <v>0</v>
      </c>
      <c r="DF558">
        <v>45.74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2</v>
      </c>
      <c r="DS558">
        <v>2</v>
      </c>
      <c r="DV558" s="2"/>
      <c r="DZ558" t="b">
        <v>1</v>
      </c>
      <c r="EA558" s="2" t="s">
        <v>202</v>
      </c>
      <c r="ED558" s="3">
        <v>46082</v>
      </c>
      <c r="EE558" s="3">
        <v>46112</v>
      </c>
      <c r="EF558" s="2" t="s">
        <v>173</v>
      </c>
      <c r="EG558" t="b">
        <v>1</v>
      </c>
      <c r="EH558" s="2" t="s">
        <v>174</v>
      </c>
      <c r="EK558" s="2"/>
    </row>
    <row r="559" spans="1:141" ht="15">
      <c r="A559" s="3">
        <v>46082</v>
      </c>
      <c r="B559">
        <v>7350</v>
      </c>
      <c r="D559" s="2"/>
      <c r="E559" t="s">
        <v>176</v>
      </c>
      <c r="F559" s="2" t="s">
        <v>177</v>
      </c>
      <c r="G559">
        <v>1</v>
      </c>
      <c r="H559" s="3">
        <v>38663</v>
      </c>
      <c r="J559">
        <v>108315.333</v>
      </c>
      <c r="K559">
        <v>113315.3</v>
      </c>
      <c r="L559">
        <v>135034.06599999999</v>
      </c>
      <c r="M559">
        <v>21</v>
      </c>
      <c r="N559">
        <v>9</v>
      </c>
      <c r="O559">
        <v>1</v>
      </c>
      <c r="P559">
        <v>31</v>
      </c>
      <c r="Q559">
        <v>100</v>
      </c>
      <c r="R559">
        <v>100</v>
      </c>
      <c r="S559">
        <v>5522777</v>
      </c>
      <c r="T559">
        <v>1084777</v>
      </c>
      <c r="U559">
        <v>4438000</v>
      </c>
      <c r="V559">
        <v>20</v>
      </c>
      <c r="W559">
        <v>3357775</v>
      </c>
      <c r="X559">
        <v>0</v>
      </c>
      <c r="Y559">
        <v>0</v>
      </c>
      <c r="Z559">
        <v>0</v>
      </c>
      <c r="AA559">
        <v>150000</v>
      </c>
      <c r="AB559">
        <v>0</v>
      </c>
      <c r="AC559">
        <v>0</v>
      </c>
      <c r="AD559">
        <v>0</v>
      </c>
      <c r="AE559">
        <v>150000</v>
      </c>
      <c r="AF559">
        <v>0</v>
      </c>
      <c r="AG559">
        <v>424932</v>
      </c>
      <c r="AH559">
        <v>0</v>
      </c>
      <c r="AI559">
        <v>455739</v>
      </c>
      <c r="AJ559">
        <v>880672</v>
      </c>
      <c r="AK559">
        <v>607653</v>
      </c>
      <c r="AL559">
        <v>0</v>
      </c>
      <c r="AM559">
        <v>466677</v>
      </c>
      <c r="AN559">
        <v>0</v>
      </c>
      <c r="AO559">
        <v>60000</v>
      </c>
      <c r="AP559">
        <v>2015002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451920</v>
      </c>
      <c r="BN559">
        <v>45190</v>
      </c>
      <c r="BO559">
        <v>229660</v>
      </c>
      <c r="BP559">
        <v>240520</v>
      </c>
      <c r="BQ559">
        <v>49700</v>
      </c>
      <c r="BR559">
        <v>10080</v>
      </c>
      <c r="BS559">
        <v>39320</v>
      </c>
      <c r="BT559">
        <v>10000</v>
      </c>
      <c r="BU559">
        <v>8387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193688.41099999999</v>
      </c>
      <c r="CH559">
        <v>31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12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20</v>
      </c>
      <c r="DA559">
        <v>0</v>
      </c>
      <c r="DB559">
        <v>18</v>
      </c>
      <c r="DC559">
        <v>38</v>
      </c>
      <c r="DD559">
        <v>24</v>
      </c>
      <c r="DE559">
        <v>0</v>
      </c>
      <c r="DF559">
        <v>46.08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1</v>
      </c>
      <c r="DR559">
        <v>2</v>
      </c>
      <c r="DS559">
        <v>2</v>
      </c>
      <c r="DV559" s="2"/>
      <c r="DZ559" t="b">
        <v>1</v>
      </c>
      <c r="EA559" s="2" t="s">
        <v>202</v>
      </c>
      <c r="ED559" s="3">
        <v>46082</v>
      </c>
      <c r="EE559" s="3">
        <v>46112</v>
      </c>
      <c r="EF559" s="2" t="s">
        <v>173</v>
      </c>
      <c r="EG559" t="b">
        <v>1</v>
      </c>
      <c r="EH559" s="2" t="s">
        <v>174</v>
      </c>
      <c r="EK559" s="2"/>
    </row>
    <row r="560" spans="1:141" ht="15">
      <c r="A560" s="3">
        <v>46082</v>
      </c>
      <c r="B560">
        <v>7370</v>
      </c>
      <c r="D560" s="2"/>
      <c r="E560" t="s">
        <v>170</v>
      </c>
      <c r="F560" s="2" t="s">
        <v>171</v>
      </c>
      <c r="G560">
        <v>3</v>
      </c>
      <c r="H560" s="3">
        <v>34953</v>
      </c>
      <c r="J560">
        <v>129126.58900000001</v>
      </c>
      <c r="K560">
        <v>136876.56700000001</v>
      </c>
      <c r="L560">
        <v>163111.242</v>
      </c>
      <c r="M560">
        <v>21</v>
      </c>
      <c r="N560">
        <v>9</v>
      </c>
      <c r="O560">
        <v>1</v>
      </c>
      <c r="P560">
        <v>31</v>
      </c>
      <c r="Q560">
        <v>100</v>
      </c>
      <c r="R560">
        <v>100</v>
      </c>
      <c r="S560">
        <v>7587972</v>
      </c>
      <c r="T560">
        <v>1786972</v>
      </c>
      <c r="U560">
        <v>5801000</v>
      </c>
      <c r="V560">
        <v>30</v>
      </c>
      <c r="W560">
        <v>4002924</v>
      </c>
      <c r="X560">
        <v>0</v>
      </c>
      <c r="Y560">
        <v>0</v>
      </c>
      <c r="Z560">
        <v>7500</v>
      </c>
      <c r="AA560">
        <v>225000</v>
      </c>
      <c r="AB560">
        <v>0</v>
      </c>
      <c r="AC560">
        <v>0</v>
      </c>
      <c r="AD560">
        <v>0</v>
      </c>
      <c r="AE560">
        <v>232500</v>
      </c>
      <c r="AF560">
        <v>0</v>
      </c>
      <c r="AG560">
        <v>513287</v>
      </c>
      <c r="AH560">
        <v>0</v>
      </c>
      <c r="AI560">
        <v>611667</v>
      </c>
      <c r="AJ560">
        <v>1124954</v>
      </c>
      <c r="AK560">
        <v>611667</v>
      </c>
      <c r="AL560">
        <v>0</v>
      </c>
      <c r="AM560">
        <v>530927</v>
      </c>
      <c r="AN560">
        <v>0</v>
      </c>
      <c r="AO560">
        <v>50000</v>
      </c>
      <c r="AP560">
        <v>2317548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1000000</v>
      </c>
      <c r="BA560">
        <v>0</v>
      </c>
      <c r="BB560">
        <v>35000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864730</v>
      </c>
      <c r="BN560">
        <v>86470</v>
      </c>
      <c r="BO560">
        <v>369395</v>
      </c>
      <c r="BP560">
        <v>330650</v>
      </c>
      <c r="BQ560">
        <v>68290</v>
      </c>
      <c r="BR560">
        <v>12010</v>
      </c>
      <c r="BS560">
        <v>47480</v>
      </c>
      <c r="BT560">
        <v>0</v>
      </c>
      <c r="BU560">
        <v>7947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237352.467</v>
      </c>
      <c r="CH560">
        <v>31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10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20</v>
      </c>
      <c r="DA560">
        <v>0</v>
      </c>
      <c r="DB560">
        <v>20</v>
      </c>
      <c r="DC560">
        <v>40</v>
      </c>
      <c r="DD560">
        <v>20</v>
      </c>
      <c r="DE560">
        <v>0</v>
      </c>
      <c r="DF560">
        <v>43.4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2</v>
      </c>
      <c r="DS560">
        <v>2</v>
      </c>
      <c r="DV560" s="2"/>
      <c r="DZ560" t="b">
        <v>1</v>
      </c>
      <c r="EA560" s="2" t="s">
        <v>203</v>
      </c>
      <c r="ED560" s="3">
        <v>46082</v>
      </c>
      <c r="EE560" s="3">
        <v>46112</v>
      </c>
      <c r="EF560" s="2" t="s">
        <v>173</v>
      </c>
      <c r="EG560" t="b">
        <v>1</v>
      </c>
      <c r="EH560" s="2" t="s">
        <v>174</v>
      </c>
      <c r="EK560" s="2"/>
    </row>
    <row r="561" spans="1:141" ht="15">
      <c r="A561" s="3">
        <v>46082</v>
      </c>
      <c r="B561">
        <v>7370</v>
      </c>
      <c r="D561" s="2"/>
      <c r="E561" t="s">
        <v>170</v>
      </c>
      <c r="F561" s="2" t="s">
        <v>171</v>
      </c>
      <c r="G561">
        <v>5</v>
      </c>
      <c r="H561" s="3">
        <v>35444</v>
      </c>
      <c r="J561">
        <v>131085.58900000001</v>
      </c>
      <c r="K561">
        <v>138335.56700000001</v>
      </c>
      <c r="L561">
        <v>164849.88399999999</v>
      </c>
      <c r="M561">
        <v>21</v>
      </c>
      <c r="N561">
        <v>9</v>
      </c>
      <c r="O561">
        <v>1</v>
      </c>
      <c r="P561">
        <v>31</v>
      </c>
      <c r="Q561">
        <v>100</v>
      </c>
      <c r="R561">
        <v>100</v>
      </c>
      <c r="S561">
        <v>7171351</v>
      </c>
      <c r="T561">
        <v>1568351</v>
      </c>
      <c r="U561">
        <v>5603000</v>
      </c>
      <c r="V561">
        <v>29</v>
      </c>
      <c r="W561">
        <v>4063653</v>
      </c>
      <c r="X561">
        <v>0</v>
      </c>
      <c r="Y561">
        <v>0</v>
      </c>
      <c r="Z561">
        <v>0</v>
      </c>
      <c r="AA561">
        <v>217500</v>
      </c>
      <c r="AB561">
        <v>0</v>
      </c>
      <c r="AC561">
        <v>0</v>
      </c>
      <c r="AD561">
        <v>0</v>
      </c>
      <c r="AE561">
        <v>217500</v>
      </c>
      <c r="AF561">
        <v>0</v>
      </c>
      <c r="AG561">
        <v>518758</v>
      </c>
      <c r="AH561">
        <v>0</v>
      </c>
      <c r="AI561">
        <v>618187</v>
      </c>
      <c r="AJ561">
        <v>1136945</v>
      </c>
      <c r="AK561">
        <v>989099</v>
      </c>
      <c r="AL561">
        <v>0</v>
      </c>
      <c r="AM561">
        <v>565517</v>
      </c>
      <c r="AN561">
        <v>0</v>
      </c>
      <c r="AO561">
        <v>55000</v>
      </c>
      <c r="AP561">
        <v>2746561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123637</v>
      </c>
      <c r="AZ561">
        <v>0</v>
      </c>
      <c r="BA561">
        <v>0</v>
      </c>
      <c r="BB561">
        <v>20000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745780</v>
      </c>
      <c r="BN561">
        <v>74570</v>
      </c>
      <c r="BO561">
        <v>302570</v>
      </c>
      <c r="BP561">
        <v>312830</v>
      </c>
      <c r="BQ561">
        <v>64540</v>
      </c>
      <c r="BR561">
        <v>12190</v>
      </c>
      <c r="BS561">
        <v>47990</v>
      </c>
      <c r="BT561">
        <v>0</v>
      </c>
      <c r="BU561">
        <v>7881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245106.32199999999</v>
      </c>
      <c r="CH561">
        <v>31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11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20</v>
      </c>
      <c r="DA561">
        <v>0</v>
      </c>
      <c r="DB561">
        <v>20</v>
      </c>
      <c r="DC561">
        <v>40</v>
      </c>
      <c r="DD561">
        <v>32</v>
      </c>
      <c r="DE561">
        <v>0</v>
      </c>
      <c r="DF561">
        <v>45.74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2</v>
      </c>
      <c r="DS561">
        <v>2</v>
      </c>
      <c r="DV561" s="2"/>
      <c r="DZ561" t="b">
        <v>1</v>
      </c>
      <c r="EA561" s="2" t="s">
        <v>203</v>
      </c>
      <c r="ED561" s="3">
        <v>46082</v>
      </c>
      <c r="EE561" s="3">
        <v>46112</v>
      </c>
      <c r="EF561" s="2" t="s">
        <v>173</v>
      </c>
      <c r="EG561" t="b">
        <v>1</v>
      </c>
      <c r="EH561" s="2" t="s">
        <v>174</v>
      </c>
      <c r="EK561" s="2"/>
    </row>
    <row r="562" spans="1:141" ht="15">
      <c r="A562" s="3">
        <v>46082</v>
      </c>
      <c r="B562">
        <v>7370</v>
      </c>
      <c r="D562" s="2"/>
      <c r="E562" t="s">
        <v>176</v>
      </c>
      <c r="F562" s="2" t="s">
        <v>177</v>
      </c>
      <c r="G562">
        <v>8</v>
      </c>
      <c r="H562" s="3">
        <v>37599</v>
      </c>
      <c r="J562">
        <v>114099.333</v>
      </c>
      <c r="K562">
        <v>119849.3</v>
      </c>
      <c r="L562">
        <v>142820.416</v>
      </c>
      <c r="M562">
        <v>21</v>
      </c>
      <c r="N562">
        <v>9</v>
      </c>
      <c r="O562">
        <v>1</v>
      </c>
      <c r="P562">
        <v>31</v>
      </c>
      <c r="Q562">
        <v>100</v>
      </c>
      <c r="R562">
        <v>100</v>
      </c>
      <c r="S562">
        <v>7892310</v>
      </c>
      <c r="T562">
        <v>1584260</v>
      </c>
      <c r="U562">
        <v>6308050</v>
      </c>
      <c r="V562">
        <v>23</v>
      </c>
      <c r="W562">
        <v>3537079</v>
      </c>
      <c r="X562">
        <v>0</v>
      </c>
      <c r="Y562">
        <v>0</v>
      </c>
      <c r="Z562">
        <v>0</v>
      </c>
      <c r="AA562">
        <v>172500</v>
      </c>
      <c r="AB562">
        <v>0</v>
      </c>
      <c r="AC562">
        <v>0</v>
      </c>
      <c r="AD562">
        <v>0</v>
      </c>
      <c r="AE562">
        <v>172500</v>
      </c>
      <c r="AF562">
        <v>0</v>
      </c>
      <c r="AG562">
        <v>449434</v>
      </c>
      <c r="AH562">
        <v>0</v>
      </c>
      <c r="AI562">
        <v>482018</v>
      </c>
      <c r="AJ562">
        <v>931453</v>
      </c>
      <c r="AK562">
        <v>642691</v>
      </c>
      <c r="AL562">
        <v>0</v>
      </c>
      <c r="AM562">
        <v>493587</v>
      </c>
      <c r="AN562">
        <v>0</v>
      </c>
      <c r="AO562">
        <v>60000</v>
      </c>
      <c r="AP562">
        <v>2127731</v>
      </c>
      <c r="AQ562">
        <v>2000000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55000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790020</v>
      </c>
      <c r="BN562">
        <v>79000</v>
      </c>
      <c r="BO562">
        <v>254550</v>
      </c>
      <c r="BP562">
        <v>336450</v>
      </c>
      <c r="BQ562">
        <v>71030</v>
      </c>
      <c r="BR562">
        <v>10620</v>
      </c>
      <c r="BS562">
        <v>41590</v>
      </c>
      <c r="BT562">
        <v>0</v>
      </c>
      <c r="BU562">
        <v>1000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191592.23300000001</v>
      </c>
      <c r="CH562">
        <v>31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12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20</v>
      </c>
      <c r="DA562">
        <v>0</v>
      </c>
      <c r="DB562">
        <v>18</v>
      </c>
      <c r="DC562">
        <v>38</v>
      </c>
      <c r="DD562">
        <v>24</v>
      </c>
      <c r="DE562">
        <v>0</v>
      </c>
      <c r="DF562">
        <v>46.08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2</v>
      </c>
      <c r="DS562">
        <v>2</v>
      </c>
      <c r="DV562" s="2"/>
      <c r="DZ562" t="b">
        <v>1</v>
      </c>
      <c r="EA562" s="2" t="s">
        <v>203</v>
      </c>
      <c r="ED562" s="3">
        <v>46082</v>
      </c>
      <c r="EE562" s="3">
        <v>46112</v>
      </c>
      <c r="EF562" s="2" t="s">
        <v>173</v>
      </c>
      <c r="EG562" t="b">
        <v>1</v>
      </c>
      <c r="EH562" s="2" t="s">
        <v>174</v>
      </c>
      <c r="EK562" s="2"/>
    </row>
    <row r="563" spans="1:141" ht="15">
      <c r="A563" s="3">
        <v>46082</v>
      </c>
      <c r="B563">
        <v>7370</v>
      </c>
      <c r="D563" s="2"/>
      <c r="E563" t="s">
        <v>176</v>
      </c>
      <c r="F563" s="2" t="s">
        <v>177</v>
      </c>
      <c r="G563">
        <v>7</v>
      </c>
      <c r="H563" s="3">
        <v>37895</v>
      </c>
      <c r="J563">
        <v>113366.333</v>
      </c>
      <c r="K563">
        <v>119241.3</v>
      </c>
      <c r="L563">
        <v>142095.883</v>
      </c>
      <c r="M563">
        <v>21</v>
      </c>
      <c r="N563">
        <v>9</v>
      </c>
      <c r="O563">
        <v>1</v>
      </c>
      <c r="P563">
        <v>31</v>
      </c>
      <c r="Q563">
        <v>100</v>
      </c>
      <c r="R563">
        <v>100</v>
      </c>
      <c r="S563">
        <v>6188291</v>
      </c>
      <c r="T563">
        <v>1112291</v>
      </c>
      <c r="U563">
        <v>5076000</v>
      </c>
      <c r="V563">
        <v>22</v>
      </c>
      <c r="W563">
        <v>3514356</v>
      </c>
      <c r="X563">
        <v>0</v>
      </c>
      <c r="Y563">
        <v>0</v>
      </c>
      <c r="Z563">
        <v>11250</v>
      </c>
      <c r="AA563">
        <v>165000</v>
      </c>
      <c r="AB563">
        <v>0</v>
      </c>
      <c r="AC563">
        <v>0</v>
      </c>
      <c r="AD563">
        <v>0</v>
      </c>
      <c r="AE563">
        <v>176250</v>
      </c>
      <c r="AF563">
        <v>0</v>
      </c>
      <c r="AG563">
        <v>447154</v>
      </c>
      <c r="AH563">
        <v>0</v>
      </c>
      <c r="AI563">
        <v>479573</v>
      </c>
      <c r="AJ563">
        <v>926728</v>
      </c>
      <c r="AK563">
        <v>852575</v>
      </c>
      <c r="AL563">
        <v>71047</v>
      </c>
      <c r="AM563">
        <v>537335</v>
      </c>
      <c r="AN563">
        <v>0</v>
      </c>
      <c r="AO563">
        <v>65000</v>
      </c>
      <c r="AP563">
        <v>2452685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45000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412790</v>
      </c>
      <c r="BN563">
        <v>41270</v>
      </c>
      <c r="BO563">
        <v>267180</v>
      </c>
      <c r="BP563">
        <v>270900</v>
      </c>
      <c r="BQ563">
        <v>55690</v>
      </c>
      <c r="BR563">
        <v>10550</v>
      </c>
      <c r="BS563">
        <v>41370</v>
      </c>
      <c r="BT563">
        <v>5000</v>
      </c>
      <c r="BU563">
        <v>7541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204968.94399999999</v>
      </c>
      <c r="CH563">
        <v>31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13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20</v>
      </c>
      <c r="DA563">
        <v>0</v>
      </c>
      <c r="DB563">
        <v>18</v>
      </c>
      <c r="DC563">
        <v>38</v>
      </c>
      <c r="DD563">
        <v>32</v>
      </c>
      <c r="DE563">
        <v>2</v>
      </c>
      <c r="DF563">
        <v>50.42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2</v>
      </c>
      <c r="DS563">
        <v>2</v>
      </c>
      <c r="DV563" s="2"/>
      <c r="DZ563" t="b">
        <v>1</v>
      </c>
      <c r="EA563" s="2" t="s">
        <v>203</v>
      </c>
      <c r="ED563" s="3">
        <v>46082</v>
      </c>
      <c r="EE563" s="3">
        <v>46112</v>
      </c>
      <c r="EF563" s="2" t="s">
        <v>173</v>
      </c>
      <c r="EG563" t="b">
        <v>1</v>
      </c>
      <c r="EH563" s="2" t="s">
        <v>174</v>
      </c>
      <c r="EK563" s="2"/>
    </row>
    <row r="564" spans="1:141" ht="15">
      <c r="A564" s="3">
        <v>46082</v>
      </c>
      <c r="B564">
        <v>7370</v>
      </c>
      <c r="D564" s="2"/>
      <c r="E564" t="s">
        <v>176</v>
      </c>
      <c r="F564" s="2" t="s">
        <v>177</v>
      </c>
      <c r="G564">
        <v>3</v>
      </c>
      <c r="H564" s="3">
        <v>37895</v>
      </c>
      <c r="J564">
        <v>110095.333</v>
      </c>
      <c r="K564">
        <v>115595.3</v>
      </c>
      <c r="L564">
        <v>137751.06599999999</v>
      </c>
      <c r="M564">
        <v>21</v>
      </c>
      <c r="N564">
        <v>9</v>
      </c>
      <c r="O564">
        <v>1</v>
      </c>
      <c r="P564">
        <v>31</v>
      </c>
      <c r="Q564">
        <v>100</v>
      </c>
      <c r="R564">
        <v>100</v>
      </c>
      <c r="S564">
        <v>5928458</v>
      </c>
      <c r="T564">
        <v>1366458</v>
      </c>
      <c r="U564">
        <v>4562000</v>
      </c>
      <c r="V564">
        <v>22</v>
      </c>
      <c r="W564">
        <v>3412955</v>
      </c>
      <c r="X564">
        <v>0</v>
      </c>
      <c r="Y564">
        <v>0</v>
      </c>
      <c r="Z564">
        <v>0</v>
      </c>
      <c r="AA564">
        <v>165000</v>
      </c>
      <c r="AB564">
        <v>0</v>
      </c>
      <c r="AC564">
        <v>0</v>
      </c>
      <c r="AD564">
        <v>0</v>
      </c>
      <c r="AE564">
        <v>165000</v>
      </c>
      <c r="AF564">
        <v>0</v>
      </c>
      <c r="AG564">
        <v>433482</v>
      </c>
      <c r="AH564">
        <v>0</v>
      </c>
      <c r="AI564">
        <v>464909</v>
      </c>
      <c r="AJ564">
        <v>898392</v>
      </c>
      <c r="AK564">
        <v>826506</v>
      </c>
      <c r="AL564">
        <v>68875</v>
      </c>
      <c r="AM564">
        <v>496730</v>
      </c>
      <c r="AN564">
        <v>0</v>
      </c>
      <c r="AO564">
        <v>60000</v>
      </c>
      <c r="AP564">
        <v>2350503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505680</v>
      </c>
      <c r="BN564">
        <v>50560</v>
      </c>
      <c r="BO564">
        <v>247230</v>
      </c>
      <c r="BP564">
        <v>250670</v>
      </c>
      <c r="BQ564">
        <v>53360</v>
      </c>
      <c r="BR564">
        <v>10240</v>
      </c>
      <c r="BS564">
        <v>40110</v>
      </c>
      <c r="BT564">
        <v>11000</v>
      </c>
      <c r="BU564">
        <v>6828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190780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187241.856</v>
      </c>
      <c r="CH564">
        <v>31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12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20</v>
      </c>
      <c r="DA564">
        <v>0</v>
      </c>
      <c r="DB564">
        <v>18</v>
      </c>
      <c r="DC564">
        <v>38</v>
      </c>
      <c r="DD564">
        <v>32</v>
      </c>
      <c r="DE564">
        <v>2</v>
      </c>
      <c r="DF564">
        <v>48.08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1</v>
      </c>
      <c r="DR564">
        <v>2</v>
      </c>
      <c r="DS564">
        <v>2</v>
      </c>
      <c r="DV564" s="2"/>
      <c r="DZ564" t="b">
        <v>1</v>
      </c>
      <c r="EA564" s="2" t="s">
        <v>203</v>
      </c>
      <c r="ED564" s="3">
        <v>46082</v>
      </c>
      <c r="EE564" s="3">
        <v>46112</v>
      </c>
      <c r="EF564" s="2" t="s">
        <v>173</v>
      </c>
      <c r="EG564" t="b">
        <v>1</v>
      </c>
      <c r="EH564" s="2" t="s">
        <v>174</v>
      </c>
      <c r="EK564" s="2"/>
    </row>
    <row r="565" spans="1:141" ht="15">
      <c r="A565" s="3">
        <v>46082</v>
      </c>
      <c r="B565">
        <v>7370</v>
      </c>
      <c r="D565" s="2"/>
      <c r="E565" t="s">
        <v>176</v>
      </c>
      <c r="F565" s="2" t="s">
        <v>177</v>
      </c>
      <c r="G565">
        <v>5</v>
      </c>
      <c r="H565" s="3">
        <v>37907</v>
      </c>
      <c r="J565">
        <v>111809.333</v>
      </c>
      <c r="K565">
        <v>117309.3</v>
      </c>
      <c r="L565">
        <v>139793.58300000001</v>
      </c>
      <c r="M565">
        <v>21</v>
      </c>
      <c r="N565">
        <v>9</v>
      </c>
      <c r="O565">
        <v>1</v>
      </c>
      <c r="P565">
        <v>31</v>
      </c>
      <c r="Q565">
        <v>100</v>
      </c>
      <c r="R565">
        <v>100</v>
      </c>
      <c r="S565">
        <v>8299778</v>
      </c>
      <c r="T565">
        <v>1810810</v>
      </c>
      <c r="U565">
        <v>6488968</v>
      </c>
      <c r="V565">
        <v>22</v>
      </c>
      <c r="W565">
        <v>3466089</v>
      </c>
      <c r="X565">
        <v>0</v>
      </c>
      <c r="Y565">
        <v>0</v>
      </c>
      <c r="Z565">
        <v>0</v>
      </c>
      <c r="AA565">
        <v>165000</v>
      </c>
      <c r="AB565">
        <v>0</v>
      </c>
      <c r="AC565">
        <v>0</v>
      </c>
      <c r="AD565">
        <v>0</v>
      </c>
      <c r="AE565">
        <v>165000</v>
      </c>
      <c r="AF565">
        <v>0</v>
      </c>
      <c r="AG565">
        <v>439909</v>
      </c>
      <c r="AH565">
        <v>0</v>
      </c>
      <c r="AI565">
        <v>471803</v>
      </c>
      <c r="AJ565">
        <v>911713</v>
      </c>
      <c r="AK565">
        <v>1048451</v>
      </c>
      <c r="AL565">
        <v>69896</v>
      </c>
      <c r="AM565">
        <v>528629</v>
      </c>
      <c r="AN565">
        <v>0</v>
      </c>
      <c r="AO565">
        <v>65000</v>
      </c>
      <c r="AP565">
        <v>2623689</v>
      </c>
      <c r="AQ565">
        <v>2000000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45000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808210</v>
      </c>
      <c r="BN565">
        <v>80820</v>
      </c>
      <c r="BO565">
        <v>260300</v>
      </c>
      <c r="BP565">
        <v>344030</v>
      </c>
      <c r="BQ565">
        <v>74700</v>
      </c>
      <c r="BR565">
        <v>10400</v>
      </c>
      <c r="BS565">
        <v>40700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191650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196709.378</v>
      </c>
      <c r="CH565">
        <v>31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20</v>
      </c>
      <c r="DA565">
        <v>0</v>
      </c>
      <c r="DB565">
        <v>18</v>
      </c>
      <c r="DC565">
        <v>38</v>
      </c>
      <c r="DD565">
        <v>40</v>
      </c>
      <c r="DE565">
        <v>2</v>
      </c>
      <c r="DF565">
        <v>50.42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2</v>
      </c>
      <c r="DS565">
        <v>2</v>
      </c>
      <c r="DV565" s="2"/>
      <c r="DZ565" t="b">
        <v>1</v>
      </c>
      <c r="EA565" s="2" t="s">
        <v>203</v>
      </c>
      <c r="ED565" s="3">
        <v>46082</v>
      </c>
      <c r="EE565" s="3">
        <v>46112</v>
      </c>
      <c r="EF565" s="2" t="s">
        <v>173</v>
      </c>
      <c r="EG565" t="b">
        <v>1</v>
      </c>
      <c r="EH565" s="2" t="s">
        <v>174</v>
      </c>
      <c r="EK565" s="2"/>
    </row>
    <row r="566" spans="1:141" ht="15">
      <c r="A566" s="3">
        <v>46082</v>
      </c>
      <c r="B566">
        <v>7370</v>
      </c>
      <c r="D566" s="2"/>
      <c r="E566" t="s">
        <v>176</v>
      </c>
      <c r="F566" s="2" t="s">
        <v>177</v>
      </c>
      <c r="G566">
        <v>5</v>
      </c>
      <c r="H566" s="3">
        <v>38048</v>
      </c>
      <c r="J566">
        <v>111809.333</v>
      </c>
      <c r="K566">
        <v>117684.3</v>
      </c>
      <c r="L566">
        <v>140240.45800000001</v>
      </c>
      <c r="M566">
        <v>21</v>
      </c>
      <c r="N566">
        <v>9</v>
      </c>
      <c r="O566">
        <v>1</v>
      </c>
      <c r="P566">
        <v>31</v>
      </c>
      <c r="Q566">
        <v>100</v>
      </c>
      <c r="R566">
        <v>100</v>
      </c>
      <c r="S566">
        <v>5802120</v>
      </c>
      <c r="T566">
        <v>1051120</v>
      </c>
      <c r="U566">
        <v>4751000</v>
      </c>
      <c r="V566">
        <v>22</v>
      </c>
      <c r="W566">
        <v>3466089</v>
      </c>
      <c r="X566">
        <v>0</v>
      </c>
      <c r="Y566">
        <v>0</v>
      </c>
      <c r="Z566">
        <v>11250</v>
      </c>
      <c r="AA566">
        <v>165000</v>
      </c>
      <c r="AB566">
        <v>0</v>
      </c>
      <c r="AC566">
        <v>0</v>
      </c>
      <c r="AD566">
        <v>0</v>
      </c>
      <c r="AE566">
        <v>176250</v>
      </c>
      <c r="AF566">
        <v>0</v>
      </c>
      <c r="AG566">
        <v>441316</v>
      </c>
      <c r="AH566">
        <v>0</v>
      </c>
      <c r="AI566">
        <v>525901</v>
      </c>
      <c r="AJ566">
        <v>967217</v>
      </c>
      <c r="AK566">
        <v>631082</v>
      </c>
      <c r="AL566">
        <v>0</v>
      </c>
      <c r="AM566">
        <v>456482</v>
      </c>
      <c r="AN566">
        <v>0</v>
      </c>
      <c r="AO566">
        <v>50000</v>
      </c>
      <c r="AP566">
        <v>2104781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55000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360410</v>
      </c>
      <c r="BN566">
        <v>36040</v>
      </c>
      <c r="BO566">
        <v>285660</v>
      </c>
      <c r="BP566">
        <v>254910</v>
      </c>
      <c r="BQ566">
        <v>52220</v>
      </c>
      <c r="BR566">
        <v>10400</v>
      </c>
      <c r="BS566">
        <v>40830</v>
      </c>
      <c r="BT566">
        <v>10000</v>
      </c>
      <c r="BU566">
        <v>650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211206.66699999999</v>
      </c>
      <c r="CH566">
        <v>31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20</v>
      </c>
      <c r="DA566">
        <v>0</v>
      </c>
      <c r="DB566">
        <v>20</v>
      </c>
      <c r="DC566">
        <v>40</v>
      </c>
      <c r="DD566">
        <v>24</v>
      </c>
      <c r="DE566">
        <v>0</v>
      </c>
      <c r="DF566">
        <v>43.4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0.5</v>
      </c>
      <c r="DR566">
        <v>2</v>
      </c>
      <c r="DS566">
        <v>2</v>
      </c>
      <c r="DV566" s="2"/>
      <c r="DZ566" t="b">
        <v>1</v>
      </c>
      <c r="EA566" s="2" t="s">
        <v>203</v>
      </c>
      <c r="ED566" s="3">
        <v>46082</v>
      </c>
      <c r="EE566" s="3">
        <v>46112</v>
      </c>
      <c r="EF566" s="2" t="s">
        <v>173</v>
      </c>
      <c r="EG566" t="b">
        <v>1</v>
      </c>
      <c r="EH566" s="2" t="s">
        <v>174</v>
      </c>
      <c r="EK566" s="2"/>
    </row>
    <row r="567" spans="1:141" ht="15">
      <c r="A567" s="3">
        <v>46082</v>
      </c>
      <c r="B567">
        <v>7370</v>
      </c>
      <c r="D567" s="2"/>
      <c r="E567" t="s">
        <v>176</v>
      </c>
      <c r="F567" s="2" t="s">
        <v>177</v>
      </c>
      <c r="G567">
        <v>14</v>
      </c>
      <c r="H567" s="3">
        <v>38096</v>
      </c>
      <c r="J567">
        <v>117932.333</v>
      </c>
      <c r="K567">
        <v>123432.3</v>
      </c>
      <c r="L567">
        <v>147090.158</v>
      </c>
      <c r="M567">
        <v>21</v>
      </c>
      <c r="N567">
        <v>9</v>
      </c>
      <c r="O567">
        <v>1</v>
      </c>
      <c r="P567">
        <v>31</v>
      </c>
      <c r="Q567">
        <v>100</v>
      </c>
      <c r="R567">
        <v>100</v>
      </c>
      <c r="S567">
        <v>8312493</v>
      </c>
      <c r="T567">
        <v>1819493</v>
      </c>
      <c r="U567">
        <v>6493000</v>
      </c>
      <c r="V567">
        <v>21</v>
      </c>
      <c r="W567">
        <v>3655902</v>
      </c>
      <c r="X567">
        <v>0</v>
      </c>
      <c r="Y567">
        <v>0</v>
      </c>
      <c r="Z567">
        <v>7500</v>
      </c>
      <c r="AA567">
        <v>157500</v>
      </c>
      <c r="AB567">
        <v>0</v>
      </c>
      <c r="AC567">
        <v>0</v>
      </c>
      <c r="AD567">
        <v>0</v>
      </c>
      <c r="AE567">
        <v>165000</v>
      </c>
      <c r="AF567">
        <v>0</v>
      </c>
      <c r="AG567">
        <v>462871</v>
      </c>
      <c r="AH567">
        <v>0</v>
      </c>
      <c r="AI567">
        <v>551588</v>
      </c>
      <c r="AJ567">
        <v>1014459</v>
      </c>
      <c r="AK567">
        <v>882540</v>
      </c>
      <c r="AL567">
        <v>0</v>
      </c>
      <c r="AM567">
        <v>504592</v>
      </c>
      <c r="AN567">
        <v>0</v>
      </c>
      <c r="AO567">
        <v>55000</v>
      </c>
      <c r="AP567">
        <v>2456591</v>
      </c>
      <c r="AQ567">
        <v>2000000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35000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934290</v>
      </c>
      <c r="BN567">
        <v>93420</v>
      </c>
      <c r="BO567">
        <v>302570</v>
      </c>
      <c r="BP567">
        <v>353070</v>
      </c>
      <c r="BQ567">
        <v>74810</v>
      </c>
      <c r="BR567">
        <v>10970</v>
      </c>
      <c r="BS567">
        <v>42830</v>
      </c>
      <c r="BT567">
        <v>0</v>
      </c>
      <c r="BU567">
        <v>7533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220699.77799999999</v>
      </c>
      <c r="CH567">
        <v>31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11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20</v>
      </c>
      <c r="DA567">
        <v>0</v>
      </c>
      <c r="DB567">
        <v>20</v>
      </c>
      <c r="DC567">
        <v>40</v>
      </c>
      <c r="DD567">
        <v>32</v>
      </c>
      <c r="DE567">
        <v>0</v>
      </c>
      <c r="DF567">
        <v>45.74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0.5</v>
      </c>
      <c r="DR567">
        <v>2</v>
      </c>
      <c r="DS567">
        <v>2</v>
      </c>
      <c r="DV567" s="2"/>
      <c r="DZ567" t="b">
        <v>1</v>
      </c>
      <c r="EA567" s="2" t="s">
        <v>203</v>
      </c>
      <c r="ED567" s="3">
        <v>46082</v>
      </c>
      <c r="EE567" s="3">
        <v>46112</v>
      </c>
      <c r="EF567" s="2" t="s">
        <v>173</v>
      </c>
      <c r="EG567" t="b">
        <v>1</v>
      </c>
      <c r="EH567" s="2" t="s">
        <v>174</v>
      </c>
      <c r="EK567" s="2"/>
    </row>
    <row r="568" spans="1:141" ht="15">
      <c r="A568" s="3">
        <v>46082</v>
      </c>
      <c r="B568">
        <v>7370</v>
      </c>
      <c r="D568" s="2"/>
      <c r="E568" t="s">
        <v>176</v>
      </c>
      <c r="F568" s="2" t="s">
        <v>177</v>
      </c>
      <c r="G568">
        <v>5</v>
      </c>
      <c r="H568" s="3">
        <v>38152</v>
      </c>
      <c r="J568">
        <v>111809.333</v>
      </c>
      <c r="K568">
        <v>117309.3</v>
      </c>
      <c r="L568">
        <v>139793.58300000001</v>
      </c>
      <c r="M568">
        <v>21</v>
      </c>
      <c r="N568">
        <v>9</v>
      </c>
      <c r="O568">
        <v>1</v>
      </c>
      <c r="P568">
        <v>31</v>
      </c>
      <c r="Q568">
        <v>100</v>
      </c>
      <c r="R568">
        <v>100</v>
      </c>
      <c r="S568">
        <v>8289778</v>
      </c>
      <c r="T568">
        <v>1888778</v>
      </c>
      <c r="U568">
        <v>6401000</v>
      </c>
      <c r="V568">
        <v>21</v>
      </c>
      <c r="W568">
        <v>3466089</v>
      </c>
      <c r="X568">
        <v>0</v>
      </c>
      <c r="Y568">
        <v>0</v>
      </c>
      <c r="Z568">
        <v>7500</v>
      </c>
      <c r="AA568">
        <v>157500</v>
      </c>
      <c r="AB568">
        <v>0</v>
      </c>
      <c r="AC568">
        <v>0</v>
      </c>
      <c r="AD568">
        <v>0</v>
      </c>
      <c r="AE568">
        <v>165000</v>
      </c>
      <c r="AF568">
        <v>0</v>
      </c>
      <c r="AG568">
        <v>439909</v>
      </c>
      <c r="AH568">
        <v>0</v>
      </c>
      <c r="AI568">
        <v>471803</v>
      </c>
      <c r="AJ568">
        <v>911713</v>
      </c>
      <c r="AK568">
        <v>1048451</v>
      </c>
      <c r="AL568">
        <v>69896</v>
      </c>
      <c r="AM568">
        <v>528629</v>
      </c>
      <c r="AN568">
        <v>0</v>
      </c>
      <c r="AO568">
        <v>65000</v>
      </c>
      <c r="AP568">
        <v>2623689</v>
      </c>
      <c r="AQ568">
        <v>2000000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35000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1025990</v>
      </c>
      <c r="BN568">
        <v>102590</v>
      </c>
      <c r="BO568">
        <v>277400</v>
      </c>
      <c r="BP568">
        <v>356050</v>
      </c>
      <c r="BQ568">
        <v>74610</v>
      </c>
      <c r="BR568">
        <v>10400</v>
      </c>
      <c r="BS568">
        <v>40700</v>
      </c>
      <c r="BT568">
        <v>1000</v>
      </c>
      <c r="BU568">
        <v>38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202202.67800000001</v>
      </c>
      <c r="CH568">
        <v>31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13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20</v>
      </c>
      <c r="DA568">
        <v>0</v>
      </c>
      <c r="DB568">
        <v>18</v>
      </c>
      <c r="DC568">
        <v>38</v>
      </c>
      <c r="DD568">
        <v>40</v>
      </c>
      <c r="DE568">
        <v>2</v>
      </c>
      <c r="DF568">
        <v>50.42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2</v>
      </c>
      <c r="DS568">
        <v>2</v>
      </c>
      <c r="DV568" s="2"/>
      <c r="DZ568" t="b">
        <v>1</v>
      </c>
      <c r="EA568" s="2" t="s">
        <v>203</v>
      </c>
      <c r="ED568" s="3">
        <v>46082</v>
      </c>
      <c r="EE568" s="3">
        <v>46112</v>
      </c>
      <c r="EF568" s="2" t="s">
        <v>173</v>
      </c>
      <c r="EG568" t="b">
        <v>1</v>
      </c>
      <c r="EH568" s="2" t="s">
        <v>174</v>
      </c>
      <c r="EK568" s="2"/>
    </row>
    <row r="569" spans="1:141" ht="15">
      <c r="A569" s="3">
        <v>46082</v>
      </c>
      <c r="B569">
        <v>7370</v>
      </c>
      <c r="D569" s="2"/>
      <c r="E569" t="s">
        <v>176</v>
      </c>
      <c r="F569" s="2" t="s">
        <v>177</v>
      </c>
      <c r="G569">
        <v>1</v>
      </c>
      <c r="H569" s="3">
        <v>38663</v>
      </c>
      <c r="J569">
        <v>108315.333</v>
      </c>
      <c r="K569">
        <v>113315.3</v>
      </c>
      <c r="L569">
        <v>135034.06599999999</v>
      </c>
      <c r="M569">
        <v>21</v>
      </c>
      <c r="N569">
        <v>9</v>
      </c>
      <c r="O569">
        <v>1</v>
      </c>
      <c r="P569">
        <v>31</v>
      </c>
      <c r="Q569">
        <v>100</v>
      </c>
      <c r="R569">
        <v>100</v>
      </c>
      <c r="S569">
        <v>6089350</v>
      </c>
      <c r="T569">
        <v>1150350</v>
      </c>
      <c r="U569">
        <v>4939000</v>
      </c>
      <c r="V569">
        <v>20</v>
      </c>
      <c r="W569">
        <v>3357775</v>
      </c>
      <c r="X569">
        <v>0</v>
      </c>
      <c r="Y569">
        <v>0</v>
      </c>
      <c r="Z569">
        <v>0</v>
      </c>
      <c r="AA569">
        <v>150000</v>
      </c>
      <c r="AB569">
        <v>0</v>
      </c>
      <c r="AC569">
        <v>0</v>
      </c>
      <c r="AD569">
        <v>0</v>
      </c>
      <c r="AE569">
        <v>150000</v>
      </c>
      <c r="AF569">
        <v>0</v>
      </c>
      <c r="AG569">
        <v>424932</v>
      </c>
      <c r="AH569">
        <v>0</v>
      </c>
      <c r="AI569">
        <v>455739</v>
      </c>
      <c r="AJ569">
        <v>880672</v>
      </c>
      <c r="AK569">
        <v>1012755</v>
      </c>
      <c r="AL569">
        <v>67517</v>
      </c>
      <c r="AM569">
        <v>510631</v>
      </c>
      <c r="AN569">
        <v>0</v>
      </c>
      <c r="AO569">
        <v>65000</v>
      </c>
      <c r="AP569">
        <v>2536575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45000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469320</v>
      </c>
      <c r="BN569">
        <v>46930</v>
      </c>
      <c r="BO569">
        <v>256450</v>
      </c>
      <c r="BP569">
        <v>265790</v>
      </c>
      <c r="BQ569">
        <v>54800</v>
      </c>
      <c r="BR569">
        <v>10080</v>
      </c>
      <c r="BS569">
        <v>39320</v>
      </c>
      <c r="BT569">
        <v>0</v>
      </c>
      <c r="BU569">
        <v>7660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184764.67800000001</v>
      </c>
      <c r="CH569">
        <v>31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13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20</v>
      </c>
      <c r="DA569">
        <v>0</v>
      </c>
      <c r="DB569">
        <v>18</v>
      </c>
      <c r="DC569">
        <v>38</v>
      </c>
      <c r="DD569">
        <v>40</v>
      </c>
      <c r="DE569">
        <v>2</v>
      </c>
      <c r="DF569">
        <v>50.42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2</v>
      </c>
      <c r="DS569">
        <v>2</v>
      </c>
      <c r="DV569" s="2"/>
      <c r="DZ569" t="b">
        <v>1</v>
      </c>
      <c r="EA569" s="2" t="s">
        <v>203</v>
      </c>
      <c r="ED569" s="3">
        <v>46082</v>
      </c>
      <c r="EE569" s="3">
        <v>46112</v>
      </c>
      <c r="EF569" s="2" t="s">
        <v>173</v>
      </c>
      <c r="EG569" t="b">
        <v>1</v>
      </c>
      <c r="EH569" s="2" t="s">
        <v>174</v>
      </c>
      <c r="EK569" s="2"/>
    </row>
    <row r="570" spans="1:141" ht="15">
      <c r="A570" s="3">
        <v>46082</v>
      </c>
      <c r="B570">
        <v>7370</v>
      </c>
      <c r="D570" s="2"/>
      <c r="E570" t="s">
        <v>176</v>
      </c>
      <c r="F570" s="2" t="s">
        <v>177</v>
      </c>
      <c r="G570">
        <v>7</v>
      </c>
      <c r="H570" s="3">
        <v>39234</v>
      </c>
      <c r="J570">
        <v>113366.333</v>
      </c>
      <c r="K570">
        <v>118241.3</v>
      </c>
      <c r="L570">
        <v>140904.21599999999</v>
      </c>
      <c r="M570">
        <v>21</v>
      </c>
      <c r="N570">
        <v>9</v>
      </c>
      <c r="O570">
        <v>1</v>
      </c>
      <c r="P570">
        <v>31</v>
      </c>
      <c r="Q570">
        <v>100</v>
      </c>
      <c r="R570">
        <v>100</v>
      </c>
      <c r="S570">
        <v>6061197</v>
      </c>
      <c r="T570">
        <v>1214197</v>
      </c>
      <c r="U570">
        <v>4847000</v>
      </c>
      <c r="V570">
        <v>18</v>
      </c>
      <c r="W570">
        <v>3514356</v>
      </c>
      <c r="X570">
        <v>0</v>
      </c>
      <c r="Y570">
        <v>0</v>
      </c>
      <c r="Z570">
        <v>11250</v>
      </c>
      <c r="AA570">
        <v>135000</v>
      </c>
      <c r="AB570">
        <v>0</v>
      </c>
      <c r="AC570">
        <v>0</v>
      </c>
      <c r="AD570">
        <v>0</v>
      </c>
      <c r="AE570">
        <v>146250</v>
      </c>
      <c r="AF570">
        <v>0</v>
      </c>
      <c r="AG570">
        <v>443404</v>
      </c>
      <c r="AH570">
        <v>0</v>
      </c>
      <c r="AI570">
        <v>528390</v>
      </c>
      <c r="AJ570">
        <v>971795</v>
      </c>
      <c r="AK570">
        <v>845425</v>
      </c>
      <c r="AL570">
        <v>0</v>
      </c>
      <c r="AM570">
        <v>483371</v>
      </c>
      <c r="AN570">
        <v>0</v>
      </c>
      <c r="AO570">
        <v>55000</v>
      </c>
      <c r="AP570">
        <v>2355591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45000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520050</v>
      </c>
      <c r="BN570">
        <v>52000</v>
      </c>
      <c r="BO570">
        <v>268320</v>
      </c>
      <c r="BP570">
        <v>260390</v>
      </c>
      <c r="BQ570">
        <v>54550</v>
      </c>
      <c r="BR570">
        <v>10550</v>
      </c>
      <c r="BS570">
        <v>41040</v>
      </c>
      <c r="BT570">
        <v>0</v>
      </c>
      <c r="BU570">
        <v>7297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210734.011</v>
      </c>
      <c r="CH570">
        <v>31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11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20</v>
      </c>
      <c r="DA570">
        <v>0</v>
      </c>
      <c r="DB570">
        <v>20</v>
      </c>
      <c r="DC570">
        <v>40</v>
      </c>
      <c r="DD570">
        <v>32</v>
      </c>
      <c r="DE570">
        <v>0</v>
      </c>
      <c r="DF570">
        <v>45.74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0.5</v>
      </c>
      <c r="DR570">
        <v>2</v>
      </c>
      <c r="DS570">
        <v>2</v>
      </c>
      <c r="DV570" s="2"/>
      <c r="DZ570" t="b">
        <v>1</v>
      </c>
      <c r="EA570" s="2" t="s">
        <v>203</v>
      </c>
      <c r="ED570" s="3">
        <v>46082</v>
      </c>
      <c r="EE570" s="3">
        <v>46112</v>
      </c>
      <c r="EF570" s="2" t="s">
        <v>173</v>
      </c>
      <c r="EG570" t="b">
        <v>1</v>
      </c>
      <c r="EH570" s="2" t="s">
        <v>174</v>
      </c>
      <c r="EK570" s="2"/>
    </row>
    <row r="571" spans="1:141" ht="15">
      <c r="A571" s="3">
        <v>46082</v>
      </c>
      <c r="B571">
        <v>7370</v>
      </c>
      <c r="D571" s="2"/>
      <c r="E571" t="s">
        <v>179</v>
      </c>
      <c r="F571" s="2" t="s">
        <v>180</v>
      </c>
      <c r="G571">
        <v>18</v>
      </c>
      <c r="H571" s="3">
        <v>38663</v>
      </c>
      <c r="J571">
        <v>104698.299</v>
      </c>
      <c r="K571">
        <v>109698.26700000001</v>
      </c>
      <c r="L571">
        <v>130723.768</v>
      </c>
      <c r="M571">
        <v>21</v>
      </c>
      <c r="N571">
        <v>9</v>
      </c>
      <c r="O571">
        <v>1</v>
      </c>
      <c r="P571">
        <v>31</v>
      </c>
      <c r="Q571">
        <v>100</v>
      </c>
      <c r="R571">
        <v>100</v>
      </c>
      <c r="S571">
        <v>5360990</v>
      </c>
      <c r="T571">
        <v>981990</v>
      </c>
      <c r="U571">
        <v>4379000</v>
      </c>
      <c r="V571">
        <v>20</v>
      </c>
      <c r="W571">
        <v>3245647</v>
      </c>
      <c r="X571">
        <v>0</v>
      </c>
      <c r="Y571">
        <v>0</v>
      </c>
      <c r="Z571">
        <v>0</v>
      </c>
      <c r="AA571">
        <v>150000</v>
      </c>
      <c r="AB571">
        <v>0</v>
      </c>
      <c r="AC571">
        <v>0</v>
      </c>
      <c r="AD571">
        <v>0</v>
      </c>
      <c r="AE571">
        <v>150000</v>
      </c>
      <c r="AF571">
        <v>0</v>
      </c>
      <c r="AG571">
        <v>411368</v>
      </c>
      <c r="AH571">
        <v>0</v>
      </c>
      <c r="AI571">
        <v>490214</v>
      </c>
      <c r="AJ571">
        <v>901582</v>
      </c>
      <c r="AK571">
        <v>588256</v>
      </c>
      <c r="AL571">
        <v>0</v>
      </c>
      <c r="AM571">
        <v>425505</v>
      </c>
      <c r="AN571">
        <v>0</v>
      </c>
      <c r="AO571">
        <v>50000</v>
      </c>
      <c r="AP571">
        <v>1965343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377420</v>
      </c>
      <c r="BN571">
        <v>37740</v>
      </c>
      <c r="BO571">
        <v>239250</v>
      </c>
      <c r="BP571">
        <v>227940</v>
      </c>
      <c r="BQ571">
        <v>48250</v>
      </c>
      <c r="BR571">
        <v>9740</v>
      </c>
      <c r="BS571">
        <v>38070</v>
      </c>
      <c r="BT571">
        <v>3000</v>
      </c>
      <c r="BU571">
        <v>580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191692.5</v>
      </c>
      <c r="CH571">
        <v>31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10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20</v>
      </c>
      <c r="DA571">
        <v>0</v>
      </c>
      <c r="DB571">
        <v>20</v>
      </c>
      <c r="DC571">
        <v>40</v>
      </c>
      <c r="DD571">
        <v>24</v>
      </c>
      <c r="DE571">
        <v>0</v>
      </c>
      <c r="DF571">
        <v>43.4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2</v>
      </c>
      <c r="DS571">
        <v>2</v>
      </c>
      <c r="DV571" s="2"/>
      <c r="DZ571" t="b">
        <v>1</v>
      </c>
      <c r="EA571" s="2" t="s">
        <v>203</v>
      </c>
      <c r="ED571" s="3">
        <v>46082</v>
      </c>
      <c r="EE571" s="3">
        <v>46112</v>
      </c>
      <c r="EF571" s="2" t="s">
        <v>173</v>
      </c>
      <c r="EG571" t="b">
        <v>1</v>
      </c>
      <c r="EH571" s="2" t="s">
        <v>174</v>
      </c>
      <c r="EK571" s="2"/>
    </row>
    <row r="572" spans="1:141" ht="15">
      <c r="A572" s="3">
        <v>46082</v>
      </c>
      <c r="B572">
        <v>7370</v>
      </c>
      <c r="D572" s="2"/>
      <c r="E572" t="s">
        <v>179</v>
      </c>
      <c r="F572" s="2" t="s">
        <v>180</v>
      </c>
      <c r="G572">
        <v>19</v>
      </c>
      <c r="H572" s="3">
        <v>38663</v>
      </c>
      <c r="J572">
        <v>105328.299</v>
      </c>
      <c r="K572">
        <v>110328.26700000001</v>
      </c>
      <c r="L572">
        <v>131474.51800000001</v>
      </c>
      <c r="M572">
        <v>21</v>
      </c>
      <c r="N572">
        <v>9</v>
      </c>
      <c r="O572">
        <v>1</v>
      </c>
      <c r="P572">
        <v>31</v>
      </c>
      <c r="Q572">
        <v>100</v>
      </c>
      <c r="R572">
        <v>100</v>
      </c>
      <c r="S572">
        <v>5641807</v>
      </c>
      <c r="T572">
        <v>968807</v>
      </c>
      <c r="U572">
        <v>4673000</v>
      </c>
      <c r="V572">
        <v>20</v>
      </c>
      <c r="W572">
        <v>3265177</v>
      </c>
      <c r="X572">
        <v>0</v>
      </c>
      <c r="Y572">
        <v>0</v>
      </c>
      <c r="Z572">
        <v>0</v>
      </c>
      <c r="AA572">
        <v>150000</v>
      </c>
      <c r="AB572">
        <v>0</v>
      </c>
      <c r="AC572">
        <v>0</v>
      </c>
      <c r="AD572">
        <v>0</v>
      </c>
      <c r="AE572">
        <v>150000</v>
      </c>
      <c r="AF572">
        <v>0</v>
      </c>
      <c r="AG572">
        <v>413731</v>
      </c>
      <c r="AH572">
        <v>0</v>
      </c>
      <c r="AI572">
        <v>493029</v>
      </c>
      <c r="AJ572">
        <v>906760</v>
      </c>
      <c r="AK572">
        <v>788847</v>
      </c>
      <c r="AL572">
        <v>0</v>
      </c>
      <c r="AM572">
        <v>451023</v>
      </c>
      <c r="AN572">
        <v>0</v>
      </c>
      <c r="AO572">
        <v>55000</v>
      </c>
      <c r="AP572">
        <v>2201630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25000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312920</v>
      </c>
      <c r="BN572">
        <v>31290</v>
      </c>
      <c r="BO572">
        <v>255500</v>
      </c>
      <c r="BP572">
        <v>243720</v>
      </c>
      <c r="BQ572">
        <v>50780</v>
      </c>
      <c r="BR572">
        <v>9800</v>
      </c>
      <c r="BS572">
        <v>38280</v>
      </c>
      <c r="BT572">
        <v>26000</v>
      </c>
      <c r="BU572">
        <v>517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195645.022</v>
      </c>
      <c r="CH572">
        <v>31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11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20</v>
      </c>
      <c r="DA572">
        <v>0</v>
      </c>
      <c r="DB572">
        <v>20</v>
      </c>
      <c r="DC572">
        <v>40</v>
      </c>
      <c r="DD572">
        <v>32</v>
      </c>
      <c r="DE572">
        <v>0</v>
      </c>
      <c r="DF572">
        <v>45.74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2</v>
      </c>
      <c r="DS572">
        <v>2</v>
      </c>
      <c r="DV572" s="2"/>
      <c r="DZ572" t="b">
        <v>1</v>
      </c>
      <c r="EA572" s="2" t="s">
        <v>203</v>
      </c>
      <c r="ED572" s="3">
        <v>46082</v>
      </c>
      <c r="EE572" s="3">
        <v>46112</v>
      </c>
      <c r="EF572" s="2" t="s">
        <v>173</v>
      </c>
      <c r="EG572" t="b">
        <v>1</v>
      </c>
      <c r="EH572" s="2" t="s">
        <v>174</v>
      </c>
      <c r="EK572" s="2"/>
    </row>
    <row r="573" spans="1:141" ht="15">
      <c r="A573" s="3">
        <v>46082</v>
      </c>
      <c r="B573">
        <v>7380</v>
      </c>
      <c r="D573" s="2"/>
      <c r="E573" t="s">
        <v>170</v>
      </c>
      <c r="F573" s="2" t="s">
        <v>171</v>
      </c>
      <c r="G573">
        <v>3</v>
      </c>
      <c r="H573" s="3">
        <v>35254</v>
      </c>
      <c r="J573">
        <v>129126.58900000001</v>
      </c>
      <c r="K573">
        <v>136876.56700000001</v>
      </c>
      <c r="L573">
        <v>163111.242</v>
      </c>
      <c r="M573">
        <v>21</v>
      </c>
      <c r="N573">
        <v>9</v>
      </c>
      <c r="O573">
        <v>1</v>
      </c>
      <c r="P573">
        <v>31</v>
      </c>
      <c r="Q573">
        <v>100</v>
      </c>
      <c r="R573">
        <v>100</v>
      </c>
      <c r="S573">
        <v>7284431</v>
      </c>
      <c r="T573">
        <v>1603431</v>
      </c>
      <c r="U573">
        <v>5681000</v>
      </c>
      <c r="V573">
        <v>29</v>
      </c>
      <c r="W573">
        <v>4002924</v>
      </c>
      <c r="X573">
        <v>0</v>
      </c>
      <c r="Y573">
        <v>0</v>
      </c>
      <c r="Z573">
        <v>15000</v>
      </c>
      <c r="AA573">
        <v>217500</v>
      </c>
      <c r="AB573">
        <v>0</v>
      </c>
      <c r="AC573">
        <v>0</v>
      </c>
      <c r="AD573">
        <v>0</v>
      </c>
      <c r="AE573">
        <v>232500</v>
      </c>
      <c r="AF573">
        <v>0</v>
      </c>
      <c r="AG573">
        <v>513287</v>
      </c>
      <c r="AH573">
        <v>0</v>
      </c>
      <c r="AI573">
        <v>611667</v>
      </c>
      <c r="AJ573">
        <v>1124954</v>
      </c>
      <c r="AK573">
        <v>1223334</v>
      </c>
      <c r="AL573">
        <v>0</v>
      </c>
      <c r="AM573">
        <v>559553</v>
      </c>
      <c r="AN573">
        <v>0</v>
      </c>
      <c r="AO573">
        <v>55000</v>
      </c>
      <c r="AP573">
        <v>2962841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61166</v>
      </c>
      <c r="AZ573">
        <v>0</v>
      </c>
      <c r="BA573">
        <v>0</v>
      </c>
      <c r="BB573">
        <v>25000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782300</v>
      </c>
      <c r="BN573">
        <v>78230</v>
      </c>
      <c r="BO573">
        <v>299480</v>
      </c>
      <c r="BP573">
        <v>318290</v>
      </c>
      <c r="BQ573">
        <v>65560</v>
      </c>
      <c r="BR573">
        <v>12010</v>
      </c>
      <c r="BS573">
        <v>47480</v>
      </c>
      <c r="BT573">
        <v>0</v>
      </c>
      <c r="BU573">
        <v>81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247753.68900000001</v>
      </c>
      <c r="CH573">
        <v>31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11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20</v>
      </c>
      <c r="DA573">
        <v>0</v>
      </c>
      <c r="DB573">
        <v>20</v>
      </c>
      <c r="DC573">
        <v>40</v>
      </c>
      <c r="DD573">
        <v>40</v>
      </c>
      <c r="DE573">
        <v>0</v>
      </c>
      <c r="DF573">
        <v>45.74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1</v>
      </c>
      <c r="DR573">
        <v>2</v>
      </c>
      <c r="DS573">
        <v>2</v>
      </c>
      <c r="DV573" s="2"/>
      <c r="DZ573" t="b">
        <v>1</v>
      </c>
      <c r="EA573" s="2" t="s">
        <v>204</v>
      </c>
      <c r="ED573" s="3">
        <v>46082</v>
      </c>
      <c r="EE573" s="3">
        <v>46112</v>
      </c>
      <c r="EF573" s="2" t="s">
        <v>173</v>
      </c>
      <c r="EG573" t="b">
        <v>1</v>
      </c>
      <c r="EH573" s="2" t="s">
        <v>174</v>
      </c>
      <c r="EK573" s="2"/>
    </row>
    <row r="574" spans="1:141" ht="15">
      <c r="A574" s="3">
        <v>46082</v>
      </c>
      <c r="B574">
        <v>7380</v>
      </c>
      <c r="D574" s="2"/>
      <c r="E574" t="s">
        <v>170</v>
      </c>
      <c r="F574" s="2" t="s">
        <v>171</v>
      </c>
      <c r="G574">
        <v>25</v>
      </c>
      <c r="H574" s="3">
        <v>35521</v>
      </c>
      <c r="J574">
        <v>143601.58900000001</v>
      </c>
      <c r="K574">
        <v>151101.56700000001</v>
      </c>
      <c r="L574">
        <v>180062.7</v>
      </c>
      <c r="M574">
        <v>21</v>
      </c>
      <c r="N574">
        <v>9</v>
      </c>
      <c r="O574">
        <v>1</v>
      </c>
      <c r="P574">
        <v>31</v>
      </c>
      <c r="Q574">
        <v>100</v>
      </c>
      <c r="R574">
        <v>100</v>
      </c>
      <c r="S574">
        <v>9887699</v>
      </c>
      <c r="T574">
        <v>2513110</v>
      </c>
      <c r="U574">
        <v>7374589</v>
      </c>
      <c r="V574">
        <v>29</v>
      </c>
      <c r="W574">
        <v>4451649</v>
      </c>
      <c r="X574">
        <v>0</v>
      </c>
      <c r="Y574">
        <v>0</v>
      </c>
      <c r="Z574">
        <v>7500</v>
      </c>
      <c r="AA574">
        <v>217500</v>
      </c>
      <c r="AB574">
        <v>0</v>
      </c>
      <c r="AC574">
        <v>0</v>
      </c>
      <c r="AD574">
        <v>0</v>
      </c>
      <c r="AE574">
        <v>225000</v>
      </c>
      <c r="AF574">
        <v>0</v>
      </c>
      <c r="AG574">
        <v>566630</v>
      </c>
      <c r="AH574">
        <v>0</v>
      </c>
      <c r="AI574">
        <v>675235</v>
      </c>
      <c r="AJ574">
        <v>1241866</v>
      </c>
      <c r="AK574">
        <v>1080376</v>
      </c>
      <c r="AL574">
        <v>0</v>
      </c>
      <c r="AM574">
        <v>680907</v>
      </c>
      <c r="AN574">
        <v>0</v>
      </c>
      <c r="AO574">
        <v>65000</v>
      </c>
      <c r="AP574">
        <v>3068149</v>
      </c>
      <c r="AQ574">
        <v>2000000</v>
      </c>
      <c r="AR574">
        <v>107901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35000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1477040</v>
      </c>
      <c r="BN574">
        <v>147700</v>
      </c>
      <c r="BO574">
        <v>302570</v>
      </c>
      <c r="BP574">
        <v>426020</v>
      </c>
      <c r="BQ574">
        <v>88990</v>
      </c>
      <c r="BR574">
        <v>13360</v>
      </c>
      <c r="BS574">
        <v>52430</v>
      </c>
      <c r="BT574">
        <v>0</v>
      </c>
      <c r="BU574">
        <v>5000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264186.12199999997</v>
      </c>
      <c r="CH574">
        <v>31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13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20</v>
      </c>
      <c r="DA574">
        <v>0</v>
      </c>
      <c r="DB574">
        <v>20</v>
      </c>
      <c r="DC574">
        <v>40</v>
      </c>
      <c r="DD574">
        <v>32</v>
      </c>
      <c r="DE574">
        <v>0</v>
      </c>
      <c r="DF574">
        <v>50.42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2</v>
      </c>
      <c r="DS574">
        <v>2</v>
      </c>
      <c r="DV574" s="2"/>
      <c r="DZ574" t="b">
        <v>1</v>
      </c>
      <c r="EA574" s="2" t="s">
        <v>204</v>
      </c>
      <c r="ED574" s="3">
        <v>46082</v>
      </c>
      <c r="EE574" s="3">
        <v>46112</v>
      </c>
      <c r="EF574" s="2" t="s">
        <v>173</v>
      </c>
      <c r="EG574" t="b">
        <v>1</v>
      </c>
      <c r="EH574" s="2" t="s">
        <v>174</v>
      </c>
      <c r="EK574" s="2"/>
    </row>
    <row r="575" spans="1:141" ht="15">
      <c r="A575" s="3">
        <v>46082</v>
      </c>
      <c r="B575">
        <v>7380</v>
      </c>
      <c r="D575" s="2"/>
      <c r="E575" t="s">
        <v>176</v>
      </c>
      <c r="F575" s="2" t="s">
        <v>177</v>
      </c>
      <c r="G575">
        <v>11</v>
      </c>
      <c r="H575" s="3">
        <v>37347</v>
      </c>
      <c r="J575">
        <v>116136.333</v>
      </c>
      <c r="K575">
        <v>122136.3</v>
      </c>
      <c r="L575">
        <v>145545.758</v>
      </c>
      <c r="M575">
        <v>21</v>
      </c>
      <c r="N575">
        <v>9</v>
      </c>
      <c r="O575">
        <v>1</v>
      </c>
      <c r="P575">
        <v>31</v>
      </c>
      <c r="Q575">
        <v>100</v>
      </c>
      <c r="R575">
        <v>100</v>
      </c>
      <c r="S575">
        <v>7134647</v>
      </c>
      <c r="T575">
        <v>1619647</v>
      </c>
      <c r="U575">
        <v>5515000</v>
      </c>
      <c r="V575">
        <v>24</v>
      </c>
      <c r="W575">
        <v>3600226</v>
      </c>
      <c r="X575">
        <v>0</v>
      </c>
      <c r="Y575">
        <v>0</v>
      </c>
      <c r="Z575">
        <v>0</v>
      </c>
      <c r="AA575">
        <v>180000</v>
      </c>
      <c r="AB575">
        <v>0</v>
      </c>
      <c r="AC575">
        <v>0</v>
      </c>
      <c r="AD575">
        <v>0</v>
      </c>
      <c r="AE575">
        <v>180000</v>
      </c>
      <c r="AF575">
        <v>0</v>
      </c>
      <c r="AG575">
        <v>458011</v>
      </c>
      <c r="AH575">
        <v>0</v>
      </c>
      <c r="AI575">
        <v>491216</v>
      </c>
      <c r="AJ575">
        <v>949228</v>
      </c>
      <c r="AK575">
        <v>873274</v>
      </c>
      <c r="AL575">
        <v>0</v>
      </c>
      <c r="AM575">
        <v>451919</v>
      </c>
      <c r="AN575">
        <v>0</v>
      </c>
      <c r="AO575">
        <v>50000</v>
      </c>
      <c r="AP575">
        <v>2324421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1000000</v>
      </c>
      <c r="BA575">
        <v>0</v>
      </c>
      <c r="BB575">
        <v>30000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880030</v>
      </c>
      <c r="BN575">
        <v>88000</v>
      </c>
      <c r="BO575">
        <v>0</v>
      </c>
      <c r="BP575">
        <v>311810</v>
      </c>
      <c r="BQ575">
        <v>64210</v>
      </c>
      <c r="BR575">
        <v>10800</v>
      </c>
      <c r="BS575">
        <v>42380</v>
      </c>
      <c r="BT575">
        <v>0</v>
      </c>
      <c r="BU575">
        <v>7197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215220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221030.022</v>
      </c>
      <c r="CH575">
        <v>31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10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20</v>
      </c>
      <c r="DA575">
        <v>0</v>
      </c>
      <c r="DB575">
        <v>18</v>
      </c>
      <c r="DC575">
        <v>38</v>
      </c>
      <c r="DD575">
        <v>32</v>
      </c>
      <c r="DE575">
        <v>0</v>
      </c>
      <c r="DF575">
        <v>41.4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1</v>
      </c>
      <c r="DR575">
        <v>2</v>
      </c>
      <c r="DS575">
        <v>2</v>
      </c>
      <c r="DV575" s="2"/>
      <c r="DZ575" t="b">
        <v>1</v>
      </c>
      <c r="EA575" s="2" t="s">
        <v>204</v>
      </c>
      <c r="ED575" s="3">
        <v>46082</v>
      </c>
      <c r="EE575" s="3">
        <v>46112</v>
      </c>
      <c r="EF575" s="2" t="s">
        <v>173</v>
      </c>
      <c r="EG575" t="b">
        <v>1</v>
      </c>
      <c r="EH575" s="2" t="s">
        <v>174</v>
      </c>
      <c r="EK575" s="2"/>
    </row>
    <row r="576" spans="1:141" ht="15">
      <c r="A576" s="3">
        <v>46082</v>
      </c>
      <c r="B576">
        <v>7380</v>
      </c>
      <c r="D576" s="2"/>
      <c r="E576" t="s">
        <v>176</v>
      </c>
      <c r="F576" s="2" t="s">
        <v>177</v>
      </c>
      <c r="G576">
        <v>7</v>
      </c>
      <c r="H576" s="3">
        <v>37747</v>
      </c>
      <c r="J576">
        <v>113366.333</v>
      </c>
      <c r="K576">
        <v>119241.3</v>
      </c>
      <c r="L576">
        <v>142095.883</v>
      </c>
      <c r="M576">
        <v>21</v>
      </c>
      <c r="N576">
        <v>9</v>
      </c>
      <c r="O576">
        <v>1</v>
      </c>
      <c r="P576">
        <v>31</v>
      </c>
      <c r="Q576">
        <v>100</v>
      </c>
      <c r="R576">
        <v>100</v>
      </c>
      <c r="S576">
        <v>6065654</v>
      </c>
      <c r="T576">
        <v>1290654</v>
      </c>
      <c r="U576">
        <v>4775000</v>
      </c>
      <c r="V576">
        <v>22</v>
      </c>
      <c r="W576">
        <v>3514356</v>
      </c>
      <c r="X576">
        <v>0</v>
      </c>
      <c r="Y576">
        <v>0</v>
      </c>
      <c r="Z576">
        <v>11250</v>
      </c>
      <c r="AA576">
        <v>165000</v>
      </c>
      <c r="AB576">
        <v>0</v>
      </c>
      <c r="AC576">
        <v>0</v>
      </c>
      <c r="AD576">
        <v>0</v>
      </c>
      <c r="AE576">
        <v>176250</v>
      </c>
      <c r="AF576">
        <v>0</v>
      </c>
      <c r="AG576">
        <v>447154</v>
      </c>
      <c r="AH576">
        <v>0</v>
      </c>
      <c r="AI576">
        <v>532859</v>
      </c>
      <c r="AJ576">
        <v>980014</v>
      </c>
      <c r="AK576">
        <v>852575</v>
      </c>
      <c r="AL576">
        <v>0</v>
      </c>
      <c r="AM576">
        <v>487459</v>
      </c>
      <c r="AN576">
        <v>0</v>
      </c>
      <c r="AO576">
        <v>55000</v>
      </c>
      <c r="AP576">
        <v>2375048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574290</v>
      </c>
      <c r="BN576">
        <v>57420</v>
      </c>
      <c r="BO576">
        <v>258350</v>
      </c>
      <c r="BP576">
        <v>266380</v>
      </c>
      <c r="BQ576">
        <v>54590</v>
      </c>
      <c r="BR576">
        <v>10550</v>
      </c>
      <c r="BS576">
        <v>41370</v>
      </c>
      <c r="BT576">
        <v>27000</v>
      </c>
      <c r="BU576">
        <v>704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215110.356</v>
      </c>
      <c r="CH576">
        <v>31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20</v>
      </c>
      <c r="DA576">
        <v>0</v>
      </c>
      <c r="DB576">
        <v>20</v>
      </c>
      <c r="DC576">
        <v>40</v>
      </c>
      <c r="DD576">
        <v>32</v>
      </c>
      <c r="DE576">
        <v>0</v>
      </c>
      <c r="DF576">
        <v>45.74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2</v>
      </c>
      <c r="DS576">
        <v>2</v>
      </c>
      <c r="DV576" s="2"/>
      <c r="DZ576" t="b">
        <v>1</v>
      </c>
      <c r="EA576" s="2" t="s">
        <v>204</v>
      </c>
      <c r="ED576" s="3">
        <v>46082</v>
      </c>
      <c r="EE576" s="3">
        <v>46112</v>
      </c>
      <c r="EF576" s="2" t="s">
        <v>173</v>
      </c>
      <c r="EG576" t="b">
        <v>1</v>
      </c>
      <c r="EH576" s="2" t="s">
        <v>174</v>
      </c>
      <c r="EK576" s="2"/>
    </row>
    <row r="577" spans="1:141" ht="15">
      <c r="A577" s="3">
        <v>46082</v>
      </c>
      <c r="B577">
        <v>7380</v>
      </c>
      <c r="D577" s="2"/>
      <c r="E577" t="s">
        <v>176</v>
      </c>
      <c r="F577" s="2" t="s">
        <v>177</v>
      </c>
      <c r="G577">
        <v>1</v>
      </c>
      <c r="H577" s="3">
        <v>37879</v>
      </c>
      <c r="J577">
        <v>108315.333</v>
      </c>
      <c r="K577">
        <v>113815.3</v>
      </c>
      <c r="L577">
        <v>135629.899</v>
      </c>
      <c r="M577">
        <v>21</v>
      </c>
      <c r="N577">
        <v>9</v>
      </c>
      <c r="O577">
        <v>1</v>
      </c>
      <c r="P577">
        <v>31</v>
      </c>
      <c r="Q577">
        <v>100</v>
      </c>
      <c r="R577">
        <v>100</v>
      </c>
      <c r="S577">
        <v>5821054</v>
      </c>
      <c r="T577">
        <v>1181054</v>
      </c>
      <c r="U577">
        <v>4640000</v>
      </c>
      <c r="V577">
        <v>22</v>
      </c>
      <c r="W577">
        <v>3357775</v>
      </c>
      <c r="X577">
        <v>0</v>
      </c>
      <c r="Y577">
        <v>0</v>
      </c>
      <c r="Z577">
        <v>0</v>
      </c>
      <c r="AA577">
        <v>165000</v>
      </c>
      <c r="AB577">
        <v>0</v>
      </c>
      <c r="AC577">
        <v>0</v>
      </c>
      <c r="AD577">
        <v>0</v>
      </c>
      <c r="AE577">
        <v>165000</v>
      </c>
      <c r="AF577">
        <v>0</v>
      </c>
      <c r="AG577">
        <v>426807</v>
      </c>
      <c r="AH577">
        <v>0</v>
      </c>
      <c r="AI577">
        <v>508612</v>
      </c>
      <c r="AJ577">
        <v>935419</v>
      </c>
      <c r="AK577">
        <v>813779</v>
      </c>
      <c r="AL577">
        <v>0</v>
      </c>
      <c r="AM577">
        <v>489081</v>
      </c>
      <c r="AN577">
        <v>0</v>
      </c>
      <c r="AO577">
        <v>60000</v>
      </c>
      <c r="AP577">
        <v>2298279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508110</v>
      </c>
      <c r="BN577">
        <v>50810</v>
      </c>
      <c r="BO577">
        <v>246190</v>
      </c>
      <c r="BP577">
        <v>255450</v>
      </c>
      <c r="BQ577">
        <v>52390</v>
      </c>
      <c r="BR577">
        <v>10080</v>
      </c>
      <c r="BS577">
        <v>39490</v>
      </c>
      <c r="BT577">
        <v>9000</v>
      </c>
      <c r="BU577">
        <v>9534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193081.122</v>
      </c>
      <c r="CH577">
        <v>31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12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20</v>
      </c>
      <c r="DA577">
        <v>0</v>
      </c>
      <c r="DB577">
        <v>20</v>
      </c>
      <c r="DC577">
        <v>40</v>
      </c>
      <c r="DD577">
        <v>32</v>
      </c>
      <c r="DE577">
        <v>0</v>
      </c>
      <c r="DF577">
        <v>48.08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2</v>
      </c>
      <c r="DS577">
        <v>2</v>
      </c>
      <c r="DV577" s="2"/>
      <c r="DZ577" t="b">
        <v>1</v>
      </c>
      <c r="EA577" s="2" t="s">
        <v>204</v>
      </c>
      <c r="ED577" s="3">
        <v>46082</v>
      </c>
      <c r="EE577" s="3">
        <v>46112</v>
      </c>
      <c r="EF577" s="2" t="s">
        <v>173</v>
      </c>
      <c r="EG577" t="b">
        <v>1</v>
      </c>
      <c r="EH577" s="2" t="s">
        <v>174</v>
      </c>
      <c r="EK577" s="2"/>
    </row>
    <row r="578" spans="1:141" ht="15">
      <c r="A578" s="3">
        <v>46082</v>
      </c>
      <c r="B578">
        <v>7380</v>
      </c>
      <c r="D578" s="2"/>
      <c r="E578" t="s">
        <v>179</v>
      </c>
      <c r="F578" s="2" t="s">
        <v>180</v>
      </c>
      <c r="G578">
        <v>19</v>
      </c>
      <c r="H578" s="3">
        <v>38863</v>
      </c>
      <c r="J578">
        <v>105328.299</v>
      </c>
      <c r="K578">
        <v>110328.26700000001</v>
      </c>
      <c r="L578">
        <v>131474.51800000001</v>
      </c>
      <c r="M578">
        <v>21</v>
      </c>
      <c r="N578">
        <v>9</v>
      </c>
      <c r="O578">
        <v>1</v>
      </c>
      <c r="P578">
        <v>31</v>
      </c>
      <c r="Q578">
        <v>100</v>
      </c>
      <c r="R578">
        <v>100</v>
      </c>
      <c r="S578">
        <v>5801141</v>
      </c>
      <c r="T578">
        <v>1148860</v>
      </c>
      <c r="U578">
        <v>4652281</v>
      </c>
      <c r="V578">
        <v>19</v>
      </c>
      <c r="W578">
        <v>3265177</v>
      </c>
      <c r="X578">
        <v>0</v>
      </c>
      <c r="Y578">
        <v>0</v>
      </c>
      <c r="Z578">
        <v>7500</v>
      </c>
      <c r="AA578">
        <v>142500</v>
      </c>
      <c r="AB578">
        <v>0</v>
      </c>
      <c r="AC578">
        <v>0</v>
      </c>
      <c r="AD578">
        <v>0</v>
      </c>
      <c r="AE578">
        <v>150000</v>
      </c>
      <c r="AF578">
        <v>0</v>
      </c>
      <c r="AG578">
        <v>413731</v>
      </c>
      <c r="AH578">
        <v>0</v>
      </c>
      <c r="AI578">
        <v>443726</v>
      </c>
      <c r="AJ578">
        <v>857457</v>
      </c>
      <c r="AK578">
        <v>986058</v>
      </c>
      <c r="AL578">
        <v>0</v>
      </c>
      <c r="AM578">
        <v>477449</v>
      </c>
      <c r="AN578">
        <v>0</v>
      </c>
      <c r="AO578">
        <v>65000</v>
      </c>
      <c r="AP578">
        <v>2385964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503880</v>
      </c>
      <c r="BN578">
        <v>50380</v>
      </c>
      <c r="BO578">
        <v>244910</v>
      </c>
      <c r="BP578">
        <v>243400</v>
      </c>
      <c r="BQ578">
        <v>52210</v>
      </c>
      <c r="BR578">
        <v>9800</v>
      </c>
      <c r="BS578">
        <v>38280</v>
      </c>
      <c r="BT578">
        <v>5000</v>
      </c>
      <c r="BU578">
        <v>1000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197629.05600000001</v>
      </c>
      <c r="CH578">
        <v>31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13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20</v>
      </c>
      <c r="DA578">
        <v>0</v>
      </c>
      <c r="DB578">
        <v>18</v>
      </c>
      <c r="DC578">
        <v>38</v>
      </c>
      <c r="DD578">
        <v>40</v>
      </c>
      <c r="DE578">
        <v>0</v>
      </c>
      <c r="DF578">
        <v>48.42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2</v>
      </c>
      <c r="DS578">
        <v>2</v>
      </c>
      <c r="DV578" s="2"/>
      <c r="DZ578" t="b">
        <v>1</v>
      </c>
      <c r="EA578" s="2" t="s">
        <v>204</v>
      </c>
      <c r="ED578" s="3">
        <v>46082</v>
      </c>
      <c r="EE578" s="3">
        <v>46112</v>
      </c>
      <c r="EF578" s="2" t="s">
        <v>173</v>
      </c>
      <c r="EG578" t="b">
        <v>1</v>
      </c>
      <c r="EH578" s="2" t="s">
        <v>174</v>
      </c>
      <c r="EK578" s="2"/>
    </row>
    <row r="579" spans="1:141" ht="15">
      <c r="A579" s="3">
        <v>46082</v>
      </c>
      <c r="B579">
        <v>7390</v>
      </c>
      <c r="D579" s="2"/>
      <c r="E579" t="s">
        <v>176</v>
      </c>
      <c r="F579" s="2" t="s">
        <v>177</v>
      </c>
      <c r="G579">
        <v>12</v>
      </c>
      <c r="H579" s="3">
        <v>37599</v>
      </c>
      <c r="J579">
        <v>116788.333</v>
      </c>
      <c r="K579">
        <v>122538.3</v>
      </c>
      <c r="L579">
        <v>146024.80799999999</v>
      </c>
      <c r="M579">
        <v>21</v>
      </c>
      <c r="N579">
        <v>9</v>
      </c>
      <c r="O579">
        <v>1</v>
      </c>
      <c r="P579">
        <v>31</v>
      </c>
      <c r="Q579">
        <v>100</v>
      </c>
      <c r="R579">
        <v>100</v>
      </c>
      <c r="S579">
        <v>6178506</v>
      </c>
      <c r="T579">
        <v>1306506</v>
      </c>
      <c r="U579">
        <v>4872000</v>
      </c>
      <c r="V579">
        <v>23</v>
      </c>
      <c r="W579">
        <v>3620438</v>
      </c>
      <c r="X579">
        <v>0</v>
      </c>
      <c r="Y579">
        <v>0</v>
      </c>
      <c r="Z579">
        <v>0</v>
      </c>
      <c r="AA579">
        <v>172500</v>
      </c>
      <c r="AB579">
        <v>0</v>
      </c>
      <c r="AC579">
        <v>0</v>
      </c>
      <c r="AD579">
        <v>0</v>
      </c>
      <c r="AE579">
        <v>172500</v>
      </c>
      <c r="AF579">
        <v>0</v>
      </c>
      <c r="AG579">
        <v>459518</v>
      </c>
      <c r="AH579">
        <v>0</v>
      </c>
      <c r="AI579">
        <v>383315</v>
      </c>
      <c r="AJ579">
        <v>842833</v>
      </c>
      <c r="AK579">
        <v>1095186</v>
      </c>
      <c r="AL579">
        <v>73012</v>
      </c>
      <c r="AM579">
        <v>314537</v>
      </c>
      <c r="AN579">
        <v>0</v>
      </c>
      <c r="AO579">
        <v>40000</v>
      </c>
      <c r="AP579">
        <v>2365568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20000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601940</v>
      </c>
      <c r="BN579">
        <v>60190</v>
      </c>
      <c r="BO579">
        <v>250370</v>
      </c>
      <c r="BP579">
        <v>266160</v>
      </c>
      <c r="BQ579">
        <v>55610</v>
      </c>
      <c r="BR579">
        <v>10870</v>
      </c>
      <c r="BS579">
        <v>42520</v>
      </c>
      <c r="BT579">
        <v>13000</v>
      </c>
      <c r="BU579">
        <v>5846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206605.978</v>
      </c>
      <c r="CH579">
        <v>31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8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20</v>
      </c>
      <c r="DA579">
        <v>0</v>
      </c>
      <c r="DB579">
        <v>14</v>
      </c>
      <c r="DC579">
        <v>34</v>
      </c>
      <c r="DD579">
        <v>40</v>
      </c>
      <c r="DE579">
        <v>2</v>
      </c>
      <c r="DF579">
        <v>28.72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2</v>
      </c>
      <c r="DS579">
        <v>2</v>
      </c>
      <c r="DV579" s="2"/>
      <c r="DZ579" t="b">
        <v>1</v>
      </c>
      <c r="EA579" s="2" t="s">
        <v>215</v>
      </c>
      <c r="ED579" s="3">
        <v>46082</v>
      </c>
      <c r="EE579" s="3">
        <v>46112</v>
      </c>
      <c r="EF579" s="2" t="s">
        <v>173</v>
      </c>
      <c r="EG579" t="b">
        <v>1</v>
      </c>
      <c r="EH579" s="2" t="s">
        <v>174</v>
      </c>
      <c r="EK579" s="2"/>
    </row>
    <row r="580" spans="1:141" ht="15">
      <c r="A580" s="3">
        <v>46082</v>
      </c>
      <c r="B580">
        <v>7390</v>
      </c>
      <c r="D580" s="2"/>
      <c r="E580" t="s">
        <v>176</v>
      </c>
      <c r="F580" s="2" t="s">
        <v>177</v>
      </c>
      <c r="G580">
        <v>3</v>
      </c>
      <c r="H580" s="3">
        <v>38061</v>
      </c>
      <c r="J580">
        <v>110095.333</v>
      </c>
      <c r="K580">
        <v>115845.3</v>
      </c>
      <c r="L580">
        <v>138048.98300000001</v>
      </c>
      <c r="M580">
        <v>21</v>
      </c>
      <c r="N580">
        <v>9</v>
      </c>
      <c r="O580">
        <v>1</v>
      </c>
      <c r="P580">
        <v>31</v>
      </c>
      <c r="Q580">
        <v>100</v>
      </c>
      <c r="R580">
        <v>100</v>
      </c>
      <c r="S580">
        <v>6309976</v>
      </c>
      <c r="T580">
        <v>1360530</v>
      </c>
      <c r="U580">
        <v>4949446</v>
      </c>
      <c r="V580">
        <v>22</v>
      </c>
      <c r="W580">
        <v>3412955</v>
      </c>
      <c r="X580">
        <v>0</v>
      </c>
      <c r="Y580">
        <v>0</v>
      </c>
      <c r="Z580">
        <v>7500</v>
      </c>
      <c r="AA580">
        <v>165000</v>
      </c>
      <c r="AB580">
        <v>0</v>
      </c>
      <c r="AC580">
        <v>0</v>
      </c>
      <c r="AD580">
        <v>0</v>
      </c>
      <c r="AE580">
        <v>172500</v>
      </c>
      <c r="AF580">
        <v>0</v>
      </c>
      <c r="AG580">
        <v>434419</v>
      </c>
      <c r="AH580">
        <v>0</v>
      </c>
      <c r="AI580">
        <v>569452</v>
      </c>
      <c r="AJ580">
        <v>1003871</v>
      </c>
      <c r="AK580">
        <v>1035367</v>
      </c>
      <c r="AL580">
        <v>69024</v>
      </c>
      <c r="AM580">
        <v>546259</v>
      </c>
      <c r="AN580">
        <v>0</v>
      </c>
      <c r="AO580">
        <v>70000</v>
      </c>
      <c r="AP580">
        <v>2724521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628970</v>
      </c>
      <c r="BN580">
        <v>62890</v>
      </c>
      <c r="BO580">
        <v>262620</v>
      </c>
      <c r="BP580">
        <v>268830</v>
      </c>
      <c r="BQ580">
        <v>56790</v>
      </c>
      <c r="BR580">
        <v>10240</v>
      </c>
      <c r="BS580">
        <v>40190</v>
      </c>
      <c r="BT580">
        <v>28000</v>
      </c>
      <c r="BU580">
        <v>2000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202796.522</v>
      </c>
      <c r="CH580">
        <v>31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14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20</v>
      </c>
      <c r="DA580">
        <v>0</v>
      </c>
      <c r="DB580">
        <v>22</v>
      </c>
      <c r="DC580">
        <v>42</v>
      </c>
      <c r="DD580">
        <v>40</v>
      </c>
      <c r="DE580">
        <v>2</v>
      </c>
      <c r="DF580">
        <v>52.76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2</v>
      </c>
      <c r="DS580">
        <v>2</v>
      </c>
      <c r="DV580" s="2"/>
      <c r="DZ580" t="b">
        <v>1</v>
      </c>
      <c r="EA580" s="2" t="s">
        <v>215</v>
      </c>
      <c r="ED580" s="3">
        <v>46082</v>
      </c>
      <c r="EE580" s="3">
        <v>46112</v>
      </c>
      <c r="EF580" s="2" t="s">
        <v>173</v>
      </c>
      <c r="EG580" t="b">
        <v>1</v>
      </c>
      <c r="EH580" s="2" t="s">
        <v>174</v>
      </c>
      <c r="EK580" s="2"/>
    </row>
    <row r="581" spans="1:141" ht="15">
      <c r="A581" s="3">
        <v>46082</v>
      </c>
      <c r="B581">
        <v>7390</v>
      </c>
      <c r="D581" s="2"/>
      <c r="E581" t="s">
        <v>176</v>
      </c>
      <c r="F581" s="2" t="s">
        <v>177</v>
      </c>
      <c r="G581">
        <v>10</v>
      </c>
      <c r="H581" s="3">
        <v>38252</v>
      </c>
      <c r="J581">
        <v>115484.333</v>
      </c>
      <c r="K581">
        <v>121109.3</v>
      </c>
      <c r="L581">
        <v>144321.916</v>
      </c>
      <c r="M581">
        <v>21</v>
      </c>
      <c r="N581">
        <v>9</v>
      </c>
      <c r="O581">
        <v>1</v>
      </c>
      <c r="P581">
        <v>31</v>
      </c>
      <c r="Q581">
        <v>100</v>
      </c>
      <c r="R581">
        <v>100</v>
      </c>
      <c r="S581">
        <v>6467720</v>
      </c>
      <c r="T581">
        <v>1166720</v>
      </c>
      <c r="U581">
        <v>5301000</v>
      </c>
      <c r="V581">
        <v>21</v>
      </c>
      <c r="W581">
        <v>3580014</v>
      </c>
      <c r="X581">
        <v>0</v>
      </c>
      <c r="Y581">
        <v>0</v>
      </c>
      <c r="Z581">
        <v>11250</v>
      </c>
      <c r="AA581">
        <v>157500</v>
      </c>
      <c r="AB581">
        <v>0</v>
      </c>
      <c r="AC581">
        <v>0</v>
      </c>
      <c r="AD581">
        <v>0</v>
      </c>
      <c r="AE581">
        <v>168750</v>
      </c>
      <c r="AF581">
        <v>0</v>
      </c>
      <c r="AG581">
        <v>454159</v>
      </c>
      <c r="AH581">
        <v>0</v>
      </c>
      <c r="AI581">
        <v>757690</v>
      </c>
      <c r="AJ581">
        <v>1211849</v>
      </c>
      <c r="AK581">
        <v>865931</v>
      </c>
      <c r="AL581">
        <v>36080</v>
      </c>
      <c r="AM581">
        <v>495096</v>
      </c>
      <c r="AN581">
        <v>0</v>
      </c>
      <c r="AO581">
        <v>55000</v>
      </c>
      <c r="AP581">
        <v>2663956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55000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432740</v>
      </c>
      <c r="BN581">
        <v>43270</v>
      </c>
      <c r="BO581">
        <v>292640</v>
      </c>
      <c r="BP581">
        <v>279190</v>
      </c>
      <c r="BQ581">
        <v>58210</v>
      </c>
      <c r="BR581">
        <v>10740</v>
      </c>
      <c r="BS581">
        <v>42020</v>
      </c>
      <c r="BT581">
        <v>0</v>
      </c>
      <c r="BU581">
        <v>7910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227242.31099999999</v>
      </c>
      <c r="CH581">
        <v>31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11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20</v>
      </c>
      <c r="DA581">
        <v>0</v>
      </c>
      <c r="DB581">
        <v>28</v>
      </c>
      <c r="DC581">
        <v>48</v>
      </c>
      <c r="DD581">
        <v>32</v>
      </c>
      <c r="DE581">
        <v>1</v>
      </c>
      <c r="DF581">
        <v>45.74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1</v>
      </c>
      <c r="DR581">
        <v>2</v>
      </c>
      <c r="DS581">
        <v>2</v>
      </c>
      <c r="DV581" s="2"/>
      <c r="DZ581" t="b">
        <v>1</v>
      </c>
      <c r="EA581" s="2" t="s">
        <v>215</v>
      </c>
      <c r="ED581" s="3">
        <v>46082</v>
      </c>
      <c r="EE581" s="3">
        <v>46112</v>
      </c>
      <c r="EF581" s="2" t="s">
        <v>173</v>
      </c>
      <c r="EG581" t="b">
        <v>1</v>
      </c>
      <c r="EH581" s="2" t="s">
        <v>174</v>
      </c>
      <c r="EK581" s="2"/>
    </row>
    <row r="582" spans="1:141" ht="15">
      <c r="A582" s="3">
        <v>46082</v>
      </c>
      <c r="B582">
        <v>7400</v>
      </c>
      <c r="D582" s="2"/>
      <c r="E582" t="s">
        <v>176</v>
      </c>
      <c r="F582" s="2" t="s">
        <v>177</v>
      </c>
      <c r="G582">
        <v>12</v>
      </c>
      <c r="H582" s="3">
        <v>37683</v>
      </c>
      <c r="J582">
        <v>116788.333</v>
      </c>
      <c r="K582">
        <v>122538.3</v>
      </c>
      <c r="L582">
        <v>146024.80799999999</v>
      </c>
      <c r="M582">
        <v>21</v>
      </c>
      <c r="N582">
        <v>9</v>
      </c>
      <c r="O582">
        <v>1</v>
      </c>
      <c r="P582">
        <v>31</v>
      </c>
      <c r="Q582">
        <v>100</v>
      </c>
      <c r="R582">
        <v>100</v>
      </c>
      <c r="S582">
        <v>5568444</v>
      </c>
      <c r="T582">
        <v>1028120</v>
      </c>
      <c r="U582">
        <v>4540324</v>
      </c>
      <c r="V582">
        <v>23</v>
      </c>
      <c r="W582">
        <v>3620438</v>
      </c>
      <c r="X582">
        <v>0</v>
      </c>
      <c r="Y582">
        <v>0</v>
      </c>
      <c r="Z582">
        <v>0</v>
      </c>
      <c r="AA582">
        <v>172500</v>
      </c>
      <c r="AB582">
        <v>0</v>
      </c>
      <c r="AC582">
        <v>0</v>
      </c>
      <c r="AD582">
        <v>0</v>
      </c>
      <c r="AE582">
        <v>172500</v>
      </c>
      <c r="AF582">
        <v>0</v>
      </c>
      <c r="AG582">
        <v>459518</v>
      </c>
      <c r="AH582">
        <v>0</v>
      </c>
      <c r="AI582">
        <v>383315</v>
      </c>
      <c r="AJ582">
        <v>842833</v>
      </c>
      <c r="AK582">
        <v>438074</v>
      </c>
      <c r="AL582">
        <v>0</v>
      </c>
      <c r="AM582">
        <v>409599</v>
      </c>
      <c r="AN582">
        <v>0</v>
      </c>
      <c r="AO582">
        <v>50000</v>
      </c>
      <c r="AP582">
        <v>1740506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35000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373430</v>
      </c>
      <c r="BN582">
        <v>37340</v>
      </c>
      <c r="BO582">
        <v>268510</v>
      </c>
      <c r="BP582">
        <v>241330</v>
      </c>
      <c r="BQ582">
        <v>50120</v>
      </c>
      <c r="BR582">
        <v>10870</v>
      </c>
      <c r="BS582">
        <v>42520</v>
      </c>
      <c r="BT582">
        <v>3000</v>
      </c>
      <c r="BU582">
        <v>1000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179230.28899999999</v>
      </c>
      <c r="CH582">
        <v>31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10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20</v>
      </c>
      <c r="DA582">
        <v>0</v>
      </c>
      <c r="DB582">
        <v>14</v>
      </c>
      <c r="DC582">
        <v>34</v>
      </c>
      <c r="DD582">
        <v>16</v>
      </c>
      <c r="DE582">
        <v>0</v>
      </c>
      <c r="DF582">
        <v>37.4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1.5</v>
      </c>
      <c r="DR582">
        <v>2</v>
      </c>
      <c r="DS582">
        <v>2</v>
      </c>
      <c r="DV582" s="2"/>
      <c r="DZ582" t="b">
        <v>1</v>
      </c>
      <c r="EA582" s="2" t="s">
        <v>205</v>
      </c>
      <c r="ED582" s="3">
        <v>46082</v>
      </c>
      <c r="EE582" s="3">
        <v>46112</v>
      </c>
      <c r="EF582" s="2" t="s">
        <v>173</v>
      </c>
      <c r="EG582" t="b">
        <v>1</v>
      </c>
      <c r="EH582" s="2" t="s">
        <v>174</v>
      </c>
      <c r="EK582" s="2"/>
    </row>
    <row r="583" spans="1:141" ht="15">
      <c r="A583" s="3">
        <v>46082</v>
      </c>
      <c r="B583">
        <v>7400</v>
      </c>
      <c r="D583" s="2"/>
      <c r="E583" t="s">
        <v>176</v>
      </c>
      <c r="F583" s="2" t="s">
        <v>177</v>
      </c>
      <c r="G583">
        <v>5</v>
      </c>
      <c r="H583" s="3">
        <v>37921</v>
      </c>
      <c r="J583">
        <v>111809.333</v>
      </c>
      <c r="K583">
        <v>118184.3</v>
      </c>
      <c r="L583">
        <v>140836.291</v>
      </c>
      <c r="M583">
        <v>21</v>
      </c>
      <c r="N583">
        <v>9</v>
      </c>
      <c r="O583">
        <v>1</v>
      </c>
      <c r="P583">
        <v>31</v>
      </c>
      <c r="Q583">
        <v>100</v>
      </c>
      <c r="R583">
        <v>100</v>
      </c>
      <c r="S583">
        <v>5855567</v>
      </c>
      <c r="T583">
        <v>1025640</v>
      </c>
      <c r="U583">
        <v>4829927</v>
      </c>
      <c r="V583">
        <v>22</v>
      </c>
      <c r="W583">
        <v>3466089</v>
      </c>
      <c r="X583">
        <v>0</v>
      </c>
      <c r="Y583">
        <v>0</v>
      </c>
      <c r="Z583">
        <v>26250</v>
      </c>
      <c r="AA583">
        <v>165000</v>
      </c>
      <c r="AB583">
        <v>0</v>
      </c>
      <c r="AC583">
        <v>0</v>
      </c>
      <c r="AD583">
        <v>0</v>
      </c>
      <c r="AE583">
        <v>191250</v>
      </c>
      <c r="AF583">
        <v>0</v>
      </c>
      <c r="AG583">
        <v>443191</v>
      </c>
      <c r="AH583">
        <v>0</v>
      </c>
      <c r="AI583">
        <v>528136</v>
      </c>
      <c r="AJ583">
        <v>971327</v>
      </c>
      <c r="AK583">
        <v>633763</v>
      </c>
      <c r="AL583">
        <v>0</v>
      </c>
      <c r="AM583">
        <v>483138</v>
      </c>
      <c r="AN583">
        <v>0</v>
      </c>
      <c r="AO583">
        <v>55000</v>
      </c>
      <c r="AP583">
        <v>2143228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55000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361360</v>
      </c>
      <c r="BN583">
        <v>36130</v>
      </c>
      <c r="BO583">
        <v>265280</v>
      </c>
      <c r="BP583">
        <v>247770</v>
      </c>
      <c r="BQ583">
        <v>52700</v>
      </c>
      <c r="BR583">
        <v>10400</v>
      </c>
      <c r="BS583">
        <v>41000</v>
      </c>
      <c r="BT583">
        <v>11000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191794.81099999999</v>
      </c>
      <c r="CH583">
        <v>31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11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20</v>
      </c>
      <c r="DA583">
        <v>0</v>
      </c>
      <c r="DB583">
        <v>20</v>
      </c>
      <c r="DC583">
        <v>40</v>
      </c>
      <c r="DD583">
        <v>24</v>
      </c>
      <c r="DE583">
        <v>0</v>
      </c>
      <c r="DF583">
        <v>45.74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1.5</v>
      </c>
      <c r="DR583">
        <v>2</v>
      </c>
      <c r="DS583">
        <v>2</v>
      </c>
      <c r="DV583" s="2"/>
      <c r="DZ583" t="b">
        <v>1</v>
      </c>
      <c r="EA583" s="2" t="s">
        <v>205</v>
      </c>
      <c r="ED583" s="3">
        <v>46082</v>
      </c>
      <c r="EE583" s="3">
        <v>46112</v>
      </c>
      <c r="EF583" s="2" t="s">
        <v>173</v>
      </c>
      <c r="EG583" t="b">
        <v>1</v>
      </c>
      <c r="EH583" s="2" t="s">
        <v>174</v>
      </c>
      <c r="EK583" s="2"/>
    </row>
    <row r="584" spans="1:141" ht="15">
      <c r="A584" s="3">
        <v>46082</v>
      </c>
      <c r="B584">
        <v>7400</v>
      </c>
      <c r="D584" s="2"/>
      <c r="E584" t="s">
        <v>176</v>
      </c>
      <c r="F584" s="2" t="s">
        <v>177</v>
      </c>
      <c r="G584">
        <v>14</v>
      </c>
      <c r="H584" s="3">
        <v>37928</v>
      </c>
      <c r="J584">
        <v>117932.333</v>
      </c>
      <c r="K584">
        <v>123682.3</v>
      </c>
      <c r="L584">
        <v>147388.07399999999</v>
      </c>
      <c r="M584">
        <v>21</v>
      </c>
      <c r="N584">
        <v>9</v>
      </c>
      <c r="O584">
        <v>1</v>
      </c>
      <c r="P584">
        <v>31</v>
      </c>
      <c r="Q584">
        <v>100</v>
      </c>
      <c r="R584">
        <v>100</v>
      </c>
      <c r="S584">
        <v>7999884</v>
      </c>
      <c r="T584">
        <v>1605650</v>
      </c>
      <c r="U584">
        <v>6394234</v>
      </c>
      <c r="V584">
        <v>22</v>
      </c>
      <c r="W584">
        <v>3655902</v>
      </c>
      <c r="X584">
        <v>0</v>
      </c>
      <c r="Y584">
        <v>0</v>
      </c>
      <c r="Z584">
        <v>7500</v>
      </c>
      <c r="AA584">
        <v>165000</v>
      </c>
      <c r="AB584">
        <v>0</v>
      </c>
      <c r="AC584">
        <v>0</v>
      </c>
      <c r="AD584">
        <v>0</v>
      </c>
      <c r="AE584">
        <v>172500</v>
      </c>
      <c r="AF584">
        <v>0</v>
      </c>
      <c r="AG584">
        <v>463808</v>
      </c>
      <c r="AH584">
        <v>0</v>
      </c>
      <c r="AI584">
        <v>442164</v>
      </c>
      <c r="AJ584">
        <v>905972</v>
      </c>
      <c r="AK584">
        <v>663246</v>
      </c>
      <c r="AL584">
        <v>0</v>
      </c>
      <c r="AM584">
        <v>487264</v>
      </c>
      <c r="AN584">
        <v>0</v>
      </c>
      <c r="AO584">
        <v>60000</v>
      </c>
      <c r="AP584">
        <v>2116482</v>
      </c>
      <c r="AQ584">
        <v>2000000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55000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780700</v>
      </c>
      <c r="BN584">
        <v>78070</v>
      </c>
      <c r="BO584">
        <v>270560</v>
      </c>
      <c r="BP584">
        <v>335430</v>
      </c>
      <c r="BQ584">
        <v>72000</v>
      </c>
      <c r="BR584">
        <v>10970</v>
      </c>
      <c r="BS584">
        <v>42920</v>
      </c>
      <c r="BT584">
        <v>10000</v>
      </c>
      <c r="BU584">
        <v>5000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177935.33300000001</v>
      </c>
      <c r="CH584">
        <v>31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12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20</v>
      </c>
      <c r="DA584">
        <v>0</v>
      </c>
      <c r="DB584">
        <v>16</v>
      </c>
      <c r="DC584">
        <v>36</v>
      </c>
      <c r="DD584">
        <v>24</v>
      </c>
      <c r="DE584">
        <v>0</v>
      </c>
      <c r="DF584">
        <v>44.08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2</v>
      </c>
      <c r="DS584">
        <v>2</v>
      </c>
      <c r="DV584" s="2"/>
      <c r="DZ584" t="b">
        <v>1</v>
      </c>
      <c r="EA584" s="2" t="s">
        <v>205</v>
      </c>
      <c r="ED584" s="3">
        <v>46082</v>
      </c>
      <c r="EE584" s="3">
        <v>46112</v>
      </c>
      <c r="EF584" s="2" t="s">
        <v>173</v>
      </c>
      <c r="EG584" t="b">
        <v>1</v>
      </c>
      <c r="EH584" s="2" t="s">
        <v>174</v>
      </c>
      <c r="EK584" s="2"/>
    </row>
    <row r="585" spans="1:141" ht="15">
      <c r="A585" s="3">
        <v>46082</v>
      </c>
      <c r="B585">
        <v>7400</v>
      </c>
      <c r="D585" s="2"/>
      <c r="E585" t="s">
        <v>176</v>
      </c>
      <c r="F585" s="2" t="s">
        <v>177</v>
      </c>
      <c r="G585">
        <v>3</v>
      </c>
      <c r="H585" s="3">
        <v>38950</v>
      </c>
      <c r="J585">
        <v>110095.333</v>
      </c>
      <c r="K585">
        <v>115345.3</v>
      </c>
      <c r="L585">
        <v>137453.149</v>
      </c>
      <c r="M585">
        <v>21</v>
      </c>
      <c r="N585">
        <v>9</v>
      </c>
      <c r="O585">
        <v>1</v>
      </c>
      <c r="P585">
        <v>31</v>
      </c>
      <c r="Q585">
        <v>100</v>
      </c>
      <c r="R585">
        <v>100</v>
      </c>
      <c r="S585">
        <v>6079334</v>
      </c>
      <c r="T585">
        <v>1114820</v>
      </c>
      <c r="U585">
        <v>4964514</v>
      </c>
      <c r="V585">
        <v>19</v>
      </c>
      <c r="W585">
        <v>3412955</v>
      </c>
      <c r="X585">
        <v>0</v>
      </c>
      <c r="Y585">
        <v>0</v>
      </c>
      <c r="Z585">
        <v>15000</v>
      </c>
      <c r="AA585">
        <v>142500</v>
      </c>
      <c r="AB585">
        <v>0</v>
      </c>
      <c r="AC585">
        <v>0</v>
      </c>
      <c r="AD585">
        <v>0</v>
      </c>
      <c r="AE585">
        <v>157500</v>
      </c>
      <c r="AF585">
        <v>0</v>
      </c>
      <c r="AG585">
        <v>432544</v>
      </c>
      <c r="AH585">
        <v>0</v>
      </c>
      <c r="AI585">
        <v>670084</v>
      </c>
      <c r="AJ585">
        <v>1102628</v>
      </c>
      <c r="AK585">
        <v>824718</v>
      </c>
      <c r="AL585">
        <v>0</v>
      </c>
      <c r="AM585">
        <v>471533</v>
      </c>
      <c r="AN585">
        <v>0</v>
      </c>
      <c r="AO585">
        <v>55000</v>
      </c>
      <c r="AP585">
        <v>2453879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45000</v>
      </c>
      <c r="BC585">
        <v>0</v>
      </c>
      <c r="BD585">
        <v>0</v>
      </c>
      <c r="BE585">
        <v>10000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437690</v>
      </c>
      <c r="BN585">
        <v>43760</v>
      </c>
      <c r="BO585">
        <v>261580</v>
      </c>
      <c r="BP585">
        <v>265820</v>
      </c>
      <c r="BQ585">
        <v>54710</v>
      </c>
      <c r="BR585">
        <v>10240</v>
      </c>
      <c r="BS585">
        <v>40020</v>
      </c>
      <c r="BT585">
        <v>0</v>
      </c>
      <c r="BU585">
        <v>1000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205032.43299999999</v>
      </c>
      <c r="CH585">
        <v>31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11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20</v>
      </c>
      <c r="DA585">
        <v>0</v>
      </c>
      <c r="DB585">
        <v>26</v>
      </c>
      <c r="DC585">
        <v>46</v>
      </c>
      <c r="DD585">
        <v>32</v>
      </c>
      <c r="DE585">
        <v>0</v>
      </c>
      <c r="DF585">
        <v>45.74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2</v>
      </c>
      <c r="DS585">
        <v>2</v>
      </c>
      <c r="DV585" s="2"/>
      <c r="DZ585" t="b">
        <v>1</v>
      </c>
      <c r="EA585" s="2" t="s">
        <v>205</v>
      </c>
      <c r="ED585" s="3">
        <v>46082</v>
      </c>
      <c r="EE585" s="3">
        <v>46112</v>
      </c>
      <c r="EF585" s="2" t="s">
        <v>173</v>
      </c>
      <c r="EG585" t="b">
        <v>1</v>
      </c>
      <c r="EH585" s="2" t="s">
        <v>174</v>
      </c>
      <c r="EK585" s="2"/>
    </row>
    <row r="586" spans="1:141" ht="15">
      <c r="A586" s="3">
        <v>46082</v>
      </c>
      <c r="B586">
        <v>7510</v>
      </c>
      <c r="D586" s="2"/>
      <c r="E586" t="s">
        <v>181</v>
      </c>
      <c r="F586" s="2" t="s">
        <v>182</v>
      </c>
      <c r="G586">
        <v>17</v>
      </c>
      <c r="H586" s="3">
        <v>35339</v>
      </c>
      <c r="J586">
        <v>157791.16500000001</v>
      </c>
      <c r="K586">
        <v>165291.133</v>
      </c>
      <c r="L586">
        <v>196971.93400000001</v>
      </c>
      <c r="M586">
        <v>21</v>
      </c>
      <c r="N586">
        <v>9</v>
      </c>
      <c r="O586">
        <v>1</v>
      </c>
      <c r="P586">
        <v>31</v>
      </c>
      <c r="Q586">
        <v>100</v>
      </c>
      <c r="R586">
        <v>100</v>
      </c>
      <c r="S586">
        <v>8121278</v>
      </c>
      <c r="T586">
        <v>1831278</v>
      </c>
      <c r="U586">
        <v>6290000</v>
      </c>
      <c r="V586">
        <v>29</v>
      </c>
      <c r="W586">
        <v>4891526</v>
      </c>
      <c r="X586">
        <v>0</v>
      </c>
      <c r="Y586">
        <v>0</v>
      </c>
      <c r="Z586">
        <v>7500</v>
      </c>
      <c r="AA586">
        <v>217500</v>
      </c>
      <c r="AB586">
        <v>0</v>
      </c>
      <c r="AC586">
        <v>0</v>
      </c>
      <c r="AD586">
        <v>0</v>
      </c>
      <c r="AE586">
        <v>225000</v>
      </c>
      <c r="AF586">
        <v>0</v>
      </c>
      <c r="AG586">
        <v>619841</v>
      </c>
      <c r="AH586">
        <v>0</v>
      </c>
      <c r="AI586">
        <v>664780</v>
      </c>
      <c r="AJ586">
        <v>1284622</v>
      </c>
      <c r="AK586">
        <v>1181831</v>
      </c>
      <c r="AL586">
        <v>0</v>
      </c>
      <c r="AM586">
        <v>320571</v>
      </c>
      <c r="AN586">
        <v>0</v>
      </c>
      <c r="AO586">
        <v>25000</v>
      </c>
      <c r="AP586">
        <v>2812024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147728</v>
      </c>
      <c r="AZ586">
        <v>0</v>
      </c>
      <c r="BA586">
        <v>0</v>
      </c>
      <c r="BB586">
        <v>45000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932360</v>
      </c>
      <c r="BN586">
        <v>93230</v>
      </c>
      <c r="BO586">
        <v>302570</v>
      </c>
      <c r="BP586">
        <v>355700</v>
      </c>
      <c r="BQ586">
        <v>73090</v>
      </c>
      <c r="BR586">
        <v>14680</v>
      </c>
      <c r="BS586">
        <v>57360</v>
      </c>
      <c r="BT586">
        <v>0</v>
      </c>
      <c r="BU586">
        <v>2288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269908.04399999999</v>
      </c>
      <c r="CH586">
        <v>31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5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20</v>
      </c>
      <c r="DA586">
        <v>0</v>
      </c>
      <c r="DB586">
        <v>18</v>
      </c>
      <c r="DC586">
        <v>38</v>
      </c>
      <c r="DD586">
        <v>32</v>
      </c>
      <c r="DE586">
        <v>0</v>
      </c>
      <c r="DF586">
        <v>21.7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2</v>
      </c>
      <c r="DS586">
        <v>2</v>
      </c>
      <c r="DV586" s="2"/>
      <c r="DZ586" t="b">
        <v>1</v>
      </c>
      <c r="EA586" s="2" t="s">
        <v>206</v>
      </c>
      <c r="ED586" s="3">
        <v>46082</v>
      </c>
      <c r="EE586" s="3">
        <v>46112</v>
      </c>
      <c r="EF586" s="2" t="s">
        <v>173</v>
      </c>
      <c r="EG586" t="b">
        <v>1</v>
      </c>
      <c r="EH586" s="2" t="s">
        <v>174</v>
      </c>
      <c r="EK586" s="2"/>
    </row>
    <row r="587" spans="1:141" ht="15">
      <c r="A587" s="3">
        <v>46082</v>
      </c>
      <c r="B587">
        <v>7510</v>
      </c>
      <c r="D587" s="2"/>
      <c r="E587" t="s">
        <v>170</v>
      </c>
      <c r="F587" s="2" t="s">
        <v>171</v>
      </c>
      <c r="G587">
        <v>5</v>
      </c>
      <c r="H587" s="3">
        <v>35339</v>
      </c>
      <c r="J587">
        <v>131085.58900000001</v>
      </c>
      <c r="K587">
        <v>138335.56700000001</v>
      </c>
      <c r="L587">
        <v>164849.88399999999</v>
      </c>
      <c r="M587">
        <v>21</v>
      </c>
      <c r="N587">
        <v>9</v>
      </c>
      <c r="O587">
        <v>1</v>
      </c>
      <c r="P587">
        <v>31</v>
      </c>
      <c r="Q587">
        <v>100</v>
      </c>
      <c r="R587">
        <v>100</v>
      </c>
      <c r="S587">
        <v>7030099</v>
      </c>
      <c r="T587">
        <v>1570099</v>
      </c>
      <c r="U587">
        <v>5460000</v>
      </c>
      <c r="V587">
        <v>29</v>
      </c>
      <c r="W587">
        <v>4063653</v>
      </c>
      <c r="X587">
        <v>0</v>
      </c>
      <c r="Y587">
        <v>0</v>
      </c>
      <c r="Z587">
        <v>0</v>
      </c>
      <c r="AA587">
        <v>217500</v>
      </c>
      <c r="AB587">
        <v>0</v>
      </c>
      <c r="AC587">
        <v>0</v>
      </c>
      <c r="AD587">
        <v>0</v>
      </c>
      <c r="AE587">
        <v>217500</v>
      </c>
      <c r="AF587">
        <v>0</v>
      </c>
      <c r="AG587">
        <v>518758</v>
      </c>
      <c r="AH587">
        <v>0</v>
      </c>
      <c r="AI587">
        <v>556368</v>
      </c>
      <c r="AJ587">
        <v>1075126</v>
      </c>
      <c r="AK587">
        <v>989099</v>
      </c>
      <c r="AL587">
        <v>0</v>
      </c>
      <c r="AM587">
        <v>569721</v>
      </c>
      <c r="AN587">
        <v>0</v>
      </c>
      <c r="AO587">
        <v>60000</v>
      </c>
      <c r="AP587">
        <v>2693946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55000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795190</v>
      </c>
      <c r="BN587">
        <v>79510</v>
      </c>
      <c r="BO587">
        <v>254170</v>
      </c>
      <c r="BP587">
        <v>308200</v>
      </c>
      <c r="BQ587">
        <v>63270</v>
      </c>
      <c r="BR587">
        <v>12190</v>
      </c>
      <c r="BS587">
        <v>47990</v>
      </c>
      <c r="BT587">
        <v>0</v>
      </c>
      <c r="BU587">
        <v>9579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234005.45600000001</v>
      </c>
      <c r="CH587">
        <v>31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12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20</v>
      </c>
      <c r="DA587">
        <v>0</v>
      </c>
      <c r="DB587">
        <v>18</v>
      </c>
      <c r="DC587">
        <v>38</v>
      </c>
      <c r="DD587">
        <v>32</v>
      </c>
      <c r="DE587">
        <v>0</v>
      </c>
      <c r="DF587">
        <v>46.08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2</v>
      </c>
      <c r="DS587">
        <v>2</v>
      </c>
      <c r="DV587" s="2"/>
      <c r="DZ587" t="b">
        <v>1</v>
      </c>
      <c r="EA587" s="2" t="s">
        <v>206</v>
      </c>
      <c r="ED587" s="3">
        <v>46082</v>
      </c>
      <c r="EE587" s="3">
        <v>46112</v>
      </c>
      <c r="EF587" s="2" t="s">
        <v>173</v>
      </c>
      <c r="EG587" t="b">
        <v>1</v>
      </c>
      <c r="EH587" s="2" t="s">
        <v>174</v>
      </c>
      <c r="EK587" s="2"/>
    </row>
    <row r="588" spans="1:141" ht="15">
      <c r="A588" s="3">
        <v>46082</v>
      </c>
      <c r="B588">
        <v>7510</v>
      </c>
      <c r="D588" s="2"/>
      <c r="E588" t="s">
        <v>170</v>
      </c>
      <c r="F588" s="2" t="s">
        <v>171</v>
      </c>
      <c r="G588">
        <v>13</v>
      </c>
      <c r="H588" s="3">
        <v>35444</v>
      </c>
      <c r="J588">
        <v>137689.58900000001</v>
      </c>
      <c r="K588">
        <v>144939.56700000001</v>
      </c>
      <c r="L588">
        <v>172719.65</v>
      </c>
      <c r="M588">
        <v>21</v>
      </c>
      <c r="N588">
        <v>9</v>
      </c>
      <c r="O588">
        <v>1</v>
      </c>
      <c r="P588">
        <v>31</v>
      </c>
      <c r="Q588">
        <v>100</v>
      </c>
      <c r="R588">
        <v>100</v>
      </c>
      <c r="S588">
        <v>6165487</v>
      </c>
      <c r="T588">
        <v>1342080</v>
      </c>
      <c r="U588">
        <v>4823407</v>
      </c>
      <c r="V588">
        <v>29</v>
      </c>
      <c r="W588">
        <v>4268377</v>
      </c>
      <c r="X588">
        <v>0</v>
      </c>
      <c r="Y588">
        <v>0</v>
      </c>
      <c r="Z588">
        <v>0</v>
      </c>
      <c r="AA588">
        <v>217500</v>
      </c>
      <c r="AB588">
        <v>0</v>
      </c>
      <c r="AC588">
        <v>0</v>
      </c>
      <c r="AD588">
        <v>0</v>
      </c>
      <c r="AE588">
        <v>217500</v>
      </c>
      <c r="AF588">
        <v>0</v>
      </c>
      <c r="AG588">
        <v>543523</v>
      </c>
      <c r="AH588">
        <v>0</v>
      </c>
      <c r="AI588">
        <v>323849</v>
      </c>
      <c r="AJ588">
        <v>867372</v>
      </c>
      <c r="AK588">
        <v>777238</v>
      </c>
      <c r="AL588">
        <v>0</v>
      </c>
      <c r="AM588">
        <v>0</v>
      </c>
      <c r="AN588">
        <v>0</v>
      </c>
      <c r="AO588">
        <v>0</v>
      </c>
      <c r="AP588">
        <v>1644610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35000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587510</v>
      </c>
      <c r="BN588">
        <v>58750</v>
      </c>
      <c r="BO588">
        <v>298110</v>
      </c>
      <c r="BP588">
        <v>274120</v>
      </c>
      <c r="BQ588">
        <v>55490</v>
      </c>
      <c r="BR588">
        <v>12810</v>
      </c>
      <c r="BS588">
        <v>50290</v>
      </c>
      <c r="BT588">
        <v>0</v>
      </c>
      <c r="BU588">
        <v>5000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228129.77799999999</v>
      </c>
      <c r="CH588">
        <v>31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20</v>
      </c>
      <c r="DA588">
        <v>0</v>
      </c>
      <c r="DB588">
        <v>10</v>
      </c>
      <c r="DC588">
        <v>30</v>
      </c>
      <c r="DD588">
        <v>24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1</v>
      </c>
      <c r="DR588">
        <v>2</v>
      </c>
      <c r="DS588">
        <v>2</v>
      </c>
      <c r="DV588" s="2"/>
      <c r="DZ588" t="b">
        <v>1</v>
      </c>
      <c r="EA588" s="2" t="s">
        <v>206</v>
      </c>
      <c r="ED588" s="3">
        <v>46082</v>
      </c>
      <c r="EE588" s="3">
        <v>46112</v>
      </c>
      <c r="EF588" s="2" t="s">
        <v>173</v>
      </c>
      <c r="EG588" t="b">
        <v>1</v>
      </c>
      <c r="EH588" s="2" t="s">
        <v>174</v>
      </c>
      <c r="EK588" s="2"/>
    </row>
    <row r="589" spans="1:141" ht="15">
      <c r="A589" s="3">
        <v>46082</v>
      </c>
      <c r="B589">
        <v>7510</v>
      </c>
      <c r="D589" s="2"/>
      <c r="E589" t="s">
        <v>176</v>
      </c>
      <c r="F589" s="2" t="s">
        <v>177</v>
      </c>
      <c r="G589">
        <v>25</v>
      </c>
      <c r="H589" s="3">
        <v>35604</v>
      </c>
      <c r="J589">
        <v>122091.333</v>
      </c>
      <c r="K589">
        <v>129091.3</v>
      </c>
      <c r="L589">
        <v>153833.799</v>
      </c>
      <c r="M589">
        <v>21</v>
      </c>
      <c r="N589">
        <v>9</v>
      </c>
      <c r="O589">
        <v>1</v>
      </c>
      <c r="P589">
        <v>31</v>
      </c>
      <c r="Q589">
        <v>100</v>
      </c>
      <c r="R589">
        <v>100</v>
      </c>
      <c r="S589">
        <v>5546332</v>
      </c>
      <c r="T589">
        <v>1081332</v>
      </c>
      <c r="U589">
        <v>4465000</v>
      </c>
      <c r="V589">
        <v>28</v>
      </c>
      <c r="W589">
        <v>3784831</v>
      </c>
      <c r="X589">
        <v>0</v>
      </c>
      <c r="Y589">
        <v>0</v>
      </c>
      <c r="Z589">
        <v>0</v>
      </c>
      <c r="AA589">
        <v>210000</v>
      </c>
      <c r="AB589">
        <v>0</v>
      </c>
      <c r="AC589">
        <v>0</v>
      </c>
      <c r="AD589">
        <v>0</v>
      </c>
      <c r="AE589">
        <v>210000</v>
      </c>
      <c r="AF589">
        <v>0</v>
      </c>
      <c r="AG589">
        <v>484092</v>
      </c>
      <c r="AH589">
        <v>0</v>
      </c>
      <c r="AI589">
        <v>519189</v>
      </c>
      <c r="AJ589">
        <v>1003281</v>
      </c>
      <c r="AK589">
        <v>0</v>
      </c>
      <c r="AL589">
        <v>0</v>
      </c>
      <c r="AM589">
        <v>477653</v>
      </c>
      <c r="AN589">
        <v>0</v>
      </c>
      <c r="AO589">
        <v>50000</v>
      </c>
      <c r="AP589">
        <v>1530934</v>
      </c>
      <c r="AQ589">
        <v>0</v>
      </c>
      <c r="AR589">
        <v>10567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10000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434390</v>
      </c>
      <c r="BN589">
        <v>43430</v>
      </c>
      <c r="BO589">
        <v>243910</v>
      </c>
      <c r="BP589">
        <v>246490</v>
      </c>
      <c r="BQ589">
        <v>49920</v>
      </c>
      <c r="BR589">
        <v>11360</v>
      </c>
      <c r="BS589">
        <v>44780</v>
      </c>
      <c r="BT589">
        <v>0</v>
      </c>
      <c r="BU589">
        <v>7052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196213.15599999999</v>
      </c>
      <c r="CH589">
        <v>31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10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20</v>
      </c>
      <c r="DA589">
        <v>0</v>
      </c>
      <c r="DB589">
        <v>18</v>
      </c>
      <c r="DC589">
        <v>38</v>
      </c>
      <c r="DD589">
        <v>0</v>
      </c>
      <c r="DE589">
        <v>0</v>
      </c>
      <c r="DF589">
        <v>41.4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2</v>
      </c>
      <c r="DR589">
        <v>2</v>
      </c>
      <c r="DS589">
        <v>2</v>
      </c>
      <c r="DV589" s="2"/>
      <c r="DZ589" t="b">
        <v>1</v>
      </c>
      <c r="EA589" s="2" t="s">
        <v>206</v>
      </c>
      <c r="ED589" s="3">
        <v>46082</v>
      </c>
      <c r="EE589" s="3">
        <v>46112</v>
      </c>
      <c r="EF589" s="2" t="s">
        <v>173</v>
      </c>
      <c r="EG589" t="b">
        <v>1</v>
      </c>
      <c r="EH589" s="2" t="s">
        <v>174</v>
      </c>
      <c r="EK589" s="2"/>
    </row>
    <row r="590" spans="1:141" ht="15">
      <c r="A590" s="3">
        <v>46082</v>
      </c>
      <c r="B590">
        <v>7510</v>
      </c>
      <c r="D590" s="2"/>
      <c r="E590" t="s">
        <v>176</v>
      </c>
      <c r="F590" s="2" t="s">
        <v>177</v>
      </c>
      <c r="G590">
        <v>11</v>
      </c>
      <c r="H590" s="3">
        <v>36704</v>
      </c>
      <c r="J590">
        <v>116136.333</v>
      </c>
      <c r="K590">
        <v>122386.3</v>
      </c>
      <c r="L590">
        <v>145843.674</v>
      </c>
      <c r="M590">
        <v>21</v>
      </c>
      <c r="N590">
        <v>9</v>
      </c>
      <c r="O590">
        <v>1</v>
      </c>
      <c r="P590">
        <v>31</v>
      </c>
      <c r="Q590">
        <v>100</v>
      </c>
      <c r="R590">
        <v>100</v>
      </c>
      <c r="S590">
        <v>5984228</v>
      </c>
      <c r="T590">
        <v>1264228</v>
      </c>
      <c r="U590">
        <v>4720000</v>
      </c>
      <c r="V590">
        <v>25</v>
      </c>
      <c r="W590">
        <v>3600226</v>
      </c>
      <c r="X590">
        <v>0</v>
      </c>
      <c r="Y590">
        <v>0</v>
      </c>
      <c r="Z590">
        <v>0</v>
      </c>
      <c r="AA590">
        <v>187500</v>
      </c>
      <c r="AB590">
        <v>0</v>
      </c>
      <c r="AC590">
        <v>0</v>
      </c>
      <c r="AD590">
        <v>0</v>
      </c>
      <c r="AE590">
        <v>187500</v>
      </c>
      <c r="AF590">
        <v>0</v>
      </c>
      <c r="AG590">
        <v>458948</v>
      </c>
      <c r="AH590">
        <v>0</v>
      </c>
      <c r="AI590">
        <v>492222</v>
      </c>
      <c r="AJ590">
        <v>951171</v>
      </c>
      <c r="AK590">
        <v>656296</v>
      </c>
      <c r="AL590">
        <v>0</v>
      </c>
      <c r="AM590">
        <v>504035</v>
      </c>
      <c r="AN590">
        <v>0</v>
      </c>
      <c r="AO590">
        <v>60000</v>
      </c>
      <c r="AP590">
        <v>2171502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25000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553910</v>
      </c>
      <c r="BN590">
        <v>55390</v>
      </c>
      <c r="BO590">
        <v>265950</v>
      </c>
      <c r="BP590">
        <v>272910</v>
      </c>
      <c r="BQ590">
        <v>53860</v>
      </c>
      <c r="BR590">
        <v>10800</v>
      </c>
      <c r="BS590">
        <v>42460</v>
      </c>
      <c r="BT590">
        <v>0</v>
      </c>
      <c r="BU590">
        <v>8948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203699.68900000001</v>
      </c>
      <c r="CH590">
        <v>31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12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20</v>
      </c>
      <c r="DA590">
        <v>0</v>
      </c>
      <c r="DB590">
        <v>18</v>
      </c>
      <c r="DC590">
        <v>38</v>
      </c>
      <c r="DD590">
        <v>24</v>
      </c>
      <c r="DE590">
        <v>0</v>
      </c>
      <c r="DF590">
        <v>46.08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1.5</v>
      </c>
      <c r="DR590">
        <v>2</v>
      </c>
      <c r="DS590">
        <v>2</v>
      </c>
      <c r="DV590" s="2"/>
      <c r="DZ590" t="b">
        <v>1</v>
      </c>
      <c r="EA590" s="2" t="s">
        <v>206</v>
      </c>
      <c r="ED590" s="3">
        <v>46082</v>
      </c>
      <c r="EE590" s="3">
        <v>46112</v>
      </c>
      <c r="EF590" s="2" t="s">
        <v>173</v>
      </c>
      <c r="EG590" t="b">
        <v>1</v>
      </c>
      <c r="EH590" s="2" t="s">
        <v>174</v>
      </c>
      <c r="EK590" s="2"/>
    </row>
    <row r="591" spans="1:141" ht="15">
      <c r="A591" s="3">
        <v>46082</v>
      </c>
      <c r="B591">
        <v>7510</v>
      </c>
      <c r="D591" s="2"/>
      <c r="E591" t="s">
        <v>176</v>
      </c>
      <c r="F591" s="2" t="s">
        <v>177</v>
      </c>
      <c r="G591">
        <v>1</v>
      </c>
      <c r="H591" s="3">
        <v>38294</v>
      </c>
      <c r="J591">
        <v>108315.333</v>
      </c>
      <c r="K591">
        <v>113565.3</v>
      </c>
      <c r="L591">
        <v>135331.98300000001</v>
      </c>
      <c r="M591">
        <v>21</v>
      </c>
      <c r="N591">
        <v>9</v>
      </c>
      <c r="O591">
        <v>1</v>
      </c>
      <c r="P591">
        <v>31</v>
      </c>
      <c r="Q591">
        <v>100</v>
      </c>
      <c r="R591">
        <v>100</v>
      </c>
      <c r="S591">
        <v>5152141</v>
      </c>
      <c r="T591">
        <v>965080</v>
      </c>
      <c r="U591">
        <v>4187061</v>
      </c>
      <c r="V591">
        <v>21</v>
      </c>
      <c r="W591">
        <v>3357775</v>
      </c>
      <c r="X591">
        <v>0</v>
      </c>
      <c r="Y591">
        <v>0</v>
      </c>
      <c r="Z591">
        <v>0</v>
      </c>
      <c r="AA591">
        <v>157500</v>
      </c>
      <c r="AB591">
        <v>0</v>
      </c>
      <c r="AC591">
        <v>0</v>
      </c>
      <c r="AD591">
        <v>0</v>
      </c>
      <c r="AE591">
        <v>157500</v>
      </c>
      <c r="AF591">
        <v>0</v>
      </c>
      <c r="AG591">
        <v>425869</v>
      </c>
      <c r="AH591">
        <v>0</v>
      </c>
      <c r="AI591">
        <v>507494</v>
      </c>
      <c r="AJ591">
        <v>933364</v>
      </c>
      <c r="AK591">
        <v>202997</v>
      </c>
      <c r="AL591">
        <v>0</v>
      </c>
      <c r="AM591">
        <v>440505</v>
      </c>
      <c r="AN591">
        <v>0</v>
      </c>
      <c r="AO591">
        <v>50000</v>
      </c>
      <c r="AP591">
        <v>1626866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10000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358450</v>
      </c>
      <c r="BN591">
        <v>35840</v>
      </c>
      <c r="BO591">
        <v>250650</v>
      </c>
      <c r="BP591">
        <v>223280</v>
      </c>
      <c r="BQ591">
        <v>46370</v>
      </c>
      <c r="BR591">
        <v>10080</v>
      </c>
      <c r="BS591">
        <v>39410</v>
      </c>
      <c r="BT591">
        <v>0</v>
      </c>
      <c r="BU591">
        <v>1000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191825.94399999999</v>
      </c>
      <c r="CH591">
        <v>31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10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20</v>
      </c>
      <c r="DA591">
        <v>0</v>
      </c>
      <c r="DB591">
        <v>20</v>
      </c>
      <c r="DC591">
        <v>40</v>
      </c>
      <c r="DD591">
        <v>8</v>
      </c>
      <c r="DE591">
        <v>0</v>
      </c>
      <c r="DF591">
        <v>43.4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1.5</v>
      </c>
      <c r="DR591">
        <v>2</v>
      </c>
      <c r="DS591">
        <v>2</v>
      </c>
      <c r="DV591" s="2"/>
      <c r="DZ591" t="b">
        <v>1</v>
      </c>
      <c r="EA591" s="2" t="s">
        <v>206</v>
      </c>
      <c r="ED591" s="3">
        <v>46082</v>
      </c>
      <c r="EE591" s="3">
        <v>46112</v>
      </c>
      <c r="EF591" s="2" t="s">
        <v>173</v>
      </c>
      <c r="EG591" t="b">
        <v>1</v>
      </c>
      <c r="EH591" s="2" t="s">
        <v>174</v>
      </c>
      <c r="EK591" s="2"/>
    </row>
    <row r="592" spans="1:141" ht="15">
      <c r="A592" s="3">
        <v>46082</v>
      </c>
      <c r="B592">
        <v>7510</v>
      </c>
      <c r="D592" s="2"/>
      <c r="E592" t="s">
        <v>179</v>
      </c>
      <c r="F592" s="2" t="s">
        <v>180</v>
      </c>
      <c r="G592">
        <v>14</v>
      </c>
      <c r="H592" s="3">
        <v>40686</v>
      </c>
      <c r="J592">
        <v>102118.299</v>
      </c>
      <c r="K592">
        <v>105618.26700000001</v>
      </c>
      <c r="L592">
        <v>125861.768</v>
      </c>
      <c r="M592">
        <v>21</v>
      </c>
      <c r="N592">
        <v>9</v>
      </c>
      <c r="O592">
        <v>1</v>
      </c>
      <c r="P592">
        <v>31</v>
      </c>
      <c r="Q592">
        <v>100</v>
      </c>
      <c r="R592">
        <v>100</v>
      </c>
      <c r="S592">
        <v>3686735</v>
      </c>
      <c r="T592">
        <v>613780</v>
      </c>
      <c r="U592">
        <v>3072955</v>
      </c>
      <c r="V592">
        <v>14</v>
      </c>
      <c r="W592">
        <v>3165667</v>
      </c>
      <c r="X592">
        <v>0</v>
      </c>
      <c r="Y592">
        <v>0</v>
      </c>
      <c r="Z592">
        <v>0</v>
      </c>
      <c r="AA592">
        <v>105000</v>
      </c>
      <c r="AB592">
        <v>0</v>
      </c>
      <c r="AC592">
        <v>0</v>
      </c>
      <c r="AD592">
        <v>0</v>
      </c>
      <c r="AE592">
        <v>105000</v>
      </c>
      <c r="AF592">
        <v>0</v>
      </c>
      <c r="AG592">
        <v>396068</v>
      </c>
      <c r="AH592">
        <v>0</v>
      </c>
      <c r="AI592">
        <v>0</v>
      </c>
      <c r="AJ592">
        <v>396068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396068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20000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180830</v>
      </c>
      <c r="BN592">
        <v>18080</v>
      </c>
      <c r="BO592">
        <v>173990</v>
      </c>
      <c r="BP592">
        <v>158540</v>
      </c>
      <c r="BQ592">
        <v>33180</v>
      </c>
      <c r="BR592">
        <v>9500</v>
      </c>
      <c r="BS592">
        <v>36660</v>
      </c>
      <c r="BT592">
        <v>3000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134469.23300000001</v>
      </c>
      <c r="CH592">
        <v>31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20</v>
      </c>
      <c r="DA592">
        <v>0</v>
      </c>
      <c r="DB592">
        <v>0</v>
      </c>
      <c r="DC592">
        <v>20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2</v>
      </c>
      <c r="DS592">
        <v>2</v>
      </c>
      <c r="DV592" s="2"/>
      <c r="DZ592" t="b">
        <v>1</v>
      </c>
      <c r="EA592" s="2" t="s">
        <v>206</v>
      </c>
      <c r="ED592" s="3">
        <v>46082</v>
      </c>
      <c r="EE592" s="3">
        <v>46112</v>
      </c>
      <c r="EF592" s="2" t="s">
        <v>173</v>
      </c>
      <c r="EG592" t="b">
        <v>1</v>
      </c>
      <c r="EH592" s="2" t="s">
        <v>174</v>
      </c>
      <c r="EK592" s="2"/>
    </row>
    <row r="593" spans="1:141" ht="15">
      <c r="A593" s="3">
        <v>46082</v>
      </c>
      <c r="B593">
        <v>7610</v>
      </c>
      <c r="D593" s="2"/>
      <c r="E593" t="s">
        <v>176</v>
      </c>
      <c r="F593" s="2" t="s">
        <v>177</v>
      </c>
      <c r="G593">
        <v>19</v>
      </c>
      <c r="H593" s="3">
        <v>38124</v>
      </c>
      <c r="J593">
        <v>120215.333</v>
      </c>
      <c r="K593">
        <v>125465.3</v>
      </c>
      <c r="L593">
        <v>149512.81599999999</v>
      </c>
      <c r="M593">
        <v>21</v>
      </c>
      <c r="N593">
        <v>9</v>
      </c>
      <c r="O593">
        <v>1</v>
      </c>
      <c r="P593">
        <v>31</v>
      </c>
      <c r="Q593">
        <v>100</v>
      </c>
      <c r="R593">
        <v>100</v>
      </c>
      <c r="S593">
        <v>10015621</v>
      </c>
      <c r="T593">
        <v>2442840</v>
      </c>
      <c r="U593">
        <v>7572781</v>
      </c>
      <c r="V593">
        <v>21</v>
      </c>
      <c r="W593">
        <v>3726675</v>
      </c>
      <c r="X593">
        <v>0</v>
      </c>
      <c r="Y593">
        <v>0</v>
      </c>
      <c r="Z593">
        <v>0</v>
      </c>
      <c r="AA593">
        <v>157500</v>
      </c>
      <c r="AB593">
        <v>0</v>
      </c>
      <c r="AC593">
        <v>0</v>
      </c>
      <c r="AD593">
        <v>0</v>
      </c>
      <c r="AE593">
        <v>157500</v>
      </c>
      <c r="AF593">
        <v>0</v>
      </c>
      <c r="AG593">
        <v>470494</v>
      </c>
      <c r="AH593">
        <v>0</v>
      </c>
      <c r="AI593">
        <v>504605</v>
      </c>
      <c r="AJ593">
        <v>975100</v>
      </c>
      <c r="AK593">
        <v>1121346</v>
      </c>
      <c r="AL593">
        <v>0</v>
      </c>
      <c r="AM593">
        <v>0</v>
      </c>
      <c r="AN593">
        <v>0</v>
      </c>
      <c r="AO593">
        <v>0</v>
      </c>
      <c r="AP593">
        <v>2096446</v>
      </c>
      <c r="AQ593">
        <v>4000000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35000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1439100</v>
      </c>
      <c r="BN593">
        <v>143910</v>
      </c>
      <c r="BO593">
        <v>286330</v>
      </c>
      <c r="BP593">
        <v>427640</v>
      </c>
      <c r="BQ593">
        <v>90140</v>
      </c>
      <c r="BR593">
        <v>11180</v>
      </c>
      <c r="BS593">
        <v>43540</v>
      </c>
      <c r="BT593">
        <v>0</v>
      </c>
      <c r="BU593">
        <v>1000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216096.74400000001</v>
      </c>
      <c r="CH593">
        <v>31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20</v>
      </c>
      <c r="DA593">
        <v>0</v>
      </c>
      <c r="DB593">
        <v>18</v>
      </c>
      <c r="DC593">
        <v>38</v>
      </c>
      <c r="DD593">
        <v>40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2</v>
      </c>
      <c r="DS593">
        <v>2</v>
      </c>
      <c r="DV593" s="2"/>
      <c r="DZ593" t="b">
        <v>1</v>
      </c>
      <c r="EA593" s="2" t="s">
        <v>207</v>
      </c>
      <c r="ED593" s="3">
        <v>46082</v>
      </c>
      <c r="EE593" s="3">
        <v>46112</v>
      </c>
      <c r="EF593" s="2" t="s">
        <v>173</v>
      </c>
      <c r="EG593" t="b">
        <v>1</v>
      </c>
      <c r="EH593" s="2" t="s">
        <v>174</v>
      </c>
      <c r="EK593" s="2"/>
    </row>
    <row r="594" spans="1:141" ht="15">
      <c r="A594" s="3">
        <v>46082</v>
      </c>
      <c r="B594">
        <v>7610</v>
      </c>
      <c r="D594" s="2"/>
      <c r="E594" t="s">
        <v>179</v>
      </c>
      <c r="F594" s="2" t="s">
        <v>180</v>
      </c>
      <c r="G594">
        <v>19</v>
      </c>
      <c r="H594" s="3">
        <v>38600</v>
      </c>
      <c r="J594">
        <v>105328.299</v>
      </c>
      <c r="K594">
        <v>110328.26700000001</v>
      </c>
      <c r="L594">
        <v>131474.51800000001</v>
      </c>
      <c r="M594">
        <v>21</v>
      </c>
      <c r="N594">
        <v>9</v>
      </c>
      <c r="O594">
        <v>1</v>
      </c>
      <c r="P594">
        <v>31</v>
      </c>
      <c r="Q594">
        <v>100</v>
      </c>
      <c r="R594">
        <v>100</v>
      </c>
      <c r="S594">
        <v>4982875</v>
      </c>
      <c r="T594">
        <v>1386430</v>
      </c>
      <c r="U594">
        <v>3596445</v>
      </c>
      <c r="V594">
        <v>20</v>
      </c>
      <c r="W594">
        <v>3265177</v>
      </c>
      <c r="X594">
        <v>0</v>
      </c>
      <c r="Y594">
        <v>0</v>
      </c>
      <c r="Z594">
        <v>0</v>
      </c>
      <c r="AA594">
        <v>150000</v>
      </c>
      <c r="AB594">
        <v>0</v>
      </c>
      <c r="AC594">
        <v>0</v>
      </c>
      <c r="AD594">
        <v>0</v>
      </c>
      <c r="AE594">
        <v>150000</v>
      </c>
      <c r="AF594">
        <v>0</v>
      </c>
      <c r="AG594">
        <v>413731</v>
      </c>
      <c r="AH594">
        <v>0</v>
      </c>
      <c r="AI594">
        <v>739544</v>
      </c>
      <c r="AJ594">
        <v>1153275</v>
      </c>
      <c r="AK594">
        <v>394423</v>
      </c>
      <c r="AL594">
        <v>0</v>
      </c>
      <c r="AM594">
        <v>0</v>
      </c>
      <c r="AN594">
        <v>0</v>
      </c>
      <c r="AO594">
        <v>0</v>
      </c>
      <c r="AP594">
        <v>1547698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20000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338050</v>
      </c>
      <c r="BN594">
        <v>33800</v>
      </c>
      <c r="BO594">
        <v>225860</v>
      </c>
      <c r="BP594">
        <v>220450</v>
      </c>
      <c r="BQ594">
        <v>44850</v>
      </c>
      <c r="BR594">
        <v>9800</v>
      </c>
      <c r="BS594">
        <v>38280</v>
      </c>
      <c r="BT594">
        <v>23000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452340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175850.367</v>
      </c>
      <c r="CH594">
        <v>31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20</v>
      </c>
      <c r="DA594">
        <v>0</v>
      </c>
      <c r="DB594">
        <v>30</v>
      </c>
      <c r="DC594">
        <v>50</v>
      </c>
      <c r="DD594">
        <v>16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2</v>
      </c>
      <c r="DS594">
        <v>2</v>
      </c>
      <c r="DV594" s="2"/>
      <c r="DZ594" t="b">
        <v>1</v>
      </c>
      <c r="EA594" s="2" t="s">
        <v>207</v>
      </c>
      <c r="ED594" s="3">
        <v>46082</v>
      </c>
      <c r="EE594" s="3">
        <v>46112</v>
      </c>
      <c r="EF594" s="2" t="s">
        <v>173</v>
      </c>
      <c r="EG594" t="b">
        <v>1</v>
      </c>
      <c r="EH594" s="2" t="s">
        <v>174</v>
      </c>
      <c r="EK594" s="2"/>
    </row>
    <row r="595" spans="1:141" ht="15">
      <c r="A595" s="3">
        <v>46082</v>
      </c>
      <c r="B595">
        <v>7620</v>
      </c>
      <c r="D595" s="2"/>
      <c r="E595" t="s">
        <v>170</v>
      </c>
      <c r="F595" s="2" t="s">
        <v>171</v>
      </c>
      <c r="G595">
        <v>18</v>
      </c>
      <c r="H595" s="3">
        <v>35723</v>
      </c>
      <c r="J595">
        <v>140719.58900000001</v>
      </c>
      <c r="K595">
        <v>147719.56700000001</v>
      </c>
      <c r="L595">
        <v>176032.484</v>
      </c>
      <c r="M595">
        <v>21</v>
      </c>
      <c r="N595">
        <v>9</v>
      </c>
      <c r="O595">
        <v>1</v>
      </c>
      <c r="P595">
        <v>31</v>
      </c>
      <c r="Q595">
        <v>100</v>
      </c>
      <c r="R595">
        <v>100</v>
      </c>
      <c r="S595">
        <v>9464033</v>
      </c>
      <c r="T595">
        <v>2231033</v>
      </c>
      <c r="U595">
        <v>7233000</v>
      </c>
      <c r="V595">
        <v>28</v>
      </c>
      <c r="W595">
        <v>4362307</v>
      </c>
      <c r="X595">
        <v>0</v>
      </c>
      <c r="Y595">
        <v>0</v>
      </c>
      <c r="Z595">
        <v>0</v>
      </c>
      <c r="AA595">
        <v>210000</v>
      </c>
      <c r="AB595">
        <v>0</v>
      </c>
      <c r="AC595">
        <v>0</v>
      </c>
      <c r="AD595">
        <v>0</v>
      </c>
      <c r="AE595">
        <v>210000</v>
      </c>
      <c r="AF595">
        <v>0</v>
      </c>
      <c r="AG595">
        <v>553948</v>
      </c>
      <c r="AH595">
        <v>0</v>
      </c>
      <c r="AI595">
        <v>594109</v>
      </c>
      <c r="AJ595">
        <v>1148058</v>
      </c>
      <c r="AK595">
        <v>1056194</v>
      </c>
      <c r="AL595">
        <v>0</v>
      </c>
      <c r="AM595">
        <v>577474</v>
      </c>
      <c r="AN595">
        <v>0</v>
      </c>
      <c r="AO595">
        <v>55000</v>
      </c>
      <c r="AP595">
        <v>2836726</v>
      </c>
      <c r="AQ595">
        <v>2000000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55000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1223390</v>
      </c>
      <c r="BN595">
        <v>122330</v>
      </c>
      <c r="BO595">
        <v>302570</v>
      </c>
      <c r="BP595">
        <v>414640</v>
      </c>
      <c r="BQ595">
        <v>85180</v>
      </c>
      <c r="BR595">
        <v>13090</v>
      </c>
      <c r="BS595">
        <v>51260</v>
      </c>
      <c r="BT595">
        <v>11000</v>
      </c>
      <c r="BU595">
        <v>7573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268976.34399999998</v>
      </c>
      <c r="CH595">
        <v>31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11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20</v>
      </c>
      <c r="DA595">
        <v>0</v>
      </c>
      <c r="DB595">
        <v>18</v>
      </c>
      <c r="DC595">
        <v>38</v>
      </c>
      <c r="DD595">
        <v>32</v>
      </c>
      <c r="DE595">
        <v>0</v>
      </c>
      <c r="DF595">
        <v>43.74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0.5</v>
      </c>
      <c r="DR595">
        <v>2</v>
      </c>
      <c r="DS595">
        <v>2</v>
      </c>
      <c r="DV595" s="2"/>
      <c r="DZ595" t="b">
        <v>1</v>
      </c>
      <c r="EA595" s="2" t="s">
        <v>208</v>
      </c>
      <c r="ED595" s="3">
        <v>46082</v>
      </c>
      <c r="EE595" s="3">
        <v>46112</v>
      </c>
      <c r="EF595" s="2" t="s">
        <v>173</v>
      </c>
      <c r="EG595" t="b">
        <v>1</v>
      </c>
      <c r="EH595" s="2" t="s">
        <v>174</v>
      </c>
      <c r="EK595" s="2"/>
    </row>
    <row r="596" spans="1:141" ht="15">
      <c r="A596" s="3">
        <v>46082</v>
      </c>
      <c r="B596">
        <v>7620</v>
      </c>
      <c r="D596" s="2"/>
      <c r="E596" t="s">
        <v>170</v>
      </c>
      <c r="F596" s="2" t="s">
        <v>171</v>
      </c>
      <c r="G596">
        <v>3</v>
      </c>
      <c r="H596" s="3">
        <v>35738</v>
      </c>
      <c r="J596">
        <v>129126.58900000001</v>
      </c>
      <c r="K596">
        <v>136126.56700000001</v>
      </c>
      <c r="L596">
        <v>162217.492</v>
      </c>
      <c r="M596">
        <v>21</v>
      </c>
      <c r="N596">
        <v>9</v>
      </c>
      <c r="O596">
        <v>1</v>
      </c>
      <c r="P596">
        <v>31</v>
      </c>
      <c r="Q596">
        <v>100</v>
      </c>
      <c r="R596">
        <v>100</v>
      </c>
      <c r="S596">
        <v>7058719</v>
      </c>
      <c r="T596">
        <v>1376870</v>
      </c>
      <c r="U596">
        <v>5681849</v>
      </c>
      <c r="V596">
        <v>28</v>
      </c>
      <c r="W596">
        <v>4002924</v>
      </c>
      <c r="X596">
        <v>0</v>
      </c>
      <c r="Y596">
        <v>0</v>
      </c>
      <c r="Z596">
        <v>0</v>
      </c>
      <c r="AA596">
        <v>210000</v>
      </c>
      <c r="AB596">
        <v>0</v>
      </c>
      <c r="AC596">
        <v>0</v>
      </c>
      <c r="AD596">
        <v>0</v>
      </c>
      <c r="AE596">
        <v>210000</v>
      </c>
      <c r="AF596">
        <v>0</v>
      </c>
      <c r="AG596">
        <v>510474</v>
      </c>
      <c r="AH596">
        <v>0</v>
      </c>
      <c r="AI596">
        <v>547484</v>
      </c>
      <c r="AJ596">
        <v>1057958</v>
      </c>
      <c r="AK596">
        <v>973304</v>
      </c>
      <c r="AL596">
        <v>81108</v>
      </c>
      <c r="AM596">
        <v>613425</v>
      </c>
      <c r="AN596">
        <v>0</v>
      </c>
      <c r="AO596">
        <v>65000</v>
      </c>
      <c r="AP596">
        <v>2790795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55000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593060</v>
      </c>
      <c r="BN596">
        <v>59300</v>
      </c>
      <c r="BO596">
        <v>283290</v>
      </c>
      <c r="BP596">
        <v>308450</v>
      </c>
      <c r="BQ596">
        <v>63530</v>
      </c>
      <c r="BR596">
        <v>12010</v>
      </c>
      <c r="BS596">
        <v>47230</v>
      </c>
      <c r="BT596">
        <v>10000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235998.77799999999</v>
      </c>
      <c r="CH596">
        <v>31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13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20</v>
      </c>
      <c r="DA596">
        <v>0</v>
      </c>
      <c r="DB596">
        <v>18</v>
      </c>
      <c r="DC596">
        <v>38</v>
      </c>
      <c r="DD596">
        <v>32</v>
      </c>
      <c r="DE596">
        <v>2</v>
      </c>
      <c r="DF596">
        <v>50.42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0.5</v>
      </c>
      <c r="DR596">
        <v>2</v>
      </c>
      <c r="DS596">
        <v>2</v>
      </c>
      <c r="DV596" s="2"/>
      <c r="DZ596" t="b">
        <v>1</v>
      </c>
      <c r="EA596" s="2" t="s">
        <v>208</v>
      </c>
      <c r="ED596" s="3">
        <v>46082</v>
      </c>
      <c r="EE596" s="3">
        <v>46112</v>
      </c>
      <c r="EF596" s="2" t="s">
        <v>173</v>
      </c>
      <c r="EG596" t="b">
        <v>1</v>
      </c>
      <c r="EH596" s="2" t="s">
        <v>174</v>
      </c>
      <c r="EK596" s="2"/>
    </row>
    <row r="597" spans="1:141" ht="15">
      <c r="A597" s="3">
        <v>46082</v>
      </c>
      <c r="B597">
        <v>7620</v>
      </c>
      <c r="D597" s="2"/>
      <c r="E597" t="s">
        <v>170</v>
      </c>
      <c r="F597" s="2" t="s">
        <v>171</v>
      </c>
      <c r="G597">
        <v>14</v>
      </c>
      <c r="H597" s="3">
        <v>35416</v>
      </c>
      <c r="J597">
        <v>138345.58900000001</v>
      </c>
      <c r="K597">
        <v>145595.56700000001</v>
      </c>
      <c r="L597">
        <v>173501.38399999999</v>
      </c>
      <c r="M597">
        <v>21</v>
      </c>
      <c r="N597">
        <v>9</v>
      </c>
      <c r="O597">
        <v>1</v>
      </c>
      <c r="P597">
        <v>31</v>
      </c>
      <c r="Q597">
        <v>100</v>
      </c>
      <c r="R597">
        <v>100</v>
      </c>
      <c r="S597">
        <v>8395078</v>
      </c>
      <c r="T597">
        <v>1932300</v>
      </c>
      <c r="U597">
        <v>6462778</v>
      </c>
      <c r="V597">
        <v>29</v>
      </c>
      <c r="W597">
        <v>4288713</v>
      </c>
      <c r="X597">
        <v>0</v>
      </c>
      <c r="Y597">
        <v>0</v>
      </c>
      <c r="Z597">
        <v>0</v>
      </c>
      <c r="AA597">
        <v>217500</v>
      </c>
      <c r="AB597">
        <v>0</v>
      </c>
      <c r="AC597">
        <v>0</v>
      </c>
      <c r="AD597">
        <v>0</v>
      </c>
      <c r="AE597">
        <v>217500</v>
      </c>
      <c r="AF597">
        <v>0</v>
      </c>
      <c r="AG597">
        <v>545983</v>
      </c>
      <c r="AH597">
        <v>0</v>
      </c>
      <c r="AI597">
        <v>520504</v>
      </c>
      <c r="AJ597">
        <v>1066487</v>
      </c>
      <c r="AK597">
        <v>1041008</v>
      </c>
      <c r="AL597">
        <v>86750</v>
      </c>
      <c r="AM597">
        <v>599620</v>
      </c>
      <c r="AN597">
        <v>0</v>
      </c>
      <c r="AO597">
        <v>60000</v>
      </c>
      <c r="AP597">
        <v>2853865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1000000</v>
      </c>
      <c r="BA597">
        <v>0</v>
      </c>
      <c r="BB597">
        <v>35000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1014400</v>
      </c>
      <c r="BN597">
        <v>101440</v>
      </c>
      <c r="BO597">
        <v>302570</v>
      </c>
      <c r="BP597">
        <v>364940</v>
      </c>
      <c r="BQ597">
        <v>75560</v>
      </c>
      <c r="BR597">
        <v>12870</v>
      </c>
      <c r="BS597">
        <v>50520</v>
      </c>
      <c r="BT597">
        <v>0</v>
      </c>
      <c r="BU597">
        <v>10000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259168.356</v>
      </c>
      <c r="CH597">
        <v>31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12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20</v>
      </c>
      <c r="DA597">
        <v>0</v>
      </c>
      <c r="DB597">
        <v>16</v>
      </c>
      <c r="DC597">
        <v>36</v>
      </c>
      <c r="DD597">
        <v>32</v>
      </c>
      <c r="DE597">
        <v>2</v>
      </c>
      <c r="DF597">
        <v>46.08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1</v>
      </c>
      <c r="DR597">
        <v>2</v>
      </c>
      <c r="DS597">
        <v>2</v>
      </c>
      <c r="DV597" s="2"/>
      <c r="DZ597" t="b">
        <v>1</v>
      </c>
      <c r="EA597" s="2" t="s">
        <v>208</v>
      </c>
      <c r="ED597" s="3">
        <v>46082</v>
      </c>
      <c r="EE597" s="3">
        <v>46112</v>
      </c>
      <c r="EF597" s="2" t="s">
        <v>173</v>
      </c>
      <c r="EG597" t="b">
        <v>1</v>
      </c>
      <c r="EH597" s="2" t="s">
        <v>174</v>
      </c>
      <c r="EK597" s="2"/>
    </row>
    <row r="598" spans="1:141" ht="15">
      <c r="A598" s="3">
        <v>46082</v>
      </c>
      <c r="B598">
        <v>7620</v>
      </c>
      <c r="D598" s="2"/>
      <c r="E598" t="s">
        <v>170</v>
      </c>
      <c r="F598" s="2" t="s">
        <v>171</v>
      </c>
      <c r="G598">
        <v>14</v>
      </c>
      <c r="H598" s="3">
        <v>41640</v>
      </c>
      <c r="J598">
        <v>138345.58900000001</v>
      </c>
      <c r="K598">
        <v>141345.56700000001</v>
      </c>
      <c r="L598">
        <v>168436.8</v>
      </c>
      <c r="M598">
        <v>21</v>
      </c>
      <c r="N598">
        <v>9</v>
      </c>
      <c r="O598">
        <v>1</v>
      </c>
      <c r="P598">
        <v>31</v>
      </c>
      <c r="Q598">
        <v>100</v>
      </c>
      <c r="R598">
        <v>100</v>
      </c>
      <c r="S598">
        <v>7140409</v>
      </c>
      <c r="T598">
        <v>1519760</v>
      </c>
      <c r="U598">
        <v>5620649</v>
      </c>
      <c r="V598">
        <v>12</v>
      </c>
      <c r="W598">
        <v>4288713</v>
      </c>
      <c r="X598">
        <v>0</v>
      </c>
      <c r="Y598">
        <v>0</v>
      </c>
      <c r="Z598">
        <v>0</v>
      </c>
      <c r="AA598">
        <v>90000</v>
      </c>
      <c r="AB598">
        <v>0</v>
      </c>
      <c r="AC598">
        <v>0</v>
      </c>
      <c r="AD598">
        <v>0</v>
      </c>
      <c r="AE598">
        <v>90000</v>
      </c>
      <c r="AF598">
        <v>0</v>
      </c>
      <c r="AG598">
        <v>530045</v>
      </c>
      <c r="AH598">
        <v>0</v>
      </c>
      <c r="AI598">
        <v>568474</v>
      </c>
      <c r="AJ598">
        <v>1098520</v>
      </c>
      <c r="AK598">
        <v>1010620</v>
      </c>
      <c r="AL598">
        <v>0</v>
      </c>
      <c r="AM598">
        <v>552556</v>
      </c>
      <c r="AN598">
        <v>0</v>
      </c>
      <c r="AO598">
        <v>55000</v>
      </c>
      <c r="AP598">
        <v>2716696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45000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707060</v>
      </c>
      <c r="BN598">
        <v>70700</v>
      </c>
      <c r="BO598">
        <v>302570</v>
      </c>
      <c r="BP598">
        <v>313220</v>
      </c>
      <c r="BQ598">
        <v>64260</v>
      </c>
      <c r="BR598">
        <v>12870</v>
      </c>
      <c r="BS598">
        <v>49080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261849.55600000001</v>
      </c>
      <c r="CH598">
        <v>31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11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20</v>
      </c>
      <c r="DA598">
        <v>0</v>
      </c>
      <c r="DB598">
        <v>18</v>
      </c>
      <c r="DC598">
        <v>38</v>
      </c>
      <c r="DD598">
        <v>32</v>
      </c>
      <c r="DE598">
        <v>0</v>
      </c>
      <c r="DF598">
        <v>43.74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2</v>
      </c>
      <c r="DS598">
        <v>2</v>
      </c>
      <c r="DV598" s="2"/>
      <c r="DZ598" t="b">
        <v>1</v>
      </c>
      <c r="EA598" s="2" t="s">
        <v>208</v>
      </c>
      <c r="ED598" s="3">
        <v>46082</v>
      </c>
      <c r="EE598" s="3">
        <v>46112</v>
      </c>
      <c r="EF598" s="2" t="s">
        <v>173</v>
      </c>
      <c r="EG598" t="b">
        <v>1</v>
      </c>
      <c r="EH598" s="2" t="s">
        <v>174</v>
      </c>
      <c r="EK598" s="2"/>
    </row>
    <row r="599" spans="1:141" ht="15">
      <c r="A599" s="3">
        <v>46082</v>
      </c>
      <c r="B599">
        <v>7620</v>
      </c>
      <c r="D599" s="2"/>
      <c r="E599" t="s">
        <v>176</v>
      </c>
      <c r="F599" s="2" t="s">
        <v>177</v>
      </c>
      <c r="G599">
        <v>16</v>
      </c>
      <c r="H599" s="3">
        <v>41640</v>
      </c>
      <c r="J599">
        <v>118910.333</v>
      </c>
      <c r="K599">
        <v>122160.3</v>
      </c>
      <c r="L599">
        <v>145574.35800000001</v>
      </c>
      <c r="M599">
        <v>21</v>
      </c>
      <c r="N599">
        <v>9</v>
      </c>
      <c r="O599">
        <v>1</v>
      </c>
      <c r="P599">
        <v>31</v>
      </c>
      <c r="Q599">
        <v>100</v>
      </c>
      <c r="R599">
        <v>100</v>
      </c>
      <c r="S599">
        <v>6533217</v>
      </c>
      <c r="T599">
        <v>1353217</v>
      </c>
      <c r="U599">
        <v>5180000</v>
      </c>
      <c r="V599">
        <v>12</v>
      </c>
      <c r="W599">
        <v>3686220</v>
      </c>
      <c r="X599">
        <v>0</v>
      </c>
      <c r="Y599">
        <v>0</v>
      </c>
      <c r="Z599">
        <v>7500</v>
      </c>
      <c r="AA599">
        <v>90000</v>
      </c>
      <c r="AB599">
        <v>0</v>
      </c>
      <c r="AC599">
        <v>0</v>
      </c>
      <c r="AD599">
        <v>0</v>
      </c>
      <c r="AE599">
        <v>97500</v>
      </c>
      <c r="AF599">
        <v>0</v>
      </c>
      <c r="AG599">
        <v>458101</v>
      </c>
      <c r="AH599">
        <v>0</v>
      </c>
      <c r="AI599">
        <v>491313</v>
      </c>
      <c r="AJ599">
        <v>949414</v>
      </c>
      <c r="AK599">
        <v>1091807</v>
      </c>
      <c r="AL599">
        <v>72787</v>
      </c>
      <c r="AM599">
        <v>550489</v>
      </c>
      <c r="AN599">
        <v>0</v>
      </c>
      <c r="AO599">
        <v>65000</v>
      </c>
      <c r="AP599">
        <v>2729497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20000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617060</v>
      </c>
      <c r="BN599">
        <v>61700</v>
      </c>
      <c r="BO599">
        <v>274360</v>
      </c>
      <c r="BP599">
        <v>282510</v>
      </c>
      <c r="BQ599">
        <v>58800</v>
      </c>
      <c r="BR599">
        <v>11060</v>
      </c>
      <c r="BS599">
        <v>42410</v>
      </c>
      <c r="BT599">
        <v>0</v>
      </c>
      <c r="BU599">
        <v>5317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209994.94399999999</v>
      </c>
      <c r="CH599">
        <v>31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13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20</v>
      </c>
      <c r="DA599">
        <v>0</v>
      </c>
      <c r="DB599">
        <v>18</v>
      </c>
      <c r="DC599">
        <v>38</v>
      </c>
      <c r="DD599">
        <v>40</v>
      </c>
      <c r="DE599">
        <v>2</v>
      </c>
      <c r="DF599">
        <v>50.42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2</v>
      </c>
      <c r="DS599">
        <v>2</v>
      </c>
      <c r="DV599" s="2"/>
      <c r="DZ599" t="b">
        <v>1</v>
      </c>
      <c r="EA599" s="2" t="s">
        <v>208</v>
      </c>
      <c r="ED599" s="3">
        <v>46082</v>
      </c>
      <c r="EE599" s="3">
        <v>46112</v>
      </c>
      <c r="EF599" s="2" t="s">
        <v>173</v>
      </c>
      <c r="EG599" t="b">
        <v>1</v>
      </c>
      <c r="EH599" s="2" t="s">
        <v>174</v>
      </c>
      <c r="EK599" s="2"/>
    </row>
    <row r="600" spans="1:141" ht="15">
      <c r="A600" s="3">
        <v>46082</v>
      </c>
      <c r="B600">
        <v>7620</v>
      </c>
      <c r="D600" s="2"/>
      <c r="E600" t="s">
        <v>176</v>
      </c>
      <c r="F600" s="2" t="s">
        <v>177</v>
      </c>
      <c r="G600">
        <v>15</v>
      </c>
      <c r="H600" s="3">
        <v>36458</v>
      </c>
      <c r="J600">
        <v>118421.333</v>
      </c>
      <c r="K600">
        <v>124921.3</v>
      </c>
      <c r="L600">
        <v>148864.549</v>
      </c>
      <c r="M600">
        <v>21</v>
      </c>
      <c r="N600">
        <v>9</v>
      </c>
      <c r="O600">
        <v>1</v>
      </c>
      <c r="P600">
        <v>31</v>
      </c>
      <c r="Q600">
        <v>100</v>
      </c>
      <c r="R600">
        <v>100</v>
      </c>
      <c r="S600">
        <v>6700780</v>
      </c>
      <c r="T600">
        <v>1340780</v>
      </c>
      <c r="U600">
        <v>5360000</v>
      </c>
      <c r="V600">
        <v>26</v>
      </c>
      <c r="W600">
        <v>3671061</v>
      </c>
      <c r="X600">
        <v>0</v>
      </c>
      <c r="Y600">
        <v>0</v>
      </c>
      <c r="Z600">
        <v>0</v>
      </c>
      <c r="AA600">
        <v>195000</v>
      </c>
      <c r="AB600">
        <v>0</v>
      </c>
      <c r="AC600">
        <v>0</v>
      </c>
      <c r="AD600">
        <v>0</v>
      </c>
      <c r="AE600">
        <v>195000</v>
      </c>
      <c r="AF600">
        <v>0</v>
      </c>
      <c r="AG600">
        <v>468454</v>
      </c>
      <c r="AH600">
        <v>0</v>
      </c>
      <c r="AI600">
        <v>502417</v>
      </c>
      <c r="AJ600">
        <v>970872</v>
      </c>
      <c r="AK600">
        <v>1116484</v>
      </c>
      <c r="AL600">
        <v>74432</v>
      </c>
      <c r="AM600">
        <v>562931</v>
      </c>
      <c r="AN600">
        <v>0</v>
      </c>
      <c r="AO600">
        <v>65000</v>
      </c>
      <c r="AP600">
        <v>2789719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45000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578900</v>
      </c>
      <c r="BN600">
        <v>57890</v>
      </c>
      <c r="BO600">
        <v>293930</v>
      </c>
      <c r="BP600">
        <v>292700</v>
      </c>
      <c r="BQ600">
        <v>60310</v>
      </c>
      <c r="BR600">
        <v>11020</v>
      </c>
      <c r="BS600">
        <v>43340</v>
      </c>
      <c r="BT600">
        <v>0</v>
      </c>
      <c r="BU600">
        <v>2690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228078.66699999999</v>
      </c>
      <c r="CH600">
        <v>31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13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20</v>
      </c>
      <c r="DA600">
        <v>0</v>
      </c>
      <c r="DB600">
        <v>18</v>
      </c>
      <c r="DC600">
        <v>38</v>
      </c>
      <c r="DD600">
        <v>40</v>
      </c>
      <c r="DE600">
        <v>2</v>
      </c>
      <c r="DF600">
        <v>50.42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2</v>
      </c>
      <c r="DS600">
        <v>2</v>
      </c>
      <c r="DV600" s="2"/>
      <c r="DZ600" t="b">
        <v>1</v>
      </c>
      <c r="EA600" s="2" t="s">
        <v>208</v>
      </c>
      <c r="ED600" s="3">
        <v>46082</v>
      </c>
      <c r="EE600" s="3">
        <v>46112</v>
      </c>
      <c r="EF600" s="2" t="s">
        <v>173</v>
      </c>
      <c r="EG600" t="b">
        <v>1</v>
      </c>
      <c r="EH600" s="2" t="s">
        <v>174</v>
      </c>
      <c r="EK600" s="2"/>
    </row>
    <row r="601" spans="1:141" ht="15">
      <c r="A601" s="3">
        <v>46082</v>
      </c>
      <c r="B601">
        <v>7620</v>
      </c>
      <c r="D601" s="2"/>
      <c r="E601" t="s">
        <v>176</v>
      </c>
      <c r="F601" s="2" t="s">
        <v>177</v>
      </c>
      <c r="G601">
        <v>15</v>
      </c>
      <c r="H601" s="3">
        <v>37391</v>
      </c>
      <c r="J601">
        <v>118421.333</v>
      </c>
      <c r="K601">
        <v>124171.3</v>
      </c>
      <c r="L601">
        <v>147970.799</v>
      </c>
      <c r="M601">
        <v>21</v>
      </c>
      <c r="N601">
        <v>9</v>
      </c>
      <c r="O601">
        <v>1</v>
      </c>
      <c r="P601">
        <v>31</v>
      </c>
      <c r="Q601">
        <v>100</v>
      </c>
      <c r="R601">
        <v>100</v>
      </c>
      <c r="S601">
        <v>6626920</v>
      </c>
      <c r="T601">
        <v>1394940</v>
      </c>
      <c r="U601">
        <v>5231980</v>
      </c>
      <c r="V601">
        <v>23</v>
      </c>
      <c r="W601">
        <v>3671061</v>
      </c>
      <c r="X601">
        <v>0</v>
      </c>
      <c r="Y601">
        <v>0</v>
      </c>
      <c r="Z601">
        <v>0</v>
      </c>
      <c r="AA601">
        <v>172500</v>
      </c>
      <c r="AB601">
        <v>0</v>
      </c>
      <c r="AC601">
        <v>0</v>
      </c>
      <c r="AD601">
        <v>0</v>
      </c>
      <c r="AE601">
        <v>172500</v>
      </c>
      <c r="AF601">
        <v>0</v>
      </c>
      <c r="AG601">
        <v>465642</v>
      </c>
      <c r="AH601">
        <v>0</v>
      </c>
      <c r="AI601">
        <v>499401</v>
      </c>
      <c r="AJ601">
        <v>965043</v>
      </c>
      <c r="AK601">
        <v>1109780</v>
      </c>
      <c r="AL601">
        <v>73985</v>
      </c>
      <c r="AM601">
        <v>559551</v>
      </c>
      <c r="AN601">
        <v>0</v>
      </c>
      <c r="AO601">
        <v>65000</v>
      </c>
      <c r="AP601">
        <v>2773359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10000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625160</v>
      </c>
      <c r="BN601">
        <v>62510</v>
      </c>
      <c r="BO601">
        <v>287940</v>
      </c>
      <c r="BP601">
        <v>289580</v>
      </c>
      <c r="BQ601">
        <v>59640</v>
      </c>
      <c r="BR601">
        <v>11020</v>
      </c>
      <c r="BS601">
        <v>43090</v>
      </c>
      <c r="BT601">
        <v>11000</v>
      </c>
      <c r="BU601">
        <v>5000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216251.6</v>
      </c>
      <c r="CH601">
        <v>31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13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20</v>
      </c>
      <c r="DA601">
        <v>0</v>
      </c>
      <c r="DB601">
        <v>18</v>
      </c>
      <c r="DC601">
        <v>38</v>
      </c>
      <c r="DD601">
        <v>40</v>
      </c>
      <c r="DE601">
        <v>2</v>
      </c>
      <c r="DF601">
        <v>50.42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2</v>
      </c>
      <c r="DS601">
        <v>2</v>
      </c>
      <c r="DV601" s="2"/>
      <c r="DZ601" t="b">
        <v>1</v>
      </c>
      <c r="EA601" s="2" t="s">
        <v>208</v>
      </c>
      <c r="ED601" s="3">
        <v>46082</v>
      </c>
      <c r="EE601" s="3">
        <v>46112</v>
      </c>
      <c r="EF601" s="2" t="s">
        <v>173</v>
      </c>
      <c r="EG601" t="b">
        <v>1</v>
      </c>
      <c r="EH601" s="2" t="s">
        <v>174</v>
      </c>
      <c r="EK601" s="2"/>
    </row>
    <row r="602" spans="1:141" ht="15">
      <c r="A602" s="3">
        <v>46082</v>
      </c>
      <c r="B602">
        <v>7620</v>
      </c>
      <c r="D602" s="2"/>
      <c r="E602" t="s">
        <v>176</v>
      </c>
      <c r="F602" s="2" t="s">
        <v>177</v>
      </c>
      <c r="G602">
        <v>12</v>
      </c>
      <c r="H602" s="3">
        <v>37599</v>
      </c>
      <c r="J602">
        <v>116788.333</v>
      </c>
      <c r="K602">
        <v>122788.3</v>
      </c>
      <c r="L602">
        <v>146322.72399999999</v>
      </c>
      <c r="M602">
        <v>21</v>
      </c>
      <c r="N602">
        <v>9</v>
      </c>
      <c r="O602">
        <v>1</v>
      </c>
      <c r="P602">
        <v>31</v>
      </c>
      <c r="Q602">
        <v>100</v>
      </c>
      <c r="R602">
        <v>100</v>
      </c>
      <c r="S602">
        <v>7983196</v>
      </c>
      <c r="T602">
        <v>1675196</v>
      </c>
      <c r="U602">
        <v>6308000</v>
      </c>
      <c r="V602">
        <v>23</v>
      </c>
      <c r="W602">
        <v>3620438</v>
      </c>
      <c r="X602">
        <v>0</v>
      </c>
      <c r="Y602">
        <v>0</v>
      </c>
      <c r="Z602">
        <v>7500</v>
      </c>
      <c r="AA602">
        <v>172500</v>
      </c>
      <c r="AB602">
        <v>0</v>
      </c>
      <c r="AC602">
        <v>0</v>
      </c>
      <c r="AD602">
        <v>0</v>
      </c>
      <c r="AE602">
        <v>180000</v>
      </c>
      <c r="AF602">
        <v>0</v>
      </c>
      <c r="AG602">
        <v>460456</v>
      </c>
      <c r="AH602">
        <v>0</v>
      </c>
      <c r="AI602">
        <v>493839</v>
      </c>
      <c r="AJ602">
        <v>954295</v>
      </c>
      <c r="AK602">
        <v>658452</v>
      </c>
      <c r="AL602">
        <v>0</v>
      </c>
      <c r="AM602">
        <v>480011</v>
      </c>
      <c r="AN602">
        <v>0</v>
      </c>
      <c r="AO602">
        <v>55000</v>
      </c>
      <c r="AP602">
        <v>2147758</v>
      </c>
      <c r="AQ602">
        <v>2000000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35000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845930</v>
      </c>
      <c r="BN602">
        <v>84590</v>
      </c>
      <c r="BO602">
        <v>274590</v>
      </c>
      <c r="BP602">
        <v>344450</v>
      </c>
      <c r="BQ602">
        <v>71850</v>
      </c>
      <c r="BR602">
        <v>10870</v>
      </c>
      <c r="BS602">
        <v>42600</v>
      </c>
      <c r="BT602">
        <v>0</v>
      </c>
      <c r="BU602">
        <v>316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227559.15599999999</v>
      </c>
      <c r="CH602">
        <v>31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11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20</v>
      </c>
      <c r="DA602">
        <v>0</v>
      </c>
      <c r="DB602">
        <v>18</v>
      </c>
      <c r="DC602">
        <v>38</v>
      </c>
      <c r="DD602">
        <v>24</v>
      </c>
      <c r="DE602">
        <v>0</v>
      </c>
      <c r="DF602">
        <v>43.74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2</v>
      </c>
      <c r="DS602">
        <v>2</v>
      </c>
      <c r="DV602" s="2"/>
      <c r="DZ602" t="b">
        <v>1</v>
      </c>
      <c r="EA602" s="2" t="s">
        <v>208</v>
      </c>
      <c r="ED602" s="3">
        <v>46082</v>
      </c>
      <c r="EE602" s="3">
        <v>46112</v>
      </c>
      <c r="EF602" s="2" t="s">
        <v>173</v>
      </c>
      <c r="EG602" t="b">
        <v>1</v>
      </c>
      <c r="EH602" s="2" t="s">
        <v>174</v>
      </c>
      <c r="EK602" s="2"/>
    </row>
    <row r="603" spans="1:141" ht="15">
      <c r="A603" s="3">
        <v>46082</v>
      </c>
      <c r="B603">
        <v>7620</v>
      </c>
      <c r="D603" s="2"/>
      <c r="E603" t="s">
        <v>176</v>
      </c>
      <c r="F603" s="2" t="s">
        <v>177</v>
      </c>
      <c r="G603">
        <v>5</v>
      </c>
      <c r="H603" s="3">
        <v>37683</v>
      </c>
      <c r="J603">
        <v>111809.333</v>
      </c>
      <c r="K603">
        <v>117809.3</v>
      </c>
      <c r="L603">
        <v>140389.416</v>
      </c>
      <c r="M603">
        <v>21</v>
      </c>
      <c r="N603">
        <v>9</v>
      </c>
      <c r="O603">
        <v>1</v>
      </c>
      <c r="P603">
        <v>31</v>
      </c>
      <c r="Q603">
        <v>100</v>
      </c>
      <c r="R603">
        <v>100</v>
      </c>
      <c r="S603">
        <v>5919571</v>
      </c>
      <c r="T603">
        <v>1214790</v>
      </c>
      <c r="U603">
        <v>4704781</v>
      </c>
      <c r="V603">
        <v>23</v>
      </c>
      <c r="W603">
        <v>3466089</v>
      </c>
      <c r="X603">
        <v>0</v>
      </c>
      <c r="Y603">
        <v>0</v>
      </c>
      <c r="Z603">
        <v>7500</v>
      </c>
      <c r="AA603">
        <v>172500</v>
      </c>
      <c r="AB603">
        <v>0</v>
      </c>
      <c r="AC603">
        <v>0</v>
      </c>
      <c r="AD603">
        <v>0</v>
      </c>
      <c r="AE603">
        <v>180000</v>
      </c>
      <c r="AF603">
        <v>0</v>
      </c>
      <c r="AG603">
        <v>441784</v>
      </c>
      <c r="AH603">
        <v>0</v>
      </c>
      <c r="AI603">
        <v>473814</v>
      </c>
      <c r="AJ603">
        <v>915599</v>
      </c>
      <c r="AK603">
        <v>842336</v>
      </c>
      <c r="AL603">
        <v>0</v>
      </c>
      <c r="AM603">
        <v>460547</v>
      </c>
      <c r="AN603">
        <v>0</v>
      </c>
      <c r="AO603">
        <v>55000</v>
      </c>
      <c r="AP603">
        <v>2273482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511510</v>
      </c>
      <c r="BN603">
        <v>51150</v>
      </c>
      <c r="BO603">
        <v>256160</v>
      </c>
      <c r="BP603">
        <v>278420</v>
      </c>
      <c r="BQ603">
        <v>53280</v>
      </c>
      <c r="BR603">
        <v>10400</v>
      </c>
      <c r="BS603">
        <v>40870</v>
      </c>
      <c r="BT603">
        <v>13000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204739.467</v>
      </c>
      <c r="CH603">
        <v>31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11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20</v>
      </c>
      <c r="DA603">
        <v>0</v>
      </c>
      <c r="DB603">
        <v>18</v>
      </c>
      <c r="DC603">
        <v>38</v>
      </c>
      <c r="DD603">
        <v>32</v>
      </c>
      <c r="DE603">
        <v>0</v>
      </c>
      <c r="DF603">
        <v>43.74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1</v>
      </c>
      <c r="DR603">
        <v>2</v>
      </c>
      <c r="DS603">
        <v>2</v>
      </c>
      <c r="DV603" s="2"/>
      <c r="DZ603" t="b">
        <v>1</v>
      </c>
      <c r="EA603" s="2" t="s">
        <v>208</v>
      </c>
      <c r="ED603" s="3">
        <v>46082</v>
      </c>
      <c r="EE603" s="3">
        <v>46112</v>
      </c>
      <c r="EF603" s="2" t="s">
        <v>173</v>
      </c>
      <c r="EG603" t="b">
        <v>1</v>
      </c>
      <c r="EH603" s="2" t="s">
        <v>174</v>
      </c>
      <c r="EK603" s="2"/>
    </row>
    <row r="604" spans="1:141" ht="15">
      <c r="A604" s="3">
        <v>46082</v>
      </c>
      <c r="B604">
        <v>7620</v>
      </c>
      <c r="D604" s="2"/>
      <c r="E604" t="s">
        <v>176</v>
      </c>
      <c r="F604" s="2" t="s">
        <v>177</v>
      </c>
      <c r="G604">
        <v>12</v>
      </c>
      <c r="H604" s="3">
        <v>37914</v>
      </c>
      <c r="J604">
        <v>116788.333</v>
      </c>
      <c r="K604">
        <v>122288.3</v>
      </c>
      <c r="L604">
        <v>145726.891</v>
      </c>
      <c r="M604">
        <v>21</v>
      </c>
      <c r="N604">
        <v>9</v>
      </c>
      <c r="O604">
        <v>1</v>
      </c>
      <c r="P604">
        <v>31</v>
      </c>
      <c r="Q604">
        <v>100</v>
      </c>
      <c r="R604">
        <v>100</v>
      </c>
      <c r="S604">
        <v>5664933</v>
      </c>
      <c r="T604">
        <v>1087180</v>
      </c>
      <c r="U604">
        <v>4577753</v>
      </c>
      <c r="V604">
        <v>22</v>
      </c>
      <c r="W604">
        <v>3620438</v>
      </c>
      <c r="X604">
        <v>0</v>
      </c>
      <c r="Y604">
        <v>0</v>
      </c>
      <c r="Z604">
        <v>0</v>
      </c>
      <c r="AA604">
        <v>165000</v>
      </c>
      <c r="AB604">
        <v>0</v>
      </c>
      <c r="AC604">
        <v>0</v>
      </c>
      <c r="AD604">
        <v>0</v>
      </c>
      <c r="AE604">
        <v>165000</v>
      </c>
      <c r="AF604">
        <v>0</v>
      </c>
      <c r="AG604">
        <v>458581</v>
      </c>
      <c r="AH604">
        <v>0</v>
      </c>
      <c r="AI604">
        <v>491828</v>
      </c>
      <c r="AJ604">
        <v>950409</v>
      </c>
      <c r="AK604">
        <v>437180</v>
      </c>
      <c r="AL604">
        <v>0</v>
      </c>
      <c r="AM604">
        <v>426906</v>
      </c>
      <c r="AN604">
        <v>0</v>
      </c>
      <c r="AO604">
        <v>45000</v>
      </c>
      <c r="AP604">
        <v>1859495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20000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421240</v>
      </c>
      <c r="BN604">
        <v>42120</v>
      </c>
      <c r="BO604">
        <v>277540</v>
      </c>
      <c r="BP604">
        <v>239990</v>
      </c>
      <c r="BQ604">
        <v>50980</v>
      </c>
      <c r="BR604">
        <v>10870</v>
      </c>
      <c r="BS604">
        <v>42440</v>
      </c>
      <c r="BT604">
        <v>1000</v>
      </c>
      <c r="BU604">
        <v>1000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230789.856</v>
      </c>
      <c r="CH604">
        <v>31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9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20</v>
      </c>
      <c r="DA604">
        <v>0</v>
      </c>
      <c r="DB604">
        <v>18</v>
      </c>
      <c r="DC604">
        <v>38</v>
      </c>
      <c r="DD604">
        <v>16</v>
      </c>
      <c r="DE604">
        <v>0</v>
      </c>
      <c r="DF604">
        <v>39.06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1</v>
      </c>
      <c r="DR604">
        <v>2</v>
      </c>
      <c r="DS604">
        <v>2</v>
      </c>
      <c r="DV604" s="2"/>
      <c r="DZ604" t="b">
        <v>1</v>
      </c>
      <c r="EA604" s="2" t="s">
        <v>208</v>
      </c>
      <c r="ED604" s="3">
        <v>46082</v>
      </c>
      <c r="EE604" s="3">
        <v>46112</v>
      </c>
      <c r="EF604" s="2" t="s">
        <v>173</v>
      </c>
      <c r="EG604" t="b">
        <v>1</v>
      </c>
      <c r="EH604" s="2" t="s">
        <v>174</v>
      </c>
      <c r="EK604" s="2"/>
    </row>
    <row r="605" spans="1:141" ht="15">
      <c r="A605" s="3">
        <v>46082</v>
      </c>
      <c r="B605">
        <v>7620</v>
      </c>
      <c r="D605" s="2"/>
      <c r="E605" t="s">
        <v>176</v>
      </c>
      <c r="F605" s="2" t="s">
        <v>177</v>
      </c>
      <c r="G605">
        <v>5</v>
      </c>
      <c r="H605" s="3">
        <v>37963</v>
      </c>
      <c r="J605">
        <v>111809.333</v>
      </c>
      <c r="K605">
        <v>118684.3</v>
      </c>
      <c r="L605">
        <v>141432.12400000001</v>
      </c>
      <c r="M605">
        <v>21</v>
      </c>
      <c r="N605">
        <v>9</v>
      </c>
      <c r="O605">
        <v>1</v>
      </c>
      <c r="P605">
        <v>31</v>
      </c>
      <c r="Q605">
        <v>100</v>
      </c>
      <c r="R605">
        <v>100</v>
      </c>
      <c r="S605">
        <v>5987298</v>
      </c>
      <c r="T605">
        <v>1188298</v>
      </c>
      <c r="U605">
        <v>4799000</v>
      </c>
      <c r="V605">
        <v>22</v>
      </c>
      <c r="W605">
        <v>3466089</v>
      </c>
      <c r="X605">
        <v>0</v>
      </c>
      <c r="Y605">
        <v>0</v>
      </c>
      <c r="Z605">
        <v>41250</v>
      </c>
      <c r="AA605">
        <v>165000</v>
      </c>
      <c r="AB605">
        <v>0</v>
      </c>
      <c r="AC605">
        <v>0</v>
      </c>
      <c r="AD605">
        <v>0</v>
      </c>
      <c r="AE605">
        <v>206250</v>
      </c>
      <c r="AF605">
        <v>0</v>
      </c>
      <c r="AG605">
        <v>445066</v>
      </c>
      <c r="AH605">
        <v>0</v>
      </c>
      <c r="AI605">
        <v>477333</v>
      </c>
      <c r="AJ605">
        <v>922399</v>
      </c>
      <c r="AK605">
        <v>848592</v>
      </c>
      <c r="AL605">
        <v>0</v>
      </c>
      <c r="AM605">
        <v>463968</v>
      </c>
      <c r="AN605">
        <v>0</v>
      </c>
      <c r="AO605">
        <v>55000</v>
      </c>
      <c r="AP605">
        <v>2289959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25000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496840</v>
      </c>
      <c r="BN605">
        <v>49680</v>
      </c>
      <c r="BO605">
        <v>256640</v>
      </c>
      <c r="BP605">
        <v>265460</v>
      </c>
      <c r="BQ605">
        <v>53890</v>
      </c>
      <c r="BR605">
        <v>10400</v>
      </c>
      <c r="BS605">
        <v>41170</v>
      </c>
      <c r="BT605">
        <v>14000</v>
      </c>
      <c r="BU605">
        <v>218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205729.56700000001</v>
      </c>
      <c r="CH605">
        <v>31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11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20</v>
      </c>
      <c r="DA605">
        <v>0</v>
      </c>
      <c r="DB605">
        <v>18</v>
      </c>
      <c r="DC605">
        <v>38</v>
      </c>
      <c r="DD605">
        <v>32</v>
      </c>
      <c r="DE605">
        <v>0</v>
      </c>
      <c r="DF605">
        <v>43.74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2</v>
      </c>
      <c r="DS605">
        <v>2</v>
      </c>
      <c r="DV605" s="2"/>
      <c r="DZ605" t="b">
        <v>1</v>
      </c>
      <c r="EA605" s="2" t="s">
        <v>208</v>
      </c>
      <c r="ED605" s="3">
        <v>46082</v>
      </c>
      <c r="EE605" s="3">
        <v>46112</v>
      </c>
      <c r="EF605" s="2" t="s">
        <v>173</v>
      </c>
      <c r="EG605" t="b">
        <v>1</v>
      </c>
      <c r="EH605" s="2" t="s">
        <v>174</v>
      </c>
      <c r="EK605" s="2"/>
    </row>
    <row r="606" spans="1:141" ht="15">
      <c r="A606" s="3">
        <v>46082</v>
      </c>
      <c r="B606">
        <v>7620</v>
      </c>
      <c r="D606" s="2"/>
      <c r="E606" t="s">
        <v>176</v>
      </c>
      <c r="F606" s="2" t="s">
        <v>177</v>
      </c>
      <c r="G606">
        <v>7</v>
      </c>
      <c r="H606" s="3">
        <v>38126</v>
      </c>
      <c r="J606">
        <v>113366.333</v>
      </c>
      <c r="K606">
        <v>118866.3</v>
      </c>
      <c r="L606">
        <v>141649.008</v>
      </c>
      <c r="M606">
        <v>21</v>
      </c>
      <c r="N606">
        <v>9</v>
      </c>
      <c r="O606">
        <v>1</v>
      </c>
      <c r="P606">
        <v>31</v>
      </c>
      <c r="Q606">
        <v>100</v>
      </c>
      <c r="R606">
        <v>100</v>
      </c>
      <c r="S606">
        <v>8129674</v>
      </c>
      <c r="T606">
        <v>1809674</v>
      </c>
      <c r="U606">
        <v>6320000</v>
      </c>
      <c r="V606">
        <v>21</v>
      </c>
      <c r="W606">
        <v>3514356</v>
      </c>
      <c r="X606">
        <v>0</v>
      </c>
      <c r="Y606">
        <v>0</v>
      </c>
      <c r="Z606">
        <v>7500</v>
      </c>
      <c r="AA606">
        <v>157500</v>
      </c>
      <c r="AB606">
        <v>0</v>
      </c>
      <c r="AC606">
        <v>0</v>
      </c>
      <c r="AD606">
        <v>0</v>
      </c>
      <c r="AE606">
        <v>165000</v>
      </c>
      <c r="AF606">
        <v>0</v>
      </c>
      <c r="AG606">
        <v>445748</v>
      </c>
      <c r="AH606">
        <v>0</v>
      </c>
      <c r="AI606">
        <v>478065</v>
      </c>
      <c r="AJ606">
        <v>923814</v>
      </c>
      <c r="AK606">
        <v>849894</v>
      </c>
      <c r="AL606">
        <v>70824</v>
      </c>
      <c r="AM606">
        <v>510786</v>
      </c>
      <c r="AN606">
        <v>0</v>
      </c>
      <c r="AO606">
        <v>60000</v>
      </c>
      <c r="AP606">
        <v>2415318</v>
      </c>
      <c r="AQ606">
        <v>2000000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35000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972460</v>
      </c>
      <c r="BN606">
        <v>97240</v>
      </c>
      <c r="BO606">
        <v>268470</v>
      </c>
      <c r="BP606">
        <v>343410</v>
      </c>
      <c r="BQ606">
        <v>73170</v>
      </c>
      <c r="BR606">
        <v>10550</v>
      </c>
      <c r="BS606">
        <v>41250</v>
      </c>
      <c r="BT606">
        <v>1000</v>
      </c>
      <c r="BU606">
        <v>2124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209104.95600000001</v>
      </c>
      <c r="CH606">
        <v>31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12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20</v>
      </c>
      <c r="DA606">
        <v>0</v>
      </c>
      <c r="DB606">
        <v>18</v>
      </c>
      <c r="DC606">
        <v>38</v>
      </c>
      <c r="DD606">
        <v>32</v>
      </c>
      <c r="DE606">
        <v>2</v>
      </c>
      <c r="DF606">
        <v>48.08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0.5</v>
      </c>
      <c r="DR606">
        <v>2</v>
      </c>
      <c r="DS606">
        <v>2</v>
      </c>
      <c r="DV606" s="2"/>
      <c r="DZ606" t="b">
        <v>1</v>
      </c>
      <c r="EA606" s="2" t="s">
        <v>208</v>
      </c>
      <c r="ED606" s="3">
        <v>46082</v>
      </c>
      <c r="EE606" s="3">
        <v>46112</v>
      </c>
      <c r="EF606" s="2" t="s">
        <v>173</v>
      </c>
      <c r="EG606" t="b">
        <v>1</v>
      </c>
      <c r="EH606" s="2" t="s">
        <v>174</v>
      </c>
      <c r="EK606" s="2"/>
    </row>
    <row r="607" spans="1:141" ht="15">
      <c r="A607" s="3">
        <v>46082</v>
      </c>
      <c r="B607">
        <v>7620</v>
      </c>
      <c r="D607" s="2"/>
      <c r="E607" t="s">
        <v>176</v>
      </c>
      <c r="F607" s="2" t="s">
        <v>177</v>
      </c>
      <c r="G607">
        <v>1</v>
      </c>
      <c r="H607" s="3">
        <v>38544</v>
      </c>
      <c r="J607">
        <v>108315.333</v>
      </c>
      <c r="K607">
        <v>113565.3</v>
      </c>
      <c r="L607">
        <v>135331.98300000001</v>
      </c>
      <c r="M607">
        <v>21</v>
      </c>
      <c r="N607">
        <v>9</v>
      </c>
      <c r="O607">
        <v>1</v>
      </c>
      <c r="P607">
        <v>31</v>
      </c>
      <c r="Q607">
        <v>100</v>
      </c>
      <c r="R607">
        <v>100</v>
      </c>
      <c r="S607">
        <v>5486705</v>
      </c>
      <c r="T607">
        <v>1069660</v>
      </c>
      <c r="U607">
        <v>4417045</v>
      </c>
      <c r="V607">
        <v>20</v>
      </c>
      <c r="W607">
        <v>3357775</v>
      </c>
      <c r="X607">
        <v>0</v>
      </c>
      <c r="Y607">
        <v>0</v>
      </c>
      <c r="Z607">
        <v>7500</v>
      </c>
      <c r="AA607">
        <v>150000</v>
      </c>
      <c r="AB607">
        <v>0</v>
      </c>
      <c r="AC607">
        <v>0</v>
      </c>
      <c r="AD607">
        <v>0</v>
      </c>
      <c r="AE607">
        <v>157500</v>
      </c>
      <c r="AF607">
        <v>0</v>
      </c>
      <c r="AG607">
        <v>425869</v>
      </c>
      <c r="AH607">
        <v>0</v>
      </c>
      <c r="AI607">
        <v>355246</v>
      </c>
      <c r="AJ607">
        <v>781116</v>
      </c>
      <c r="AK607">
        <v>608993</v>
      </c>
      <c r="AL607">
        <v>67665</v>
      </c>
      <c r="AM607">
        <v>423656</v>
      </c>
      <c r="AN607">
        <v>0</v>
      </c>
      <c r="AO607">
        <v>55000</v>
      </c>
      <c r="AP607">
        <v>1936430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35000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445020</v>
      </c>
      <c r="BN607">
        <v>44500</v>
      </c>
      <c r="BO607">
        <v>241390</v>
      </c>
      <c r="BP607">
        <v>236880</v>
      </c>
      <c r="BQ607">
        <v>49380</v>
      </c>
      <c r="BR607">
        <v>10080</v>
      </c>
      <c r="BS607">
        <v>39410</v>
      </c>
      <c r="BT607">
        <v>0</v>
      </c>
      <c r="BU607">
        <v>3000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180735.31099999999</v>
      </c>
      <c r="CH607">
        <v>31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11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20</v>
      </c>
      <c r="DA607">
        <v>0</v>
      </c>
      <c r="DB607">
        <v>14</v>
      </c>
      <c r="DC607">
        <v>34</v>
      </c>
      <c r="DD607">
        <v>24</v>
      </c>
      <c r="DE607">
        <v>2</v>
      </c>
      <c r="DF607">
        <v>41.74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2</v>
      </c>
      <c r="DR607">
        <v>2</v>
      </c>
      <c r="DS607">
        <v>2</v>
      </c>
      <c r="DV607" s="2"/>
      <c r="DZ607" t="b">
        <v>1</v>
      </c>
      <c r="EA607" s="2" t="s">
        <v>208</v>
      </c>
      <c r="ED607" s="3">
        <v>46082</v>
      </c>
      <c r="EE607" s="3">
        <v>46112</v>
      </c>
      <c r="EF607" s="2" t="s">
        <v>173</v>
      </c>
      <c r="EG607" t="b">
        <v>1</v>
      </c>
      <c r="EH607" s="2" t="s">
        <v>174</v>
      </c>
      <c r="EK607" s="2"/>
    </row>
    <row r="608" spans="1:141" ht="15">
      <c r="A608" s="3">
        <v>46082</v>
      </c>
      <c r="B608">
        <v>7620</v>
      </c>
      <c r="D608" s="2"/>
      <c r="E608" t="s">
        <v>179</v>
      </c>
      <c r="F608" s="2" t="s">
        <v>180</v>
      </c>
      <c r="G608">
        <v>17</v>
      </c>
      <c r="H608" s="3">
        <v>41640</v>
      </c>
      <c r="J608">
        <v>104068.299</v>
      </c>
      <c r="K608">
        <v>107443.26700000001</v>
      </c>
      <c r="L608">
        <v>128036.55899999999</v>
      </c>
      <c r="M608">
        <v>21</v>
      </c>
      <c r="N608">
        <v>9</v>
      </c>
      <c r="O608">
        <v>1</v>
      </c>
      <c r="P608">
        <v>31</v>
      </c>
      <c r="Q608">
        <v>100</v>
      </c>
      <c r="R608">
        <v>100</v>
      </c>
      <c r="S608">
        <v>5571338</v>
      </c>
      <c r="T608">
        <v>954338</v>
      </c>
      <c r="U608">
        <v>4617000</v>
      </c>
      <c r="V608">
        <v>12</v>
      </c>
      <c r="W608">
        <v>3226117</v>
      </c>
      <c r="X608">
        <v>0</v>
      </c>
      <c r="Y608">
        <v>0</v>
      </c>
      <c r="Z608">
        <v>11250</v>
      </c>
      <c r="AA608">
        <v>90000</v>
      </c>
      <c r="AB608">
        <v>0</v>
      </c>
      <c r="AC608">
        <v>0</v>
      </c>
      <c r="AD608">
        <v>0</v>
      </c>
      <c r="AE608">
        <v>101250</v>
      </c>
      <c r="AF608">
        <v>0</v>
      </c>
      <c r="AG608">
        <v>402912</v>
      </c>
      <c r="AH608">
        <v>0</v>
      </c>
      <c r="AI608">
        <v>432123</v>
      </c>
      <c r="AJ608">
        <v>835035</v>
      </c>
      <c r="AK608">
        <v>768219</v>
      </c>
      <c r="AL608">
        <v>64018</v>
      </c>
      <c r="AM608">
        <v>461699</v>
      </c>
      <c r="AN608">
        <v>0</v>
      </c>
      <c r="AO608">
        <v>60000</v>
      </c>
      <c r="AP608">
        <v>2188971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55000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323430</v>
      </c>
      <c r="BN608">
        <v>32340</v>
      </c>
      <c r="BO608">
        <v>243480</v>
      </c>
      <c r="BP608">
        <v>241760</v>
      </c>
      <c r="BQ608">
        <v>50140</v>
      </c>
      <c r="BR608">
        <v>9680</v>
      </c>
      <c r="BS608">
        <v>37300</v>
      </c>
      <c r="BT608">
        <v>10000</v>
      </c>
      <c r="BU608">
        <v>6208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182826.08900000001</v>
      </c>
      <c r="CH608">
        <v>31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12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20</v>
      </c>
      <c r="DA608">
        <v>0</v>
      </c>
      <c r="DB608">
        <v>18</v>
      </c>
      <c r="DC608">
        <v>38</v>
      </c>
      <c r="DD608">
        <v>32</v>
      </c>
      <c r="DE608">
        <v>2</v>
      </c>
      <c r="DF608">
        <v>48.08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2</v>
      </c>
      <c r="DS608">
        <v>2</v>
      </c>
      <c r="DV608" s="2"/>
      <c r="DZ608" t="b">
        <v>1</v>
      </c>
      <c r="EA608" s="2" t="s">
        <v>208</v>
      </c>
      <c r="ED608" s="3">
        <v>46082</v>
      </c>
      <c r="EE608" s="3">
        <v>46112</v>
      </c>
      <c r="EF608" s="2" t="s">
        <v>173</v>
      </c>
      <c r="EG608" t="b">
        <v>1</v>
      </c>
      <c r="EH608" s="2" t="s">
        <v>174</v>
      </c>
      <c r="EK608" s="2"/>
    </row>
    <row r="609" spans="1:141" ht="15">
      <c r="A609" s="3">
        <v>46082</v>
      </c>
      <c r="B609">
        <v>7620</v>
      </c>
      <c r="D609" s="2"/>
      <c r="E609" t="s">
        <v>179</v>
      </c>
      <c r="F609" s="2" t="s">
        <v>180</v>
      </c>
      <c r="G609">
        <v>17</v>
      </c>
      <c r="H609" s="3">
        <v>41640</v>
      </c>
      <c r="J609">
        <v>104068.299</v>
      </c>
      <c r="K609">
        <v>107318.26700000001</v>
      </c>
      <c r="L609">
        <v>127887.601</v>
      </c>
      <c r="M609">
        <v>21</v>
      </c>
      <c r="N609">
        <v>9</v>
      </c>
      <c r="O609">
        <v>1</v>
      </c>
      <c r="P609">
        <v>31</v>
      </c>
      <c r="Q609">
        <v>100</v>
      </c>
      <c r="R609">
        <v>100</v>
      </c>
      <c r="S609">
        <v>7242710</v>
      </c>
      <c r="T609">
        <v>1532710</v>
      </c>
      <c r="U609">
        <v>5710000</v>
      </c>
      <c r="V609">
        <v>12</v>
      </c>
      <c r="W609">
        <v>3226117</v>
      </c>
      <c r="X609">
        <v>0</v>
      </c>
      <c r="Y609">
        <v>0</v>
      </c>
      <c r="Z609">
        <v>7500</v>
      </c>
      <c r="AA609">
        <v>90000</v>
      </c>
      <c r="AB609">
        <v>0</v>
      </c>
      <c r="AC609">
        <v>0</v>
      </c>
      <c r="AD609">
        <v>0</v>
      </c>
      <c r="AE609">
        <v>97500</v>
      </c>
      <c r="AF609">
        <v>0</v>
      </c>
      <c r="AG609">
        <v>402443</v>
      </c>
      <c r="AH609">
        <v>0</v>
      </c>
      <c r="AI609">
        <v>431620</v>
      </c>
      <c r="AJ609">
        <v>834064</v>
      </c>
      <c r="AK609">
        <v>575494</v>
      </c>
      <c r="AL609">
        <v>0</v>
      </c>
      <c r="AM609">
        <v>419535</v>
      </c>
      <c r="AN609">
        <v>0</v>
      </c>
      <c r="AO609">
        <v>55000</v>
      </c>
      <c r="AP609">
        <v>1884093</v>
      </c>
      <c r="AQ609">
        <v>2000000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35000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786140</v>
      </c>
      <c r="BN609">
        <v>78610</v>
      </c>
      <c r="BO609">
        <v>243860</v>
      </c>
      <c r="BP609">
        <v>311880</v>
      </c>
      <c r="BQ609">
        <v>65180</v>
      </c>
      <c r="BR609">
        <v>9680</v>
      </c>
      <c r="BS609">
        <v>37260</v>
      </c>
      <c r="BT609">
        <v>0</v>
      </c>
      <c r="BU609">
        <v>100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201246.644</v>
      </c>
      <c r="CH609">
        <v>31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11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20</v>
      </c>
      <c r="DA609">
        <v>0</v>
      </c>
      <c r="DB609">
        <v>18</v>
      </c>
      <c r="DC609">
        <v>38</v>
      </c>
      <c r="DD609">
        <v>24</v>
      </c>
      <c r="DE609">
        <v>0</v>
      </c>
      <c r="DF609">
        <v>43.74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2</v>
      </c>
      <c r="DS609">
        <v>2</v>
      </c>
      <c r="DV609" s="2"/>
      <c r="DZ609" t="b">
        <v>1</v>
      </c>
      <c r="EA609" s="2" t="s">
        <v>208</v>
      </c>
      <c r="ED609" s="3">
        <v>46082</v>
      </c>
      <c r="EE609" s="3">
        <v>46112</v>
      </c>
      <c r="EF609" s="2" t="s">
        <v>173</v>
      </c>
      <c r="EG609" t="b">
        <v>1</v>
      </c>
      <c r="EH609" s="2" t="s">
        <v>174</v>
      </c>
      <c r="EK609" s="2"/>
    </row>
    <row r="610" spans="1:141" ht="15">
      <c r="A610" s="3">
        <v>46082</v>
      </c>
      <c r="B610">
        <v>7620</v>
      </c>
      <c r="D610" s="2"/>
      <c r="E610" t="s">
        <v>179</v>
      </c>
      <c r="F610" s="2" t="s">
        <v>180</v>
      </c>
      <c r="G610">
        <v>14</v>
      </c>
      <c r="H610" s="3">
        <v>41640</v>
      </c>
      <c r="J610">
        <v>102118.299</v>
      </c>
      <c r="K610">
        <v>105118.26700000001</v>
      </c>
      <c r="L610">
        <v>125265.93399999999</v>
      </c>
      <c r="M610">
        <v>21</v>
      </c>
      <c r="N610">
        <v>9</v>
      </c>
      <c r="O610">
        <v>1</v>
      </c>
      <c r="P610">
        <v>31</v>
      </c>
      <c r="Q610">
        <v>100</v>
      </c>
      <c r="R610">
        <v>100</v>
      </c>
      <c r="S610">
        <v>7633452</v>
      </c>
      <c r="T610">
        <v>1633600</v>
      </c>
      <c r="U610">
        <v>5999852</v>
      </c>
      <c r="V610">
        <v>12</v>
      </c>
      <c r="W610">
        <v>3165667</v>
      </c>
      <c r="X610">
        <v>0</v>
      </c>
      <c r="Y610">
        <v>0</v>
      </c>
      <c r="Z610">
        <v>0</v>
      </c>
      <c r="AA610">
        <v>90000</v>
      </c>
      <c r="AB610">
        <v>0</v>
      </c>
      <c r="AC610">
        <v>0</v>
      </c>
      <c r="AD610">
        <v>0</v>
      </c>
      <c r="AE610">
        <v>90000</v>
      </c>
      <c r="AF610">
        <v>0</v>
      </c>
      <c r="AG610">
        <v>394193</v>
      </c>
      <c r="AH610">
        <v>0</v>
      </c>
      <c r="AI610">
        <v>422772</v>
      </c>
      <c r="AJ610">
        <v>816966</v>
      </c>
      <c r="AK610">
        <v>939494</v>
      </c>
      <c r="AL610">
        <v>62632</v>
      </c>
      <c r="AM610">
        <v>473693</v>
      </c>
      <c r="AN610">
        <v>0</v>
      </c>
      <c r="AO610">
        <v>65000</v>
      </c>
      <c r="AP610">
        <v>2357785</v>
      </c>
      <c r="AQ610">
        <v>2000000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20000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857000</v>
      </c>
      <c r="BN610">
        <v>85700</v>
      </c>
      <c r="BO610">
        <v>233030</v>
      </c>
      <c r="BP610">
        <v>323180</v>
      </c>
      <c r="BQ610">
        <v>68700</v>
      </c>
      <c r="BR610">
        <v>9500</v>
      </c>
      <c r="BS610">
        <v>36490</v>
      </c>
      <c r="BT610">
        <v>0</v>
      </c>
      <c r="BU610">
        <v>20000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184479</v>
      </c>
      <c r="CH610">
        <v>31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13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20</v>
      </c>
      <c r="DA610">
        <v>0</v>
      </c>
      <c r="DB610">
        <v>18</v>
      </c>
      <c r="DC610">
        <v>38</v>
      </c>
      <c r="DD610">
        <v>40</v>
      </c>
      <c r="DE610">
        <v>2</v>
      </c>
      <c r="DF610">
        <v>50.42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2</v>
      </c>
      <c r="DS610">
        <v>2</v>
      </c>
      <c r="DV610" s="2"/>
      <c r="DZ610" t="b">
        <v>1</v>
      </c>
      <c r="EA610" s="2" t="s">
        <v>208</v>
      </c>
      <c r="ED610" s="3">
        <v>46082</v>
      </c>
      <c r="EE610" s="3">
        <v>46112</v>
      </c>
      <c r="EF610" s="2" t="s">
        <v>173</v>
      </c>
      <c r="EG610" t="b">
        <v>1</v>
      </c>
      <c r="EH610" s="2" t="s">
        <v>174</v>
      </c>
      <c r="EK610" s="2"/>
    </row>
    <row r="611" spans="1:141" ht="15">
      <c r="A611" s="3">
        <v>46082</v>
      </c>
      <c r="B611">
        <v>7630</v>
      </c>
      <c r="D611" s="2"/>
      <c r="E611" t="s">
        <v>170</v>
      </c>
      <c r="F611" s="2" t="s">
        <v>171</v>
      </c>
      <c r="G611">
        <v>21</v>
      </c>
      <c r="H611" s="3">
        <v>35339</v>
      </c>
      <c r="J611">
        <v>142177.58900000001</v>
      </c>
      <c r="K611">
        <v>149427.56700000001</v>
      </c>
      <c r="L611">
        <v>178067.85</v>
      </c>
      <c r="M611">
        <v>21</v>
      </c>
      <c r="N611">
        <v>9</v>
      </c>
      <c r="O611">
        <v>1</v>
      </c>
      <c r="P611">
        <v>31</v>
      </c>
      <c r="Q611">
        <v>100</v>
      </c>
      <c r="R611">
        <v>100</v>
      </c>
      <c r="S611">
        <v>9528895</v>
      </c>
      <c r="T611">
        <v>2170210</v>
      </c>
      <c r="U611">
        <v>7358685</v>
      </c>
      <c r="V611">
        <v>29</v>
      </c>
      <c r="W611">
        <v>4407505</v>
      </c>
      <c r="X611">
        <v>0</v>
      </c>
      <c r="Y611">
        <v>0</v>
      </c>
      <c r="Z611">
        <v>0</v>
      </c>
      <c r="AA611">
        <v>217500</v>
      </c>
      <c r="AB611">
        <v>0</v>
      </c>
      <c r="AC611">
        <v>0</v>
      </c>
      <c r="AD611">
        <v>0</v>
      </c>
      <c r="AE611">
        <v>217500</v>
      </c>
      <c r="AF611">
        <v>0</v>
      </c>
      <c r="AG611">
        <v>560353</v>
      </c>
      <c r="AH611">
        <v>0</v>
      </c>
      <c r="AI611">
        <v>600978</v>
      </c>
      <c r="AJ611">
        <v>1161332</v>
      </c>
      <c r="AK611">
        <v>1068407</v>
      </c>
      <c r="AL611">
        <v>0</v>
      </c>
      <c r="AM611">
        <v>584151</v>
      </c>
      <c r="AN611">
        <v>0</v>
      </c>
      <c r="AO611">
        <v>55000</v>
      </c>
      <c r="AP611">
        <v>2868890</v>
      </c>
      <c r="AQ611">
        <v>2000000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35000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1171080</v>
      </c>
      <c r="BN611">
        <v>117100</v>
      </c>
      <c r="BO611">
        <v>302570</v>
      </c>
      <c r="BP611">
        <v>411710</v>
      </c>
      <c r="BQ611">
        <v>85760</v>
      </c>
      <c r="BR611">
        <v>13230</v>
      </c>
      <c r="BS611">
        <v>51850</v>
      </c>
      <c r="BT611">
        <v>14000</v>
      </c>
      <c r="BU611">
        <v>2910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281602.26699999999</v>
      </c>
      <c r="CH611">
        <v>31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11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20</v>
      </c>
      <c r="DA611">
        <v>0</v>
      </c>
      <c r="DB611">
        <v>18</v>
      </c>
      <c r="DC611">
        <v>38</v>
      </c>
      <c r="DD611">
        <v>32</v>
      </c>
      <c r="DE611">
        <v>0</v>
      </c>
      <c r="DF611">
        <v>43.74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2</v>
      </c>
      <c r="DS611">
        <v>2</v>
      </c>
      <c r="DV611" s="2"/>
      <c r="DZ611" t="b">
        <v>1</v>
      </c>
      <c r="EA611" s="2" t="s">
        <v>209</v>
      </c>
      <c r="ED611" s="3">
        <v>46082</v>
      </c>
      <c r="EE611" s="3">
        <v>46112</v>
      </c>
      <c r="EF611" s="2" t="s">
        <v>173</v>
      </c>
      <c r="EG611" t="b">
        <v>1</v>
      </c>
      <c r="EH611" s="2" t="s">
        <v>174</v>
      </c>
      <c r="EK611" s="2"/>
    </row>
    <row r="612" spans="1:141" ht="15">
      <c r="A612" s="3">
        <v>46082</v>
      </c>
      <c r="B612">
        <v>7630</v>
      </c>
      <c r="D612" s="2"/>
      <c r="E612" t="s">
        <v>176</v>
      </c>
      <c r="F612" s="2" t="s">
        <v>177</v>
      </c>
      <c r="G612">
        <v>5</v>
      </c>
      <c r="H612" s="3">
        <v>38119</v>
      </c>
      <c r="J612">
        <v>111809.333</v>
      </c>
      <c r="K612">
        <v>117309.3</v>
      </c>
      <c r="L612">
        <v>139793.58300000001</v>
      </c>
      <c r="M612">
        <v>21</v>
      </c>
      <c r="N612">
        <v>9</v>
      </c>
      <c r="O612">
        <v>1</v>
      </c>
      <c r="P612">
        <v>31</v>
      </c>
      <c r="Q612">
        <v>100</v>
      </c>
      <c r="R612">
        <v>100</v>
      </c>
      <c r="S612">
        <v>5704429</v>
      </c>
      <c r="T612">
        <v>1011429</v>
      </c>
      <c r="U612">
        <v>4693000</v>
      </c>
      <c r="V612">
        <v>21</v>
      </c>
      <c r="W612">
        <v>3452113</v>
      </c>
      <c r="X612">
        <v>0</v>
      </c>
      <c r="Y612">
        <v>0</v>
      </c>
      <c r="Z612">
        <v>7500</v>
      </c>
      <c r="AA612">
        <v>157500</v>
      </c>
      <c r="AB612">
        <v>0</v>
      </c>
      <c r="AC612">
        <v>0</v>
      </c>
      <c r="AD612">
        <v>0</v>
      </c>
      <c r="AE612">
        <v>165000</v>
      </c>
      <c r="AF612">
        <v>0</v>
      </c>
      <c r="AG612">
        <v>439909</v>
      </c>
      <c r="AH612">
        <v>0</v>
      </c>
      <c r="AI612">
        <v>419380</v>
      </c>
      <c r="AJ612">
        <v>859290</v>
      </c>
      <c r="AK612">
        <v>629071</v>
      </c>
      <c r="AL612">
        <v>69896</v>
      </c>
      <c r="AM612">
        <v>434059</v>
      </c>
      <c r="AN612">
        <v>0</v>
      </c>
      <c r="AO612">
        <v>50000</v>
      </c>
      <c r="AP612">
        <v>2042316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45000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348930</v>
      </c>
      <c r="BN612">
        <v>34890</v>
      </c>
      <c r="BO612">
        <v>283240</v>
      </c>
      <c r="BP612">
        <v>241550</v>
      </c>
      <c r="BQ612">
        <v>51340</v>
      </c>
      <c r="BR612">
        <v>10360</v>
      </c>
      <c r="BS612">
        <v>40570</v>
      </c>
      <c r="BT612">
        <v>0</v>
      </c>
      <c r="BU612">
        <v>549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202648.75599999999</v>
      </c>
      <c r="CH612">
        <v>31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20</v>
      </c>
      <c r="DA612">
        <v>0</v>
      </c>
      <c r="DB612">
        <v>16</v>
      </c>
      <c r="DC612">
        <v>36</v>
      </c>
      <c r="DD612">
        <v>24</v>
      </c>
      <c r="DE612">
        <v>2</v>
      </c>
      <c r="DF612">
        <v>41.4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1</v>
      </c>
      <c r="DM612">
        <v>0</v>
      </c>
      <c r="DN612">
        <v>1</v>
      </c>
      <c r="DO612">
        <v>0</v>
      </c>
      <c r="DP612">
        <v>0</v>
      </c>
      <c r="DQ612">
        <v>0.5</v>
      </c>
      <c r="DR612">
        <v>2</v>
      </c>
      <c r="DS612">
        <v>2</v>
      </c>
      <c r="DV612" s="2"/>
      <c r="DZ612" t="b">
        <v>1</v>
      </c>
      <c r="EA612" s="2" t="s">
        <v>209</v>
      </c>
      <c r="ED612" s="3">
        <v>46082</v>
      </c>
      <c r="EE612" s="3">
        <v>46112</v>
      </c>
      <c r="EF612" s="2" t="s">
        <v>173</v>
      </c>
      <c r="EG612" t="b">
        <v>1</v>
      </c>
      <c r="EH612" s="2" t="s">
        <v>174</v>
      </c>
      <c r="EK612" s="2"/>
    </row>
    <row r="613" spans="1:141" ht="15">
      <c r="A613" s="3">
        <v>46082</v>
      </c>
      <c r="B613">
        <v>7630</v>
      </c>
      <c r="D613" s="2"/>
      <c r="E613" t="s">
        <v>176</v>
      </c>
      <c r="F613" s="2" t="s">
        <v>177</v>
      </c>
      <c r="G613">
        <v>16</v>
      </c>
      <c r="H613" s="3">
        <v>38274</v>
      </c>
      <c r="J613">
        <v>118910.333</v>
      </c>
      <c r="K613">
        <v>124410.3</v>
      </c>
      <c r="L613">
        <v>148255.60800000001</v>
      </c>
      <c r="M613">
        <v>21</v>
      </c>
      <c r="N613">
        <v>9</v>
      </c>
      <c r="O613">
        <v>1</v>
      </c>
      <c r="P613">
        <v>31</v>
      </c>
      <c r="Q613">
        <v>100</v>
      </c>
      <c r="R613">
        <v>100</v>
      </c>
      <c r="S613">
        <v>6061623</v>
      </c>
      <c r="T613">
        <v>1258950</v>
      </c>
      <c r="U613">
        <v>4802673</v>
      </c>
      <c r="V613">
        <v>21</v>
      </c>
      <c r="W613">
        <v>3686220</v>
      </c>
      <c r="X613">
        <v>0</v>
      </c>
      <c r="Y613">
        <v>0</v>
      </c>
      <c r="Z613">
        <v>7500</v>
      </c>
      <c r="AA613">
        <v>157500</v>
      </c>
      <c r="AB613">
        <v>0</v>
      </c>
      <c r="AC613">
        <v>0</v>
      </c>
      <c r="AD613">
        <v>0</v>
      </c>
      <c r="AE613">
        <v>165000</v>
      </c>
      <c r="AF613">
        <v>0</v>
      </c>
      <c r="AG613">
        <v>466538</v>
      </c>
      <c r="AH613">
        <v>0</v>
      </c>
      <c r="AI613">
        <v>500362</v>
      </c>
      <c r="AJ613">
        <v>966901</v>
      </c>
      <c r="AK613">
        <v>667150</v>
      </c>
      <c r="AL613">
        <v>0</v>
      </c>
      <c r="AM613">
        <v>486352</v>
      </c>
      <c r="AN613">
        <v>0</v>
      </c>
      <c r="AO613">
        <v>55000</v>
      </c>
      <c r="AP613">
        <v>2175403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35000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533770</v>
      </c>
      <c r="BN613">
        <v>53370</v>
      </c>
      <c r="BO613">
        <v>298390</v>
      </c>
      <c r="BP613">
        <v>264640</v>
      </c>
      <c r="BQ613">
        <v>54550</v>
      </c>
      <c r="BR613">
        <v>11060</v>
      </c>
      <c r="BS613">
        <v>43170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219789.3</v>
      </c>
      <c r="CH613">
        <v>31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11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20</v>
      </c>
      <c r="DA613">
        <v>0</v>
      </c>
      <c r="DB613">
        <v>18</v>
      </c>
      <c r="DC613">
        <v>38</v>
      </c>
      <c r="DD613">
        <v>24</v>
      </c>
      <c r="DE613">
        <v>0</v>
      </c>
      <c r="DF613">
        <v>43.74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0.5</v>
      </c>
      <c r="DR613">
        <v>2</v>
      </c>
      <c r="DS613">
        <v>2</v>
      </c>
      <c r="DV613" s="2"/>
      <c r="DZ613" t="b">
        <v>1</v>
      </c>
      <c r="EA613" s="2" t="s">
        <v>209</v>
      </c>
      <c r="ED613" s="3">
        <v>46082</v>
      </c>
      <c r="EE613" s="3">
        <v>46112</v>
      </c>
      <c r="EF613" s="2" t="s">
        <v>173</v>
      </c>
      <c r="EG613" t="b">
        <v>1</v>
      </c>
      <c r="EH613" s="2" t="s">
        <v>174</v>
      </c>
      <c r="EK613" s="2"/>
    </row>
    <row r="614" spans="1:141" ht="15">
      <c r="A614" s="3">
        <v>46082</v>
      </c>
      <c r="B614">
        <v>7630</v>
      </c>
      <c r="D614" s="2"/>
      <c r="E614" t="s">
        <v>179</v>
      </c>
      <c r="F614" s="2" t="s">
        <v>180</v>
      </c>
      <c r="G614">
        <v>9</v>
      </c>
      <c r="H614" s="3">
        <v>41821</v>
      </c>
      <c r="J614">
        <v>98578.298999999999</v>
      </c>
      <c r="K614">
        <v>101578.26700000001</v>
      </c>
      <c r="L614">
        <v>121047.43399999999</v>
      </c>
      <c r="M614">
        <v>21</v>
      </c>
      <c r="N614">
        <v>9</v>
      </c>
      <c r="O614">
        <v>1</v>
      </c>
      <c r="P614">
        <v>31</v>
      </c>
      <c r="Q614">
        <v>100</v>
      </c>
      <c r="R614">
        <v>100</v>
      </c>
      <c r="S614">
        <v>5204546</v>
      </c>
      <c r="T614">
        <v>987460</v>
      </c>
      <c r="U614">
        <v>4217086</v>
      </c>
      <c r="V614">
        <v>11</v>
      </c>
      <c r="W614">
        <v>3055927</v>
      </c>
      <c r="X614">
        <v>0</v>
      </c>
      <c r="Y614">
        <v>0</v>
      </c>
      <c r="Z614">
        <v>7500</v>
      </c>
      <c r="AA614">
        <v>82500</v>
      </c>
      <c r="AB614">
        <v>0</v>
      </c>
      <c r="AC614">
        <v>0</v>
      </c>
      <c r="AD614">
        <v>0</v>
      </c>
      <c r="AE614">
        <v>90000</v>
      </c>
      <c r="AF614">
        <v>0</v>
      </c>
      <c r="AG614">
        <v>380918</v>
      </c>
      <c r="AH614">
        <v>0</v>
      </c>
      <c r="AI614">
        <v>499320</v>
      </c>
      <c r="AJ614">
        <v>880239</v>
      </c>
      <c r="AK614">
        <v>726284</v>
      </c>
      <c r="AL614">
        <v>0</v>
      </c>
      <c r="AM614">
        <v>397096</v>
      </c>
      <c r="AN614">
        <v>0</v>
      </c>
      <c r="AO614">
        <v>55000</v>
      </c>
      <c r="AP614">
        <v>2058619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407410</v>
      </c>
      <c r="BN614">
        <v>40740</v>
      </c>
      <c r="BO614">
        <v>224050</v>
      </c>
      <c r="BP614">
        <v>223990</v>
      </c>
      <c r="BQ614">
        <v>46840</v>
      </c>
      <c r="BR614">
        <v>9170</v>
      </c>
      <c r="BS614">
        <v>35260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185396.21100000001</v>
      </c>
      <c r="CH614">
        <v>31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11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20</v>
      </c>
      <c r="DA614">
        <v>0</v>
      </c>
      <c r="DB614">
        <v>22</v>
      </c>
      <c r="DC614">
        <v>42</v>
      </c>
      <c r="DD614">
        <v>32</v>
      </c>
      <c r="DE614">
        <v>0</v>
      </c>
      <c r="DF614">
        <v>43.74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2</v>
      </c>
      <c r="DS614">
        <v>2</v>
      </c>
      <c r="DV614" s="2"/>
      <c r="DZ614" t="b">
        <v>1</v>
      </c>
      <c r="EA614" s="2" t="s">
        <v>209</v>
      </c>
      <c r="ED614" s="3">
        <v>46082</v>
      </c>
      <c r="EE614" s="3">
        <v>46112</v>
      </c>
      <c r="EF614" s="2" t="s">
        <v>173</v>
      </c>
      <c r="EG614" t="b">
        <v>1</v>
      </c>
      <c r="EH614" s="2" t="s">
        <v>174</v>
      </c>
      <c r="EK614" s="2"/>
    </row>
    <row r="615" spans="1:141" ht="15">
      <c r="A615" s="3">
        <v>46082</v>
      </c>
      <c r="B615">
        <v>7710</v>
      </c>
      <c r="D615" s="2"/>
      <c r="E615" t="s">
        <v>176</v>
      </c>
      <c r="F615" s="2" t="s">
        <v>177</v>
      </c>
      <c r="G615">
        <v>18</v>
      </c>
      <c r="H615" s="3">
        <v>36701</v>
      </c>
      <c r="J615">
        <v>119807.333</v>
      </c>
      <c r="K615">
        <v>126682.3</v>
      </c>
      <c r="L615">
        <v>150963.07399999999</v>
      </c>
      <c r="M615">
        <v>21</v>
      </c>
      <c r="N615">
        <v>9</v>
      </c>
      <c r="O615">
        <v>1</v>
      </c>
      <c r="P615">
        <v>31</v>
      </c>
      <c r="Q615">
        <v>100</v>
      </c>
      <c r="R615">
        <v>100</v>
      </c>
      <c r="S615">
        <v>8968164</v>
      </c>
      <c r="T615">
        <v>2054164</v>
      </c>
      <c r="U615">
        <v>6914000</v>
      </c>
      <c r="V615">
        <v>25</v>
      </c>
      <c r="W615">
        <v>3714027</v>
      </c>
      <c r="X615">
        <v>0</v>
      </c>
      <c r="Y615">
        <v>0</v>
      </c>
      <c r="Z615">
        <v>18750</v>
      </c>
      <c r="AA615">
        <v>187500</v>
      </c>
      <c r="AB615">
        <v>0</v>
      </c>
      <c r="AC615">
        <v>0</v>
      </c>
      <c r="AD615">
        <v>0</v>
      </c>
      <c r="AE615">
        <v>206250</v>
      </c>
      <c r="AF615">
        <v>0</v>
      </c>
      <c r="AG615">
        <v>475058</v>
      </c>
      <c r="AH615">
        <v>0</v>
      </c>
      <c r="AI615">
        <v>735944</v>
      </c>
      <c r="AJ615">
        <v>1211003</v>
      </c>
      <c r="AK615">
        <v>1132223</v>
      </c>
      <c r="AL615">
        <v>0</v>
      </c>
      <c r="AM615">
        <v>589661</v>
      </c>
      <c r="AN615">
        <v>0</v>
      </c>
      <c r="AO615">
        <v>60000</v>
      </c>
      <c r="AP615">
        <v>2992887</v>
      </c>
      <c r="AQ615">
        <v>2000000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55000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1089190</v>
      </c>
      <c r="BN615">
        <v>108910</v>
      </c>
      <c r="BO615">
        <v>302570</v>
      </c>
      <c r="BP615">
        <v>385490</v>
      </c>
      <c r="BQ615">
        <v>80710</v>
      </c>
      <c r="BR615">
        <v>11150</v>
      </c>
      <c r="BS615">
        <v>43950</v>
      </c>
      <c r="BT615">
        <v>24000</v>
      </c>
      <c r="BU615">
        <v>8194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239969.5</v>
      </c>
      <c r="CH615">
        <v>31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12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20</v>
      </c>
      <c r="DA615">
        <v>0</v>
      </c>
      <c r="DB615">
        <v>26</v>
      </c>
      <c r="DC615">
        <v>46</v>
      </c>
      <c r="DD615">
        <v>40</v>
      </c>
      <c r="DE615">
        <v>0</v>
      </c>
      <c r="DF615">
        <v>52.08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2</v>
      </c>
      <c r="DS615">
        <v>2</v>
      </c>
      <c r="DV615" s="2"/>
      <c r="DZ615" t="b">
        <v>1</v>
      </c>
      <c r="EA615" s="2" t="s">
        <v>210</v>
      </c>
      <c r="ED615" s="3">
        <v>46082</v>
      </c>
      <c r="EE615" s="3">
        <v>46112</v>
      </c>
      <c r="EF615" s="2" t="s">
        <v>173</v>
      </c>
      <c r="EG615" t="b">
        <v>1</v>
      </c>
      <c r="EH615" s="2" t="s">
        <v>174</v>
      </c>
      <c r="EK615" s="2"/>
    </row>
    <row r="616" spans="1:141" ht="15">
      <c r="A616" s="3">
        <v>46082</v>
      </c>
      <c r="B616">
        <v>7710</v>
      </c>
      <c r="D616" s="2"/>
      <c r="E616" t="s">
        <v>176</v>
      </c>
      <c r="F616" s="2" t="s">
        <v>177</v>
      </c>
      <c r="G616">
        <v>15</v>
      </c>
      <c r="H616" s="3">
        <v>37747</v>
      </c>
      <c r="J616">
        <v>118421.333</v>
      </c>
      <c r="K616">
        <v>124171.3</v>
      </c>
      <c r="L616">
        <v>147970.799</v>
      </c>
      <c r="M616">
        <v>21</v>
      </c>
      <c r="N616">
        <v>9</v>
      </c>
      <c r="O616">
        <v>1</v>
      </c>
      <c r="P616">
        <v>31</v>
      </c>
      <c r="Q616">
        <v>100</v>
      </c>
      <c r="R616">
        <v>100</v>
      </c>
      <c r="S616">
        <v>6138524</v>
      </c>
      <c r="T616">
        <v>1226770</v>
      </c>
      <c r="U616">
        <v>4911754</v>
      </c>
      <c r="V616">
        <v>22</v>
      </c>
      <c r="W616">
        <v>3671061</v>
      </c>
      <c r="X616">
        <v>0</v>
      </c>
      <c r="Y616">
        <v>0</v>
      </c>
      <c r="Z616">
        <v>7500</v>
      </c>
      <c r="AA616">
        <v>165000</v>
      </c>
      <c r="AB616">
        <v>0</v>
      </c>
      <c r="AC616">
        <v>0</v>
      </c>
      <c r="AD616">
        <v>0</v>
      </c>
      <c r="AE616">
        <v>172500</v>
      </c>
      <c r="AF616">
        <v>0</v>
      </c>
      <c r="AG616">
        <v>465642</v>
      </c>
      <c r="AH616">
        <v>0</v>
      </c>
      <c r="AI616">
        <v>554890</v>
      </c>
      <c r="AJ616">
        <v>1020532</v>
      </c>
      <c r="AK616">
        <v>665868</v>
      </c>
      <c r="AL616">
        <v>73985</v>
      </c>
      <c r="AM616">
        <v>444578</v>
      </c>
      <c r="AN616">
        <v>0</v>
      </c>
      <c r="AO616">
        <v>45000</v>
      </c>
      <c r="AP616">
        <v>2249963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45000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519510</v>
      </c>
      <c r="BN616">
        <v>51950</v>
      </c>
      <c r="BO616">
        <v>264190</v>
      </c>
      <c r="BP616">
        <v>259760</v>
      </c>
      <c r="BQ616">
        <v>55250</v>
      </c>
      <c r="BR616">
        <v>11020</v>
      </c>
      <c r="BS616">
        <v>43090</v>
      </c>
      <c r="BT616">
        <v>21000</v>
      </c>
      <c r="BU616">
        <v>1000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218914.08900000001</v>
      </c>
      <c r="CH616">
        <v>31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9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20</v>
      </c>
      <c r="DA616">
        <v>0</v>
      </c>
      <c r="DB616">
        <v>20</v>
      </c>
      <c r="DC616">
        <v>40</v>
      </c>
      <c r="DD616">
        <v>24</v>
      </c>
      <c r="DE616">
        <v>2</v>
      </c>
      <c r="DF616">
        <v>40.06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2.5</v>
      </c>
      <c r="DR616">
        <v>2</v>
      </c>
      <c r="DS616">
        <v>2</v>
      </c>
      <c r="DV616" s="2"/>
      <c r="DZ616" t="b">
        <v>1</v>
      </c>
      <c r="EA616" s="2" t="s">
        <v>210</v>
      </c>
      <c r="ED616" s="3">
        <v>46082</v>
      </c>
      <c r="EE616" s="3">
        <v>46112</v>
      </c>
      <c r="EF616" s="2" t="s">
        <v>173</v>
      </c>
      <c r="EG616" t="b">
        <v>1</v>
      </c>
      <c r="EH616" s="2" t="s">
        <v>174</v>
      </c>
      <c r="EK616" s="2"/>
    </row>
    <row r="617" spans="1:141" ht="15">
      <c r="A617" s="3">
        <v>46082</v>
      </c>
      <c r="B617">
        <v>7710</v>
      </c>
      <c r="D617" s="2"/>
      <c r="E617" t="s">
        <v>176</v>
      </c>
      <c r="F617" s="2" t="s">
        <v>177</v>
      </c>
      <c r="G617">
        <v>5</v>
      </c>
      <c r="H617" s="3">
        <v>38061</v>
      </c>
      <c r="J617">
        <v>111809.333</v>
      </c>
      <c r="K617">
        <v>117309.3</v>
      </c>
      <c r="L617">
        <v>139793.58300000001</v>
      </c>
      <c r="M617">
        <v>21</v>
      </c>
      <c r="N617">
        <v>9</v>
      </c>
      <c r="O617">
        <v>1</v>
      </c>
      <c r="P617">
        <v>31</v>
      </c>
      <c r="Q617">
        <v>100</v>
      </c>
      <c r="R617">
        <v>100</v>
      </c>
      <c r="S617">
        <v>6097562</v>
      </c>
      <c r="T617">
        <v>1222210</v>
      </c>
      <c r="U617">
        <v>4875352</v>
      </c>
      <c r="V617">
        <v>22</v>
      </c>
      <c r="W617">
        <v>3466089</v>
      </c>
      <c r="X617">
        <v>0</v>
      </c>
      <c r="Y617">
        <v>0</v>
      </c>
      <c r="Z617">
        <v>0</v>
      </c>
      <c r="AA617">
        <v>165000</v>
      </c>
      <c r="AB617">
        <v>0</v>
      </c>
      <c r="AC617">
        <v>0</v>
      </c>
      <c r="AD617">
        <v>0</v>
      </c>
      <c r="AE617">
        <v>165000</v>
      </c>
      <c r="AF617">
        <v>0</v>
      </c>
      <c r="AG617">
        <v>439909</v>
      </c>
      <c r="AH617">
        <v>0</v>
      </c>
      <c r="AI617">
        <v>471803</v>
      </c>
      <c r="AJ617">
        <v>911713</v>
      </c>
      <c r="AK617">
        <v>838761</v>
      </c>
      <c r="AL617">
        <v>87370</v>
      </c>
      <c r="AM617">
        <v>528629</v>
      </c>
      <c r="AN617">
        <v>0</v>
      </c>
      <c r="AO617">
        <v>65000</v>
      </c>
      <c r="AP617">
        <v>2431473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35000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469430</v>
      </c>
      <c r="BN617">
        <v>46940</v>
      </c>
      <c r="BO617">
        <v>302000</v>
      </c>
      <c r="BP617">
        <v>266860</v>
      </c>
      <c r="BQ617">
        <v>54880</v>
      </c>
      <c r="BR617">
        <v>10400</v>
      </c>
      <c r="BS617">
        <v>40700</v>
      </c>
      <c r="BT617">
        <v>16000</v>
      </c>
      <c r="BU617">
        <v>15000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211591.23300000001</v>
      </c>
      <c r="CH617">
        <v>31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13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20</v>
      </c>
      <c r="DA617">
        <v>0</v>
      </c>
      <c r="DB617">
        <v>18</v>
      </c>
      <c r="DC617">
        <v>38</v>
      </c>
      <c r="DD617">
        <v>32</v>
      </c>
      <c r="DE617">
        <v>2.5</v>
      </c>
      <c r="DF617">
        <v>50.42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2</v>
      </c>
      <c r="DS617">
        <v>2</v>
      </c>
      <c r="DV617" s="2"/>
      <c r="DZ617" t="b">
        <v>1</v>
      </c>
      <c r="EA617" s="2" t="s">
        <v>210</v>
      </c>
      <c r="ED617" s="3">
        <v>46082</v>
      </c>
      <c r="EE617" s="3">
        <v>46112</v>
      </c>
      <c r="EF617" s="2" t="s">
        <v>173</v>
      </c>
      <c r="EG617" t="b">
        <v>1</v>
      </c>
      <c r="EH617" s="2" t="s">
        <v>174</v>
      </c>
      <c r="EK617" s="2"/>
    </row>
    <row r="618" spans="1:141" ht="15">
      <c r="A618" s="3">
        <v>46082</v>
      </c>
      <c r="B618">
        <v>7710</v>
      </c>
      <c r="D618" s="2"/>
      <c r="E618" t="s">
        <v>176</v>
      </c>
      <c r="F618" s="2" t="s">
        <v>177</v>
      </c>
      <c r="G618">
        <v>3</v>
      </c>
      <c r="H618" s="3">
        <v>38224</v>
      </c>
      <c r="J618">
        <v>110095.333</v>
      </c>
      <c r="K618">
        <v>115345.3</v>
      </c>
      <c r="L618">
        <v>137453.149</v>
      </c>
      <c r="M618">
        <v>21</v>
      </c>
      <c r="N618">
        <v>9</v>
      </c>
      <c r="O618">
        <v>1</v>
      </c>
      <c r="P618">
        <v>31</v>
      </c>
      <c r="Q618">
        <v>100</v>
      </c>
      <c r="R618">
        <v>100</v>
      </c>
      <c r="S618">
        <v>5199048</v>
      </c>
      <c r="T618">
        <v>946410</v>
      </c>
      <c r="U618">
        <v>4252638</v>
      </c>
      <c r="V618">
        <v>21</v>
      </c>
      <c r="W618">
        <v>3412955</v>
      </c>
      <c r="X618">
        <v>0</v>
      </c>
      <c r="Y618">
        <v>0</v>
      </c>
      <c r="Z618">
        <v>0</v>
      </c>
      <c r="AA618">
        <v>157500</v>
      </c>
      <c r="AB618">
        <v>0</v>
      </c>
      <c r="AC618">
        <v>0</v>
      </c>
      <c r="AD618">
        <v>0</v>
      </c>
      <c r="AE618">
        <v>157500</v>
      </c>
      <c r="AF618">
        <v>0</v>
      </c>
      <c r="AG618">
        <v>432544</v>
      </c>
      <c r="AH618">
        <v>0</v>
      </c>
      <c r="AI618">
        <v>283497</v>
      </c>
      <c r="AJ618">
        <v>716041</v>
      </c>
      <c r="AK618">
        <v>618539</v>
      </c>
      <c r="AL618">
        <v>0</v>
      </c>
      <c r="AM618">
        <v>234013</v>
      </c>
      <c r="AN618">
        <v>0</v>
      </c>
      <c r="AO618">
        <v>25000</v>
      </c>
      <c r="AP618">
        <v>1593593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35000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302000</v>
      </c>
      <c r="BN618">
        <v>30200</v>
      </c>
      <c r="BO618">
        <v>268800</v>
      </c>
      <c r="BP618">
        <v>248360</v>
      </c>
      <c r="BQ618">
        <v>46790</v>
      </c>
      <c r="BR618">
        <v>10240</v>
      </c>
      <c r="BS618">
        <v>40020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205101.3</v>
      </c>
      <c r="CH618">
        <v>31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5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20</v>
      </c>
      <c r="DA618">
        <v>0</v>
      </c>
      <c r="DB618">
        <v>11</v>
      </c>
      <c r="DC618">
        <v>31</v>
      </c>
      <c r="DD618">
        <v>24</v>
      </c>
      <c r="DE618">
        <v>0</v>
      </c>
      <c r="DF618">
        <v>22.7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5</v>
      </c>
      <c r="DR618">
        <v>2</v>
      </c>
      <c r="DS618">
        <v>2</v>
      </c>
      <c r="DV618" s="2"/>
      <c r="DZ618" t="b">
        <v>1</v>
      </c>
      <c r="EA618" s="2" t="s">
        <v>210</v>
      </c>
      <c r="ED618" s="3">
        <v>46082</v>
      </c>
      <c r="EE618" s="3">
        <v>46112</v>
      </c>
      <c r="EF618" s="2" t="s">
        <v>173</v>
      </c>
      <c r="EG618" t="b">
        <v>1</v>
      </c>
      <c r="EH618" s="2" t="s">
        <v>174</v>
      </c>
      <c r="EK618" s="2"/>
    </row>
    <row r="619" spans="1:141" ht="15">
      <c r="A619" s="3">
        <v>46082</v>
      </c>
      <c r="B619">
        <v>7710</v>
      </c>
      <c r="D619" s="2"/>
      <c r="E619" t="s">
        <v>176</v>
      </c>
      <c r="F619" s="2" t="s">
        <v>177</v>
      </c>
      <c r="G619">
        <v>8</v>
      </c>
      <c r="H619" s="3">
        <v>38274</v>
      </c>
      <c r="J619">
        <v>114099.333</v>
      </c>
      <c r="K619">
        <v>119724.3</v>
      </c>
      <c r="L619">
        <v>142671.45800000001</v>
      </c>
      <c r="M619">
        <v>21</v>
      </c>
      <c r="N619">
        <v>9</v>
      </c>
      <c r="O619">
        <v>1</v>
      </c>
      <c r="P619">
        <v>31</v>
      </c>
      <c r="Q619">
        <v>100</v>
      </c>
      <c r="R619">
        <v>100</v>
      </c>
      <c r="S619">
        <v>6417472</v>
      </c>
      <c r="T619">
        <v>1161850</v>
      </c>
      <c r="U619">
        <v>5255622</v>
      </c>
      <c r="V619">
        <v>21</v>
      </c>
      <c r="W619">
        <v>3537079</v>
      </c>
      <c r="X619">
        <v>0</v>
      </c>
      <c r="Y619">
        <v>0</v>
      </c>
      <c r="Z619">
        <v>11250</v>
      </c>
      <c r="AA619">
        <v>157500</v>
      </c>
      <c r="AB619">
        <v>0</v>
      </c>
      <c r="AC619">
        <v>0</v>
      </c>
      <c r="AD619">
        <v>0</v>
      </c>
      <c r="AE619">
        <v>168750</v>
      </c>
      <c r="AF619">
        <v>0</v>
      </c>
      <c r="AG619">
        <v>448966</v>
      </c>
      <c r="AH619">
        <v>0</v>
      </c>
      <c r="AI619">
        <v>588519</v>
      </c>
      <c r="AJ619">
        <v>1037485</v>
      </c>
      <c r="AK619">
        <v>1043285</v>
      </c>
      <c r="AL619">
        <v>0</v>
      </c>
      <c r="AM619">
        <v>535873</v>
      </c>
      <c r="AN619">
        <v>0</v>
      </c>
      <c r="AO619">
        <v>60000</v>
      </c>
      <c r="AP619">
        <v>2676643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35000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418090</v>
      </c>
      <c r="BN619">
        <v>41800</v>
      </c>
      <c r="BO619">
        <v>282950</v>
      </c>
      <c r="BP619">
        <v>285090</v>
      </c>
      <c r="BQ619">
        <v>57760</v>
      </c>
      <c r="BR619">
        <v>10620</v>
      </c>
      <c r="BS619">
        <v>41540</v>
      </c>
      <c r="BT619">
        <v>24000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227119.622</v>
      </c>
      <c r="CH619">
        <v>31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12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20</v>
      </c>
      <c r="DA619">
        <v>0</v>
      </c>
      <c r="DB619">
        <v>22</v>
      </c>
      <c r="DC619">
        <v>42</v>
      </c>
      <c r="DD619">
        <v>39</v>
      </c>
      <c r="DE619">
        <v>0</v>
      </c>
      <c r="DF619">
        <v>50.08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0.5</v>
      </c>
      <c r="DR619">
        <v>2</v>
      </c>
      <c r="DS619">
        <v>2</v>
      </c>
      <c r="DV619" s="2"/>
      <c r="DZ619" t="b">
        <v>1</v>
      </c>
      <c r="EA619" s="2" t="s">
        <v>210</v>
      </c>
      <c r="ED619" s="3">
        <v>46082</v>
      </c>
      <c r="EE619" s="3">
        <v>46112</v>
      </c>
      <c r="EF619" s="2" t="s">
        <v>173</v>
      </c>
      <c r="EG619" t="b">
        <v>1</v>
      </c>
      <c r="EH619" s="2" t="s">
        <v>174</v>
      </c>
      <c r="EK619" s="2"/>
    </row>
    <row r="620" spans="1:141" ht="15">
      <c r="A620" s="3">
        <v>46082</v>
      </c>
      <c r="B620">
        <v>7710</v>
      </c>
      <c r="D620" s="2"/>
      <c r="E620" t="s">
        <v>176</v>
      </c>
      <c r="F620" s="2" t="s">
        <v>177</v>
      </c>
      <c r="G620">
        <v>5</v>
      </c>
      <c r="H620" s="3">
        <v>38516</v>
      </c>
      <c r="J620">
        <v>111809.333</v>
      </c>
      <c r="K620">
        <v>117059.3</v>
      </c>
      <c r="L620">
        <v>139495.666</v>
      </c>
      <c r="M620">
        <v>21</v>
      </c>
      <c r="N620">
        <v>9</v>
      </c>
      <c r="O620">
        <v>1</v>
      </c>
      <c r="P620">
        <v>31</v>
      </c>
      <c r="Q620">
        <v>100</v>
      </c>
      <c r="R620">
        <v>100</v>
      </c>
      <c r="S620">
        <v>6849890</v>
      </c>
      <c r="T620">
        <v>1354890</v>
      </c>
      <c r="U620">
        <v>5495000</v>
      </c>
      <c r="V620">
        <v>20</v>
      </c>
      <c r="W620">
        <v>3466089</v>
      </c>
      <c r="X620">
        <v>0</v>
      </c>
      <c r="Y620">
        <v>0</v>
      </c>
      <c r="Z620">
        <v>7500</v>
      </c>
      <c r="AA620">
        <v>150000</v>
      </c>
      <c r="AB620">
        <v>0</v>
      </c>
      <c r="AC620">
        <v>0</v>
      </c>
      <c r="AD620">
        <v>0</v>
      </c>
      <c r="AE620">
        <v>157500</v>
      </c>
      <c r="AF620">
        <v>0</v>
      </c>
      <c r="AG620">
        <v>438972</v>
      </c>
      <c r="AH620">
        <v>0</v>
      </c>
      <c r="AI620">
        <v>732352</v>
      </c>
      <c r="AJ620">
        <v>1171324</v>
      </c>
      <c r="AK620">
        <v>1046217</v>
      </c>
      <c r="AL620">
        <v>69747</v>
      </c>
      <c r="AM620">
        <v>779013</v>
      </c>
      <c r="AN620">
        <v>0</v>
      </c>
      <c r="AO620">
        <v>95000</v>
      </c>
      <c r="AP620">
        <v>3161301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65000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588910</v>
      </c>
      <c r="BN620">
        <v>58890</v>
      </c>
      <c r="BO620">
        <v>268850</v>
      </c>
      <c r="BP620">
        <v>297440</v>
      </c>
      <c r="BQ620">
        <v>61650</v>
      </c>
      <c r="BR620">
        <v>10400</v>
      </c>
      <c r="BS620">
        <v>40620</v>
      </c>
      <c r="BT620">
        <v>3000</v>
      </c>
      <c r="BU620">
        <v>8880</v>
      </c>
      <c r="BV620">
        <v>0</v>
      </c>
      <c r="BW620">
        <v>0</v>
      </c>
      <c r="BX620">
        <v>0</v>
      </c>
      <c r="BY620">
        <v>16250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207516.27799999999</v>
      </c>
      <c r="CH620">
        <v>31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19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20</v>
      </c>
      <c r="DA620">
        <v>0</v>
      </c>
      <c r="DB620">
        <v>28</v>
      </c>
      <c r="DC620">
        <v>48</v>
      </c>
      <c r="DD620">
        <v>40</v>
      </c>
      <c r="DE620">
        <v>2</v>
      </c>
      <c r="DF620">
        <v>74.459999999999994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1</v>
      </c>
      <c r="DR620">
        <v>2</v>
      </c>
      <c r="DS620">
        <v>2</v>
      </c>
      <c r="DV620" s="2"/>
      <c r="DZ620" t="b">
        <v>1</v>
      </c>
      <c r="EA620" s="2" t="s">
        <v>210</v>
      </c>
      <c r="ED620" s="3">
        <v>46082</v>
      </c>
      <c r="EE620" s="3">
        <v>46112</v>
      </c>
      <c r="EF620" s="2" t="s">
        <v>173</v>
      </c>
      <c r="EG620" t="b">
        <v>1</v>
      </c>
      <c r="EH620" s="2" t="s">
        <v>174</v>
      </c>
      <c r="EK620" s="2"/>
    </row>
    <row r="621" spans="1:141" ht="15">
      <c r="A621" s="3">
        <v>46082</v>
      </c>
      <c r="B621">
        <v>7710</v>
      </c>
      <c r="D621" s="2"/>
      <c r="E621" t="s">
        <v>176</v>
      </c>
      <c r="F621" s="2" t="s">
        <v>177</v>
      </c>
      <c r="G621">
        <v>1</v>
      </c>
      <c r="H621" s="3">
        <v>38600</v>
      </c>
      <c r="J621">
        <v>108315.333</v>
      </c>
      <c r="K621">
        <v>113315.3</v>
      </c>
      <c r="L621">
        <v>135034.06599999999</v>
      </c>
      <c r="M621">
        <v>21</v>
      </c>
      <c r="N621">
        <v>9</v>
      </c>
      <c r="O621">
        <v>1</v>
      </c>
      <c r="P621">
        <v>31</v>
      </c>
      <c r="Q621">
        <v>100</v>
      </c>
      <c r="R621">
        <v>100</v>
      </c>
      <c r="S621">
        <v>6216390</v>
      </c>
      <c r="T621">
        <v>1281070</v>
      </c>
      <c r="U621">
        <v>4935320</v>
      </c>
      <c r="V621">
        <v>20</v>
      </c>
      <c r="W621">
        <v>3357775</v>
      </c>
      <c r="X621">
        <v>0</v>
      </c>
      <c r="Y621">
        <v>0</v>
      </c>
      <c r="Z621">
        <v>0</v>
      </c>
      <c r="AA621">
        <v>150000</v>
      </c>
      <c r="AB621">
        <v>0</v>
      </c>
      <c r="AC621">
        <v>0</v>
      </c>
      <c r="AD621">
        <v>0</v>
      </c>
      <c r="AE621">
        <v>150000</v>
      </c>
      <c r="AF621">
        <v>0</v>
      </c>
      <c r="AG621">
        <v>424932</v>
      </c>
      <c r="AH621">
        <v>0</v>
      </c>
      <c r="AI621">
        <v>658291</v>
      </c>
      <c r="AJ621">
        <v>1083223</v>
      </c>
      <c r="AK621">
        <v>911479</v>
      </c>
      <c r="AL621">
        <v>67517</v>
      </c>
      <c r="AM621">
        <v>571396</v>
      </c>
      <c r="AN621">
        <v>0</v>
      </c>
      <c r="AO621">
        <v>65000</v>
      </c>
      <c r="AP621">
        <v>2698615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10000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577990</v>
      </c>
      <c r="BN621">
        <v>57790</v>
      </c>
      <c r="BO621">
        <v>261150</v>
      </c>
      <c r="BP621">
        <v>268790</v>
      </c>
      <c r="BQ621">
        <v>55950</v>
      </c>
      <c r="BR621">
        <v>10080</v>
      </c>
      <c r="BS621">
        <v>39320</v>
      </c>
      <c r="BT621">
        <v>9000</v>
      </c>
      <c r="BU621">
        <v>1000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198438.93299999999</v>
      </c>
      <c r="CH621">
        <v>31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13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20</v>
      </c>
      <c r="DA621">
        <v>0</v>
      </c>
      <c r="DB621">
        <v>26</v>
      </c>
      <c r="DC621">
        <v>46</v>
      </c>
      <c r="DD621">
        <v>36</v>
      </c>
      <c r="DE621">
        <v>2</v>
      </c>
      <c r="DF621">
        <v>56.42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1</v>
      </c>
      <c r="DR621">
        <v>2</v>
      </c>
      <c r="DS621">
        <v>2</v>
      </c>
      <c r="DV621" s="2"/>
      <c r="DZ621" t="b">
        <v>1</v>
      </c>
      <c r="EA621" s="2" t="s">
        <v>210</v>
      </c>
      <c r="ED621" s="3">
        <v>46082</v>
      </c>
      <c r="EE621" s="3">
        <v>46112</v>
      </c>
      <c r="EF621" s="2" t="s">
        <v>173</v>
      </c>
      <c r="EG621" t="b">
        <v>1</v>
      </c>
      <c r="EH621" s="2" t="s">
        <v>174</v>
      </c>
      <c r="EK621" s="2"/>
    </row>
    <row r="622" spans="1:141" ht="15">
      <c r="A622" s="3">
        <v>46082</v>
      </c>
      <c r="B622">
        <v>7710</v>
      </c>
      <c r="D622" s="2"/>
      <c r="E622" t="s">
        <v>176</v>
      </c>
      <c r="F622" s="2" t="s">
        <v>177</v>
      </c>
      <c r="G622">
        <v>3</v>
      </c>
      <c r="H622" s="3">
        <v>38663</v>
      </c>
      <c r="J622">
        <v>110095.333</v>
      </c>
      <c r="K622">
        <v>115345.3</v>
      </c>
      <c r="L622">
        <v>137453.149</v>
      </c>
      <c r="M622">
        <v>21</v>
      </c>
      <c r="N622">
        <v>9</v>
      </c>
      <c r="O622">
        <v>1</v>
      </c>
      <c r="P622">
        <v>31</v>
      </c>
      <c r="Q622">
        <v>100</v>
      </c>
      <c r="R622">
        <v>100</v>
      </c>
      <c r="S622">
        <v>7167047</v>
      </c>
      <c r="T622">
        <v>1387047</v>
      </c>
      <c r="U622">
        <v>5780000</v>
      </c>
      <c r="V622">
        <v>20</v>
      </c>
      <c r="W622">
        <v>3412955</v>
      </c>
      <c r="X622">
        <v>0</v>
      </c>
      <c r="Y622">
        <v>0</v>
      </c>
      <c r="Z622">
        <v>7500</v>
      </c>
      <c r="AA622">
        <v>150000</v>
      </c>
      <c r="AB622">
        <v>0</v>
      </c>
      <c r="AC622">
        <v>0</v>
      </c>
      <c r="AD622">
        <v>0</v>
      </c>
      <c r="AE622">
        <v>157500</v>
      </c>
      <c r="AF622">
        <v>0</v>
      </c>
      <c r="AG622">
        <v>432544</v>
      </c>
      <c r="AH622">
        <v>0</v>
      </c>
      <c r="AI622">
        <v>412359</v>
      </c>
      <c r="AJ622">
        <v>844904</v>
      </c>
      <c r="AK622">
        <v>1133988</v>
      </c>
      <c r="AL622">
        <v>85908</v>
      </c>
      <c r="AM622">
        <v>426792</v>
      </c>
      <c r="AN622">
        <v>0</v>
      </c>
      <c r="AO622">
        <v>50000</v>
      </c>
      <c r="AP622">
        <v>2541592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1000000</v>
      </c>
      <c r="BA622">
        <v>0</v>
      </c>
      <c r="BB622">
        <v>55000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620470</v>
      </c>
      <c r="BN622">
        <v>62040</v>
      </c>
      <c r="BO622">
        <v>271980</v>
      </c>
      <c r="BP622">
        <v>305470</v>
      </c>
      <c r="BQ622">
        <v>64500</v>
      </c>
      <c r="BR622">
        <v>10240</v>
      </c>
      <c r="BS622">
        <v>40020</v>
      </c>
      <c r="BT622">
        <v>12000</v>
      </c>
      <c r="BU622">
        <v>327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200146.611</v>
      </c>
      <c r="CH622">
        <v>31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20</v>
      </c>
      <c r="DA622">
        <v>0</v>
      </c>
      <c r="DB622">
        <v>16</v>
      </c>
      <c r="DC622">
        <v>36</v>
      </c>
      <c r="DD622">
        <v>44</v>
      </c>
      <c r="DE622">
        <v>2.5</v>
      </c>
      <c r="DF622">
        <v>41.4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0.5</v>
      </c>
      <c r="DR622">
        <v>2</v>
      </c>
      <c r="DS622">
        <v>2</v>
      </c>
      <c r="DV622" s="2"/>
      <c r="DZ622" t="b">
        <v>1</v>
      </c>
      <c r="EA622" s="2" t="s">
        <v>210</v>
      </c>
      <c r="ED622" s="3">
        <v>46082</v>
      </c>
      <c r="EE622" s="3">
        <v>46112</v>
      </c>
      <c r="EF622" s="2" t="s">
        <v>173</v>
      </c>
      <c r="EG622" t="b">
        <v>1</v>
      </c>
      <c r="EH622" s="2" t="s">
        <v>174</v>
      </c>
      <c r="EK622" s="2"/>
    </row>
    <row r="623" spans="1:141" ht="15">
      <c r="A623" s="3">
        <v>46082</v>
      </c>
      <c r="B623">
        <v>7710</v>
      </c>
      <c r="D623" s="2"/>
      <c r="E623" t="s">
        <v>179</v>
      </c>
      <c r="F623" s="2" t="s">
        <v>180</v>
      </c>
      <c r="G623">
        <v>14</v>
      </c>
      <c r="H623" s="3">
        <v>38663</v>
      </c>
      <c r="J623">
        <v>102118.299</v>
      </c>
      <c r="K623">
        <v>107368.26700000001</v>
      </c>
      <c r="L623">
        <v>127947.18399999999</v>
      </c>
      <c r="M623">
        <v>21</v>
      </c>
      <c r="N623">
        <v>9</v>
      </c>
      <c r="O623">
        <v>1</v>
      </c>
      <c r="P623">
        <v>31</v>
      </c>
      <c r="Q623">
        <v>100</v>
      </c>
      <c r="R623">
        <v>100</v>
      </c>
      <c r="S623">
        <v>5801020</v>
      </c>
      <c r="T623">
        <v>1005880</v>
      </c>
      <c r="U623">
        <v>4795140</v>
      </c>
      <c r="V623">
        <v>20</v>
      </c>
      <c r="W623">
        <v>3165667</v>
      </c>
      <c r="X623">
        <v>0</v>
      </c>
      <c r="Y623">
        <v>0</v>
      </c>
      <c r="Z623">
        <v>7500</v>
      </c>
      <c r="AA623">
        <v>150000</v>
      </c>
      <c r="AB623">
        <v>0</v>
      </c>
      <c r="AC623">
        <v>0</v>
      </c>
      <c r="AD623">
        <v>0</v>
      </c>
      <c r="AE623">
        <v>157500</v>
      </c>
      <c r="AF623">
        <v>0</v>
      </c>
      <c r="AG623">
        <v>402631</v>
      </c>
      <c r="AH623">
        <v>0</v>
      </c>
      <c r="AI623">
        <v>431821</v>
      </c>
      <c r="AJ623">
        <v>834452</v>
      </c>
      <c r="AK623">
        <v>959603</v>
      </c>
      <c r="AL623">
        <v>79966</v>
      </c>
      <c r="AM623">
        <v>483832</v>
      </c>
      <c r="AN623">
        <v>0</v>
      </c>
      <c r="AO623">
        <v>65000</v>
      </c>
      <c r="AP623">
        <v>2422853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55000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375270</v>
      </c>
      <c r="BN623">
        <v>37520</v>
      </c>
      <c r="BO623">
        <v>241110</v>
      </c>
      <c r="BP623">
        <v>253020</v>
      </c>
      <c r="BQ623">
        <v>52210</v>
      </c>
      <c r="BR623">
        <v>9500</v>
      </c>
      <c r="BS623">
        <v>37250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173983.878</v>
      </c>
      <c r="CH623">
        <v>31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13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20</v>
      </c>
      <c r="DA623">
        <v>0</v>
      </c>
      <c r="DB623">
        <v>18</v>
      </c>
      <c r="DC623">
        <v>38</v>
      </c>
      <c r="DD623">
        <v>40</v>
      </c>
      <c r="DE623">
        <v>2.5</v>
      </c>
      <c r="DF623">
        <v>50.42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2</v>
      </c>
      <c r="DS623">
        <v>2</v>
      </c>
      <c r="DV623" s="2"/>
      <c r="DZ623" t="b">
        <v>1</v>
      </c>
      <c r="EA623" s="2" t="s">
        <v>210</v>
      </c>
      <c r="ED623" s="3">
        <v>46082</v>
      </c>
      <c r="EE623" s="3">
        <v>46112</v>
      </c>
      <c r="EF623" s="2" t="s">
        <v>173</v>
      </c>
      <c r="EG623" t="b">
        <v>1</v>
      </c>
      <c r="EH623" s="2" t="s">
        <v>174</v>
      </c>
      <c r="EK623" s="2"/>
    </row>
    <row r="624" spans="1:141" ht="15">
      <c r="A624" s="3">
        <v>46082</v>
      </c>
      <c r="B624">
        <v>7810</v>
      </c>
      <c r="D624" s="2"/>
      <c r="E624" t="s">
        <v>170</v>
      </c>
      <c r="F624" s="2" t="s">
        <v>171</v>
      </c>
      <c r="G624">
        <v>8</v>
      </c>
      <c r="H624" s="3">
        <v>41610</v>
      </c>
      <c r="J624">
        <v>133782.58900000001</v>
      </c>
      <c r="K624">
        <v>136782.56700000001</v>
      </c>
      <c r="L624">
        <v>162999.22500000001</v>
      </c>
      <c r="M624">
        <v>21</v>
      </c>
      <c r="N624">
        <v>9</v>
      </c>
      <c r="O624">
        <v>1</v>
      </c>
      <c r="P624">
        <v>31</v>
      </c>
      <c r="Q624">
        <v>100</v>
      </c>
      <c r="R624">
        <v>100</v>
      </c>
      <c r="S624">
        <v>6832871</v>
      </c>
      <c r="T624">
        <v>1448250</v>
      </c>
      <c r="U624">
        <v>5384621</v>
      </c>
      <c r="V624">
        <v>12</v>
      </c>
      <c r="W624">
        <v>4147260</v>
      </c>
      <c r="X624">
        <v>0</v>
      </c>
      <c r="Y624">
        <v>0</v>
      </c>
      <c r="Z624">
        <v>0</v>
      </c>
      <c r="AA624">
        <v>90000</v>
      </c>
      <c r="AB624">
        <v>0</v>
      </c>
      <c r="AC624">
        <v>0</v>
      </c>
      <c r="AD624">
        <v>0</v>
      </c>
      <c r="AE624">
        <v>90000</v>
      </c>
      <c r="AF624">
        <v>0</v>
      </c>
      <c r="AG624">
        <v>512934</v>
      </c>
      <c r="AH624">
        <v>0</v>
      </c>
      <c r="AI624">
        <v>702934</v>
      </c>
      <c r="AJ624">
        <v>1215868</v>
      </c>
      <c r="AK624">
        <v>1344743</v>
      </c>
      <c r="AL624">
        <v>0</v>
      </c>
      <c r="AM624">
        <v>0</v>
      </c>
      <c r="AN624">
        <v>0</v>
      </c>
      <c r="AO624">
        <v>0</v>
      </c>
      <c r="AP624">
        <v>2560611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35000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638480</v>
      </c>
      <c r="BN624">
        <v>63840</v>
      </c>
      <c r="BO624">
        <v>296160</v>
      </c>
      <c r="BP624">
        <v>295570</v>
      </c>
      <c r="BQ624">
        <v>61500</v>
      </c>
      <c r="BR624">
        <v>12450</v>
      </c>
      <c r="BS624">
        <v>47500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32750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234657.54399999999</v>
      </c>
      <c r="CH624">
        <v>31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20</v>
      </c>
      <c r="DA624">
        <v>0</v>
      </c>
      <c r="DB624">
        <v>23</v>
      </c>
      <c r="DC624">
        <v>43</v>
      </c>
      <c r="DD624">
        <v>44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2</v>
      </c>
      <c r="DS624">
        <v>2</v>
      </c>
      <c r="DV624" s="2"/>
      <c r="DZ624" t="b">
        <v>1</v>
      </c>
      <c r="EA624" s="2" t="s">
        <v>211</v>
      </c>
      <c r="ED624" s="3">
        <v>46082</v>
      </c>
      <c r="EE624" s="3">
        <v>46112</v>
      </c>
      <c r="EF624" s="2" t="s">
        <v>173</v>
      </c>
      <c r="EG624" t="b">
        <v>1</v>
      </c>
      <c r="EH624" s="2" t="s">
        <v>174</v>
      </c>
      <c r="EK624" s="2"/>
    </row>
    <row r="625" spans="1:141" ht="15">
      <c r="A625" s="3">
        <v>46082</v>
      </c>
      <c r="B625">
        <v>7810</v>
      </c>
      <c r="D625" s="2"/>
      <c r="E625" t="s">
        <v>176</v>
      </c>
      <c r="F625" s="2" t="s">
        <v>177</v>
      </c>
      <c r="G625">
        <v>1</v>
      </c>
      <c r="H625" s="3">
        <v>41640</v>
      </c>
      <c r="J625">
        <v>108315.333</v>
      </c>
      <c r="K625">
        <v>111565.3</v>
      </c>
      <c r="L625">
        <v>132948.649</v>
      </c>
      <c r="M625">
        <v>21</v>
      </c>
      <c r="N625">
        <v>9</v>
      </c>
      <c r="O625">
        <v>1</v>
      </c>
      <c r="P625">
        <v>31</v>
      </c>
      <c r="Q625">
        <v>100</v>
      </c>
      <c r="R625">
        <v>100</v>
      </c>
      <c r="S625">
        <v>5958604</v>
      </c>
      <c r="T625">
        <v>1158604</v>
      </c>
      <c r="U625">
        <v>4800000</v>
      </c>
      <c r="V625">
        <v>12</v>
      </c>
      <c r="W625">
        <v>3357775</v>
      </c>
      <c r="X625">
        <v>0</v>
      </c>
      <c r="Y625">
        <v>0</v>
      </c>
      <c r="Z625">
        <v>7500</v>
      </c>
      <c r="AA625">
        <v>90000</v>
      </c>
      <c r="AB625">
        <v>0</v>
      </c>
      <c r="AC625">
        <v>0</v>
      </c>
      <c r="AD625">
        <v>0</v>
      </c>
      <c r="AE625">
        <v>97500</v>
      </c>
      <c r="AF625">
        <v>0</v>
      </c>
      <c r="AG625">
        <v>418369</v>
      </c>
      <c r="AH625">
        <v>0</v>
      </c>
      <c r="AI625">
        <v>548413</v>
      </c>
      <c r="AJ625">
        <v>966783</v>
      </c>
      <c r="AK625">
        <v>797691</v>
      </c>
      <c r="AL625">
        <v>132948</v>
      </c>
      <c r="AM625">
        <v>515907</v>
      </c>
      <c r="AN625">
        <v>0</v>
      </c>
      <c r="AO625">
        <v>55000</v>
      </c>
      <c r="AP625">
        <v>2468329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35000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471720</v>
      </c>
      <c r="BN625">
        <v>47170</v>
      </c>
      <c r="BO625">
        <v>247230</v>
      </c>
      <c r="BP625">
        <v>255950</v>
      </c>
      <c r="BQ625">
        <v>53630</v>
      </c>
      <c r="BR625">
        <v>10080</v>
      </c>
      <c r="BS625">
        <v>38730</v>
      </c>
      <c r="BT625">
        <v>0</v>
      </c>
      <c r="BU625">
        <v>1344</v>
      </c>
      <c r="BV625">
        <v>0</v>
      </c>
      <c r="BW625">
        <v>0</v>
      </c>
      <c r="BX625">
        <v>0</v>
      </c>
      <c r="BY625">
        <v>32750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220073.56700000001</v>
      </c>
      <c r="CH625">
        <v>31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11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20</v>
      </c>
      <c r="DA625">
        <v>0</v>
      </c>
      <c r="DB625">
        <v>22</v>
      </c>
      <c r="DC625">
        <v>42</v>
      </c>
      <c r="DD625">
        <v>32</v>
      </c>
      <c r="DE625">
        <v>4</v>
      </c>
      <c r="DF625">
        <v>51.74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2</v>
      </c>
      <c r="DR625">
        <v>2</v>
      </c>
      <c r="DS625">
        <v>2</v>
      </c>
      <c r="DV625" s="2"/>
      <c r="DZ625" t="b">
        <v>1</v>
      </c>
      <c r="EA625" s="2" t="s">
        <v>211</v>
      </c>
      <c r="ED625" s="3">
        <v>46082</v>
      </c>
      <c r="EE625" s="3">
        <v>46112</v>
      </c>
      <c r="EF625" s="2" t="s">
        <v>173</v>
      </c>
      <c r="EG625" t="b">
        <v>1</v>
      </c>
      <c r="EH625" s="2" t="s">
        <v>174</v>
      </c>
      <c r="EK625" s="2"/>
    </row>
    <row r="626" spans="1:141" ht="15">
      <c r="A626" s="3">
        <v>46082</v>
      </c>
      <c r="B626">
        <v>7810</v>
      </c>
      <c r="D626" s="2"/>
      <c r="E626" t="s">
        <v>176</v>
      </c>
      <c r="F626" s="2" t="s">
        <v>177</v>
      </c>
      <c r="G626">
        <v>11</v>
      </c>
      <c r="H626" s="3">
        <v>37963</v>
      </c>
      <c r="J626">
        <v>116136.333</v>
      </c>
      <c r="K626">
        <v>122011.3</v>
      </c>
      <c r="L626">
        <v>145396.799</v>
      </c>
      <c r="M626">
        <v>21</v>
      </c>
      <c r="N626">
        <v>9</v>
      </c>
      <c r="O626">
        <v>1</v>
      </c>
      <c r="P626">
        <v>31</v>
      </c>
      <c r="Q626">
        <v>100</v>
      </c>
      <c r="R626">
        <v>100</v>
      </c>
      <c r="S626">
        <v>7407373</v>
      </c>
      <c r="T626">
        <v>1602520</v>
      </c>
      <c r="U626">
        <v>5804853</v>
      </c>
      <c r="V626">
        <v>22</v>
      </c>
      <c r="W626">
        <v>3600226</v>
      </c>
      <c r="X626">
        <v>0</v>
      </c>
      <c r="Y626">
        <v>0</v>
      </c>
      <c r="Z626">
        <v>11250</v>
      </c>
      <c r="AA626">
        <v>165000</v>
      </c>
      <c r="AB626">
        <v>0</v>
      </c>
      <c r="AC626">
        <v>0</v>
      </c>
      <c r="AD626">
        <v>0</v>
      </c>
      <c r="AE626">
        <v>176250</v>
      </c>
      <c r="AF626">
        <v>0</v>
      </c>
      <c r="AG626">
        <v>457542</v>
      </c>
      <c r="AH626">
        <v>0</v>
      </c>
      <c r="AI626">
        <v>926904</v>
      </c>
      <c r="AJ626">
        <v>1384446</v>
      </c>
      <c r="AK626">
        <v>1308571</v>
      </c>
      <c r="AL626">
        <v>145396</v>
      </c>
      <c r="AM626">
        <v>702484</v>
      </c>
      <c r="AN626">
        <v>0</v>
      </c>
      <c r="AO626">
        <v>65000</v>
      </c>
      <c r="AP626">
        <v>3605897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25000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792160</v>
      </c>
      <c r="BN626">
        <v>79210</v>
      </c>
      <c r="BO626">
        <v>288420</v>
      </c>
      <c r="BP626">
        <v>321920</v>
      </c>
      <c r="BQ626">
        <v>66670</v>
      </c>
      <c r="BR626">
        <v>10800</v>
      </c>
      <c r="BS626">
        <v>42340</v>
      </c>
      <c r="BT626">
        <v>1000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241951.05600000001</v>
      </c>
      <c r="CH626">
        <v>31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20</v>
      </c>
      <c r="DA626">
        <v>0</v>
      </c>
      <c r="DB626">
        <v>34</v>
      </c>
      <c r="DC626">
        <v>54</v>
      </c>
      <c r="DD626">
        <v>48</v>
      </c>
      <c r="DE626">
        <v>4</v>
      </c>
      <c r="DF626">
        <v>64.42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2</v>
      </c>
      <c r="DS626">
        <v>2</v>
      </c>
      <c r="DV626" s="2"/>
      <c r="DZ626" t="b">
        <v>1</v>
      </c>
      <c r="EA626" s="2" t="s">
        <v>211</v>
      </c>
      <c r="ED626" s="3">
        <v>46082</v>
      </c>
      <c r="EE626" s="3">
        <v>46112</v>
      </c>
      <c r="EF626" s="2" t="s">
        <v>173</v>
      </c>
      <c r="EG626" t="b">
        <v>1</v>
      </c>
      <c r="EH626" s="2" t="s">
        <v>174</v>
      </c>
      <c r="EK626" s="2"/>
    </row>
    <row r="627" spans="1:141" ht="15">
      <c r="A627" s="3">
        <v>46082</v>
      </c>
      <c r="B627">
        <v>7810</v>
      </c>
      <c r="D627" s="2"/>
      <c r="E627" t="s">
        <v>176</v>
      </c>
      <c r="F627" s="2" t="s">
        <v>177</v>
      </c>
      <c r="G627">
        <v>3</v>
      </c>
      <c r="H627" s="3">
        <v>38600</v>
      </c>
      <c r="J627">
        <v>110095.333</v>
      </c>
      <c r="K627">
        <v>115345.3</v>
      </c>
      <c r="L627">
        <v>137453.149</v>
      </c>
      <c r="M627">
        <v>21</v>
      </c>
      <c r="N627">
        <v>9</v>
      </c>
      <c r="O627">
        <v>1</v>
      </c>
      <c r="P627">
        <v>31</v>
      </c>
      <c r="Q627">
        <v>100</v>
      </c>
      <c r="R627">
        <v>100</v>
      </c>
      <c r="S627">
        <v>7216259</v>
      </c>
      <c r="T627">
        <v>1561130</v>
      </c>
      <c r="U627">
        <v>5655129</v>
      </c>
      <c r="V627">
        <v>20</v>
      </c>
      <c r="W627">
        <v>3412955</v>
      </c>
      <c r="X627">
        <v>0</v>
      </c>
      <c r="Y627">
        <v>0</v>
      </c>
      <c r="Z627">
        <v>7500</v>
      </c>
      <c r="AA627">
        <v>150000</v>
      </c>
      <c r="AB627">
        <v>0</v>
      </c>
      <c r="AC627">
        <v>0</v>
      </c>
      <c r="AD627">
        <v>0</v>
      </c>
      <c r="AE627">
        <v>157500</v>
      </c>
      <c r="AF627">
        <v>0</v>
      </c>
      <c r="AG627">
        <v>432544</v>
      </c>
      <c r="AH627">
        <v>0</v>
      </c>
      <c r="AI627">
        <v>824718</v>
      </c>
      <c r="AJ627">
        <v>1257263</v>
      </c>
      <c r="AK627">
        <v>1443258</v>
      </c>
      <c r="AL627">
        <v>206179</v>
      </c>
      <c r="AM627">
        <v>664104</v>
      </c>
      <c r="AN627">
        <v>0</v>
      </c>
      <c r="AO627">
        <v>65000</v>
      </c>
      <c r="AP627">
        <v>3635804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10000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808570</v>
      </c>
      <c r="BN627">
        <v>80850</v>
      </c>
      <c r="BO627">
        <v>250270</v>
      </c>
      <c r="BP627">
        <v>304730</v>
      </c>
      <c r="BQ627">
        <v>64950</v>
      </c>
      <c r="BR627">
        <v>10240</v>
      </c>
      <c r="BS627">
        <v>40020</v>
      </c>
      <c r="BT627">
        <v>0</v>
      </c>
      <c r="BU627">
        <v>1500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226105.60000000001</v>
      </c>
      <c r="CH627">
        <v>31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13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20</v>
      </c>
      <c r="DA627">
        <v>0</v>
      </c>
      <c r="DB627">
        <v>32</v>
      </c>
      <c r="DC627">
        <v>52</v>
      </c>
      <c r="DD627">
        <v>56</v>
      </c>
      <c r="DE627">
        <v>6</v>
      </c>
      <c r="DF627">
        <v>64.42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2</v>
      </c>
      <c r="DS627">
        <v>2</v>
      </c>
      <c r="DV627" s="2"/>
      <c r="DZ627" t="b">
        <v>1</v>
      </c>
      <c r="EA627" s="2" t="s">
        <v>211</v>
      </c>
      <c r="ED627" s="3">
        <v>46082</v>
      </c>
      <c r="EE627" s="3">
        <v>46112</v>
      </c>
      <c r="EF627" s="2" t="s">
        <v>173</v>
      </c>
      <c r="EG627" t="b">
        <v>1</v>
      </c>
      <c r="EH627" s="2" t="s">
        <v>174</v>
      </c>
      <c r="EK627" s="2"/>
    </row>
    <row r="628" spans="1:141" ht="15">
      <c r="A628" s="3">
        <v>46082</v>
      </c>
      <c r="B628">
        <v>7810</v>
      </c>
      <c r="D628" s="2"/>
      <c r="E628" t="s">
        <v>176</v>
      </c>
      <c r="F628" s="2" t="s">
        <v>177</v>
      </c>
      <c r="G628">
        <v>1</v>
      </c>
      <c r="H628" s="3">
        <v>38950</v>
      </c>
      <c r="J628">
        <v>108315.333</v>
      </c>
      <c r="K628">
        <v>113315.3</v>
      </c>
      <c r="L628">
        <v>135034.06599999999</v>
      </c>
      <c r="M628">
        <v>21</v>
      </c>
      <c r="N628">
        <v>9</v>
      </c>
      <c r="O628">
        <v>1</v>
      </c>
      <c r="P628">
        <v>31</v>
      </c>
      <c r="Q628">
        <v>100</v>
      </c>
      <c r="R628">
        <v>100</v>
      </c>
      <c r="S628">
        <v>6316102</v>
      </c>
      <c r="T628">
        <v>1318102</v>
      </c>
      <c r="U628">
        <v>4998000</v>
      </c>
      <c r="V628">
        <v>19</v>
      </c>
      <c r="W628">
        <v>3357775</v>
      </c>
      <c r="X628">
        <v>0</v>
      </c>
      <c r="Y628">
        <v>0</v>
      </c>
      <c r="Z628">
        <v>7500</v>
      </c>
      <c r="AA628">
        <v>142500</v>
      </c>
      <c r="AB628">
        <v>0</v>
      </c>
      <c r="AC628">
        <v>0</v>
      </c>
      <c r="AD628">
        <v>0</v>
      </c>
      <c r="AE628">
        <v>150000</v>
      </c>
      <c r="AF628">
        <v>0</v>
      </c>
      <c r="AG628">
        <v>424932</v>
      </c>
      <c r="AH628">
        <v>0</v>
      </c>
      <c r="AI628">
        <v>607653</v>
      </c>
      <c r="AJ628">
        <v>1032585</v>
      </c>
      <c r="AK628">
        <v>1012755</v>
      </c>
      <c r="AL628">
        <v>135034</v>
      </c>
      <c r="AM628">
        <v>567953</v>
      </c>
      <c r="AN628">
        <v>0</v>
      </c>
      <c r="AO628">
        <v>60000</v>
      </c>
      <c r="AP628">
        <v>2808327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634900</v>
      </c>
      <c r="BN628">
        <v>63490</v>
      </c>
      <c r="BO628">
        <v>243770</v>
      </c>
      <c r="BP628">
        <v>269650</v>
      </c>
      <c r="BQ628">
        <v>56840</v>
      </c>
      <c r="BR628">
        <v>10080</v>
      </c>
      <c r="BS628">
        <v>39320</v>
      </c>
      <c r="BT628">
        <v>0</v>
      </c>
      <c r="BU628">
        <v>52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222532.533</v>
      </c>
      <c r="CH628">
        <v>31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12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20</v>
      </c>
      <c r="DA628">
        <v>0</v>
      </c>
      <c r="DB628">
        <v>24</v>
      </c>
      <c r="DC628">
        <v>44</v>
      </c>
      <c r="DD628">
        <v>40</v>
      </c>
      <c r="DE628">
        <v>4</v>
      </c>
      <c r="DF628">
        <v>56.08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0.5</v>
      </c>
      <c r="DR628">
        <v>2</v>
      </c>
      <c r="DS628">
        <v>2</v>
      </c>
      <c r="DV628" s="2"/>
      <c r="DZ628" t="b">
        <v>1</v>
      </c>
      <c r="EA628" s="2" t="s">
        <v>211</v>
      </c>
      <c r="ED628" s="3">
        <v>46082</v>
      </c>
      <c r="EE628" s="3">
        <v>46112</v>
      </c>
      <c r="EF628" s="2" t="s">
        <v>173</v>
      </c>
      <c r="EG628" t="b">
        <v>1</v>
      </c>
      <c r="EH628" s="2" t="s">
        <v>174</v>
      </c>
      <c r="EK628" s="2"/>
    </row>
    <row r="629" spans="1:141" ht="15">
      <c r="A629" s="3">
        <v>46082</v>
      </c>
      <c r="B629">
        <v>7850</v>
      </c>
      <c r="D629" s="2"/>
      <c r="E629" t="s">
        <v>170</v>
      </c>
      <c r="F629" s="2" t="s">
        <v>171</v>
      </c>
      <c r="G629">
        <v>14</v>
      </c>
      <c r="H629" s="3">
        <v>34645</v>
      </c>
      <c r="J629">
        <v>138345.58900000001</v>
      </c>
      <c r="K629">
        <v>146345.56700000001</v>
      </c>
      <c r="L629">
        <v>174395.13399999999</v>
      </c>
      <c r="M629">
        <v>21</v>
      </c>
      <c r="N629">
        <v>9</v>
      </c>
      <c r="O629">
        <v>1</v>
      </c>
      <c r="P629">
        <v>31</v>
      </c>
      <c r="Q629">
        <v>100</v>
      </c>
      <c r="R629">
        <v>100</v>
      </c>
      <c r="S629">
        <v>6908259</v>
      </c>
      <c r="T629">
        <v>1374850</v>
      </c>
      <c r="U629">
        <v>5533409</v>
      </c>
      <c r="V629">
        <v>31</v>
      </c>
      <c r="W629">
        <v>4288713</v>
      </c>
      <c r="X629">
        <v>0</v>
      </c>
      <c r="Y629">
        <v>0</v>
      </c>
      <c r="Z629">
        <v>7500</v>
      </c>
      <c r="AA629">
        <v>232500</v>
      </c>
      <c r="AB629">
        <v>0</v>
      </c>
      <c r="AC629">
        <v>0</v>
      </c>
      <c r="AD629">
        <v>0</v>
      </c>
      <c r="AE629">
        <v>240000</v>
      </c>
      <c r="AF629">
        <v>0</v>
      </c>
      <c r="AG629">
        <v>548795</v>
      </c>
      <c r="AH629">
        <v>0</v>
      </c>
      <c r="AI629">
        <v>850176</v>
      </c>
      <c r="AJ629">
        <v>1398972</v>
      </c>
      <c r="AK629">
        <v>915574</v>
      </c>
      <c r="AL629">
        <v>0</v>
      </c>
      <c r="AM629">
        <v>0</v>
      </c>
      <c r="AN629">
        <v>0</v>
      </c>
      <c r="AO629">
        <v>0</v>
      </c>
      <c r="AP629">
        <v>2314546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65000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560800</v>
      </c>
      <c r="BN629">
        <v>56080</v>
      </c>
      <c r="BO629">
        <v>302570</v>
      </c>
      <c r="BP629">
        <v>304590</v>
      </c>
      <c r="BQ629">
        <v>62170</v>
      </c>
      <c r="BR629">
        <v>12870</v>
      </c>
      <c r="BS629">
        <v>50770</v>
      </c>
      <c r="BT629">
        <v>20000</v>
      </c>
      <c r="BU629">
        <v>5000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252361.633</v>
      </c>
      <c r="CH629">
        <v>31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20</v>
      </c>
      <c r="DA629">
        <v>0</v>
      </c>
      <c r="DB629">
        <v>26</v>
      </c>
      <c r="DC629">
        <v>46</v>
      </c>
      <c r="DD629">
        <v>28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2</v>
      </c>
      <c r="DS629">
        <v>2</v>
      </c>
      <c r="DV629" s="2"/>
      <c r="DZ629" t="b">
        <v>1</v>
      </c>
      <c r="EA629" s="2" t="s">
        <v>212</v>
      </c>
      <c r="ED629" s="3">
        <v>46082</v>
      </c>
      <c r="EE629" s="3">
        <v>46112</v>
      </c>
      <c r="EF629" s="2" t="s">
        <v>173</v>
      </c>
      <c r="EG629" t="b">
        <v>1</v>
      </c>
      <c r="EH629" s="2" t="s">
        <v>174</v>
      </c>
      <c r="EK629" s="2"/>
    </row>
    <row r="630" spans="1:141" ht="15">
      <c r="A630" s="3">
        <v>46082</v>
      </c>
      <c r="B630">
        <v>7850</v>
      </c>
      <c r="D630" s="2"/>
      <c r="E630" t="s">
        <v>170</v>
      </c>
      <c r="F630" s="2" t="s">
        <v>171</v>
      </c>
      <c r="G630">
        <v>9</v>
      </c>
      <c r="H630" s="3">
        <v>35415</v>
      </c>
      <c r="J630">
        <v>134594.58900000001</v>
      </c>
      <c r="K630">
        <v>142969.56700000001</v>
      </c>
      <c r="L630">
        <v>170372.06700000001</v>
      </c>
      <c r="M630">
        <v>21</v>
      </c>
      <c r="N630">
        <v>9</v>
      </c>
      <c r="O630">
        <v>1</v>
      </c>
      <c r="P630">
        <v>31</v>
      </c>
      <c r="Q630">
        <v>100</v>
      </c>
      <c r="R630">
        <v>100</v>
      </c>
      <c r="S630">
        <v>6890206</v>
      </c>
      <c r="T630">
        <v>1480206</v>
      </c>
      <c r="U630">
        <v>5410000</v>
      </c>
      <c r="V630">
        <v>29</v>
      </c>
      <c r="W630">
        <v>4172432</v>
      </c>
      <c r="X630">
        <v>0</v>
      </c>
      <c r="Y630">
        <v>0</v>
      </c>
      <c r="Z630">
        <v>33750</v>
      </c>
      <c r="AA630">
        <v>217500</v>
      </c>
      <c r="AB630">
        <v>0</v>
      </c>
      <c r="AC630">
        <v>0</v>
      </c>
      <c r="AD630">
        <v>0</v>
      </c>
      <c r="AE630">
        <v>251250</v>
      </c>
      <c r="AF630">
        <v>0</v>
      </c>
      <c r="AG630">
        <v>536135</v>
      </c>
      <c r="AH630">
        <v>0</v>
      </c>
      <c r="AI630">
        <v>575005</v>
      </c>
      <c r="AJ630">
        <v>1111141</v>
      </c>
      <c r="AK630">
        <v>1277790</v>
      </c>
      <c r="AL630">
        <v>42593</v>
      </c>
      <c r="AM630">
        <v>0</v>
      </c>
      <c r="AN630">
        <v>0</v>
      </c>
      <c r="AO630">
        <v>0</v>
      </c>
      <c r="AP630">
        <v>2431524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25000</v>
      </c>
      <c r="BC630">
        <v>0</v>
      </c>
      <c r="BD630">
        <v>0</v>
      </c>
      <c r="BE630">
        <v>10000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670850</v>
      </c>
      <c r="BN630">
        <v>67080</v>
      </c>
      <c r="BO630">
        <v>302570</v>
      </c>
      <c r="BP630">
        <v>314690</v>
      </c>
      <c r="BQ630">
        <v>62010</v>
      </c>
      <c r="BR630">
        <v>12520</v>
      </c>
      <c r="BS630">
        <v>49590</v>
      </c>
      <c r="BT630">
        <v>0</v>
      </c>
      <c r="BU630">
        <v>896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270127.21100000001</v>
      </c>
      <c r="CH630">
        <v>31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20</v>
      </c>
      <c r="DA630">
        <v>0</v>
      </c>
      <c r="DB630">
        <v>18</v>
      </c>
      <c r="DC630">
        <v>38</v>
      </c>
      <c r="DD630">
        <v>40</v>
      </c>
      <c r="DE630">
        <v>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2</v>
      </c>
      <c r="DS630">
        <v>2</v>
      </c>
      <c r="DV630" s="2"/>
      <c r="DZ630" t="b">
        <v>1</v>
      </c>
      <c r="EA630" s="2" t="s">
        <v>212</v>
      </c>
      <c r="ED630" s="3">
        <v>46082</v>
      </c>
      <c r="EE630" s="3">
        <v>46112</v>
      </c>
      <c r="EF630" s="2" t="s">
        <v>173</v>
      </c>
      <c r="EG630" t="b">
        <v>1</v>
      </c>
      <c r="EH630" s="2" t="s">
        <v>174</v>
      </c>
      <c r="EK630" s="2"/>
    </row>
    <row r="631" spans="1:141" ht="15">
      <c r="A631" s="3">
        <v>46082</v>
      </c>
      <c r="B631">
        <v>7850</v>
      </c>
      <c r="D631" s="2"/>
      <c r="E631" t="s">
        <v>170</v>
      </c>
      <c r="F631" s="2" t="s">
        <v>171</v>
      </c>
      <c r="G631">
        <v>7</v>
      </c>
      <c r="H631" s="3">
        <v>35737</v>
      </c>
      <c r="J631">
        <v>132883.58900000001</v>
      </c>
      <c r="K631">
        <v>139883.56700000001</v>
      </c>
      <c r="L631">
        <v>166694.584</v>
      </c>
      <c r="M631">
        <v>21</v>
      </c>
      <c r="N631">
        <v>9</v>
      </c>
      <c r="O631">
        <v>1</v>
      </c>
      <c r="P631">
        <v>31</v>
      </c>
      <c r="Q631">
        <v>100</v>
      </c>
      <c r="R631">
        <v>100</v>
      </c>
      <c r="S631">
        <v>6961799</v>
      </c>
      <c r="T631">
        <v>1360799</v>
      </c>
      <c r="U631">
        <v>5601000</v>
      </c>
      <c r="V631">
        <v>26</v>
      </c>
      <c r="W631">
        <v>4119391</v>
      </c>
      <c r="X631">
        <v>0</v>
      </c>
      <c r="Y631">
        <v>0</v>
      </c>
      <c r="Z631">
        <v>15000</v>
      </c>
      <c r="AA631">
        <v>195000</v>
      </c>
      <c r="AB631">
        <v>0</v>
      </c>
      <c r="AC631">
        <v>0</v>
      </c>
      <c r="AD631">
        <v>0</v>
      </c>
      <c r="AE631">
        <v>210000</v>
      </c>
      <c r="AF631">
        <v>0</v>
      </c>
      <c r="AG631">
        <v>524563</v>
      </c>
      <c r="AH631">
        <v>0</v>
      </c>
      <c r="AI631">
        <v>812636</v>
      </c>
      <c r="AJ631">
        <v>1337199</v>
      </c>
      <c r="AK631">
        <v>1250209</v>
      </c>
      <c r="AL631">
        <v>0</v>
      </c>
      <c r="AM631">
        <v>0</v>
      </c>
      <c r="AN631">
        <v>0</v>
      </c>
      <c r="AO631">
        <v>0</v>
      </c>
      <c r="AP631">
        <v>2587408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45000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576340</v>
      </c>
      <c r="BN631">
        <v>57630</v>
      </c>
      <c r="BO631">
        <v>302570</v>
      </c>
      <c r="BP631">
        <v>300100</v>
      </c>
      <c r="BQ631">
        <v>62660</v>
      </c>
      <c r="BR631">
        <v>12360</v>
      </c>
      <c r="BS631">
        <v>48530</v>
      </c>
      <c r="BT631">
        <v>0</v>
      </c>
      <c r="BU631">
        <v>609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259699.011</v>
      </c>
      <c r="CH631">
        <v>31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20</v>
      </c>
      <c r="DA631">
        <v>0</v>
      </c>
      <c r="DB631">
        <v>26</v>
      </c>
      <c r="DC631">
        <v>46</v>
      </c>
      <c r="DD631">
        <v>40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2</v>
      </c>
      <c r="DS631">
        <v>2</v>
      </c>
      <c r="DV631" s="2"/>
      <c r="DZ631" t="b">
        <v>1</v>
      </c>
      <c r="EA631" s="2" t="s">
        <v>212</v>
      </c>
      <c r="ED631" s="3">
        <v>46082</v>
      </c>
      <c r="EE631" s="3">
        <v>46112</v>
      </c>
      <c r="EF631" s="2" t="s">
        <v>173</v>
      </c>
      <c r="EG631" t="b">
        <v>1</v>
      </c>
      <c r="EH631" s="2" t="s">
        <v>174</v>
      </c>
      <c r="EK631" s="2"/>
    </row>
    <row r="632" spans="1:141" ht="15">
      <c r="A632" s="3">
        <v>46082</v>
      </c>
      <c r="B632">
        <v>7850</v>
      </c>
      <c r="D632" s="2"/>
      <c r="E632" t="s">
        <v>176</v>
      </c>
      <c r="F632" s="2" t="s">
        <v>177</v>
      </c>
      <c r="G632">
        <v>5</v>
      </c>
      <c r="H632" s="3">
        <v>41640</v>
      </c>
      <c r="J632">
        <v>111809.333</v>
      </c>
      <c r="K632">
        <v>115059.3</v>
      </c>
      <c r="L632">
        <v>137112.33300000001</v>
      </c>
      <c r="M632">
        <v>21</v>
      </c>
      <c r="N632">
        <v>9</v>
      </c>
      <c r="O632">
        <v>1</v>
      </c>
      <c r="P632">
        <v>31</v>
      </c>
      <c r="Q632">
        <v>100</v>
      </c>
      <c r="R632">
        <v>100</v>
      </c>
      <c r="S632">
        <v>4945569</v>
      </c>
      <c r="T632">
        <v>933330</v>
      </c>
      <c r="U632">
        <v>4012239</v>
      </c>
      <c r="V632">
        <v>12</v>
      </c>
      <c r="W632">
        <v>3466089</v>
      </c>
      <c r="X632">
        <v>0</v>
      </c>
      <c r="Y632">
        <v>0</v>
      </c>
      <c r="Z632">
        <v>7500</v>
      </c>
      <c r="AA632">
        <v>90000</v>
      </c>
      <c r="AB632">
        <v>0</v>
      </c>
      <c r="AC632">
        <v>0</v>
      </c>
      <c r="AD632">
        <v>0</v>
      </c>
      <c r="AE632">
        <v>97500</v>
      </c>
      <c r="AF632">
        <v>0</v>
      </c>
      <c r="AG632">
        <v>431472</v>
      </c>
      <c r="AH632">
        <v>0</v>
      </c>
      <c r="AI632">
        <v>308502</v>
      </c>
      <c r="AJ632">
        <v>739975</v>
      </c>
      <c r="AK632">
        <v>617005</v>
      </c>
      <c r="AL632">
        <v>0</v>
      </c>
      <c r="AM632">
        <v>0</v>
      </c>
      <c r="AN632">
        <v>0</v>
      </c>
      <c r="AO632">
        <v>0</v>
      </c>
      <c r="AP632">
        <v>1356980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25000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324990</v>
      </c>
      <c r="BN632">
        <v>32490</v>
      </c>
      <c r="BO632">
        <v>263620</v>
      </c>
      <c r="BP632">
        <v>217370</v>
      </c>
      <c r="BQ632">
        <v>44510</v>
      </c>
      <c r="BR632">
        <v>10400</v>
      </c>
      <c r="BS632">
        <v>39950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199839.83300000001</v>
      </c>
      <c r="CH632">
        <v>31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20</v>
      </c>
      <c r="DA632">
        <v>0</v>
      </c>
      <c r="DB632">
        <v>12</v>
      </c>
      <c r="DC632">
        <v>32</v>
      </c>
      <c r="DD632">
        <v>24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2</v>
      </c>
      <c r="DS632">
        <v>2</v>
      </c>
      <c r="DV632" s="2"/>
      <c r="DZ632" t="b">
        <v>1</v>
      </c>
      <c r="EA632" s="2" t="s">
        <v>212</v>
      </c>
      <c r="ED632" s="3">
        <v>46082</v>
      </c>
      <c r="EE632" s="3">
        <v>46112</v>
      </c>
      <c r="EF632" s="2" t="s">
        <v>173</v>
      </c>
      <c r="EG632" t="b">
        <v>1</v>
      </c>
      <c r="EH632" s="2" t="s">
        <v>174</v>
      </c>
      <c r="EK632" s="2"/>
    </row>
    <row r="633" spans="1:141" ht="15">
      <c r="A633" s="3">
        <v>46082</v>
      </c>
      <c r="B633">
        <v>7850</v>
      </c>
      <c r="D633" s="2"/>
      <c r="E633" t="s">
        <v>176</v>
      </c>
      <c r="F633" s="2" t="s">
        <v>177</v>
      </c>
      <c r="G633">
        <v>11</v>
      </c>
      <c r="H633" s="3">
        <v>35679</v>
      </c>
      <c r="J633">
        <v>116136.333</v>
      </c>
      <c r="K633">
        <v>122886.3</v>
      </c>
      <c r="L633">
        <v>146439.508</v>
      </c>
      <c r="M633">
        <v>21</v>
      </c>
      <c r="N633">
        <v>9</v>
      </c>
      <c r="O633">
        <v>1</v>
      </c>
      <c r="P633">
        <v>31</v>
      </c>
      <c r="Q633">
        <v>100</v>
      </c>
      <c r="R633">
        <v>100</v>
      </c>
      <c r="S633">
        <v>6462704</v>
      </c>
      <c r="T633">
        <v>1336704</v>
      </c>
      <c r="U633">
        <v>5126000</v>
      </c>
      <c r="V633">
        <v>26</v>
      </c>
      <c r="W633">
        <v>3600226</v>
      </c>
      <c r="X633">
        <v>0</v>
      </c>
      <c r="Y633">
        <v>0</v>
      </c>
      <c r="Z633">
        <v>7500</v>
      </c>
      <c r="AA633">
        <v>195000</v>
      </c>
      <c r="AB633">
        <v>0</v>
      </c>
      <c r="AC633">
        <v>0</v>
      </c>
      <c r="AD633">
        <v>0</v>
      </c>
      <c r="AE633">
        <v>202500</v>
      </c>
      <c r="AF633">
        <v>0</v>
      </c>
      <c r="AG633">
        <v>460823</v>
      </c>
      <c r="AH633">
        <v>0</v>
      </c>
      <c r="AI633">
        <v>439318</v>
      </c>
      <c r="AJ633">
        <v>900142</v>
      </c>
      <c r="AK633">
        <v>1317955</v>
      </c>
      <c r="AL633">
        <v>73219</v>
      </c>
      <c r="AM633">
        <v>333662</v>
      </c>
      <c r="AN633">
        <v>0</v>
      </c>
      <c r="AO633">
        <v>35000</v>
      </c>
      <c r="AP633">
        <v>2659978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585210</v>
      </c>
      <c r="BN633">
        <v>58520</v>
      </c>
      <c r="BO633">
        <v>298390</v>
      </c>
      <c r="BP633">
        <v>282650</v>
      </c>
      <c r="BQ633">
        <v>58160</v>
      </c>
      <c r="BR633">
        <v>10800</v>
      </c>
      <c r="BS633">
        <v>42630</v>
      </c>
      <c r="BT633">
        <v>0</v>
      </c>
      <c r="BU633">
        <v>344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221514.122</v>
      </c>
      <c r="CH633">
        <v>31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7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20</v>
      </c>
      <c r="DA633">
        <v>0</v>
      </c>
      <c r="DB633">
        <v>16</v>
      </c>
      <c r="DC633">
        <v>36</v>
      </c>
      <c r="DD633">
        <v>48</v>
      </c>
      <c r="DE633">
        <v>2</v>
      </c>
      <c r="DF633">
        <v>30.38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2</v>
      </c>
      <c r="DS633">
        <v>2</v>
      </c>
      <c r="DV633" s="2"/>
      <c r="DZ633" t="b">
        <v>1</v>
      </c>
      <c r="EA633" s="2" t="s">
        <v>212</v>
      </c>
      <c r="ED633" s="3">
        <v>46082</v>
      </c>
      <c r="EE633" s="3">
        <v>46112</v>
      </c>
      <c r="EF633" s="2" t="s">
        <v>173</v>
      </c>
      <c r="EG633" t="b">
        <v>1</v>
      </c>
      <c r="EH633" s="2" t="s">
        <v>174</v>
      </c>
      <c r="EK633" s="2"/>
    </row>
    <row r="634" spans="1:141" ht="15">
      <c r="A634" s="3">
        <v>46082</v>
      </c>
      <c r="B634">
        <v>7850</v>
      </c>
      <c r="D634" s="2"/>
      <c r="E634" t="s">
        <v>176</v>
      </c>
      <c r="F634" s="2" t="s">
        <v>177</v>
      </c>
      <c r="G634">
        <v>9</v>
      </c>
      <c r="H634" s="3">
        <v>37082</v>
      </c>
      <c r="J634">
        <v>114832.333</v>
      </c>
      <c r="K634">
        <v>121707.3</v>
      </c>
      <c r="L634">
        <v>145034.533</v>
      </c>
      <c r="M634">
        <v>21</v>
      </c>
      <c r="N634">
        <v>9</v>
      </c>
      <c r="O634">
        <v>1</v>
      </c>
      <c r="P634">
        <v>31</v>
      </c>
      <c r="Q634">
        <v>100</v>
      </c>
      <c r="R634">
        <v>100</v>
      </c>
      <c r="S634">
        <v>7009590</v>
      </c>
      <c r="T634">
        <v>1508590</v>
      </c>
      <c r="U634">
        <v>5501000</v>
      </c>
      <c r="V634">
        <v>24</v>
      </c>
      <c r="W634">
        <v>3559802</v>
      </c>
      <c r="X634">
        <v>0</v>
      </c>
      <c r="Y634">
        <v>0</v>
      </c>
      <c r="Z634">
        <v>26250</v>
      </c>
      <c r="AA634">
        <v>180000</v>
      </c>
      <c r="AB634">
        <v>0</v>
      </c>
      <c r="AC634">
        <v>0</v>
      </c>
      <c r="AD634">
        <v>0</v>
      </c>
      <c r="AE634">
        <v>206250</v>
      </c>
      <c r="AF634">
        <v>0</v>
      </c>
      <c r="AG634">
        <v>456402</v>
      </c>
      <c r="AH634">
        <v>0</v>
      </c>
      <c r="AI634">
        <v>707043</v>
      </c>
      <c r="AJ634">
        <v>1163445</v>
      </c>
      <c r="AK634">
        <v>1305310</v>
      </c>
      <c r="AL634">
        <v>145034</v>
      </c>
      <c r="AM634">
        <v>544749</v>
      </c>
      <c r="AN634">
        <v>0</v>
      </c>
      <c r="AO634">
        <v>60000</v>
      </c>
      <c r="AP634">
        <v>3218538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25000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721910</v>
      </c>
      <c r="BN634">
        <v>72190</v>
      </c>
      <c r="BO634">
        <v>290030</v>
      </c>
      <c r="BP634">
        <v>295000</v>
      </c>
      <c r="BQ634">
        <v>63090</v>
      </c>
      <c r="BR634">
        <v>10680</v>
      </c>
      <c r="BS634">
        <v>42220</v>
      </c>
      <c r="BT634">
        <v>13000</v>
      </c>
      <c r="BU634">
        <v>470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225357.133</v>
      </c>
      <c r="CH634">
        <v>31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12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20</v>
      </c>
      <c r="DA634">
        <v>0</v>
      </c>
      <c r="DB634">
        <v>26</v>
      </c>
      <c r="DC634">
        <v>46</v>
      </c>
      <c r="DD634">
        <v>48</v>
      </c>
      <c r="DE634">
        <v>4</v>
      </c>
      <c r="DF634">
        <v>50.08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2</v>
      </c>
      <c r="DS634">
        <v>2</v>
      </c>
      <c r="DV634" s="2"/>
      <c r="DZ634" t="b">
        <v>1</v>
      </c>
      <c r="EA634" s="2" t="s">
        <v>212</v>
      </c>
      <c r="ED634" s="3">
        <v>46082</v>
      </c>
      <c r="EE634" s="3">
        <v>46112</v>
      </c>
      <c r="EF634" s="2" t="s">
        <v>173</v>
      </c>
      <c r="EG634" t="b">
        <v>1</v>
      </c>
      <c r="EH634" s="2" t="s">
        <v>174</v>
      </c>
      <c r="EK634" s="2"/>
    </row>
    <row r="635" spans="1:141" ht="15">
      <c r="A635" s="3">
        <v>46082</v>
      </c>
      <c r="B635">
        <v>7850</v>
      </c>
      <c r="D635" s="2"/>
      <c r="E635" t="s">
        <v>176</v>
      </c>
      <c r="F635" s="2" t="s">
        <v>177</v>
      </c>
      <c r="G635">
        <v>16</v>
      </c>
      <c r="H635" s="3">
        <v>37391</v>
      </c>
      <c r="J635">
        <v>118910.333</v>
      </c>
      <c r="K635">
        <v>125410.3</v>
      </c>
      <c r="L635">
        <v>149447.274</v>
      </c>
      <c r="M635">
        <v>21</v>
      </c>
      <c r="N635">
        <v>9</v>
      </c>
      <c r="O635">
        <v>1</v>
      </c>
      <c r="P635">
        <v>31</v>
      </c>
      <c r="Q635">
        <v>100</v>
      </c>
      <c r="R635">
        <v>100</v>
      </c>
      <c r="S635">
        <v>6800639</v>
      </c>
      <c r="T635">
        <v>1484639</v>
      </c>
      <c r="U635">
        <v>5316000</v>
      </c>
      <c r="V635">
        <v>23</v>
      </c>
      <c r="W635">
        <v>3686220</v>
      </c>
      <c r="X635">
        <v>0</v>
      </c>
      <c r="Y635">
        <v>0</v>
      </c>
      <c r="Z635">
        <v>22500</v>
      </c>
      <c r="AA635">
        <v>172500</v>
      </c>
      <c r="AB635">
        <v>0</v>
      </c>
      <c r="AC635">
        <v>0</v>
      </c>
      <c r="AD635">
        <v>0</v>
      </c>
      <c r="AE635">
        <v>195000</v>
      </c>
      <c r="AF635">
        <v>0</v>
      </c>
      <c r="AG635">
        <v>470288</v>
      </c>
      <c r="AH635">
        <v>0</v>
      </c>
      <c r="AI635">
        <v>672512</v>
      </c>
      <c r="AJ635">
        <v>1142801</v>
      </c>
      <c r="AK635">
        <v>1345025</v>
      </c>
      <c r="AL635">
        <v>74723</v>
      </c>
      <c r="AM635">
        <v>291870</v>
      </c>
      <c r="AN635">
        <v>0</v>
      </c>
      <c r="AO635">
        <v>30000</v>
      </c>
      <c r="AP635">
        <v>2884419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25000</v>
      </c>
      <c r="BC635">
        <v>0</v>
      </c>
      <c r="BD635">
        <v>0</v>
      </c>
      <c r="BE635">
        <v>10000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680430</v>
      </c>
      <c r="BN635">
        <v>68040</v>
      </c>
      <c r="BO635">
        <v>302570</v>
      </c>
      <c r="BP635">
        <v>297350</v>
      </c>
      <c r="BQ635">
        <v>61210</v>
      </c>
      <c r="BR635">
        <v>11060</v>
      </c>
      <c r="BS635">
        <v>43510</v>
      </c>
      <c r="BT635">
        <v>20000</v>
      </c>
      <c r="BU635">
        <v>469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257069.95600000001</v>
      </c>
      <c r="CH635">
        <v>31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6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20</v>
      </c>
      <c r="DA635">
        <v>0</v>
      </c>
      <c r="DB635">
        <v>24</v>
      </c>
      <c r="DC635">
        <v>44</v>
      </c>
      <c r="DD635">
        <v>48</v>
      </c>
      <c r="DE635">
        <v>2</v>
      </c>
      <c r="DF635">
        <v>26.04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0.5</v>
      </c>
      <c r="DR635">
        <v>2</v>
      </c>
      <c r="DS635">
        <v>2</v>
      </c>
      <c r="DV635" s="2"/>
      <c r="DZ635" t="b">
        <v>1</v>
      </c>
      <c r="EA635" s="2" t="s">
        <v>212</v>
      </c>
      <c r="ED635" s="3">
        <v>46082</v>
      </c>
      <c r="EE635" s="3">
        <v>46112</v>
      </c>
      <c r="EF635" s="2" t="s">
        <v>173</v>
      </c>
      <c r="EG635" t="b">
        <v>1</v>
      </c>
      <c r="EH635" s="2" t="s">
        <v>174</v>
      </c>
      <c r="EK635" s="2"/>
    </row>
    <row r="636" spans="1:141" ht="15">
      <c r="A636" s="3">
        <v>46082</v>
      </c>
      <c r="B636">
        <v>7850</v>
      </c>
      <c r="D636" s="2"/>
      <c r="E636" t="s">
        <v>176</v>
      </c>
      <c r="F636" s="2" t="s">
        <v>177</v>
      </c>
      <c r="G636">
        <v>11</v>
      </c>
      <c r="H636" s="3">
        <v>37956</v>
      </c>
      <c r="J636">
        <v>116136.333</v>
      </c>
      <c r="K636">
        <v>121886.3</v>
      </c>
      <c r="L636">
        <v>145247.84099999999</v>
      </c>
      <c r="M636">
        <v>21</v>
      </c>
      <c r="N636">
        <v>9</v>
      </c>
      <c r="O636">
        <v>1</v>
      </c>
      <c r="P636">
        <v>31</v>
      </c>
      <c r="Q636">
        <v>100</v>
      </c>
      <c r="R636">
        <v>100</v>
      </c>
      <c r="S636">
        <v>6725889</v>
      </c>
      <c r="T636">
        <v>1384889</v>
      </c>
      <c r="U636">
        <v>5341000</v>
      </c>
      <c r="V636">
        <v>22</v>
      </c>
      <c r="W636">
        <v>3600226</v>
      </c>
      <c r="X636">
        <v>0</v>
      </c>
      <c r="Y636">
        <v>0</v>
      </c>
      <c r="Z636">
        <v>7500</v>
      </c>
      <c r="AA636">
        <v>165000</v>
      </c>
      <c r="AB636">
        <v>0</v>
      </c>
      <c r="AC636">
        <v>0</v>
      </c>
      <c r="AD636">
        <v>0</v>
      </c>
      <c r="AE636">
        <v>172500</v>
      </c>
      <c r="AF636">
        <v>0</v>
      </c>
      <c r="AG636">
        <v>457073</v>
      </c>
      <c r="AH636">
        <v>0</v>
      </c>
      <c r="AI636">
        <v>544679</v>
      </c>
      <c r="AJ636">
        <v>1001753</v>
      </c>
      <c r="AK636">
        <v>1089358</v>
      </c>
      <c r="AL636">
        <v>145247</v>
      </c>
      <c r="AM636">
        <v>567338</v>
      </c>
      <c r="AN636">
        <v>0</v>
      </c>
      <c r="AO636">
        <v>60000</v>
      </c>
      <c r="AP636">
        <v>2863696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54467</v>
      </c>
      <c r="AZ636">
        <v>0</v>
      </c>
      <c r="BA636">
        <v>0</v>
      </c>
      <c r="BB636">
        <v>35000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616550</v>
      </c>
      <c r="BN636">
        <v>61650</v>
      </c>
      <c r="BO636">
        <v>285900</v>
      </c>
      <c r="BP636">
        <v>295650</v>
      </c>
      <c r="BQ636">
        <v>60530</v>
      </c>
      <c r="BR636">
        <v>10800</v>
      </c>
      <c r="BS636">
        <v>42290</v>
      </c>
      <c r="BT636">
        <v>11000</v>
      </c>
      <c r="BU636">
        <v>519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233851.122</v>
      </c>
      <c r="CH636">
        <v>31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12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20</v>
      </c>
      <c r="DA636">
        <v>0</v>
      </c>
      <c r="DB636">
        <v>20</v>
      </c>
      <c r="DC636">
        <v>40</v>
      </c>
      <c r="DD636">
        <v>40</v>
      </c>
      <c r="DE636">
        <v>4</v>
      </c>
      <c r="DF636">
        <v>52.08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2</v>
      </c>
      <c r="DS636">
        <v>2</v>
      </c>
      <c r="DV636" s="2"/>
      <c r="DZ636" t="b">
        <v>1</v>
      </c>
      <c r="EA636" s="2" t="s">
        <v>212</v>
      </c>
      <c r="ED636" s="3">
        <v>46082</v>
      </c>
      <c r="EE636" s="3">
        <v>46112</v>
      </c>
      <c r="EF636" s="2" t="s">
        <v>173</v>
      </c>
      <c r="EG636" t="b">
        <v>1</v>
      </c>
      <c r="EH636" s="2" t="s">
        <v>174</v>
      </c>
      <c r="EK636" s="2"/>
    </row>
    <row r="637" spans="1:141" ht="15">
      <c r="A637" s="3">
        <v>46082</v>
      </c>
      <c r="B637">
        <v>7850</v>
      </c>
      <c r="D637" s="2"/>
      <c r="E637" t="s">
        <v>176</v>
      </c>
      <c r="F637" s="2" t="s">
        <v>177</v>
      </c>
      <c r="G637">
        <v>5</v>
      </c>
      <c r="H637" s="3">
        <v>38061</v>
      </c>
      <c r="J637">
        <v>111809.333</v>
      </c>
      <c r="K637">
        <v>117559.3</v>
      </c>
      <c r="L637">
        <v>140091.49900000001</v>
      </c>
      <c r="M637">
        <v>21</v>
      </c>
      <c r="N637">
        <v>8</v>
      </c>
      <c r="O637">
        <v>0</v>
      </c>
      <c r="P637">
        <v>29</v>
      </c>
      <c r="Q637">
        <v>100</v>
      </c>
      <c r="R637">
        <v>100</v>
      </c>
      <c r="S637">
        <v>5870882</v>
      </c>
      <c r="T637">
        <v>1267882</v>
      </c>
      <c r="U637">
        <v>4603000</v>
      </c>
      <c r="V637">
        <v>22</v>
      </c>
      <c r="W637">
        <v>3242470</v>
      </c>
      <c r="X637">
        <v>0</v>
      </c>
      <c r="Y637">
        <v>0</v>
      </c>
      <c r="Z637">
        <v>7000</v>
      </c>
      <c r="AA637">
        <v>154000</v>
      </c>
      <c r="AB637">
        <v>0</v>
      </c>
      <c r="AC637">
        <v>0</v>
      </c>
      <c r="AD637">
        <v>0</v>
      </c>
      <c r="AE637">
        <v>161000</v>
      </c>
      <c r="AF637">
        <v>0</v>
      </c>
      <c r="AG637">
        <v>412412</v>
      </c>
      <c r="AH637">
        <v>0</v>
      </c>
      <c r="AI637">
        <v>0</v>
      </c>
      <c r="AJ637">
        <v>412412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412412</v>
      </c>
      <c r="AQ637">
        <v>2000000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55000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388890</v>
      </c>
      <c r="BN637">
        <v>38880</v>
      </c>
      <c r="BO637">
        <v>0</v>
      </c>
      <c r="BP637">
        <v>260010</v>
      </c>
      <c r="BQ637">
        <v>52840</v>
      </c>
      <c r="BR637">
        <v>9730</v>
      </c>
      <c r="BS637">
        <v>38150</v>
      </c>
      <c r="BT637">
        <v>0</v>
      </c>
      <c r="BU637">
        <v>442</v>
      </c>
      <c r="BV637">
        <v>0</v>
      </c>
      <c r="BW637">
        <v>0</v>
      </c>
      <c r="BX637">
        <v>0</v>
      </c>
      <c r="BY637">
        <v>364870</v>
      </c>
      <c r="BZ637">
        <v>0</v>
      </c>
      <c r="CA637">
        <v>114070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197788.935</v>
      </c>
      <c r="CH637">
        <v>31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2</v>
      </c>
      <c r="CW637">
        <v>0</v>
      </c>
      <c r="CX637">
        <v>0</v>
      </c>
      <c r="CY637">
        <v>0</v>
      </c>
      <c r="CZ637">
        <v>18.71</v>
      </c>
      <c r="DA637">
        <v>0</v>
      </c>
      <c r="DB637">
        <v>0</v>
      </c>
      <c r="DC637">
        <v>18.71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1.5</v>
      </c>
      <c r="DR637">
        <v>2</v>
      </c>
      <c r="DS637">
        <v>2</v>
      </c>
      <c r="DV637" s="2"/>
      <c r="DZ637" t="b">
        <v>1</v>
      </c>
      <c r="EA637" s="2" t="s">
        <v>212</v>
      </c>
      <c r="ED637" s="3">
        <v>46082</v>
      </c>
      <c r="EE637" s="3">
        <v>46112</v>
      </c>
      <c r="EF637" s="2" t="s">
        <v>173</v>
      </c>
      <c r="EG637" t="b">
        <v>1</v>
      </c>
      <c r="EH637" s="2" t="s">
        <v>174</v>
      </c>
      <c r="EK637" s="2"/>
    </row>
    <row r="638" spans="1:141" ht="15">
      <c r="A638" s="3">
        <v>46082</v>
      </c>
      <c r="B638">
        <v>7850</v>
      </c>
      <c r="D638" s="2"/>
      <c r="E638" t="s">
        <v>176</v>
      </c>
      <c r="F638" s="2" t="s">
        <v>177</v>
      </c>
      <c r="G638">
        <v>14</v>
      </c>
      <c r="H638" s="3">
        <v>40820</v>
      </c>
      <c r="J638">
        <v>117932.333</v>
      </c>
      <c r="K638">
        <v>123057.3</v>
      </c>
      <c r="L638">
        <v>146643.283</v>
      </c>
      <c r="M638">
        <v>21</v>
      </c>
      <c r="N638">
        <v>9</v>
      </c>
      <c r="O638">
        <v>1</v>
      </c>
      <c r="P638">
        <v>31</v>
      </c>
      <c r="Q638">
        <v>100</v>
      </c>
      <c r="R638">
        <v>100</v>
      </c>
      <c r="S638">
        <v>7490906</v>
      </c>
      <c r="T638">
        <v>1520906</v>
      </c>
      <c r="U638">
        <v>5970000</v>
      </c>
      <c r="V638">
        <v>14</v>
      </c>
      <c r="W638">
        <v>3655902</v>
      </c>
      <c r="X638">
        <v>0</v>
      </c>
      <c r="Y638">
        <v>0</v>
      </c>
      <c r="Z638">
        <v>48750</v>
      </c>
      <c r="AA638">
        <v>105000</v>
      </c>
      <c r="AB638">
        <v>0</v>
      </c>
      <c r="AC638">
        <v>0</v>
      </c>
      <c r="AD638">
        <v>0</v>
      </c>
      <c r="AE638">
        <v>153750</v>
      </c>
      <c r="AF638">
        <v>0</v>
      </c>
      <c r="AG638">
        <v>461464</v>
      </c>
      <c r="AH638">
        <v>0</v>
      </c>
      <c r="AI638">
        <v>604903</v>
      </c>
      <c r="AJ638">
        <v>1066368</v>
      </c>
      <c r="AK638">
        <v>1759719</v>
      </c>
      <c r="AL638">
        <v>146643</v>
      </c>
      <c r="AM638">
        <v>598524</v>
      </c>
      <c r="AN638">
        <v>0</v>
      </c>
      <c r="AO638">
        <v>65000</v>
      </c>
      <c r="AP638">
        <v>3636254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45000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693640</v>
      </c>
      <c r="BN638">
        <v>69360</v>
      </c>
      <c r="BO638">
        <v>302570</v>
      </c>
      <c r="BP638">
        <v>326010</v>
      </c>
      <c r="BQ638">
        <v>67420</v>
      </c>
      <c r="BR638">
        <v>10970</v>
      </c>
      <c r="BS638">
        <v>42710</v>
      </c>
      <c r="BT638">
        <v>0</v>
      </c>
      <c r="BU638">
        <v>8226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232940.989</v>
      </c>
      <c r="CH638">
        <v>31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13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20</v>
      </c>
      <c r="DA638">
        <v>0</v>
      </c>
      <c r="DB638">
        <v>22</v>
      </c>
      <c r="DC638">
        <v>42</v>
      </c>
      <c r="DD638">
        <v>64</v>
      </c>
      <c r="DE638">
        <v>4</v>
      </c>
      <c r="DF638">
        <v>54.42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3</v>
      </c>
      <c r="DR638">
        <v>2</v>
      </c>
      <c r="DS638">
        <v>2</v>
      </c>
      <c r="DV638" s="2"/>
      <c r="DZ638" t="b">
        <v>1</v>
      </c>
      <c r="EA638" s="2" t="s">
        <v>212</v>
      </c>
      <c r="ED638" s="3">
        <v>46082</v>
      </c>
      <c r="EE638" s="3">
        <v>46112</v>
      </c>
      <c r="EF638" s="2" t="s">
        <v>173</v>
      </c>
      <c r="EG638" t="b">
        <v>1</v>
      </c>
      <c r="EH638" s="2" t="s">
        <v>174</v>
      </c>
      <c r="EK638" s="2"/>
    </row>
    <row r="639" spans="1:141" ht="15">
      <c r="A639" s="3">
        <v>46082</v>
      </c>
      <c r="B639">
        <v>7850</v>
      </c>
      <c r="D639" s="2"/>
      <c r="E639" t="s">
        <v>179</v>
      </c>
      <c r="F639" s="2" t="s">
        <v>180</v>
      </c>
      <c r="G639">
        <v>14</v>
      </c>
      <c r="H639" s="3">
        <v>40686</v>
      </c>
      <c r="J639">
        <v>102118.299</v>
      </c>
      <c r="K639">
        <v>105618.26700000001</v>
      </c>
      <c r="L639">
        <v>125861.768</v>
      </c>
      <c r="M639">
        <v>21</v>
      </c>
      <c r="N639">
        <v>9</v>
      </c>
      <c r="O639">
        <v>1</v>
      </c>
      <c r="P639">
        <v>31</v>
      </c>
      <c r="Q639">
        <v>100</v>
      </c>
      <c r="R639">
        <v>100</v>
      </c>
      <c r="S639">
        <v>5956751</v>
      </c>
      <c r="T639">
        <v>1150120</v>
      </c>
      <c r="U639">
        <v>4806631</v>
      </c>
      <c r="V639">
        <v>14</v>
      </c>
      <c r="W639">
        <v>3165667</v>
      </c>
      <c r="X639">
        <v>0</v>
      </c>
      <c r="Y639">
        <v>0</v>
      </c>
      <c r="Z639">
        <v>0</v>
      </c>
      <c r="AA639">
        <v>105000</v>
      </c>
      <c r="AB639">
        <v>0</v>
      </c>
      <c r="AC639">
        <v>0</v>
      </c>
      <c r="AD639">
        <v>0</v>
      </c>
      <c r="AE639">
        <v>105000</v>
      </c>
      <c r="AF639">
        <v>0</v>
      </c>
      <c r="AG639">
        <v>396068</v>
      </c>
      <c r="AH639">
        <v>0</v>
      </c>
      <c r="AI639">
        <v>613576</v>
      </c>
      <c r="AJ639">
        <v>1009644</v>
      </c>
      <c r="AK639">
        <v>943963</v>
      </c>
      <c r="AL639">
        <v>125861</v>
      </c>
      <c r="AM639">
        <v>491616</v>
      </c>
      <c r="AN639">
        <v>0</v>
      </c>
      <c r="AO639">
        <v>60000</v>
      </c>
      <c r="AP639">
        <v>2631084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55000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494340</v>
      </c>
      <c r="BN639">
        <v>49430</v>
      </c>
      <c r="BO639">
        <v>238020</v>
      </c>
      <c r="BP639">
        <v>257560</v>
      </c>
      <c r="BQ639">
        <v>53610</v>
      </c>
      <c r="BR639">
        <v>9500</v>
      </c>
      <c r="BS639">
        <v>36660</v>
      </c>
      <c r="BT639">
        <v>11000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201803.45600000001</v>
      </c>
      <c r="CH639">
        <v>31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12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20</v>
      </c>
      <c r="DA639">
        <v>0</v>
      </c>
      <c r="DB639">
        <v>26</v>
      </c>
      <c r="DC639">
        <v>46</v>
      </c>
      <c r="DD639">
        <v>40</v>
      </c>
      <c r="DE639">
        <v>4</v>
      </c>
      <c r="DF639">
        <v>52.08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0.5</v>
      </c>
      <c r="DR639">
        <v>2</v>
      </c>
      <c r="DS639">
        <v>2</v>
      </c>
      <c r="DV639" s="2"/>
      <c r="DZ639" t="b">
        <v>1</v>
      </c>
      <c r="EA639" s="2" t="s">
        <v>212</v>
      </c>
      <c r="ED639" s="3">
        <v>46082</v>
      </c>
      <c r="EE639" s="3">
        <v>46112</v>
      </c>
      <c r="EF639" s="2" t="s">
        <v>173</v>
      </c>
      <c r="EG639" t="b">
        <v>1</v>
      </c>
      <c r="EH639" s="2" t="s">
        <v>174</v>
      </c>
      <c r="EK639" s="2"/>
    </row>
    <row r="640" spans="1:141" ht="15">
      <c r="A640" s="3">
        <v>46082</v>
      </c>
      <c r="B640">
        <v>7900</v>
      </c>
      <c r="D640" s="2"/>
      <c r="E640" t="s">
        <v>176</v>
      </c>
      <c r="F640" s="2" t="s">
        <v>177</v>
      </c>
      <c r="G640">
        <v>9</v>
      </c>
      <c r="H640" s="3">
        <v>38594</v>
      </c>
      <c r="J640">
        <v>114832.333</v>
      </c>
      <c r="K640">
        <v>120082.3</v>
      </c>
      <c r="L640">
        <v>143098.07399999999</v>
      </c>
      <c r="M640">
        <v>21</v>
      </c>
      <c r="N640">
        <v>9</v>
      </c>
      <c r="O640">
        <v>1</v>
      </c>
      <c r="P640">
        <v>31</v>
      </c>
      <c r="Q640">
        <v>100</v>
      </c>
      <c r="R640">
        <v>100</v>
      </c>
      <c r="S640">
        <v>6820978</v>
      </c>
      <c r="T640">
        <v>1417060</v>
      </c>
      <c r="U640">
        <v>5403918</v>
      </c>
      <c r="V640">
        <v>20</v>
      </c>
      <c r="W640">
        <v>3559802</v>
      </c>
      <c r="X640">
        <v>0</v>
      </c>
      <c r="Y640">
        <v>0</v>
      </c>
      <c r="Z640">
        <v>7500</v>
      </c>
      <c r="AA640">
        <v>150000</v>
      </c>
      <c r="AB640">
        <v>0</v>
      </c>
      <c r="AC640">
        <v>0</v>
      </c>
      <c r="AD640">
        <v>0</v>
      </c>
      <c r="AE640">
        <v>157500</v>
      </c>
      <c r="AF640">
        <v>0</v>
      </c>
      <c r="AG640">
        <v>450308</v>
      </c>
      <c r="AH640">
        <v>0</v>
      </c>
      <c r="AI640">
        <v>662454</v>
      </c>
      <c r="AJ640">
        <v>1112763</v>
      </c>
      <c r="AK640">
        <v>1073235</v>
      </c>
      <c r="AL640">
        <v>382071</v>
      </c>
      <c r="AM640">
        <v>445607</v>
      </c>
      <c r="AN640">
        <v>0</v>
      </c>
      <c r="AO640">
        <v>55000</v>
      </c>
      <c r="AP640">
        <v>3068676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35000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625060</v>
      </c>
      <c r="BN640">
        <v>62500</v>
      </c>
      <c r="BO640">
        <v>302570</v>
      </c>
      <c r="BP640">
        <v>287190</v>
      </c>
      <c r="BQ640">
        <v>61390</v>
      </c>
      <c r="BR640">
        <v>10680</v>
      </c>
      <c r="BS640">
        <v>41670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26000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238058.478</v>
      </c>
      <c r="CH640">
        <v>31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11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20</v>
      </c>
      <c r="DA640">
        <v>0</v>
      </c>
      <c r="DB640">
        <v>24.69</v>
      </c>
      <c r="DC640">
        <v>44.69</v>
      </c>
      <c r="DD640">
        <v>40</v>
      </c>
      <c r="DE640">
        <v>10.68</v>
      </c>
      <c r="DF640">
        <v>41.52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2</v>
      </c>
      <c r="DS640">
        <v>2</v>
      </c>
      <c r="DV640" s="2"/>
      <c r="DZ640" t="b">
        <v>1</v>
      </c>
      <c r="EA640" s="2" t="s">
        <v>213</v>
      </c>
      <c r="ED640" s="3">
        <v>46082</v>
      </c>
      <c r="EE640" s="3">
        <v>46112</v>
      </c>
      <c r="EF640" s="2" t="s">
        <v>173</v>
      </c>
      <c r="EG640" t="b">
        <v>1</v>
      </c>
      <c r="EH640" s="2" t="s">
        <v>178</v>
      </c>
      <c r="EK640" s="2"/>
    </row>
    <row r="641" spans="1:141" ht="15">
      <c r="A641" s="3">
        <v>46082</v>
      </c>
      <c r="B641">
        <v>7900</v>
      </c>
      <c r="D641" s="2"/>
      <c r="E641" t="s">
        <v>176</v>
      </c>
      <c r="F641" s="2" t="s">
        <v>177</v>
      </c>
      <c r="G641">
        <v>14</v>
      </c>
      <c r="H641" s="3">
        <v>38657</v>
      </c>
      <c r="J641">
        <v>117932.333</v>
      </c>
      <c r="K641">
        <v>124182.3</v>
      </c>
      <c r="L641">
        <v>147983.908</v>
      </c>
      <c r="M641">
        <v>21</v>
      </c>
      <c r="N641">
        <v>9</v>
      </c>
      <c r="O641">
        <v>1</v>
      </c>
      <c r="P641">
        <v>31</v>
      </c>
      <c r="Q641">
        <v>100</v>
      </c>
      <c r="R641">
        <v>100</v>
      </c>
      <c r="S641">
        <v>7469090</v>
      </c>
      <c r="T641">
        <v>1556490</v>
      </c>
      <c r="U641">
        <v>5912600</v>
      </c>
      <c r="V641">
        <v>20</v>
      </c>
      <c r="W641">
        <v>3655902</v>
      </c>
      <c r="X641">
        <v>0</v>
      </c>
      <c r="Y641">
        <v>0</v>
      </c>
      <c r="Z641">
        <v>37500</v>
      </c>
      <c r="AA641">
        <v>150000</v>
      </c>
      <c r="AB641">
        <v>0</v>
      </c>
      <c r="AC641">
        <v>0</v>
      </c>
      <c r="AD641">
        <v>0</v>
      </c>
      <c r="AE641">
        <v>187500</v>
      </c>
      <c r="AF641">
        <v>0</v>
      </c>
      <c r="AG641">
        <v>465683</v>
      </c>
      <c r="AH641">
        <v>0</v>
      </c>
      <c r="AI641">
        <v>629856</v>
      </c>
      <c r="AJ641">
        <v>1095540</v>
      </c>
      <c r="AK641">
        <v>1331855</v>
      </c>
      <c r="AL641">
        <v>555679</v>
      </c>
      <c r="AM641">
        <v>547614</v>
      </c>
      <c r="AN641">
        <v>0</v>
      </c>
      <c r="AO641">
        <v>60000</v>
      </c>
      <c r="AP641">
        <v>3590688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35000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722750</v>
      </c>
      <c r="BN641">
        <v>72270</v>
      </c>
      <c r="BO641">
        <v>299440</v>
      </c>
      <c r="BP641">
        <v>325750</v>
      </c>
      <c r="BQ641">
        <v>67220</v>
      </c>
      <c r="BR641">
        <v>10970</v>
      </c>
      <c r="BS641">
        <v>43090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15000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230256.389</v>
      </c>
      <c r="CH641">
        <v>31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12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20</v>
      </c>
      <c r="DA641">
        <v>0</v>
      </c>
      <c r="DB641">
        <v>22.7</v>
      </c>
      <c r="DC641">
        <v>42.7</v>
      </c>
      <c r="DD641">
        <v>48</v>
      </c>
      <c r="DE641">
        <v>15.02</v>
      </c>
      <c r="DF641">
        <v>49.34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2</v>
      </c>
      <c r="DS641">
        <v>2</v>
      </c>
      <c r="DV641" s="2"/>
      <c r="DZ641" t="b">
        <v>1</v>
      </c>
      <c r="EA641" s="2" t="s">
        <v>213</v>
      </c>
      <c r="ED641" s="3">
        <v>46082</v>
      </c>
      <c r="EE641" s="3">
        <v>46112</v>
      </c>
      <c r="EF641" s="2" t="s">
        <v>173</v>
      </c>
      <c r="EG641" t="b">
        <v>1</v>
      </c>
      <c r="EH641" s="2" t="s">
        <v>178</v>
      </c>
      <c r="EK641" s="2"/>
    </row>
    <row r="642" spans="1:141" ht="15">
      <c r="A642" s="3">
        <v>46082</v>
      </c>
      <c r="B642">
        <v>7900</v>
      </c>
      <c r="D642" s="2"/>
      <c r="E642" t="s">
        <v>179</v>
      </c>
      <c r="F642" s="2" t="s">
        <v>180</v>
      </c>
      <c r="G642">
        <v>16</v>
      </c>
      <c r="H642" s="3">
        <v>40525</v>
      </c>
      <c r="J642">
        <v>103438.299</v>
      </c>
      <c r="K642">
        <v>107188.26700000001</v>
      </c>
      <c r="L642">
        <v>127732.68399999999</v>
      </c>
      <c r="M642">
        <v>21</v>
      </c>
      <c r="N642">
        <v>9</v>
      </c>
      <c r="O642">
        <v>1</v>
      </c>
      <c r="P642">
        <v>31</v>
      </c>
      <c r="Q642">
        <v>100</v>
      </c>
      <c r="R642">
        <v>100</v>
      </c>
      <c r="S642">
        <v>6438990</v>
      </c>
      <c r="T642">
        <v>1322790</v>
      </c>
      <c r="U642">
        <v>5116200</v>
      </c>
      <c r="V642">
        <v>15</v>
      </c>
      <c r="W642">
        <v>3206587</v>
      </c>
      <c r="X642">
        <v>0</v>
      </c>
      <c r="Y642">
        <v>0</v>
      </c>
      <c r="Z642">
        <v>0</v>
      </c>
      <c r="AA642">
        <v>112500</v>
      </c>
      <c r="AB642">
        <v>0</v>
      </c>
      <c r="AC642">
        <v>0</v>
      </c>
      <c r="AD642">
        <v>0</v>
      </c>
      <c r="AE642">
        <v>112500</v>
      </c>
      <c r="AF642">
        <v>0</v>
      </c>
      <c r="AG642">
        <v>401956</v>
      </c>
      <c r="AH642">
        <v>0</v>
      </c>
      <c r="AI642">
        <v>519712</v>
      </c>
      <c r="AJ642">
        <v>921668</v>
      </c>
      <c r="AK642">
        <v>1149594</v>
      </c>
      <c r="AL642">
        <v>532964</v>
      </c>
      <c r="AM642">
        <v>440677</v>
      </c>
      <c r="AN642">
        <v>0</v>
      </c>
      <c r="AO642">
        <v>55000</v>
      </c>
      <c r="AP642">
        <v>3099903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20000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599870</v>
      </c>
      <c r="BN642">
        <v>59980</v>
      </c>
      <c r="BO642">
        <v>256450</v>
      </c>
      <c r="BP642">
        <v>287710</v>
      </c>
      <c r="BQ642">
        <v>57950</v>
      </c>
      <c r="BR642">
        <v>9620</v>
      </c>
      <c r="BS642">
        <v>37210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14000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193867.32199999999</v>
      </c>
      <c r="CH642">
        <v>31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11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20</v>
      </c>
      <c r="DA642">
        <v>0</v>
      </c>
      <c r="DB642">
        <v>21.7</v>
      </c>
      <c r="DC642">
        <v>41.7</v>
      </c>
      <c r="DD642">
        <v>48</v>
      </c>
      <c r="DE642">
        <v>16.690000000000001</v>
      </c>
      <c r="DF642">
        <v>46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1</v>
      </c>
      <c r="DR642">
        <v>2</v>
      </c>
      <c r="DS642">
        <v>2</v>
      </c>
      <c r="DV642" s="2"/>
      <c r="DZ642" t="b">
        <v>1</v>
      </c>
      <c r="EA642" s="2" t="s">
        <v>213</v>
      </c>
      <c r="ED642" s="3">
        <v>46082</v>
      </c>
      <c r="EE642" s="3">
        <v>46112</v>
      </c>
      <c r="EF642" s="2" t="s">
        <v>173</v>
      </c>
      <c r="EG642" t="b">
        <v>1</v>
      </c>
      <c r="EH642" s="2" t="s">
        <v>178</v>
      </c>
      <c r="EK642" s="2"/>
    </row>
    <row r="643" spans="1:141" ht="15">
      <c r="A643" s="3">
        <v>46082</v>
      </c>
      <c r="B643">
        <v>7900</v>
      </c>
      <c r="D643" s="2"/>
      <c r="E643" t="s">
        <v>179</v>
      </c>
      <c r="F643" s="2" t="s">
        <v>180</v>
      </c>
      <c r="G643">
        <v>13</v>
      </c>
      <c r="H643" s="3">
        <v>41619</v>
      </c>
      <c r="J643">
        <v>101413.299</v>
      </c>
      <c r="K643">
        <v>104663.26700000001</v>
      </c>
      <c r="L643">
        <v>124723.726</v>
      </c>
      <c r="M643">
        <v>21</v>
      </c>
      <c r="N643">
        <v>9</v>
      </c>
      <c r="O643">
        <v>1</v>
      </c>
      <c r="P643">
        <v>31</v>
      </c>
      <c r="Q643">
        <v>100</v>
      </c>
      <c r="R643">
        <v>100</v>
      </c>
      <c r="S643">
        <v>5737226</v>
      </c>
      <c r="T643">
        <v>1120180</v>
      </c>
      <c r="U643">
        <v>4617046</v>
      </c>
      <c r="V643">
        <v>12</v>
      </c>
      <c r="W643">
        <v>3143812</v>
      </c>
      <c r="X643">
        <v>0</v>
      </c>
      <c r="Y643">
        <v>0</v>
      </c>
      <c r="Z643">
        <v>7500</v>
      </c>
      <c r="AA643">
        <v>90000</v>
      </c>
      <c r="AB643">
        <v>0</v>
      </c>
      <c r="AC643">
        <v>0</v>
      </c>
      <c r="AD643">
        <v>0</v>
      </c>
      <c r="AE643">
        <v>97500</v>
      </c>
      <c r="AF643">
        <v>0</v>
      </c>
      <c r="AG643">
        <v>392487</v>
      </c>
      <c r="AH643">
        <v>0</v>
      </c>
      <c r="AI643">
        <v>413693</v>
      </c>
      <c r="AJ643">
        <v>806180</v>
      </c>
      <c r="AK643">
        <v>935427</v>
      </c>
      <c r="AL643">
        <v>333012</v>
      </c>
      <c r="AM643">
        <v>346295</v>
      </c>
      <c r="AN643">
        <v>0</v>
      </c>
      <c r="AO643">
        <v>50000</v>
      </c>
      <c r="AP643">
        <v>2470914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25000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459240</v>
      </c>
      <c r="BN643">
        <v>45920</v>
      </c>
      <c r="BO643">
        <v>259580</v>
      </c>
      <c r="BP643">
        <v>246030</v>
      </c>
      <c r="BQ643">
        <v>51640</v>
      </c>
      <c r="BR643">
        <v>9440</v>
      </c>
      <c r="BS643">
        <v>36330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12000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197380.55600000001</v>
      </c>
      <c r="CH643">
        <v>31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10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20</v>
      </c>
      <c r="DA643">
        <v>0</v>
      </c>
      <c r="DB643">
        <v>17.690000000000001</v>
      </c>
      <c r="DC643">
        <v>37.69</v>
      </c>
      <c r="DD643">
        <v>40</v>
      </c>
      <c r="DE643">
        <v>10.68</v>
      </c>
      <c r="DF643">
        <v>37.020000000000003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2</v>
      </c>
      <c r="DS643">
        <v>2</v>
      </c>
      <c r="DV643" s="2"/>
      <c r="DZ643" t="b">
        <v>1</v>
      </c>
      <c r="EA643" s="2" t="s">
        <v>213</v>
      </c>
      <c r="ED643" s="3">
        <v>46082</v>
      </c>
      <c r="EE643" s="3">
        <v>46112</v>
      </c>
      <c r="EF643" s="2" t="s">
        <v>173</v>
      </c>
      <c r="EG643" t="b">
        <v>1</v>
      </c>
      <c r="EH643" s="2" t="s">
        <v>178</v>
      </c>
      <c r="EK643" s="2"/>
    </row>
    <row r="644" spans="1:141" ht="15">
      <c r="A644" s="3">
        <v>46082</v>
      </c>
      <c r="B644">
        <v>8100</v>
      </c>
      <c r="D644" s="2"/>
      <c r="E644" t="s">
        <v>170</v>
      </c>
      <c r="F644" s="2" t="s">
        <v>171</v>
      </c>
      <c r="G644">
        <v>3</v>
      </c>
      <c r="H644" s="3">
        <v>36397</v>
      </c>
      <c r="J644">
        <v>129126.58900000001</v>
      </c>
      <c r="K644">
        <v>135876.56700000001</v>
      </c>
      <c r="L644">
        <v>161919.57500000001</v>
      </c>
      <c r="M644">
        <v>21</v>
      </c>
      <c r="N644">
        <v>9</v>
      </c>
      <c r="O644">
        <v>1</v>
      </c>
      <c r="P644">
        <v>31</v>
      </c>
      <c r="Q644">
        <v>100</v>
      </c>
      <c r="R644">
        <v>100</v>
      </c>
      <c r="S644">
        <v>6612274</v>
      </c>
      <c r="T644">
        <v>1447690</v>
      </c>
      <c r="U644">
        <v>5164584</v>
      </c>
      <c r="V644">
        <v>26</v>
      </c>
      <c r="W644">
        <v>4002924</v>
      </c>
      <c r="X644">
        <v>0</v>
      </c>
      <c r="Y644">
        <v>0</v>
      </c>
      <c r="Z644">
        <v>7500</v>
      </c>
      <c r="AA644">
        <v>195000</v>
      </c>
      <c r="AB644">
        <v>0</v>
      </c>
      <c r="AC644">
        <v>0</v>
      </c>
      <c r="AD644">
        <v>0</v>
      </c>
      <c r="AE644">
        <v>202500</v>
      </c>
      <c r="AF644">
        <v>0</v>
      </c>
      <c r="AG644">
        <v>509537</v>
      </c>
      <c r="AH644">
        <v>0</v>
      </c>
      <c r="AI644">
        <v>607198</v>
      </c>
      <c r="AJ644">
        <v>1116735</v>
      </c>
      <c r="AK644">
        <v>1214396</v>
      </c>
      <c r="AL644">
        <v>0</v>
      </c>
      <c r="AM644">
        <v>0</v>
      </c>
      <c r="AN644">
        <v>0</v>
      </c>
      <c r="AO644">
        <v>0</v>
      </c>
      <c r="AP644">
        <v>2331131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60719</v>
      </c>
      <c r="AZ644">
        <v>0</v>
      </c>
      <c r="BA644">
        <v>0</v>
      </c>
      <c r="BB644">
        <v>15000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662960</v>
      </c>
      <c r="BN644">
        <v>66290</v>
      </c>
      <c r="BO644">
        <v>283190</v>
      </c>
      <c r="BP644">
        <v>288090</v>
      </c>
      <c r="BQ644">
        <v>59510</v>
      </c>
      <c r="BR644">
        <v>12010</v>
      </c>
      <c r="BS644">
        <v>47140</v>
      </c>
      <c r="BT644">
        <v>24000</v>
      </c>
      <c r="BU644">
        <v>4500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210005.144</v>
      </c>
      <c r="CH644">
        <v>31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20</v>
      </c>
      <c r="DA644">
        <v>0</v>
      </c>
      <c r="DB644">
        <v>20</v>
      </c>
      <c r="DC644">
        <v>40</v>
      </c>
      <c r="DD644">
        <v>40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2</v>
      </c>
      <c r="DS644">
        <v>2</v>
      </c>
      <c r="DV644" s="2"/>
      <c r="DZ644" t="b">
        <v>1</v>
      </c>
      <c r="EA644" s="2" t="s">
        <v>214</v>
      </c>
      <c r="ED644" s="3">
        <v>46082</v>
      </c>
      <c r="EE644" s="3">
        <v>46112</v>
      </c>
      <c r="EF644" s="2" t="s">
        <v>173</v>
      </c>
      <c r="EG644" t="b">
        <v>1</v>
      </c>
      <c r="EH644" s="2" t="s">
        <v>174</v>
      </c>
      <c r="EK644" s="2"/>
    </row>
    <row r="645" spans="1:141" ht="15">
      <c r="A645" s="3">
        <v>46082</v>
      </c>
      <c r="B645">
        <v>8100</v>
      </c>
      <c r="D645" s="2"/>
      <c r="E645" t="s">
        <v>170</v>
      </c>
      <c r="F645" s="2" t="s">
        <v>171</v>
      </c>
      <c r="G645">
        <v>1</v>
      </c>
      <c r="H645" s="3">
        <v>37683</v>
      </c>
      <c r="J645">
        <v>127014.58900000001</v>
      </c>
      <c r="K645">
        <v>133014.56700000001</v>
      </c>
      <c r="L645">
        <v>158509.02499999999</v>
      </c>
      <c r="M645">
        <v>21</v>
      </c>
      <c r="N645">
        <v>9</v>
      </c>
      <c r="O645">
        <v>1</v>
      </c>
      <c r="P645">
        <v>31</v>
      </c>
      <c r="Q645">
        <v>100</v>
      </c>
      <c r="R645">
        <v>100</v>
      </c>
      <c r="S645">
        <v>5245665</v>
      </c>
      <c r="T645">
        <v>856430</v>
      </c>
      <c r="U645">
        <v>4389235</v>
      </c>
      <c r="V645">
        <v>23</v>
      </c>
      <c r="W645">
        <v>3937452</v>
      </c>
      <c r="X645">
        <v>0</v>
      </c>
      <c r="Y645">
        <v>0</v>
      </c>
      <c r="Z645">
        <v>7500</v>
      </c>
      <c r="AA645">
        <v>172500</v>
      </c>
      <c r="AB645">
        <v>0</v>
      </c>
      <c r="AC645">
        <v>0</v>
      </c>
      <c r="AD645">
        <v>0</v>
      </c>
      <c r="AE645">
        <v>180000</v>
      </c>
      <c r="AF645">
        <v>0</v>
      </c>
      <c r="AG645">
        <v>498804</v>
      </c>
      <c r="AH645">
        <v>0</v>
      </c>
      <c r="AI645">
        <v>594408</v>
      </c>
      <c r="AJ645">
        <v>1093213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1093213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35000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272470</v>
      </c>
      <c r="BN645">
        <v>27240</v>
      </c>
      <c r="BO645">
        <v>218260</v>
      </c>
      <c r="BP645">
        <v>231770</v>
      </c>
      <c r="BQ645">
        <v>47210</v>
      </c>
      <c r="BR645">
        <v>11820</v>
      </c>
      <c r="BS645">
        <v>46160</v>
      </c>
      <c r="BT645">
        <v>0</v>
      </c>
      <c r="BU645">
        <v>1500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169657.478</v>
      </c>
      <c r="CH645">
        <v>31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20</v>
      </c>
      <c r="DA645">
        <v>0</v>
      </c>
      <c r="DB645">
        <v>20</v>
      </c>
      <c r="DC645">
        <v>40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2</v>
      </c>
      <c r="DR645">
        <v>2</v>
      </c>
      <c r="DS645">
        <v>2</v>
      </c>
      <c r="DV645" s="2"/>
      <c r="DZ645" t="b">
        <v>1</v>
      </c>
      <c r="EA645" s="2" t="s">
        <v>214</v>
      </c>
      <c r="ED645" s="3">
        <v>46082</v>
      </c>
      <c r="EE645" s="3">
        <v>46112</v>
      </c>
      <c r="EF645" s="2" t="s">
        <v>173</v>
      </c>
      <c r="EG645" t="b">
        <v>1</v>
      </c>
      <c r="EH645" s="2" t="s">
        <v>174</v>
      </c>
      <c r="EK645" s="2"/>
    </row>
    <row r="646" spans="1:141" ht="15">
      <c r="A646" s="3">
        <v>46082</v>
      </c>
      <c r="B646">
        <v>8100</v>
      </c>
      <c r="D646" s="2"/>
      <c r="E646" t="s">
        <v>176</v>
      </c>
      <c r="F646" s="2" t="s">
        <v>177</v>
      </c>
      <c r="G646">
        <v>11</v>
      </c>
      <c r="H646" s="3">
        <v>37970</v>
      </c>
      <c r="J646">
        <v>116136.333</v>
      </c>
      <c r="K646">
        <v>121636.3</v>
      </c>
      <c r="L646">
        <v>144949.924</v>
      </c>
      <c r="M646">
        <v>21</v>
      </c>
      <c r="N646">
        <v>9</v>
      </c>
      <c r="O646">
        <v>1</v>
      </c>
      <c r="P646">
        <v>31</v>
      </c>
      <c r="Q646">
        <v>100</v>
      </c>
      <c r="R646">
        <v>100</v>
      </c>
      <c r="S646">
        <v>5902048</v>
      </c>
      <c r="T646">
        <v>1052048</v>
      </c>
      <c r="U646">
        <v>4850000</v>
      </c>
      <c r="V646">
        <v>22</v>
      </c>
      <c r="W646">
        <v>3600226</v>
      </c>
      <c r="X646">
        <v>0</v>
      </c>
      <c r="Y646">
        <v>0</v>
      </c>
      <c r="Z646">
        <v>0</v>
      </c>
      <c r="AA646">
        <v>165000</v>
      </c>
      <c r="AB646">
        <v>0</v>
      </c>
      <c r="AC646">
        <v>0</v>
      </c>
      <c r="AD646">
        <v>0</v>
      </c>
      <c r="AE646">
        <v>165000</v>
      </c>
      <c r="AF646">
        <v>0</v>
      </c>
      <c r="AG646">
        <v>456136</v>
      </c>
      <c r="AH646">
        <v>0</v>
      </c>
      <c r="AI646">
        <v>760987</v>
      </c>
      <c r="AJ646">
        <v>1217123</v>
      </c>
      <c r="AK646">
        <v>869699</v>
      </c>
      <c r="AL646">
        <v>0</v>
      </c>
      <c r="AM646">
        <v>0</v>
      </c>
      <c r="AN646">
        <v>0</v>
      </c>
      <c r="AO646">
        <v>0</v>
      </c>
      <c r="AP646">
        <v>2086822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50000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360540</v>
      </c>
      <c r="BN646">
        <v>36050</v>
      </c>
      <c r="BO646">
        <v>288040</v>
      </c>
      <c r="BP646">
        <v>254560</v>
      </c>
      <c r="BQ646">
        <v>53120</v>
      </c>
      <c r="BR646">
        <v>10800</v>
      </c>
      <c r="BS646">
        <v>42210</v>
      </c>
      <c r="BT646">
        <v>2000</v>
      </c>
      <c r="BU646">
        <v>4728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198213.27799999999</v>
      </c>
      <c r="CH646">
        <v>31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20</v>
      </c>
      <c r="DA646">
        <v>0</v>
      </c>
      <c r="DB646">
        <v>28</v>
      </c>
      <c r="DC646">
        <v>48</v>
      </c>
      <c r="DD646">
        <v>32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1</v>
      </c>
      <c r="DR646">
        <v>2</v>
      </c>
      <c r="DS646">
        <v>2</v>
      </c>
      <c r="DV646" s="2"/>
      <c r="DZ646" t="b">
        <v>1</v>
      </c>
      <c r="EA646" s="2" t="s">
        <v>214</v>
      </c>
      <c r="ED646" s="3">
        <v>46082</v>
      </c>
      <c r="EE646" s="3">
        <v>46112</v>
      </c>
      <c r="EF646" s="2" t="s">
        <v>173</v>
      </c>
      <c r="EG646" t="b">
        <v>1</v>
      </c>
      <c r="EH646" s="2" t="s">
        <v>174</v>
      </c>
      <c r="EK646" s="2"/>
    </row>
    <row r="647" spans="1:141" ht="15">
      <c r="A647" s="3">
        <v>46082</v>
      </c>
      <c r="B647">
        <v>8100</v>
      </c>
      <c r="D647" s="2"/>
      <c r="E647" t="s">
        <v>179</v>
      </c>
      <c r="F647" s="2" t="s">
        <v>180</v>
      </c>
      <c r="G647">
        <v>16</v>
      </c>
      <c r="H647" s="3">
        <v>40686</v>
      </c>
      <c r="J647">
        <v>103438.299</v>
      </c>
      <c r="K647">
        <v>106938.26700000001</v>
      </c>
      <c r="L647">
        <v>127434.768</v>
      </c>
      <c r="M647">
        <v>21</v>
      </c>
      <c r="N647">
        <v>9</v>
      </c>
      <c r="O647">
        <v>1</v>
      </c>
      <c r="P647">
        <v>31</v>
      </c>
      <c r="Q647">
        <v>100</v>
      </c>
      <c r="R647">
        <v>100</v>
      </c>
      <c r="S647">
        <v>5234626</v>
      </c>
      <c r="T647">
        <v>999626</v>
      </c>
      <c r="U647">
        <v>4235000</v>
      </c>
      <c r="V647">
        <v>14</v>
      </c>
      <c r="W647">
        <v>3206587</v>
      </c>
      <c r="X647">
        <v>0</v>
      </c>
      <c r="Y647">
        <v>0</v>
      </c>
      <c r="Z647">
        <v>0</v>
      </c>
      <c r="AA647">
        <v>105000</v>
      </c>
      <c r="AB647">
        <v>0</v>
      </c>
      <c r="AC647">
        <v>0</v>
      </c>
      <c r="AD647">
        <v>0</v>
      </c>
      <c r="AE647">
        <v>105000</v>
      </c>
      <c r="AF647">
        <v>0</v>
      </c>
      <c r="AG647">
        <v>401018</v>
      </c>
      <c r="AH647">
        <v>0</v>
      </c>
      <c r="AI647">
        <v>669032</v>
      </c>
      <c r="AJ647">
        <v>1070051</v>
      </c>
      <c r="AK647">
        <v>382304</v>
      </c>
      <c r="AL647">
        <v>0</v>
      </c>
      <c r="AM647">
        <v>395684</v>
      </c>
      <c r="AN647">
        <v>0</v>
      </c>
      <c r="AO647">
        <v>50000</v>
      </c>
      <c r="AP647">
        <v>1898039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25000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369130</v>
      </c>
      <c r="BN647">
        <v>36910</v>
      </c>
      <c r="BO647">
        <v>257830</v>
      </c>
      <c r="BP647">
        <v>231840</v>
      </c>
      <c r="BQ647">
        <v>47110</v>
      </c>
      <c r="BR647">
        <v>9620</v>
      </c>
      <c r="BS647">
        <v>37120</v>
      </c>
      <c r="BT647">
        <v>2000</v>
      </c>
      <c r="BU647">
        <v>8066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180507.622</v>
      </c>
      <c r="CH647">
        <v>31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10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20</v>
      </c>
      <c r="DA647">
        <v>0</v>
      </c>
      <c r="DB647">
        <v>28</v>
      </c>
      <c r="DC647">
        <v>48</v>
      </c>
      <c r="DD647">
        <v>16</v>
      </c>
      <c r="DE647">
        <v>0</v>
      </c>
      <c r="DF647">
        <v>41.4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2</v>
      </c>
      <c r="DS647">
        <v>2</v>
      </c>
      <c r="DV647" s="2"/>
      <c r="DZ647" t="b">
        <v>1</v>
      </c>
      <c r="EA647" s="2" t="s">
        <v>214</v>
      </c>
      <c r="ED647" s="3">
        <v>46082</v>
      </c>
      <c r="EE647" s="3">
        <v>46112</v>
      </c>
      <c r="EF647" s="2" t="s">
        <v>173</v>
      </c>
      <c r="EG647" t="b">
        <v>1</v>
      </c>
      <c r="EH647" s="2" t="s">
        <v>174</v>
      </c>
      <c r="EK647" s="2"/>
    </row>
    <row r="648" spans="1:141" ht="15">
      <c r="A648" s="3">
        <v>46082</v>
      </c>
      <c r="B648">
        <v>8100</v>
      </c>
      <c r="D648" s="2"/>
      <c r="E648" t="s">
        <v>179</v>
      </c>
      <c r="F648" s="2" t="s">
        <v>180</v>
      </c>
      <c r="G648">
        <v>17</v>
      </c>
      <c r="H648" s="3">
        <v>40820</v>
      </c>
      <c r="J648">
        <v>104068.299</v>
      </c>
      <c r="K648">
        <v>107818.26700000001</v>
      </c>
      <c r="L648">
        <v>128483.43399999999</v>
      </c>
      <c r="M648">
        <v>21</v>
      </c>
      <c r="N648">
        <v>9</v>
      </c>
      <c r="O648">
        <v>1</v>
      </c>
      <c r="P648">
        <v>31</v>
      </c>
      <c r="Q648">
        <v>100</v>
      </c>
      <c r="R648">
        <v>100</v>
      </c>
      <c r="S648">
        <v>5635063</v>
      </c>
      <c r="T648">
        <v>1109063</v>
      </c>
      <c r="U648">
        <v>4526000</v>
      </c>
      <c r="V648">
        <v>14</v>
      </c>
      <c r="W648">
        <v>3226117</v>
      </c>
      <c r="X648">
        <v>0</v>
      </c>
      <c r="Y648">
        <v>0</v>
      </c>
      <c r="Z648">
        <v>7500</v>
      </c>
      <c r="AA648">
        <v>105000</v>
      </c>
      <c r="AB648">
        <v>0</v>
      </c>
      <c r="AC648">
        <v>0</v>
      </c>
      <c r="AD648">
        <v>0</v>
      </c>
      <c r="AE648">
        <v>112500</v>
      </c>
      <c r="AF648">
        <v>0</v>
      </c>
      <c r="AG648">
        <v>404318</v>
      </c>
      <c r="AH648">
        <v>0</v>
      </c>
      <c r="AI648">
        <v>722719</v>
      </c>
      <c r="AJ648">
        <v>1127037</v>
      </c>
      <c r="AK648">
        <v>566130</v>
      </c>
      <c r="AL648">
        <v>64241</v>
      </c>
      <c r="AM648">
        <v>444038</v>
      </c>
      <c r="AN648">
        <v>0</v>
      </c>
      <c r="AO648">
        <v>60000</v>
      </c>
      <c r="AP648">
        <v>2261446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35000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442260</v>
      </c>
      <c r="BN648">
        <v>44220</v>
      </c>
      <c r="BO648">
        <v>275730</v>
      </c>
      <c r="BP648">
        <v>246950</v>
      </c>
      <c r="BQ648">
        <v>50720</v>
      </c>
      <c r="BR648">
        <v>9680</v>
      </c>
      <c r="BS648">
        <v>37420</v>
      </c>
      <c r="BT648">
        <v>2000</v>
      </c>
      <c r="BU648">
        <v>83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186563.56700000001</v>
      </c>
      <c r="CH648">
        <v>31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12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20</v>
      </c>
      <c r="DA648">
        <v>0</v>
      </c>
      <c r="DB648">
        <v>30</v>
      </c>
      <c r="DC648">
        <v>50</v>
      </c>
      <c r="DD648">
        <v>23.5</v>
      </c>
      <c r="DE648">
        <v>2</v>
      </c>
      <c r="DF648">
        <v>46.08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0.5</v>
      </c>
      <c r="DR648">
        <v>2</v>
      </c>
      <c r="DS648">
        <v>2</v>
      </c>
      <c r="DV648" s="2"/>
      <c r="DZ648" t="b">
        <v>1</v>
      </c>
      <c r="EA648" s="2" t="s">
        <v>214</v>
      </c>
      <c r="ED648" s="3">
        <v>46082</v>
      </c>
      <c r="EE648" s="3">
        <v>46112</v>
      </c>
      <c r="EF648" s="2" t="s">
        <v>173</v>
      </c>
      <c r="EG648" t="b">
        <v>1</v>
      </c>
      <c r="EH648" s="2" t="s">
        <v>174</v>
      </c>
      <c r="EK648" s="2"/>
    </row>
    <row r="650" spans="1:141" ht="15">
      <c r="B650" s="2" t="s">
        <v>28</v>
      </c>
      <c r="C650" s="2"/>
      <c r="D650" s="2"/>
      <c r="E650" s="2" t="s">
        <v>28</v>
      </c>
      <c r="F650" s="2" t="s">
        <v>28</v>
      </c>
      <c r="G650" s="2" t="s">
        <v>29</v>
      </c>
      <c r="H650" s="2" t="s">
        <v>28</v>
      </c>
      <c r="I650" s="2" t="s">
        <v>28</v>
      </c>
      <c r="J650" s="2" t="s">
        <v>30</v>
      </c>
      <c r="K650" s="2" t="s">
        <v>30</v>
      </c>
      <c r="L650" s="2" t="s">
        <v>30</v>
      </c>
      <c r="M650" s="2" t="s">
        <v>31</v>
      </c>
      <c r="N650" s="2" t="s">
        <v>32</v>
      </c>
      <c r="O650" s="2" t="s">
        <v>33</v>
      </c>
      <c r="P650" s="2" t="s">
        <v>34</v>
      </c>
      <c r="Q650" s="2" t="s">
        <v>35</v>
      </c>
      <c r="R650" s="2" t="s">
        <v>36</v>
      </c>
      <c r="S650" s="2" t="s">
        <v>37</v>
      </c>
      <c r="T650" s="2" t="s">
        <v>38</v>
      </c>
      <c r="U650" s="2" t="s">
        <v>39</v>
      </c>
      <c r="V650" s="2" t="s">
        <v>40</v>
      </c>
      <c r="W650" s="2" t="s">
        <v>7</v>
      </c>
      <c r="X650" s="2" t="s">
        <v>41</v>
      </c>
      <c r="Y650" s="2" t="s">
        <v>41</v>
      </c>
      <c r="Z650" s="2" t="s">
        <v>41</v>
      </c>
      <c r="AA650" s="2" t="s">
        <v>41</v>
      </c>
      <c r="AB650" s="2" t="s">
        <v>41</v>
      </c>
      <c r="AC650" s="2" t="s">
        <v>41</v>
      </c>
      <c r="AD650" s="2" t="s">
        <v>41</v>
      </c>
      <c r="AE650" s="2" t="s">
        <v>41</v>
      </c>
      <c r="AF650" s="2" t="s">
        <v>42</v>
      </c>
      <c r="AG650" s="2" t="s">
        <v>43</v>
      </c>
      <c r="AH650" s="2" t="s">
        <v>43</v>
      </c>
      <c r="AI650" s="2" t="s">
        <v>43</v>
      </c>
      <c r="AJ650" s="2" t="s">
        <v>43</v>
      </c>
      <c r="AK650" s="2" t="s">
        <v>43</v>
      </c>
      <c r="AL650" s="2" t="s">
        <v>43</v>
      </c>
      <c r="AM650" s="2" t="s">
        <v>43</v>
      </c>
      <c r="AN650" s="2" t="s">
        <v>43</v>
      </c>
      <c r="AO650" s="2" t="s">
        <v>43</v>
      </c>
      <c r="AP650" s="2" t="s">
        <v>43</v>
      </c>
      <c r="AQ650" s="2" t="s">
        <v>15</v>
      </c>
      <c r="AR650" s="2" t="s">
        <v>44</v>
      </c>
      <c r="AS650" s="2" t="s">
        <v>45</v>
      </c>
      <c r="AT650" s="2" t="s">
        <v>46</v>
      </c>
      <c r="AU650" s="2" t="s">
        <v>47</v>
      </c>
      <c r="AV650" s="2" t="s">
        <v>48</v>
      </c>
      <c r="AW650" s="2" t="s">
        <v>49</v>
      </c>
      <c r="AX650" s="2" t="s">
        <v>10</v>
      </c>
      <c r="AY650" s="2" t="s">
        <v>10</v>
      </c>
      <c r="AZ650" s="2" t="s">
        <v>10</v>
      </c>
      <c r="BA650" s="2" t="s">
        <v>50</v>
      </c>
      <c r="BB650" s="2" t="s">
        <v>51</v>
      </c>
      <c r="BC650" s="2" t="s">
        <v>51</v>
      </c>
      <c r="BD650" s="2" t="s">
        <v>51</v>
      </c>
      <c r="BE650" s="2" t="s">
        <v>51</v>
      </c>
      <c r="BF650" s="2" t="s">
        <v>51</v>
      </c>
      <c r="BG650" s="2" t="s">
        <v>51</v>
      </c>
      <c r="BH650" s="2" t="s">
        <v>51</v>
      </c>
      <c r="BI650" s="2" t="s">
        <v>51</v>
      </c>
      <c r="BJ650" s="2" t="s">
        <v>51</v>
      </c>
      <c r="BK650" s="2" t="s">
        <v>9</v>
      </c>
      <c r="BL650" s="2" t="s">
        <v>52</v>
      </c>
      <c r="BM650" s="2" t="s">
        <v>53</v>
      </c>
      <c r="BN650" s="2" t="s">
        <v>53</v>
      </c>
      <c r="BO650" s="2" t="s">
        <v>54</v>
      </c>
      <c r="BP650" s="2" t="s">
        <v>54</v>
      </c>
      <c r="BQ650" s="2" t="s">
        <v>54</v>
      </c>
      <c r="BR650" s="2" t="s">
        <v>54</v>
      </c>
      <c r="BS650" s="2" t="s">
        <v>54</v>
      </c>
      <c r="BT650" s="2" t="s">
        <v>54</v>
      </c>
      <c r="BU650" s="2" t="s">
        <v>54</v>
      </c>
      <c r="BV650" s="2" t="s">
        <v>54</v>
      </c>
      <c r="BW650" s="2" t="s">
        <v>54</v>
      </c>
      <c r="BX650" s="2" t="s">
        <v>54</v>
      </c>
      <c r="BY650" s="2" t="s">
        <v>54</v>
      </c>
      <c r="BZ650" s="2" t="s">
        <v>54</v>
      </c>
      <c r="CA650" s="2" t="s">
        <v>54</v>
      </c>
      <c r="CB650" s="2" t="s">
        <v>54</v>
      </c>
      <c r="CC650" s="2" t="s">
        <v>50</v>
      </c>
      <c r="CD650" s="2" t="s">
        <v>50</v>
      </c>
      <c r="CE650" s="2" t="s">
        <v>50</v>
      </c>
      <c r="CF650" s="2" t="s">
        <v>50</v>
      </c>
      <c r="CG650" s="2" t="s">
        <v>55</v>
      </c>
      <c r="CH650" s="2" t="s">
        <v>56</v>
      </c>
      <c r="CI650" s="2" t="s">
        <v>56</v>
      </c>
      <c r="CJ650" s="2" t="s">
        <v>56</v>
      </c>
      <c r="CK650" s="2" t="s">
        <v>56</v>
      </c>
      <c r="CL650" s="2" t="s">
        <v>56</v>
      </c>
      <c r="CM650" s="2" t="s">
        <v>56</v>
      </c>
      <c r="CN650" s="2" t="s">
        <v>56</v>
      </c>
      <c r="CO650" s="2" t="s">
        <v>56</v>
      </c>
      <c r="CP650" s="2" t="s">
        <v>56</v>
      </c>
      <c r="CQ650" s="2" t="s">
        <v>56</v>
      </c>
      <c r="CR650" s="2" t="s">
        <v>56</v>
      </c>
      <c r="CS650" s="2" t="s">
        <v>56</v>
      </c>
      <c r="CT650" s="2" t="s">
        <v>57</v>
      </c>
      <c r="CU650" s="2" t="s">
        <v>57</v>
      </c>
      <c r="CV650" s="2" t="s">
        <v>57</v>
      </c>
      <c r="CW650" s="2" t="s">
        <v>57</v>
      </c>
      <c r="CX650" s="2" t="s">
        <v>57</v>
      </c>
      <c r="CY650" s="2" t="s">
        <v>57</v>
      </c>
      <c r="CZ650" s="2" t="s">
        <v>58</v>
      </c>
      <c r="DA650" s="2" t="s">
        <v>58</v>
      </c>
      <c r="DB650" s="2" t="s">
        <v>58</v>
      </c>
      <c r="DC650" s="2" t="s">
        <v>58</v>
      </c>
      <c r="DD650" s="2" t="s">
        <v>58</v>
      </c>
      <c r="DE650" s="2" t="s">
        <v>58</v>
      </c>
      <c r="DF650" s="2" t="s">
        <v>58</v>
      </c>
      <c r="DG650" s="2" t="s">
        <v>58</v>
      </c>
      <c r="DH650" s="2" t="s">
        <v>58</v>
      </c>
      <c r="DI650" s="2" t="s">
        <v>58</v>
      </c>
      <c r="DJ650" s="2" t="s">
        <v>58</v>
      </c>
      <c r="DK650" s="2" t="s">
        <v>58</v>
      </c>
      <c r="DL650" s="2" t="s">
        <v>58</v>
      </c>
      <c r="DM650" s="2" t="s">
        <v>58</v>
      </c>
      <c r="DN650" s="2" t="s">
        <v>58</v>
      </c>
      <c r="DO650" s="2" t="s">
        <v>56</v>
      </c>
      <c r="DP650" s="2" t="s">
        <v>56</v>
      </c>
      <c r="DQ650" s="2" t="s">
        <v>56</v>
      </c>
      <c r="DR650" s="2" t="s">
        <v>28</v>
      </c>
      <c r="DS650" s="2" t="s">
        <v>28</v>
      </c>
      <c r="DT650" s="2"/>
      <c r="DU650" s="2"/>
      <c r="DV650" s="2"/>
      <c r="DW650" s="2"/>
      <c r="DX650" s="2"/>
      <c r="DY650" s="2"/>
      <c r="DZ650" s="2" t="s">
        <v>28</v>
      </c>
      <c r="EA650" s="2" t="s">
        <v>28</v>
      </c>
      <c r="EB650" s="2" t="s">
        <v>28</v>
      </c>
      <c r="EC650" s="2" t="s">
        <v>28</v>
      </c>
      <c r="ED650" s="2" t="s">
        <v>59</v>
      </c>
      <c r="EE650" s="2" t="s">
        <v>60</v>
      </c>
      <c r="EF650" s="2" t="s">
        <v>61</v>
      </c>
      <c r="EG650" s="2" t="s">
        <v>62</v>
      </c>
      <c r="EH650" s="2" t="s">
        <v>63</v>
      </c>
      <c r="EI650" s="2"/>
      <c r="EJ650" s="2"/>
      <c r="EK650" s="2"/>
    </row>
    <row r="651" spans="1:141" ht="15">
      <c r="B651" s="2" t="s">
        <v>64</v>
      </c>
      <c r="C651" s="2"/>
      <c r="D651" s="2"/>
      <c r="E651" s="2" t="s">
        <v>65</v>
      </c>
      <c r="F651" s="2" t="s">
        <v>65</v>
      </c>
      <c r="G651" s="2" t="s">
        <v>66</v>
      </c>
      <c r="H651" s="2" t="s">
        <v>67</v>
      </c>
      <c r="I651" s="2" t="s">
        <v>68</v>
      </c>
      <c r="J651" s="2" t="s">
        <v>69</v>
      </c>
      <c r="K651" s="2" t="s">
        <v>70</v>
      </c>
      <c r="L651" s="2" t="s">
        <v>71</v>
      </c>
      <c r="M651" s="2" t="s">
        <v>72</v>
      </c>
      <c r="N651" s="2" t="s">
        <v>73</v>
      </c>
      <c r="O651" s="2" t="s">
        <v>74</v>
      </c>
      <c r="P651" s="2" t="s">
        <v>75</v>
      </c>
      <c r="Q651" t="s">
        <v>76</v>
      </c>
      <c r="R651" t="s">
        <v>76</v>
      </c>
      <c r="S651" s="2" t="s">
        <v>37</v>
      </c>
      <c r="T651" s="2" t="s">
        <v>38</v>
      </c>
      <c r="U651" s="2" t="s">
        <v>39</v>
      </c>
      <c r="V651" s="2" t="s">
        <v>40</v>
      </c>
      <c r="W651" s="2" t="s">
        <v>7</v>
      </c>
      <c r="X651" s="2" t="s">
        <v>77</v>
      </c>
      <c r="Y651" s="2" t="s">
        <v>78</v>
      </c>
      <c r="Z651" s="2" t="s">
        <v>79</v>
      </c>
      <c r="AA651" s="2" t="s">
        <v>80</v>
      </c>
      <c r="AB651" s="2" t="s">
        <v>81</v>
      </c>
      <c r="AC651" s="2" t="s">
        <v>82</v>
      </c>
      <c r="AD651" s="2" t="s">
        <v>83</v>
      </c>
      <c r="AE651" t="s">
        <v>84</v>
      </c>
      <c r="AF651" s="2" t="s">
        <v>85</v>
      </c>
      <c r="AG651" s="2" t="s">
        <v>86</v>
      </c>
      <c r="AH651" s="2" t="s">
        <v>87</v>
      </c>
      <c r="AI651" s="2" t="s">
        <v>88</v>
      </c>
      <c r="AJ651" s="2" t="s">
        <v>89</v>
      </c>
      <c r="AK651" s="2" t="s">
        <v>90</v>
      </c>
      <c r="AL651" s="2" t="s">
        <v>91</v>
      </c>
      <c r="AM651" s="2" t="s">
        <v>92</v>
      </c>
      <c r="AN651" s="2" t="s">
        <v>93</v>
      </c>
      <c r="AO651" s="2" t="s">
        <v>94</v>
      </c>
      <c r="AP651" s="2" t="s">
        <v>95</v>
      </c>
      <c r="AQ651" s="2" t="s">
        <v>15</v>
      </c>
      <c r="AR651" s="2" t="s">
        <v>44</v>
      </c>
      <c r="AS651" s="2" t="s">
        <v>45</v>
      </c>
      <c r="AT651" s="2" t="s">
        <v>46</v>
      </c>
      <c r="AU651" s="2" t="s">
        <v>47</v>
      </c>
      <c r="AV651" s="2" t="s">
        <v>48</v>
      </c>
      <c r="AW651" s="2" t="s">
        <v>49</v>
      </c>
      <c r="AX651" s="2" t="s">
        <v>96</v>
      </c>
      <c r="AY651" s="2" t="s">
        <v>97</v>
      </c>
      <c r="AZ651" s="2" t="s">
        <v>98</v>
      </c>
      <c r="BA651" s="2" t="s">
        <v>99</v>
      </c>
      <c r="BB651" s="2" t="s">
        <v>100</v>
      </c>
      <c r="BC651" s="2" t="s">
        <v>101</v>
      </c>
      <c r="BD651" s="2" t="s">
        <v>102</v>
      </c>
      <c r="BE651" s="2" t="s">
        <v>103</v>
      </c>
      <c r="BF651" s="2" t="s">
        <v>104</v>
      </c>
      <c r="BG651" s="2" t="s">
        <v>105</v>
      </c>
      <c r="BH651" s="2" t="s">
        <v>106</v>
      </c>
      <c r="BI651" s="2" t="s">
        <v>107</v>
      </c>
      <c r="BJ651" s="2" t="s">
        <v>108</v>
      </c>
      <c r="BK651" s="2" t="s">
        <v>9</v>
      </c>
      <c r="BL651" s="2" t="s">
        <v>52</v>
      </c>
      <c r="BM651" s="2" t="s">
        <v>109</v>
      </c>
      <c r="BN651" s="2" t="s">
        <v>110</v>
      </c>
      <c r="BO651" s="2" t="s">
        <v>111</v>
      </c>
      <c r="BP651" s="2" t="s">
        <v>112</v>
      </c>
      <c r="BQ651" s="2" t="s">
        <v>113</v>
      </c>
      <c r="BR651" s="2" t="s">
        <v>114</v>
      </c>
      <c r="BS651" s="2" t="s">
        <v>115</v>
      </c>
      <c r="BT651" s="2" t="s">
        <v>116</v>
      </c>
      <c r="BU651" s="2" t="s">
        <v>117</v>
      </c>
      <c r="BV651" s="2" t="s">
        <v>118</v>
      </c>
      <c r="BW651" s="2" t="s">
        <v>119</v>
      </c>
      <c r="BX651" s="2" t="s">
        <v>120</v>
      </c>
      <c r="BY651" s="2" t="s">
        <v>121</v>
      </c>
      <c r="BZ651" s="2" t="s">
        <v>122</v>
      </c>
      <c r="CA651" s="2" t="s">
        <v>123</v>
      </c>
      <c r="CB651" s="2" t="s">
        <v>124</v>
      </c>
      <c r="CC651" s="2" t="s">
        <v>125</v>
      </c>
      <c r="CD651" s="2" t="s">
        <v>126</v>
      </c>
      <c r="CE651" s="2" t="s">
        <v>127</v>
      </c>
      <c r="CF651" s="2" t="s">
        <v>128</v>
      </c>
      <c r="CG651" s="2" t="s">
        <v>55</v>
      </c>
      <c r="CH651" s="2" t="s">
        <v>129</v>
      </c>
      <c r="CI651" s="2" t="s">
        <v>130</v>
      </c>
      <c r="CJ651" s="2" t="s">
        <v>131</v>
      </c>
      <c r="CK651" s="2" t="s">
        <v>132</v>
      </c>
      <c r="CL651" s="2" t="s">
        <v>133</v>
      </c>
      <c r="CM651" s="2" t="s">
        <v>134</v>
      </c>
      <c r="CN651" s="2" t="s">
        <v>135</v>
      </c>
      <c r="CO651" s="2" t="s">
        <v>136</v>
      </c>
      <c r="CP651" s="2" t="s">
        <v>137</v>
      </c>
      <c r="CQ651" s="2" t="s">
        <v>138</v>
      </c>
      <c r="CR651" s="2" t="s">
        <v>139</v>
      </c>
      <c r="CS651" s="2" t="s">
        <v>140</v>
      </c>
      <c r="CT651" s="2" t="s">
        <v>141</v>
      </c>
      <c r="CU651" s="2" t="s">
        <v>142</v>
      </c>
      <c r="CV651" s="2" t="s">
        <v>143</v>
      </c>
      <c r="CW651" s="2" t="s">
        <v>144</v>
      </c>
      <c r="CX651" s="2" t="s">
        <v>145</v>
      </c>
      <c r="CY651" s="2" t="s">
        <v>146</v>
      </c>
      <c r="CZ651" s="2" t="s">
        <v>147</v>
      </c>
      <c r="DA651" s="2" t="s">
        <v>148</v>
      </c>
      <c r="DB651" s="2" t="s">
        <v>149</v>
      </c>
      <c r="DC651" s="2" t="s">
        <v>150</v>
      </c>
      <c r="DD651" s="2" t="s">
        <v>151</v>
      </c>
      <c r="DE651" s="2" t="s">
        <v>152</v>
      </c>
      <c r="DF651" s="2" t="s">
        <v>153</v>
      </c>
      <c r="DG651" s="2" t="s">
        <v>154</v>
      </c>
      <c r="DH651" s="2" t="s">
        <v>155</v>
      </c>
      <c r="DI651" s="2" t="s">
        <v>135</v>
      </c>
      <c r="DJ651" s="2" t="s">
        <v>156</v>
      </c>
      <c r="DK651" s="2" t="s">
        <v>157</v>
      </c>
      <c r="DL651" s="2" t="s">
        <v>158</v>
      </c>
      <c r="DM651" s="2" t="s">
        <v>159</v>
      </c>
      <c r="DN651" s="2" t="s">
        <v>160</v>
      </c>
      <c r="DO651" s="2" t="s">
        <v>161</v>
      </c>
      <c r="DP651" s="2" t="s">
        <v>162</v>
      </c>
      <c r="DQ651" s="2" t="s">
        <v>163</v>
      </c>
      <c r="DR651" s="2" t="s">
        <v>164</v>
      </c>
      <c r="DS651" s="2" t="s">
        <v>165</v>
      </c>
      <c r="DT651" s="2"/>
      <c r="DU651" s="2"/>
      <c r="DV651" s="2"/>
      <c r="DW651" s="2"/>
      <c r="DX651" s="2"/>
      <c r="DY651" s="2"/>
      <c r="DZ651" s="2" t="s">
        <v>166</v>
      </c>
      <c r="EA651" s="2" t="s">
        <v>167</v>
      </c>
      <c r="EB651" s="2" t="s">
        <v>168</v>
      </c>
      <c r="EC651" s="2" t="s">
        <v>169</v>
      </c>
      <c r="ED651" s="2" t="s">
        <v>59</v>
      </c>
      <c r="EE651" s="2" t="s">
        <v>60</v>
      </c>
      <c r="EF651" s="2" t="s">
        <v>61</v>
      </c>
      <c r="EG651" s="2" t="s">
        <v>62</v>
      </c>
      <c r="EH651" s="2" t="s">
        <v>63</v>
      </c>
      <c r="EI651" s="2"/>
      <c r="EJ651" s="2"/>
      <c r="EK651" s="2"/>
    </row>
    <row r="652" spans="1:141">
      <c r="S652">
        <v>1362682648</v>
      </c>
      <c r="T652">
        <v>312632168</v>
      </c>
      <c r="U652">
        <v>1050050480</v>
      </c>
      <c r="V652">
        <v>21.9201877934272</v>
      </c>
      <c r="W652">
        <v>747213895</v>
      </c>
      <c r="X652">
        <v>0</v>
      </c>
      <c r="Y652">
        <v>0</v>
      </c>
      <c r="Z652">
        <v>1411000</v>
      </c>
      <c r="AA652">
        <v>34775500</v>
      </c>
      <c r="AB652">
        <v>0</v>
      </c>
      <c r="AC652">
        <v>0</v>
      </c>
      <c r="AD652">
        <v>0</v>
      </c>
      <c r="AE652">
        <v>36186500</v>
      </c>
      <c r="AF652">
        <v>900000</v>
      </c>
      <c r="AG652">
        <v>97927662</v>
      </c>
      <c r="AH652">
        <v>4988225</v>
      </c>
      <c r="AI652">
        <v>169571473</v>
      </c>
      <c r="AJ652">
        <v>272487460</v>
      </c>
      <c r="AK652">
        <v>159300277</v>
      </c>
      <c r="AL652">
        <v>10509716</v>
      </c>
      <c r="AM652">
        <v>92944025</v>
      </c>
      <c r="AN652">
        <v>0</v>
      </c>
      <c r="AO652">
        <v>9065000</v>
      </c>
      <c r="AP652">
        <v>544306478</v>
      </c>
      <c r="AQ652">
        <v>0</v>
      </c>
      <c r="AR652">
        <v>439376</v>
      </c>
      <c r="AS652">
        <v>0</v>
      </c>
      <c r="AT652">
        <v>0</v>
      </c>
      <c r="AV652">
        <v>0</v>
      </c>
      <c r="AW652">
        <v>1977372</v>
      </c>
      <c r="AX652">
        <v>0</v>
      </c>
      <c r="AY652">
        <v>24554027</v>
      </c>
      <c r="AZ652">
        <v>0</v>
      </c>
      <c r="BA652">
        <v>0</v>
      </c>
      <c r="BB652">
        <v>7065000</v>
      </c>
      <c r="BC652">
        <v>0</v>
      </c>
      <c r="BD652">
        <v>0</v>
      </c>
      <c r="BE652">
        <v>40000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121470060</v>
      </c>
      <c r="BN652">
        <v>12146030</v>
      </c>
      <c r="BO652">
        <v>57167600</v>
      </c>
      <c r="BP652">
        <v>59271160</v>
      </c>
      <c r="BQ652">
        <v>12264150</v>
      </c>
      <c r="BR652">
        <v>2242520</v>
      </c>
      <c r="BS652">
        <v>8806880</v>
      </c>
      <c r="BT652">
        <v>1248000</v>
      </c>
      <c r="BU652">
        <v>940766</v>
      </c>
      <c r="BV652">
        <v>0</v>
      </c>
      <c r="BW652">
        <v>0</v>
      </c>
      <c r="BX652">
        <v>0</v>
      </c>
      <c r="BY652">
        <v>386870</v>
      </c>
      <c r="BZ652">
        <v>70000</v>
      </c>
      <c r="CA652">
        <v>36618132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46456568.906999998</v>
      </c>
      <c r="CH652">
        <v>6378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1813</v>
      </c>
      <c r="CT652">
        <v>30</v>
      </c>
      <c r="CU652">
        <v>0</v>
      </c>
      <c r="CV652">
        <v>30</v>
      </c>
      <c r="CW652">
        <v>14</v>
      </c>
      <c r="CX652">
        <v>0</v>
      </c>
      <c r="CY652">
        <v>0</v>
      </c>
      <c r="CZ652">
        <v>4202.67</v>
      </c>
      <c r="DA652">
        <v>180</v>
      </c>
      <c r="DB652">
        <v>6104.96</v>
      </c>
      <c r="DC652">
        <v>10487.63</v>
      </c>
      <c r="DD652">
        <v>5729.5</v>
      </c>
      <c r="DE652">
        <v>291.2</v>
      </c>
      <c r="DF652">
        <v>8576.43</v>
      </c>
      <c r="DG652">
        <v>0</v>
      </c>
      <c r="DH652">
        <v>0</v>
      </c>
      <c r="DI652">
        <v>0</v>
      </c>
      <c r="DJ652">
        <v>1.5</v>
      </c>
      <c r="DK652">
        <v>0</v>
      </c>
      <c r="DL652">
        <v>0</v>
      </c>
      <c r="DM652">
        <v>0</v>
      </c>
      <c r="DN652">
        <v>1.5</v>
      </c>
      <c r="DO652">
        <v>1</v>
      </c>
      <c r="DP652">
        <v>2.5</v>
      </c>
      <c r="DQ652">
        <v>140</v>
      </c>
    </row>
    <row r="653" spans="1:141" ht="15">
      <c r="A653" s="3">
        <v>46113</v>
      </c>
      <c r="B653">
        <v>2300</v>
      </c>
      <c r="D653" s="2"/>
      <c r="E653" t="s">
        <v>170</v>
      </c>
      <c r="F653" s="2" t="s">
        <v>171</v>
      </c>
      <c r="G653">
        <v>3</v>
      </c>
      <c r="H653" s="3">
        <v>37935</v>
      </c>
      <c r="J653">
        <v>129126.58900000001</v>
      </c>
      <c r="K653">
        <v>134876.56700000001</v>
      </c>
      <c r="L653">
        <v>160727.90900000001</v>
      </c>
      <c r="M653">
        <v>22</v>
      </c>
      <c r="N653">
        <v>8</v>
      </c>
      <c r="O653">
        <v>0</v>
      </c>
      <c r="P653">
        <v>30</v>
      </c>
      <c r="Q653">
        <v>100</v>
      </c>
      <c r="R653">
        <v>100</v>
      </c>
      <c r="S653">
        <v>6636273</v>
      </c>
      <c r="T653">
        <v>1440156</v>
      </c>
      <c r="U653">
        <v>5196117</v>
      </c>
      <c r="V653">
        <v>22</v>
      </c>
      <c r="W653">
        <v>3873797</v>
      </c>
      <c r="X653">
        <v>0</v>
      </c>
      <c r="Y653">
        <v>0</v>
      </c>
      <c r="Z653">
        <v>7500</v>
      </c>
      <c r="AA653">
        <v>165000</v>
      </c>
      <c r="AB653">
        <v>0</v>
      </c>
      <c r="AC653">
        <v>0</v>
      </c>
      <c r="AD653">
        <v>0</v>
      </c>
      <c r="AE653">
        <v>172500</v>
      </c>
      <c r="AF653">
        <v>0</v>
      </c>
      <c r="AG653">
        <v>505787</v>
      </c>
      <c r="AH653">
        <v>0</v>
      </c>
      <c r="AI653">
        <v>1205459</v>
      </c>
      <c r="AJ653">
        <v>1711246</v>
      </c>
      <c r="AK653">
        <v>693139</v>
      </c>
      <c r="AL653">
        <v>40181</v>
      </c>
      <c r="AM653">
        <v>0</v>
      </c>
      <c r="AN653">
        <v>0</v>
      </c>
      <c r="AO653">
        <v>0</v>
      </c>
      <c r="AP653">
        <v>2444566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90410</v>
      </c>
      <c r="AZ653">
        <v>0</v>
      </c>
      <c r="BA653">
        <v>0</v>
      </c>
      <c r="BB653">
        <v>55000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619180</v>
      </c>
      <c r="BN653">
        <v>61910</v>
      </c>
      <c r="BO653">
        <v>276590</v>
      </c>
      <c r="BP653">
        <v>291870</v>
      </c>
      <c r="BQ653">
        <v>59730</v>
      </c>
      <c r="BR653">
        <v>11630</v>
      </c>
      <c r="BS653">
        <v>45520</v>
      </c>
      <c r="BT653">
        <v>0</v>
      </c>
      <c r="BU653">
        <v>7500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66226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223233.16699999999</v>
      </c>
      <c r="CH653">
        <v>30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20</v>
      </c>
      <c r="DA653">
        <v>0</v>
      </c>
      <c r="DB653">
        <v>40</v>
      </c>
      <c r="DC653">
        <v>60</v>
      </c>
      <c r="DD653">
        <v>23</v>
      </c>
      <c r="DE653">
        <v>1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3</v>
      </c>
      <c r="DR653">
        <v>2</v>
      </c>
      <c r="DS653">
        <v>2</v>
      </c>
      <c r="DV653" s="2"/>
      <c r="DZ653" t="b">
        <v>1</v>
      </c>
      <c r="EA653" s="2" t="s">
        <v>172</v>
      </c>
      <c r="ED653" s="3">
        <v>46113</v>
      </c>
      <c r="EE653" s="3">
        <v>46142</v>
      </c>
      <c r="EF653" s="2" t="s">
        <v>173</v>
      </c>
      <c r="EG653" t="b">
        <v>1</v>
      </c>
      <c r="EH653" s="2" t="s">
        <v>174</v>
      </c>
      <c r="EK653" s="2"/>
    </row>
    <row r="654" spans="1:141" ht="15">
      <c r="A654" s="3">
        <v>46113</v>
      </c>
      <c r="B654">
        <v>4410</v>
      </c>
      <c r="D654" s="2"/>
      <c r="E654" t="s">
        <v>170</v>
      </c>
      <c r="F654" s="2" t="s">
        <v>171</v>
      </c>
      <c r="G654">
        <v>23</v>
      </c>
      <c r="H654" s="3">
        <v>35381</v>
      </c>
      <c r="J654">
        <v>143003.58900000001</v>
      </c>
      <c r="K654">
        <v>151128.56700000001</v>
      </c>
      <c r="L654">
        <v>183428.209</v>
      </c>
      <c r="M654">
        <v>22</v>
      </c>
      <c r="N654">
        <v>8</v>
      </c>
      <c r="O654">
        <v>0</v>
      </c>
      <c r="P654">
        <v>30</v>
      </c>
      <c r="Q654">
        <v>100</v>
      </c>
      <c r="R654">
        <v>100</v>
      </c>
      <c r="S654">
        <v>7723571</v>
      </c>
      <c r="T654">
        <v>1681571</v>
      </c>
      <c r="U654">
        <v>6042000</v>
      </c>
      <c r="V654">
        <v>29</v>
      </c>
      <c r="W654">
        <v>4290107</v>
      </c>
      <c r="X654">
        <v>0</v>
      </c>
      <c r="Y654">
        <v>0</v>
      </c>
      <c r="Z654">
        <v>26250</v>
      </c>
      <c r="AA654">
        <v>217500</v>
      </c>
      <c r="AB654">
        <v>0</v>
      </c>
      <c r="AC654">
        <v>0</v>
      </c>
      <c r="AD654">
        <v>0</v>
      </c>
      <c r="AE654">
        <v>243750</v>
      </c>
      <c r="AF654">
        <v>100000</v>
      </c>
      <c r="AG654">
        <v>566732</v>
      </c>
      <c r="AH654">
        <v>0</v>
      </c>
      <c r="AI654">
        <v>980194</v>
      </c>
      <c r="AJ654">
        <v>1546926</v>
      </c>
      <c r="AK654">
        <v>945801</v>
      </c>
      <c r="AL654">
        <v>0</v>
      </c>
      <c r="AM654">
        <v>16095</v>
      </c>
      <c r="AN654">
        <v>0</v>
      </c>
      <c r="AO654">
        <v>0</v>
      </c>
      <c r="AP654">
        <v>2508822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515892</v>
      </c>
      <c r="AZ654">
        <v>0</v>
      </c>
      <c r="BA654">
        <v>0</v>
      </c>
      <c r="BB654">
        <v>65000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776690</v>
      </c>
      <c r="BN654">
        <v>77660</v>
      </c>
      <c r="BO654">
        <v>302570</v>
      </c>
      <c r="BP654">
        <v>326430</v>
      </c>
      <c r="BQ654">
        <v>69510</v>
      </c>
      <c r="BR654">
        <v>12870</v>
      </c>
      <c r="BS654">
        <v>52000</v>
      </c>
      <c r="BT654">
        <v>1000</v>
      </c>
      <c r="BU654">
        <v>6621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56220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263958.26699999999</v>
      </c>
      <c r="CH654">
        <v>30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20</v>
      </c>
      <c r="DA654">
        <v>0</v>
      </c>
      <c r="DB654">
        <v>28.5</v>
      </c>
      <c r="DC654">
        <v>48.5</v>
      </c>
      <c r="DD654">
        <v>27.5</v>
      </c>
      <c r="DE654">
        <v>0</v>
      </c>
      <c r="DF654">
        <v>1.17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2</v>
      </c>
      <c r="DS654">
        <v>2</v>
      </c>
      <c r="DV654" s="2"/>
      <c r="DZ654" t="b">
        <v>1</v>
      </c>
      <c r="EA654" s="2" t="s">
        <v>175</v>
      </c>
      <c r="ED654" s="3">
        <v>46113</v>
      </c>
      <c r="EE654" s="3">
        <v>46142</v>
      </c>
      <c r="EF654" s="2" t="s">
        <v>173</v>
      </c>
      <c r="EG654" t="b">
        <v>1</v>
      </c>
      <c r="EH654" s="2" t="s">
        <v>174</v>
      </c>
      <c r="EK654" s="2"/>
    </row>
    <row r="655" spans="1:141" ht="15">
      <c r="A655" s="3">
        <v>46113</v>
      </c>
      <c r="B655">
        <v>4410</v>
      </c>
      <c r="D655" s="2"/>
      <c r="E655" t="s">
        <v>170</v>
      </c>
      <c r="F655" s="2" t="s">
        <v>171</v>
      </c>
      <c r="G655">
        <v>5</v>
      </c>
      <c r="H655" s="3">
        <v>35506</v>
      </c>
      <c r="J655">
        <v>131085.58900000001</v>
      </c>
      <c r="K655">
        <v>138960.56700000001</v>
      </c>
      <c r="L655">
        <v>165594.67499999999</v>
      </c>
      <c r="M655">
        <v>22</v>
      </c>
      <c r="N655">
        <v>8</v>
      </c>
      <c r="O655">
        <v>0</v>
      </c>
      <c r="P655">
        <v>30</v>
      </c>
      <c r="Q655">
        <v>100</v>
      </c>
      <c r="R655">
        <v>100</v>
      </c>
      <c r="S655">
        <v>7052546</v>
      </c>
      <c r="T655">
        <v>1686830</v>
      </c>
      <c r="U655">
        <v>5365716</v>
      </c>
      <c r="V655">
        <v>29</v>
      </c>
      <c r="W655">
        <v>3932567</v>
      </c>
      <c r="X655">
        <v>0</v>
      </c>
      <c r="Y655">
        <v>0</v>
      </c>
      <c r="Z655">
        <v>18750</v>
      </c>
      <c r="AA655">
        <v>217500</v>
      </c>
      <c r="AB655">
        <v>0</v>
      </c>
      <c r="AC655">
        <v>0</v>
      </c>
      <c r="AD655">
        <v>0</v>
      </c>
      <c r="AE655">
        <v>236250</v>
      </c>
      <c r="AF655">
        <v>0</v>
      </c>
      <c r="AG655">
        <v>521102</v>
      </c>
      <c r="AH655">
        <v>0</v>
      </c>
      <c r="AI655">
        <v>1304058</v>
      </c>
      <c r="AJ655">
        <v>1825160</v>
      </c>
      <c r="AK655">
        <v>900421</v>
      </c>
      <c r="AL655">
        <v>0</v>
      </c>
      <c r="AM655">
        <v>0</v>
      </c>
      <c r="AN655">
        <v>0</v>
      </c>
      <c r="AO655">
        <v>0</v>
      </c>
      <c r="AP655">
        <v>2725581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93148</v>
      </c>
      <c r="AZ655">
        <v>0</v>
      </c>
      <c r="BA655">
        <v>0</v>
      </c>
      <c r="BB655">
        <v>65000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567860</v>
      </c>
      <c r="BN655">
        <v>56780</v>
      </c>
      <c r="BO655">
        <v>302570</v>
      </c>
      <c r="BP655">
        <v>300550</v>
      </c>
      <c r="BQ655">
        <v>63470</v>
      </c>
      <c r="BR655">
        <v>11800</v>
      </c>
      <c r="BS655">
        <v>46890</v>
      </c>
      <c r="BT655">
        <v>21000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315910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245680.66699999999</v>
      </c>
      <c r="CH655">
        <v>30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20</v>
      </c>
      <c r="DA655">
        <v>0</v>
      </c>
      <c r="DB655">
        <v>42</v>
      </c>
      <c r="DC655">
        <v>62</v>
      </c>
      <c r="DD655">
        <v>29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2</v>
      </c>
      <c r="DS655">
        <v>2</v>
      </c>
      <c r="DV655" s="2"/>
      <c r="DZ655" t="b">
        <v>1</v>
      </c>
      <c r="EA655" s="2" t="s">
        <v>175</v>
      </c>
      <c r="ED655" s="3">
        <v>46113</v>
      </c>
      <c r="EE655" s="3">
        <v>46142</v>
      </c>
      <c r="EF655" s="2" t="s">
        <v>173</v>
      </c>
      <c r="EG655" t="b">
        <v>1</v>
      </c>
      <c r="EH655" s="2" t="s">
        <v>174</v>
      </c>
      <c r="EK655" s="2"/>
    </row>
    <row r="656" spans="1:141" ht="15">
      <c r="A656" s="3">
        <v>46113</v>
      </c>
      <c r="B656">
        <v>4410</v>
      </c>
      <c r="D656" s="2"/>
      <c r="E656" t="s">
        <v>170</v>
      </c>
      <c r="F656" s="2" t="s">
        <v>171</v>
      </c>
      <c r="G656">
        <v>3</v>
      </c>
      <c r="H656" s="3">
        <v>36458</v>
      </c>
      <c r="J656">
        <v>129126.58900000001</v>
      </c>
      <c r="K656">
        <v>135876.56700000001</v>
      </c>
      <c r="L656">
        <v>161919.57500000001</v>
      </c>
      <c r="M656">
        <v>22</v>
      </c>
      <c r="N656">
        <v>8</v>
      </c>
      <c r="O656">
        <v>0</v>
      </c>
      <c r="P656">
        <v>30</v>
      </c>
      <c r="Q656">
        <v>100</v>
      </c>
      <c r="R656">
        <v>100</v>
      </c>
      <c r="S656">
        <v>6998908</v>
      </c>
      <c r="T656">
        <v>1539663</v>
      </c>
      <c r="U656">
        <v>5459245</v>
      </c>
      <c r="V656">
        <v>26</v>
      </c>
      <c r="W656">
        <v>3873797</v>
      </c>
      <c r="X656">
        <v>0</v>
      </c>
      <c r="Y656">
        <v>0</v>
      </c>
      <c r="Z656">
        <v>7500</v>
      </c>
      <c r="AA656">
        <v>195000</v>
      </c>
      <c r="AB656">
        <v>0</v>
      </c>
      <c r="AC656">
        <v>0</v>
      </c>
      <c r="AD656">
        <v>0</v>
      </c>
      <c r="AE656">
        <v>202500</v>
      </c>
      <c r="AF656">
        <v>0</v>
      </c>
      <c r="AG656">
        <v>509537</v>
      </c>
      <c r="AH656">
        <v>0</v>
      </c>
      <c r="AI656">
        <v>1153676</v>
      </c>
      <c r="AJ656">
        <v>1663214</v>
      </c>
      <c r="AK656">
        <v>971517</v>
      </c>
      <c r="AL656">
        <v>0</v>
      </c>
      <c r="AM656">
        <v>0</v>
      </c>
      <c r="AN656">
        <v>0</v>
      </c>
      <c r="AO656">
        <v>0</v>
      </c>
      <c r="AP656">
        <v>2634731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242880</v>
      </c>
      <c r="AZ656">
        <v>0</v>
      </c>
      <c r="BA656">
        <v>0</v>
      </c>
      <c r="BB656">
        <v>45000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665630</v>
      </c>
      <c r="BN656">
        <v>66560</v>
      </c>
      <c r="BO656">
        <v>302570</v>
      </c>
      <c r="BP656">
        <v>307060</v>
      </c>
      <c r="BQ656">
        <v>62990</v>
      </c>
      <c r="BR656">
        <v>11630</v>
      </c>
      <c r="BS656">
        <v>45850</v>
      </c>
      <c r="BT656">
        <v>0</v>
      </c>
      <c r="BU656">
        <v>7500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69873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237482.011</v>
      </c>
      <c r="CH656">
        <v>30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20</v>
      </c>
      <c r="DA656">
        <v>0</v>
      </c>
      <c r="DB656">
        <v>38</v>
      </c>
      <c r="DC656">
        <v>58</v>
      </c>
      <c r="DD656">
        <v>32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2</v>
      </c>
      <c r="DS656">
        <v>2</v>
      </c>
      <c r="DV656" s="2"/>
      <c r="DZ656" t="b">
        <v>1</v>
      </c>
      <c r="EA656" s="2" t="s">
        <v>175</v>
      </c>
      <c r="ED656" s="3">
        <v>46113</v>
      </c>
      <c r="EE656" s="3">
        <v>46142</v>
      </c>
      <c r="EF656" s="2" t="s">
        <v>173</v>
      </c>
      <c r="EG656" t="b">
        <v>1</v>
      </c>
      <c r="EH656" s="2" t="s">
        <v>174</v>
      </c>
      <c r="EK656" s="2"/>
    </row>
    <row r="657" spans="1:141" ht="15">
      <c r="A657" s="3">
        <v>46113</v>
      </c>
      <c r="B657">
        <v>4410</v>
      </c>
      <c r="D657" s="2"/>
      <c r="E657" t="s">
        <v>170</v>
      </c>
      <c r="F657" s="2" t="s">
        <v>171</v>
      </c>
      <c r="G657">
        <v>11</v>
      </c>
      <c r="H657" s="3">
        <v>36549</v>
      </c>
      <c r="J657">
        <v>136218.58900000001</v>
      </c>
      <c r="K657">
        <v>142968.56700000001</v>
      </c>
      <c r="L657">
        <v>170370.875</v>
      </c>
      <c r="M657">
        <v>22</v>
      </c>
      <c r="N657">
        <v>8</v>
      </c>
      <c r="O657">
        <v>0</v>
      </c>
      <c r="P657">
        <v>30</v>
      </c>
      <c r="Q657">
        <v>100</v>
      </c>
      <c r="R657">
        <v>100</v>
      </c>
      <c r="S657">
        <v>6936584</v>
      </c>
      <c r="T657">
        <v>1936584</v>
      </c>
      <c r="U657">
        <v>5000000</v>
      </c>
      <c r="V657">
        <v>26</v>
      </c>
      <c r="W657">
        <v>4086557</v>
      </c>
      <c r="X657">
        <v>0</v>
      </c>
      <c r="Y657">
        <v>0</v>
      </c>
      <c r="Z657">
        <v>7500</v>
      </c>
      <c r="AA657">
        <v>195000</v>
      </c>
      <c r="AB657">
        <v>0</v>
      </c>
      <c r="AC657">
        <v>0</v>
      </c>
      <c r="AD657">
        <v>0</v>
      </c>
      <c r="AE657">
        <v>202500</v>
      </c>
      <c r="AF657">
        <v>0</v>
      </c>
      <c r="AG657">
        <v>536132</v>
      </c>
      <c r="AH657">
        <v>0</v>
      </c>
      <c r="AI657">
        <v>1309726</v>
      </c>
      <c r="AJ657">
        <v>1845858</v>
      </c>
      <c r="AK657">
        <v>702779</v>
      </c>
      <c r="AL657">
        <v>0</v>
      </c>
      <c r="AM657">
        <v>0</v>
      </c>
      <c r="AN657">
        <v>0</v>
      </c>
      <c r="AO657">
        <v>0</v>
      </c>
      <c r="AP657">
        <v>2548637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63890</v>
      </c>
      <c r="AZ657">
        <v>0</v>
      </c>
      <c r="BA657">
        <v>0</v>
      </c>
      <c r="BB657">
        <v>35000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733770</v>
      </c>
      <c r="BN657">
        <v>73370</v>
      </c>
      <c r="BO657">
        <v>296250</v>
      </c>
      <c r="BP657">
        <v>308010</v>
      </c>
      <c r="BQ657">
        <v>62430</v>
      </c>
      <c r="BR657">
        <v>12260</v>
      </c>
      <c r="BS657">
        <v>48250</v>
      </c>
      <c r="BT657">
        <v>25000</v>
      </c>
      <c r="BU657">
        <v>3444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373800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245972.92199999999</v>
      </c>
      <c r="CH657">
        <v>30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20</v>
      </c>
      <c r="DA657">
        <v>0</v>
      </c>
      <c r="DB657">
        <v>41</v>
      </c>
      <c r="DC657">
        <v>61</v>
      </c>
      <c r="DD657">
        <v>22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2</v>
      </c>
      <c r="DS657">
        <v>2</v>
      </c>
      <c r="DV657" s="2"/>
      <c r="DZ657" t="b">
        <v>1</v>
      </c>
      <c r="EA657" s="2" t="s">
        <v>175</v>
      </c>
      <c r="ED657" s="3">
        <v>46113</v>
      </c>
      <c r="EE657" s="3">
        <v>46142</v>
      </c>
      <c r="EF657" s="2" t="s">
        <v>173</v>
      </c>
      <c r="EG657" t="b">
        <v>1</v>
      </c>
      <c r="EH657" s="2" t="s">
        <v>174</v>
      </c>
      <c r="EK657" s="2"/>
    </row>
    <row r="658" spans="1:141" ht="15">
      <c r="A658" s="3">
        <v>46113</v>
      </c>
      <c r="B658">
        <v>4410</v>
      </c>
      <c r="D658" s="2"/>
      <c r="E658" t="s">
        <v>176</v>
      </c>
      <c r="F658" s="2" t="s">
        <v>177</v>
      </c>
      <c r="G658">
        <v>19</v>
      </c>
      <c r="H658" s="3">
        <v>37137</v>
      </c>
      <c r="J658">
        <v>120215.333</v>
      </c>
      <c r="K658">
        <v>126215.3</v>
      </c>
      <c r="L658">
        <v>150406.56599999999</v>
      </c>
      <c r="M658">
        <v>22</v>
      </c>
      <c r="N658">
        <v>8</v>
      </c>
      <c r="O658">
        <v>0</v>
      </c>
      <c r="P658">
        <v>30</v>
      </c>
      <c r="Q658">
        <v>100</v>
      </c>
      <c r="R658">
        <v>100</v>
      </c>
      <c r="S658">
        <v>5606122</v>
      </c>
      <c r="T658">
        <v>1166983</v>
      </c>
      <c r="U658">
        <v>4439139</v>
      </c>
      <c r="V658">
        <v>24</v>
      </c>
      <c r="W658">
        <v>3606459</v>
      </c>
      <c r="X658">
        <v>0</v>
      </c>
      <c r="Y658">
        <v>0</v>
      </c>
      <c r="Z658">
        <v>0</v>
      </c>
      <c r="AA658">
        <v>180000</v>
      </c>
      <c r="AB658">
        <v>0</v>
      </c>
      <c r="AC658">
        <v>0</v>
      </c>
      <c r="AD658">
        <v>0</v>
      </c>
      <c r="AE658">
        <v>180000</v>
      </c>
      <c r="AF658">
        <v>0</v>
      </c>
      <c r="AG658">
        <v>473307</v>
      </c>
      <c r="AH658">
        <v>0</v>
      </c>
      <c r="AI658">
        <v>1085747</v>
      </c>
      <c r="AJ658">
        <v>1559054</v>
      </c>
      <c r="AK658">
        <v>225609</v>
      </c>
      <c r="AL658">
        <v>0</v>
      </c>
      <c r="AM658">
        <v>0</v>
      </c>
      <c r="AN658">
        <v>0</v>
      </c>
      <c r="AO658">
        <v>0</v>
      </c>
      <c r="AP658">
        <v>1784663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35000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418880</v>
      </c>
      <c r="BN658">
        <v>41880</v>
      </c>
      <c r="BO658">
        <v>279060</v>
      </c>
      <c r="BP658">
        <v>249930</v>
      </c>
      <c r="BQ658">
        <v>50460</v>
      </c>
      <c r="BR658">
        <v>10820</v>
      </c>
      <c r="BS658">
        <v>42590</v>
      </c>
      <c r="BT658">
        <v>0</v>
      </c>
      <c r="BU658">
        <v>4500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68863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199863.16699999999</v>
      </c>
      <c r="CH658">
        <v>30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20</v>
      </c>
      <c r="DA658">
        <v>0</v>
      </c>
      <c r="DB658">
        <v>38.5</v>
      </c>
      <c r="DC658">
        <v>58.5</v>
      </c>
      <c r="DD658">
        <v>8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1</v>
      </c>
      <c r="DR658">
        <v>2</v>
      </c>
      <c r="DS658">
        <v>2</v>
      </c>
      <c r="DV658" s="2"/>
      <c r="DZ658" t="b">
        <v>1</v>
      </c>
      <c r="EA658" s="2" t="s">
        <v>175</v>
      </c>
      <c r="ED658" s="3">
        <v>46113</v>
      </c>
      <c r="EE658" s="3">
        <v>46142</v>
      </c>
      <c r="EF658" s="2" t="s">
        <v>173</v>
      </c>
      <c r="EG658" t="b">
        <v>1</v>
      </c>
      <c r="EH658" s="2" t="s">
        <v>174</v>
      </c>
      <c r="EK658" s="2"/>
    </row>
    <row r="659" spans="1:141" ht="15">
      <c r="A659" s="3">
        <v>46113</v>
      </c>
      <c r="B659">
        <v>4410</v>
      </c>
      <c r="D659" s="2"/>
      <c r="E659" t="s">
        <v>176</v>
      </c>
      <c r="F659" s="2" t="s">
        <v>177</v>
      </c>
      <c r="G659">
        <v>19</v>
      </c>
      <c r="H659" s="3">
        <v>37655</v>
      </c>
      <c r="J659">
        <v>120215.333</v>
      </c>
      <c r="K659">
        <v>125965.3</v>
      </c>
      <c r="L659">
        <v>150108.649</v>
      </c>
      <c r="M659">
        <v>22</v>
      </c>
      <c r="N659">
        <v>8</v>
      </c>
      <c r="O659">
        <v>0</v>
      </c>
      <c r="P659">
        <v>30</v>
      </c>
      <c r="Q659">
        <v>100</v>
      </c>
      <c r="R659">
        <v>100</v>
      </c>
      <c r="S659">
        <v>5816178</v>
      </c>
      <c r="T659">
        <v>1158178</v>
      </c>
      <c r="U659">
        <v>4658000</v>
      </c>
      <c r="V659">
        <v>23</v>
      </c>
      <c r="W659">
        <v>3606459</v>
      </c>
      <c r="X659">
        <v>0</v>
      </c>
      <c r="Y659">
        <v>0</v>
      </c>
      <c r="Z659">
        <v>0</v>
      </c>
      <c r="AA659">
        <v>172500</v>
      </c>
      <c r="AB659">
        <v>0</v>
      </c>
      <c r="AC659">
        <v>0</v>
      </c>
      <c r="AD659">
        <v>0</v>
      </c>
      <c r="AE659">
        <v>172500</v>
      </c>
      <c r="AF659">
        <v>0</v>
      </c>
      <c r="AG659">
        <v>472369</v>
      </c>
      <c r="AH659">
        <v>0</v>
      </c>
      <c r="AI659">
        <v>619198</v>
      </c>
      <c r="AJ659">
        <v>1091568</v>
      </c>
      <c r="AK659">
        <v>900651</v>
      </c>
      <c r="AL659">
        <v>0</v>
      </c>
      <c r="AM659">
        <v>0</v>
      </c>
      <c r="AN659">
        <v>0</v>
      </c>
      <c r="AO659">
        <v>0</v>
      </c>
      <c r="AP659">
        <v>1992219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45000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433220</v>
      </c>
      <c r="BN659">
        <v>43320</v>
      </c>
      <c r="BO659">
        <v>244150</v>
      </c>
      <c r="BP659">
        <v>255630</v>
      </c>
      <c r="BQ659">
        <v>52350</v>
      </c>
      <c r="BR659">
        <v>10820</v>
      </c>
      <c r="BS659">
        <v>42510</v>
      </c>
      <c r="BT659">
        <v>0</v>
      </c>
      <c r="BU659">
        <v>115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76063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205356.95600000001</v>
      </c>
      <c r="CH659">
        <v>30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20</v>
      </c>
      <c r="DA659">
        <v>0</v>
      </c>
      <c r="DB659">
        <v>22</v>
      </c>
      <c r="DC659">
        <v>42</v>
      </c>
      <c r="DD659">
        <v>32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1</v>
      </c>
      <c r="DR659">
        <v>2</v>
      </c>
      <c r="DS659">
        <v>2</v>
      </c>
      <c r="DV659" s="2"/>
      <c r="DZ659" t="b">
        <v>1</v>
      </c>
      <c r="EA659" s="2" t="s">
        <v>175</v>
      </c>
      <c r="ED659" s="3">
        <v>46113</v>
      </c>
      <c r="EE659" s="3">
        <v>46142</v>
      </c>
      <c r="EF659" s="2" t="s">
        <v>173</v>
      </c>
      <c r="EG659" t="b">
        <v>1</v>
      </c>
      <c r="EH659" s="2" t="s">
        <v>174</v>
      </c>
      <c r="EK659" s="2"/>
    </row>
    <row r="660" spans="1:141" ht="15">
      <c r="A660" s="3">
        <v>46113</v>
      </c>
      <c r="B660">
        <v>4410</v>
      </c>
      <c r="D660" s="2"/>
      <c r="E660" t="s">
        <v>176</v>
      </c>
      <c r="F660" s="2" t="s">
        <v>177</v>
      </c>
      <c r="G660">
        <v>9</v>
      </c>
      <c r="H660" s="3">
        <v>37712</v>
      </c>
      <c r="J660">
        <v>114832.333</v>
      </c>
      <c r="K660">
        <v>120832.3</v>
      </c>
      <c r="L660">
        <v>143991.82399999999</v>
      </c>
      <c r="M660">
        <v>22</v>
      </c>
      <c r="N660">
        <v>8</v>
      </c>
      <c r="O660">
        <v>0</v>
      </c>
      <c r="P660">
        <v>30</v>
      </c>
      <c r="Q660">
        <v>100</v>
      </c>
      <c r="R660">
        <v>100</v>
      </c>
      <c r="S660">
        <v>7407363</v>
      </c>
      <c r="T660">
        <v>1693670</v>
      </c>
      <c r="U660">
        <v>5713693</v>
      </c>
      <c r="V660">
        <v>23</v>
      </c>
      <c r="W660">
        <v>3444969</v>
      </c>
      <c r="X660">
        <v>0</v>
      </c>
      <c r="Y660">
        <v>0</v>
      </c>
      <c r="Z660">
        <v>7500</v>
      </c>
      <c r="AA660">
        <v>172500</v>
      </c>
      <c r="AB660">
        <v>0</v>
      </c>
      <c r="AC660">
        <v>0</v>
      </c>
      <c r="AD660">
        <v>0</v>
      </c>
      <c r="AE660">
        <v>180000</v>
      </c>
      <c r="AF660">
        <v>0</v>
      </c>
      <c r="AG660">
        <v>453121</v>
      </c>
      <c r="AH660">
        <v>0</v>
      </c>
      <c r="AI660">
        <v>836952</v>
      </c>
      <c r="AJ660">
        <v>1290073</v>
      </c>
      <c r="AK660">
        <v>863950</v>
      </c>
      <c r="AL660">
        <v>0</v>
      </c>
      <c r="AM660">
        <v>0</v>
      </c>
      <c r="AN660">
        <v>0</v>
      </c>
      <c r="AO660">
        <v>0</v>
      </c>
      <c r="AP660">
        <v>2154023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1583371</v>
      </c>
      <c r="AZ660">
        <v>0</v>
      </c>
      <c r="BA660">
        <v>0</v>
      </c>
      <c r="BB660">
        <v>45000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707160</v>
      </c>
      <c r="BN660">
        <v>70710</v>
      </c>
      <c r="BO660">
        <v>291880</v>
      </c>
      <c r="BP660">
        <v>321210</v>
      </c>
      <c r="BQ660">
        <v>66670</v>
      </c>
      <c r="BR660">
        <v>10340</v>
      </c>
      <c r="BS660">
        <v>40780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4000</v>
      </c>
      <c r="CA660">
        <v>180920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267279.66700000002</v>
      </c>
      <c r="CH660">
        <v>30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20</v>
      </c>
      <c r="DA660">
        <v>0</v>
      </c>
      <c r="DB660">
        <v>31</v>
      </c>
      <c r="DC660">
        <v>51</v>
      </c>
      <c r="DD660">
        <v>32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2</v>
      </c>
      <c r="DS660">
        <v>2</v>
      </c>
      <c r="DV660" s="2"/>
      <c r="DZ660" t="b">
        <v>1</v>
      </c>
      <c r="EA660" s="2" t="s">
        <v>175</v>
      </c>
      <c r="ED660" s="3">
        <v>46113</v>
      </c>
      <c r="EE660" s="3">
        <v>46142</v>
      </c>
      <c r="EF660" s="2" t="s">
        <v>173</v>
      </c>
      <c r="EG660" t="b">
        <v>1</v>
      </c>
      <c r="EH660" s="2" t="s">
        <v>178</v>
      </c>
      <c r="EK660" s="2"/>
    </row>
    <row r="661" spans="1:141" ht="15">
      <c r="A661" s="3">
        <v>46113</v>
      </c>
      <c r="B661">
        <v>4410</v>
      </c>
      <c r="D661" s="2"/>
      <c r="E661" t="s">
        <v>176</v>
      </c>
      <c r="F661" s="2" t="s">
        <v>177</v>
      </c>
      <c r="G661">
        <v>11</v>
      </c>
      <c r="H661" s="3">
        <v>37895</v>
      </c>
      <c r="J661">
        <v>116136.333</v>
      </c>
      <c r="K661">
        <v>121886.3</v>
      </c>
      <c r="L661">
        <v>145247.84099999999</v>
      </c>
      <c r="M661">
        <v>22</v>
      </c>
      <c r="N661">
        <v>8</v>
      </c>
      <c r="O661">
        <v>0</v>
      </c>
      <c r="P661">
        <v>30</v>
      </c>
      <c r="Q661">
        <v>100</v>
      </c>
      <c r="R661">
        <v>100</v>
      </c>
      <c r="S661">
        <v>6438018</v>
      </c>
      <c r="T661">
        <v>1327018</v>
      </c>
      <c r="U661">
        <v>5111000</v>
      </c>
      <c r="V661">
        <v>22</v>
      </c>
      <c r="W661">
        <v>3484089</v>
      </c>
      <c r="X661">
        <v>0</v>
      </c>
      <c r="Y661">
        <v>0</v>
      </c>
      <c r="Z661">
        <v>7500</v>
      </c>
      <c r="AA661">
        <v>165000</v>
      </c>
      <c r="AB661">
        <v>0</v>
      </c>
      <c r="AC661">
        <v>0</v>
      </c>
      <c r="AD661">
        <v>0</v>
      </c>
      <c r="AE661">
        <v>172500</v>
      </c>
      <c r="AF661">
        <v>0</v>
      </c>
      <c r="AG661">
        <v>457073</v>
      </c>
      <c r="AH661">
        <v>0</v>
      </c>
      <c r="AI661">
        <v>571913</v>
      </c>
      <c r="AJ661">
        <v>1028986</v>
      </c>
      <c r="AK661">
        <v>980422</v>
      </c>
      <c r="AL661">
        <v>72623</v>
      </c>
      <c r="AM661">
        <v>505462</v>
      </c>
      <c r="AN661">
        <v>0</v>
      </c>
      <c r="AO661">
        <v>50000</v>
      </c>
      <c r="AP661">
        <v>2637493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108936</v>
      </c>
      <c r="AZ661">
        <v>0</v>
      </c>
      <c r="BA661">
        <v>0</v>
      </c>
      <c r="BB661">
        <v>35000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521260</v>
      </c>
      <c r="BN661">
        <v>52120</v>
      </c>
      <c r="BO661">
        <v>284470</v>
      </c>
      <c r="BP661">
        <v>282480</v>
      </c>
      <c r="BQ661">
        <v>57940</v>
      </c>
      <c r="BR661">
        <v>10460</v>
      </c>
      <c r="BS661">
        <v>41130</v>
      </c>
      <c r="BT661">
        <v>10000</v>
      </c>
      <c r="BU661">
        <v>218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66940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240953.978</v>
      </c>
      <c r="CH661">
        <v>30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20</v>
      </c>
      <c r="DA661">
        <v>0</v>
      </c>
      <c r="DB661">
        <v>21</v>
      </c>
      <c r="DC661">
        <v>41</v>
      </c>
      <c r="DD661">
        <v>36</v>
      </c>
      <c r="DE661">
        <v>2</v>
      </c>
      <c r="DF661">
        <v>46.4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1</v>
      </c>
      <c r="DR661">
        <v>2</v>
      </c>
      <c r="DS661">
        <v>2</v>
      </c>
      <c r="DV661" s="2"/>
      <c r="DZ661" t="b">
        <v>1</v>
      </c>
      <c r="EA661" s="2" t="s">
        <v>175</v>
      </c>
      <c r="ED661" s="3">
        <v>46113</v>
      </c>
      <c r="EE661" s="3">
        <v>46142</v>
      </c>
      <c r="EF661" s="2" t="s">
        <v>173</v>
      </c>
      <c r="EG661" t="b">
        <v>1</v>
      </c>
      <c r="EH661" s="2" t="s">
        <v>174</v>
      </c>
      <c r="EK661" s="2"/>
    </row>
    <row r="662" spans="1:141" ht="15">
      <c r="A662" s="3">
        <v>46113</v>
      </c>
      <c r="B662">
        <v>4410</v>
      </c>
      <c r="D662" s="2"/>
      <c r="E662" t="s">
        <v>176</v>
      </c>
      <c r="F662" s="2" t="s">
        <v>177</v>
      </c>
      <c r="G662">
        <v>7</v>
      </c>
      <c r="H662" s="3">
        <v>38294</v>
      </c>
      <c r="J662">
        <v>113366.333</v>
      </c>
      <c r="K662">
        <v>118866.3</v>
      </c>
      <c r="L662">
        <v>141649.008</v>
      </c>
      <c r="M662">
        <v>22</v>
      </c>
      <c r="N662">
        <v>8</v>
      </c>
      <c r="O662">
        <v>0</v>
      </c>
      <c r="P662">
        <v>30</v>
      </c>
      <c r="Q662">
        <v>100</v>
      </c>
      <c r="R662">
        <v>100</v>
      </c>
      <c r="S662">
        <v>6633768</v>
      </c>
      <c r="T662">
        <v>1493768</v>
      </c>
      <c r="U662">
        <v>5140000</v>
      </c>
      <c r="V662">
        <v>21</v>
      </c>
      <c r="W662">
        <v>3400989</v>
      </c>
      <c r="X662">
        <v>0</v>
      </c>
      <c r="Y662">
        <v>0</v>
      </c>
      <c r="Z662">
        <v>7500</v>
      </c>
      <c r="AA662">
        <v>157500</v>
      </c>
      <c r="AB662">
        <v>0</v>
      </c>
      <c r="AC662">
        <v>0</v>
      </c>
      <c r="AD662">
        <v>0</v>
      </c>
      <c r="AE662">
        <v>165000</v>
      </c>
      <c r="AF662">
        <v>0</v>
      </c>
      <c r="AG662">
        <v>445748</v>
      </c>
      <c r="AH662">
        <v>0</v>
      </c>
      <c r="AI662">
        <v>876453</v>
      </c>
      <c r="AJ662">
        <v>1322201</v>
      </c>
      <c r="AK662">
        <v>796775</v>
      </c>
      <c r="AL662">
        <v>70824</v>
      </c>
      <c r="AM662">
        <v>719860</v>
      </c>
      <c r="AN662">
        <v>0</v>
      </c>
      <c r="AO662">
        <v>70000</v>
      </c>
      <c r="AP662">
        <v>2979660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53119</v>
      </c>
      <c r="AZ662">
        <v>0</v>
      </c>
      <c r="BA662">
        <v>0</v>
      </c>
      <c r="BB662">
        <v>35000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636920</v>
      </c>
      <c r="BN662">
        <v>63690</v>
      </c>
      <c r="BO662">
        <v>287130</v>
      </c>
      <c r="BP662">
        <v>291330</v>
      </c>
      <c r="BQ662">
        <v>59700</v>
      </c>
      <c r="BR662">
        <v>10210</v>
      </c>
      <c r="BS662">
        <v>40110</v>
      </c>
      <c r="BT662">
        <v>10000</v>
      </c>
      <c r="BU662">
        <v>3685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90993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206901.57800000001</v>
      </c>
      <c r="CH662">
        <v>30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14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20</v>
      </c>
      <c r="DA662">
        <v>0</v>
      </c>
      <c r="DB662">
        <v>33</v>
      </c>
      <c r="DC662">
        <v>53</v>
      </c>
      <c r="DD662">
        <v>30</v>
      </c>
      <c r="DE662">
        <v>2</v>
      </c>
      <c r="DF662">
        <v>67.760000000000005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2</v>
      </c>
      <c r="DS662">
        <v>2</v>
      </c>
      <c r="DV662" s="2"/>
      <c r="DZ662" t="b">
        <v>1</v>
      </c>
      <c r="EA662" s="2" t="s">
        <v>175</v>
      </c>
      <c r="ED662" s="3">
        <v>46113</v>
      </c>
      <c r="EE662" s="3">
        <v>46142</v>
      </c>
      <c r="EF662" s="2" t="s">
        <v>173</v>
      </c>
      <c r="EG662" t="b">
        <v>1</v>
      </c>
      <c r="EH662" s="2" t="s">
        <v>174</v>
      </c>
      <c r="EK662" s="2"/>
    </row>
    <row r="663" spans="1:141" ht="15">
      <c r="A663" s="3">
        <v>46113</v>
      </c>
      <c r="B663">
        <v>4410</v>
      </c>
      <c r="D663" s="2"/>
      <c r="E663" t="s">
        <v>176</v>
      </c>
      <c r="F663" s="2" t="s">
        <v>177</v>
      </c>
      <c r="G663">
        <v>7</v>
      </c>
      <c r="H663" s="3">
        <v>38593</v>
      </c>
      <c r="J663">
        <v>113366.333</v>
      </c>
      <c r="K663">
        <v>118741.3</v>
      </c>
      <c r="L663">
        <v>141500.049</v>
      </c>
      <c r="M663">
        <v>22</v>
      </c>
      <c r="N663">
        <v>8</v>
      </c>
      <c r="O663">
        <v>0</v>
      </c>
      <c r="P663">
        <v>30</v>
      </c>
      <c r="Q663">
        <v>100</v>
      </c>
      <c r="R663">
        <v>100</v>
      </c>
      <c r="S663">
        <v>5113768</v>
      </c>
      <c r="T663">
        <v>1205590</v>
      </c>
      <c r="U663">
        <v>3908178</v>
      </c>
      <c r="V663">
        <v>20</v>
      </c>
      <c r="W663">
        <v>3400989</v>
      </c>
      <c r="X663">
        <v>0</v>
      </c>
      <c r="Y663">
        <v>0</v>
      </c>
      <c r="Z663">
        <v>11250</v>
      </c>
      <c r="AA663">
        <v>150000</v>
      </c>
      <c r="AB663">
        <v>0</v>
      </c>
      <c r="AC663">
        <v>0</v>
      </c>
      <c r="AD663">
        <v>0</v>
      </c>
      <c r="AE663">
        <v>161250</v>
      </c>
      <c r="AF663">
        <v>0</v>
      </c>
      <c r="AG663">
        <v>445279</v>
      </c>
      <c r="AH663">
        <v>0</v>
      </c>
      <c r="AI663">
        <v>318375</v>
      </c>
      <c r="AJ663">
        <v>763654</v>
      </c>
      <c r="AK663">
        <v>636750</v>
      </c>
      <c r="AL663">
        <v>0</v>
      </c>
      <c r="AM663">
        <v>0</v>
      </c>
      <c r="AN663">
        <v>0</v>
      </c>
      <c r="AO663">
        <v>0</v>
      </c>
      <c r="AP663">
        <v>1400404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106125</v>
      </c>
      <c r="AZ663">
        <v>0</v>
      </c>
      <c r="BA663">
        <v>0</v>
      </c>
      <c r="BB663">
        <v>45000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250850</v>
      </c>
      <c r="BN663">
        <v>25080</v>
      </c>
      <c r="BO663">
        <v>250990</v>
      </c>
      <c r="BP663">
        <v>224270</v>
      </c>
      <c r="BQ663">
        <v>46020</v>
      </c>
      <c r="BR663">
        <v>10210</v>
      </c>
      <c r="BS663">
        <v>40070</v>
      </c>
      <c r="BT663">
        <v>25000</v>
      </c>
      <c r="BU663">
        <v>1500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331600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200851.44399999999</v>
      </c>
      <c r="CH663">
        <v>30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20</v>
      </c>
      <c r="DA663">
        <v>0</v>
      </c>
      <c r="DB663">
        <v>12</v>
      </c>
      <c r="DC663">
        <v>32</v>
      </c>
      <c r="DD663">
        <v>24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2</v>
      </c>
      <c r="DS663">
        <v>2</v>
      </c>
      <c r="DV663" s="2"/>
      <c r="DZ663" t="b">
        <v>1</v>
      </c>
      <c r="EA663" s="2" t="s">
        <v>175</v>
      </c>
      <c r="ED663" s="3">
        <v>46113</v>
      </c>
      <c r="EE663" s="3">
        <v>46142</v>
      </c>
      <c r="EF663" s="2" t="s">
        <v>173</v>
      </c>
      <c r="EG663" t="b">
        <v>1</v>
      </c>
      <c r="EH663" s="2" t="s">
        <v>174</v>
      </c>
      <c r="EK663" s="2"/>
    </row>
    <row r="664" spans="1:141" ht="15">
      <c r="A664" s="3">
        <v>46113</v>
      </c>
      <c r="B664">
        <v>4410</v>
      </c>
      <c r="D664" s="2"/>
      <c r="E664" t="s">
        <v>176</v>
      </c>
      <c r="F664" s="2" t="s">
        <v>177</v>
      </c>
      <c r="G664">
        <v>5</v>
      </c>
      <c r="H664" s="3">
        <v>38705</v>
      </c>
      <c r="J664">
        <v>111809.333</v>
      </c>
      <c r="K664">
        <v>116809.3</v>
      </c>
      <c r="L664">
        <v>139197.74900000001</v>
      </c>
      <c r="M664">
        <v>22</v>
      </c>
      <c r="N664">
        <v>8</v>
      </c>
      <c r="O664">
        <v>0</v>
      </c>
      <c r="P664">
        <v>30</v>
      </c>
      <c r="Q664">
        <v>100</v>
      </c>
      <c r="R664">
        <v>100</v>
      </c>
      <c r="S664">
        <v>5699886</v>
      </c>
      <c r="T664">
        <v>1277513</v>
      </c>
      <c r="U664">
        <v>4422373</v>
      </c>
      <c r="V664">
        <v>20</v>
      </c>
      <c r="W664">
        <v>3354279</v>
      </c>
      <c r="X664">
        <v>0</v>
      </c>
      <c r="Y664">
        <v>0</v>
      </c>
      <c r="Z664">
        <v>0</v>
      </c>
      <c r="AA664">
        <v>150000</v>
      </c>
      <c r="AB664">
        <v>0</v>
      </c>
      <c r="AC664">
        <v>0</v>
      </c>
      <c r="AD664">
        <v>0</v>
      </c>
      <c r="AE664">
        <v>150000</v>
      </c>
      <c r="AF664">
        <v>0</v>
      </c>
      <c r="AG664">
        <v>438034</v>
      </c>
      <c r="AH664">
        <v>0</v>
      </c>
      <c r="AI664">
        <v>887385</v>
      </c>
      <c r="AJ664">
        <v>1325420</v>
      </c>
      <c r="AK664">
        <v>730788</v>
      </c>
      <c r="AL664">
        <v>0</v>
      </c>
      <c r="AM664">
        <v>0</v>
      </c>
      <c r="AN664">
        <v>0</v>
      </c>
      <c r="AO664">
        <v>0</v>
      </c>
      <c r="AP664">
        <v>2056208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104399</v>
      </c>
      <c r="AZ664">
        <v>0</v>
      </c>
      <c r="BA664">
        <v>0</v>
      </c>
      <c r="BB664">
        <v>35000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475600</v>
      </c>
      <c r="BN664">
        <v>47560</v>
      </c>
      <c r="BO664">
        <v>266520</v>
      </c>
      <c r="BP664">
        <v>250620</v>
      </c>
      <c r="BQ664">
        <v>51300</v>
      </c>
      <c r="BR664">
        <v>10070</v>
      </c>
      <c r="BS664">
        <v>39420</v>
      </c>
      <c r="BT664">
        <v>0</v>
      </c>
      <c r="BU664">
        <v>15000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121423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206428.33300000001</v>
      </c>
      <c r="CH664">
        <v>30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20</v>
      </c>
      <c r="DA664">
        <v>0</v>
      </c>
      <c r="DB664">
        <v>34</v>
      </c>
      <c r="DC664">
        <v>54</v>
      </c>
      <c r="DD664">
        <v>28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0.5</v>
      </c>
      <c r="DR664">
        <v>2</v>
      </c>
      <c r="DS664">
        <v>2</v>
      </c>
      <c r="DV664" s="2"/>
      <c r="DZ664" t="b">
        <v>1</v>
      </c>
      <c r="EA664" s="2" t="s">
        <v>175</v>
      </c>
      <c r="ED664" s="3">
        <v>46113</v>
      </c>
      <c r="EE664" s="3">
        <v>46142</v>
      </c>
      <c r="EF664" s="2" t="s">
        <v>173</v>
      </c>
      <c r="EG664" t="b">
        <v>1</v>
      </c>
      <c r="EH664" s="2" t="s">
        <v>174</v>
      </c>
      <c r="EK664" s="2"/>
    </row>
    <row r="665" spans="1:141" ht="15">
      <c r="A665" s="3">
        <v>46113</v>
      </c>
      <c r="B665">
        <v>4410</v>
      </c>
      <c r="D665" s="2"/>
      <c r="E665" t="s">
        <v>179</v>
      </c>
      <c r="F665" s="2" t="s">
        <v>180</v>
      </c>
      <c r="G665">
        <v>16</v>
      </c>
      <c r="H665" s="3">
        <v>40686</v>
      </c>
      <c r="J665">
        <v>103438.299</v>
      </c>
      <c r="K665">
        <v>106938.26700000001</v>
      </c>
      <c r="L665">
        <v>127434.768</v>
      </c>
      <c r="M665">
        <v>22</v>
      </c>
      <c r="N665">
        <v>8</v>
      </c>
      <c r="O665">
        <v>0</v>
      </c>
      <c r="P665">
        <v>30</v>
      </c>
      <c r="Q665">
        <v>100</v>
      </c>
      <c r="R665">
        <v>100</v>
      </c>
      <c r="S665">
        <v>5871321</v>
      </c>
      <c r="T665">
        <v>1289530</v>
      </c>
      <c r="U665">
        <v>4581791</v>
      </c>
      <c r="V665">
        <v>14</v>
      </c>
      <c r="W665">
        <v>3103148</v>
      </c>
      <c r="X665">
        <v>0</v>
      </c>
      <c r="Y665">
        <v>0</v>
      </c>
      <c r="Z665">
        <v>0</v>
      </c>
      <c r="AA665">
        <v>105000</v>
      </c>
      <c r="AB665">
        <v>0</v>
      </c>
      <c r="AC665">
        <v>0</v>
      </c>
      <c r="AD665">
        <v>0</v>
      </c>
      <c r="AE665">
        <v>105000</v>
      </c>
      <c r="AF665">
        <v>0</v>
      </c>
      <c r="AG665">
        <v>401018</v>
      </c>
      <c r="AH665">
        <v>0</v>
      </c>
      <c r="AI665">
        <v>621244</v>
      </c>
      <c r="AJ665">
        <v>1022262</v>
      </c>
      <c r="AK665">
        <v>812396</v>
      </c>
      <c r="AL665">
        <v>63717</v>
      </c>
      <c r="AM665">
        <v>526433</v>
      </c>
      <c r="AN665">
        <v>0</v>
      </c>
      <c r="AO665">
        <v>60000</v>
      </c>
      <c r="AP665">
        <v>2484808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143365</v>
      </c>
      <c r="AZ665">
        <v>0</v>
      </c>
      <c r="BA665">
        <v>0</v>
      </c>
      <c r="BB665">
        <v>35000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439460</v>
      </c>
      <c r="BN665">
        <v>43940</v>
      </c>
      <c r="BO665">
        <v>232700</v>
      </c>
      <c r="BP665">
        <v>254750</v>
      </c>
      <c r="BQ665">
        <v>52840</v>
      </c>
      <c r="BR665">
        <v>9310</v>
      </c>
      <c r="BS665">
        <v>36090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220440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192080.23300000001</v>
      </c>
      <c r="CH665">
        <v>30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12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20</v>
      </c>
      <c r="DA665">
        <v>0</v>
      </c>
      <c r="DB665">
        <v>26</v>
      </c>
      <c r="DC665">
        <v>46</v>
      </c>
      <c r="DD665">
        <v>34</v>
      </c>
      <c r="DE665">
        <v>2</v>
      </c>
      <c r="DF665">
        <v>55.08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2</v>
      </c>
      <c r="DS665">
        <v>2</v>
      </c>
      <c r="DV665" s="2"/>
      <c r="DZ665" t="b">
        <v>1</v>
      </c>
      <c r="EA665" s="2" t="s">
        <v>175</v>
      </c>
      <c r="ED665" s="3">
        <v>46113</v>
      </c>
      <c r="EE665" s="3">
        <v>46142</v>
      </c>
      <c r="EF665" s="2" t="s">
        <v>173</v>
      </c>
      <c r="EG665" t="b">
        <v>1</v>
      </c>
      <c r="EH665" s="2" t="s">
        <v>174</v>
      </c>
      <c r="EK665" s="2"/>
    </row>
    <row r="666" spans="1:141" ht="15">
      <c r="A666" s="3">
        <v>46113</v>
      </c>
      <c r="B666">
        <v>4410</v>
      </c>
      <c r="D666" s="2"/>
      <c r="E666" t="s">
        <v>179</v>
      </c>
      <c r="F666" s="2" t="s">
        <v>180</v>
      </c>
      <c r="G666">
        <v>18</v>
      </c>
      <c r="H666" s="3">
        <v>39036</v>
      </c>
      <c r="J666">
        <v>104698.299</v>
      </c>
      <c r="K666">
        <v>109448.26700000001</v>
      </c>
      <c r="L666">
        <v>130425.851</v>
      </c>
      <c r="M666">
        <v>22</v>
      </c>
      <c r="N666">
        <v>8</v>
      </c>
      <c r="O666">
        <v>0</v>
      </c>
      <c r="P666">
        <v>30</v>
      </c>
      <c r="Q666">
        <v>100</v>
      </c>
      <c r="R666">
        <v>100</v>
      </c>
      <c r="S666">
        <v>6343661</v>
      </c>
      <c r="T666">
        <v>1382193</v>
      </c>
      <c r="U666">
        <v>4961468</v>
      </c>
      <c r="V666">
        <v>19</v>
      </c>
      <c r="W666">
        <v>3140948</v>
      </c>
      <c r="X666">
        <v>0</v>
      </c>
      <c r="Y666">
        <v>0</v>
      </c>
      <c r="Z666">
        <v>0</v>
      </c>
      <c r="AA666">
        <v>142500</v>
      </c>
      <c r="AB666">
        <v>0</v>
      </c>
      <c r="AC666">
        <v>0</v>
      </c>
      <c r="AD666">
        <v>0</v>
      </c>
      <c r="AE666">
        <v>142500</v>
      </c>
      <c r="AF666">
        <v>0</v>
      </c>
      <c r="AG666">
        <v>410431</v>
      </c>
      <c r="AH666">
        <v>0</v>
      </c>
      <c r="AI666">
        <v>929284</v>
      </c>
      <c r="AJ666">
        <v>1339715</v>
      </c>
      <c r="AK666">
        <v>684735</v>
      </c>
      <c r="AL666">
        <v>65212</v>
      </c>
      <c r="AM666">
        <v>747731</v>
      </c>
      <c r="AN666">
        <v>0</v>
      </c>
      <c r="AO666">
        <v>80000</v>
      </c>
      <c r="AP666">
        <v>2917393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97820</v>
      </c>
      <c r="AZ666">
        <v>0</v>
      </c>
      <c r="BA666">
        <v>0</v>
      </c>
      <c r="BB666">
        <v>45000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644820</v>
      </c>
      <c r="BN666">
        <v>64480</v>
      </c>
      <c r="BO666">
        <v>228610</v>
      </c>
      <c r="BP666">
        <v>272590</v>
      </c>
      <c r="BQ666">
        <v>57090</v>
      </c>
      <c r="BR666">
        <v>9430</v>
      </c>
      <c r="BS666">
        <v>36930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68243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204443.56700000001</v>
      </c>
      <c r="CH666">
        <v>30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16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20</v>
      </c>
      <c r="DA666">
        <v>0</v>
      </c>
      <c r="DB666">
        <v>38</v>
      </c>
      <c r="DC666">
        <v>58</v>
      </c>
      <c r="DD666">
        <v>28</v>
      </c>
      <c r="DE666">
        <v>2</v>
      </c>
      <c r="DF666">
        <v>76.44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1</v>
      </c>
      <c r="DR666">
        <v>2</v>
      </c>
      <c r="DS666">
        <v>2</v>
      </c>
      <c r="DV666" s="2"/>
      <c r="DZ666" t="b">
        <v>1</v>
      </c>
      <c r="EA666" s="2" t="s">
        <v>175</v>
      </c>
      <c r="ED666" s="3">
        <v>46113</v>
      </c>
      <c r="EE666" s="3">
        <v>46142</v>
      </c>
      <c r="EF666" s="2" t="s">
        <v>173</v>
      </c>
      <c r="EG666" t="b">
        <v>1</v>
      </c>
      <c r="EH666" s="2" t="s">
        <v>174</v>
      </c>
      <c r="EK666" s="2"/>
    </row>
    <row r="667" spans="1:141" ht="15">
      <c r="A667" s="3">
        <v>46113</v>
      </c>
      <c r="B667">
        <v>4410</v>
      </c>
      <c r="D667" s="2"/>
      <c r="E667" t="s">
        <v>216</v>
      </c>
      <c r="F667" s="2" t="s">
        <v>164</v>
      </c>
      <c r="G667">
        <v>-1</v>
      </c>
      <c r="H667" s="3">
        <v>46125</v>
      </c>
      <c r="J667">
        <v>69729.702999999994</v>
      </c>
      <c r="K667">
        <v>70604.7</v>
      </c>
      <c r="L667">
        <v>75311.679999999993</v>
      </c>
      <c r="M667">
        <v>14</v>
      </c>
      <c r="N667">
        <v>4</v>
      </c>
      <c r="O667">
        <v>0</v>
      </c>
      <c r="P667">
        <v>18</v>
      </c>
      <c r="Q667">
        <v>100</v>
      </c>
      <c r="R667">
        <v>0</v>
      </c>
      <c r="S667">
        <v>1449744</v>
      </c>
      <c r="T667">
        <v>101400</v>
      </c>
      <c r="U667">
        <v>1348344</v>
      </c>
      <c r="V667">
        <v>0</v>
      </c>
      <c r="W667">
        <v>1255134</v>
      </c>
      <c r="X667">
        <v>0</v>
      </c>
      <c r="Y667">
        <v>0</v>
      </c>
      <c r="Z667">
        <v>15750</v>
      </c>
      <c r="AA667">
        <v>0</v>
      </c>
      <c r="AB667">
        <v>0</v>
      </c>
      <c r="AC667">
        <v>0</v>
      </c>
      <c r="AD667">
        <v>0</v>
      </c>
      <c r="AE667">
        <v>15750</v>
      </c>
      <c r="AF667">
        <v>0</v>
      </c>
      <c r="AG667">
        <v>158860</v>
      </c>
      <c r="AH667">
        <v>0</v>
      </c>
      <c r="AI667">
        <v>0</v>
      </c>
      <c r="AJ667">
        <v>158860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158860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20000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18080</v>
      </c>
      <c r="BN667">
        <v>1800</v>
      </c>
      <c r="BO667">
        <v>0</v>
      </c>
      <c r="BP667">
        <v>64700</v>
      </c>
      <c r="BQ667">
        <v>13050</v>
      </c>
      <c r="BR667">
        <v>3770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84137.221999999994</v>
      </c>
      <c r="CH667">
        <v>18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12</v>
      </c>
      <c r="DA667">
        <v>0</v>
      </c>
      <c r="DB667">
        <v>0</v>
      </c>
      <c r="DC667">
        <v>12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1</v>
      </c>
      <c r="DP667">
        <v>0</v>
      </c>
      <c r="DQ667">
        <v>0</v>
      </c>
      <c r="DR667">
        <v>2</v>
      </c>
      <c r="DS667">
        <v>2</v>
      </c>
      <c r="DV667" s="2"/>
      <c r="DZ667" t="b">
        <v>0</v>
      </c>
      <c r="EA667" s="2" t="s">
        <v>175</v>
      </c>
      <c r="ED667" s="3">
        <v>46125</v>
      </c>
      <c r="EE667" s="3">
        <v>46142</v>
      </c>
      <c r="EF667" s="2" t="s">
        <v>173</v>
      </c>
      <c r="EG667" t="b">
        <v>1</v>
      </c>
      <c r="EH667" s="2" t="s">
        <v>178</v>
      </c>
      <c r="EK667" s="2"/>
    </row>
    <row r="668" spans="1:141" ht="15">
      <c r="A668" s="3">
        <v>46113</v>
      </c>
      <c r="B668">
        <v>6100</v>
      </c>
      <c r="D668" s="2"/>
      <c r="E668" t="s">
        <v>181</v>
      </c>
      <c r="F668" s="2" t="s">
        <v>182</v>
      </c>
      <c r="G668">
        <v>7</v>
      </c>
      <c r="H668" s="3">
        <v>33931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30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30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2</v>
      </c>
      <c r="DS668">
        <v>2</v>
      </c>
      <c r="DV668" s="2"/>
      <c r="DZ668" t="b">
        <v>0</v>
      </c>
      <c r="EA668" s="2" t="s">
        <v>183</v>
      </c>
      <c r="ED668" s="3">
        <v>46113</v>
      </c>
      <c r="EE668" s="3">
        <v>46142</v>
      </c>
      <c r="EF668" s="2" t="s">
        <v>173</v>
      </c>
      <c r="EG668" t="b">
        <v>1</v>
      </c>
      <c r="EH668" s="2" t="s">
        <v>174</v>
      </c>
      <c r="EK668" s="2"/>
    </row>
    <row r="669" spans="1:141" ht="15">
      <c r="A669" s="3">
        <v>46113</v>
      </c>
      <c r="B669">
        <v>6140</v>
      </c>
      <c r="D669" s="2"/>
      <c r="E669" t="s">
        <v>170</v>
      </c>
      <c r="F669" s="2" t="s">
        <v>171</v>
      </c>
      <c r="G669">
        <v>3</v>
      </c>
      <c r="H669" s="3">
        <v>37907</v>
      </c>
      <c r="J669">
        <v>129126.58900000001</v>
      </c>
      <c r="K669">
        <v>134626.56700000001</v>
      </c>
      <c r="L669">
        <v>160429.992</v>
      </c>
      <c r="M669">
        <v>22</v>
      </c>
      <c r="N669">
        <v>8</v>
      </c>
      <c r="O669">
        <v>0</v>
      </c>
      <c r="P669">
        <v>30</v>
      </c>
      <c r="Q669">
        <v>100</v>
      </c>
      <c r="R669">
        <v>100</v>
      </c>
      <c r="S669">
        <v>6383484</v>
      </c>
      <c r="T669">
        <v>1437190</v>
      </c>
      <c r="U669">
        <v>4946294</v>
      </c>
      <c r="V669">
        <v>22</v>
      </c>
      <c r="W669">
        <v>3873797</v>
      </c>
      <c r="X669">
        <v>0</v>
      </c>
      <c r="Y669">
        <v>0</v>
      </c>
      <c r="Z669">
        <v>0</v>
      </c>
      <c r="AA669">
        <v>165000</v>
      </c>
      <c r="AB669">
        <v>0</v>
      </c>
      <c r="AC669">
        <v>0</v>
      </c>
      <c r="AD669">
        <v>0</v>
      </c>
      <c r="AE669">
        <v>165000</v>
      </c>
      <c r="AF669">
        <v>0</v>
      </c>
      <c r="AG669">
        <v>504849</v>
      </c>
      <c r="AH669">
        <v>1804837</v>
      </c>
      <c r="AI669">
        <v>0</v>
      </c>
      <c r="AJ669">
        <v>2309687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2309687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35000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636150</v>
      </c>
      <c r="BN669">
        <v>63610</v>
      </c>
      <c r="BO669">
        <v>302570</v>
      </c>
      <c r="BP669">
        <v>286640</v>
      </c>
      <c r="BQ669">
        <v>57450</v>
      </c>
      <c r="BR669">
        <v>11630</v>
      </c>
      <c r="BS669">
        <v>45430</v>
      </c>
      <c r="BT669">
        <v>0</v>
      </c>
      <c r="BU669">
        <v>10000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23710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231732.21100000001</v>
      </c>
      <c r="CH669">
        <v>30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20</v>
      </c>
      <c r="DA669">
        <v>60</v>
      </c>
      <c r="DB669">
        <v>0</v>
      </c>
      <c r="DC669">
        <v>80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2</v>
      </c>
      <c r="DS669">
        <v>2</v>
      </c>
      <c r="DV669" s="2"/>
      <c r="DZ669" t="b">
        <v>1</v>
      </c>
      <c r="EA669" s="2" t="s">
        <v>184</v>
      </c>
      <c r="ED669" s="3">
        <v>46113</v>
      </c>
      <c r="EE669" s="3">
        <v>46142</v>
      </c>
      <c r="EF669" s="2" t="s">
        <v>173</v>
      </c>
      <c r="EG669" t="b">
        <v>1</v>
      </c>
      <c r="EH669" s="2" t="s">
        <v>174</v>
      </c>
      <c r="EK669" s="2"/>
    </row>
    <row r="670" spans="1:141" ht="15">
      <c r="A670" s="3">
        <v>46113</v>
      </c>
      <c r="B670">
        <v>6140</v>
      </c>
      <c r="D670" s="2"/>
      <c r="E670" t="s">
        <v>176</v>
      </c>
      <c r="F670" s="2" t="s">
        <v>177</v>
      </c>
      <c r="G670">
        <v>13</v>
      </c>
      <c r="H670" s="3">
        <v>38901</v>
      </c>
      <c r="J670">
        <v>117360.333</v>
      </c>
      <c r="K670">
        <v>122360.3</v>
      </c>
      <c r="L670">
        <v>145812.69099999999</v>
      </c>
      <c r="M670">
        <v>22</v>
      </c>
      <c r="N670">
        <v>8</v>
      </c>
      <c r="O670">
        <v>0</v>
      </c>
      <c r="P670">
        <v>30</v>
      </c>
      <c r="Q670">
        <v>100</v>
      </c>
      <c r="R670">
        <v>100</v>
      </c>
      <c r="S670">
        <v>5815052</v>
      </c>
      <c r="T670">
        <v>1124052</v>
      </c>
      <c r="U670">
        <v>4691000</v>
      </c>
      <c r="V670">
        <v>19</v>
      </c>
      <c r="W670">
        <v>3520809</v>
      </c>
      <c r="X670">
        <v>0</v>
      </c>
      <c r="Y670">
        <v>0</v>
      </c>
      <c r="Z670">
        <v>7500</v>
      </c>
      <c r="AA670">
        <v>142500</v>
      </c>
      <c r="AB670">
        <v>0</v>
      </c>
      <c r="AC670">
        <v>0</v>
      </c>
      <c r="AD670">
        <v>0</v>
      </c>
      <c r="AE670">
        <v>150000</v>
      </c>
      <c r="AF670">
        <v>0</v>
      </c>
      <c r="AG670">
        <v>458851</v>
      </c>
      <c r="AH670">
        <v>1640392</v>
      </c>
      <c r="AI670">
        <v>0</v>
      </c>
      <c r="AJ670">
        <v>2099243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2099243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45000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388460</v>
      </c>
      <c r="BN670">
        <v>38840</v>
      </c>
      <c r="BO670">
        <v>277590</v>
      </c>
      <c r="BP670">
        <v>256250</v>
      </c>
      <c r="BQ670">
        <v>52340</v>
      </c>
      <c r="BR670">
        <v>10570</v>
      </c>
      <c r="BS670">
        <v>41290</v>
      </c>
      <c r="BT670">
        <v>0</v>
      </c>
      <c r="BU670">
        <v>456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58256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210213.28899999999</v>
      </c>
      <c r="CH670">
        <v>30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20</v>
      </c>
      <c r="DA670">
        <v>60</v>
      </c>
      <c r="DB670">
        <v>0</v>
      </c>
      <c r="DC670">
        <v>80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2</v>
      </c>
      <c r="DS670">
        <v>2</v>
      </c>
      <c r="DV670" s="2"/>
      <c r="DZ670" t="b">
        <v>1</v>
      </c>
      <c r="EA670" s="2" t="s">
        <v>184</v>
      </c>
      <c r="ED670" s="3">
        <v>46113</v>
      </c>
      <c r="EE670" s="3">
        <v>46142</v>
      </c>
      <c r="EF670" s="2" t="s">
        <v>173</v>
      </c>
      <c r="EG670" t="b">
        <v>1</v>
      </c>
      <c r="EH670" s="2" t="s">
        <v>174</v>
      </c>
      <c r="EK670" s="2"/>
    </row>
    <row r="671" spans="1:141" ht="15">
      <c r="A671" s="3">
        <v>46113</v>
      </c>
      <c r="B671">
        <v>6140</v>
      </c>
      <c r="D671" s="2"/>
      <c r="E671" t="s">
        <v>176</v>
      </c>
      <c r="F671" s="2" t="s">
        <v>177</v>
      </c>
      <c r="G671">
        <v>3</v>
      </c>
      <c r="H671" s="3">
        <v>38974</v>
      </c>
      <c r="J671">
        <v>110095.333</v>
      </c>
      <c r="K671">
        <v>115095.3</v>
      </c>
      <c r="L671">
        <v>137155.23300000001</v>
      </c>
      <c r="M671">
        <v>22</v>
      </c>
      <c r="N671">
        <v>8</v>
      </c>
      <c r="O671">
        <v>0</v>
      </c>
      <c r="P671">
        <v>30</v>
      </c>
      <c r="Q671">
        <v>100</v>
      </c>
      <c r="R671">
        <v>100</v>
      </c>
      <c r="S671">
        <v>5462462</v>
      </c>
      <c r="T671">
        <v>1144462</v>
      </c>
      <c r="U671">
        <v>4318000</v>
      </c>
      <c r="V671">
        <v>19</v>
      </c>
      <c r="W671">
        <v>3302859</v>
      </c>
      <c r="X671">
        <v>0</v>
      </c>
      <c r="Y671">
        <v>0</v>
      </c>
      <c r="Z671">
        <v>7500</v>
      </c>
      <c r="AA671">
        <v>142500</v>
      </c>
      <c r="AB671">
        <v>0</v>
      </c>
      <c r="AC671">
        <v>0</v>
      </c>
      <c r="AD671">
        <v>0</v>
      </c>
      <c r="AE671">
        <v>150000</v>
      </c>
      <c r="AF671">
        <v>0</v>
      </c>
      <c r="AG671">
        <v>431607</v>
      </c>
      <c r="AH671">
        <v>1542996</v>
      </c>
      <c r="AI671">
        <v>0</v>
      </c>
      <c r="AJ671">
        <v>1974603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1974603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35000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358260</v>
      </c>
      <c r="BN671">
        <v>35820</v>
      </c>
      <c r="BO671">
        <v>268940</v>
      </c>
      <c r="BP671">
        <v>236110</v>
      </c>
      <c r="BQ671">
        <v>49160</v>
      </c>
      <c r="BR671">
        <v>9910</v>
      </c>
      <c r="BS671">
        <v>38840</v>
      </c>
      <c r="BT671">
        <v>0</v>
      </c>
      <c r="BU671">
        <v>232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147190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197732.122</v>
      </c>
      <c r="CH671">
        <v>30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20</v>
      </c>
      <c r="DA671">
        <v>60</v>
      </c>
      <c r="DB671">
        <v>0</v>
      </c>
      <c r="DC671">
        <v>80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2</v>
      </c>
      <c r="DS671">
        <v>2</v>
      </c>
      <c r="DV671" s="2"/>
      <c r="DZ671" t="b">
        <v>1</v>
      </c>
      <c r="EA671" s="2" t="s">
        <v>184</v>
      </c>
      <c r="ED671" s="3">
        <v>46113</v>
      </c>
      <c r="EE671" s="3">
        <v>46142</v>
      </c>
      <c r="EF671" s="2" t="s">
        <v>173</v>
      </c>
      <c r="EG671" t="b">
        <v>1</v>
      </c>
      <c r="EH671" s="2" t="s">
        <v>174</v>
      </c>
      <c r="EK671" s="2"/>
    </row>
    <row r="672" spans="1:141" ht="15">
      <c r="A672" s="3">
        <v>46113</v>
      </c>
      <c r="B672">
        <v>6300</v>
      </c>
      <c r="D672" s="2"/>
      <c r="E672" t="s">
        <v>170</v>
      </c>
      <c r="F672" s="2" t="s">
        <v>171</v>
      </c>
      <c r="G672">
        <v>13</v>
      </c>
      <c r="H672" s="3">
        <v>35381</v>
      </c>
      <c r="J672">
        <v>137689.58900000001</v>
      </c>
      <c r="K672">
        <v>144939.56700000001</v>
      </c>
      <c r="L672">
        <v>172719.65</v>
      </c>
      <c r="M672">
        <v>22</v>
      </c>
      <c r="N672">
        <v>8</v>
      </c>
      <c r="O672">
        <v>0</v>
      </c>
      <c r="P672">
        <v>30</v>
      </c>
      <c r="Q672">
        <v>100</v>
      </c>
      <c r="R672">
        <v>100</v>
      </c>
      <c r="S672">
        <v>6232107</v>
      </c>
      <c r="T672">
        <v>1617107</v>
      </c>
      <c r="U672">
        <v>4615000</v>
      </c>
      <c r="V672">
        <v>29</v>
      </c>
      <c r="W672">
        <v>4130687</v>
      </c>
      <c r="X672">
        <v>0</v>
      </c>
      <c r="Y672">
        <v>0</v>
      </c>
      <c r="Z672">
        <v>0</v>
      </c>
      <c r="AA672">
        <v>217500</v>
      </c>
      <c r="AB672">
        <v>0</v>
      </c>
      <c r="AC672">
        <v>0</v>
      </c>
      <c r="AD672">
        <v>0</v>
      </c>
      <c r="AE672">
        <v>217500</v>
      </c>
      <c r="AF672">
        <v>0</v>
      </c>
      <c r="AG672">
        <v>543523</v>
      </c>
      <c r="AH672">
        <v>0</v>
      </c>
      <c r="AI672">
        <v>809623</v>
      </c>
      <c r="AJ672">
        <v>1353146</v>
      </c>
      <c r="AK672">
        <v>485774</v>
      </c>
      <c r="AL672">
        <v>0</v>
      </c>
      <c r="AM672">
        <v>0</v>
      </c>
      <c r="AN672">
        <v>0</v>
      </c>
      <c r="AO672">
        <v>0</v>
      </c>
      <c r="AP672">
        <v>1838920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45000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605370</v>
      </c>
      <c r="BN672">
        <v>60530</v>
      </c>
      <c r="BO672">
        <v>286990</v>
      </c>
      <c r="BP672">
        <v>256020</v>
      </c>
      <c r="BQ672">
        <v>56090</v>
      </c>
      <c r="BR672">
        <v>12400</v>
      </c>
      <c r="BS672">
        <v>48910</v>
      </c>
      <c r="BT672">
        <v>0</v>
      </c>
      <c r="BU672">
        <v>7077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283720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232211.95600000001</v>
      </c>
      <c r="CH672">
        <v>30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20</v>
      </c>
      <c r="DA672">
        <v>0</v>
      </c>
      <c r="DB672">
        <v>25</v>
      </c>
      <c r="DC672">
        <v>45</v>
      </c>
      <c r="DD672">
        <v>15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1</v>
      </c>
      <c r="DR672">
        <v>2</v>
      </c>
      <c r="DS672">
        <v>2</v>
      </c>
      <c r="DV672" s="2"/>
      <c r="DZ672" t="b">
        <v>1</v>
      </c>
      <c r="EA672" s="2" t="s">
        <v>185</v>
      </c>
      <c r="ED672" s="3">
        <v>46113</v>
      </c>
      <c r="EE672" s="3">
        <v>46142</v>
      </c>
      <c r="EF672" s="2" t="s">
        <v>173</v>
      </c>
      <c r="EG672" t="b">
        <v>1</v>
      </c>
      <c r="EH672" s="2" t="s">
        <v>174</v>
      </c>
      <c r="EK672" s="2"/>
    </row>
    <row r="673" spans="1:141" ht="15">
      <c r="A673" s="3">
        <v>46113</v>
      </c>
      <c r="B673">
        <v>6300</v>
      </c>
      <c r="D673" s="2"/>
      <c r="E673" t="s">
        <v>170</v>
      </c>
      <c r="F673" s="2" t="s">
        <v>171</v>
      </c>
      <c r="G673">
        <v>21</v>
      </c>
      <c r="H673" s="3">
        <v>35527</v>
      </c>
      <c r="J673">
        <v>142177.58900000001</v>
      </c>
      <c r="K673">
        <v>149802.56700000001</v>
      </c>
      <c r="L673">
        <v>178514.72500000001</v>
      </c>
      <c r="M673">
        <v>22</v>
      </c>
      <c r="N673">
        <v>8</v>
      </c>
      <c r="O673">
        <v>0</v>
      </c>
      <c r="P673">
        <v>30</v>
      </c>
      <c r="Q673">
        <v>100</v>
      </c>
      <c r="R673">
        <v>100</v>
      </c>
      <c r="S673">
        <v>6630525</v>
      </c>
      <c r="T673">
        <v>1931786</v>
      </c>
      <c r="U673">
        <v>4698739</v>
      </c>
      <c r="V673">
        <v>29</v>
      </c>
      <c r="W673">
        <v>4265327</v>
      </c>
      <c r="X673">
        <v>0</v>
      </c>
      <c r="Y673">
        <v>0</v>
      </c>
      <c r="Z673">
        <v>11250</v>
      </c>
      <c r="AA673">
        <v>217500</v>
      </c>
      <c r="AB673">
        <v>0</v>
      </c>
      <c r="AC673">
        <v>0</v>
      </c>
      <c r="AD673">
        <v>0</v>
      </c>
      <c r="AE673">
        <v>228750</v>
      </c>
      <c r="AF673">
        <v>0</v>
      </c>
      <c r="AG673">
        <v>561759</v>
      </c>
      <c r="AH673">
        <v>0</v>
      </c>
      <c r="AI673">
        <v>1004145</v>
      </c>
      <c r="AJ673">
        <v>1565904</v>
      </c>
      <c r="AK673">
        <v>535544</v>
      </c>
      <c r="AL673">
        <v>0</v>
      </c>
      <c r="AM673">
        <v>0</v>
      </c>
      <c r="AN673">
        <v>0</v>
      </c>
      <c r="AO673">
        <v>0</v>
      </c>
      <c r="AP673">
        <v>2101448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35000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692560</v>
      </c>
      <c r="BN673">
        <v>69250</v>
      </c>
      <c r="BO673">
        <v>302190</v>
      </c>
      <c r="BP673">
        <v>293860</v>
      </c>
      <c r="BQ673">
        <v>59670</v>
      </c>
      <c r="BR673">
        <v>12800</v>
      </c>
      <c r="BS673">
        <v>50550</v>
      </c>
      <c r="BT673">
        <v>6000</v>
      </c>
      <c r="BU673">
        <v>10000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434906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238622.74400000001</v>
      </c>
      <c r="CH673">
        <v>30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20</v>
      </c>
      <c r="DA673">
        <v>0</v>
      </c>
      <c r="DB673">
        <v>30</v>
      </c>
      <c r="DC673">
        <v>50</v>
      </c>
      <c r="DD673">
        <v>16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1.5</v>
      </c>
      <c r="DR673">
        <v>2</v>
      </c>
      <c r="DS673">
        <v>2</v>
      </c>
      <c r="DV673" s="2"/>
      <c r="DZ673" t="b">
        <v>1</v>
      </c>
      <c r="EA673" s="2" t="s">
        <v>185</v>
      </c>
      <c r="ED673" s="3">
        <v>46113</v>
      </c>
      <c r="EE673" s="3">
        <v>46142</v>
      </c>
      <c r="EF673" s="2" t="s">
        <v>173</v>
      </c>
      <c r="EG673" t="b">
        <v>1</v>
      </c>
      <c r="EH673" s="2" t="s">
        <v>174</v>
      </c>
      <c r="EK673" s="2"/>
    </row>
    <row r="674" spans="1:141" ht="15">
      <c r="A674" s="3">
        <v>46113</v>
      </c>
      <c r="B674">
        <v>6310</v>
      </c>
      <c r="D674" s="2"/>
      <c r="E674" t="s">
        <v>170</v>
      </c>
      <c r="F674" s="2" t="s">
        <v>171</v>
      </c>
      <c r="G674">
        <v>5</v>
      </c>
      <c r="H674" s="3">
        <v>35359</v>
      </c>
      <c r="J674">
        <v>131085.58900000001</v>
      </c>
      <c r="K674">
        <v>138585.56700000001</v>
      </c>
      <c r="L674">
        <v>165147.79999999999</v>
      </c>
      <c r="M674">
        <v>22</v>
      </c>
      <c r="N674">
        <v>8</v>
      </c>
      <c r="O674">
        <v>0</v>
      </c>
      <c r="P674">
        <v>30</v>
      </c>
      <c r="Q674">
        <v>100</v>
      </c>
      <c r="R674">
        <v>100</v>
      </c>
      <c r="S674">
        <v>6260524</v>
      </c>
      <c r="T674">
        <v>1516524</v>
      </c>
      <c r="U674">
        <v>4744000</v>
      </c>
      <c r="V674">
        <v>29</v>
      </c>
      <c r="W674">
        <v>3932567</v>
      </c>
      <c r="X674">
        <v>0</v>
      </c>
      <c r="Y674">
        <v>0</v>
      </c>
      <c r="Z674">
        <v>7500</v>
      </c>
      <c r="AA674">
        <v>217500</v>
      </c>
      <c r="AB674">
        <v>0</v>
      </c>
      <c r="AC674">
        <v>0</v>
      </c>
      <c r="AD674">
        <v>0</v>
      </c>
      <c r="AE674">
        <v>225000</v>
      </c>
      <c r="AF674">
        <v>0</v>
      </c>
      <c r="AG674">
        <v>519695</v>
      </c>
      <c r="AH674">
        <v>0</v>
      </c>
      <c r="AI674">
        <v>309652</v>
      </c>
      <c r="AJ674">
        <v>829348</v>
      </c>
      <c r="AK674">
        <v>1052817</v>
      </c>
      <c r="AL674">
        <v>0</v>
      </c>
      <c r="AM674">
        <v>0</v>
      </c>
      <c r="AN674">
        <v>0</v>
      </c>
      <c r="AO674">
        <v>0</v>
      </c>
      <c r="AP674">
        <v>1882165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185792</v>
      </c>
      <c r="AZ674">
        <v>0</v>
      </c>
      <c r="BA674">
        <v>0</v>
      </c>
      <c r="BB674">
        <v>35000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608110</v>
      </c>
      <c r="BN674">
        <v>60810</v>
      </c>
      <c r="BO674">
        <v>302570</v>
      </c>
      <c r="BP674">
        <v>276940</v>
      </c>
      <c r="BQ674">
        <v>56340</v>
      </c>
      <c r="BR674">
        <v>11800</v>
      </c>
      <c r="BS674">
        <v>46770</v>
      </c>
      <c r="BT674">
        <v>0</v>
      </c>
      <c r="BU674">
        <v>6974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146210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227536.93299999999</v>
      </c>
      <c r="CH674">
        <v>30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20</v>
      </c>
      <c r="DA674">
        <v>0</v>
      </c>
      <c r="DB674">
        <v>10</v>
      </c>
      <c r="DC674">
        <v>30</v>
      </c>
      <c r="DD674">
        <v>34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2</v>
      </c>
      <c r="DS674">
        <v>2</v>
      </c>
      <c r="DV674" s="2"/>
      <c r="DZ674" t="b">
        <v>1</v>
      </c>
      <c r="EA674" s="2" t="s">
        <v>186</v>
      </c>
      <c r="ED674" s="3">
        <v>46113</v>
      </c>
      <c r="EE674" s="3">
        <v>46142</v>
      </c>
      <c r="EF674" s="2" t="s">
        <v>173</v>
      </c>
      <c r="EG674" t="b">
        <v>1</v>
      </c>
      <c r="EH674" s="2" t="s">
        <v>174</v>
      </c>
      <c r="EK674" s="2"/>
    </row>
    <row r="675" spans="1:141" ht="15">
      <c r="A675" s="3">
        <v>46113</v>
      </c>
      <c r="B675">
        <v>6310</v>
      </c>
      <c r="D675" s="2"/>
      <c r="E675" t="s">
        <v>170</v>
      </c>
      <c r="F675" s="2" t="s">
        <v>171</v>
      </c>
      <c r="G675">
        <v>11</v>
      </c>
      <c r="H675" s="3">
        <v>35716</v>
      </c>
      <c r="J675">
        <v>136218.58900000001</v>
      </c>
      <c r="K675">
        <v>143593.56700000001</v>
      </c>
      <c r="L675">
        <v>171115.66699999999</v>
      </c>
      <c r="M675">
        <v>22</v>
      </c>
      <c r="N675">
        <v>8</v>
      </c>
      <c r="O675">
        <v>0</v>
      </c>
      <c r="P675">
        <v>30</v>
      </c>
      <c r="Q675">
        <v>100</v>
      </c>
      <c r="R675">
        <v>100</v>
      </c>
      <c r="S675">
        <v>6752165</v>
      </c>
      <c r="T675">
        <v>1418826</v>
      </c>
      <c r="U675">
        <v>5333339</v>
      </c>
      <c r="V675">
        <v>28</v>
      </c>
      <c r="W675">
        <v>4086557</v>
      </c>
      <c r="X675">
        <v>0</v>
      </c>
      <c r="Y675">
        <v>0</v>
      </c>
      <c r="Z675">
        <v>11250</v>
      </c>
      <c r="AA675">
        <v>210000</v>
      </c>
      <c r="AB675">
        <v>0</v>
      </c>
      <c r="AC675">
        <v>0</v>
      </c>
      <c r="AD675">
        <v>0</v>
      </c>
      <c r="AE675">
        <v>221250</v>
      </c>
      <c r="AF675">
        <v>0</v>
      </c>
      <c r="AG675">
        <v>538475</v>
      </c>
      <c r="AH675">
        <v>0</v>
      </c>
      <c r="AI675">
        <v>1090862</v>
      </c>
      <c r="AJ675">
        <v>1629338</v>
      </c>
      <c r="AK675">
        <v>770020</v>
      </c>
      <c r="AL675">
        <v>0</v>
      </c>
      <c r="AM675">
        <v>0</v>
      </c>
      <c r="AN675">
        <v>0</v>
      </c>
      <c r="AO675">
        <v>0</v>
      </c>
      <c r="AP675">
        <v>2399358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45000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558540</v>
      </c>
      <c r="BN675">
        <v>55850</v>
      </c>
      <c r="BO675">
        <v>302570</v>
      </c>
      <c r="BP675">
        <v>299500</v>
      </c>
      <c r="BQ675">
        <v>60770</v>
      </c>
      <c r="BR675">
        <v>12260</v>
      </c>
      <c r="BS675">
        <v>48460</v>
      </c>
      <c r="BT675">
        <v>0</v>
      </c>
      <c r="BU675">
        <v>7500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73376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246216.43299999999</v>
      </c>
      <c r="CH675">
        <v>30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20</v>
      </c>
      <c r="DA675">
        <v>0</v>
      </c>
      <c r="DB675">
        <v>34</v>
      </c>
      <c r="DC675">
        <v>54</v>
      </c>
      <c r="DD675">
        <v>24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0.5</v>
      </c>
      <c r="DR675">
        <v>2</v>
      </c>
      <c r="DS675">
        <v>2</v>
      </c>
      <c r="DV675" s="2"/>
      <c r="DZ675" t="b">
        <v>1</v>
      </c>
      <c r="EA675" s="2" t="s">
        <v>186</v>
      </c>
      <c r="ED675" s="3">
        <v>46113</v>
      </c>
      <c r="EE675" s="3">
        <v>46142</v>
      </c>
      <c r="EF675" s="2" t="s">
        <v>173</v>
      </c>
      <c r="EG675" t="b">
        <v>1</v>
      </c>
      <c r="EH675" s="2" t="s">
        <v>174</v>
      </c>
      <c r="EK675" s="2"/>
    </row>
    <row r="676" spans="1:141" ht="15">
      <c r="A676" s="3">
        <v>46113</v>
      </c>
      <c r="B676">
        <v>6310</v>
      </c>
      <c r="D676" s="2"/>
      <c r="E676" t="s">
        <v>170</v>
      </c>
      <c r="F676" s="2" t="s">
        <v>171</v>
      </c>
      <c r="G676">
        <v>11</v>
      </c>
      <c r="H676" s="3">
        <v>35716</v>
      </c>
      <c r="J676">
        <v>136218.58900000001</v>
      </c>
      <c r="K676">
        <v>143468.56700000001</v>
      </c>
      <c r="L676">
        <v>170966.709</v>
      </c>
      <c r="M676">
        <v>22</v>
      </c>
      <c r="N676">
        <v>8</v>
      </c>
      <c r="O676">
        <v>0</v>
      </c>
      <c r="P676">
        <v>30</v>
      </c>
      <c r="Q676">
        <v>100</v>
      </c>
      <c r="R676">
        <v>100</v>
      </c>
      <c r="S676">
        <v>7121001</v>
      </c>
      <c r="T676">
        <v>1611790</v>
      </c>
      <c r="U676">
        <v>5509211</v>
      </c>
      <c r="V676">
        <v>28</v>
      </c>
      <c r="W676">
        <v>4086557</v>
      </c>
      <c r="X676">
        <v>0</v>
      </c>
      <c r="Y676">
        <v>0</v>
      </c>
      <c r="Z676">
        <v>7500</v>
      </c>
      <c r="AA676">
        <v>210000</v>
      </c>
      <c r="AB676">
        <v>0</v>
      </c>
      <c r="AC676">
        <v>0</v>
      </c>
      <c r="AD676">
        <v>0</v>
      </c>
      <c r="AE676">
        <v>217500</v>
      </c>
      <c r="AF676">
        <v>0</v>
      </c>
      <c r="AG676">
        <v>538007</v>
      </c>
      <c r="AH676">
        <v>0</v>
      </c>
      <c r="AI676">
        <v>1218137</v>
      </c>
      <c r="AJ676">
        <v>1756144</v>
      </c>
      <c r="AK676">
        <v>961687</v>
      </c>
      <c r="AL676">
        <v>0</v>
      </c>
      <c r="AM676">
        <v>0</v>
      </c>
      <c r="AN676">
        <v>0</v>
      </c>
      <c r="AO676">
        <v>0</v>
      </c>
      <c r="AP676">
        <v>2717831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64113</v>
      </c>
      <c r="AZ676">
        <v>0</v>
      </c>
      <c r="BA676">
        <v>0</v>
      </c>
      <c r="BB676">
        <v>35000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602630</v>
      </c>
      <c r="BN676">
        <v>60260</v>
      </c>
      <c r="BO676">
        <v>302570</v>
      </c>
      <c r="BP676">
        <v>315040</v>
      </c>
      <c r="BQ676">
        <v>64090</v>
      </c>
      <c r="BR676">
        <v>12260</v>
      </c>
      <c r="BS676">
        <v>48420</v>
      </c>
      <c r="BT676">
        <v>0</v>
      </c>
      <c r="BU676">
        <v>7500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199020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247189.367</v>
      </c>
      <c r="CH676">
        <v>30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20</v>
      </c>
      <c r="DA676">
        <v>0</v>
      </c>
      <c r="DB676">
        <v>38</v>
      </c>
      <c r="DC676">
        <v>58</v>
      </c>
      <c r="DD676">
        <v>30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2</v>
      </c>
      <c r="DS676">
        <v>2</v>
      </c>
      <c r="DV676" s="2"/>
      <c r="DZ676" t="b">
        <v>1</v>
      </c>
      <c r="EA676" s="2" t="s">
        <v>186</v>
      </c>
      <c r="ED676" s="3">
        <v>46113</v>
      </c>
      <c r="EE676" s="3">
        <v>46142</v>
      </c>
      <c r="EF676" s="2" t="s">
        <v>173</v>
      </c>
      <c r="EG676" t="b">
        <v>1</v>
      </c>
      <c r="EH676" s="2" t="s">
        <v>174</v>
      </c>
      <c r="EK676" s="2"/>
    </row>
    <row r="677" spans="1:141" ht="15">
      <c r="A677" s="3">
        <v>46113</v>
      </c>
      <c r="B677">
        <v>6310</v>
      </c>
      <c r="D677" s="2"/>
      <c r="E677" t="s">
        <v>170</v>
      </c>
      <c r="F677" s="2" t="s">
        <v>171</v>
      </c>
      <c r="G677">
        <v>9</v>
      </c>
      <c r="H677" s="3">
        <v>36458</v>
      </c>
      <c r="J677">
        <v>134594.58900000001</v>
      </c>
      <c r="K677">
        <v>141469.56700000001</v>
      </c>
      <c r="L677">
        <v>171917.9</v>
      </c>
      <c r="M677">
        <v>22</v>
      </c>
      <c r="N677">
        <v>8</v>
      </c>
      <c r="O677">
        <v>0</v>
      </c>
      <c r="P677">
        <v>30</v>
      </c>
      <c r="Q677">
        <v>100</v>
      </c>
      <c r="R677">
        <v>100</v>
      </c>
      <c r="S677">
        <v>6930378</v>
      </c>
      <c r="T677">
        <v>1698340</v>
      </c>
      <c r="U677">
        <v>5232038</v>
      </c>
      <c r="V677">
        <v>26</v>
      </c>
      <c r="W677">
        <v>4037837</v>
      </c>
      <c r="X677">
        <v>0</v>
      </c>
      <c r="Y677">
        <v>0</v>
      </c>
      <c r="Z677">
        <v>11250</v>
      </c>
      <c r="AA677">
        <v>195000</v>
      </c>
      <c r="AB677">
        <v>0</v>
      </c>
      <c r="AC677">
        <v>0</v>
      </c>
      <c r="AD677">
        <v>0</v>
      </c>
      <c r="AE677">
        <v>206250</v>
      </c>
      <c r="AF677">
        <v>100000</v>
      </c>
      <c r="AG677">
        <v>530510</v>
      </c>
      <c r="AH677">
        <v>0</v>
      </c>
      <c r="AI677">
        <v>612457</v>
      </c>
      <c r="AJ677">
        <v>1142968</v>
      </c>
      <c r="AK677">
        <v>1224915</v>
      </c>
      <c r="AL677">
        <v>0</v>
      </c>
      <c r="AM677">
        <v>0</v>
      </c>
      <c r="AN677">
        <v>0</v>
      </c>
      <c r="AO677">
        <v>0</v>
      </c>
      <c r="AP677">
        <v>2367883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193408</v>
      </c>
      <c r="AZ677">
        <v>0</v>
      </c>
      <c r="BA677">
        <v>0</v>
      </c>
      <c r="BB677">
        <v>25000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680010</v>
      </c>
      <c r="BN677">
        <v>68000</v>
      </c>
      <c r="BO677">
        <v>302570</v>
      </c>
      <c r="BP677">
        <v>303180</v>
      </c>
      <c r="BQ677">
        <v>62370</v>
      </c>
      <c r="BR677">
        <v>12120</v>
      </c>
      <c r="BS677">
        <v>48740</v>
      </c>
      <c r="BT677">
        <v>22000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199350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243729.43299999999</v>
      </c>
      <c r="CH677">
        <v>30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20</v>
      </c>
      <c r="DA677">
        <v>0</v>
      </c>
      <c r="DB677">
        <v>19</v>
      </c>
      <c r="DC677">
        <v>39</v>
      </c>
      <c r="DD677">
        <v>38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2</v>
      </c>
      <c r="DS677">
        <v>2</v>
      </c>
      <c r="DV677" s="2"/>
      <c r="DZ677" t="b">
        <v>1</v>
      </c>
      <c r="EA677" s="2" t="s">
        <v>186</v>
      </c>
      <c r="ED677" s="3">
        <v>46113</v>
      </c>
      <c r="EE677" s="3">
        <v>46142</v>
      </c>
      <c r="EF677" s="2" t="s">
        <v>173</v>
      </c>
      <c r="EG677" t="b">
        <v>1</v>
      </c>
      <c r="EH677" s="2" t="s">
        <v>174</v>
      </c>
      <c r="EK677" s="2"/>
    </row>
    <row r="678" spans="1:141" ht="15">
      <c r="A678" s="3">
        <v>46113</v>
      </c>
      <c r="B678">
        <v>6310</v>
      </c>
      <c r="D678" s="2"/>
      <c r="E678" t="s">
        <v>176</v>
      </c>
      <c r="F678" s="2" t="s">
        <v>177</v>
      </c>
      <c r="G678">
        <v>1</v>
      </c>
      <c r="H678" s="3">
        <v>41640</v>
      </c>
      <c r="J678">
        <v>108315.333</v>
      </c>
      <c r="K678">
        <v>111315.3</v>
      </c>
      <c r="L678">
        <v>132650.73300000001</v>
      </c>
      <c r="M678">
        <v>22</v>
      </c>
      <c r="N678">
        <v>8</v>
      </c>
      <c r="O678">
        <v>0</v>
      </c>
      <c r="P678">
        <v>30</v>
      </c>
      <c r="Q678">
        <v>100</v>
      </c>
      <c r="R678">
        <v>100</v>
      </c>
      <c r="S678">
        <v>6157493</v>
      </c>
      <c r="T678">
        <v>1137493</v>
      </c>
      <c r="U678">
        <v>5020000</v>
      </c>
      <c r="V678">
        <v>12</v>
      </c>
      <c r="W678">
        <v>3249459</v>
      </c>
      <c r="X678">
        <v>0</v>
      </c>
      <c r="Y678">
        <v>0</v>
      </c>
      <c r="Z678">
        <v>0</v>
      </c>
      <c r="AA678">
        <v>90000</v>
      </c>
      <c r="AB678">
        <v>0</v>
      </c>
      <c r="AC678">
        <v>0</v>
      </c>
      <c r="AD678">
        <v>0</v>
      </c>
      <c r="AE678">
        <v>90000</v>
      </c>
      <c r="AF678">
        <v>0</v>
      </c>
      <c r="AG678">
        <v>417432</v>
      </c>
      <c r="AH678">
        <v>0</v>
      </c>
      <c r="AI678">
        <v>696416</v>
      </c>
      <c r="AJ678">
        <v>1113848</v>
      </c>
      <c r="AK678">
        <v>845648</v>
      </c>
      <c r="AL678">
        <v>66325</v>
      </c>
      <c r="AM678">
        <v>547980</v>
      </c>
      <c r="AN678">
        <v>0</v>
      </c>
      <c r="AO678">
        <v>60000</v>
      </c>
      <c r="AP678">
        <v>2633801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149233</v>
      </c>
      <c r="AZ678">
        <v>0</v>
      </c>
      <c r="BA678">
        <v>0</v>
      </c>
      <c r="BB678">
        <v>35000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416560</v>
      </c>
      <c r="BN678">
        <v>41650</v>
      </c>
      <c r="BO678">
        <v>254500</v>
      </c>
      <c r="BP678">
        <v>264690</v>
      </c>
      <c r="BQ678">
        <v>55420</v>
      </c>
      <c r="BR678">
        <v>9750</v>
      </c>
      <c r="BS678">
        <v>37560</v>
      </c>
      <c r="BT678">
        <v>2000</v>
      </c>
      <c r="BU678">
        <v>2927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52436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199491.867</v>
      </c>
      <c r="CH678">
        <v>30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12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20</v>
      </c>
      <c r="DA678">
        <v>0</v>
      </c>
      <c r="DB678">
        <v>28</v>
      </c>
      <c r="DC678">
        <v>48</v>
      </c>
      <c r="DD678">
        <v>34</v>
      </c>
      <c r="DE678">
        <v>2</v>
      </c>
      <c r="DF678">
        <v>55.08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2</v>
      </c>
      <c r="DS678">
        <v>2</v>
      </c>
      <c r="DV678" s="2"/>
      <c r="DZ678" t="b">
        <v>1</v>
      </c>
      <c r="EA678" s="2" t="s">
        <v>186</v>
      </c>
      <c r="ED678" s="3">
        <v>46113</v>
      </c>
      <c r="EE678" s="3">
        <v>46142</v>
      </c>
      <c r="EF678" s="2" t="s">
        <v>173</v>
      </c>
      <c r="EG678" t="b">
        <v>1</v>
      </c>
      <c r="EH678" s="2" t="s">
        <v>174</v>
      </c>
      <c r="EK678" s="2"/>
    </row>
    <row r="679" spans="1:141" ht="15">
      <c r="A679" s="3">
        <v>46113</v>
      </c>
      <c r="B679">
        <v>6310</v>
      </c>
      <c r="D679" s="2"/>
      <c r="E679" t="s">
        <v>176</v>
      </c>
      <c r="F679" s="2" t="s">
        <v>177</v>
      </c>
      <c r="G679">
        <v>11</v>
      </c>
      <c r="H679" s="3">
        <v>37627</v>
      </c>
      <c r="J679">
        <v>116136.333</v>
      </c>
      <c r="K679">
        <v>122136.3</v>
      </c>
      <c r="L679">
        <v>145545.758</v>
      </c>
      <c r="M679">
        <v>22</v>
      </c>
      <c r="N679">
        <v>8</v>
      </c>
      <c r="O679">
        <v>0</v>
      </c>
      <c r="P679">
        <v>30</v>
      </c>
      <c r="Q679">
        <v>100</v>
      </c>
      <c r="R679">
        <v>100</v>
      </c>
      <c r="S679">
        <v>5521590</v>
      </c>
      <c r="T679">
        <v>1144950</v>
      </c>
      <c r="U679">
        <v>4376640</v>
      </c>
      <c r="V679">
        <v>23</v>
      </c>
      <c r="W679">
        <v>3484089</v>
      </c>
      <c r="X679">
        <v>0</v>
      </c>
      <c r="Y679">
        <v>0</v>
      </c>
      <c r="Z679">
        <v>7500</v>
      </c>
      <c r="AA679">
        <v>172500</v>
      </c>
      <c r="AB679">
        <v>0</v>
      </c>
      <c r="AC679">
        <v>0</v>
      </c>
      <c r="AD679">
        <v>0</v>
      </c>
      <c r="AE679">
        <v>180000</v>
      </c>
      <c r="AF679">
        <v>0</v>
      </c>
      <c r="AG679">
        <v>458011</v>
      </c>
      <c r="AH679">
        <v>0</v>
      </c>
      <c r="AI679">
        <v>709535</v>
      </c>
      <c r="AJ679">
        <v>1167546</v>
      </c>
      <c r="AK679">
        <v>654955</v>
      </c>
      <c r="AL679">
        <v>0</v>
      </c>
      <c r="AM679">
        <v>0</v>
      </c>
      <c r="AN679">
        <v>0</v>
      </c>
      <c r="AO679">
        <v>0</v>
      </c>
      <c r="AP679">
        <v>1822501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35000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267930</v>
      </c>
      <c r="BN679">
        <v>26790</v>
      </c>
      <c r="BO679">
        <v>260680</v>
      </c>
      <c r="BP679">
        <v>245250</v>
      </c>
      <c r="BQ679">
        <v>49690</v>
      </c>
      <c r="BR679">
        <v>10460</v>
      </c>
      <c r="BS679">
        <v>41220</v>
      </c>
      <c r="BT679">
        <v>25000</v>
      </c>
      <c r="BU679">
        <v>7500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210430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197497.467</v>
      </c>
      <c r="CH679">
        <v>30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20</v>
      </c>
      <c r="DA679">
        <v>0</v>
      </c>
      <c r="DB679">
        <v>26</v>
      </c>
      <c r="DC679">
        <v>46</v>
      </c>
      <c r="DD679">
        <v>24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2</v>
      </c>
      <c r="DS679">
        <v>2</v>
      </c>
      <c r="DV679" s="2"/>
      <c r="DZ679" t="b">
        <v>1</v>
      </c>
      <c r="EA679" s="2" t="s">
        <v>186</v>
      </c>
      <c r="ED679" s="3">
        <v>46113</v>
      </c>
      <c r="EE679" s="3">
        <v>46142</v>
      </c>
      <c r="EF679" s="2" t="s">
        <v>173</v>
      </c>
      <c r="EG679" t="b">
        <v>1</v>
      </c>
      <c r="EH679" s="2" t="s">
        <v>174</v>
      </c>
      <c r="EK679" s="2"/>
    </row>
    <row r="680" spans="1:141" ht="15">
      <c r="A680" s="3">
        <v>46113</v>
      </c>
      <c r="B680">
        <v>6310</v>
      </c>
      <c r="D680" s="2"/>
      <c r="E680" t="s">
        <v>176</v>
      </c>
      <c r="F680" s="2" t="s">
        <v>177</v>
      </c>
      <c r="G680">
        <v>9</v>
      </c>
      <c r="H680" s="3">
        <v>37712</v>
      </c>
      <c r="J680">
        <v>114832.333</v>
      </c>
      <c r="K680">
        <v>120957.3</v>
      </c>
      <c r="L680">
        <v>144140.783</v>
      </c>
      <c r="M680">
        <v>22</v>
      </c>
      <c r="N680">
        <v>8</v>
      </c>
      <c r="O680">
        <v>0</v>
      </c>
      <c r="P680">
        <v>30</v>
      </c>
      <c r="Q680">
        <v>100</v>
      </c>
      <c r="R680">
        <v>100</v>
      </c>
      <c r="S680">
        <v>6954828</v>
      </c>
      <c r="T680">
        <v>1611040</v>
      </c>
      <c r="U680">
        <v>5343788</v>
      </c>
      <c r="V680">
        <v>23</v>
      </c>
      <c r="W680">
        <v>3444969</v>
      </c>
      <c r="X680">
        <v>0</v>
      </c>
      <c r="Y680">
        <v>0</v>
      </c>
      <c r="Z680">
        <v>11250</v>
      </c>
      <c r="AA680">
        <v>172500</v>
      </c>
      <c r="AB680">
        <v>0</v>
      </c>
      <c r="AC680">
        <v>0</v>
      </c>
      <c r="AD680">
        <v>0</v>
      </c>
      <c r="AE680">
        <v>183750</v>
      </c>
      <c r="AF680">
        <v>0</v>
      </c>
      <c r="AG680">
        <v>453589</v>
      </c>
      <c r="AH680">
        <v>0</v>
      </c>
      <c r="AI680">
        <v>891871</v>
      </c>
      <c r="AJ680">
        <v>1345460</v>
      </c>
      <c r="AK680">
        <v>972950</v>
      </c>
      <c r="AL680">
        <v>72070</v>
      </c>
      <c r="AM680">
        <v>732523</v>
      </c>
      <c r="AN680">
        <v>0</v>
      </c>
      <c r="AO680">
        <v>70000</v>
      </c>
      <c r="AP680">
        <v>3193003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108106</v>
      </c>
      <c r="AZ680">
        <v>0</v>
      </c>
      <c r="BA680">
        <v>0</v>
      </c>
      <c r="BB680">
        <v>25000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630300</v>
      </c>
      <c r="BN680">
        <v>63030</v>
      </c>
      <c r="BO680">
        <v>282910</v>
      </c>
      <c r="BP680">
        <v>303300</v>
      </c>
      <c r="BQ680">
        <v>62590</v>
      </c>
      <c r="BR680">
        <v>10340</v>
      </c>
      <c r="BS680">
        <v>40820</v>
      </c>
      <c r="BT680">
        <v>0</v>
      </c>
      <c r="BU680">
        <v>3000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214750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218068.44399999999</v>
      </c>
      <c r="CH680">
        <v>30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14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20</v>
      </c>
      <c r="DA680">
        <v>0</v>
      </c>
      <c r="DB680">
        <v>33</v>
      </c>
      <c r="DC680">
        <v>53</v>
      </c>
      <c r="DD680">
        <v>36</v>
      </c>
      <c r="DE680">
        <v>2</v>
      </c>
      <c r="DF680">
        <v>67.760000000000005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2</v>
      </c>
      <c r="DS680">
        <v>2</v>
      </c>
      <c r="DV680" s="2"/>
      <c r="DZ680" t="b">
        <v>1</v>
      </c>
      <c r="EA680" s="2" t="s">
        <v>186</v>
      </c>
      <c r="ED680" s="3">
        <v>46113</v>
      </c>
      <c r="EE680" s="3">
        <v>46142</v>
      </c>
      <c r="EF680" s="2" t="s">
        <v>173</v>
      </c>
      <c r="EG680" t="b">
        <v>1</v>
      </c>
      <c r="EH680" s="2" t="s">
        <v>174</v>
      </c>
      <c r="EK680" s="2"/>
    </row>
    <row r="681" spans="1:141" ht="15">
      <c r="A681" s="3">
        <v>46113</v>
      </c>
      <c r="B681">
        <v>6310</v>
      </c>
      <c r="D681" s="2"/>
      <c r="E681" t="s">
        <v>176</v>
      </c>
      <c r="F681" s="2" t="s">
        <v>177</v>
      </c>
      <c r="G681">
        <v>3</v>
      </c>
      <c r="H681" s="3">
        <v>37816</v>
      </c>
      <c r="J681">
        <v>110095.333</v>
      </c>
      <c r="K681">
        <v>115095.3</v>
      </c>
      <c r="L681">
        <v>137155.23300000001</v>
      </c>
      <c r="M681">
        <v>22</v>
      </c>
      <c r="N681">
        <v>8</v>
      </c>
      <c r="O681">
        <v>0</v>
      </c>
      <c r="P681">
        <v>30</v>
      </c>
      <c r="Q681">
        <v>100</v>
      </c>
      <c r="R681">
        <v>100</v>
      </c>
      <c r="S681">
        <v>6029835</v>
      </c>
      <c r="T681">
        <v>1646440</v>
      </c>
      <c r="U681">
        <v>4383395</v>
      </c>
      <c r="V681">
        <v>20</v>
      </c>
      <c r="W681">
        <v>3302859</v>
      </c>
      <c r="X681">
        <v>0</v>
      </c>
      <c r="Y681">
        <v>0</v>
      </c>
      <c r="Z681">
        <v>0</v>
      </c>
      <c r="AA681">
        <v>150000</v>
      </c>
      <c r="AB681">
        <v>0</v>
      </c>
      <c r="AC681">
        <v>0</v>
      </c>
      <c r="AD681">
        <v>0</v>
      </c>
      <c r="AE681">
        <v>150000</v>
      </c>
      <c r="AF681">
        <v>0</v>
      </c>
      <c r="AG681">
        <v>431607</v>
      </c>
      <c r="AH681">
        <v>0</v>
      </c>
      <c r="AI681">
        <v>694348</v>
      </c>
      <c r="AJ681">
        <v>1125955</v>
      </c>
      <c r="AK681">
        <v>668631</v>
      </c>
      <c r="AL681">
        <v>0</v>
      </c>
      <c r="AM681">
        <v>511657</v>
      </c>
      <c r="AN681">
        <v>0</v>
      </c>
      <c r="AO681">
        <v>55000</v>
      </c>
      <c r="AP681">
        <v>2361243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205733</v>
      </c>
      <c r="AZ681">
        <v>0</v>
      </c>
      <c r="BA681">
        <v>0</v>
      </c>
      <c r="BB681">
        <v>10000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566610</v>
      </c>
      <c r="BN681">
        <v>56660</v>
      </c>
      <c r="BO681">
        <v>256350</v>
      </c>
      <c r="BP681">
        <v>263760</v>
      </c>
      <c r="BQ681">
        <v>54270</v>
      </c>
      <c r="BR681">
        <v>9910</v>
      </c>
      <c r="BS681">
        <v>38840</v>
      </c>
      <c r="BT681">
        <v>0</v>
      </c>
      <c r="BU681">
        <v>7500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392540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209265.989</v>
      </c>
      <c r="CH681">
        <v>30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11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20</v>
      </c>
      <c r="DA681">
        <v>0</v>
      </c>
      <c r="DB681">
        <v>27</v>
      </c>
      <c r="DC681">
        <v>47</v>
      </c>
      <c r="DD681">
        <v>26</v>
      </c>
      <c r="DE681">
        <v>0</v>
      </c>
      <c r="DF681">
        <v>49.74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2</v>
      </c>
      <c r="DS681">
        <v>2</v>
      </c>
      <c r="DV681" s="2"/>
      <c r="DZ681" t="b">
        <v>1</v>
      </c>
      <c r="EA681" s="2" t="s">
        <v>186</v>
      </c>
      <c r="ED681" s="3">
        <v>46113</v>
      </c>
      <c r="EE681" s="3">
        <v>46142</v>
      </c>
      <c r="EF681" s="2" t="s">
        <v>173</v>
      </c>
      <c r="EG681" t="b">
        <v>1</v>
      </c>
      <c r="EH681" s="2" t="s">
        <v>174</v>
      </c>
      <c r="EK681" s="2"/>
    </row>
    <row r="682" spans="1:141" ht="15">
      <c r="A682" s="3">
        <v>46113</v>
      </c>
      <c r="B682">
        <v>6310</v>
      </c>
      <c r="D682" s="2"/>
      <c r="E682" t="s">
        <v>176</v>
      </c>
      <c r="F682" s="2" t="s">
        <v>177</v>
      </c>
      <c r="G682">
        <v>9</v>
      </c>
      <c r="H682" s="3">
        <v>37879</v>
      </c>
      <c r="J682">
        <v>114832.333</v>
      </c>
      <c r="K682">
        <v>121082.3</v>
      </c>
      <c r="L682">
        <v>144289.74100000001</v>
      </c>
      <c r="M682">
        <v>22</v>
      </c>
      <c r="N682">
        <v>8</v>
      </c>
      <c r="O682">
        <v>0</v>
      </c>
      <c r="P682">
        <v>30</v>
      </c>
      <c r="Q682">
        <v>100</v>
      </c>
      <c r="R682">
        <v>100</v>
      </c>
      <c r="S682">
        <v>5873004</v>
      </c>
      <c r="T682">
        <v>1350004</v>
      </c>
      <c r="U682">
        <v>4523000</v>
      </c>
      <c r="V682">
        <v>22</v>
      </c>
      <c r="W682">
        <v>3444969</v>
      </c>
      <c r="X682">
        <v>0</v>
      </c>
      <c r="Y682">
        <v>0</v>
      </c>
      <c r="Z682">
        <v>22500</v>
      </c>
      <c r="AA682">
        <v>165000</v>
      </c>
      <c r="AB682">
        <v>0</v>
      </c>
      <c r="AC682">
        <v>0</v>
      </c>
      <c r="AD682">
        <v>0</v>
      </c>
      <c r="AE682">
        <v>187500</v>
      </c>
      <c r="AF682">
        <v>0</v>
      </c>
      <c r="AG682">
        <v>454058</v>
      </c>
      <c r="AH682">
        <v>0</v>
      </c>
      <c r="AI682">
        <v>649303</v>
      </c>
      <c r="AJ682">
        <v>1103362</v>
      </c>
      <c r="AK682">
        <v>757521</v>
      </c>
      <c r="AL682">
        <v>0</v>
      </c>
      <c r="AM682">
        <v>0</v>
      </c>
      <c r="AN682">
        <v>0</v>
      </c>
      <c r="AO682">
        <v>0</v>
      </c>
      <c r="AP682">
        <v>1860883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324652</v>
      </c>
      <c r="AZ682">
        <v>0</v>
      </c>
      <c r="BA682">
        <v>0</v>
      </c>
      <c r="BB682">
        <v>55000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431810</v>
      </c>
      <c r="BN682">
        <v>43180</v>
      </c>
      <c r="BO682">
        <v>271410</v>
      </c>
      <c r="BP682">
        <v>260310</v>
      </c>
      <c r="BQ682">
        <v>52860</v>
      </c>
      <c r="BR682">
        <v>10340</v>
      </c>
      <c r="BS682">
        <v>40860</v>
      </c>
      <c r="BT682">
        <v>25000</v>
      </c>
      <c r="BU682">
        <v>6614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207620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215232.18900000001</v>
      </c>
      <c r="CH682">
        <v>30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20</v>
      </c>
      <c r="DA682">
        <v>0</v>
      </c>
      <c r="DB682">
        <v>24</v>
      </c>
      <c r="DC682">
        <v>44</v>
      </c>
      <c r="DD682">
        <v>28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1</v>
      </c>
      <c r="DR682">
        <v>2</v>
      </c>
      <c r="DS682">
        <v>2</v>
      </c>
      <c r="DV682" s="2"/>
      <c r="DZ682" t="b">
        <v>1</v>
      </c>
      <c r="EA682" s="2" t="s">
        <v>186</v>
      </c>
      <c r="ED682" s="3">
        <v>46113</v>
      </c>
      <c r="EE682" s="3">
        <v>46142</v>
      </c>
      <c r="EF682" s="2" t="s">
        <v>173</v>
      </c>
      <c r="EG682" t="b">
        <v>1</v>
      </c>
      <c r="EH682" s="2" t="s">
        <v>174</v>
      </c>
      <c r="EK682" s="2"/>
    </row>
    <row r="683" spans="1:141" ht="15">
      <c r="A683" s="3">
        <v>46113</v>
      </c>
      <c r="B683">
        <v>6310</v>
      </c>
      <c r="D683" s="2"/>
      <c r="E683" t="s">
        <v>176</v>
      </c>
      <c r="F683" s="2" t="s">
        <v>177</v>
      </c>
      <c r="G683">
        <v>14</v>
      </c>
      <c r="H683" s="3">
        <v>37879</v>
      </c>
      <c r="J683">
        <v>117932.333</v>
      </c>
      <c r="K683">
        <v>123682.3</v>
      </c>
      <c r="L683">
        <v>147388.07399999999</v>
      </c>
      <c r="M683">
        <v>22</v>
      </c>
      <c r="N683">
        <v>8</v>
      </c>
      <c r="O683">
        <v>0</v>
      </c>
      <c r="P683">
        <v>30</v>
      </c>
      <c r="Q683">
        <v>100</v>
      </c>
      <c r="R683">
        <v>100</v>
      </c>
      <c r="S683">
        <v>6302728</v>
      </c>
      <c r="T683">
        <v>1373728</v>
      </c>
      <c r="U683">
        <v>4929000</v>
      </c>
      <c r="V683">
        <v>22</v>
      </c>
      <c r="W683">
        <v>3537969</v>
      </c>
      <c r="X683">
        <v>0</v>
      </c>
      <c r="Y683">
        <v>0</v>
      </c>
      <c r="Z683">
        <v>7500</v>
      </c>
      <c r="AA683">
        <v>165000</v>
      </c>
      <c r="AB683">
        <v>0</v>
      </c>
      <c r="AC683">
        <v>0</v>
      </c>
      <c r="AD683">
        <v>0</v>
      </c>
      <c r="AE683">
        <v>172500</v>
      </c>
      <c r="AF683">
        <v>0</v>
      </c>
      <c r="AG683">
        <v>463808</v>
      </c>
      <c r="AH683">
        <v>0</v>
      </c>
      <c r="AI683">
        <v>718516</v>
      </c>
      <c r="AJ683">
        <v>1182325</v>
      </c>
      <c r="AK683">
        <v>552705</v>
      </c>
      <c r="AL683">
        <v>73694</v>
      </c>
      <c r="AM683">
        <v>582993</v>
      </c>
      <c r="AN683">
        <v>0</v>
      </c>
      <c r="AO683">
        <v>55000</v>
      </c>
      <c r="AP683">
        <v>2446717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110542</v>
      </c>
      <c r="AZ683">
        <v>0</v>
      </c>
      <c r="BA683">
        <v>0</v>
      </c>
      <c r="BB683">
        <v>35000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521780</v>
      </c>
      <c r="BN683">
        <v>52170</v>
      </c>
      <c r="BO683">
        <v>278770</v>
      </c>
      <c r="BP683">
        <v>276310</v>
      </c>
      <c r="BQ683">
        <v>56720</v>
      </c>
      <c r="BR683">
        <v>10620</v>
      </c>
      <c r="BS683">
        <v>41740</v>
      </c>
      <c r="BT683">
        <v>10000</v>
      </c>
      <c r="BU683">
        <v>7505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118113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220010.133</v>
      </c>
      <c r="CH683">
        <v>30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11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20</v>
      </c>
      <c r="DA683">
        <v>0</v>
      </c>
      <c r="DB683">
        <v>26</v>
      </c>
      <c r="DC683">
        <v>46</v>
      </c>
      <c r="DD683">
        <v>20</v>
      </c>
      <c r="DE683">
        <v>2</v>
      </c>
      <c r="DF683">
        <v>52.74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0.5</v>
      </c>
      <c r="DR683">
        <v>2</v>
      </c>
      <c r="DS683">
        <v>2</v>
      </c>
      <c r="DV683" s="2"/>
      <c r="DZ683" t="b">
        <v>1</v>
      </c>
      <c r="EA683" s="2" t="s">
        <v>186</v>
      </c>
      <c r="ED683" s="3">
        <v>46113</v>
      </c>
      <c r="EE683" s="3">
        <v>46142</v>
      </c>
      <c r="EF683" s="2" t="s">
        <v>173</v>
      </c>
      <c r="EG683" t="b">
        <v>1</v>
      </c>
      <c r="EH683" s="2" t="s">
        <v>174</v>
      </c>
      <c r="EK683" s="2"/>
    </row>
    <row r="684" spans="1:141" ht="15">
      <c r="A684" s="3">
        <v>46113</v>
      </c>
      <c r="B684">
        <v>6310</v>
      </c>
      <c r="D684" s="2"/>
      <c r="E684" t="s">
        <v>176</v>
      </c>
      <c r="F684" s="2" t="s">
        <v>177</v>
      </c>
      <c r="G684">
        <v>13</v>
      </c>
      <c r="H684" s="3">
        <v>37895</v>
      </c>
      <c r="J684">
        <v>117360.333</v>
      </c>
      <c r="K684">
        <v>123110.3</v>
      </c>
      <c r="L684">
        <v>146706.44099999999</v>
      </c>
      <c r="M684">
        <v>22</v>
      </c>
      <c r="N684">
        <v>8</v>
      </c>
      <c r="O684">
        <v>0</v>
      </c>
      <c r="P684">
        <v>30</v>
      </c>
      <c r="Q684">
        <v>100</v>
      </c>
      <c r="R684">
        <v>100</v>
      </c>
      <c r="S684">
        <v>6520706</v>
      </c>
      <c r="T684">
        <v>1546310</v>
      </c>
      <c r="U684">
        <v>4974396</v>
      </c>
      <c r="V684">
        <v>22</v>
      </c>
      <c r="W684">
        <v>3520809</v>
      </c>
      <c r="X684">
        <v>0</v>
      </c>
      <c r="Y684">
        <v>0</v>
      </c>
      <c r="Z684">
        <v>7500</v>
      </c>
      <c r="AA684">
        <v>165000</v>
      </c>
      <c r="AB684">
        <v>0</v>
      </c>
      <c r="AC684">
        <v>0</v>
      </c>
      <c r="AD684">
        <v>0</v>
      </c>
      <c r="AE684">
        <v>172500</v>
      </c>
      <c r="AF684">
        <v>0</v>
      </c>
      <c r="AG684">
        <v>461663</v>
      </c>
      <c r="AH684">
        <v>0</v>
      </c>
      <c r="AI684">
        <v>907746</v>
      </c>
      <c r="AJ684">
        <v>1369409</v>
      </c>
      <c r="AK684">
        <v>522641</v>
      </c>
      <c r="AL684">
        <v>0</v>
      </c>
      <c r="AM684">
        <v>697809</v>
      </c>
      <c r="AN684">
        <v>0</v>
      </c>
      <c r="AO684">
        <v>65000</v>
      </c>
      <c r="AP684">
        <v>2654859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137538</v>
      </c>
      <c r="AZ684">
        <v>0</v>
      </c>
      <c r="BA684">
        <v>0</v>
      </c>
      <c r="BB684">
        <v>35000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613060</v>
      </c>
      <c r="BN684">
        <v>61300</v>
      </c>
      <c r="BO684">
        <v>279110</v>
      </c>
      <c r="BP684">
        <v>285070</v>
      </c>
      <c r="BQ684">
        <v>58690</v>
      </c>
      <c r="BR684">
        <v>10570</v>
      </c>
      <c r="BS684">
        <v>41540</v>
      </c>
      <c r="BT684">
        <v>0</v>
      </c>
      <c r="BU684">
        <v>3000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193970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214064.26699999999</v>
      </c>
      <c r="CH684">
        <v>30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13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20</v>
      </c>
      <c r="DA684">
        <v>0</v>
      </c>
      <c r="DB684">
        <v>33</v>
      </c>
      <c r="DC684">
        <v>53</v>
      </c>
      <c r="DD684">
        <v>19</v>
      </c>
      <c r="DE684">
        <v>0</v>
      </c>
      <c r="DF684">
        <v>63.42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2</v>
      </c>
      <c r="DS684">
        <v>2</v>
      </c>
      <c r="DV684" s="2"/>
      <c r="DZ684" t="b">
        <v>1</v>
      </c>
      <c r="EA684" s="2" t="s">
        <v>186</v>
      </c>
      <c r="ED684" s="3">
        <v>46113</v>
      </c>
      <c r="EE684" s="3">
        <v>46142</v>
      </c>
      <c r="EF684" s="2" t="s">
        <v>173</v>
      </c>
      <c r="EG684" t="b">
        <v>1</v>
      </c>
      <c r="EH684" s="2" t="s">
        <v>174</v>
      </c>
      <c r="EK684" s="2"/>
    </row>
    <row r="685" spans="1:141" ht="15">
      <c r="A685" s="3">
        <v>46113</v>
      </c>
      <c r="B685">
        <v>6310</v>
      </c>
      <c r="D685" s="2"/>
      <c r="E685" t="s">
        <v>176</v>
      </c>
      <c r="F685" s="2" t="s">
        <v>177</v>
      </c>
      <c r="G685">
        <v>7</v>
      </c>
      <c r="H685" s="3">
        <v>37970</v>
      </c>
      <c r="J685">
        <v>113366.333</v>
      </c>
      <c r="K685">
        <v>119116.3</v>
      </c>
      <c r="L685">
        <v>141946.924</v>
      </c>
      <c r="M685">
        <v>22</v>
      </c>
      <c r="N685">
        <v>8</v>
      </c>
      <c r="O685">
        <v>0</v>
      </c>
      <c r="P685">
        <v>30</v>
      </c>
      <c r="Q685">
        <v>100</v>
      </c>
      <c r="R685">
        <v>100</v>
      </c>
      <c r="S685">
        <v>6394667</v>
      </c>
      <c r="T685">
        <v>1564667</v>
      </c>
      <c r="U685">
        <v>4830000</v>
      </c>
      <c r="V685">
        <v>22</v>
      </c>
      <c r="W685">
        <v>3400989</v>
      </c>
      <c r="X685">
        <v>0</v>
      </c>
      <c r="Y685">
        <v>0</v>
      </c>
      <c r="Z685">
        <v>7500</v>
      </c>
      <c r="AA685">
        <v>165000</v>
      </c>
      <c r="AB685">
        <v>0</v>
      </c>
      <c r="AC685">
        <v>0</v>
      </c>
      <c r="AD685">
        <v>0</v>
      </c>
      <c r="AE685">
        <v>172500</v>
      </c>
      <c r="AF685">
        <v>0</v>
      </c>
      <c r="AG685">
        <v>446686</v>
      </c>
      <c r="AH685">
        <v>0</v>
      </c>
      <c r="AI685">
        <v>878296</v>
      </c>
      <c r="AJ685">
        <v>1324982</v>
      </c>
      <c r="AK685">
        <v>638761</v>
      </c>
      <c r="AL685">
        <v>70973</v>
      </c>
      <c r="AM685">
        <v>696462</v>
      </c>
      <c r="AN685">
        <v>0</v>
      </c>
      <c r="AO685">
        <v>65000</v>
      </c>
      <c r="AP685">
        <v>2796178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25000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616790</v>
      </c>
      <c r="BN685">
        <v>61670</v>
      </c>
      <c r="BO685">
        <v>268850</v>
      </c>
      <c r="BP685">
        <v>279270</v>
      </c>
      <c r="BQ685">
        <v>57550</v>
      </c>
      <c r="BR685">
        <v>10210</v>
      </c>
      <c r="BS685">
        <v>40200</v>
      </c>
      <c r="BT685">
        <v>0</v>
      </c>
      <c r="BU685">
        <v>8067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222060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213461.611</v>
      </c>
      <c r="CH685">
        <v>30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13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20</v>
      </c>
      <c r="DA685">
        <v>0</v>
      </c>
      <c r="DB685">
        <v>33</v>
      </c>
      <c r="DC685">
        <v>53</v>
      </c>
      <c r="DD685">
        <v>24</v>
      </c>
      <c r="DE685">
        <v>2</v>
      </c>
      <c r="DF685">
        <v>65.42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2</v>
      </c>
      <c r="DS685">
        <v>2</v>
      </c>
      <c r="DV685" s="2"/>
      <c r="DZ685" t="b">
        <v>1</v>
      </c>
      <c r="EA685" s="2" t="s">
        <v>186</v>
      </c>
      <c r="ED685" s="3">
        <v>46113</v>
      </c>
      <c r="EE685" s="3">
        <v>46142</v>
      </c>
      <c r="EF685" s="2" t="s">
        <v>173</v>
      </c>
      <c r="EG685" t="b">
        <v>1</v>
      </c>
      <c r="EH685" s="2" t="s">
        <v>174</v>
      </c>
      <c r="EK685" s="2"/>
    </row>
    <row r="686" spans="1:141" ht="15">
      <c r="A686" s="3">
        <v>46113</v>
      </c>
      <c r="B686">
        <v>6310</v>
      </c>
      <c r="D686" s="2"/>
      <c r="E686" t="s">
        <v>176</v>
      </c>
      <c r="F686" s="2" t="s">
        <v>177</v>
      </c>
      <c r="G686">
        <v>1</v>
      </c>
      <c r="H686" s="3">
        <v>41640</v>
      </c>
      <c r="J686">
        <v>108315.333</v>
      </c>
      <c r="K686">
        <v>111565.3</v>
      </c>
      <c r="L686">
        <v>132948.649</v>
      </c>
      <c r="M686">
        <v>22</v>
      </c>
      <c r="N686">
        <v>8</v>
      </c>
      <c r="O686">
        <v>0</v>
      </c>
      <c r="P686">
        <v>30</v>
      </c>
      <c r="Q686">
        <v>100</v>
      </c>
      <c r="R686">
        <v>100</v>
      </c>
      <c r="S686">
        <v>5246145</v>
      </c>
      <c r="T686">
        <v>906145</v>
      </c>
      <c r="U686">
        <v>4340000</v>
      </c>
      <c r="V686">
        <v>12</v>
      </c>
      <c r="W686">
        <v>3249459</v>
      </c>
      <c r="X686">
        <v>0</v>
      </c>
      <c r="Y686">
        <v>0</v>
      </c>
      <c r="Z686">
        <v>7500</v>
      </c>
      <c r="AA686">
        <v>90000</v>
      </c>
      <c r="AB686">
        <v>0</v>
      </c>
      <c r="AC686">
        <v>0</v>
      </c>
      <c r="AD686">
        <v>0</v>
      </c>
      <c r="AE686">
        <v>97500</v>
      </c>
      <c r="AF686">
        <v>0</v>
      </c>
      <c r="AG686">
        <v>418369</v>
      </c>
      <c r="AH686">
        <v>0</v>
      </c>
      <c r="AI686">
        <v>648124</v>
      </c>
      <c r="AJ686">
        <v>1066494</v>
      </c>
      <c r="AK686">
        <v>697980</v>
      </c>
      <c r="AL686">
        <v>0</v>
      </c>
      <c r="AM686">
        <v>0</v>
      </c>
      <c r="AN686">
        <v>0</v>
      </c>
      <c r="AO686">
        <v>0</v>
      </c>
      <c r="AP686">
        <v>1764474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99712</v>
      </c>
      <c r="AZ686">
        <v>0</v>
      </c>
      <c r="BA686">
        <v>0</v>
      </c>
      <c r="BB686">
        <v>35000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381650</v>
      </c>
      <c r="BN686">
        <v>38160</v>
      </c>
      <c r="BO686">
        <v>185290</v>
      </c>
      <c r="BP686">
        <v>226750</v>
      </c>
      <c r="BQ686">
        <v>47220</v>
      </c>
      <c r="BR686">
        <v>9750</v>
      </c>
      <c r="BS686">
        <v>37650</v>
      </c>
      <c r="BT686">
        <v>0</v>
      </c>
      <c r="BU686">
        <v>4885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-25210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190098.07800000001</v>
      </c>
      <c r="CH686">
        <v>30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20</v>
      </c>
      <c r="DA686">
        <v>0</v>
      </c>
      <c r="DB686">
        <v>26</v>
      </c>
      <c r="DC686">
        <v>46</v>
      </c>
      <c r="DD686">
        <v>28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2</v>
      </c>
      <c r="DS686">
        <v>2</v>
      </c>
      <c r="DV686" s="2"/>
      <c r="DZ686" t="b">
        <v>1</v>
      </c>
      <c r="EA686" s="2" t="s">
        <v>186</v>
      </c>
      <c r="ED686" s="3">
        <v>46113</v>
      </c>
      <c r="EE686" s="3">
        <v>46142</v>
      </c>
      <c r="EF686" s="2" t="s">
        <v>173</v>
      </c>
      <c r="EG686" t="b">
        <v>1</v>
      </c>
      <c r="EH686" s="2" t="s">
        <v>174</v>
      </c>
      <c r="EK686" s="2"/>
    </row>
    <row r="687" spans="1:141" ht="15">
      <c r="A687" s="3">
        <v>46113</v>
      </c>
      <c r="B687">
        <v>7100</v>
      </c>
      <c r="D687" s="2"/>
      <c r="E687" t="s">
        <v>170</v>
      </c>
      <c r="F687" s="2" t="s">
        <v>171</v>
      </c>
      <c r="G687">
        <v>24</v>
      </c>
      <c r="H687" s="3">
        <v>33434</v>
      </c>
      <c r="J687">
        <v>143323.58900000001</v>
      </c>
      <c r="K687">
        <v>151323.56700000001</v>
      </c>
      <c r="L687">
        <v>183660.584</v>
      </c>
      <c r="M687">
        <v>22</v>
      </c>
      <c r="N687">
        <v>8</v>
      </c>
      <c r="O687">
        <v>0</v>
      </c>
      <c r="P687">
        <v>30</v>
      </c>
      <c r="Q687">
        <v>100</v>
      </c>
      <c r="R687">
        <v>100</v>
      </c>
      <c r="S687">
        <v>7325569</v>
      </c>
      <c r="T687">
        <v>1614910</v>
      </c>
      <c r="U687">
        <v>5710659</v>
      </c>
      <c r="V687">
        <v>32</v>
      </c>
      <c r="W687">
        <v>4299707</v>
      </c>
      <c r="X687">
        <v>0</v>
      </c>
      <c r="Y687">
        <v>0</v>
      </c>
      <c r="Z687">
        <v>0</v>
      </c>
      <c r="AA687">
        <v>240000</v>
      </c>
      <c r="AB687">
        <v>0</v>
      </c>
      <c r="AC687">
        <v>0</v>
      </c>
      <c r="AD687">
        <v>0</v>
      </c>
      <c r="AE687">
        <v>240000</v>
      </c>
      <c r="AF687">
        <v>100000</v>
      </c>
      <c r="AG687">
        <v>567463</v>
      </c>
      <c r="AH687">
        <v>0</v>
      </c>
      <c r="AI687">
        <v>1015872</v>
      </c>
      <c r="AJ687">
        <v>1583335</v>
      </c>
      <c r="AK687">
        <v>1067527</v>
      </c>
      <c r="AL687">
        <v>0</v>
      </c>
      <c r="AM687">
        <v>0</v>
      </c>
      <c r="AN687">
        <v>0</v>
      </c>
      <c r="AO687">
        <v>0</v>
      </c>
      <c r="AP687">
        <v>2650862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35000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619280</v>
      </c>
      <c r="BN687">
        <v>61920</v>
      </c>
      <c r="BO687">
        <v>302570</v>
      </c>
      <c r="BP687">
        <v>319550</v>
      </c>
      <c r="BQ687">
        <v>65930</v>
      </c>
      <c r="BR687">
        <v>12900</v>
      </c>
      <c r="BS687">
        <v>52070</v>
      </c>
      <c r="BT687">
        <v>0</v>
      </c>
      <c r="BU687">
        <v>15000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165690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277977.92200000002</v>
      </c>
      <c r="CH687">
        <v>30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20</v>
      </c>
      <c r="DA687">
        <v>0</v>
      </c>
      <c r="DB687">
        <v>29.5</v>
      </c>
      <c r="DC687">
        <v>49.5</v>
      </c>
      <c r="DD687">
        <v>31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2</v>
      </c>
      <c r="DR687">
        <v>2</v>
      </c>
      <c r="DS687">
        <v>2</v>
      </c>
      <c r="DV687" s="2"/>
      <c r="DZ687" t="b">
        <v>1</v>
      </c>
      <c r="EA687" s="2" t="s">
        <v>187</v>
      </c>
      <c r="ED687" s="3">
        <v>46113</v>
      </c>
      <c r="EE687" s="3">
        <v>46142</v>
      </c>
      <c r="EF687" s="2" t="s">
        <v>173</v>
      </c>
      <c r="EG687" t="b">
        <v>1</v>
      </c>
      <c r="EH687" s="2" t="s">
        <v>174</v>
      </c>
      <c r="EK687" s="2"/>
    </row>
    <row r="688" spans="1:141" ht="15">
      <c r="A688" s="3">
        <v>46113</v>
      </c>
      <c r="B688">
        <v>7100</v>
      </c>
      <c r="D688" s="2"/>
      <c r="E688" t="s">
        <v>179</v>
      </c>
      <c r="F688" s="2" t="s">
        <v>180</v>
      </c>
      <c r="G688">
        <v>20</v>
      </c>
      <c r="H688" s="3">
        <v>37879</v>
      </c>
      <c r="J688">
        <v>105838.299</v>
      </c>
      <c r="K688">
        <v>111713.26700000001</v>
      </c>
      <c r="L688">
        <v>133124.976</v>
      </c>
      <c r="M688">
        <v>0</v>
      </c>
      <c r="N688">
        <v>0</v>
      </c>
      <c r="O688">
        <v>0</v>
      </c>
      <c r="P688">
        <v>0</v>
      </c>
      <c r="Q688">
        <v>100</v>
      </c>
      <c r="R688">
        <v>100</v>
      </c>
      <c r="S688">
        <v>0</v>
      </c>
      <c r="T688">
        <v>0</v>
      </c>
      <c r="U688">
        <v>0</v>
      </c>
      <c r="V688">
        <v>22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168460.37</v>
      </c>
      <c r="CH688">
        <v>30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30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2</v>
      </c>
      <c r="DS688">
        <v>2</v>
      </c>
      <c r="DV688" s="2"/>
      <c r="DZ688" t="b">
        <v>1</v>
      </c>
      <c r="EA688" s="2" t="s">
        <v>187</v>
      </c>
      <c r="ED688" s="3">
        <v>46113</v>
      </c>
      <c r="EE688" s="3">
        <v>46142</v>
      </c>
      <c r="EF688" s="2" t="s">
        <v>173</v>
      </c>
      <c r="EG688" t="b">
        <v>1</v>
      </c>
      <c r="EH688" s="2" t="s">
        <v>174</v>
      </c>
      <c r="EK688" s="2"/>
    </row>
    <row r="689" spans="1:141" ht="15">
      <c r="A689" s="3">
        <v>46113</v>
      </c>
      <c r="B689">
        <v>7120</v>
      </c>
      <c r="D689" s="2"/>
      <c r="E689" t="s">
        <v>176</v>
      </c>
      <c r="F689" s="2" t="s">
        <v>177</v>
      </c>
      <c r="G689">
        <v>15</v>
      </c>
      <c r="H689" s="3">
        <v>37895</v>
      </c>
      <c r="J689">
        <v>118421.333</v>
      </c>
      <c r="K689">
        <v>124171.3</v>
      </c>
      <c r="L689">
        <v>147970.799</v>
      </c>
      <c r="M689">
        <v>22</v>
      </c>
      <c r="N689">
        <v>8</v>
      </c>
      <c r="O689">
        <v>0</v>
      </c>
      <c r="P689">
        <v>30</v>
      </c>
      <c r="Q689">
        <v>100</v>
      </c>
      <c r="R689">
        <v>100</v>
      </c>
      <c r="S689">
        <v>7829448</v>
      </c>
      <c r="T689">
        <v>1817448</v>
      </c>
      <c r="U689">
        <v>6012000</v>
      </c>
      <c r="V689">
        <v>22</v>
      </c>
      <c r="W689">
        <v>3552639</v>
      </c>
      <c r="X689">
        <v>0</v>
      </c>
      <c r="Y689">
        <v>0</v>
      </c>
      <c r="Z689">
        <v>7500</v>
      </c>
      <c r="AA689">
        <v>165000</v>
      </c>
      <c r="AB689">
        <v>0</v>
      </c>
      <c r="AC689">
        <v>0</v>
      </c>
      <c r="AD689">
        <v>0</v>
      </c>
      <c r="AE689">
        <v>172500</v>
      </c>
      <c r="AF689">
        <v>0</v>
      </c>
      <c r="AG689">
        <v>465642</v>
      </c>
      <c r="AH689">
        <v>0</v>
      </c>
      <c r="AI689">
        <v>1678543</v>
      </c>
      <c r="AJ689">
        <v>2144186</v>
      </c>
      <c r="AK689">
        <v>721357</v>
      </c>
      <c r="AL689">
        <v>147970</v>
      </c>
      <c r="AM689">
        <v>0</v>
      </c>
      <c r="AN689">
        <v>0</v>
      </c>
      <c r="AO689">
        <v>0</v>
      </c>
      <c r="AP689">
        <v>3013513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1035796</v>
      </c>
      <c r="AZ689">
        <v>0</v>
      </c>
      <c r="BA689">
        <v>0</v>
      </c>
      <c r="BB689">
        <v>55000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778320</v>
      </c>
      <c r="BN689">
        <v>77830</v>
      </c>
      <c r="BO689">
        <v>285230</v>
      </c>
      <c r="BP689">
        <v>336990</v>
      </c>
      <c r="BQ689">
        <v>70470</v>
      </c>
      <c r="BR689">
        <v>10660</v>
      </c>
      <c r="BS689">
        <v>41900</v>
      </c>
      <c r="BT689">
        <v>0</v>
      </c>
      <c r="BU689">
        <v>578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215470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234132.91099999999</v>
      </c>
      <c r="CH689">
        <v>30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20</v>
      </c>
      <c r="DA689">
        <v>0</v>
      </c>
      <c r="DB689">
        <v>60.5</v>
      </c>
      <c r="DC689">
        <v>80.5</v>
      </c>
      <c r="DD689">
        <v>26</v>
      </c>
      <c r="DE689">
        <v>4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2</v>
      </c>
      <c r="DS689">
        <v>2</v>
      </c>
      <c r="DV689" s="2"/>
      <c r="DZ689" t="b">
        <v>1</v>
      </c>
      <c r="EA689" s="2" t="s">
        <v>188</v>
      </c>
      <c r="ED689" s="3">
        <v>46113</v>
      </c>
      <c r="EE689" s="3">
        <v>46142</v>
      </c>
      <c r="EF689" s="2" t="s">
        <v>173</v>
      </c>
      <c r="EG689" t="b">
        <v>1</v>
      </c>
      <c r="EH689" s="2" t="s">
        <v>174</v>
      </c>
      <c r="EK689" s="2"/>
    </row>
    <row r="690" spans="1:141" ht="15">
      <c r="A690" s="3">
        <v>46113</v>
      </c>
      <c r="B690">
        <v>7120</v>
      </c>
      <c r="D690" s="2"/>
      <c r="E690" t="s">
        <v>176</v>
      </c>
      <c r="F690" s="2" t="s">
        <v>177</v>
      </c>
      <c r="G690">
        <v>7</v>
      </c>
      <c r="H690" s="3">
        <v>38061</v>
      </c>
      <c r="J690">
        <v>113366.333</v>
      </c>
      <c r="K690">
        <v>119116.3</v>
      </c>
      <c r="L690">
        <v>141946.924</v>
      </c>
      <c r="M690">
        <v>12</v>
      </c>
      <c r="N690">
        <v>4</v>
      </c>
      <c r="O690">
        <v>0</v>
      </c>
      <c r="P690">
        <v>16</v>
      </c>
      <c r="Q690">
        <v>100</v>
      </c>
      <c r="R690">
        <v>100</v>
      </c>
      <c r="S690">
        <v>5190577</v>
      </c>
      <c r="T690">
        <v>1380577</v>
      </c>
      <c r="U690">
        <v>3810000</v>
      </c>
      <c r="V690">
        <v>22</v>
      </c>
      <c r="W690">
        <v>1813861</v>
      </c>
      <c r="X690">
        <v>0</v>
      </c>
      <c r="Y690">
        <v>0</v>
      </c>
      <c r="Z690">
        <v>4000</v>
      </c>
      <c r="AA690">
        <v>88000</v>
      </c>
      <c r="AB690">
        <v>0</v>
      </c>
      <c r="AC690">
        <v>0</v>
      </c>
      <c r="AD690">
        <v>0</v>
      </c>
      <c r="AE690">
        <v>92000</v>
      </c>
      <c r="AF690">
        <v>0</v>
      </c>
      <c r="AG690">
        <v>238307</v>
      </c>
      <c r="AH690">
        <v>0</v>
      </c>
      <c r="AI690">
        <v>785143</v>
      </c>
      <c r="AJ690">
        <v>1023450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1023450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1977372</v>
      </c>
      <c r="AX690">
        <v>0</v>
      </c>
      <c r="AY690">
        <v>283894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396260</v>
      </c>
      <c r="BN690">
        <v>39620</v>
      </c>
      <c r="BO690">
        <v>285140</v>
      </c>
      <c r="BP690">
        <v>235020</v>
      </c>
      <c r="BQ690">
        <v>46720</v>
      </c>
      <c r="BR690">
        <v>5450</v>
      </c>
      <c r="BS690">
        <v>21440</v>
      </c>
      <c r="BT690">
        <v>0</v>
      </c>
      <c r="BU690">
        <v>3747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347180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235401.533</v>
      </c>
      <c r="CH690">
        <v>30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14</v>
      </c>
      <c r="CX690">
        <v>0</v>
      </c>
      <c r="CY690">
        <v>0</v>
      </c>
      <c r="CZ690">
        <v>10.67</v>
      </c>
      <c r="DA690">
        <v>0</v>
      </c>
      <c r="DB690">
        <v>29.5</v>
      </c>
      <c r="DC690">
        <v>40.17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2</v>
      </c>
      <c r="DS690">
        <v>2</v>
      </c>
      <c r="DV690" s="2"/>
      <c r="DZ690" t="b">
        <v>1</v>
      </c>
      <c r="EA690" s="2" t="s">
        <v>188</v>
      </c>
      <c r="ED690" s="3">
        <v>46113</v>
      </c>
      <c r="EE690" s="3">
        <v>46142</v>
      </c>
      <c r="EF690" s="2" t="s">
        <v>173</v>
      </c>
      <c r="EG690" t="b">
        <v>1</v>
      </c>
      <c r="EH690" s="2" t="s">
        <v>174</v>
      </c>
      <c r="EK690" s="2"/>
    </row>
    <row r="691" spans="1:141" ht="15">
      <c r="A691" s="3">
        <v>46113</v>
      </c>
      <c r="B691">
        <v>7120</v>
      </c>
      <c r="D691" s="2"/>
      <c r="E691" t="s">
        <v>176</v>
      </c>
      <c r="F691" s="2" t="s">
        <v>177</v>
      </c>
      <c r="G691">
        <v>4</v>
      </c>
      <c r="H691" s="3">
        <v>38274</v>
      </c>
      <c r="J691">
        <v>110985.333</v>
      </c>
      <c r="K691">
        <v>116610.3</v>
      </c>
      <c r="L691">
        <v>138960.60800000001</v>
      </c>
      <c r="M691">
        <v>22</v>
      </c>
      <c r="N691">
        <v>8</v>
      </c>
      <c r="O691">
        <v>0</v>
      </c>
      <c r="P691">
        <v>30</v>
      </c>
      <c r="Q691">
        <v>100</v>
      </c>
      <c r="R691">
        <v>100</v>
      </c>
      <c r="S691">
        <v>7134580</v>
      </c>
      <c r="T691">
        <v>1950580</v>
      </c>
      <c r="U691">
        <v>5184000</v>
      </c>
      <c r="V691">
        <v>21</v>
      </c>
      <c r="W691">
        <v>3329559</v>
      </c>
      <c r="X691">
        <v>0</v>
      </c>
      <c r="Y691">
        <v>0</v>
      </c>
      <c r="Z691">
        <v>11250</v>
      </c>
      <c r="AA691">
        <v>157500</v>
      </c>
      <c r="AB691">
        <v>0</v>
      </c>
      <c r="AC691">
        <v>0</v>
      </c>
      <c r="AD691">
        <v>0</v>
      </c>
      <c r="AE691">
        <v>168750</v>
      </c>
      <c r="AF691">
        <v>0</v>
      </c>
      <c r="AG691">
        <v>437288</v>
      </c>
      <c r="AH691">
        <v>0</v>
      </c>
      <c r="AI691">
        <v>1563306</v>
      </c>
      <c r="AJ691">
        <v>2000595</v>
      </c>
      <c r="AK691">
        <v>416881</v>
      </c>
      <c r="AL691">
        <v>138960</v>
      </c>
      <c r="AM691">
        <v>0</v>
      </c>
      <c r="AN691">
        <v>0</v>
      </c>
      <c r="AO691">
        <v>0</v>
      </c>
      <c r="AP691">
        <v>2556436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1024835</v>
      </c>
      <c r="AZ691">
        <v>0</v>
      </c>
      <c r="BA691">
        <v>0</v>
      </c>
      <c r="BB691">
        <v>55000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681750</v>
      </c>
      <c r="BN691">
        <v>68170</v>
      </c>
      <c r="BO691">
        <v>277490</v>
      </c>
      <c r="BP691">
        <v>322680</v>
      </c>
      <c r="BQ691">
        <v>64210</v>
      </c>
      <c r="BR691">
        <v>9990</v>
      </c>
      <c r="BS691">
        <v>39350</v>
      </c>
      <c r="BT691">
        <v>28000</v>
      </c>
      <c r="BU691">
        <v>7510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451430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234410.93299999999</v>
      </c>
      <c r="CH691">
        <v>30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20</v>
      </c>
      <c r="DA691">
        <v>0</v>
      </c>
      <c r="DB691">
        <v>60</v>
      </c>
      <c r="DC691">
        <v>80</v>
      </c>
      <c r="DD691">
        <v>16</v>
      </c>
      <c r="DE691">
        <v>4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2</v>
      </c>
      <c r="DS691">
        <v>2</v>
      </c>
      <c r="DV691" s="2"/>
      <c r="DZ691" t="b">
        <v>1</v>
      </c>
      <c r="EA691" s="2" t="s">
        <v>188</v>
      </c>
      <c r="ED691" s="3">
        <v>46113</v>
      </c>
      <c r="EE691" s="3">
        <v>46142</v>
      </c>
      <c r="EF691" s="2" t="s">
        <v>173</v>
      </c>
      <c r="EG691" t="b">
        <v>1</v>
      </c>
      <c r="EH691" s="2" t="s">
        <v>174</v>
      </c>
      <c r="EK691" s="2"/>
    </row>
    <row r="692" spans="1:141" ht="15">
      <c r="A692" s="3">
        <v>46113</v>
      </c>
      <c r="B692">
        <v>7140</v>
      </c>
      <c r="D692" s="2"/>
      <c r="E692" t="s">
        <v>170</v>
      </c>
      <c r="F692" s="2" t="s">
        <v>171</v>
      </c>
      <c r="G692">
        <v>25</v>
      </c>
      <c r="H692" s="3">
        <v>33451</v>
      </c>
      <c r="J692">
        <v>143601.58900000001</v>
      </c>
      <c r="K692">
        <v>152226.56700000001</v>
      </c>
      <c r="L692">
        <v>181403.32500000001</v>
      </c>
      <c r="M692">
        <v>22</v>
      </c>
      <c r="N692">
        <v>8</v>
      </c>
      <c r="O692">
        <v>0</v>
      </c>
      <c r="P692">
        <v>30</v>
      </c>
      <c r="Q692">
        <v>100</v>
      </c>
      <c r="R692">
        <v>100</v>
      </c>
      <c r="S692">
        <v>6616007</v>
      </c>
      <c r="T692">
        <v>1454007</v>
      </c>
      <c r="U692">
        <v>5162000</v>
      </c>
      <c r="V692">
        <v>33</v>
      </c>
      <c r="W692">
        <v>4308047</v>
      </c>
      <c r="X692">
        <v>0</v>
      </c>
      <c r="Y692">
        <v>0</v>
      </c>
      <c r="Z692">
        <v>11250</v>
      </c>
      <c r="AA692">
        <v>247500</v>
      </c>
      <c r="AB692">
        <v>0</v>
      </c>
      <c r="AC692">
        <v>0</v>
      </c>
      <c r="AD692">
        <v>0</v>
      </c>
      <c r="AE692">
        <v>258750</v>
      </c>
      <c r="AF692">
        <v>0</v>
      </c>
      <c r="AG692">
        <v>570849</v>
      </c>
      <c r="AH692">
        <v>0</v>
      </c>
      <c r="AI692">
        <v>544209</v>
      </c>
      <c r="AJ692">
        <v>1115059</v>
      </c>
      <c r="AK692">
        <v>816314</v>
      </c>
      <c r="AL692">
        <v>0</v>
      </c>
      <c r="AM692">
        <v>0</v>
      </c>
      <c r="AN692">
        <v>0</v>
      </c>
      <c r="AO692">
        <v>0</v>
      </c>
      <c r="AP692">
        <v>1931373</v>
      </c>
      <c r="AQ692">
        <v>0</v>
      </c>
      <c r="AR692">
        <v>72837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45000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578330</v>
      </c>
      <c r="BN692">
        <v>57830</v>
      </c>
      <c r="BO692">
        <v>302570</v>
      </c>
      <c r="BP692">
        <v>291910</v>
      </c>
      <c r="BQ692">
        <v>59540</v>
      </c>
      <c r="BR692">
        <v>12930</v>
      </c>
      <c r="BS692">
        <v>51370</v>
      </c>
      <c r="BT692">
        <v>23000</v>
      </c>
      <c r="BU692">
        <v>7321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69206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262040.65599999999</v>
      </c>
      <c r="CH692">
        <v>30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20</v>
      </c>
      <c r="DA692">
        <v>0</v>
      </c>
      <c r="DB692">
        <v>16</v>
      </c>
      <c r="DC692">
        <v>36</v>
      </c>
      <c r="DD692">
        <v>24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0.5</v>
      </c>
      <c r="DR692">
        <v>2</v>
      </c>
      <c r="DS692">
        <v>2</v>
      </c>
      <c r="DV692" s="2"/>
      <c r="DZ692" t="b">
        <v>1</v>
      </c>
      <c r="EA692" s="2" t="s">
        <v>189</v>
      </c>
      <c r="ED692" s="3">
        <v>46113</v>
      </c>
      <c r="EE692" s="3">
        <v>46142</v>
      </c>
      <c r="EF692" s="2" t="s">
        <v>173</v>
      </c>
      <c r="EG692" t="b">
        <v>1</v>
      </c>
      <c r="EH692" s="2" t="s">
        <v>174</v>
      </c>
      <c r="EK692" s="2"/>
    </row>
    <row r="693" spans="1:141" ht="15">
      <c r="A693" s="3">
        <v>46113</v>
      </c>
      <c r="B693">
        <v>7140</v>
      </c>
      <c r="D693" s="2"/>
      <c r="E693" t="s">
        <v>170</v>
      </c>
      <c r="F693" s="2" t="s">
        <v>171</v>
      </c>
      <c r="G693">
        <v>11</v>
      </c>
      <c r="H693" s="3">
        <v>36696</v>
      </c>
      <c r="J693">
        <v>136218.58900000001</v>
      </c>
      <c r="K693">
        <v>142718.56700000001</v>
      </c>
      <c r="L693">
        <v>170072.959</v>
      </c>
      <c r="M693">
        <v>22</v>
      </c>
      <c r="N693">
        <v>8</v>
      </c>
      <c r="O693">
        <v>0</v>
      </c>
      <c r="P693">
        <v>30</v>
      </c>
      <c r="Q693">
        <v>100</v>
      </c>
      <c r="R693">
        <v>100</v>
      </c>
      <c r="S693">
        <v>6563739</v>
      </c>
      <c r="T693">
        <v>2125739</v>
      </c>
      <c r="U693">
        <v>4438000</v>
      </c>
      <c r="V693">
        <v>25</v>
      </c>
      <c r="W693">
        <v>4086557</v>
      </c>
      <c r="X693">
        <v>0</v>
      </c>
      <c r="Y693">
        <v>0</v>
      </c>
      <c r="Z693">
        <v>7500</v>
      </c>
      <c r="AA693">
        <v>187500</v>
      </c>
      <c r="AB693">
        <v>0</v>
      </c>
      <c r="AC693">
        <v>0</v>
      </c>
      <c r="AD693">
        <v>0</v>
      </c>
      <c r="AE693">
        <v>195000</v>
      </c>
      <c r="AF693">
        <v>0</v>
      </c>
      <c r="AG693">
        <v>535194</v>
      </c>
      <c r="AH693">
        <v>0</v>
      </c>
      <c r="AI693">
        <v>765328</v>
      </c>
      <c r="AJ693">
        <v>1300522</v>
      </c>
      <c r="AK693">
        <v>956660</v>
      </c>
      <c r="AL693">
        <v>0</v>
      </c>
      <c r="AM693">
        <v>0</v>
      </c>
      <c r="AN693">
        <v>0</v>
      </c>
      <c r="AO693">
        <v>0</v>
      </c>
      <c r="AP693">
        <v>2257182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25000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647240</v>
      </c>
      <c r="BN693">
        <v>64720</v>
      </c>
      <c r="BO693">
        <v>302570</v>
      </c>
      <c r="BP693">
        <v>278570</v>
      </c>
      <c r="BQ693">
        <v>59070</v>
      </c>
      <c r="BR693">
        <v>12260</v>
      </c>
      <c r="BS693">
        <v>48160</v>
      </c>
      <c r="BT693">
        <v>0</v>
      </c>
      <c r="BU693">
        <v>719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712430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246369.54399999999</v>
      </c>
      <c r="CH693">
        <v>30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20</v>
      </c>
      <c r="DA693">
        <v>0</v>
      </c>
      <c r="DB693">
        <v>24</v>
      </c>
      <c r="DC693">
        <v>44</v>
      </c>
      <c r="DD693">
        <v>30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2</v>
      </c>
      <c r="DS693">
        <v>2</v>
      </c>
      <c r="DV693" s="2"/>
      <c r="DZ693" t="b">
        <v>1</v>
      </c>
      <c r="EA693" s="2" t="s">
        <v>189</v>
      </c>
      <c r="ED693" s="3">
        <v>46113</v>
      </c>
      <c r="EE693" s="3">
        <v>46142</v>
      </c>
      <c r="EF693" s="2" t="s">
        <v>173</v>
      </c>
      <c r="EG693" t="b">
        <v>1</v>
      </c>
      <c r="EH693" s="2" t="s">
        <v>174</v>
      </c>
      <c r="EK693" s="2"/>
    </row>
    <row r="694" spans="1:141" ht="15">
      <c r="A694" s="3">
        <v>46113</v>
      </c>
      <c r="B694">
        <v>7140</v>
      </c>
      <c r="D694" s="2"/>
      <c r="E694" t="s">
        <v>176</v>
      </c>
      <c r="F694" s="2" t="s">
        <v>177</v>
      </c>
      <c r="G694">
        <v>11</v>
      </c>
      <c r="H694" s="3">
        <v>38224</v>
      </c>
      <c r="J694">
        <v>116136.333</v>
      </c>
      <c r="K694">
        <v>121636.3</v>
      </c>
      <c r="L694">
        <v>144949.924</v>
      </c>
      <c r="M694">
        <v>22</v>
      </c>
      <c r="N694">
        <v>8</v>
      </c>
      <c r="O694">
        <v>0</v>
      </c>
      <c r="P694">
        <v>30</v>
      </c>
      <c r="Q694">
        <v>100</v>
      </c>
      <c r="R694">
        <v>100</v>
      </c>
      <c r="S694">
        <v>5326061</v>
      </c>
      <c r="T694">
        <v>1146061</v>
      </c>
      <c r="U694">
        <v>4180000</v>
      </c>
      <c r="V694">
        <v>21</v>
      </c>
      <c r="W694">
        <v>3484089</v>
      </c>
      <c r="X694">
        <v>0</v>
      </c>
      <c r="Y694">
        <v>0</v>
      </c>
      <c r="Z694">
        <v>7500</v>
      </c>
      <c r="AA694">
        <v>157500</v>
      </c>
      <c r="AB694">
        <v>0</v>
      </c>
      <c r="AC694">
        <v>0</v>
      </c>
      <c r="AD694">
        <v>0</v>
      </c>
      <c r="AE694">
        <v>165000</v>
      </c>
      <c r="AF694">
        <v>0</v>
      </c>
      <c r="AG694">
        <v>456136</v>
      </c>
      <c r="AH694">
        <v>0</v>
      </c>
      <c r="AI694">
        <v>489205</v>
      </c>
      <c r="AJ694">
        <v>945342</v>
      </c>
      <c r="AK694">
        <v>652274</v>
      </c>
      <c r="AL694">
        <v>0</v>
      </c>
      <c r="AM694">
        <v>0</v>
      </c>
      <c r="AN694">
        <v>0</v>
      </c>
      <c r="AO694">
        <v>0</v>
      </c>
      <c r="AP694">
        <v>1597616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54356</v>
      </c>
      <c r="AZ694">
        <v>0</v>
      </c>
      <c r="BA694">
        <v>0</v>
      </c>
      <c r="BB694">
        <v>25000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419840</v>
      </c>
      <c r="BN694">
        <v>41980</v>
      </c>
      <c r="BO694">
        <v>256640</v>
      </c>
      <c r="BP694">
        <v>238660</v>
      </c>
      <c r="BQ694">
        <v>47930</v>
      </c>
      <c r="BR694">
        <v>10460</v>
      </c>
      <c r="BS694">
        <v>41050</v>
      </c>
      <c r="BT694">
        <v>0</v>
      </c>
      <c r="BU694">
        <v>3438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86063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206956.26699999999</v>
      </c>
      <c r="CH694">
        <v>30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20</v>
      </c>
      <c r="DA694">
        <v>0</v>
      </c>
      <c r="DB694">
        <v>18</v>
      </c>
      <c r="DC694">
        <v>38</v>
      </c>
      <c r="DD694">
        <v>24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1</v>
      </c>
      <c r="DR694">
        <v>2</v>
      </c>
      <c r="DS694">
        <v>2</v>
      </c>
      <c r="DV694" s="2"/>
      <c r="DZ694" t="b">
        <v>1</v>
      </c>
      <c r="EA694" s="2" t="s">
        <v>189</v>
      </c>
      <c r="ED694" s="3">
        <v>46113</v>
      </c>
      <c r="EE694" s="3">
        <v>46142</v>
      </c>
      <c r="EF694" s="2" t="s">
        <v>173</v>
      </c>
      <c r="EG694" t="b">
        <v>1</v>
      </c>
      <c r="EH694" s="2" t="s">
        <v>174</v>
      </c>
      <c r="EK694" s="2"/>
    </row>
    <row r="695" spans="1:141" ht="15">
      <c r="A695" s="3">
        <v>46113</v>
      </c>
      <c r="B695">
        <v>7150</v>
      </c>
      <c r="D695" s="2"/>
      <c r="E695" t="s">
        <v>170</v>
      </c>
      <c r="F695" s="2" t="s">
        <v>171</v>
      </c>
      <c r="G695">
        <v>5</v>
      </c>
      <c r="H695" s="3">
        <v>41640</v>
      </c>
      <c r="J695">
        <v>131085.58900000001</v>
      </c>
      <c r="K695">
        <v>134460.56700000001</v>
      </c>
      <c r="L695">
        <v>160232.17499999999</v>
      </c>
      <c r="M695">
        <v>22</v>
      </c>
      <c r="N695">
        <v>8</v>
      </c>
      <c r="O695">
        <v>0</v>
      </c>
      <c r="P695">
        <v>30</v>
      </c>
      <c r="Q695">
        <v>100</v>
      </c>
      <c r="R695">
        <v>100</v>
      </c>
      <c r="S695">
        <v>5884958</v>
      </c>
      <c r="T695">
        <v>1333660</v>
      </c>
      <c r="U695">
        <v>4551298</v>
      </c>
      <c r="V695">
        <v>12</v>
      </c>
      <c r="W695">
        <v>3932567</v>
      </c>
      <c r="X695">
        <v>0</v>
      </c>
      <c r="Y695">
        <v>0</v>
      </c>
      <c r="Z695">
        <v>11250</v>
      </c>
      <c r="AA695">
        <v>90000</v>
      </c>
      <c r="AB695">
        <v>0</v>
      </c>
      <c r="AC695">
        <v>0</v>
      </c>
      <c r="AD695">
        <v>0</v>
      </c>
      <c r="AE695">
        <v>101250</v>
      </c>
      <c r="AF695">
        <v>0</v>
      </c>
      <c r="AG695">
        <v>504227</v>
      </c>
      <c r="AH695">
        <v>0</v>
      </c>
      <c r="AI695">
        <v>600870</v>
      </c>
      <c r="AJ695">
        <v>1105097</v>
      </c>
      <c r="AK695">
        <v>721044</v>
      </c>
      <c r="AL695">
        <v>0</v>
      </c>
      <c r="AM695">
        <v>0</v>
      </c>
      <c r="AN695">
        <v>0</v>
      </c>
      <c r="AO695">
        <v>0</v>
      </c>
      <c r="AP695">
        <v>1826141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25000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425900</v>
      </c>
      <c r="BN695">
        <v>42590</v>
      </c>
      <c r="BO695">
        <v>280530</v>
      </c>
      <c r="BP695">
        <v>256710</v>
      </c>
      <c r="BQ695">
        <v>52960</v>
      </c>
      <c r="BR695">
        <v>11800</v>
      </c>
      <c r="BS695">
        <v>45380</v>
      </c>
      <c r="BT695">
        <v>17000</v>
      </c>
      <c r="BU695">
        <v>15000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185790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223212.28899999999</v>
      </c>
      <c r="CH695">
        <v>30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20</v>
      </c>
      <c r="DA695">
        <v>0</v>
      </c>
      <c r="DB695">
        <v>20</v>
      </c>
      <c r="DC695">
        <v>40</v>
      </c>
      <c r="DD695">
        <v>24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3</v>
      </c>
      <c r="DR695">
        <v>2</v>
      </c>
      <c r="DS695">
        <v>2</v>
      </c>
      <c r="DV695" s="2"/>
      <c r="DZ695" t="b">
        <v>1</v>
      </c>
      <c r="EA695" s="2" t="s">
        <v>190</v>
      </c>
      <c r="ED695" s="3">
        <v>46113</v>
      </c>
      <c r="EE695" s="3">
        <v>46142</v>
      </c>
      <c r="EF695" s="2" t="s">
        <v>173</v>
      </c>
      <c r="EG695" t="b">
        <v>1</v>
      </c>
      <c r="EH695" s="2" t="s">
        <v>174</v>
      </c>
      <c r="EK695" s="2"/>
    </row>
    <row r="696" spans="1:141" ht="15">
      <c r="A696" s="3">
        <v>46113</v>
      </c>
      <c r="B696">
        <v>7150</v>
      </c>
      <c r="D696" s="2"/>
      <c r="E696" t="s">
        <v>170</v>
      </c>
      <c r="F696" s="2" t="s">
        <v>171</v>
      </c>
      <c r="G696">
        <v>13</v>
      </c>
      <c r="H696" s="3">
        <v>35499</v>
      </c>
      <c r="J696">
        <v>137689.58900000001</v>
      </c>
      <c r="K696">
        <v>144939.56700000001</v>
      </c>
      <c r="L696">
        <v>172719.65</v>
      </c>
      <c r="M696">
        <v>22</v>
      </c>
      <c r="N696">
        <v>8</v>
      </c>
      <c r="O696">
        <v>0</v>
      </c>
      <c r="P696">
        <v>30</v>
      </c>
      <c r="Q696">
        <v>100</v>
      </c>
      <c r="R696">
        <v>100</v>
      </c>
      <c r="S696">
        <v>7323194</v>
      </c>
      <c r="T696">
        <v>1715390</v>
      </c>
      <c r="U696">
        <v>5607804</v>
      </c>
      <c r="V696">
        <v>29</v>
      </c>
      <c r="W696">
        <v>4130687</v>
      </c>
      <c r="X696">
        <v>0</v>
      </c>
      <c r="Y696">
        <v>0</v>
      </c>
      <c r="Z696">
        <v>0</v>
      </c>
      <c r="AA696">
        <v>217500</v>
      </c>
      <c r="AB696">
        <v>0</v>
      </c>
      <c r="AC696">
        <v>0</v>
      </c>
      <c r="AD696">
        <v>0</v>
      </c>
      <c r="AE696">
        <v>217500</v>
      </c>
      <c r="AF696">
        <v>0</v>
      </c>
      <c r="AG696">
        <v>543523</v>
      </c>
      <c r="AH696">
        <v>0</v>
      </c>
      <c r="AI696">
        <v>842008</v>
      </c>
      <c r="AJ696">
        <v>1385531</v>
      </c>
      <c r="AK696">
        <v>1295397</v>
      </c>
      <c r="AL696">
        <v>259079</v>
      </c>
      <c r="AM696">
        <v>0</v>
      </c>
      <c r="AN696">
        <v>0</v>
      </c>
      <c r="AO696">
        <v>0</v>
      </c>
      <c r="AP696">
        <v>2940007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35000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790400</v>
      </c>
      <c r="BN696">
        <v>79040</v>
      </c>
      <c r="BO696">
        <v>302570</v>
      </c>
      <c r="BP696">
        <v>309650</v>
      </c>
      <c r="BQ696">
        <v>65910</v>
      </c>
      <c r="BR696">
        <v>12400</v>
      </c>
      <c r="BS696">
        <v>48910</v>
      </c>
      <c r="BT696">
        <v>0</v>
      </c>
      <c r="BU696">
        <v>15000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91510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286806.8</v>
      </c>
      <c r="CH696">
        <v>30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20</v>
      </c>
      <c r="DA696">
        <v>0</v>
      </c>
      <c r="DB696">
        <v>26</v>
      </c>
      <c r="DC696">
        <v>46</v>
      </c>
      <c r="DD696">
        <v>40</v>
      </c>
      <c r="DE696">
        <v>6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1.5</v>
      </c>
      <c r="DR696">
        <v>2</v>
      </c>
      <c r="DS696">
        <v>2</v>
      </c>
      <c r="DV696" s="2"/>
      <c r="DZ696" t="b">
        <v>1</v>
      </c>
      <c r="EA696" s="2" t="s">
        <v>190</v>
      </c>
      <c r="ED696" s="3">
        <v>46113</v>
      </c>
      <c r="EE696" s="3">
        <v>46142</v>
      </c>
      <c r="EF696" s="2" t="s">
        <v>173</v>
      </c>
      <c r="EG696" t="b">
        <v>1</v>
      </c>
      <c r="EH696" s="2" t="s">
        <v>174</v>
      </c>
      <c r="EK696" s="2"/>
    </row>
    <row r="697" spans="1:141" ht="15">
      <c r="A697" s="3">
        <v>46113</v>
      </c>
      <c r="B697">
        <v>7150</v>
      </c>
      <c r="D697" s="2"/>
      <c r="E697" t="s">
        <v>176</v>
      </c>
      <c r="F697" s="2" t="s">
        <v>177</v>
      </c>
      <c r="G697">
        <v>7</v>
      </c>
      <c r="H697" s="3">
        <v>37907</v>
      </c>
      <c r="J697">
        <v>113366.333</v>
      </c>
      <c r="K697">
        <v>118866.3</v>
      </c>
      <c r="L697">
        <v>141649.008</v>
      </c>
      <c r="M697">
        <v>22</v>
      </c>
      <c r="N697">
        <v>8</v>
      </c>
      <c r="O697">
        <v>0</v>
      </c>
      <c r="P697">
        <v>30</v>
      </c>
      <c r="Q697">
        <v>100</v>
      </c>
      <c r="R697">
        <v>100</v>
      </c>
      <c r="S697">
        <v>6093353</v>
      </c>
      <c r="T697">
        <v>1474890</v>
      </c>
      <c r="U697">
        <v>4618463</v>
      </c>
      <c r="V697">
        <v>22</v>
      </c>
      <c r="W697">
        <v>3400989</v>
      </c>
      <c r="X697">
        <v>0</v>
      </c>
      <c r="Y697">
        <v>0</v>
      </c>
      <c r="Z697">
        <v>0</v>
      </c>
      <c r="AA697">
        <v>165000</v>
      </c>
      <c r="AB697">
        <v>0</v>
      </c>
      <c r="AC697">
        <v>0</v>
      </c>
      <c r="AD697">
        <v>0</v>
      </c>
      <c r="AE697">
        <v>165000</v>
      </c>
      <c r="AF697">
        <v>0</v>
      </c>
      <c r="AG697">
        <v>445748</v>
      </c>
      <c r="AH697">
        <v>0</v>
      </c>
      <c r="AI697">
        <v>796775</v>
      </c>
      <c r="AJ697">
        <v>1242524</v>
      </c>
      <c r="AK697">
        <v>1062367</v>
      </c>
      <c r="AL697">
        <v>212473</v>
      </c>
      <c r="AM697">
        <v>0</v>
      </c>
      <c r="AN697">
        <v>0</v>
      </c>
      <c r="AO697">
        <v>0</v>
      </c>
      <c r="AP697">
        <v>2517364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10000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579650</v>
      </c>
      <c r="BN697">
        <v>57960</v>
      </c>
      <c r="BO697">
        <v>262340</v>
      </c>
      <c r="BP697">
        <v>257500</v>
      </c>
      <c r="BQ697">
        <v>54840</v>
      </c>
      <c r="BR697">
        <v>10210</v>
      </c>
      <c r="BS697">
        <v>40110</v>
      </c>
      <c r="BT697">
        <v>18000</v>
      </c>
      <c r="BU697">
        <v>15000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179280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238983.511</v>
      </c>
      <c r="CH697">
        <v>30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20</v>
      </c>
      <c r="DA697">
        <v>0</v>
      </c>
      <c r="DB697">
        <v>30</v>
      </c>
      <c r="DC697">
        <v>50</v>
      </c>
      <c r="DD697">
        <v>40</v>
      </c>
      <c r="DE697">
        <v>6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1</v>
      </c>
      <c r="DR697">
        <v>2</v>
      </c>
      <c r="DS697">
        <v>2</v>
      </c>
      <c r="DV697" s="2"/>
      <c r="DZ697" t="b">
        <v>1</v>
      </c>
      <c r="EA697" s="2" t="s">
        <v>190</v>
      </c>
      <c r="ED697" s="3">
        <v>46113</v>
      </c>
      <c r="EE697" s="3">
        <v>46142</v>
      </c>
      <c r="EF697" s="2" t="s">
        <v>173</v>
      </c>
      <c r="EG697" t="b">
        <v>1</v>
      </c>
      <c r="EH697" s="2" t="s">
        <v>174</v>
      </c>
      <c r="EK697" s="2"/>
    </row>
    <row r="698" spans="1:141" ht="15">
      <c r="A698" s="3">
        <v>46113</v>
      </c>
      <c r="B698">
        <v>7160</v>
      </c>
      <c r="D698" s="2"/>
      <c r="E698" t="s">
        <v>170</v>
      </c>
      <c r="F698" s="2" t="s">
        <v>171</v>
      </c>
      <c r="G698">
        <v>11</v>
      </c>
      <c r="H698" s="3">
        <v>35576</v>
      </c>
      <c r="J698">
        <v>136218.58900000001</v>
      </c>
      <c r="K698">
        <v>142968.56700000001</v>
      </c>
      <c r="L698">
        <v>170370.875</v>
      </c>
      <c r="M698">
        <v>22</v>
      </c>
      <c r="N698">
        <v>8</v>
      </c>
      <c r="O698">
        <v>0</v>
      </c>
      <c r="P698">
        <v>30</v>
      </c>
      <c r="Q698">
        <v>100</v>
      </c>
      <c r="R698">
        <v>100</v>
      </c>
      <c r="S698">
        <v>7978809</v>
      </c>
      <c r="T698">
        <v>1764800</v>
      </c>
      <c r="U698">
        <v>6214009</v>
      </c>
      <c r="V698">
        <v>26</v>
      </c>
      <c r="W698">
        <v>4086557</v>
      </c>
      <c r="X698">
        <v>0</v>
      </c>
      <c r="Y698">
        <v>0</v>
      </c>
      <c r="Z698">
        <v>7500</v>
      </c>
      <c r="AA698">
        <v>195000</v>
      </c>
      <c r="AB698">
        <v>0</v>
      </c>
      <c r="AC698">
        <v>0</v>
      </c>
      <c r="AD698">
        <v>0</v>
      </c>
      <c r="AE698">
        <v>202500</v>
      </c>
      <c r="AF698">
        <v>0</v>
      </c>
      <c r="AG698">
        <v>536132</v>
      </c>
      <c r="AH698">
        <v>0</v>
      </c>
      <c r="AI698">
        <v>1565282</v>
      </c>
      <c r="AJ698">
        <v>2101414</v>
      </c>
      <c r="AK698">
        <v>1022225</v>
      </c>
      <c r="AL698">
        <v>0</v>
      </c>
      <c r="AM698">
        <v>0</v>
      </c>
      <c r="AN698">
        <v>0</v>
      </c>
      <c r="AO698">
        <v>0</v>
      </c>
      <c r="AP698">
        <v>3123639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511113</v>
      </c>
      <c r="AZ698">
        <v>0</v>
      </c>
      <c r="BA698">
        <v>0</v>
      </c>
      <c r="BB698">
        <v>55000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789050</v>
      </c>
      <c r="BN698">
        <v>78900</v>
      </c>
      <c r="BO698">
        <v>302570</v>
      </c>
      <c r="BP698">
        <v>336150</v>
      </c>
      <c r="BQ698">
        <v>71810</v>
      </c>
      <c r="BR698">
        <v>12260</v>
      </c>
      <c r="BS698">
        <v>48250</v>
      </c>
      <c r="BT698">
        <v>0</v>
      </c>
      <c r="BU698">
        <v>5000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120810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248930.73300000001</v>
      </c>
      <c r="CH698">
        <v>30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20</v>
      </c>
      <c r="DA698">
        <v>0</v>
      </c>
      <c r="DB698">
        <v>49</v>
      </c>
      <c r="DC698">
        <v>69</v>
      </c>
      <c r="DD698">
        <v>32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0.5</v>
      </c>
      <c r="DQ698">
        <v>0</v>
      </c>
      <c r="DR698">
        <v>2</v>
      </c>
      <c r="DS698">
        <v>2</v>
      </c>
      <c r="DV698" s="2"/>
      <c r="DZ698" t="b">
        <v>1</v>
      </c>
      <c r="EA698" s="2" t="s">
        <v>191</v>
      </c>
      <c r="ED698" s="3">
        <v>46113</v>
      </c>
      <c r="EE698" s="3">
        <v>46142</v>
      </c>
      <c r="EF698" s="2" t="s">
        <v>173</v>
      </c>
      <c r="EG698" t="b">
        <v>1</v>
      </c>
      <c r="EH698" s="2" t="s">
        <v>174</v>
      </c>
      <c r="EK698" s="2"/>
    </row>
    <row r="699" spans="1:141" ht="15">
      <c r="A699" s="3">
        <v>46113</v>
      </c>
      <c r="B699">
        <v>7160</v>
      </c>
      <c r="D699" s="2"/>
      <c r="E699" t="s">
        <v>176</v>
      </c>
      <c r="F699" s="2" t="s">
        <v>177</v>
      </c>
      <c r="G699">
        <v>9</v>
      </c>
      <c r="H699" s="3">
        <v>38224</v>
      </c>
      <c r="J699">
        <v>114832.333</v>
      </c>
      <c r="K699">
        <v>120082.3</v>
      </c>
      <c r="L699">
        <v>143098.07399999999</v>
      </c>
      <c r="M699">
        <v>22</v>
      </c>
      <c r="N699">
        <v>8</v>
      </c>
      <c r="O699">
        <v>0</v>
      </c>
      <c r="P699">
        <v>30</v>
      </c>
      <c r="Q699">
        <v>100</v>
      </c>
      <c r="R699">
        <v>100</v>
      </c>
      <c r="S699">
        <v>6190587</v>
      </c>
      <c r="T699">
        <v>1260380</v>
      </c>
      <c r="U699">
        <v>4930207</v>
      </c>
      <c r="V699">
        <v>21</v>
      </c>
      <c r="W699">
        <v>3444969</v>
      </c>
      <c r="X699">
        <v>0</v>
      </c>
      <c r="Y699">
        <v>0</v>
      </c>
      <c r="Z699">
        <v>0</v>
      </c>
      <c r="AA699">
        <v>157500</v>
      </c>
      <c r="AB699">
        <v>0</v>
      </c>
      <c r="AC699">
        <v>0</v>
      </c>
      <c r="AD699">
        <v>0</v>
      </c>
      <c r="AE699">
        <v>157500</v>
      </c>
      <c r="AF699">
        <v>0</v>
      </c>
      <c r="AG699">
        <v>450308</v>
      </c>
      <c r="AH699">
        <v>0</v>
      </c>
      <c r="AI699">
        <v>1019573</v>
      </c>
      <c r="AJ699">
        <v>1469882</v>
      </c>
      <c r="AK699">
        <v>697603</v>
      </c>
      <c r="AL699">
        <v>0</v>
      </c>
      <c r="AM699">
        <v>0</v>
      </c>
      <c r="AN699">
        <v>0</v>
      </c>
      <c r="AO699">
        <v>0</v>
      </c>
      <c r="AP699">
        <v>2167485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375633</v>
      </c>
      <c r="AZ699">
        <v>0</v>
      </c>
      <c r="BA699">
        <v>0</v>
      </c>
      <c r="BB699">
        <v>45000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465890</v>
      </c>
      <c r="BN699">
        <v>46580</v>
      </c>
      <c r="BO699">
        <v>280100</v>
      </c>
      <c r="BP699">
        <v>261550</v>
      </c>
      <c r="BQ699">
        <v>55720</v>
      </c>
      <c r="BR699">
        <v>10340</v>
      </c>
      <c r="BS699">
        <v>40520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99680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215968.889</v>
      </c>
      <c r="CH699">
        <v>30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20</v>
      </c>
      <c r="DA699">
        <v>0</v>
      </c>
      <c r="DB699">
        <v>38</v>
      </c>
      <c r="DC699">
        <v>58</v>
      </c>
      <c r="DD699">
        <v>26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2</v>
      </c>
      <c r="DR699">
        <v>2</v>
      </c>
      <c r="DS699">
        <v>2</v>
      </c>
      <c r="DV699" s="2"/>
      <c r="DZ699" t="b">
        <v>1</v>
      </c>
      <c r="EA699" s="2" t="s">
        <v>191</v>
      </c>
      <c r="ED699" s="3">
        <v>46113</v>
      </c>
      <c r="EE699" s="3">
        <v>46142</v>
      </c>
      <c r="EF699" s="2" t="s">
        <v>173</v>
      </c>
      <c r="EG699" t="b">
        <v>1</v>
      </c>
      <c r="EH699" s="2" t="s">
        <v>174</v>
      </c>
      <c r="EK699" s="2"/>
    </row>
    <row r="700" spans="1:141" ht="15">
      <c r="A700" s="3">
        <v>46113</v>
      </c>
      <c r="B700">
        <v>7200</v>
      </c>
      <c r="D700" s="2"/>
      <c r="E700" t="s">
        <v>181</v>
      </c>
      <c r="F700" s="2" t="s">
        <v>182</v>
      </c>
      <c r="G700">
        <v>11</v>
      </c>
      <c r="H700" s="3">
        <v>34008</v>
      </c>
      <c r="J700">
        <v>153871.16500000001</v>
      </c>
      <c r="K700">
        <v>162121.133</v>
      </c>
      <c r="L700">
        <v>196527.68400000001</v>
      </c>
      <c r="M700">
        <v>22</v>
      </c>
      <c r="N700">
        <v>8</v>
      </c>
      <c r="O700">
        <v>0</v>
      </c>
      <c r="P700">
        <v>30</v>
      </c>
      <c r="Q700">
        <v>100</v>
      </c>
      <c r="R700">
        <v>100</v>
      </c>
      <c r="S700">
        <v>6619933</v>
      </c>
      <c r="T700">
        <v>1695870</v>
      </c>
      <c r="U700">
        <v>4924063</v>
      </c>
      <c r="V700">
        <v>33</v>
      </c>
      <c r="W700">
        <v>4616134</v>
      </c>
      <c r="X700">
        <v>0</v>
      </c>
      <c r="Y700">
        <v>0</v>
      </c>
      <c r="Z700">
        <v>0</v>
      </c>
      <c r="AA700">
        <v>247500</v>
      </c>
      <c r="AB700">
        <v>0</v>
      </c>
      <c r="AC700">
        <v>0</v>
      </c>
      <c r="AD700">
        <v>0</v>
      </c>
      <c r="AE700">
        <v>247500</v>
      </c>
      <c r="AF700">
        <v>100000</v>
      </c>
      <c r="AG700">
        <v>607954</v>
      </c>
      <c r="AH700">
        <v>0</v>
      </c>
      <c r="AI700">
        <v>479036</v>
      </c>
      <c r="AJ700">
        <v>1086990</v>
      </c>
      <c r="AK700">
        <v>534309</v>
      </c>
      <c r="AL700">
        <v>0</v>
      </c>
      <c r="AM700">
        <v>0</v>
      </c>
      <c r="AN700">
        <v>0</v>
      </c>
      <c r="AO700">
        <v>0</v>
      </c>
      <c r="AP700">
        <v>1621299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35000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660060</v>
      </c>
      <c r="BN700">
        <v>66000</v>
      </c>
      <c r="BO700">
        <v>302570</v>
      </c>
      <c r="BP700">
        <v>298240</v>
      </c>
      <c r="BQ700">
        <v>59580</v>
      </c>
      <c r="BR700">
        <v>13850</v>
      </c>
      <c r="BS700">
        <v>55710</v>
      </c>
      <c r="BT700">
        <v>0</v>
      </c>
      <c r="BU700">
        <v>15000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224860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267768.967</v>
      </c>
      <c r="CH700">
        <v>30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20</v>
      </c>
      <c r="DA700">
        <v>0</v>
      </c>
      <c r="DB700">
        <v>13</v>
      </c>
      <c r="DC700">
        <v>33</v>
      </c>
      <c r="DD700">
        <v>14.5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1</v>
      </c>
      <c r="DR700">
        <v>2</v>
      </c>
      <c r="DS700">
        <v>2</v>
      </c>
      <c r="DV700" s="2"/>
      <c r="DZ700" t="b">
        <v>1</v>
      </c>
      <c r="EA700" s="2" t="s">
        <v>192</v>
      </c>
      <c r="ED700" s="3">
        <v>46113</v>
      </c>
      <c r="EE700" s="3">
        <v>46142</v>
      </c>
      <c r="EF700" s="2" t="s">
        <v>173</v>
      </c>
      <c r="EG700" t="b">
        <v>1</v>
      </c>
      <c r="EH700" s="2" t="s">
        <v>174</v>
      </c>
      <c r="EK700" s="2"/>
    </row>
    <row r="701" spans="1:141" ht="15">
      <c r="A701" s="3">
        <v>46113</v>
      </c>
      <c r="B701">
        <v>7200</v>
      </c>
      <c r="D701" s="2"/>
      <c r="E701" t="s">
        <v>170</v>
      </c>
      <c r="F701" s="2" t="s">
        <v>171</v>
      </c>
      <c r="G701">
        <v>25</v>
      </c>
      <c r="H701" s="3">
        <v>34092</v>
      </c>
      <c r="J701">
        <v>143601.58900000001</v>
      </c>
      <c r="K701">
        <v>152101.56700000001</v>
      </c>
      <c r="L701">
        <v>184587.7</v>
      </c>
      <c r="M701">
        <v>22</v>
      </c>
      <c r="N701">
        <v>8</v>
      </c>
      <c r="O701">
        <v>0</v>
      </c>
      <c r="P701">
        <v>30</v>
      </c>
      <c r="Q701">
        <v>100</v>
      </c>
      <c r="R701">
        <v>100</v>
      </c>
      <c r="S701">
        <v>6892478</v>
      </c>
      <c r="T701">
        <v>1582478</v>
      </c>
      <c r="U701">
        <v>5310000</v>
      </c>
      <c r="V701">
        <v>33</v>
      </c>
      <c r="W701">
        <v>4308047</v>
      </c>
      <c r="X701">
        <v>0</v>
      </c>
      <c r="Y701">
        <v>0</v>
      </c>
      <c r="Z701">
        <v>7500</v>
      </c>
      <c r="AA701">
        <v>247500</v>
      </c>
      <c r="AB701">
        <v>0</v>
      </c>
      <c r="AC701">
        <v>0</v>
      </c>
      <c r="AD701">
        <v>0</v>
      </c>
      <c r="AE701">
        <v>255000</v>
      </c>
      <c r="AF701">
        <v>100000</v>
      </c>
      <c r="AG701">
        <v>570380</v>
      </c>
      <c r="AH701">
        <v>0</v>
      </c>
      <c r="AI701">
        <v>882559</v>
      </c>
      <c r="AJ701">
        <v>1452940</v>
      </c>
      <c r="AK701">
        <v>657593</v>
      </c>
      <c r="AL701">
        <v>0</v>
      </c>
      <c r="AM701">
        <v>0</v>
      </c>
      <c r="AN701">
        <v>0</v>
      </c>
      <c r="AO701">
        <v>0</v>
      </c>
      <c r="AP701">
        <v>2110533</v>
      </c>
      <c r="AQ701">
        <v>0</v>
      </c>
      <c r="AR701">
        <v>83898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35000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701360</v>
      </c>
      <c r="BN701">
        <v>70130</v>
      </c>
      <c r="BO701">
        <v>302570</v>
      </c>
      <c r="BP701">
        <v>305200</v>
      </c>
      <c r="BQ701">
        <v>62030</v>
      </c>
      <c r="BR701">
        <v>12930</v>
      </c>
      <c r="BS701">
        <v>52330</v>
      </c>
      <c r="BT701">
        <v>0</v>
      </c>
      <c r="BU701">
        <v>8735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67193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253955.4</v>
      </c>
      <c r="CH701">
        <v>30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20</v>
      </c>
      <c r="DA701">
        <v>0</v>
      </c>
      <c r="DB701">
        <v>25.5</v>
      </c>
      <c r="DC701">
        <v>45.5</v>
      </c>
      <c r="DD701">
        <v>19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1</v>
      </c>
      <c r="DR701">
        <v>2</v>
      </c>
      <c r="DS701">
        <v>2</v>
      </c>
      <c r="DV701" s="2"/>
      <c r="DZ701" t="b">
        <v>1</v>
      </c>
      <c r="EA701" s="2" t="s">
        <v>192</v>
      </c>
      <c r="ED701" s="3">
        <v>46113</v>
      </c>
      <c r="EE701" s="3">
        <v>46142</v>
      </c>
      <c r="EF701" s="2" t="s">
        <v>173</v>
      </c>
      <c r="EG701" t="b">
        <v>1</v>
      </c>
      <c r="EH701" s="2" t="s">
        <v>174</v>
      </c>
      <c r="EK701" s="2"/>
    </row>
    <row r="702" spans="1:141" ht="15">
      <c r="A702" s="3">
        <v>46113</v>
      </c>
      <c r="B702">
        <v>7200</v>
      </c>
      <c r="D702" s="2"/>
      <c r="E702" t="s">
        <v>170</v>
      </c>
      <c r="F702" s="2" t="s">
        <v>171</v>
      </c>
      <c r="G702">
        <v>24</v>
      </c>
      <c r="H702" s="3">
        <v>34659</v>
      </c>
      <c r="J702">
        <v>143323.58900000001</v>
      </c>
      <c r="K702">
        <v>151073.56700000001</v>
      </c>
      <c r="L702">
        <v>183362.66699999999</v>
      </c>
      <c r="M702">
        <v>22</v>
      </c>
      <c r="N702">
        <v>8</v>
      </c>
      <c r="O702">
        <v>0</v>
      </c>
      <c r="P702">
        <v>30</v>
      </c>
      <c r="Q702">
        <v>100</v>
      </c>
      <c r="R702">
        <v>100</v>
      </c>
      <c r="S702">
        <v>6041674</v>
      </c>
      <c r="T702">
        <v>1381674</v>
      </c>
      <c r="U702">
        <v>4660000</v>
      </c>
      <c r="V702">
        <v>31</v>
      </c>
      <c r="W702">
        <v>4299707</v>
      </c>
      <c r="X702">
        <v>0</v>
      </c>
      <c r="Y702">
        <v>0</v>
      </c>
      <c r="Z702">
        <v>0</v>
      </c>
      <c r="AA702">
        <v>232500</v>
      </c>
      <c r="AB702">
        <v>0</v>
      </c>
      <c r="AC702">
        <v>0</v>
      </c>
      <c r="AD702">
        <v>0</v>
      </c>
      <c r="AE702">
        <v>232500</v>
      </c>
      <c r="AF702">
        <v>100000</v>
      </c>
      <c r="AG702">
        <v>566525</v>
      </c>
      <c r="AH702">
        <v>0</v>
      </c>
      <c r="AI702">
        <v>807941</v>
      </c>
      <c r="AJ702">
        <v>1374467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1374467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35000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477380</v>
      </c>
      <c r="BN702">
        <v>47730</v>
      </c>
      <c r="BO702">
        <v>302570</v>
      </c>
      <c r="BP702">
        <v>264520</v>
      </c>
      <c r="BQ702">
        <v>54380</v>
      </c>
      <c r="BR702">
        <v>12900</v>
      </c>
      <c r="BS702">
        <v>51980</v>
      </c>
      <c r="BT702">
        <v>11000</v>
      </c>
      <c r="BU702">
        <v>8414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150800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233807.111</v>
      </c>
      <c r="CH702">
        <v>30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20</v>
      </c>
      <c r="DA702">
        <v>0</v>
      </c>
      <c r="DB702">
        <v>23.5</v>
      </c>
      <c r="DC702">
        <v>43.5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0.5</v>
      </c>
      <c r="DR702">
        <v>2</v>
      </c>
      <c r="DS702">
        <v>2</v>
      </c>
      <c r="DV702" s="2"/>
      <c r="DZ702" t="b">
        <v>1</v>
      </c>
      <c r="EA702" s="2" t="s">
        <v>192</v>
      </c>
      <c r="ED702" s="3">
        <v>46113</v>
      </c>
      <c r="EE702" s="3">
        <v>46142</v>
      </c>
      <c r="EF702" s="2" t="s">
        <v>173</v>
      </c>
      <c r="EG702" t="b">
        <v>1</v>
      </c>
      <c r="EH702" s="2" t="s">
        <v>174</v>
      </c>
      <c r="EK702" s="2"/>
    </row>
    <row r="703" spans="1:141" ht="15">
      <c r="A703" s="3">
        <v>46113</v>
      </c>
      <c r="B703">
        <v>7200</v>
      </c>
      <c r="D703" s="2"/>
      <c r="E703" t="s">
        <v>170</v>
      </c>
      <c r="F703" s="2" t="s">
        <v>171</v>
      </c>
      <c r="G703">
        <v>25</v>
      </c>
      <c r="H703" s="3">
        <v>34935</v>
      </c>
      <c r="J703">
        <v>143601.58900000001</v>
      </c>
      <c r="K703">
        <v>151101.56700000001</v>
      </c>
      <c r="L703">
        <v>183396.03400000001</v>
      </c>
      <c r="M703">
        <v>22</v>
      </c>
      <c r="N703">
        <v>8</v>
      </c>
      <c r="O703">
        <v>0</v>
      </c>
      <c r="P703">
        <v>30</v>
      </c>
      <c r="Q703">
        <v>100</v>
      </c>
      <c r="R703">
        <v>100</v>
      </c>
      <c r="S703">
        <v>6742532</v>
      </c>
      <c r="T703">
        <v>1572532</v>
      </c>
      <c r="U703">
        <v>5170000</v>
      </c>
      <c r="V703">
        <v>30</v>
      </c>
      <c r="W703">
        <v>4308047</v>
      </c>
      <c r="X703">
        <v>0</v>
      </c>
      <c r="Y703">
        <v>0</v>
      </c>
      <c r="Z703">
        <v>0</v>
      </c>
      <c r="AA703">
        <v>225000</v>
      </c>
      <c r="AB703">
        <v>0</v>
      </c>
      <c r="AC703">
        <v>0</v>
      </c>
      <c r="AD703">
        <v>0</v>
      </c>
      <c r="AE703">
        <v>225000</v>
      </c>
      <c r="AF703">
        <v>100000</v>
      </c>
      <c r="AG703">
        <v>566630</v>
      </c>
      <c r="AH703">
        <v>0</v>
      </c>
      <c r="AI703">
        <v>498607</v>
      </c>
      <c r="AJ703">
        <v>1065238</v>
      </c>
      <c r="AK703">
        <v>962829</v>
      </c>
      <c r="AL703">
        <v>0</v>
      </c>
      <c r="AM703">
        <v>0</v>
      </c>
      <c r="AN703">
        <v>0</v>
      </c>
      <c r="AO703">
        <v>0</v>
      </c>
      <c r="AP703">
        <v>2028067</v>
      </c>
      <c r="AQ703">
        <v>0</v>
      </c>
      <c r="AR703">
        <v>36418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45000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586340</v>
      </c>
      <c r="BN703">
        <v>58630</v>
      </c>
      <c r="BO703">
        <v>302570</v>
      </c>
      <c r="BP703">
        <v>298960</v>
      </c>
      <c r="BQ703">
        <v>60680</v>
      </c>
      <c r="BR703">
        <v>12930</v>
      </c>
      <c r="BS703">
        <v>51990</v>
      </c>
      <c r="BT703">
        <v>0</v>
      </c>
      <c r="BU703">
        <v>4632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195800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253383.45600000001</v>
      </c>
      <c r="CH703">
        <v>30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20</v>
      </c>
      <c r="DA703">
        <v>0</v>
      </c>
      <c r="DB703">
        <v>14.5</v>
      </c>
      <c r="DC703">
        <v>34.5</v>
      </c>
      <c r="DD703">
        <v>28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1</v>
      </c>
      <c r="DR703">
        <v>2</v>
      </c>
      <c r="DS703">
        <v>2</v>
      </c>
      <c r="DV703" s="2"/>
      <c r="DZ703" t="b">
        <v>1</v>
      </c>
      <c r="EA703" s="2" t="s">
        <v>192</v>
      </c>
      <c r="ED703" s="3">
        <v>46113</v>
      </c>
      <c r="EE703" s="3">
        <v>46142</v>
      </c>
      <c r="EF703" s="2" t="s">
        <v>173</v>
      </c>
      <c r="EG703" t="b">
        <v>1</v>
      </c>
      <c r="EH703" s="2" t="s">
        <v>174</v>
      </c>
      <c r="EK703" s="2"/>
    </row>
    <row r="704" spans="1:141" ht="15">
      <c r="A704" s="3">
        <v>46113</v>
      </c>
      <c r="B704">
        <v>7200</v>
      </c>
      <c r="D704" s="2"/>
      <c r="E704" t="s">
        <v>170</v>
      </c>
      <c r="F704" s="2" t="s">
        <v>171</v>
      </c>
      <c r="G704">
        <v>24</v>
      </c>
      <c r="H704" s="3">
        <v>35395</v>
      </c>
      <c r="J704">
        <v>143323.58900000001</v>
      </c>
      <c r="K704">
        <v>150823.56700000001</v>
      </c>
      <c r="L704">
        <v>183064.75</v>
      </c>
      <c r="M704">
        <v>22</v>
      </c>
      <c r="N704">
        <v>8</v>
      </c>
      <c r="O704">
        <v>0</v>
      </c>
      <c r="P704">
        <v>30</v>
      </c>
      <c r="Q704">
        <v>100</v>
      </c>
      <c r="R704">
        <v>100</v>
      </c>
      <c r="S704">
        <v>7013014</v>
      </c>
      <c r="T704">
        <v>1489420</v>
      </c>
      <c r="U704">
        <v>5523594</v>
      </c>
      <c r="V704">
        <v>29</v>
      </c>
      <c r="W704">
        <v>4299707</v>
      </c>
      <c r="X704">
        <v>0</v>
      </c>
      <c r="Y704">
        <v>0</v>
      </c>
      <c r="Z704">
        <v>7500</v>
      </c>
      <c r="AA704">
        <v>217500</v>
      </c>
      <c r="AB704">
        <v>0</v>
      </c>
      <c r="AC704">
        <v>0</v>
      </c>
      <c r="AD704">
        <v>0</v>
      </c>
      <c r="AE704">
        <v>225000</v>
      </c>
      <c r="AF704">
        <v>100000</v>
      </c>
      <c r="AG704">
        <v>565588</v>
      </c>
      <c r="AH704">
        <v>0</v>
      </c>
      <c r="AI704">
        <v>1218524</v>
      </c>
      <c r="AJ704">
        <v>1784113</v>
      </c>
      <c r="AK704">
        <v>549194</v>
      </c>
      <c r="AL704">
        <v>0</v>
      </c>
      <c r="AM704">
        <v>0</v>
      </c>
      <c r="AN704">
        <v>0</v>
      </c>
      <c r="AO704">
        <v>0</v>
      </c>
      <c r="AP704">
        <v>2333307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55000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609680</v>
      </c>
      <c r="BN704">
        <v>60960</v>
      </c>
      <c r="BO704">
        <v>302570</v>
      </c>
      <c r="BP704">
        <v>309820</v>
      </c>
      <c r="BQ704">
        <v>63120</v>
      </c>
      <c r="BR704">
        <v>12900</v>
      </c>
      <c r="BS704">
        <v>51900</v>
      </c>
      <c r="BT704">
        <v>1000</v>
      </c>
      <c r="BU704">
        <v>10000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67470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259709.07800000001</v>
      </c>
      <c r="CH704">
        <v>30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20</v>
      </c>
      <c r="DA704">
        <v>0</v>
      </c>
      <c r="DB704">
        <v>35.5</v>
      </c>
      <c r="DC704">
        <v>55.5</v>
      </c>
      <c r="DD704">
        <v>16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</v>
      </c>
      <c r="DQ704">
        <v>0</v>
      </c>
      <c r="DR704">
        <v>2</v>
      </c>
      <c r="DS704">
        <v>2</v>
      </c>
      <c r="DV704" s="2"/>
      <c r="DZ704" t="b">
        <v>1</v>
      </c>
      <c r="EA704" s="2" t="s">
        <v>192</v>
      </c>
      <c r="ED704" s="3">
        <v>46113</v>
      </c>
      <c r="EE704" s="3">
        <v>46142</v>
      </c>
      <c r="EF704" s="2" t="s">
        <v>173</v>
      </c>
      <c r="EG704" t="b">
        <v>1</v>
      </c>
      <c r="EH704" s="2" t="s">
        <v>174</v>
      </c>
      <c r="EK704" s="2"/>
    </row>
    <row r="705" spans="1:141" ht="15">
      <c r="A705" s="3">
        <v>46113</v>
      </c>
      <c r="B705">
        <v>7200</v>
      </c>
      <c r="D705" s="2"/>
      <c r="E705" t="s">
        <v>170</v>
      </c>
      <c r="F705" s="2" t="s">
        <v>171</v>
      </c>
      <c r="G705">
        <v>19</v>
      </c>
      <c r="H705" s="3">
        <v>36557</v>
      </c>
      <c r="J705">
        <v>141205.58900000001</v>
      </c>
      <c r="K705">
        <v>147955.56700000001</v>
      </c>
      <c r="L705">
        <v>179647.05</v>
      </c>
      <c r="M705">
        <v>22</v>
      </c>
      <c r="N705">
        <v>8</v>
      </c>
      <c r="O705">
        <v>0</v>
      </c>
      <c r="P705">
        <v>30</v>
      </c>
      <c r="Q705">
        <v>100</v>
      </c>
      <c r="R705">
        <v>100</v>
      </c>
      <c r="S705">
        <v>6613745</v>
      </c>
      <c r="T705">
        <v>1545745</v>
      </c>
      <c r="U705">
        <v>5068000</v>
      </c>
      <c r="V705">
        <v>26</v>
      </c>
      <c r="W705">
        <v>4236167</v>
      </c>
      <c r="X705">
        <v>0</v>
      </c>
      <c r="Y705">
        <v>0</v>
      </c>
      <c r="Z705">
        <v>7500</v>
      </c>
      <c r="AA705">
        <v>195000</v>
      </c>
      <c r="AB705">
        <v>0</v>
      </c>
      <c r="AC705">
        <v>0</v>
      </c>
      <c r="AD705">
        <v>0</v>
      </c>
      <c r="AE705">
        <v>202500</v>
      </c>
      <c r="AF705">
        <v>100000</v>
      </c>
      <c r="AG705">
        <v>554833</v>
      </c>
      <c r="AH705">
        <v>0</v>
      </c>
      <c r="AI705">
        <v>505257</v>
      </c>
      <c r="AJ705">
        <v>1060090</v>
      </c>
      <c r="AK705">
        <v>959988</v>
      </c>
      <c r="AL705">
        <v>0</v>
      </c>
      <c r="AM705">
        <v>0</v>
      </c>
      <c r="AN705">
        <v>0</v>
      </c>
      <c r="AO705">
        <v>0</v>
      </c>
      <c r="AP705">
        <v>2020078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55000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637810</v>
      </c>
      <c r="BN705">
        <v>63780</v>
      </c>
      <c r="BO705">
        <v>302570</v>
      </c>
      <c r="BP705">
        <v>294310</v>
      </c>
      <c r="BQ705">
        <v>59520</v>
      </c>
      <c r="BR705">
        <v>12710</v>
      </c>
      <c r="BS705">
        <v>50930</v>
      </c>
      <c r="BT705">
        <v>1000</v>
      </c>
      <c r="BU705">
        <v>8072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115043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241338.31099999999</v>
      </c>
      <c r="CH705">
        <v>30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20</v>
      </c>
      <c r="DA705">
        <v>0</v>
      </c>
      <c r="DB705">
        <v>15</v>
      </c>
      <c r="DC705">
        <v>35</v>
      </c>
      <c r="DD705">
        <v>28.5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2</v>
      </c>
      <c r="DS705">
        <v>2</v>
      </c>
      <c r="DV705" s="2"/>
      <c r="DZ705" t="b">
        <v>1</v>
      </c>
      <c r="EA705" s="2" t="s">
        <v>192</v>
      </c>
      <c r="ED705" s="3">
        <v>46113</v>
      </c>
      <c r="EE705" s="3">
        <v>46142</v>
      </c>
      <c r="EF705" s="2" t="s">
        <v>173</v>
      </c>
      <c r="EG705" t="b">
        <v>1</v>
      </c>
      <c r="EH705" s="2" t="s">
        <v>174</v>
      </c>
      <c r="EK705" s="2"/>
    </row>
    <row r="706" spans="1:141" ht="15">
      <c r="A706" s="3">
        <v>46113</v>
      </c>
      <c r="B706">
        <v>7210</v>
      </c>
      <c r="D706" s="2"/>
      <c r="E706" t="s">
        <v>170</v>
      </c>
      <c r="F706" s="2" t="s">
        <v>171</v>
      </c>
      <c r="G706">
        <v>14</v>
      </c>
      <c r="H706" s="3">
        <v>34869</v>
      </c>
      <c r="J706">
        <v>138345.58900000001</v>
      </c>
      <c r="K706">
        <v>146095.56700000001</v>
      </c>
      <c r="L706">
        <v>174097.217</v>
      </c>
      <c r="M706">
        <v>22</v>
      </c>
      <c r="N706">
        <v>8</v>
      </c>
      <c r="O706">
        <v>0</v>
      </c>
      <c r="P706">
        <v>30</v>
      </c>
      <c r="Q706">
        <v>100</v>
      </c>
      <c r="R706">
        <v>100</v>
      </c>
      <c r="S706">
        <v>7401323</v>
      </c>
      <c r="T706">
        <v>1845323</v>
      </c>
      <c r="U706">
        <v>5556000</v>
      </c>
      <c r="V706">
        <v>30</v>
      </c>
      <c r="W706">
        <v>4150367</v>
      </c>
      <c r="X706">
        <v>0</v>
      </c>
      <c r="Y706">
        <v>0</v>
      </c>
      <c r="Z706">
        <v>7500</v>
      </c>
      <c r="AA706">
        <v>225000</v>
      </c>
      <c r="AB706">
        <v>0</v>
      </c>
      <c r="AC706">
        <v>0</v>
      </c>
      <c r="AD706">
        <v>0</v>
      </c>
      <c r="AE706">
        <v>232500</v>
      </c>
      <c r="AF706">
        <v>0</v>
      </c>
      <c r="AG706">
        <v>547858</v>
      </c>
      <c r="AH706">
        <v>0</v>
      </c>
      <c r="AI706">
        <v>1371015</v>
      </c>
      <c r="AJ706">
        <v>1918873</v>
      </c>
      <c r="AK706">
        <v>979296</v>
      </c>
      <c r="AL706">
        <v>0</v>
      </c>
      <c r="AM706">
        <v>0</v>
      </c>
      <c r="AN706">
        <v>0</v>
      </c>
      <c r="AO706">
        <v>0</v>
      </c>
      <c r="AP706">
        <v>2898169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65287</v>
      </c>
      <c r="AZ706">
        <v>0</v>
      </c>
      <c r="BA706">
        <v>0</v>
      </c>
      <c r="BB706">
        <v>55000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808210</v>
      </c>
      <c r="BN706">
        <v>80820</v>
      </c>
      <c r="BO706">
        <v>302570</v>
      </c>
      <c r="BP706">
        <v>324600</v>
      </c>
      <c r="BQ706">
        <v>66610</v>
      </c>
      <c r="BR706">
        <v>12460</v>
      </c>
      <c r="BS706">
        <v>49300</v>
      </c>
      <c r="BT706">
        <v>0</v>
      </c>
      <c r="BU706">
        <v>183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200570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250627.42199999999</v>
      </c>
      <c r="CH706">
        <v>30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20</v>
      </c>
      <c r="DA706">
        <v>0</v>
      </c>
      <c r="DB706">
        <v>42</v>
      </c>
      <c r="DC706">
        <v>62</v>
      </c>
      <c r="DD706">
        <v>30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0.5</v>
      </c>
      <c r="DQ706">
        <v>1</v>
      </c>
      <c r="DR706">
        <v>2</v>
      </c>
      <c r="DS706">
        <v>2</v>
      </c>
      <c r="DV706" s="2"/>
      <c r="DZ706" t="b">
        <v>1</v>
      </c>
      <c r="EA706" s="2" t="s">
        <v>193</v>
      </c>
      <c r="ED706" s="3">
        <v>46113</v>
      </c>
      <c r="EE706" s="3">
        <v>46142</v>
      </c>
      <c r="EF706" s="2" t="s">
        <v>173</v>
      </c>
      <c r="EG706" t="b">
        <v>1</v>
      </c>
      <c r="EH706" s="2" t="s">
        <v>174</v>
      </c>
      <c r="EK706" s="2"/>
    </row>
    <row r="707" spans="1:141" ht="15">
      <c r="A707" s="3">
        <v>46113</v>
      </c>
      <c r="B707">
        <v>7210</v>
      </c>
      <c r="D707" s="2"/>
      <c r="E707" t="s">
        <v>170</v>
      </c>
      <c r="F707" s="2" t="s">
        <v>171</v>
      </c>
      <c r="G707">
        <v>13</v>
      </c>
      <c r="H707" s="3">
        <v>35079</v>
      </c>
      <c r="J707">
        <v>137689.58900000001</v>
      </c>
      <c r="K707">
        <v>146189.56700000001</v>
      </c>
      <c r="L707">
        <v>174209.234</v>
      </c>
      <c r="M707">
        <v>22</v>
      </c>
      <c r="N707">
        <v>8</v>
      </c>
      <c r="O707">
        <v>0</v>
      </c>
      <c r="P707">
        <v>30</v>
      </c>
      <c r="Q707">
        <v>100</v>
      </c>
      <c r="R707">
        <v>100</v>
      </c>
      <c r="S707">
        <v>7737693</v>
      </c>
      <c r="T707">
        <v>1694693</v>
      </c>
      <c r="U707">
        <v>6043000</v>
      </c>
      <c r="V707">
        <v>30</v>
      </c>
      <c r="W707">
        <v>4130687</v>
      </c>
      <c r="X707">
        <v>0</v>
      </c>
      <c r="Y707">
        <v>0</v>
      </c>
      <c r="Z707">
        <v>30000</v>
      </c>
      <c r="AA707">
        <v>225000</v>
      </c>
      <c r="AB707">
        <v>0</v>
      </c>
      <c r="AC707">
        <v>0</v>
      </c>
      <c r="AD707">
        <v>0</v>
      </c>
      <c r="AE707">
        <v>255000</v>
      </c>
      <c r="AF707">
        <v>0</v>
      </c>
      <c r="AG707">
        <v>548210</v>
      </c>
      <c r="AH707">
        <v>0</v>
      </c>
      <c r="AI707">
        <v>1437226</v>
      </c>
      <c r="AJ707">
        <v>1985437</v>
      </c>
      <c r="AK707">
        <v>1045255</v>
      </c>
      <c r="AL707">
        <v>0</v>
      </c>
      <c r="AM707">
        <v>0</v>
      </c>
      <c r="AN707">
        <v>0</v>
      </c>
      <c r="AO707">
        <v>0</v>
      </c>
      <c r="AP707">
        <v>3030692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261314</v>
      </c>
      <c r="AZ707">
        <v>0</v>
      </c>
      <c r="BA707">
        <v>0</v>
      </c>
      <c r="BB707">
        <v>50000</v>
      </c>
      <c r="BC707">
        <v>0</v>
      </c>
      <c r="BD707">
        <v>0</v>
      </c>
      <c r="BE707">
        <v>10000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779910</v>
      </c>
      <c r="BN707">
        <v>77990</v>
      </c>
      <c r="BO707">
        <v>302570</v>
      </c>
      <c r="BP707">
        <v>338860</v>
      </c>
      <c r="BQ707">
        <v>69640</v>
      </c>
      <c r="BR707">
        <v>12400</v>
      </c>
      <c r="BS707">
        <v>49330</v>
      </c>
      <c r="BT707">
        <v>0</v>
      </c>
      <c r="BU707">
        <v>747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63246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264913.59999999998</v>
      </c>
      <c r="CH707">
        <v>30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20</v>
      </c>
      <c r="DA707">
        <v>0</v>
      </c>
      <c r="DB707">
        <v>44</v>
      </c>
      <c r="DC707">
        <v>64</v>
      </c>
      <c r="DD707">
        <v>32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2</v>
      </c>
      <c r="DS707">
        <v>2</v>
      </c>
      <c r="DV707" s="2"/>
      <c r="DZ707" t="b">
        <v>1</v>
      </c>
      <c r="EA707" s="2" t="s">
        <v>193</v>
      </c>
      <c r="ED707" s="3">
        <v>46113</v>
      </c>
      <c r="EE707" s="3">
        <v>46142</v>
      </c>
      <c r="EF707" s="2" t="s">
        <v>173</v>
      </c>
      <c r="EG707" t="b">
        <v>1</v>
      </c>
      <c r="EH707" s="2" t="s">
        <v>174</v>
      </c>
      <c r="EK707" s="2"/>
    </row>
    <row r="708" spans="1:141" ht="15">
      <c r="A708" s="3">
        <v>46113</v>
      </c>
      <c r="B708">
        <v>7210</v>
      </c>
      <c r="D708" s="2"/>
      <c r="E708" t="s">
        <v>176</v>
      </c>
      <c r="F708" s="2" t="s">
        <v>177</v>
      </c>
      <c r="G708">
        <v>5</v>
      </c>
      <c r="H708" s="3">
        <v>37963</v>
      </c>
      <c r="J708">
        <v>111809.333</v>
      </c>
      <c r="K708">
        <v>117559.3</v>
      </c>
      <c r="L708">
        <v>140091.49900000001</v>
      </c>
      <c r="M708">
        <v>22</v>
      </c>
      <c r="N708">
        <v>8</v>
      </c>
      <c r="O708">
        <v>0</v>
      </c>
      <c r="P708">
        <v>30</v>
      </c>
      <c r="Q708">
        <v>100</v>
      </c>
      <c r="R708">
        <v>100</v>
      </c>
      <c r="S708">
        <v>5946394</v>
      </c>
      <c r="T708">
        <v>1168394</v>
      </c>
      <c r="U708">
        <v>4778000</v>
      </c>
      <c r="V708">
        <v>22</v>
      </c>
      <c r="W708">
        <v>3354279</v>
      </c>
      <c r="X708">
        <v>0</v>
      </c>
      <c r="Y708">
        <v>0</v>
      </c>
      <c r="Z708">
        <v>7500</v>
      </c>
      <c r="AA708">
        <v>165000</v>
      </c>
      <c r="AB708">
        <v>0</v>
      </c>
      <c r="AC708">
        <v>0</v>
      </c>
      <c r="AD708">
        <v>0</v>
      </c>
      <c r="AE708">
        <v>172500</v>
      </c>
      <c r="AF708">
        <v>0</v>
      </c>
      <c r="AG708">
        <v>440847</v>
      </c>
      <c r="AH708">
        <v>0</v>
      </c>
      <c r="AI708">
        <v>1103220</v>
      </c>
      <c r="AJ708">
        <v>1544067</v>
      </c>
      <c r="AK708">
        <v>840548</v>
      </c>
      <c r="AL708">
        <v>0</v>
      </c>
      <c r="AM708">
        <v>0</v>
      </c>
      <c r="AN708">
        <v>0</v>
      </c>
      <c r="AO708">
        <v>0</v>
      </c>
      <c r="AP708">
        <v>2384615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35000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423280</v>
      </c>
      <c r="BN708">
        <v>42320</v>
      </c>
      <c r="BO708">
        <v>259110</v>
      </c>
      <c r="BP708">
        <v>260310</v>
      </c>
      <c r="BQ708">
        <v>53520</v>
      </c>
      <c r="BR708">
        <v>10070</v>
      </c>
      <c r="BS708">
        <v>39670</v>
      </c>
      <c r="BT708">
        <v>0</v>
      </c>
      <c r="BU708">
        <v>6588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73526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210891.989</v>
      </c>
      <c r="CH708">
        <v>30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20</v>
      </c>
      <c r="DA708">
        <v>0</v>
      </c>
      <c r="DB708">
        <v>42</v>
      </c>
      <c r="DC708">
        <v>62</v>
      </c>
      <c r="DD708">
        <v>32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2</v>
      </c>
      <c r="DS708">
        <v>2</v>
      </c>
      <c r="DV708" s="2"/>
      <c r="DZ708" t="b">
        <v>1</v>
      </c>
      <c r="EA708" s="2" t="s">
        <v>193</v>
      </c>
      <c r="ED708" s="3">
        <v>46113</v>
      </c>
      <c r="EE708" s="3">
        <v>46142</v>
      </c>
      <c r="EF708" s="2" t="s">
        <v>173</v>
      </c>
      <c r="EG708" t="b">
        <v>1</v>
      </c>
      <c r="EH708" s="2" t="s">
        <v>174</v>
      </c>
      <c r="EK708" s="2"/>
    </row>
    <row r="709" spans="1:141" ht="15">
      <c r="A709" s="3">
        <v>46113</v>
      </c>
      <c r="B709">
        <v>7210</v>
      </c>
      <c r="D709" s="2"/>
      <c r="E709" t="s">
        <v>176</v>
      </c>
      <c r="F709" s="2" t="s">
        <v>177</v>
      </c>
      <c r="G709">
        <v>15</v>
      </c>
      <c r="H709" s="3">
        <v>38096</v>
      </c>
      <c r="J709">
        <v>118421.333</v>
      </c>
      <c r="K709">
        <v>123921.3</v>
      </c>
      <c r="L709">
        <v>147672.883</v>
      </c>
      <c r="M709">
        <v>22</v>
      </c>
      <c r="N709">
        <v>8</v>
      </c>
      <c r="O709">
        <v>0</v>
      </c>
      <c r="P709">
        <v>30</v>
      </c>
      <c r="Q709">
        <v>100</v>
      </c>
      <c r="R709">
        <v>100</v>
      </c>
      <c r="S709">
        <v>6855499</v>
      </c>
      <c r="T709">
        <v>1699760</v>
      </c>
      <c r="U709">
        <v>5155739</v>
      </c>
      <c r="V709">
        <v>22</v>
      </c>
      <c r="W709">
        <v>3552639</v>
      </c>
      <c r="X709">
        <v>0</v>
      </c>
      <c r="Y709">
        <v>0</v>
      </c>
      <c r="Z709">
        <v>0</v>
      </c>
      <c r="AA709">
        <v>165000</v>
      </c>
      <c r="AB709">
        <v>0</v>
      </c>
      <c r="AC709">
        <v>0</v>
      </c>
      <c r="AD709">
        <v>0</v>
      </c>
      <c r="AE709">
        <v>165000</v>
      </c>
      <c r="AF709">
        <v>0</v>
      </c>
      <c r="AG709">
        <v>464704</v>
      </c>
      <c r="AH709">
        <v>0</v>
      </c>
      <c r="AI709">
        <v>913725</v>
      </c>
      <c r="AJ709">
        <v>1378430</v>
      </c>
      <c r="AK709">
        <v>830659</v>
      </c>
      <c r="AL709">
        <v>73836</v>
      </c>
      <c r="AM709">
        <v>724557</v>
      </c>
      <c r="AN709">
        <v>0</v>
      </c>
      <c r="AO709">
        <v>65000</v>
      </c>
      <c r="AP709">
        <v>3072482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55378</v>
      </c>
      <c r="AZ709">
        <v>0</v>
      </c>
      <c r="BA709">
        <v>0</v>
      </c>
      <c r="BB709">
        <v>10000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720950</v>
      </c>
      <c r="BN709">
        <v>72090</v>
      </c>
      <c r="BO709">
        <v>272650</v>
      </c>
      <c r="BP709">
        <v>295840</v>
      </c>
      <c r="BQ709">
        <v>61700</v>
      </c>
      <c r="BR709">
        <v>10660</v>
      </c>
      <c r="BS709">
        <v>41820</v>
      </c>
      <c r="BT709">
        <v>2000</v>
      </c>
      <c r="BU709">
        <v>10000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212050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261118.111</v>
      </c>
      <c r="CH709">
        <v>30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13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20</v>
      </c>
      <c r="DA709">
        <v>0</v>
      </c>
      <c r="DB709">
        <v>33</v>
      </c>
      <c r="DC709">
        <v>53</v>
      </c>
      <c r="DD709">
        <v>30</v>
      </c>
      <c r="DE709">
        <v>2</v>
      </c>
      <c r="DF709">
        <v>65.42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2</v>
      </c>
      <c r="DS709">
        <v>2</v>
      </c>
      <c r="DV709" s="2"/>
      <c r="DZ709" t="b">
        <v>1</v>
      </c>
      <c r="EA709" s="2" t="s">
        <v>193</v>
      </c>
      <c r="ED709" s="3">
        <v>46113</v>
      </c>
      <c r="EE709" s="3">
        <v>46142</v>
      </c>
      <c r="EF709" s="2" t="s">
        <v>173</v>
      </c>
      <c r="EG709" t="b">
        <v>1</v>
      </c>
      <c r="EH709" s="2" t="s">
        <v>174</v>
      </c>
      <c r="EK709" s="2"/>
    </row>
    <row r="710" spans="1:141" ht="15">
      <c r="A710" s="3">
        <v>46113</v>
      </c>
      <c r="B710">
        <v>7220</v>
      </c>
      <c r="D710" s="2"/>
      <c r="E710" t="s">
        <v>170</v>
      </c>
      <c r="F710" s="2" t="s">
        <v>171</v>
      </c>
      <c r="G710">
        <v>7</v>
      </c>
      <c r="H710" s="3">
        <v>35059</v>
      </c>
      <c r="J710">
        <v>132883.58900000001</v>
      </c>
      <c r="K710">
        <v>140633.56700000001</v>
      </c>
      <c r="L710">
        <v>167588.334</v>
      </c>
      <c r="M710">
        <v>22</v>
      </c>
      <c r="N710">
        <v>8</v>
      </c>
      <c r="O710">
        <v>0</v>
      </c>
      <c r="P710">
        <v>30</v>
      </c>
      <c r="Q710">
        <v>100</v>
      </c>
      <c r="R710">
        <v>100</v>
      </c>
      <c r="S710">
        <v>7956962</v>
      </c>
      <c r="T710">
        <v>2068962</v>
      </c>
      <c r="U710">
        <v>5888000</v>
      </c>
      <c r="V710">
        <v>30</v>
      </c>
      <c r="W710">
        <v>3986507</v>
      </c>
      <c r="X710">
        <v>0</v>
      </c>
      <c r="Y710">
        <v>0</v>
      </c>
      <c r="Z710">
        <v>7500</v>
      </c>
      <c r="AA710">
        <v>225000</v>
      </c>
      <c r="AB710">
        <v>0</v>
      </c>
      <c r="AC710">
        <v>0</v>
      </c>
      <c r="AD710">
        <v>0</v>
      </c>
      <c r="AE710">
        <v>232500</v>
      </c>
      <c r="AF710">
        <v>0</v>
      </c>
      <c r="AG710">
        <v>527375</v>
      </c>
      <c r="AH710">
        <v>0</v>
      </c>
      <c r="AI710">
        <v>879838</v>
      </c>
      <c r="AJ710">
        <v>1407214</v>
      </c>
      <c r="AK710">
        <v>1005530</v>
      </c>
      <c r="AL710">
        <v>83794</v>
      </c>
      <c r="AM710">
        <v>713172</v>
      </c>
      <c r="AN710">
        <v>0</v>
      </c>
      <c r="AO710">
        <v>60000</v>
      </c>
      <c r="AP710">
        <v>3269710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423245</v>
      </c>
      <c r="AZ710">
        <v>0</v>
      </c>
      <c r="BA710">
        <v>0</v>
      </c>
      <c r="BB710">
        <v>45000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863230</v>
      </c>
      <c r="BN710">
        <v>86320</v>
      </c>
      <c r="BO710">
        <v>302570</v>
      </c>
      <c r="BP710">
        <v>349090</v>
      </c>
      <c r="BQ710">
        <v>71610</v>
      </c>
      <c r="BR710">
        <v>11960</v>
      </c>
      <c r="BS710">
        <v>47460</v>
      </c>
      <c r="BT710">
        <v>11000</v>
      </c>
      <c r="BU710">
        <v>722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325000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289560.467</v>
      </c>
      <c r="CH710">
        <v>30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12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20</v>
      </c>
      <c r="DA710">
        <v>0</v>
      </c>
      <c r="DB710">
        <v>28</v>
      </c>
      <c r="DC710">
        <v>48</v>
      </c>
      <c r="DD710">
        <v>32</v>
      </c>
      <c r="DE710">
        <v>2</v>
      </c>
      <c r="DF710">
        <v>56.74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2</v>
      </c>
      <c r="DS710">
        <v>2</v>
      </c>
      <c r="DV710" s="2"/>
      <c r="DZ710" t="b">
        <v>1</v>
      </c>
      <c r="EA710" s="2" t="s">
        <v>194</v>
      </c>
      <c r="ED710" s="3">
        <v>46113</v>
      </c>
      <c r="EE710" s="3">
        <v>46142</v>
      </c>
      <c r="EF710" s="2" t="s">
        <v>173</v>
      </c>
      <c r="EG710" t="b">
        <v>1</v>
      </c>
      <c r="EH710" s="2" t="s">
        <v>174</v>
      </c>
      <c r="EK710" s="2"/>
    </row>
    <row r="711" spans="1:141" ht="15">
      <c r="A711" s="3">
        <v>46113</v>
      </c>
      <c r="B711">
        <v>7220</v>
      </c>
      <c r="D711" s="2"/>
      <c r="E711" t="s">
        <v>170</v>
      </c>
      <c r="F711" s="2" t="s">
        <v>171</v>
      </c>
      <c r="G711">
        <v>9</v>
      </c>
      <c r="H711" s="3">
        <v>35219</v>
      </c>
      <c r="J711">
        <v>134594.58900000001</v>
      </c>
      <c r="K711">
        <v>142094.56700000001</v>
      </c>
      <c r="L711">
        <v>169329.359</v>
      </c>
      <c r="M711">
        <v>22</v>
      </c>
      <c r="N711">
        <v>8</v>
      </c>
      <c r="O711">
        <v>0</v>
      </c>
      <c r="P711">
        <v>30</v>
      </c>
      <c r="Q711">
        <v>100</v>
      </c>
      <c r="R711">
        <v>100</v>
      </c>
      <c r="S711">
        <v>7936668</v>
      </c>
      <c r="T711">
        <v>1997668</v>
      </c>
      <c r="U711">
        <v>5939000</v>
      </c>
      <c r="V711">
        <v>29</v>
      </c>
      <c r="W711">
        <v>4037837</v>
      </c>
      <c r="X711">
        <v>0</v>
      </c>
      <c r="Y711">
        <v>0</v>
      </c>
      <c r="Z711">
        <v>7500</v>
      </c>
      <c r="AA711">
        <v>217500</v>
      </c>
      <c r="AB711">
        <v>0</v>
      </c>
      <c r="AC711">
        <v>0</v>
      </c>
      <c r="AD711">
        <v>0</v>
      </c>
      <c r="AE711">
        <v>225000</v>
      </c>
      <c r="AF711">
        <v>0</v>
      </c>
      <c r="AG711">
        <v>532854</v>
      </c>
      <c r="AH711">
        <v>0</v>
      </c>
      <c r="AI711">
        <v>1111223</v>
      </c>
      <c r="AJ711">
        <v>1644078</v>
      </c>
      <c r="AK711">
        <v>888979</v>
      </c>
      <c r="AL711">
        <v>169329</v>
      </c>
      <c r="AM711">
        <v>669782</v>
      </c>
      <c r="AN711">
        <v>0</v>
      </c>
      <c r="AO711">
        <v>55000</v>
      </c>
      <c r="AP711">
        <v>3427168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211663</v>
      </c>
      <c r="AZ711">
        <v>0</v>
      </c>
      <c r="BA711">
        <v>0</v>
      </c>
      <c r="BB711">
        <v>35000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950270</v>
      </c>
      <c r="BN711">
        <v>95020</v>
      </c>
      <c r="BO711">
        <v>302570</v>
      </c>
      <c r="BP711">
        <v>342870</v>
      </c>
      <c r="BQ711">
        <v>71430</v>
      </c>
      <c r="BR711">
        <v>12120</v>
      </c>
      <c r="BS711">
        <v>47950</v>
      </c>
      <c r="BT711">
        <v>0</v>
      </c>
      <c r="BU711">
        <v>8758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166680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293981.24400000001</v>
      </c>
      <c r="CH711">
        <v>30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11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20</v>
      </c>
      <c r="DA711">
        <v>0</v>
      </c>
      <c r="DB711">
        <v>35</v>
      </c>
      <c r="DC711">
        <v>55</v>
      </c>
      <c r="DD711">
        <v>28</v>
      </c>
      <c r="DE711">
        <v>4</v>
      </c>
      <c r="DF711">
        <v>52.74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1</v>
      </c>
      <c r="DR711">
        <v>2</v>
      </c>
      <c r="DS711">
        <v>2</v>
      </c>
      <c r="DV711" s="2"/>
      <c r="DZ711" t="b">
        <v>1</v>
      </c>
      <c r="EA711" s="2" t="s">
        <v>194</v>
      </c>
      <c r="ED711" s="3">
        <v>46113</v>
      </c>
      <c r="EE711" s="3">
        <v>46142</v>
      </c>
      <c r="EF711" s="2" t="s">
        <v>173</v>
      </c>
      <c r="EG711" t="b">
        <v>1</v>
      </c>
      <c r="EH711" s="2" t="s">
        <v>174</v>
      </c>
      <c r="EK711" s="2"/>
    </row>
    <row r="712" spans="1:141" ht="15">
      <c r="A712" s="3">
        <v>46113</v>
      </c>
      <c r="B712">
        <v>7220</v>
      </c>
      <c r="D712" s="2"/>
      <c r="E712" t="s">
        <v>170</v>
      </c>
      <c r="F712" s="2" t="s">
        <v>171</v>
      </c>
      <c r="G712">
        <v>4</v>
      </c>
      <c r="H712" s="3">
        <v>35444</v>
      </c>
      <c r="J712">
        <v>130108.58900000001</v>
      </c>
      <c r="K712">
        <v>137358.56700000001</v>
      </c>
      <c r="L712">
        <v>163685.625</v>
      </c>
      <c r="M712">
        <v>22</v>
      </c>
      <c r="N712">
        <v>8</v>
      </c>
      <c r="O712">
        <v>0</v>
      </c>
      <c r="P712">
        <v>30</v>
      </c>
      <c r="Q712">
        <v>100</v>
      </c>
      <c r="R712">
        <v>100</v>
      </c>
      <c r="S712">
        <v>8471522</v>
      </c>
      <c r="T712">
        <v>1885186</v>
      </c>
      <c r="U712">
        <v>6586336</v>
      </c>
      <c r="V712">
        <v>29</v>
      </c>
      <c r="W712">
        <v>3903257</v>
      </c>
      <c r="X712">
        <v>0</v>
      </c>
      <c r="Y712">
        <v>0</v>
      </c>
      <c r="Z712">
        <v>0</v>
      </c>
      <c r="AA712">
        <v>217500</v>
      </c>
      <c r="AB712">
        <v>0</v>
      </c>
      <c r="AC712">
        <v>0</v>
      </c>
      <c r="AD712">
        <v>0</v>
      </c>
      <c r="AE712">
        <v>217500</v>
      </c>
      <c r="AF712">
        <v>0</v>
      </c>
      <c r="AG712">
        <v>515094</v>
      </c>
      <c r="AH712">
        <v>0</v>
      </c>
      <c r="AI712">
        <v>1074186</v>
      </c>
      <c r="AJ712">
        <v>1589281</v>
      </c>
      <c r="AK712">
        <v>1289024</v>
      </c>
      <c r="AL712">
        <v>81842</v>
      </c>
      <c r="AM712">
        <v>856403</v>
      </c>
      <c r="AN712">
        <v>0</v>
      </c>
      <c r="AO712">
        <v>70000</v>
      </c>
      <c r="AP712">
        <v>3886550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409215</v>
      </c>
      <c r="AZ712">
        <v>0</v>
      </c>
      <c r="BA712">
        <v>0</v>
      </c>
      <c r="BB712">
        <v>55000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921550</v>
      </c>
      <c r="BN712">
        <v>92150</v>
      </c>
      <c r="BO712">
        <v>302570</v>
      </c>
      <c r="BP712">
        <v>364940</v>
      </c>
      <c r="BQ712">
        <v>76240</v>
      </c>
      <c r="BR712">
        <v>11710</v>
      </c>
      <c r="BS712">
        <v>46350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69676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264635.522</v>
      </c>
      <c r="CH712">
        <v>30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14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20</v>
      </c>
      <c r="DA712">
        <v>0</v>
      </c>
      <c r="DB712">
        <v>35</v>
      </c>
      <c r="DC712">
        <v>55</v>
      </c>
      <c r="DD712">
        <v>42</v>
      </c>
      <c r="DE712">
        <v>2</v>
      </c>
      <c r="DF712">
        <v>69.760000000000005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2</v>
      </c>
      <c r="DS712">
        <v>2</v>
      </c>
      <c r="DV712" s="2"/>
      <c r="DZ712" t="b">
        <v>1</v>
      </c>
      <c r="EA712" s="2" t="s">
        <v>194</v>
      </c>
      <c r="ED712" s="3">
        <v>46113</v>
      </c>
      <c r="EE712" s="3">
        <v>46142</v>
      </c>
      <c r="EF712" s="2" t="s">
        <v>173</v>
      </c>
      <c r="EG712" t="b">
        <v>1</v>
      </c>
      <c r="EH712" s="2" t="s">
        <v>174</v>
      </c>
      <c r="EK712" s="2"/>
    </row>
    <row r="713" spans="1:141" ht="15">
      <c r="A713" s="3">
        <v>46113</v>
      </c>
      <c r="B713">
        <v>7220</v>
      </c>
      <c r="D713" s="2"/>
      <c r="E713" t="s">
        <v>176</v>
      </c>
      <c r="F713" s="2" t="s">
        <v>177</v>
      </c>
      <c r="G713">
        <v>9</v>
      </c>
      <c r="H713" s="3">
        <v>36549</v>
      </c>
      <c r="J713">
        <v>114832.333</v>
      </c>
      <c r="K713">
        <v>121707.3</v>
      </c>
      <c r="L713">
        <v>145034.533</v>
      </c>
      <c r="M713">
        <v>22</v>
      </c>
      <c r="N713">
        <v>8</v>
      </c>
      <c r="O713">
        <v>0</v>
      </c>
      <c r="P713">
        <v>30</v>
      </c>
      <c r="Q713">
        <v>100</v>
      </c>
      <c r="R713">
        <v>100</v>
      </c>
      <c r="S713">
        <v>7193546</v>
      </c>
      <c r="T713">
        <v>1449240</v>
      </c>
      <c r="U713">
        <v>5744306</v>
      </c>
      <c r="V713">
        <v>26</v>
      </c>
      <c r="W713">
        <v>3444969</v>
      </c>
      <c r="X713">
        <v>0</v>
      </c>
      <c r="Y713">
        <v>0</v>
      </c>
      <c r="Z713">
        <v>11250</v>
      </c>
      <c r="AA713">
        <v>195000</v>
      </c>
      <c r="AB713">
        <v>0</v>
      </c>
      <c r="AC713">
        <v>0</v>
      </c>
      <c r="AD713">
        <v>0</v>
      </c>
      <c r="AE713">
        <v>206250</v>
      </c>
      <c r="AF713">
        <v>0</v>
      </c>
      <c r="AG713">
        <v>456402</v>
      </c>
      <c r="AH713">
        <v>0</v>
      </c>
      <c r="AI713">
        <v>1033371</v>
      </c>
      <c r="AJ713">
        <v>1489773</v>
      </c>
      <c r="AK713">
        <v>870207</v>
      </c>
      <c r="AL713">
        <v>72517</v>
      </c>
      <c r="AM713">
        <v>617194</v>
      </c>
      <c r="AN713">
        <v>0</v>
      </c>
      <c r="AO713">
        <v>60000</v>
      </c>
      <c r="AP713">
        <v>3109691</v>
      </c>
      <c r="AQ713">
        <v>0</v>
      </c>
      <c r="AR713">
        <v>21351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366285</v>
      </c>
      <c r="AZ713">
        <v>0</v>
      </c>
      <c r="BA713">
        <v>0</v>
      </c>
      <c r="BB713">
        <v>45000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674980</v>
      </c>
      <c r="BN713">
        <v>67490</v>
      </c>
      <c r="BO713">
        <v>222820</v>
      </c>
      <c r="BP713">
        <v>314590</v>
      </c>
      <c r="BQ713">
        <v>64740</v>
      </c>
      <c r="BR713">
        <v>10340</v>
      </c>
      <c r="BS713">
        <v>41070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53210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251901.967</v>
      </c>
      <c r="CH713">
        <v>30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12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20</v>
      </c>
      <c r="DA713">
        <v>0</v>
      </c>
      <c r="DB713">
        <v>38</v>
      </c>
      <c r="DC713">
        <v>58</v>
      </c>
      <c r="DD713">
        <v>32</v>
      </c>
      <c r="DE713">
        <v>2</v>
      </c>
      <c r="DF713">
        <v>56.74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2</v>
      </c>
      <c r="DS713">
        <v>2</v>
      </c>
      <c r="DV713" s="2"/>
      <c r="DZ713" t="b">
        <v>1</v>
      </c>
      <c r="EA713" s="2" t="s">
        <v>194</v>
      </c>
      <c r="ED713" s="3">
        <v>46113</v>
      </c>
      <c r="EE713" s="3">
        <v>46142</v>
      </c>
      <c r="EF713" s="2" t="s">
        <v>173</v>
      </c>
      <c r="EG713" t="b">
        <v>1</v>
      </c>
      <c r="EH713" s="2" t="s">
        <v>174</v>
      </c>
      <c r="EK713" s="2"/>
    </row>
    <row r="714" spans="1:141" ht="15">
      <c r="A714" s="3">
        <v>46113</v>
      </c>
      <c r="B714">
        <v>7220</v>
      </c>
      <c r="D714" s="2"/>
      <c r="E714" t="s">
        <v>176</v>
      </c>
      <c r="F714" s="2" t="s">
        <v>177</v>
      </c>
      <c r="G714">
        <v>5</v>
      </c>
      <c r="H714" s="3">
        <v>37683</v>
      </c>
      <c r="J714">
        <v>111809.333</v>
      </c>
      <c r="K714">
        <v>117809.3</v>
      </c>
      <c r="L714">
        <v>140389.416</v>
      </c>
      <c r="M714">
        <v>22</v>
      </c>
      <c r="N714">
        <v>8</v>
      </c>
      <c r="O714">
        <v>0</v>
      </c>
      <c r="P714">
        <v>30</v>
      </c>
      <c r="Q714">
        <v>100</v>
      </c>
      <c r="R714">
        <v>100</v>
      </c>
      <c r="S714">
        <v>7278718</v>
      </c>
      <c r="T714">
        <v>1658718</v>
      </c>
      <c r="U714">
        <v>5620000</v>
      </c>
      <c r="V714">
        <v>23</v>
      </c>
      <c r="W714">
        <v>3354279</v>
      </c>
      <c r="X714">
        <v>0</v>
      </c>
      <c r="Y714">
        <v>0</v>
      </c>
      <c r="Z714">
        <v>7500</v>
      </c>
      <c r="AA714">
        <v>172500</v>
      </c>
      <c r="AB714">
        <v>0</v>
      </c>
      <c r="AC714">
        <v>0</v>
      </c>
      <c r="AD714">
        <v>0</v>
      </c>
      <c r="AE714">
        <v>180000</v>
      </c>
      <c r="AF714">
        <v>0</v>
      </c>
      <c r="AG714">
        <v>441784</v>
      </c>
      <c r="AH714">
        <v>0</v>
      </c>
      <c r="AI714">
        <v>1079243</v>
      </c>
      <c r="AJ714">
        <v>1521028</v>
      </c>
      <c r="AK714">
        <v>1052920</v>
      </c>
      <c r="AL714">
        <v>70194</v>
      </c>
      <c r="AM714">
        <v>734517</v>
      </c>
      <c r="AN714">
        <v>0</v>
      </c>
      <c r="AO714">
        <v>70000</v>
      </c>
      <c r="AP714">
        <v>3448659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280780</v>
      </c>
      <c r="AZ714">
        <v>0</v>
      </c>
      <c r="BA714">
        <v>0</v>
      </c>
      <c r="BB714">
        <v>15000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784150</v>
      </c>
      <c r="BN714">
        <v>78410</v>
      </c>
      <c r="BO714">
        <v>286370</v>
      </c>
      <c r="BP714">
        <v>317330</v>
      </c>
      <c r="BQ714">
        <v>65510</v>
      </c>
      <c r="BR714">
        <v>10070</v>
      </c>
      <c r="BS714">
        <v>39760</v>
      </c>
      <c r="BT714">
        <v>0</v>
      </c>
      <c r="BU714">
        <v>1648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75470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233857.77799999999</v>
      </c>
      <c r="CH714">
        <v>30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14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20</v>
      </c>
      <c r="DA714">
        <v>0</v>
      </c>
      <c r="DB714">
        <v>41</v>
      </c>
      <c r="DC714">
        <v>61</v>
      </c>
      <c r="DD714">
        <v>40</v>
      </c>
      <c r="DE714">
        <v>2</v>
      </c>
      <c r="DF714">
        <v>69.760000000000005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2</v>
      </c>
      <c r="DS714">
        <v>2</v>
      </c>
      <c r="DV714" s="2"/>
      <c r="DZ714" t="b">
        <v>1</v>
      </c>
      <c r="EA714" s="2" t="s">
        <v>194</v>
      </c>
      <c r="ED714" s="3">
        <v>46113</v>
      </c>
      <c r="EE714" s="3">
        <v>46142</v>
      </c>
      <c r="EF714" s="2" t="s">
        <v>173</v>
      </c>
      <c r="EG714" t="b">
        <v>1</v>
      </c>
      <c r="EH714" s="2" t="s">
        <v>174</v>
      </c>
      <c r="EK714" s="2"/>
    </row>
    <row r="715" spans="1:141" ht="15">
      <c r="A715" s="3">
        <v>46113</v>
      </c>
      <c r="B715">
        <v>7220</v>
      </c>
      <c r="D715" s="2"/>
      <c r="E715" t="s">
        <v>176</v>
      </c>
      <c r="F715" s="2" t="s">
        <v>177</v>
      </c>
      <c r="G715">
        <v>16</v>
      </c>
      <c r="H715" s="3">
        <v>37921</v>
      </c>
      <c r="J715">
        <v>118910.333</v>
      </c>
      <c r="K715">
        <v>124410.3</v>
      </c>
      <c r="L715">
        <v>148255.60800000001</v>
      </c>
      <c r="M715">
        <v>22</v>
      </c>
      <c r="N715">
        <v>8</v>
      </c>
      <c r="O715">
        <v>0</v>
      </c>
      <c r="P715">
        <v>30</v>
      </c>
      <c r="Q715">
        <v>100</v>
      </c>
      <c r="R715">
        <v>100</v>
      </c>
      <c r="S715">
        <v>7590598</v>
      </c>
      <c r="T715">
        <v>1820598</v>
      </c>
      <c r="U715">
        <v>5770000</v>
      </c>
      <c r="V715">
        <v>22</v>
      </c>
      <c r="W715">
        <v>3567309</v>
      </c>
      <c r="X715">
        <v>0</v>
      </c>
      <c r="Y715">
        <v>0</v>
      </c>
      <c r="Z715">
        <v>0</v>
      </c>
      <c r="AA715">
        <v>165000</v>
      </c>
      <c r="AB715">
        <v>0</v>
      </c>
      <c r="AC715">
        <v>0</v>
      </c>
      <c r="AD715">
        <v>0</v>
      </c>
      <c r="AE715">
        <v>165000</v>
      </c>
      <c r="AF715">
        <v>0</v>
      </c>
      <c r="AG715">
        <v>466538</v>
      </c>
      <c r="AH715">
        <v>0</v>
      </c>
      <c r="AI715">
        <v>1028523</v>
      </c>
      <c r="AJ715">
        <v>1495061</v>
      </c>
      <c r="AK715">
        <v>1278704</v>
      </c>
      <c r="AL715">
        <v>74127</v>
      </c>
      <c r="AM715">
        <v>775673</v>
      </c>
      <c r="AN715">
        <v>0</v>
      </c>
      <c r="AO715">
        <v>70000</v>
      </c>
      <c r="AP715">
        <v>3693565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129724</v>
      </c>
      <c r="AZ715">
        <v>0</v>
      </c>
      <c r="BA715">
        <v>0</v>
      </c>
      <c r="BB715">
        <v>35000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809700</v>
      </c>
      <c r="BN715">
        <v>80970</v>
      </c>
      <c r="BO715">
        <v>302570</v>
      </c>
      <c r="BP715">
        <v>328830</v>
      </c>
      <c r="BQ715">
        <v>68320</v>
      </c>
      <c r="BR715">
        <v>10710</v>
      </c>
      <c r="BS715">
        <v>41980</v>
      </c>
      <c r="BT715">
        <v>0</v>
      </c>
      <c r="BU715">
        <v>3318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174200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246549.389</v>
      </c>
      <c r="CH715">
        <v>30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14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20</v>
      </c>
      <c r="DA715">
        <v>0</v>
      </c>
      <c r="DB715">
        <v>37</v>
      </c>
      <c r="DC715">
        <v>57</v>
      </c>
      <c r="DD715">
        <v>46</v>
      </c>
      <c r="DE715">
        <v>2</v>
      </c>
      <c r="DF715">
        <v>69.760000000000005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0.5</v>
      </c>
      <c r="DQ715">
        <v>0</v>
      </c>
      <c r="DR715">
        <v>2</v>
      </c>
      <c r="DS715">
        <v>2</v>
      </c>
      <c r="DV715" s="2"/>
      <c r="DZ715" t="b">
        <v>1</v>
      </c>
      <c r="EA715" s="2" t="s">
        <v>194</v>
      </c>
      <c r="ED715" s="3">
        <v>46113</v>
      </c>
      <c r="EE715" s="3">
        <v>46142</v>
      </c>
      <c r="EF715" s="2" t="s">
        <v>173</v>
      </c>
      <c r="EG715" t="b">
        <v>1</v>
      </c>
      <c r="EH715" s="2" t="s">
        <v>174</v>
      </c>
      <c r="EK715" s="2"/>
    </row>
    <row r="716" spans="1:141" ht="15">
      <c r="A716" s="3">
        <v>46113</v>
      </c>
      <c r="B716">
        <v>7220</v>
      </c>
      <c r="D716" s="2"/>
      <c r="E716" t="s">
        <v>176</v>
      </c>
      <c r="F716" s="2" t="s">
        <v>177</v>
      </c>
      <c r="G716">
        <v>7</v>
      </c>
      <c r="H716" s="3">
        <v>38224</v>
      </c>
      <c r="J716">
        <v>113366.333</v>
      </c>
      <c r="K716">
        <v>118991.3</v>
      </c>
      <c r="L716">
        <v>141797.96599999999</v>
      </c>
      <c r="M716">
        <v>22</v>
      </c>
      <c r="N716">
        <v>8</v>
      </c>
      <c r="O716">
        <v>0</v>
      </c>
      <c r="P716">
        <v>30</v>
      </c>
      <c r="Q716">
        <v>100</v>
      </c>
      <c r="R716">
        <v>100</v>
      </c>
      <c r="S716">
        <v>5996438</v>
      </c>
      <c r="T716">
        <v>1569611</v>
      </c>
      <c r="U716">
        <v>4426827</v>
      </c>
      <c r="V716">
        <v>21</v>
      </c>
      <c r="W716">
        <v>3400989</v>
      </c>
      <c r="X716">
        <v>0</v>
      </c>
      <c r="Y716">
        <v>0</v>
      </c>
      <c r="Z716">
        <v>11250</v>
      </c>
      <c r="AA716">
        <v>157500</v>
      </c>
      <c r="AB716">
        <v>0</v>
      </c>
      <c r="AC716">
        <v>0</v>
      </c>
      <c r="AD716">
        <v>0</v>
      </c>
      <c r="AE716">
        <v>168750</v>
      </c>
      <c r="AF716">
        <v>0</v>
      </c>
      <c r="AG716">
        <v>446217</v>
      </c>
      <c r="AH716">
        <v>0</v>
      </c>
      <c r="AI716">
        <v>611503</v>
      </c>
      <c r="AJ716">
        <v>1057721</v>
      </c>
      <c r="AK716">
        <v>638090</v>
      </c>
      <c r="AL716">
        <v>141797</v>
      </c>
      <c r="AM716">
        <v>504091</v>
      </c>
      <c r="AN716">
        <v>0</v>
      </c>
      <c r="AO716">
        <v>50000</v>
      </c>
      <c r="AP716">
        <v>2391699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35000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449480</v>
      </c>
      <c r="BN716">
        <v>44940</v>
      </c>
      <c r="BO716">
        <v>289030</v>
      </c>
      <c r="BP716">
        <v>260680</v>
      </c>
      <c r="BQ716">
        <v>53970</v>
      </c>
      <c r="BR716">
        <v>10210</v>
      </c>
      <c r="BS716">
        <v>40150</v>
      </c>
      <c r="BT716">
        <v>3000</v>
      </c>
      <c r="BU716">
        <v>7500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410651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223196.478</v>
      </c>
      <c r="CH716">
        <v>30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20</v>
      </c>
      <c r="DA716">
        <v>0</v>
      </c>
      <c r="DB716">
        <v>23</v>
      </c>
      <c r="DC716">
        <v>43</v>
      </c>
      <c r="DD716">
        <v>24</v>
      </c>
      <c r="DE716">
        <v>4</v>
      </c>
      <c r="DF716">
        <v>47.4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1</v>
      </c>
      <c r="DR716">
        <v>2</v>
      </c>
      <c r="DS716">
        <v>2</v>
      </c>
      <c r="DV716" s="2"/>
      <c r="DZ716" t="b">
        <v>1</v>
      </c>
      <c r="EA716" s="2" t="s">
        <v>194</v>
      </c>
      <c r="ED716" s="3">
        <v>46113</v>
      </c>
      <c r="EE716" s="3">
        <v>46142</v>
      </c>
      <c r="EF716" s="2" t="s">
        <v>173</v>
      </c>
      <c r="EG716" t="b">
        <v>1</v>
      </c>
      <c r="EH716" s="2" t="s">
        <v>174</v>
      </c>
      <c r="EK716" s="2"/>
    </row>
    <row r="717" spans="1:141" ht="15">
      <c r="A717" s="3">
        <v>46113</v>
      </c>
      <c r="B717">
        <v>7220</v>
      </c>
      <c r="D717" s="2"/>
      <c r="E717" t="s">
        <v>176</v>
      </c>
      <c r="F717" s="2" t="s">
        <v>177</v>
      </c>
      <c r="G717">
        <v>2</v>
      </c>
      <c r="H717" s="3">
        <v>38600</v>
      </c>
      <c r="J717">
        <v>109205.333</v>
      </c>
      <c r="K717">
        <v>114455.3</v>
      </c>
      <c r="L717">
        <v>136392.56599999999</v>
      </c>
      <c r="M717">
        <v>22</v>
      </c>
      <c r="N717">
        <v>8</v>
      </c>
      <c r="O717">
        <v>0</v>
      </c>
      <c r="P717">
        <v>30</v>
      </c>
      <c r="Q717">
        <v>100</v>
      </c>
      <c r="R717">
        <v>100</v>
      </c>
      <c r="S717">
        <v>6567145</v>
      </c>
      <c r="T717">
        <v>1674400</v>
      </c>
      <c r="U717">
        <v>4892745</v>
      </c>
      <c r="V717">
        <v>20</v>
      </c>
      <c r="W717">
        <v>3276159</v>
      </c>
      <c r="X717">
        <v>0</v>
      </c>
      <c r="Y717">
        <v>0</v>
      </c>
      <c r="Z717">
        <v>7500</v>
      </c>
      <c r="AA717">
        <v>150000</v>
      </c>
      <c r="AB717">
        <v>0</v>
      </c>
      <c r="AC717">
        <v>0</v>
      </c>
      <c r="AD717">
        <v>0</v>
      </c>
      <c r="AE717">
        <v>157500</v>
      </c>
      <c r="AF717">
        <v>0</v>
      </c>
      <c r="AG717">
        <v>429207</v>
      </c>
      <c r="AH717">
        <v>0</v>
      </c>
      <c r="AI717">
        <v>843929</v>
      </c>
      <c r="AJ717">
        <v>1273136</v>
      </c>
      <c r="AK717">
        <v>920649</v>
      </c>
      <c r="AL717">
        <v>0</v>
      </c>
      <c r="AM717">
        <v>669210</v>
      </c>
      <c r="AN717">
        <v>0</v>
      </c>
      <c r="AO717">
        <v>65000</v>
      </c>
      <c r="AP717">
        <v>2927995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170491</v>
      </c>
      <c r="AZ717">
        <v>0</v>
      </c>
      <c r="BA717">
        <v>0</v>
      </c>
      <c r="BB717">
        <v>35000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586820</v>
      </c>
      <c r="BN717">
        <v>58680</v>
      </c>
      <c r="BO717">
        <v>258970</v>
      </c>
      <c r="BP717">
        <v>283060</v>
      </c>
      <c r="BQ717">
        <v>59100</v>
      </c>
      <c r="BR717">
        <v>9830</v>
      </c>
      <c r="BS717">
        <v>38620</v>
      </c>
      <c r="BT717">
        <v>0</v>
      </c>
      <c r="BU717">
        <v>10000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369320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207484.76699999999</v>
      </c>
      <c r="CH717">
        <v>30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13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20</v>
      </c>
      <c r="DA717">
        <v>0</v>
      </c>
      <c r="DB717">
        <v>33</v>
      </c>
      <c r="DC717">
        <v>53</v>
      </c>
      <c r="DD717">
        <v>36</v>
      </c>
      <c r="DE717">
        <v>0</v>
      </c>
      <c r="DF717">
        <v>65.42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2</v>
      </c>
      <c r="DS717">
        <v>2</v>
      </c>
      <c r="DV717" s="2"/>
      <c r="DZ717" t="b">
        <v>1</v>
      </c>
      <c r="EA717" s="2" t="s">
        <v>194</v>
      </c>
      <c r="ED717" s="3">
        <v>46113</v>
      </c>
      <c r="EE717" s="3">
        <v>46142</v>
      </c>
      <c r="EF717" s="2" t="s">
        <v>173</v>
      </c>
      <c r="EG717" t="b">
        <v>1</v>
      </c>
      <c r="EH717" s="2" t="s">
        <v>174</v>
      </c>
      <c r="EK717" s="2"/>
    </row>
    <row r="718" spans="1:141" ht="15">
      <c r="A718" s="3">
        <v>46113</v>
      </c>
      <c r="B718">
        <v>7250</v>
      </c>
      <c r="D718" s="2"/>
      <c r="E718" t="s">
        <v>176</v>
      </c>
      <c r="F718" s="2" t="s">
        <v>177</v>
      </c>
      <c r="G718">
        <v>3</v>
      </c>
      <c r="H718" s="3">
        <v>41640</v>
      </c>
      <c r="J718">
        <v>110095.333</v>
      </c>
      <c r="K718">
        <v>113095.3</v>
      </c>
      <c r="L718">
        <v>134771.899</v>
      </c>
      <c r="M718">
        <v>22</v>
      </c>
      <c r="N718">
        <v>8</v>
      </c>
      <c r="O718">
        <v>0</v>
      </c>
      <c r="P718">
        <v>30</v>
      </c>
      <c r="Q718">
        <v>100</v>
      </c>
      <c r="R718">
        <v>100</v>
      </c>
      <c r="S718">
        <v>6645300</v>
      </c>
      <c r="T718">
        <v>1505300</v>
      </c>
      <c r="U718">
        <v>5140000</v>
      </c>
      <c r="V718">
        <v>12</v>
      </c>
      <c r="W718">
        <v>3302859</v>
      </c>
      <c r="X718">
        <v>0</v>
      </c>
      <c r="Y718">
        <v>0</v>
      </c>
      <c r="Z718">
        <v>0</v>
      </c>
      <c r="AA718">
        <v>90000</v>
      </c>
      <c r="AB718">
        <v>0</v>
      </c>
      <c r="AC718">
        <v>0</v>
      </c>
      <c r="AD718">
        <v>0</v>
      </c>
      <c r="AE718">
        <v>90000</v>
      </c>
      <c r="AF718">
        <v>0</v>
      </c>
      <c r="AG718">
        <v>424107</v>
      </c>
      <c r="AH718">
        <v>0</v>
      </c>
      <c r="AI718">
        <v>960249</v>
      </c>
      <c r="AJ718">
        <v>1384357</v>
      </c>
      <c r="AK718">
        <v>960249</v>
      </c>
      <c r="AL718">
        <v>67385</v>
      </c>
      <c r="AM718">
        <v>684910</v>
      </c>
      <c r="AN718">
        <v>0</v>
      </c>
      <c r="AO718">
        <v>70000</v>
      </c>
      <c r="AP718">
        <v>3166901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50540</v>
      </c>
      <c r="AZ718">
        <v>0</v>
      </c>
      <c r="BA718">
        <v>0</v>
      </c>
      <c r="BB718">
        <v>35000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603090</v>
      </c>
      <c r="BN718">
        <v>60300</v>
      </c>
      <c r="BO718">
        <v>265430</v>
      </c>
      <c r="BP718">
        <v>279480</v>
      </c>
      <c r="BQ718">
        <v>59810</v>
      </c>
      <c r="BR718">
        <v>9910</v>
      </c>
      <c r="BS718">
        <v>38160</v>
      </c>
      <c r="BT718">
        <v>0</v>
      </c>
      <c r="BU718">
        <v>9100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180020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230296.32199999999</v>
      </c>
      <c r="CH718">
        <v>30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14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20</v>
      </c>
      <c r="DA718">
        <v>0</v>
      </c>
      <c r="DB718">
        <v>38</v>
      </c>
      <c r="DC718">
        <v>58</v>
      </c>
      <c r="DD718">
        <v>38</v>
      </c>
      <c r="DE718">
        <v>2</v>
      </c>
      <c r="DF718">
        <v>67.760000000000005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2</v>
      </c>
      <c r="DS718">
        <v>2</v>
      </c>
      <c r="DV718" s="2"/>
      <c r="DZ718" t="b">
        <v>1</v>
      </c>
      <c r="EA718" s="2" t="s">
        <v>195</v>
      </c>
      <c r="ED718" s="3">
        <v>46113</v>
      </c>
      <c r="EE718" s="3">
        <v>46142</v>
      </c>
      <c r="EF718" s="2" t="s">
        <v>173</v>
      </c>
      <c r="EG718" t="b">
        <v>1</v>
      </c>
      <c r="EH718" s="2" t="s">
        <v>174</v>
      </c>
      <c r="EK718" s="2"/>
    </row>
    <row r="719" spans="1:141" ht="15">
      <c r="A719" s="3">
        <v>46113</v>
      </c>
      <c r="B719">
        <v>7250</v>
      </c>
      <c r="D719" s="2"/>
      <c r="E719" t="s">
        <v>176</v>
      </c>
      <c r="F719" s="2" t="s">
        <v>177</v>
      </c>
      <c r="G719">
        <v>1</v>
      </c>
      <c r="H719" s="3">
        <v>41640</v>
      </c>
      <c r="J719">
        <v>108315.333</v>
      </c>
      <c r="K719">
        <v>111315.3</v>
      </c>
      <c r="L719">
        <v>132650.73300000001</v>
      </c>
      <c r="M719">
        <v>22</v>
      </c>
      <c r="N719">
        <v>8</v>
      </c>
      <c r="O719">
        <v>0</v>
      </c>
      <c r="P719">
        <v>30</v>
      </c>
      <c r="Q719">
        <v>100</v>
      </c>
      <c r="R719">
        <v>100</v>
      </c>
      <c r="S719">
        <v>5646515</v>
      </c>
      <c r="T719">
        <v>1246515</v>
      </c>
      <c r="U719">
        <v>4400000</v>
      </c>
      <c r="V719">
        <v>12</v>
      </c>
      <c r="W719">
        <v>3249459</v>
      </c>
      <c r="X719">
        <v>0</v>
      </c>
      <c r="Y719">
        <v>0</v>
      </c>
      <c r="Z719">
        <v>0</v>
      </c>
      <c r="AA719">
        <v>90000</v>
      </c>
      <c r="AB719">
        <v>0</v>
      </c>
      <c r="AC719">
        <v>0</v>
      </c>
      <c r="AD719">
        <v>0</v>
      </c>
      <c r="AE719">
        <v>90000</v>
      </c>
      <c r="AF719">
        <v>0</v>
      </c>
      <c r="AG719">
        <v>417432</v>
      </c>
      <c r="AH719">
        <v>0</v>
      </c>
      <c r="AI719">
        <v>646672</v>
      </c>
      <c r="AJ719">
        <v>1064104</v>
      </c>
      <c r="AK719">
        <v>596928</v>
      </c>
      <c r="AL719">
        <v>66325</v>
      </c>
      <c r="AM719">
        <v>524699</v>
      </c>
      <c r="AN719">
        <v>0</v>
      </c>
      <c r="AO719">
        <v>55000</v>
      </c>
      <c r="AP719">
        <v>2307056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405060</v>
      </c>
      <c r="BN719">
        <v>40500</v>
      </c>
      <c r="BO719">
        <v>242910</v>
      </c>
      <c r="BP719">
        <v>247310</v>
      </c>
      <c r="BQ719">
        <v>50820</v>
      </c>
      <c r="BR719">
        <v>9750</v>
      </c>
      <c r="BS719">
        <v>37560</v>
      </c>
      <c r="BT719">
        <v>0</v>
      </c>
      <c r="BU719">
        <v>6115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206490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225957.489</v>
      </c>
      <c r="CH719">
        <v>30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11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20</v>
      </c>
      <c r="DA719">
        <v>0</v>
      </c>
      <c r="DB719">
        <v>26</v>
      </c>
      <c r="DC719">
        <v>46</v>
      </c>
      <c r="DD719">
        <v>24</v>
      </c>
      <c r="DE719">
        <v>2</v>
      </c>
      <c r="DF719">
        <v>52.74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2</v>
      </c>
      <c r="DS719">
        <v>2</v>
      </c>
      <c r="DV719" s="2"/>
      <c r="DZ719" t="b">
        <v>1</v>
      </c>
      <c r="EA719" s="2" t="s">
        <v>195</v>
      </c>
      <c r="ED719" s="3">
        <v>46113</v>
      </c>
      <c r="EE719" s="3">
        <v>46142</v>
      </c>
      <c r="EF719" s="2" t="s">
        <v>173</v>
      </c>
      <c r="EG719" t="b">
        <v>1</v>
      </c>
      <c r="EH719" s="2" t="s">
        <v>174</v>
      </c>
      <c r="EK719" s="2"/>
    </row>
    <row r="720" spans="1:141" ht="15">
      <c r="A720" s="3">
        <v>46113</v>
      </c>
      <c r="B720">
        <v>7270</v>
      </c>
      <c r="D720" s="2"/>
      <c r="E720" t="s">
        <v>176</v>
      </c>
      <c r="F720" s="2" t="s">
        <v>177</v>
      </c>
      <c r="G720">
        <v>4</v>
      </c>
      <c r="H720" s="3">
        <v>41673</v>
      </c>
      <c r="J720">
        <v>110985.333</v>
      </c>
      <c r="K720">
        <v>114235.3</v>
      </c>
      <c r="L720">
        <v>136130.399</v>
      </c>
      <c r="M720">
        <v>22</v>
      </c>
      <c r="N720">
        <v>8</v>
      </c>
      <c r="O720">
        <v>0</v>
      </c>
      <c r="P720">
        <v>30</v>
      </c>
      <c r="Q720">
        <v>100</v>
      </c>
      <c r="R720">
        <v>100</v>
      </c>
      <c r="S720">
        <v>6383620</v>
      </c>
      <c r="T720">
        <v>1423620</v>
      </c>
      <c r="U720">
        <v>4960000</v>
      </c>
      <c r="V720">
        <v>12</v>
      </c>
      <c r="W720">
        <v>3329559</v>
      </c>
      <c r="X720">
        <v>0</v>
      </c>
      <c r="Y720">
        <v>0</v>
      </c>
      <c r="Z720">
        <v>7500</v>
      </c>
      <c r="AA720">
        <v>90000</v>
      </c>
      <c r="AB720">
        <v>0</v>
      </c>
      <c r="AC720">
        <v>0</v>
      </c>
      <c r="AD720">
        <v>0</v>
      </c>
      <c r="AE720">
        <v>97500</v>
      </c>
      <c r="AF720">
        <v>0</v>
      </c>
      <c r="AG720">
        <v>428382</v>
      </c>
      <c r="AH720">
        <v>0</v>
      </c>
      <c r="AI720">
        <v>816782</v>
      </c>
      <c r="AJ720">
        <v>1245164</v>
      </c>
      <c r="AK720">
        <v>918880</v>
      </c>
      <c r="AL720">
        <v>68065</v>
      </c>
      <c r="AM720">
        <v>562354</v>
      </c>
      <c r="AN720">
        <v>0</v>
      </c>
      <c r="AO720">
        <v>60000</v>
      </c>
      <c r="AP720">
        <v>2854463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102098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648280</v>
      </c>
      <c r="BN720">
        <v>64820</v>
      </c>
      <c r="BO720">
        <v>252130</v>
      </c>
      <c r="BP720">
        <v>268930</v>
      </c>
      <c r="BQ720">
        <v>57450</v>
      </c>
      <c r="BR720">
        <v>9990</v>
      </c>
      <c r="BS720">
        <v>38550</v>
      </c>
      <c r="BT720">
        <v>19000</v>
      </c>
      <c r="BU720">
        <v>4564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59906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225539.56700000001</v>
      </c>
      <c r="CH720">
        <v>30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12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20</v>
      </c>
      <c r="DA720">
        <v>0</v>
      </c>
      <c r="DB720">
        <v>32</v>
      </c>
      <c r="DC720">
        <v>52</v>
      </c>
      <c r="DD720">
        <v>36</v>
      </c>
      <c r="DE720">
        <v>2</v>
      </c>
      <c r="DF720">
        <v>55.08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3</v>
      </c>
      <c r="DR720">
        <v>2</v>
      </c>
      <c r="DS720">
        <v>2</v>
      </c>
      <c r="DV720" s="2"/>
      <c r="DZ720" t="b">
        <v>1</v>
      </c>
      <c r="EA720" s="2" t="s">
        <v>196</v>
      </c>
      <c r="ED720" s="3">
        <v>46113</v>
      </c>
      <c r="EE720" s="3">
        <v>46142</v>
      </c>
      <c r="EF720" s="2" t="s">
        <v>173</v>
      </c>
      <c r="EG720" t="b">
        <v>1</v>
      </c>
      <c r="EH720" s="2" t="s">
        <v>174</v>
      </c>
      <c r="EK720" s="2"/>
    </row>
    <row r="721" spans="1:141" ht="15">
      <c r="A721" s="3">
        <v>46113</v>
      </c>
      <c r="B721">
        <v>7270</v>
      </c>
      <c r="D721" s="2"/>
      <c r="E721" t="s">
        <v>179</v>
      </c>
      <c r="F721" s="2" t="s">
        <v>180</v>
      </c>
      <c r="G721">
        <v>19</v>
      </c>
      <c r="H721" s="3">
        <v>41640</v>
      </c>
      <c r="J721">
        <v>105328.299</v>
      </c>
      <c r="K721">
        <v>108578.26700000001</v>
      </c>
      <c r="L721">
        <v>129389.101</v>
      </c>
      <c r="M721">
        <v>22</v>
      </c>
      <c r="N721">
        <v>8</v>
      </c>
      <c r="O721">
        <v>0</v>
      </c>
      <c r="P721">
        <v>30</v>
      </c>
      <c r="Q721">
        <v>100</v>
      </c>
      <c r="R721">
        <v>100</v>
      </c>
      <c r="S721">
        <v>5508310</v>
      </c>
      <c r="T721">
        <v>1170160</v>
      </c>
      <c r="U721">
        <v>4338150</v>
      </c>
      <c r="V721">
        <v>12</v>
      </c>
      <c r="W721">
        <v>3159848</v>
      </c>
      <c r="X721">
        <v>0</v>
      </c>
      <c r="Y721">
        <v>0</v>
      </c>
      <c r="Z721">
        <v>7500</v>
      </c>
      <c r="AA721">
        <v>90000</v>
      </c>
      <c r="AB721">
        <v>0</v>
      </c>
      <c r="AC721">
        <v>0</v>
      </c>
      <c r="AD721">
        <v>0</v>
      </c>
      <c r="AE721">
        <v>97500</v>
      </c>
      <c r="AF721">
        <v>0</v>
      </c>
      <c r="AG721">
        <v>407168</v>
      </c>
      <c r="AH721">
        <v>0</v>
      </c>
      <c r="AI721">
        <v>1067460</v>
      </c>
      <c r="AJ721">
        <v>1474628</v>
      </c>
      <c r="AK721">
        <v>727813</v>
      </c>
      <c r="AL721">
        <v>0</v>
      </c>
      <c r="AM721">
        <v>0</v>
      </c>
      <c r="AN721">
        <v>0</v>
      </c>
      <c r="AO721">
        <v>0</v>
      </c>
      <c r="AP721">
        <v>2202441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48521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408980</v>
      </c>
      <c r="BN721">
        <v>40890</v>
      </c>
      <c r="BO721">
        <v>210520</v>
      </c>
      <c r="BP721">
        <v>232870</v>
      </c>
      <c r="BQ721">
        <v>49570</v>
      </c>
      <c r="BR721">
        <v>9480</v>
      </c>
      <c r="BS721">
        <v>36640</v>
      </c>
      <c r="BT721">
        <v>0</v>
      </c>
      <c r="BU721">
        <v>15000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166210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177550.611</v>
      </c>
      <c r="CH721">
        <v>30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20</v>
      </c>
      <c r="DA721">
        <v>0</v>
      </c>
      <c r="DB721">
        <v>44</v>
      </c>
      <c r="DC721">
        <v>64</v>
      </c>
      <c r="DD721">
        <v>30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1</v>
      </c>
      <c r="DR721">
        <v>2</v>
      </c>
      <c r="DS721">
        <v>2</v>
      </c>
      <c r="DV721" s="2"/>
      <c r="DZ721" t="b">
        <v>1</v>
      </c>
      <c r="EA721" s="2" t="s">
        <v>196</v>
      </c>
      <c r="ED721" s="3">
        <v>46113</v>
      </c>
      <c r="EE721" s="3">
        <v>46142</v>
      </c>
      <c r="EF721" s="2" t="s">
        <v>173</v>
      </c>
      <c r="EG721" t="b">
        <v>1</v>
      </c>
      <c r="EH721" s="2" t="s">
        <v>174</v>
      </c>
      <c r="EK721" s="2"/>
    </row>
    <row r="722" spans="1:141" ht="15">
      <c r="A722" s="3">
        <v>46113</v>
      </c>
      <c r="B722">
        <v>7270</v>
      </c>
      <c r="D722" s="2"/>
      <c r="E722" t="s">
        <v>179</v>
      </c>
      <c r="F722" s="2" t="s">
        <v>180</v>
      </c>
      <c r="G722">
        <v>17</v>
      </c>
      <c r="H722" s="3">
        <v>41640</v>
      </c>
      <c r="J722">
        <v>104068.299</v>
      </c>
      <c r="K722">
        <v>107068.26700000001</v>
      </c>
      <c r="L722">
        <v>127589.68399999999</v>
      </c>
      <c r="M722">
        <v>22</v>
      </c>
      <c r="N722">
        <v>8</v>
      </c>
      <c r="O722">
        <v>0</v>
      </c>
      <c r="P722">
        <v>30</v>
      </c>
      <c r="Q722">
        <v>100</v>
      </c>
      <c r="R722">
        <v>100</v>
      </c>
      <c r="S722">
        <v>6142142</v>
      </c>
      <c r="T722">
        <v>1662142</v>
      </c>
      <c r="U722">
        <v>4480000</v>
      </c>
      <c r="V722">
        <v>12</v>
      </c>
      <c r="W722">
        <v>3122048</v>
      </c>
      <c r="X722">
        <v>0</v>
      </c>
      <c r="Y722">
        <v>0</v>
      </c>
      <c r="Z722">
        <v>0</v>
      </c>
      <c r="AA722">
        <v>90000</v>
      </c>
      <c r="AB722">
        <v>0</v>
      </c>
      <c r="AC722">
        <v>0</v>
      </c>
      <c r="AD722">
        <v>0</v>
      </c>
      <c r="AE722">
        <v>90000</v>
      </c>
      <c r="AF722">
        <v>0</v>
      </c>
      <c r="AG722">
        <v>401506</v>
      </c>
      <c r="AH722">
        <v>0</v>
      </c>
      <c r="AI722">
        <v>789461</v>
      </c>
      <c r="AJ722">
        <v>1190967</v>
      </c>
      <c r="AK722">
        <v>909076</v>
      </c>
      <c r="AL722">
        <v>63794</v>
      </c>
      <c r="AM722">
        <v>648410</v>
      </c>
      <c r="AN722">
        <v>0</v>
      </c>
      <c r="AO722">
        <v>70000</v>
      </c>
      <c r="AP722">
        <v>2882247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47847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594180</v>
      </c>
      <c r="BN722">
        <v>59410</v>
      </c>
      <c r="BO722">
        <v>248140</v>
      </c>
      <c r="BP722">
        <v>275620</v>
      </c>
      <c r="BQ722">
        <v>55280</v>
      </c>
      <c r="BR722">
        <v>9370</v>
      </c>
      <c r="BS722">
        <v>36130</v>
      </c>
      <c r="BT722">
        <v>0</v>
      </c>
      <c r="BU722">
        <v>1602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382410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218171.57800000001</v>
      </c>
      <c r="CH722">
        <v>30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14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20</v>
      </c>
      <c r="DA722">
        <v>0</v>
      </c>
      <c r="DB722">
        <v>33</v>
      </c>
      <c r="DC722">
        <v>53</v>
      </c>
      <c r="DD722">
        <v>38</v>
      </c>
      <c r="DE722">
        <v>2</v>
      </c>
      <c r="DF722">
        <v>67.760000000000005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1</v>
      </c>
      <c r="DR722">
        <v>2</v>
      </c>
      <c r="DS722">
        <v>2</v>
      </c>
      <c r="DV722" s="2"/>
      <c r="DZ722" t="b">
        <v>1</v>
      </c>
      <c r="EA722" s="2" t="s">
        <v>196</v>
      </c>
      <c r="ED722" s="3">
        <v>46113</v>
      </c>
      <c r="EE722" s="3">
        <v>46142</v>
      </c>
      <c r="EF722" s="2" t="s">
        <v>173</v>
      </c>
      <c r="EG722" t="b">
        <v>1</v>
      </c>
      <c r="EH722" s="2" t="s">
        <v>174</v>
      </c>
      <c r="EK722" s="2"/>
    </row>
    <row r="723" spans="1:141" ht="15">
      <c r="A723" s="3">
        <v>46113</v>
      </c>
      <c r="B723">
        <v>7280</v>
      </c>
      <c r="D723" s="2"/>
      <c r="E723" t="s">
        <v>176</v>
      </c>
      <c r="F723" s="2" t="s">
        <v>177</v>
      </c>
      <c r="G723">
        <v>10</v>
      </c>
      <c r="H723" s="3">
        <v>38544</v>
      </c>
      <c r="J723">
        <v>115484.333</v>
      </c>
      <c r="K723">
        <v>120484.3</v>
      </c>
      <c r="L723">
        <v>143577.12400000001</v>
      </c>
      <c r="M723">
        <v>22</v>
      </c>
      <c r="N723">
        <v>8</v>
      </c>
      <c r="O723">
        <v>0</v>
      </c>
      <c r="P723">
        <v>30</v>
      </c>
      <c r="Q723">
        <v>100</v>
      </c>
      <c r="R723">
        <v>100</v>
      </c>
      <c r="S723">
        <v>6113476</v>
      </c>
      <c r="T723">
        <v>1263143</v>
      </c>
      <c r="U723">
        <v>4850333</v>
      </c>
      <c r="V723">
        <v>20</v>
      </c>
      <c r="W723">
        <v>3464529</v>
      </c>
      <c r="X723">
        <v>0</v>
      </c>
      <c r="Y723">
        <v>0</v>
      </c>
      <c r="Z723">
        <v>0</v>
      </c>
      <c r="AA723">
        <v>150000</v>
      </c>
      <c r="AB723">
        <v>0</v>
      </c>
      <c r="AC723">
        <v>0</v>
      </c>
      <c r="AD723">
        <v>0</v>
      </c>
      <c r="AE723">
        <v>150000</v>
      </c>
      <c r="AF723">
        <v>0</v>
      </c>
      <c r="AG723">
        <v>451816</v>
      </c>
      <c r="AH723">
        <v>0</v>
      </c>
      <c r="AI723">
        <v>1130669</v>
      </c>
      <c r="AJ723">
        <v>1582485</v>
      </c>
      <c r="AK723">
        <v>861462</v>
      </c>
      <c r="AL723">
        <v>0</v>
      </c>
      <c r="AM723">
        <v>0</v>
      </c>
      <c r="AN723">
        <v>0</v>
      </c>
      <c r="AO723">
        <v>0</v>
      </c>
      <c r="AP723">
        <v>2443947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55000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479260</v>
      </c>
      <c r="BN723">
        <v>47920</v>
      </c>
      <c r="BO723">
        <v>276160</v>
      </c>
      <c r="BP723">
        <v>258450</v>
      </c>
      <c r="BQ723">
        <v>55020</v>
      </c>
      <c r="BR723">
        <v>10400</v>
      </c>
      <c r="BS723">
        <v>40660</v>
      </c>
      <c r="BT723">
        <v>22000</v>
      </c>
      <c r="BU723">
        <v>1500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71773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213570.94399999999</v>
      </c>
      <c r="CH723">
        <v>30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20</v>
      </c>
      <c r="DA723">
        <v>0</v>
      </c>
      <c r="DB723">
        <v>42</v>
      </c>
      <c r="DC723">
        <v>62</v>
      </c>
      <c r="DD723">
        <v>32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2</v>
      </c>
      <c r="DS723">
        <v>2</v>
      </c>
      <c r="DV723" s="2"/>
      <c r="DZ723" t="b">
        <v>1</v>
      </c>
      <c r="EA723" s="2" t="s">
        <v>197</v>
      </c>
      <c r="ED723" s="3">
        <v>46113</v>
      </c>
      <c r="EE723" s="3">
        <v>46142</v>
      </c>
      <c r="EF723" s="2" t="s">
        <v>173</v>
      </c>
      <c r="EG723" t="b">
        <v>1</v>
      </c>
      <c r="EH723" s="2" t="s">
        <v>174</v>
      </c>
      <c r="EK723" s="2"/>
    </row>
    <row r="724" spans="1:141" ht="15">
      <c r="A724" s="3">
        <v>46113</v>
      </c>
      <c r="B724">
        <v>7310</v>
      </c>
      <c r="D724" s="2"/>
      <c r="E724" t="s">
        <v>170</v>
      </c>
      <c r="F724" s="2" t="s">
        <v>171</v>
      </c>
      <c r="G724">
        <v>8</v>
      </c>
      <c r="H724" s="3">
        <v>35345</v>
      </c>
      <c r="J724">
        <v>133782.58900000001</v>
      </c>
      <c r="K724">
        <v>140782.56700000001</v>
      </c>
      <c r="L724">
        <v>167765.89199999999</v>
      </c>
      <c r="M724">
        <v>22</v>
      </c>
      <c r="N724">
        <v>8</v>
      </c>
      <c r="O724">
        <v>0</v>
      </c>
      <c r="P724">
        <v>30</v>
      </c>
      <c r="Q724">
        <v>100</v>
      </c>
      <c r="R724">
        <v>100</v>
      </c>
      <c r="S724">
        <v>7674436</v>
      </c>
      <c r="T724">
        <v>2006270</v>
      </c>
      <c r="U724">
        <v>5668166</v>
      </c>
      <c r="V724">
        <v>27</v>
      </c>
      <c r="W724">
        <v>4013477</v>
      </c>
      <c r="X724">
        <v>0</v>
      </c>
      <c r="Y724">
        <v>0</v>
      </c>
      <c r="Z724">
        <v>7500</v>
      </c>
      <c r="AA724">
        <v>202500</v>
      </c>
      <c r="AB724">
        <v>0</v>
      </c>
      <c r="AC724">
        <v>0</v>
      </c>
      <c r="AD724">
        <v>0</v>
      </c>
      <c r="AE724">
        <v>210000</v>
      </c>
      <c r="AF724">
        <v>0</v>
      </c>
      <c r="AG724">
        <v>527934</v>
      </c>
      <c r="AH724">
        <v>0</v>
      </c>
      <c r="AI724">
        <v>817858</v>
      </c>
      <c r="AJ724">
        <v>1345793</v>
      </c>
      <c r="AK724">
        <v>1069507</v>
      </c>
      <c r="AL724">
        <v>83882</v>
      </c>
      <c r="AM724">
        <v>693040</v>
      </c>
      <c r="AN724">
        <v>0</v>
      </c>
      <c r="AO724">
        <v>60000</v>
      </c>
      <c r="AP724">
        <v>3252222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188737</v>
      </c>
      <c r="AZ724">
        <v>0</v>
      </c>
      <c r="BA724">
        <v>0</v>
      </c>
      <c r="BB724">
        <v>10000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900480</v>
      </c>
      <c r="BN724">
        <v>90040</v>
      </c>
      <c r="BO724">
        <v>302570</v>
      </c>
      <c r="BP724">
        <v>336680</v>
      </c>
      <c r="BQ724">
        <v>69070</v>
      </c>
      <c r="BR724">
        <v>12040</v>
      </c>
      <c r="BS724">
        <v>47510</v>
      </c>
      <c r="BT724">
        <v>18000</v>
      </c>
      <c r="BU724">
        <v>1500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228380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251656.33300000001</v>
      </c>
      <c r="CH724">
        <v>30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12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20</v>
      </c>
      <c r="DA724">
        <v>0</v>
      </c>
      <c r="DB724">
        <v>26</v>
      </c>
      <c r="DC724">
        <v>46</v>
      </c>
      <c r="DD724">
        <v>34</v>
      </c>
      <c r="DE724">
        <v>2</v>
      </c>
      <c r="DF724">
        <v>55.08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0.5</v>
      </c>
      <c r="DR724">
        <v>2</v>
      </c>
      <c r="DS724">
        <v>2</v>
      </c>
      <c r="DV724" s="2"/>
      <c r="DZ724" t="b">
        <v>1</v>
      </c>
      <c r="EA724" s="2" t="s">
        <v>198</v>
      </c>
      <c r="ED724" s="3">
        <v>46113</v>
      </c>
      <c r="EE724" s="3">
        <v>46142</v>
      </c>
      <c r="EF724" s="2" t="s">
        <v>173</v>
      </c>
      <c r="EG724" t="b">
        <v>1</v>
      </c>
      <c r="EH724" s="2" t="s">
        <v>174</v>
      </c>
      <c r="EK724" s="2"/>
    </row>
    <row r="725" spans="1:141" ht="15">
      <c r="A725" s="3">
        <v>46113</v>
      </c>
      <c r="B725">
        <v>7310</v>
      </c>
      <c r="D725" s="2"/>
      <c r="E725" t="s">
        <v>170</v>
      </c>
      <c r="F725" s="2" t="s">
        <v>171</v>
      </c>
      <c r="G725">
        <v>13</v>
      </c>
      <c r="H725" s="3">
        <v>35444</v>
      </c>
      <c r="J725">
        <v>137689.58900000001</v>
      </c>
      <c r="K725">
        <v>144939.56700000001</v>
      </c>
      <c r="L725">
        <v>172719.65</v>
      </c>
      <c r="M725">
        <v>22</v>
      </c>
      <c r="N725">
        <v>8</v>
      </c>
      <c r="O725">
        <v>0</v>
      </c>
      <c r="P725">
        <v>30</v>
      </c>
      <c r="Q725">
        <v>100</v>
      </c>
      <c r="R725">
        <v>100</v>
      </c>
      <c r="S725">
        <v>8135621</v>
      </c>
      <c r="T725">
        <v>2007621</v>
      </c>
      <c r="U725">
        <v>6128000</v>
      </c>
      <c r="V725">
        <v>29</v>
      </c>
      <c r="W725">
        <v>4130687</v>
      </c>
      <c r="X725">
        <v>0</v>
      </c>
      <c r="Y725">
        <v>0</v>
      </c>
      <c r="Z725">
        <v>0</v>
      </c>
      <c r="AA725">
        <v>217500</v>
      </c>
      <c r="AB725">
        <v>0</v>
      </c>
      <c r="AC725">
        <v>0</v>
      </c>
      <c r="AD725">
        <v>0</v>
      </c>
      <c r="AE725">
        <v>217500</v>
      </c>
      <c r="AF725">
        <v>0</v>
      </c>
      <c r="AG725">
        <v>543523</v>
      </c>
      <c r="AH725">
        <v>0</v>
      </c>
      <c r="AI725">
        <v>1133472</v>
      </c>
      <c r="AJ725">
        <v>1676996</v>
      </c>
      <c r="AK725">
        <v>971548</v>
      </c>
      <c r="AL725">
        <v>86359</v>
      </c>
      <c r="AM725">
        <v>877761</v>
      </c>
      <c r="AN725">
        <v>0</v>
      </c>
      <c r="AO725">
        <v>70000</v>
      </c>
      <c r="AP725">
        <v>3682664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64770</v>
      </c>
      <c r="AZ725">
        <v>0</v>
      </c>
      <c r="BA725">
        <v>0</v>
      </c>
      <c r="BB725">
        <v>40000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984800</v>
      </c>
      <c r="BN725">
        <v>98480</v>
      </c>
      <c r="BO725">
        <v>302570</v>
      </c>
      <c r="BP725">
        <v>348480</v>
      </c>
      <c r="BQ725">
        <v>73220</v>
      </c>
      <c r="BR725">
        <v>12400</v>
      </c>
      <c r="BS725">
        <v>48910</v>
      </c>
      <c r="BT725">
        <v>0</v>
      </c>
      <c r="BU725">
        <v>7201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131560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249508.68900000001</v>
      </c>
      <c r="CH725">
        <v>30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14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20</v>
      </c>
      <c r="DA725">
        <v>0</v>
      </c>
      <c r="DB725">
        <v>35</v>
      </c>
      <c r="DC725">
        <v>55</v>
      </c>
      <c r="DD725">
        <v>30</v>
      </c>
      <c r="DE725">
        <v>2</v>
      </c>
      <c r="DF725">
        <v>67.760000000000005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1.5</v>
      </c>
      <c r="DR725">
        <v>2</v>
      </c>
      <c r="DS725">
        <v>2</v>
      </c>
      <c r="DV725" s="2"/>
      <c r="DZ725" t="b">
        <v>1</v>
      </c>
      <c r="EA725" s="2" t="s">
        <v>198</v>
      </c>
      <c r="ED725" s="3">
        <v>46113</v>
      </c>
      <c r="EE725" s="3">
        <v>46142</v>
      </c>
      <c r="EF725" s="2" t="s">
        <v>173</v>
      </c>
      <c r="EG725" t="b">
        <v>1</v>
      </c>
      <c r="EH725" s="2" t="s">
        <v>174</v>
      </c>
      <c r="EK725" s="2"/>
    </row>
    <row r="726" spans="1:141" ht="15">
      <c r="A726" s="3">
        <v>46113</v>
      </c>
      <c r="B726">
        <v>7310</v>
      </c>
      <c r="D726" s="2"/>
      <c r="E726" t="s">
        <v>170</v>
      </c>
      <c r="F726" s="2" t="s">
        <v>171</v>
      </c>
      <c r="G726">
        <v>5</v>
      </c>
      <c r="H726" s="3">
        <v>35597</v>
      </c>
      <c r="J726">
        <v>131085.58900000001</v>
      </c>
      <c r="K726">
        <v>138460.56700000001</v>
      </c>
      <c r="L726">
        <v>164998.842</v>
      </c>
      <c r="M726">
        <v>22</v>
      </c>
      <c r="N726">
        <v>8</v>
      </c>
      <c r="O726">
        <v>0</v>
      </c>
      <c r="P726">
        <v>30</v>
      </c>
      <c r="Q726">
        <v>100</v>
      </c>
      <c r="R726">
        <v>100</v>
      </c>
      <c r="S726">
        <v>7697762</v>
      </c>
      <c r="T726">
        <v>1764762</v>
      </c>
      <c r="U726">
        <v>5933000</v>
      </c>
      <c r="V726">
        <v>28</v>
      </c>
      <c r="W726">
        <v>3932567</v>
      </c>
      <c r="X726">
        <v>0</v>
      </c>
      <c r="Y726">
        <v>0</v>
      </c>
      <c r="Z726">
        <v>11250</v>
      </c>
      <c r="AA726">
        <v>210000</v>
      </c>
      <c r="AB726">
        <v>0</v>
      </c>
      <c r="AC726">
        <v>0</v>
      </c>
      <c r="AD726">
        <v>0</v>
      </c>
      <c r="AE726">
        <v>221250</v>
      </c>
      <c r="AF726">
        <v>0</v>
      </c>
      <c r="AG726">
        <v>519227</v>
      </c>
      <c r="AH726">
        <v>0</v>
      </c>
      <c r="AI726">
        <v>928118</v>
      </c>
      <c r="AJ726">
        <v>1447345</v>
      </c>
      <c r="AK726">
        <v>1051867</v>
      </c>
      <c r="AL726">
        <v>82499</v>
      </c>
      <c r="AM726">
        <v>681610</v>
      </c>
      <c r="AN726">
        <v>0</v>
      </c>
      <c r="AO726">
        <v>60000</v>
      </c>
      <c r="AP726">
        <v>3323321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185624</v>
      </c>
      <c r="AZ726">
        <v>0</v>
      </c>
      <c r="BA726">
        <v>0</v>
      </c>
      <c r="BB726">
        <v>35000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804140</v>
      </c>
      <c r="BN726">
        <v>80410</v>
      </c>
      <c r="BO726">
        <v>302570</v>
      </c>
      <c r="BP726">
        <v>335930</v>
      </c>
      <c r="BQ726">
        <v>69280</v>
      </c>
      <c r="BR726">
        <v>11800</v>
      </c>
      <c r="BS726">
        <v>46730</v>
      </c>
      <c r="BT726">
        <v>24000</v>
      </c>
      <c r="BU726">
        <v>7622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82280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256131.17800000001</v>
      </c>
      <c r="CH726">
        <v>30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12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20</v>
      </c>
      <c r="DA726">
        <v>0</v>
      </c>
      <c r="DB726">
        <v>30</v>
      </c>
      <c r="DC726">
        <v>50</v>
      </c>
      <c r="DD726">
        <v>34</v>
      </c>
      <c r="DE726">
        <v>2</v>
      </c>
      <c r="DF726">
        <v>55.08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2</v>
      </c>
      <c r="DS726">
        <v>2</v>
      </c>
      <c r="DV726" s="2"/>
      <c r="DZ726" t="b">
        <v>1</v>
      </c>
      <c r="EA726" s="2" t="s">
        <v>198</v>
      </c>
      <c r="ED726" s="3">
        <v>46113</v>
      </c>
      <c r="EE726" s="3">
        <v>46142</v>
      </c>
      <c r="EF726" s="2" t="s">
        <v>173</v>
      </c>
      <c r="EG726" t="b">
        <v>1</v>
      </c>
      <c r="EH726" s="2" t="s">
        <v>174</v>
      </c>
      <c r="EK726" s="2"/>
    </row>
    <row r="727" spans="1:141" ht="15">
      <c r="A727" s="3">
        <v>46113</v>
      </c>
      <c r="B727">
        <v>7310</v>
      </c>
      <c r="D727" s="2"/>
      <c r="E727" t="s">
        <v>176</v>
      </c>
      <c r="F727" s="2" t="s">
        <v>177</v>
      </c>
      <c r="G727">
        <v>7</v>
      </c>
      <c r="H727" s="3">
        <v>37683</v>
      </c>
      <c r="J727">
        <v>113366.333</v>
      </c>
      <c r="K727">
        <v>119116.3</v>
      </c>
      <c r="L727">
        <v>141946.924</v>
      </c>
      <c r="M727">
        <v>22</v>
      </c>
      <c r="N727">
        <v>8</v>
      </c>
      <c r="O727">
        <v>0</v>
      </c>
      <c r="P727">
        <v>30</v>
      </c>
      <c r="Q727">
        <v>100</v>
      </c>
      <c r="R727">
        <v>100</v>
      </c>
      <c r="S727">
        <v>6257885</v>
      </c>
      <c r="T727">
        <v>1476885</v>
      </c>
      <c r="U727">
        <v>4781000</v>
      </c>
      <c r="V727">
        <v>23</v>
      </c>
      <c r="W727">
        <v>3400989</v>
      </c>
      <c r="X727">
        <v>0</v>
      </c>
      <c r="Y727">
        <v>0</v>
      </c>
      <c r="Z727">
        <v>0</v>
      </c>
      <c r="AA727">
        <v>172500</v>
      </c>
      <c r="AB727">
        <v>0</v>
      </c>
      <c r="AC727">
        <v>0</v>
      </c>
      <c r="AD727">
        <v>0</v>
      </c>
      <c r="AE727">
        <v>172500</v>
      </c>
      <c r="AF727">
        <v>0</v>
      </c>
      <c r="AG727">
        <v>446686</v>
      </c>
      <c r="AH727">
        <v>0</v>
      </c>
      <c r="AI727">
        <v>798451</v>
      </c>
      <c r="AJ727">
        <v>1245137</v>
      </c>
      <c r="AK727">
        <v>585531</v>
      </c>
      <c r="AL727">
        <v>70973</v>
      </c>
      <c r="AM727">
        <v>664524</v>
      </c>
      <c r="AN727">
        <v>0</v>
      </c>
      <c r="AO727">
        <v>65000</v>
      </c>
      <c r="AP727">
        <v>2631165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53231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592910</v>
      </c>
      <c r="BN727">
        <v>59290</v>
      </c>
      <c r="BO727">
        <v>238400</v>
      </c>
      <c r="BP727">
        <v>272740</v>
      </c>
      <c r="BQ727">
        <v>56320</v>
      </c>
      <c r="BR727">
        <v>10210</v>
      </c>
      <c r="BS727">
        <v>40200</v>
      </c>
      <c r="BT727">
        <v>0</v>
      </c>
      <c r="BU727">
        <v>665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206150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200247.73300000001</v>
      </c>
      <c r="CH727">
        <v>30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13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20</v>
      </c>
      <c r="DA727">
        <v>0</v>
      </c>
      <c r="DB727">
        <v>30</v>
      </c>
      <c r="DC727">
        <v>50</v>
      </c>
      <c r="DD727">
        <v>22</v>
      </c>
      <c r="DE727">
        <v>2</v>
      </c>
      <c r="DF727">
        <v>62.42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1</v>
      </c>
      <c r="DR727">
        <v>2</v>
      </c>
      <c r="DS727">
        <v>2</v>
      </c>
      <c r="DV727" s="2"/>
      <c r="DZ727" t="b">
        <v>1</v>
      </c>
      <c r="EA727" s="2" t="s">
        <v>198</v>
      </c>
      <c r="ED727" s="3">
        <v>46113</v>
      </c>
      <c r="EE727" s="3">
        <v>46142</v>
      </c>
      <c r="EF727" s="2" t="s">
        <v>173</v>
      </c>
      <c r="EG727" t="b">
        <v>1</v>
      </c>
      <c r="EH727" s="2" t="s">
        <v>174</v>
      </c>
      <c r="EK727" s="2"/>
    </row>
    <row r="728" spans="1:141" ht="15">
      <c r="A728" s="3">
        <v>46113</v>
      </c>
      <c r="B728">
        <v>7310</v>
      </c>
      <c r="D728" s="2"/>
      <c r="E728" t="s">
        <v>176</v>
      </c>
      <c r="F728" s="2" t="s">
        <v>177</v>
      </c>
      <c r="G728">
        <v>12</v>
      </c>
      <c r="H728" s="3">
        <v>37747</v>
      </c>
      <c r="J728">
        <v>116788.333</v>
      </c>
      <c r="K728">
        <v>122538.3</v>
      </c>
      <c r="L728">
        <v>146024.80799999999</v>
      </c>
      <c r="M728">
        <v>22</v>
      </c>
      <c r="N728">
        <v>8</v>
      </c>
      <c r="O728">
        <v>0</v>
      </c>
      <c r="P728">
        <v>30</v>
      </c>
      <c r="Q728">
        <v>100</v>
      </c>
      <c r="R728">
        <v>100</v>
      </c>
      <c r="S728">
        <v>5799019</v>
      </c>
      <c r="T728">
        <v>1336940</v>
      </c>
      <c r="U728">
        <v>4462079</v>
      </c>
      <c r="V728">
        <v>23</v>
      </c>
      <c r="W728">
        <v>3503649</v>
      </c>
      <c r="X728">
        <v>0</v>
      </c>
      <c r="Y728">
        <v>0</v>
      </c>
      <c r="Z728">
        <v>0</v>
      </c>
      <c r="AA728">
        <v>172500</v>
      </c>
      <c r="AB728">
        <v>0</v>
      </c>
      <c r="AC728">
        <v>0</v>
      </c>
      <c r="AD728">
        <v>0</v>
      </c>
      <c r="AE728">
        <v>172500</v>
      </c>
      <c r="AF728">
        <v>0</v>
      </c>
      <c r="AG728">
        <v>459518</v>
      </c>
      <c r="AH728">
        <v>0</v>
      </c>
      <c r="AI728">
        <v>657111</v>
      </c>
      <c r="AJ728">
        <v>1116630</v>
      </c>
      <c r="AK728">
        <v>438074</v>
      </c>
      <c r="AL728">
        <v>0</v>
      </c>
      <c r="AM728">
        <v>508166</v>
      </c>
      <c r="AN728">
        <v>0</v>
      </c>
      <c r="AO728">
        <v>50000</v>
      </c>
      <c r="AP728">
        <v>2112870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10000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467580</v>
      </c>
      <c r="BN728">
        <v>46750</v>
      </c>
      <c r="BO728">
        <v>269130</v>
      </c>
      <c r="BP728">
        <v>249240</v>
      </c>
      <c r="BQ728">
        <v>52190</v>
      </c>
      <c r="BR728">
        <v>10510</v>
      </c>
      <c r="BS728">
        <v>41350</v>
      </c>
      <c r="BT728">
        <v>28000</v>
      </c>
      <c r="BU728">
        <v>15000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157190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207804.81099999999</v>
      </c>
      <c r="CH728">
        <v>30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10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20</v>
      </c>
      <c r="DA728">
        <v>0</v>
      </c>
      <c r="DB728">
        <v>24</v>
      </c>
      <c r="DC728">
        <v>44</v>
      </c>
      <c r="DD728">
        <v>16</v>
      </c>
      <c r="DE728">
        <v>0</v>
      </c>
      <c r="DF728">
        <v>46.4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1</v>
      </c>
      <c r="DR728">
        <v>2</v>
      </c>
      <c r="DS728">
        <v>2</v>
      </c>
      <c r="DV728" s="2"/>
      <c r="DZ728" t="b">
        <v>1</v>
      </c>
      <c r="EA728" s="2" t="s">
        <v>198</v>
      </c>
      <c r="ED728" s="3">
        <v>46113</v>
      </c>
      <c r="EE728" s="3">
        <v>46142</v>
      </c>
      <c r="EF728" s="2" t="s">
        <v>173</v>
      </c>
      <c r="EG728" t="b">
        <v>1</v>
      </c>
      <c r="EH728" s="2" t="s">
        <v>174</v>
      </c>
      <c r="EK728" s="2"/>
    </row>
    <row r="729" spans="1:141" ht="15">
      <c r="A729" s="3">
        <v>46113</v>
      </c>
      <c r="B729">
        <v>7310</v>
      </c>
      <c r="D729" s="2"/>
      <c r="E729" t="s">
        <v>176</v>
      </c>
      <c r="F729" s="2" t="s">
        <v>177</v>
      </c>
      <c r="G729">
        <v>15</v>
      </c>
      <c r="H729" s="3">
        <v>37956</v>
      </c>
      <c r="J729">
        <v>118421.333</v>
      </c>
      <c r="K729">
        <v>124296.3</v>
      </c>
      <c r="L729">
        <v>148119.758</v>
      </c>
      <c r="M729">
        <v>22</v>
      </c>
      <c r="N729">
        <v>8</v>
      </c>
      <c r="O729">
        <v>0</v>
      </c>
      <c r="P729">
        <v>30</v>
      </c>
      <c r="Q729">
        <v>100</v>
      </c>
      <c r="R729">
        <v>100</v>
      </c>
      <c r="S729">
        <v>7164192</v>
      </c>
      <c r="T729">
        <v>1611192</v>
      </c>
      <c r="U729">
        <v>5553000</v>
      </c>
      <c r="V729">
        <v>22</v>
      </c>
      <c r="W729">
        <v>3552639</v>
      </c>
      <c r="X729">
        <v>0</v>
      </c>
      <c r="Y729">
        <v>0</v>
      </c>
      <c r="Z729">
        <v>11250</v>
      </c>
      <c r="AA729">
        <v>165000</v>
      </c>
      <c r="AB729">
        <v>0</v>
      </c>
      <c r="AC729">
        <v>0</v>
      </c>
      <c r="AD729">
        <v>0</v>
      </c>
      <c r="AE729">
        <v>176250</v>
      </c>
      <c r="AF729">
        <v>0</v>
      </c>
      <c r="AG729">
        <v>466111</v>
      </c>
      <c r="AH729">
        <v>0</v>
      </c>
      <c r="AI729">
        <v>916491</v>
      </c>
      <c r="AJ729">
        <v>1382602</v>
      </c>
      <c r="AK729">
        <v>1055353</v>
      </c>
      <c r="AL729">
        <v>74059</v>
      </c>
      <c r="AM729">
        <v>752744</v>
      </c>
      <c r="AN729">
        <v>0</v>
      </c>
      <c r="AO729">
        <v>70000</v>
      </c>
      <c r="AP729">
        <v>3334758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55545</v>
      </c>
      <c r="AZ729">
        <v>0</v>
      </c>
      <c r="BA729">
        <v>0</v>
      </c>
      <c r="BB729">
        <v>45000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769040</v>
      </c>
      <c r="BN729">
        <v>76900</v>
      </c>
      <c r="BO729">
        <v>278730</v>
      </c>
      <c r="BP729">
        <v>301500</v>
      </c>
      <c r="BQ729">
        <v>64480</v>
      </c>
      <c r="BR729">
        <v>10660</v>
      </c>
      <c r="BS729">
        <v>41950</v>
      </c>
      <c r="BT729">
        <v>0</v>
      </c>
      <c r="BU729">
        <v>8392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59540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224230.55600000001</v>
      </c>
      <c r="CH729">
        <v>30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14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20</v>
      </c>
      <c r="DA729">
        <v>0</v>
      </c>
      <c r="DB729">
        <v>33</v>
      </c>
      <c r="DC729">
        <v>53</v>
      </c>
      <c r="DD729">
        <v>38</v>
      </c>
      <c r="DE729">
        <v>2</v>
      </c>
      <c r="DF729">
        <v>67.760000000000005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1</v>
      </c>
      <c r="DR729">
        <v>2</v>
      </c>
      <c r="DS729">
        <v>2</v>
      </c>
      <c r="DV729" s="2"/>
      <c r="DZ729" t="b">
        <v>1</v>
      </c>
      <c r="EA729" s="2" t="s">
        <v>198</v>
      </c>
      <c r="ED729" s="3">
        <v>46113</v>
      </c>
      <c r="EE729" s="3">
        <v>46142</v>
      </c>
      <c r="EF729" s="2" t="s">
        <v>173</v>
      </c>
      <c r="EG729" t="b">
        <v>1</v>
      </c>
      <c r="EH729" s="2" t="s">
        <v>174</v>
      </c>
      <c r="EK729" s="2"/>
    </row>
    <row r="730" spans="1:141" ht="15">
      <c r="A730" s="3">
        <v>46113</v>
      </c>
      <c r="B730">
        <v>7310</v>
      </c>
      <c r="D730" s="2"/>
      <c r="E730" t="s">
        <v>176</v>
      </c>
      <c r="F730" s="2" t="s">
        <v>177</v>
      </c>
      <c r="G730">
        <v>9</v>
      </c>
      <c r="H730" s="3">
        <v>37963</v>
      </c>
      <c r="J730">
        <v>114832.333</v>
      </c>
      <c r="K730">
        <v>120582.3</v>
      </c>
      <c r="L730">
        <v>143693.908</v>
      </c>
      <c r="M730">
        <v>22</v>
      </c>
      <c r="N730">
        <v>8</v>
      </c>
      <c r="O730">
        <v>0</v>
      </c>
      <c r="P730">
        <v>30</v>
      </c>
      <c r="Q730">
        <v>100</v>
      </c>
      <c r="R730">
        <v>100</v>
      </c>
      <c r="S730">
        <v>6758020</v>
      </c>
      <c r="T730">
        <v>1301020</v>
      </c>
      <c r="U730">
        <v>5457000</v>
      </c>
      <c r="V730">
        <v>22</v>
      </c>
      <c r="W730">
        <v>3444969</v>
      </c>
      <c r="X730">
        <v>0</v>
      </c>
      <c r="Y730">
        <v>0</v>
      </c>
      <c r="Z730">
        <v>7500</v>
      </c>
      <c r="AA730">
        <v>165000</v>
      </c>
      <c r="AB730">
        <v>0</v>
      </c>
      <c r="AC730">
        <v>0</v>
      </c>
      <c r="AD730">
        <v>0</v>
      </c>
      <c r="AE730">
        <v>172500</v>
      </c>
      <c r="AF730">
        <v>0</v>
      </c>
      <c r="AG730">
        <v>452183</v>
      </c>
      <c r="AH730">
        <v>0</v>
      </c>
      <c r="AI730">
        <v>889106</v>
      </c>
      <c r="AJ730">
        <v>1341289</v>
      </c>
      <c r="AK730">
        <v>808278</v>
      </c>
      <c r="AL730">
        <v>71846</v>
      </c>
      <c r="AM730">
        <v>730252</v>
      </c>
      <c r="AN730">
        <v>0</v>
      </c>
      <c r="AO730">
        <v>70000</v>
      </c>
      <c r="AP730">
        <v>3021665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53886</v>
      </c>
      <c r="AZ730">
        <v>0</v>
      </c>
      <c r="BA730">
        <v>0</v>
      </c>
      <c r="BB730">
        <v>65000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472890</v>
      </c>
      <c r="BN730">
        <v>47280</v>
      </c>
      <c r="BO730">
        <v>276110</v>
      </c>
      <c r="BP730">
        <v>296700</v>
      </c>
      <c r="BQ730">
        <v>60820</v>
      </c>
      <c r="BR730">
        <v>10340</v>
      </c>
      <c r="BS730">
        <v>40690</v>
      </c>
      <c r="BT730">
        <v>11000</v>
      </c>
      <c r="BU730">
        <v>20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85170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206271.27799999999</v>
      </c>
      <c r="CH730">
        <v>30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14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20</v>
      </c>
      <c r="DA730">
        <v>0</v>
      </c>
      <c r="DB730">
        <v>33</v>
      </c>
      <c r="DC730">
        <v>53</v>
      </c>
      <c r="DD730">
        <v>30</v>
      </c>
      <c r="DE730">
        <v>2</v>
      </c>
      <c r="DF730">
        <v>67.760000000000005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2</v>
      </c>
      <c r="DS730">
        <v>2</v>
      </c>
      <c r="DV730" s="2"/>
      <c r="DZ730" t="b">
        <v>1</v>
      </c>
      <c r="EA730" s="2" t="s">
        <v>198</v>
      </c>
      <c r="ED730" s="3">
        <v>46113</v>
      </c>
      <c r="EE730" s="3">
        <v>46142</v>
      </c>
      <c r="EF730" s="2" t="s">
        <v>173</v>
      </c>
      <c r="EG730" t="b">
        <v>1</v>
      </c>
      <c r="EH730" s="2" t="s">
        <v>174</v>
      </c>
      <c r="EK730" s="2"/>
    </row>
    <row r="731" spans="1:141" ht="15">
      <c r="A731" s="3">
        <v>46113</v>
      </c>
      <c r="B731">
        <v>7310</v>
      </c>
      <c r="D731" s="2"/>
      <c r="E731" t="s">
        <v>176</v>
      </c>
      <c r="F731" s="2" t="s">
        <v>177</v>
      </c>
      <c r="G731">
        <v>13</v>
      </c>
      <c r="H731" s="3">
        <v>38096</v>
      </c>
      <c r="J731">
        <v>117360.333</v>
      </c>
      <c r="K731">
        <v>122860.3</v>
      </c>
      <c r="L731">
        <v>146408.524</v>
      </c>
      <c r="M731">
        <v>22</v>
      </c>
      <c r="N731">
        <v>8</v>
      </c>
      <c r="O731">
        <v>0</v>
      </c>
      <c r="P731">
        <v>30</v>
      </c>
      <c r="Q731">
        <v>100</v>
      </c>
      <c r="R731">
        <v>100</v>
      </c>
      <c r="S731">
        <v>7085418</v>
      </c>
      <c r="T731">
        <v>1467418</v>
      </c>
      <c r="U731">
        <v>5618000</v>
      </c>
      <c r="V731">
        <v>22</v>
      </c>
      <c r="W731">
        <v>3513474</v>
      </c>
      <c r="X731">
        <v>0</v>
      </c>
      <c r="Y731">
        <v>0</v>
      </c>
      <c r="Z731">
        <v>0</v>
      </c>
      <c r="AA731">
        <v>165000</v>
      </c>
      <c r="AB731">
        <v>0</v>
      </c>
      <c r="AC731">
        <v>0</v>
      </c>
      <c r="AD731">
        <v>0</v>
      </c>
      <c r="AE731">
        <v>165000</v>
      </c>
      <c r="AF731">
        <v>0</v>
      </c>
      <c r="AG731">
        <v>460726</v>
      </c>
      <c r="AH731">
        <v>0</v>
      </c>
      <c r="AI731">
        <v>905902</v>
      </c>
      <c r="AJ731">
        <v>1366628</v>
      </c>
      <c r="AK731">
        <v>988257</v>
      </c>
      <c r="AL731">
        <v>73204</v>
      </c>
      <c r="AM731">
        <v>744048</v>
      </c>
      <c r="AN731">
        <v>0</v>
      </c>
      <c r="AO731">
        <v>70000</v>
      </c>
      <c r="AP731">
        <v>3242137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109807</v>
      </c>
      <c r="AZ731">
        <v>0</v>
      </c>
      <c r="BA731">
        <v>0</v>
      </c>
      <c r="BB731">
        <v>55000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565500</v>
      </c>
      <c r="BN731">
        <v>56550</v>
      </c>
      <c r="BO731">
        <v>298490</v>
      </c>
      <c r="BP731">
        <v>307980</v>
      </c>
      <c r="BQ731">
        <v>63770</v>
      </c>
      <c r="BR731">
        <v>10540</v>
      </c>
      <c r="BS731">
        <v>41390</v>
      </c>
      <c r="BT731">
        <v>0</v>
      </c>
      <c r="BU731">
        <v>6248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116950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216426.22200000001</v>
      </c>
      <c r="CH731">
        <v>30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14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20</v>
      </c>
      <c r="DA731">
        <v>0</v>
      </c>
      <c r="DB731">
        <v>33</v>
      </c>
      <c r="DC731">
        <v>53</v>
      </c>
      <c r="DD731">
        <v>36</v>
      </c>
      <c r="DE731">
        <v>2</v>
      </c>
      <c r="DF731">
        <v>67.760000000000005</v>
      </c>
      <c r="DG731">
        <v>0</v>
      </c>
      <c r="DH731">
        <v>0</v>
      </c>
      <c r="DI731">
        <v>0</v>
      </c>
      <c r="DJ731">
        <v>0.5</v>
      </c>
      <c r="DK731">
        <v>0</v>
      </c>
      <c r="DL731">
        <v>0</v>
      </c>
      <c r="DM731">
        <v>0</v>
      </c>
      <c r="DN731">
        <v>0.5</v>
      </c>
      <c r="DO731">
        <v>0</v>
      </c>
      <c r="DP731">
        <v>0</v>
      </c>
      <c r="DQ731">
        <v>0</v>
      </c>
      <c r="DR731">
        <v>2</v>
      </c>
      <c r="DS731">
        <v>2</v>
      </c>
      <c r="DV731" s="2"/>
      <c r="DZ731" t="b">
        <v>1</v>
      </c>
      <c r="EA731" s="2" t="s">
        <v>198</v>
      </c>
      <c r="ED731" s="3">
        <v>46113</v>
      </c>
      <c r="EE731" s="3">
        <v>46142</v>
      </c>
      <c r="EF731" s="2" t="s">
        <v>173</v>
      </c>
      <c r="EG731" t="b">
        <v>1</v>
      </c>
      <c r="EH731" s="2" t="s">
        <v>174</v>
      </c>
      <c r="EK731" s="2"/>
    </row>
    <row r="732" spans="1:141" ht="15">
      <c r="A732" s="3">
        <v>46113</v>
      </c>
      <c r="B732">
        <v>7310</v>
      </c>
      <c r="D732" s="2"/>
      <c r="E732" t="s">
        <v>176</v>
      </c>
      <c r="F732" s="2" t="s">
        <v>177</v>
      </c>
      <c r="G732">
        <v>3</v>
      </c>
      <c r="H732" s="3">
        <v>38516</v>
      </c>
      <c r="J732">
        <v>110095.333</v>
      </c>
      <c r="K732">
        <v>115095.3</v>
      </c>
      <c r="L732">
        <v>137155.23300000001</v>
      </c>
      <c r="M732">
        <v>22</v>
      </c>
      <c r="N732">
        <v>8</v>
      </c>
      <c r="O732">
        <v>0</v>
      </c>
      <c r="P732">
        <v>30</v>
      </c>
      <c r="Q732">
        <v>100</v>
      </c>
      <c r="R732">
        <v>100</v>
      </c>
      <c r="S732">
        <v>6858110</v>
      </c>
      <c r="T732">
        <v>1456710</v>
      </c>
      <c r="U732">
        <v>5401400</v>
      </c>
      <c r="V732">
        <v>20</v>
      </c>
      <c r="W732">
        <v>3302859</v>
      </c>
      <c r="X732">
        <v>0</v>
      </c>
      <c r="Y732">
        <v>0</v>
      </c>
      <c r="Z732">
        <v>0</v>
      </c>
      <c r="AA732">
        <v>150000</v>
      </c>
      <c r="AB732">
        <v>0</v>
      </c>
      <c r="AC732">
        <v>0</v>
      </c>
      <c r="AD732">
        <v>0</v>
      </c>
      <c r="AE732">
        <v>150000</v>
      </c>
      <c r="AF732">
        <v>0</v>
      </c>
      <c r="AG732">
        <v>431607</v>
      </c>
      <c r="AH732">
        <v>0</v>
      </c>
      <c r="AI732">
        <v>848648</v>
      </c>
      <c r="AJ732">
        <v>1280255</v>
      </c>
      <c r="AK732">
        <v>1131530</v>
      </c>
      <c r="AL732">
        <v>68577</v>
      </c>
      <c r="AM732">
        <v>697022</v>
      </c>
      <c r="AN732">
        <v>0</v>
      </c>
      <c r="AO732">
        <v>70000</v>
      </c>
      <c r="AP732">
        <v>3247384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102867</v>
      </c>
      <c r="AZ732">
        <v>0</v>
      </c>
      <c r="BA732">
        <v>0</v>
      </c>
      <c r="BB732">
        <v>55000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620700</v>
      </c>
      <c r="BN732">
        <v>62070</v>
      </c>
      <c r="BO732">
        <v>269230</v>
      </c>
      <c r="BP732">
        <v>296530</v>
      </c>
      <c r="BQ732">
        <v>61720</v>
      </c>
      <c r="BR732">
        <v>9910</v>
      </c>
      <c r="BS732">
        <v>38840</v>
      </c>
      <c r="BT732">
        <v>11000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86710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202906.81099999999</v>
      </c>
      <c r="CH732">
        <v>30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14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20</v>
      </c>
      <c r="DA732">
        <v>0</v>
      </c>
      <c r="DB732">
        <v>33</v>
      </c>
      <c r="DC732">
        <v>53</v>
      </c>
      <c r="DD732">
        <v>44</v>
      </c>
      <c r="DE732">
        <v>2</v>
      </c>
      <c r="DF732">
        <v>67.760000000000005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2</v>
      </c>
      <c r="DS732">
        <v>2</v>
      </c>
      <c r="DV732" s="2"/>
      <c r="DZ732" t="b">
        <v>1</v>
      </c>
      <c r="EA732" s="2" t="s">
        <v>198</v>
      </c>
      <c r="ED732" s="3">
        <v>46113</v>
      </c>
      <c r="EE732" s="3">
        <v>46142</v>
      </c>
      <c r="EF732" s="2" t="s">
        <v>173</v>
      </c>
      <c r="EG732" t="b">
        <v>1</v>
      </c>
      <c r="EH732" s="2" t="s">
        <v>174</v>
      </c>
      <c r="EK732" s="2"/>
    </row>
    <row r="733" spans="1:141" ht="15">
      <c r="A733" s="3">
        <v>46113</v>
      </c>
      <c r="B733">
        <v>7310</v>
      </c>
      <c r="D733" s="2"/>
      <c r="E733" t="s">
        <v>176</v>
      </c>
      <c r="F733" s="2" t="s">
        <v>177</v>
      </c>
      <c r="G733">
        <v>1</v>
      </c>
      <c r="H733" s="3">
        <v>38663</v>
      </c>
      <c r="J733">
        <v>108315.333</v>
      </c>
      <c r="K733">
        <v>113315.3</v>
      </c>
      <c r="L733">
        <v>135034.06599999999</v>
      </c>
      <c r="M733">
        <v>22</v>
      </c>
      <c r="N733">
        <v>8</v>
      </c>
      <c r="O733">
        <v>0</v>
      </c>
      <c r="P733">
        <v>30</v>
      </c>
      <c r="Q733">
        <v>100</v>
      </c>
      <c r="R733">
        <v>100</v>
      </c>
      <c r="S733">
        <v>6541429</v>
      </c>
      <c r="T733">
        <v>1626900</v>
      </c>
      <c r="U733">
        <v>4914529</v>
      </c>
      <c r="V733">
        <v>20</v>
      </c>
      <c r="W733">
        <v>3249459</v>
      </c>
      <c r="X733">
        <v>0</v>
      </c>
      <c r="Y733">
        <v>0</v>
      </c>
      <c r="Z733">
        <v>0</v>
      </c>
      <c r="AA733">
        <v>150000</v>
      </c>
      <c r="AB733">
        <v>0</v>
      </c>
      <c r="AC733">
        <v>0</v>
      </c>
      <c r="AD733">
        <v>0</v>
      </c>
      <c r="AE733">
        <v>150000</v>
      </c>
      <c r="AF733">
        <v>0</v>
      </c>
      <c r="AG733">
        <v>424932</v>
      </c>
      <c r="AH733">
        <v>0</v>
      </c>
      <c r="AI733">
        <v>835523</v>
      </c>
      <c r="AJ733">
        <v>1260455</v>
      </c>
      <c r="AK733">
        <v>962117</v>
      </c>
      <c r="AL733">
        <v>67517</v>
      </c>
      <c r="AM733">
        <v>686243</v>
      </c>
      <c r="AN733">
        <v>0</v>
      </c>
      <c r="AO733">
        <v>70000</v>
      </c>
      <c r="AP733">
        <v>3046332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50638</v>
      </c>
      <c r="AZ733">
        <v>0</v>
      </c>
      <c r="BA733">
        <v>0</v>
      </c>
      <c r="BB733">
        <v>45000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603790</v>
      </c>
      <c r="BN733">
        <v>60370</v>
      </c>
      <c r="BO733">
        <v>250650</v>
      </c>
      <c r="BP733">
        <v>281740</v>
      </c>
      <c r="BQ733">
        <v>58870</v>
      </c>
      <c r="BR733">
        <v>9750</v>
      </c>
      <c r="BS733">
        <v>38240</v>
      </c>
      <c r="BT733">
        <v>0</v>
      </c>
      <c r="BU733">
        <v>1500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321990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196944.71100000001</v>
      </c>
      <c r="CH733">
        <v>30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14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20</v>
      </c>
      <c r="DA733">
        <v>0</v>
      </c>
      <c r="DB733">
        <v>33</v>
      </c>
      <c r="DC733">
        <v>53</v>
      </c>
      <c r="DD733">
        <v>38</v>
      </c>
      <c r="DE733">
        <v>2</v>
      </c>
      <c r="DF733">
        <v>67.760000000000005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1</v>
      </c>
      <c r="DR733">
        <v>2</v>
      </c>
      <c r="DS733">
        <v>2</v>
      </c>
      <c r="DV733" s="2"/>
      <c r="DZ733" t="b">
        <v>1</v>
      </c>
      <c r="EA733" s="2" t="s">
        <v>198</v>
      </c>
      <c r="ED733" s="3">
        <v>46113</v>
      </c>
      <c r="EE733" s="3">
        <v>46142</v>
      </c>
      <c r="EF733" s="2" t="s">
        <v>173</v>
      </c>
      <c r="EG733" t="b">
        <v>1</v>
      </c>
      <c r="EH733" s="2" t="s">
        <v>174</v>
      </c>
      <c r="EK733" s="2"/>
    </row>
    <row r="734" spans="1:141" ht="15">
      <c r="A734" s="3">
        <v>46113</v>
      </c>
      <c r="B734">
        <v>7310</v>
      </c>
      <c r="D734" s="2"/>
      <c r="E734" t="s">
        <v>176</v>
      </c>
      <c r="F734" s="2" t="s">
        <v>177</v>
      </c>
      <c r="G734">
        <v>1</v>
      </c>
      <c r="H734" s="3">
        <v>38901</v>
      </c>
      <c r="J734">
        <v>108315.333</v>
      </c>
      <c r="K734">
        <v>113065.3</v>
      </c>
      <c r="L734">
        <v>134736.149</v>
      </c>
      <c r="M734">
        <v>22</v>
      </c>
      <c r="N734">
        <v>8</v>
      </c>
      <c r="O734">
        <v>0</v>
      </c>
      <c r="P734">
        <v>30</v>
      </c>
      <c r="Q734">
        <v>100</v>
      </c>
      <c r="R734">
        <v>100</v>
      </c>
      <c r="S734">
        <v>6000172</v>
      </c>
      <c r="T734">
        <v>1320172</v>
      </c>
      <c r="U734">
        <v>4680000</v>
      </c>
      <c r="V734">
        <v>19</v>
      </c>
      <c r="W734">
        <v>3249459</v>
      </c>
      <c r="X734">
        <v>0</v>
      </c>
      <c r="Y734">
        <v>0</v>
      </c>
      <c r="Z734">
        <v>0</v>
      </c>
      <c r="AA734">
        <v>142500</v>
      </c>
      <c r="AB734">
        <v>0</v>
      </c>
      <c r="AC734">
        <v>0</v>
      </c>
      <c r="AD734">
        <v>0</v>
      </c>
      <c r="AE734">
        <v>142500</v>
      </c>
      <c r="AF734">
        <v>0</v>
      </c>
      <c r="AG734">
        <v>423994</v>
      </c>
      <c r="AH734">
        <v>0</v>
      </c>
      <c r="AI734">
        <v>656838</v>
      </c>
      <c r="AJ734">
        <v>1080833</v>
      </c>
      <c r="AK734">
        <v>707364</v>
      </c>
      <c r="AL734">
        <v>67368</v>
      </c>
      <c r="AM734">
        <v>556595</v>
      </c>
      <c r="AN734">
        <v>0</v>
      </c>
      <c r="AO734">
        <v>60000</v>
      </c>
      <c r="AP734">
        <v>2472160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101053</v>
      </c>
      <c r="AZ734">
        <v>0</v>
      </c>
      <c r="BA734">
        <v>0</v>
      </c>
      <c r="BB734">
        <v>35000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567580</v>
      </c>
      <c r="BN734">
        <v>56750</v>
      </c>
      <c r="BO734">
        <v>224100</v>
      </c>
      <c r="BP734">
        <v>263460</v>
      </c>
      <c r="BQ734">
        <v>54000</v>
      </c>
      <c r="BR734">
        <v>9750</v>
      </c>
      <c r="BS734">
        <v>38150</v>
      </c>
      <c r="BT734">
        <v>0</v>
      </c>
      <c r="BU734">
        <v>6086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100296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199901.611</v>
      </c>
      <c r="CH734">
        <v>30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12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20</v>
      </c>
      <c r="DA734">
        <v>0</v>
      </c>
      <c r="DB734">
        <v>26</v>
      </c>
      <c r="DC734">
        <v>46</v>
      </c>
      <c r="DD734">
        <v>28</v>
      </c>
      <c r="DE734">
        <v>2</v>
      </c>
      <c r="DF734">
        <v>55.08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2</v>
      </c>
      <c r="DS734">
        <v>2</v>
      </c>
      <c r="DV734" s="2"/>
      <c r="DZ734" t="b">
        <v>1</v>
      </c>
      <c r="EA734" s="2" t="s">
        <v>198</v>
      </c>
      <c r="ED734" s="3">
        <v>46113</v>
      </c>
      <c r="EE734" s="3">
        <v>46142</v>
      </c>
      <c r="EF734" s="2" t="s">
        <v>173</v>
      </c>
      <c r="EG734" t="b">
        <v>1</v>
      </c>
      <c r="EH734" s="2" t="s">
        <v>174</v>
      </c>
      <c r="EK734" s="2"/>
    </row>
    <row r="735" spans="1:141" ht="15">
      <c r="A735" s="3">
        <v>46113</v>
      </c>
      <c r="B735">
        <v>7310</v>
      </c>
      <c r="D735" s="2"/>
      <c r="E735" t="s">
        <v>176</v>
      </c>
      <c r="F735" s="2" t="s">
        <v>177</v>
      </c>
      <c r="G735">
        <v>1</v>
      </c>
      <c r="H735" s="3">
        <v>38901</v>
      </c>
      <c r="J735">
        <v>108315.333</v>
      </c>
      <c r="K735">
        <v>113440.3</v>
      </c>
      <c r="L735">
        <v>135183.024</v>
      </c>
      <c r="M735">
        <v>22</v>
      </c>
      <c r="N735">
        <v>8</v>
      </c>
      <c r="O735">
        <v>0</v>
      </c>
      <c r="P735">
        <v>30</v>
      </c>
      <c r="Q735">
        <v>100</v>
      </c>
      <c r="R735">
        <v>100</v>
      </c>
      <c r="S735">
        <v>6105092</v>
      </c>
      <c r="T735">
        <v>1181092</v>
      </c>
      <c r="U735">
        <v>4924000</v>
      </c>
      <c r="V735">
        <v>19</v>
      </c>
      <c r="W735">
        <v>3249459</v>
      </c>
      <c r="X735">
        <v>0</v>
      </c>
      <c r="Y735">
        <v>0</v>
      </c>
      <c r="Z735">
        <v>11250</v>
      </c>
      <c r="AA735">
        <v>142500</v>
      </c>
      <c r="AB735">
        <v>0</v>
      </c>
      <c r="AC735">
        <v>0</v>
      </c>
      <c r="AD735">
        <v>0</v>
      </c>
      <c r="AE735">
        <v>153750</v>
      </c>
      <c r="AF735">
        <v>0</v>
      </c>
      <c r="AG735">
        <v>425401</v>
      </c>
      <c r="AH735">
        <v>0</v>
      </c>
      <c r="AI735">
        <v>659017</v>
      </c>
      <c r="AJ735">
        <v>1084418</v>
      </c>
      <c r="AK735">
        <v>811098</v>
      </c>
      <c r="AL735">
        <v>67591</v>
      </c>
      <c r="AM735">
        <v>534716</v>
      </c>
      <c r="AN735">
        <v>0</v>
      </c>
      <c r="AO735">
        <v>55000</v>
      </c>
      <c r="AP735">
        <v>2552823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114060</v>
      </c>
      <c r="AZ735">
        <v>0</v>
      </c>
      <c r="BA735">
        <v>0</v>
      </c>
      <c r="BB735">
        <v>35000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454380</v>
      </c>
      <c r="BN735">
        <v>45430</v>
      </c>
      <c r="BO735">
        <v>246850</v>
      </c>
      <c r="BP735">
        <v>261990</v>
      </c>
      <c r="BQ735">
        <v>54950</v>
      </c>
      <c r="BR735">
        <v>9750</v>
      </c>
      <c r="BS735">
        <v>38280</v>
      </c>
      <c r="BT735">
        <v>6000</v>
      </c>
      <c r="BU735">
        <v>406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63056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193649.06700000001</v>
      </c>
      <c r="CH735">
        <v>30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11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20</v>
      </c>
      <c r="DA735">
        <v>0</v>
      </c>
      <c r="DB735">
        <v>26</v>
      </c>
      <c r="DC735">
        <v>46</v>
      </c>
      <c r="DD735">
        <v>32</v>
      </c>
      <c r="DE735">
        <v>2</v>
      </c>
      <c r="DF735">
        <v>52.74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0.5</v>
      </c>
      <c r="DR735">
        <v>2</v>
      </c>
      <c r="DS735">
        <v>2</v>
      </c>
      <c r="DV735" s="2"/>
      <c r="DZ735" t="b">
        <v>1</v>
      </c>
      <c r="EA735" s="2" t="s">
        <v>198</v>
      </c>
      <c r="ED735" s="3">
        <v>46113</v>
      </c>
      <c r="EE735" s="3">
        <v>46142</v>
      </c>
      <c r="EF735" s="2" t="s">
        <v>173</v>
      </c>
      <c r="EG735" t="b">
        <v>1</v>
      </c>
      <c r="EH735" s="2" t="s">
        <v>174</v>
      </c>
      <c r="EK735" s="2"/>
    </row>
    <row r="736" spans="1:141" ht="15">
      <c r="A736" s="3">
        <v>46113</v>
      </c>
      <c r="B736">
        <v>7310</v>
      </c>
      <c r="D736" s="2"/>
      <c r="E736" t="s">
        <v>179</v>
      </c>
      <c r="F736" s="2" t="s">
        <v>180</v>
      </c>
      <c r="G736">
        <v>22</v>
      </c>
      <c r="H736" s="3">
        <v>38274</v>
      </c>
      <c r="J736">
        <v>106858.299</v>
      </c>
      <c r="K736">
        <v>112608.26700000001</v>
      </c>
      <c r="L736">
        <v>134191.51800000001</v>
      </c>
      <c r="M736">
        <v>22</v>
      </c>
      <c r="N736">
        <v>8</v>
      </c>
      <c r="O736">
        <v>0</v>
      </c>
      <c r="P736">
        <v>30</v>
      </c>
      <c r="Q736">
        <v>100</v>
      </c>
      <c r="R736">
        <v>100</v>
      </c>
      <c r="S736">
        <v>5755014</v>
      </c>
      <c r="T736">
        <v>1365810</v>
      </c>
      <c r="U736">
        <v>4389204</v>
      </c>
      <c r="V736">
        <v>21</v>
      </c>
      <c r="W736">
        <v>3205748</v>
      </c>
      <c r="X736">
        <v>0</v>
      </c>
      <c r="Y736">
        <v>0</v>
      </c>
      <c r="Z736">
        <v>15000</v>
      </c>
      <c r="AA736">
        <v>157500</v>
      </c>
      <c r="AB736">
        <v>0</v>
      </c>
      <c r="AC736">
        <v>0</v>
      </c>
      <c r="AD736">
        <v>0</v>
      </c>
      <c r="AE736">
        <v>172500</v>
      </c>
      <c r="AF736">
        <v>0</v>
      </c>
      <c r="AG736">
        <v>422281</v>
      </c>
      <c r="AH736">
        <v>0</v>
      </c>
      <c r="AI736">
        <v>654183</v>
      </c>
      <c r="AJ736">
        <v>1076464</v>
      </c>
      <c r="AK736">
        <v>503218</v>
      </c>
      <c r="AL736">
        <v>67095</v>
      </c>
      <c r="AM736">
        <v>554345</v>
      </c>
      <c r="AN736">
        <v>0</v>
      </c>
      <c r="AO736">
        <v>60000</v>
      </c>
      <c r="AP736">
        <v>2261122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100644</v>
      </c>
      <c r="AZ736">
        <v>0</v>
      </c>
      <c r="BA736">
        <v>0</v>
      </c>
      <c r="BB736">
        <v>15000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436050</v>
      </c>
      <c r="BN736">
        <v>43600</v>
      </c>
      <c r="BO736">
        <v>264380</v>
      </c>
      <c r="BP736">
        <v>254050</v>
      </c>
      <c r="BQ736">
        <v>51800</v>
      </c>
      <c r="BR736">
        <v>9620</v>
      </c>
      <c r="BS736">
        <v>38000</v>
      </c>
      <c r="BT736">
        <v>13000</v>
      </c>
      <c r="BU736">
        <v>5000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250310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200796.856</v>
      </c>
      <c r="CH736">
        <v>30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12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20</v>
      </c>
      <c r="DA736">
        <v>0</v>
      </c>
      <c r="DB736">
        <v>26</v>
      </c>
      <c r="DC736">
        <v>46</v>
      </c>
      <c r="DD736">
        <v>20</v>
      </c>
      <c r="DE736">
        <v>2</v>
      </c>
      <c r="DF736">
        <v>55.08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2</v>
      </c>
      <c r="DS736">
        <v>2</v>
      </c>
      <c r="DV736" s="2"/>
      <c r="DZ736" t="b">
        <v>1</v>
      </c>
      <c r="EA736" s="2" t="s">
        <v>198</v>
      </c>
      <c r="ED736" s="3">
        <v>46113</v>
      </c>
      <c r="EE736" s="3">
        <v>46142</v>
      </c>
      <c r="EF736" s="2" t="s">
        <v>173</v>
      </c>
      <c r="EG736" t="b">
        <v>1</v>
      </c>
      <c r="EH736" s="2" t="s">
        <v>174</v>
      </c>
      <c r="EK736" s="2"/>
    </row>
    <row r="737" spans="1:141" ht="15">
      <c r="A737" s="3">
        <v>46113</v>
      </c>
      <c r="B737">
        <v>7310</v>
      </c>
      <c r="D737" s="2"/>
      <c r="E737" t="s">
        <v>179</v>
      </c>
      <c r="F737" s="2" t="s">
        <v>180</v>
      </c>
      <c r="G737">
        <v>15</v>
      </c>
      <c r="H737" s="3">
        <v>40801</v>
      </c>
      <c r="J737">
        <v>102778.299</v>
      </c>
      <c r="K737">
        <v>106278.26700000001</v>
      </c>
      <c r="L737">
        <v>126648.268</v>
      </c>
      <c r="M737">
        <v>22</v>
      </c>
      <c r="N737">
        <v>8</v>
      </c>
      <c r="O737">
        <v>0</v>
      </c>
      <c r="P737">
        <v>30</v>
      </c>
      <c r="Q737">
        <v>100</v>
      </c>
      <c r="R737">
        <v>100</v>
      </c>
      <c r="S737">
        <v>5620698</v>
      </c>
      <c r="T737">
        <v>1171793</v>
      </c>
      <c r="U737">
        <v>4448905</v>
      </c>
      <c r="V737">
        <v>14</v>
      </c>
      <c r="W737">
        <v>3083348</v>
      </c>
      <c r="X737">
        <v>0</v>
      </c>
      <c r="Y737">
        <v>0</v>
      </c>
      <c r="Z737">
        <v>0</v>
      </c>
      <c r="AA737">
        <v>105000</v>
      </c>
      <c r="AB737">
        <v>0</v>
      </c>
      <c r="AC737">
        <v>0</v>
      </c>
      <c r="AD737">
        <v>0</v>
      </c>
      <c r="AE737">
        <v>105000</v>
      </c>
      <c r="AF737">
        <v>0</v>
      </c>
      <c r="AG737">
        <v>398543</v>
      </c>
      <c r="AH737">
        <v>0</v>
      </c>
      <c r="AI737">
        <v>617410</v>
      </c>
      <c r="AJ737">
        <v>1015953</v>
      </c>
      <c r="AK737">
        <v>664903</v>
      </c>
      <c r="AL737">
        <v>63324</v>
      </c>
      <c r="AM737">
        <v>523183</v>
      </c>
      <c r="AN737">
        <v>0</v>
      </c>
      <c r="AO737">
        <v>60000</v>
      </c>
      <c r="AP737">
        <v>2327363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94987</v>
      </c>
      <c r="AZ737">
        <v>0</v>
      </c>
      <c r="BA737">
        <v>0</v>
      </c>
      <c r="BB737">
        <v>10000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465400</v>
      </c>
      <c r="BN737">
        <v>46540</v>
      </c>
      <c r="BO737">
        <v>233790</v>
      </c>
      <c r="BP737">
        <v>245670</v>
      </c>
      <c r="BQ737">
        <v>50590</v>
      </c>
      <c r="BR737">
        <v>9250</v>
      </c>
      <c r="BS737">
        <v>35860</v>
      </c>
      <c r="BT737">
        <v>0</v>
      </c>
      <c r="BU737">
        <v>5000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79693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192138.42199999999</v>
      </c>
      <c r="CH737">
        <v>30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12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20</v>
      </c>
      <c r="DA737">
        <v>0</v>
      </c>
      <c r="DB737">
        <v>26</v>
      </c>
      <c r="DC737">
        <v>46</v>
      </c>
      <c r="DD737">
        <v>28</v>
      </c>
      <c r="DE737">
        <v>2</v>
      </c>
      <c r="DF737">
        <v>55.08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2</v>
      </c>
      <c r="DS737">
        <v>2</v>
      </c>
      <c r="DV737" s="2"/>
      <c r="DZ737" t="b">
        <v>1</v>
      </c>
      <c r="EA737" s="2" t="s">
        <v>198</v>
      </c>
      <c r="ED737" s="3">
        <v>46113</v>
      </c>
      <c r="EE737" s="3">
        <v>46142</v>
      </c>
      <c r="EF737" s="2" t="s">
        <v>173</v>
      </c>
      <c r="EG737" t="b">
        <v>1</v>
      </c>
      <c r="EH737" s="2" t="s">
        <v>174</v>
      </c>
      <c r="EK737" s="2"/>
    </row>
    <row r="738" spans="1:141" ht="15">
      <c r="A738" s="3">
        <v>46113</v>
      </c>
      <c r="B738">
        <v>7320</v>
      </c>
      <c r="D738" s="2"/>
      <c r="E738" t="s">
        <v>170</v>
      </c>
      <c r="F738" s="2" t="s">
        <v>171</v>
      </c>
      <c r="G738">
        <v>14</v>
      </c>
      <c r="H738" s="3">
        <v>36535</v>
      </c>
      <c r="J738">
        <v>138345.58900000001</v>
      </c>
      <c r="K738">
        <v>145095.56700000001</v>
      </c>
      <c r="L738">
        <v>172905.55</v>
      </c>
      <c r="M738">
        <v>22</v>
      </c>
      <c r="N738">
        <v>8</v>
      </c>
      <c r="O738">
        <v>0</v>
      </c>
      <c r="P738">
        <v>30</v>
      </c>
      <c r="Q738">
        <v>100</v>
      </c>
      <c r="R738">
        <v>100</v>
      </c>
      <c r="S738">
        <v>8017244</v>
      </c>
      <c r="T738">
        <v>1767244</v>
      </c>
      <c r="U738">
        <v>6250000</v>
      </c>
      <c r="V738">
        <v>26</v>
      </c>
      <c r="W738">
        <v>4150367</v>
      </c>
      <c r="X738">
        <v>0</v>
      </c>
      <c r="Y738">
        <v>0</v>
      </c>
      <c r="Z738">
        <v>7500</v>
      </c>
      <c r="AA738">
        <v>195000</v>
      </c>
      <c r="AB738">
        <v>0</v>
      </c>
      <c r="AC738">
        <v>0</v>
      </c>
      <c r="AD738">
        <v>0</v>
      </c>
      <c r="AE738">
        <v>202500</v>
      </c>
      <c r="AF738">
        <v>0</v>
      </c>
      <c r="AG738">
        <v>544108</v>
      </c>
      <c r="AH738">
        <v>0</v>
      </c>
      <c r="AI738">
        <v>907754</v>
      </c>
      <c r="AJ738">
        <v>1451862</v>
      </c>
      <c r="AK738">
        <v>1102272</v>
      </c>
      <c r="AL738">
        <v>86452</v>
      </c>
      <c r="AM738">
        <v>714272</v>
      </c>
      <c r="AN738">
        <v>0</v>
      </c>
      <c r="AO738">
        <v>60000</v>
      </c>
      <c r="AP738">
        <v>3414858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194519</v>
      </c>
      <c r="AZ738">
        <v>0</v>
      </c>
      <c r="BA738">
        <v>0</v>
      </c>
      <c r="BB738">
        <v>55000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756980</v>
      </c>
      <c r="BN738">
        <v>75690</v>
      </c>
      <c r="BO738">
        <v>302570</v>
      </c>
      <c r="BP738">
        <v>352370</v>
      </c>
      <c r="BQ738">
        <v>72160</v>
      </c>
      <c r="BR738">
        <v>12460</v>
      </c>
      <c r="BS738">
        <v>48960</v>
      </c>
      <c r="BT738">
        <v>15000</v>
      </c>
      <c r="BU738">
        <v>6338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124716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261825.111</v>
      </c>
      <c r="CH738">
        <v>30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12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20</v>
      </c>
      <c r="DA738">
        <v>0</v>
      </c>
      <c r="DB738">
        <v>28</v>
      </c>
      <c r="DC738">
        <v>48</v>
      </c>
      <c r="DD738">
        <v>34</v>
      </c>
      <c r="DE738">
        <v>2</v>
      </c>
      <c r="DF738">
        <v>55.08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2</v>
      </c>
      <c r="DS738">
        <v>2</v>
      </c>
      <c r="DV738" s="2"/>
      <c r="DZ738" t="b">
        <v>1</v>
      </c>
      <c r="EA738" s="2" t="s">
        <v>199</v>
      </c>
      <c r="ED738" s="3">
        <v>46113</v>
      </c>
      <c r="EE738" s="3">
        <v>46142</v>
      </c>
      <c r="EF738" s="2" t="s">
        <v>173</v>
      </c>
      <c r="EG738" t="b">
        <v>1</v>
      </c>
      <c r="EH738" s="2" t="s">
        <v>174</v>
      </c>
      <c r="EK738" s="2"/>
    </row>
    <row r="739" spans="1:141" ht="15">
      <c r="A739" s="3">
        <v>46113</v>
      </c>
      <c r="B739">
        <v>7320</v>
      </c>
      <c r="D739" s="2"/>
      <c r="E739" t="s">
        <v>176</v>
      </c>
      <c r="F739" s="2" t="s">
        <v>177</v>
      </c>
      <c r="G739">
        <v>7</v>
      </c>
      <c r="H739" s="3">
        <v>37391</v>
      </c>
      <c r="J739">
        <v>113366.333</v>
      </c>
      <c r="K739">
        <v>119366.3</v>
      </c>
      <c r="L739">
        <v>142244.84099999999</v>
      </c>
      <c r="M739">
        <v>22</v>
      </c>
      <c r="N739">
        <v>8</v>
      </c>
      <c r="O739">
        <v>0</v>
      </c>
      <c r="P739">
        <v>30</v>
      </c>
      <c r="Q739">
        <v>100</v>
      </c>
      <c r="R739">
        <v>100</v>
      </c>
      <c r="S739">
        <v>6529249</v>
      </c>
      <c r="T739">
        <v>1403249</v>
      </c>
      <c r="U739">
        <v>5126000</v>
      </c>
      <c r="V739">
        <v>23</v>
      </c>
      <c r="W739">
        <v>3400989</v>
      </c>
      <c r="X739">
        <v>0</v>
      </c>
      <c r="Y739">
        <v>0</v>
      </c>
      <c r="Z739">
        <v>7500</v>
      </c>
      <c r="AA739">
        <v>172500</v>
      </c>
      <c r="AB739">
        <v>0</v>
      </c>
      <c r="AC739">
        <v>0</v>
      </c>
      <c r="AD739">
        <v>0</v>
      </c>
      <c r="AE739">
        <v>180000</v>
      </c>
      <c r="AF739">
        <v>0</v>
      </c>
      <c r="AG739">
        <v>447623</v>
      </c>
      <c r="AH739">
        <v>0</v>
      </c>
      <c r="AI739">
        <v>800127</v>
      </c>
      <c r="AJ739">
        <v>1247750</v>
      </c>
      <c r="AK739">
        <v>800127</v>
      </c>
      <c r="AL739">
        <v>71122</v>
      </c>
      <c r="AM739">
        <v>665919</v>
      </c>
      <c r="AN739">
        <v>0</v>
      </c>
      <c r="AO739">
        <v>65000</v>
      </c>
      <c r="AP739">
        <v>2849918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53342</v>
      </c>
      <c r="AZ739">
        <v>0</v>
      </c>
      <c r="BA739">
        <v>0</v>
      </c>
      <c r="BB739">
        <v>45000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626910</v>
      </c>
      <c r="BN739">
        <v>62690</v>
      </c>
      <c r="BO739">
        <v>267710</v>
      </c>
      <c r="BP739">
        <v>275260</v>
      </c>
      <c r="BQ739">
        <v>58760</v>
      </c>
      <c r="BR739">
        <v>10210</v>
      </c>
      <c r="BS739">
        <v>40280</v>
      </c>
      <c r="BT739">
        <v>20000</v>
      </c>
      <c r="BU739">
        <v>226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41203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201290.45600000001</v>
      </c>
      <c r="CH739">
        <v>30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13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20</v>
      </c>
      <c r="DA739">
        <v>0</v>
      </c>
      <c r="DB739">
        <v>30</v>
      </c>
      <c r="DC739">
        <v>50</v>
      </c>
      <c r="DD739">
        <v>30</v>
      </c>
      <c r="DE739">
        <v>2</v>
      </c>
      <c r="DF739">
        <v>62.42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3</v>
      </c>
      <c r="DR739">
        <v>2</v>
      </c>
      <c r="DS739">
        <v>2</v>
      </c>
      <c r="DV739" s="2"/>
      <c r="DZ739" t="b">
        <v>1</v>
      </c>
      <c r="EA739" s="2" t="s">
        <v>199</v>
      </c>
      <c r="ED739" s="3">
        <v>46113</v>
      </c>
      <c r="EE739" s="3">
        <v>46142</v>
      </c>
      <c r="EF739" s="2" t="s">
        <v>173</v>
      </c>
      <c r="EG739" t="b">
        <v>1</v>
      </c>
      <c r="EH739" s="2" t="s">
        <v>174</v>
      </c>
      <c r="EK739" s="2"/>
    </row>
    <row r="740" spans="1:141" ht="15">
      <c r="A740" s="3">
        <v>46113</v>
      </c>
      <c r="B740">
        <v>7320</v>
      </c>
      <c r="D740" s="2"/>
      <c r="E740" t="s">
        <v>176</v>
      </c>
      <c r="F740" s="2" t="s">
        <v>177</v>
      </c>
      <c r="G740">
        <v>16</v>
      </c>
      <c r="H740" s="3">
        <v>37627</v>
      </c>
      <c r="J740">
        <v>118910.333</v>
      </c>
      <c r="K740">
        <v>125160.3</v>
      </c>
      <c r="L740">
        <v>149149.35800000001</v>
      </c>
      <c r="M740">
        <v>22</v>
      </c>
      <c r="N740">
        <v>8</v>
      </c>
      <c r="O740">
        <v>0</v>
      </c>
      <c r="P740">
        <v>30</v>
      </c>
      <c r="Q740">
        <v>100</v>
      </c>
      <c r="R740">
        <v>100</v>
      </c>
      <c r="S740">
        <v>7188193</v>
      </c>
      <c r="T740">
        <v>1853620</v>
      </c>
      <c r="U740">
        <v>5334573</v>
      </c>
      <c r="V740">
        <v>23</v>
      </c>
      <c r="W740">
        <v>3567309</v>
      </c>
      <c r="X740">
        <v>0</v>
      </c>
      <c r="Y740">
        <v>0</v>
      </c>
      <c r="Z740">
        <v>15000</v>
      </c>
      <c r="AA740">
        <v>172500</v>
      </c>
      <c r="AB740">
        <v>0</v>
      </c>
      <c r="AC740">
        <v>0</v>
      </c>
      <c r="AD740">
        <v>0</v>
      </c>
      <c r="AE740">
        <v>187500</v>
      </c>
      <c r="AF740">
        <v>0</v>
      </c>
      <c r="AG740">
        <v>469351</v>
      </c>
      <c r="AH740">
        <v>0</v>
      </c>
      <c r="AI740">
        <v>922861</v>
      </c>
      <c r="AJ740">
        <v>1392212</v>
      </c>
      <c r="AK740">
        <v>1006758</v>
      </c>
      <c r="AL740">
        <v>74574</v>
      </c>
      <c r="AM740">
        <v>757977</v>
      </c>
      <c r="AN740">
        <v>0</v>
      </c>
      <c r="AO740">
        <v>70000</v>
      </c>
      <c r="AP740">
        <v>3301521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111863</v>
      </c>
      <c r="AZ740">
        <v>0</v>
      </c>
      <c r="BA740">
        <v>0</v>
      </c>
      <c r="BB740">
        <v>20000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823090</v>
      </c>
      <c r="BN740">
        <v>82300</v>
      </c>
      <c r="BO740">
        <v>288130</v>
      </c>
      <c r="BP740">
        <v>313080</v>
      </c>
      <c r="BQ740">
        <v>64690</v>
      </c>
      <c r="BR740">
        <v>10710</v>
      </c>
      <c r="BS740">
        <v>42240</v>
      </c>
      <c r="BT740">
        <v>0</v>
      </c>
      <c r="BU740">
        <v>10000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219380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218672.75599999999</v>
      </c>
      <c r="CH740">
        <v>30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14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20</v>
      </c>
      <c r="DA740">
        <v>0</v>
      </c>
      <c r="DB740">
        <v>33</v>
      </c>
      <c r="DC740">
        <v>53</v>
      </c>
      <c r="DD740">
        <v>36</v>
      </c>
      <c r="DE740">
        <v>2</v>
      </c>
      <c r="DF740">
        <v>67.760000000000005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2</v>
      </c>
      <c r="DS740">
        <v>2</v>
      </c>
      <c r="DV740" s="2"/>
      <c r="DZ740" t="b">
        <v>1</v>
      </c>
      <c r="EA740" s="2" t="s">
        <v>199</v>
      </c>
      <c r="ED740" s="3">
        <v>46113</v>
      </c>
      <c r="EE740" s="3">
        <v>46142</v>
      </c>
      <c r="EF740" s="2" t="s">
        <v>173</v>
      </c>
      <c r="EG740" t="b">
        <v>1</v>
      </c>
      <c r="EH740" s="2" t="s">
        <v>174</v>
      </c>
      <c r="EK740" s="2"/>
    </row>
    <row r="741" spans="1:141" ht="15">
      <c r="A741" s="3">
        <v>46113</v>
      </c>
      <c r="B741">
        <v>7320</v>
      </c>
      <c r="D741" s="2"/>
      <c r="E741" t="s">
        <v>176</v>
      </c>
      <c r="F741" s="2" t="s">
        <v>177</v>
      </c>
      <c r="G741">
        <v>11</v>
      </c>
      <c r="H741" s="3">
        <v>37914</v>
      </c>
      <c r="J741">
        <v>116136.333</v>
      </c>
      <c r="K741">
        <v>121886.3</v>
      </c>
      <c r="L741">
        <v>145247.84099999999</v>
      </c>
      <c r="M741">
        <v>22</v>
      </c>
      <c r="N741">
        <v>8</v>
      </c>
      <c r="O741">
        <v>0</v>
      </c>
      <c r="P741">
        <v>30</v>
      </c>
      <c r="Q741">
        <v>100</v>
      </c>
      <c r="R741">
        <v>100</v>
      </c>
      <c r="S741">
        <v>7017513</v>
      </c>
      <c r="T741">
        <v>1466043</v>
      </c>
      <c r="U741">
        <v>5551470</v>
      </c>
      <c r="V741">
        <v>22</v>
      </c>
      <c r="W741">
        <v>3484089</v>
      </c>
      <c r="X741">
        <v>0</v>
      </c>
      <c r="Y741">
        <v>0</v>
      </c>
      <c r="Z741">
        <v>7500</v>
      </c>
      <c r="AA741">
        <v>165000</v>
      </c>
      <c r="AB741">
        <v>0</v>
      </c>
      <c r="AC741">
        <v>0</v>
      </c>
      <c r="AD741">
        <v>0</v>
      </c>
      <c r="AE741">
        <v>172500</v>
      </c>
      <c r="AF741">
        <v>0</v>
      </c>
      <c r="AG741">
        <v>457073</v>
      </c>
      <c r="AH741">
        <v>0</v>
      </c>
      <c r="AI741">
        <v>898721</v>
      </c>
      <c r="AJ741">
        <v>1355794</v>
      </c>
      <c r="AK741">
        <v>1034890</v>
      </c>
      <c r="AL741">
        <v>72623</v>
      </c>
      <c r="AM741">
        <v>738149</v>
      </c>
      <c r="AN741">
        <v>0</v>
      </c>
      <c r="AO741">
        <v>70000</v>
      </c>
      <c r="AP741">
        <v>3271456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54468</v>
      </c>
      <c r="AZ741">
        <v>0</v>
      </c>
      <c r="BA741">
        <v>0</v>
      </c>
      <c r="BB741">
        <v>35000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637400</v>
      </c>
      <c r="BN741">
        <v>63740</v>
      </c>
      <c r="BO741">
        <v>271220</v>
      </c>
      <c r="BP741">
        <v>301170</v>
      </c>
      <c r="BQ741">
        <v>63160</v>
      </c>
      <c r="BR741">
        <v>10460</v>
      </c>
      <c r="BS741">
        <v>41130</v>
      </c>
      <c r="BT741">
        <v>1000</v>
      </c>
      <c r="BU741">
        <v>10000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66763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214890.7</v>
      </c>
      <c r="CH741">
        <v>30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14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20</v>
      </c>
      <c r="DA741">
        <v>0</v>
      </c>
      <c r="DB741">
        <v>33</v>
      </c>
      <c r="DC741">
        <v>53</v>
      </c>
      <c r="DD741">
        <v>38</v>
      </c>
      <c r="DE741">
        <v>2</v>
      </c>
      <c r="DF741">
        <v>67.760000000000005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1</v>
      </c>
      <c r="DR741">
        <v>2</v>
      </c>
      <c r="DS741">
        <v>2</v>
      </c>
      <c r="DV741" s="2"/>
      <c r="DZ741" t="b">
        <v>1</v>
      </c>
      <c r="EA741" s="2" t="s">
        <v>199</v>
      </c>
      <c r="ED741" s="3">
        <v>46113</v>
      </c>
      <c r="EE741" s="3">
        <v>46142</v>
      </c>
      <c r="EF741" s="2" t="s">
        <v>173</v>
      </c>
      <c r="EG741" t="b">
        <v>1</v>
      </c>
      <c r="EH741" s="2" t="s">
        <v>174</v>
      </c>
      <c r="EK741" s="2"/>
    </row>
    <row r="742" spans="1:141" ht="15">
      <c r="A742" s="3">
        <v>46113</v>
      </c>
      <c r="B742">
        <v>7320</v>
      </c>
      <c r="D742" s="2"/>
      <c r="E742" t="s">
        <v>176</v>
      </c>
      <c r="F742" s="2" t="s">
        <v>177</v>
      </c>
      <c r="G742">
        <v>6</v>
      </c>
      <c r="H742" s="3">
        <v>37914</v>
      </c>
      <c r="J742">
        <v>112633.333</v>
      </c>
      <c r="K742">
        <v>118133.3</v>
      </c>
      <c r="L742">
        <v>140775.516</v>
      </c>
      <c r="M742">
        <v>22</v>
      </c>
      <c r="N742">
        <v>8</v>
      </c>
      <c r="O742">
        <v>0</v>
      </c>
      <c r="P742">
        <v>30</v>
      </c>
      <c r="Q742">
        <v>100</v>
      </c>
      <c r="R742">
        <v>100</v>
      </c>
      <c r="S742">
        <v>6890547</v>
      </c>
      <c r="T742">
        <v>1456880</v>
      </c>
      <c r="U742">
        <v>5433667</v>
      </c>
      <c r="V742">
        <v>22</v>
      </c>
      <c r="W742">
        <v>3378999</v>
      </c>
      <c r="X742">
        <v>0</v>
      </c>
      <c r="Y742">
        <v>0</v>
      </c>
      <c r="Z742">
        <v>0</v>
      </c>
      <c r="AA742">
        <v>165000</v>
      </c>
      <c r="AB742">
        <v>0</v>
      </c>
      <c r="AC742">
        <v>0</v>
      </c>
      <c r="AD742">
        <v>0</v>
      </c>
      <c r="AE742">
        <v>165000</v>
      </c>
      <c r="AF742">
        <v>0</v>
      </c>
      <c r="AG742">
        <v>442999</v>
      </c>
      <c r="AH742">
        <v>0</v>
      </c>
      <c r="AI742">
        <v>1187793</v>
      </c>
      <c r="AJ742">
        <v>1630793</v>
      </c>
      <c r="AK742">
        <v>633489</v>
      </c>
      <c r="AL742">
        <v>70387</v>
      </c>
      <c r="AM742">
        <v>690715</v>
      </c>
      <c r="AN742">
        <v>0</v>
      </c>
      <c r="AO742">
        <v>65000</v>
      </c>
      <c r="AP742">
        <v>3090384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211164</v>
      </c>
      <c r="AZ742">
        <v>0</v>
      </c>
      <c r="BA742">
        <v>0</v>
      </c>
      <c r="BB742">
        <v>45000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581550</v>
      </c>
      <c r="BN742">
        <v>58150</v>
      </c>
      <c r="BO742">
        <v>258300</v>
      </c>
      <c r="BP742">
        <v>300130</v>
      </c>
      <c r="BQ742">
        <v>62010</v>
      </c>
      <c r="BR742">
        <v>10140</v>
      </c>
      <c r="BS742">
        <v>39860</v>
      </c>
      <c r="BT742">
        <v>0</v>
      </c>
      <c r="BU742">
        <v>7500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139240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205675.41099999999</v>
      </c>
      <c r="CH742">
        <v>30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13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20</v>
      </c>
      <c r="DA742">
        <v>0</v>
      </c>
      <c r="DB742">
        <v>45</v>
      </c>
      <c r="DC742">
        <v>65</v>
      </c>
      <c r="DD742">
        <v>24</v>
      </c>
      <c r="DE742">
        <v>2</v>
      </c>
      <c r="DF742">
        <v>65.42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2</v>
      </c>
      <c r="DS742">
        <v>2</v>
      </c>
      <c r="DV742" s="2"/>
      <c r="DZ742" t="b">
        <v>1</v>
      </c>
      <c r="EA742" s="2" t="s">
        <v>199</v>
      </c>
      <c r="ED742" s="3">
        <v>46113</v>
      </c>
      <c r="EE742" s="3">
        <v>46142</v>
      </c>
      <c r="EF742" s="2" t="s">
        <v>173</v>
      </c>
      <c r="EG742" t="b">
        <v>1</v>
      </c>
      <c r="EH742" s="2" t="s">
        <v>174</v>
      </c>
      <c r="EK742" s="2"/>
    </row>
    <row r="743" spans="1:141" ht="15">
      <c r="A743" s="3">
        <v>46113</v>
      </c>
      <c r="B743">
        <v>7320</v>
      </c>
      <c r="D743" s="2"/>
      <c r="E743" t="s">
        <v>176</v>
      </c>
      <c r="F743" s="2" t="s">
        <v>177</v>
      </c>
      <c r="G743">
        <v>3</v>
      </c>
      <c r="H743" s="3">
        <v>37935</v>
      </c>
      <c r="J743">
        <v>110095.333</v>
      </c>
      <c r="K743">
        <v>115595.3</v>
      </c>
      <c r="L743">
        <v>137751.06599999999</v>
      </c>
      <c r="M743">
        <v>22</v>
      </c>
      <c r="N743">
        <v>8</v>
      </c>
      <c r="O743">
        <v>0</v>
      </c>
      <c r="P743">
        <v>30</v>
      </c>
      <c r="Q743">
        <v>100</v>
      </c>
      <c r="R743">
        <v>100</v>
      </c>
      <c r="S743">
        <v>6015854</v>
      </c>
      <c r="T743">
        <v>1365854</v>
      </c>
      <c r="U743">
        <v>4650000</v>
      </c>
      <c r="V743">
        <v>22</v>
      </c>
      <c r="W743">
        <v>3302859</v>
      </c>
      <c r="X743">
        <v>0</v>
      </c>
      <c r="Y743">
        <v>0</v>
      </c>
      <c r="Z743">
        <v>0</v>
      </c>
      <c r="AA743">
        <v>165000</v>
      </c>
      <c r="AB743">
        <v>0</v>
      </c>
      <c r="AC743">
        <v>0</v>
      </c>
      <c r="AD743">
        <v>0</v>
      </c>
      <c r="AE743">
        <v>165000</v>
      </c>
      <c r="AF743">
        <v>0</v>
      </c>
      <c r="AG743">
        <v>433482</v>
      </c>
      <c r="AH743">
        <v>0</v>
      </c>
      <c r="AI743">
        <v>852334</v>
      </c>
      <c r="AJ743">
        <v>1285817</v>
      </c>
      <c r="AK743">
        <v>361596</v>
      </c>
      <c r="AL743">
        <v>68875</v>
      </c>
      <c r="AM743">
        <v>700050</v>
      </c>
      <c r="AN743">
        <v>0</v>
      </c>
      <c r="AO743">
        <v>70000</v>
      </c>
      <c r="AP743">
        <v>2486338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51657</v>
      </c>
      <c r="AZ743">
        <v>0</v>
      </c>
      <c r="BA743">
        <v>0</v>
      </c>
      <c r="BB743">
        <v>10000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565490</v>
      </c>
      <c r="BN743">
        <v>56540</v>
      </c>
      <c r="BO743">
        <v>247710</v>
      </c>
      <c r="BP743">
        <v>254080</v>
      </c>
      <c r="BQ743">
        <v>54140</v>
      </c>
      <c r="BR743">
        <v>9910</v>
      </c>
      <c r="BS743">
        <v>39010</v>
      </c>
      <c r="BT743">
        <v>20000</v>
      </c>
      <c r="BU743">
        <v>254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118720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187214.57800000001</v>
      </c>
      <c r="CH743">
        <v>30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14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20</v>
      </c>
      <c r="DA743">
        <v>0</v>
      </c>
      <c r="DB743">
        <v>33</v>
      </c>
      <c r="DC743">
        <v>53</v>
      </c>
      <c r="DD743">
        <v>14</v>
      </c>
      <c r="DE743">
        <v>2</v>
      </c>
      <c r="DF743">
        <v>67.760000000000005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4</v>
      </c>
      <c r="DR743">
        <v>2</v>
      </c>
      <c r="DS743">
        <v>2</v>
      </c>
      <c r="DV743" s="2"/>
      <c r="DZ743" t="b">
        <v>1</v>
      </c>
      <c r="EA743" s="2" t="s">
        <v>199</v>
      </c>
      <c r="ED743" s="3">
        <v>46113</v>
      </c>
      <c r="EE743" s="3">
        <v>46142</v>
      </c>
      <c r="EF743" s="2" t="s">
        <v>173</v>
      </c>
      <c r="EG743" t="b">
        <v>1</v>
      </c>
      <c r="EH743" s="2" t="s">
        <v>174</v>
      </c>
      <c r="EK743" s="2"/>
    </row>
    <row r="744" spans="1:141" ht="15">
      <c r="A744" s="3">
        <v>46113</v>
      </c>
      <c r="B744">
        <v>7320</v>
      </c>
      <c r="D744" s="2"/>
      <c r="E744" t="s">
        <v>176</v>
      </c>
      <c r="F744" s="2" t="s">
        <v>177</v>
      </c>
      <c r="G744">
        <v>16</v>
      </c>
      <c r="H744" s="3">
        <v>37956</v>
      </c>
      <c r="J744">
        <v>118910.333</v>
      </c>
      <c r="K744">
        <v>124785.3</v>
      </c>
      <c r="L744">
        <v>148702.48300000001</v>
      </c>
      <c r="M744">
        <v>22</v>
      </c>
      <c r="N744">
        <v>8</v>
      </c>
      <c r="O744">
        <v>0</v>
      </c>
      <c r="P744">
        <v>30</v>
      </c>
      <c r="Q744">
        <v>100</v>
      </c>
      <c r="R744">
        <v>100</v>
      </c>
      <c r="S744">
        <v>7201925</v>
      </c>
      <c r="T744">
        <v>1649925</v>
      </c>
      <c r="U744">
        <v>5552000</v>
      </c>
      <c r="V744">
        <v>22</v>
      </c>
      <c r="W744">
        <v>3567309</v>
      </c>
      <c r="X744">
        <v>0</v>
      </c>
      <c r="Y744">
        <v>0</v>
      </c>
      <c r="Z744">
        <v>11250</v>
      </c>
      <c r="AA744">
        <v>165000</v>
      </c>
      <c r="AB744">
        <v>0</v>
      </c>
      <c r="AC744">
        <v>0</v>
      </c>
      <c r="AD744">
        <v>0</v>
      </c>
      <c r="AE744">
        <v>176250</v>
      </c>
      <c r="AF744">
        <v>0</v>
      </c>
      <c r="AG744">
        <v>467944</v>
      </c>
      <c r="AH744">
        <v>0</v>
      </c>
      <c r="AI744">
        <v>920096</v>
      </c>
      <c r="AJ744">
        <v>1388041</v>
      </c>
      <c r="AK744">
        <v>1003741</v>
      </c>
      <c r="AL744">
        <v>74351</v>
      </c>
      <c r="AM744">
        <v>755706</v>
      </c>
      <c r="AN744">
        <v>0</v>
      </c>
      <c r="AO744">
        <v>70000</v>
      </c>
      <c r="AP744">
        <v>3291839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111527</v>
      </c>
      <c r="AZ744">
        <v>0</v>
      </c>
      <c r="BA744">
        <v>0</v>
      </c>
      <c r="BB744">
        <v>55000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632490</v>
      </c>
      <c r="BN744">
        <v>63240</v>
      </c>
      <c r="BO744">
        <v>282810</v>
      </c>
      <c r="BP744">
        <v>313080</v>
      </c>
      <c r="BQ744">
        <v>64820</v>
      </c>
      <c r="BR744">
        <v>10710</v>
      </c>
      <c r="BS744">
        <v>42110</v>
      </c>
      <c r="BT744">
        <v>10000</v>
      </c>
      <c r="BU744">
        <v>7035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223630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217506.21100000001</v>
      </c>
      <c r="CH744">
        <v>30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14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20</v>
      </c>
      <c r="DA744">
        <v>0</v>
      </c>
      <c r="DB744">
        <v>33</v>
      </c>
      <c r="DC744">
        <v>53</v>
      </c>
      <c r="DD744">
        <v>36</v>
      </c>
      <c r="DE744">
        <v>2</v>
      </c>
      <c r="DF744">
        <v>67.760000000000005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2</v>
      </c>
      <c r="DS744">
        <v>2</v>
      </c>
      <c r="DV744" s="2"/>
      <c r="DZ744" t="b">
        <v>1</v>
      </c>
      <c r="EA744" s="2" t="s">
        <v>199</v>
      </c>
      <c r="ED744" s="3">
        <v>46113</v>
      </c>
      <c r="EE744" s="3">
        <v>46142</v>
      </c>
      <c r="EF744" s="2" t="s">
        <v>173</v>
      </c>
      <c r="EG744" t="b">
        <v>1</v>
      </c>
      <c r="EH744" s="2" t="s">
        <v>174</v>
      </c>
      <c r="EK744" s="2"/>
    </row>
    <row r="745" spans="1:141" ht="15">
      <c r="A745" s="3">
        <v>46113</v>
      </c>
      <c r="B745">
        <v>7320</v>
      </c>
      <c r="D745" s="2"/>
      <c r="E745" t="s">
        <v>176</v>
      </c>
      <c r="F745" s="2" t="s">
        <v>177</v>
      </c>
      <c r="G745">
        <v>9</v>
      </c>
      <c r="H745" s="3">
        <v>38036</v>
      </c>
      <c r="J745">
        <v>114832.333</v>
      </c>
      <c r="K745">
        <v>120332.3</v>
      </c>
      <c r="L745">
        <v>143395.99100000001</v>
      </c>
      <c r="M745">
        <v>22</v>
      </c>
      <c r="N745">
        <v>8</v>
      </c>
      <c r="O745">
        <v>0</v>
      </c>
      <c r="P745">
        <v>30</v>
      </c>
      <c r="Q745">
        <v>100</v>
      </c>
      <c r="R745">
        <v>100</v>
      </c>
      <c r="S745">
        <v>6489356</v>
      </c>
      <c r="T745">
        <v>1392610</v>
      </c>
      <c r="U745">
        <v>5096746</v>
      </c>
      <c r="V745">
        <v>22</v>
      </c>
      <c r="W745">
        <v>3444969</v>
      </c>
      <c r="X745">
        <v>0</v>
      </c>
      <c r="Y745">
        <v>0</v>
      </c>
      <c r="Z745">
        <v>0</v>
      </c>
      <c r="AA745">
        <v>165000</v>
      </c>
      <c r="AB745">
        <v>0</v>
      </c>
      <c r="AC745">
        <v>0</v>
      </c>
      <c r="AD745">
        <v>0</v>
      </c>
      <c r="AE745">
        <v>165000</v>
      </c>
      <c r="AF745">
        <v>0</v>
      </c>
      <c r="AG745">
        <v>451246</v>
      </c>
      <c r="AH745">
        <v>0</v>
      </c>
      <c r="AI745">
        <v>645281</v>
      </c>
      <c r="AJ745">
        <v>1096528</v>
      </c>
      <c r="AK745">
        <v>1075469</v>
      </c>
      <c r="AL745">
        <v>71697</v>
      </c>
      <c r="AM745">
        <v>545693</v>
      </c>
      <c r="AN745">
        <v>0</v>
      </c>
      <c r="AO745">
        <v>55000</v>
      </c>
      <c r="AP745">
        <v>2844387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35000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576510</v>
      </c>
      <c r="BN745">
        <v>57650</v>
      </c>
      <c r="BO745">
        <v>276640</v>
      </c>
      <c r="BP745">
        <v>278510</v>
      </c>
      <c r="BQ745">
        <v>58400</v>
      </c>
      <c r="BR745">
        <v>10340</v>
      </c>
      <c r="BS745">
        <v>40610</v>
      </c>
      <c r="BT745">
        <v>16000</v>
      </c>
      <c r="BU745">
        <v>15000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62950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209225.95600000001</v>
      </c>
      <c r="CH745">
        <v>30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11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20</v>
      </c>
      <c r="DA745">
        <v>0</v>
      </c>
      <c r="DB745">
        <v>24</v>
      </c>
      <c r="DC745">
        <v>44</v>
      </c>
      <c r="DD745">
        <v>40</v>
      </c>
      <c r="DE745">
        <v>2</v>
      </c>
      <c r="DF745">
        <v>50.74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0.5</v>
      </c>
      <c r="DR745">
        <v>2</v>
      </c>
      <c r="DS745">
        <v>2</v>
      </c>
      <c r="DV745" s="2"/>
      <c r="DZ745" t="b">
        <v>1</v>
      </c>
      <c r="EA745" s="2" t="s">
        <v>199</v>
      </c>
      <c r="ED745" s="3">
        <v>46113</v>
      </c>
      <c r="EE745" s="3">
        <v>46142</v>
      </c>
      <c r="EF745" s="2" t="s">
        <v>173</v>
      </c>
      <c r="EG745" t="b">
        <v>1</v>
      </c>
      <c r="EH745" s="2" t="s">
        <v>174</v>
      </c>
      <c r="EK745" s="2"/>
    </row>
    <row r="746" spans="1:141" ht="15">
      <c r="A746" s="3">
        <v>46113</v>
      </c>
      <c r="B746">
        <v>7320</v>
      </c>
      <c r="D746" s="2"/>
      <c r="E746" t="s">
        <v>176</v>
      </c>
      <c r="F746" s="2" t="s">
        <v>177</v>
      </c>
      <c r="G746">
        <v>5</v>
      </c>
      <c r="H746" s="3">
        <v>38048</v>
      </c>
      <c r="J746">
        <v>111809.333</v>
      </c>
      <c r="K746">
        <v>117309.3</v>
      </c>
      <c r="L746">
        <v>139793.58300000001</v>
      </c>
      <c r="M746">
        <v>22</v>
      </c>
      <c r="N746">
        <v>8</v>
      </c>
      <c r="O746">
        <v>0</v>
      </c>
      <c r="P746">
        <v>30</v>
      </c>
      <c r="Q746">
        <v>100</v>
      </c>
      <c r="R746">
        <v>100</v>
      </c>
      <c r="S746">
        <v>6406517</v>
      </c>
      <c r="T746">
        <v>1484003</v>
      </c>
      <c r="U746">
        <v>4922514</v>
      </c>
      <c r="V746">
        <v>22</v>
      </c>
      <c r="W746">
        <v>3354279</v>
      </c>
      <c r="X746">
        <v>0</v>
      </c>
      <c r="Y746">
        <v>0</v>
      </c>
      <c r="Z746">
        <v>0</v>
      </c>
      <c r="AA746">
        <v>165000</v>
      </c>
      <c r="AB746">
        <v>0</v>
      </c>
      <c r="AC746">
        <v>0</v>
      </c>
      <c r="AD746">
        <v>0</v>
      </c>
      <c r="AE746">
        <v>165000</v>
      </c>
      <c r="AF746">
        <v>0</v>
      </c>
      <c r="AG746">
        <v>439909</v>
      </c>
      <c r="AH746">
        <v>0</v>
      </c>
      <c r="AI746">
        <v>681493</v>
      </c>
      <c r="AJ746">
        <v>1121403</v>
      </c>
      <c r="AK746">
        <v>891184</v>
      </c>
      <c r="AL746">
        <v>69896</v>
      </c>
      <c r="AM746">
        <v>577487</v>
      </c>
      <c r="AN746">
        <v>0</v>
      </c>
      <c r="AO746">
        <v>60000</v>
      </c>
      <c r="AP746">
        <v>2719970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157268</v>
      </c>
      <c r="AZ746">
        <v>0</v>
      </c>
      <c r="BA746">
        <v>0</v>
      </c>
      <c r="BB746">
        <v>10000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646320</v>
      </c>
      <c r="BN746">
        <v>64630</v>
      </c>
      <c r="BO746">
        <v>282050</v>
      </c>
      <c r="BP746">
        <v>281760</v>
      </c>
      <c r="BQ746">
        <v>57660</v>
      </c>
      <c r="BR746">
        <v>10070</v>
      </c>
      <c r="BS746">
        <v>39590</v>
      </c>
      <c r="BT746">
        <v>19000</v>
      </c>
      <c r="BU746">
        <v>7500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75423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213267.24400000001</v>
      </c>
      <c r="CH746">
        <v>30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12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20</v>
      </c>
      <c r="DA746">
        <v>0</v>
      </c>
      <c r="DB746">
        <v>26</v>
      </c>
      <c r="DC746">
        <v>46</v>
      </c>
      <c r="DD746">
        <v>34</v>
      </c>
      <c r="DE746">
        <v>2</v>
      </c>
      <c r="DF746">
        <v>55.08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2</v>
      </c>
      <c r="DS746">
        <v>2</v>
      </c>
      <c r="DV746" s="2"/>
      <c r="DZ746" t="b">
        <v>1</v>
      </c>
      <c r="EA746" s="2" t="s">
        <v>199</v>
      </c>
      <c r="ED746" s="3">
        <v>46113</v>
      </c>
      <c r="EE746" s="3">
        <v>46142</v>
      </c>
      <c r="EF746" s="2" t="s">
        <v>173</v>
      </c>
      <c r="EG746" t="b">
        <v>1</v>
      </c>
      <c r="EH746" s="2" t="s">
        <v>174</v>
      </c>
      <c r="EK746" s="2"/>
    </row>
    <row r="747" spans="1:141" ht="15">
      <c r="A747" s="3">
        <v>46113</v>
      </c>
      <c r="B747">
        <v>7320</v>
      </c>
      <c r="D747" s="2"/>
      <c r="E747" t="s">
        <v>176</v>
      </c>
      <c r="F747" s="2" t="s">
        <v>177</v>
      </c>
      <c r="G747">
        <v>12</v>
      </c>
      <c r="H747" s="3">
        <v>38061</v>
      </c>
      <c r="J747">
        <v>116788.333</v>
      </c>
      <c r="K747">
        <v>122663.3</v>
      </c>
      <c r="L747">
        <v>146173.766</v>
      </c>
      <c r="M747">
        <v>22</v>
      </c>
      <c r="N747">
        <v>8</v>
      </c>
      <c r="O747">
        <v>0</v>
      </c>
      <c r="P747">
        <v>30</v>
      </c>
      <c r="Q747">
        <v>100</v>
      </c>
      <c r="R747">
        <v>100</v>
      </c>
      <c r="S747">
        <v>6949976</v>
      </c>
      <c r="T747">
        <v>1528383</v>
      </c>
      <c r="U747">
        <v>5421593</v>
      </c>
      <c r="V747">
        <v>22</v>
      </c>
      <c r="W747">
        <v>3503649</v>
      </c>
      <c r="X747">
        <v>0</v>
      </c>
      <c r="Y747">
        <v>0</v>
      </c>
      <c r="Z747">
        <v>11250</v>
      </c>
      <c r="AA747">
        <v>165000</v>
      </c>
      <c r="AB747">
        <v>0</v>
      </c>
      <c r="AC747">
        <v>0</v>
      </c>
      <c r="AD747">
        <v>0</v>
      </c>
      <c r="AE747">
        <v>176250</v>
      </c>
      <c r="AF747">
        <v>0</v>
      </c>
      <c r="AG747">
        <v>459987</v>
      </c>
      <c r="AH747">
        <v>0</v>
      </c>
      <c r="AI747">
        <v>931857</v>
      </c>
      <c r="AJ747">
        <v>1391845</v>
      </c>
      <c r="AK747">
        <v>877042</v>
      </c>
      <c r="AL747">
        <v>73086</v>
      </c>
      <c r="AM747">
        <v>603843</v>
      </c>
      <c r="AN747">
        <v>0</v>
      </c>
      <c r="AO747">
        <v>60000</v>
      </c>
      <c r="AP747">
        <v>3005816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219261</v>
      </c>
      <c r="AZ747">
        <v>0</v>
      </c>
      <c r="BA747">
        <v>0</v>
      </c>
      <c r="BB747">
        <v>45000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663930</v>
      </c>
      <c r="BN747">
        <v>66390</v>
      </c>
      <c r="BO747">
        <v>301380</v>
      </c>
      <c r="BP747">
        <v>304880</v>
      </c>
      <c r="BQ747">
        <v>62550</v>
      </c>
      <c r="BR747">
        <v>10510</v>
      </c>
      <c r="BS747">
        <v>41390</v>
      </c>
      <c r="BT747">
        <v>0</v>
      </c>
      <c r="BU747">
        <v>1500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75853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226967.68900000001</v>
      </c>
      <c r="CH747">
        <v>30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12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20</v>
      </c>
      <c r="DA747">
        <v>0</v>
      </c>
      <c r="DB747">
        <v>34</v>
      </c>
      <c r="DC747">
        <v>54</v>
      </c>
      <c r="DD747">
        <v>32</v>
      </c>
      <c r="DE747">
        <v>2</v>
      </c>
      <c r="DF747">
        <v>55.08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2</v>
      </c>
      <c r="DS747">
        <v>2</v>
      </c>
      <c r="DV747" s="2"/>
      <c r="DZ747" t="b">
        <v>1</v>
      </c>
      <c r="EA747" s="2" t="s">
        <v>199</v>
      </c>
      <c r="ED747" s="3">
        <v>46113</v>
      </c>
      <c r="EE747" s="3">
        <v>46142</v>
      </c>
      <c r="EF747" s="2" t="s">
        <v>173</v>
      </c>
      <c r="EG747" t="b">
        <v>1</v>
      </c>
      <c r="EH747" s="2" t="s">
        <v>174</v>
      </c>
      <c r="EK747" s="2"/>
    </row>
    <row r="748" spans="1:141" ht="15">
      <c r="A748" s="3">
        <v>46113</v>
      </c>
      <c r="B748">
        <v>7320</v>
      </c>
      <c r="D748" s="2"/>
      <c r="E748" t="s">
        <v>176</v>
      </c>
      <c r="F748" s="2" t="s">
        <v>177</v>
      </c>
      <c r="G748">
        <v>3</v>
      </c>
      <c r="H748" s="3">
        <v>38103</v>
      </c>
      <c r="J748">
        <v>110095.333</v>
      </c>
      <c r="K748">
        <v>115595.3</v>
      </c>
      <c r="L748">
        <v>137751.06599999999</v>
      </c>
      <c r="M748">
        <v>22</v>
      </c>
      <c r="N748">
        <v>8</v>
      </c>
      <c r="O748">
        <v>0</v>
      </c>
      <c r="P748">
        <v>30</v>
      </c>
      <c r="Q748">
        <v>100</v>
      </c>
      <c r="R748">
        <v>100</v>
      </c>
      <c r="S748">
        <v>6464107</v>
      </c>
      <c r="T748">
        <v>1384590</v>
      </c>
      <c r="U748">
        <v>5079517</v>
      </c>
      <c r="V748">
        <v>22</v>
      </c>
      <c r="W748">
        <v>3302859</v>
      </c>
      <c r="X748">
        <v>0</v>
      </c>
      <c r="Y748">
        <v>0</v>
      </c>
      <c r="Z748">
        <v>0</v>
      </c>
      <c r="AA748">
        <v>165000</v>
      </c>
      <c r="AB748">
        <v>0</v>
      </c>
      <c r="AC748">
        <v>0</v>
      </c>
      <c r="AD748">
        <v>0</v>
      </c>
      <c r="AE748">
        <v>165000</v>
      </c>
      <c r="AF748">
        <v>0</v>
      </c>
      <c r="AG748">
        <v>433482</v>
      </c>
      <c r="AH748">
        <v>0</v>
      </c>
      <c r="AI748">
        <v>852334</v>
      </c>
      <c r="AJ748">
        <v>1285817</v>
      </c>
      <c r="AK748">
        <v>774849</v>
      </c>
      <c r="AL748">
        <v>68875</v>
      </c>
      <c r="AM748">
        <v>700050</v>
      </c>
      <c r="AN748">
        <v>0</v>
      </c>
      <c r="AO748">
        <v>70000</v>
      </c>
      <c r="AP748">
        <v>2899591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51657</v>
      </c>
      <c r="AZ748">
        <v>0</v>
      </c>
      <c r="BA748">
        <v>0</v>
      </c>
      <c r="BB748">
        <v>45000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474240</v>
      </c>
      <c r="BN748">
        <v>47420</v>
      </c>
      <c r="BO748">
        <v>255170</v>
      </c>
      <c r="BP748">
        <v>283320</v>
      </c>
      <c r="BQ748">
        <v>58180</v>
      </c>
      <c r="BR748">
        <v>9910</v>
      </c>
      <c r="BS748">
        <v>39010</v>
      </c>
      <c r="BT748">
        <v>4000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213340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199678.43299999999</v>
      </c>
      <c r="CH748">
        <v>30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14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20</v>
      </c>
      <c r="DA748">
        <v>0</v>
      </c>
      <c r="DB748">
        <v>33</v>
      </c>
      <c r="DC748">
        <v>53</v>
      </c>
      <c r="DD748">
        <v>30</v>
      </c>
      <c r="DE748">
        <v>2</v>
      </c>
      <c r="DF748">
        <v>67.760000000000005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6</v>
      </c>
      <c r="DR748">
        <v>2</v>
      </c>
      <c r="DS748">
        <v>2</v>
      </c>
      <c r="DV748" s="2"/>
      <c r="DZ748" t="b">
        <v>1</v>
      </c>
      <c r="EA748" s="2" t="s">
        <v>199</v>
      </c>
      <c r="ED748" s="3">
        <v>46113</v>
      </c>
      <c r="EE748" s="3">
        <v>46142</v>
      </c>
      <c r="EF748" s="2" t="s">
        <v>173</v>
      </c>
      <c r="EG748" t="b">
        <v>1</v>
      </c>
      <c r="EH748" s="2" t="s">
        <v>174</v>
      </c>
      <c r="EK748" s="2"/>
    </row>
    <row r="749" spans="1:141" ht="15">
      <c r="A749" s="3">
        <v>46113</v>
      </c>
      <c r="B749">
        <v>7320</v>
      </c>
      <c r="D749" s="2"/>
      <c r="E749" t="s">
        <v>176</v>
      </c>
      <c r="F749" s="2" t="s">
        <v>177</v>
      </c>
      <c r="G749">
        <v>1</v>
      </c>
      <c r="H749" s="3">
        <v>38516</v>
      </c>
      <c r="J749">
        <v>108315.333</v>
      </c>
      <c r="K749">
        <v>113690.3</v>
      </c>
      <c r="L749">
        <v>135480.94099999999</v>
      </c>
      <c r="M749">
        <v>22</v>
      </c>
      <c r="N749">
        <v>8</v>
      </c>
      <c r="O749">
        <v>0</v>
      </c>
      <c r="P749">
        <v>30</v>
      </c>
      <c r="Q749">
        <v>100</v>
      </c>
      <c r="R749">
        <v>100</v>
      </c>
      <c r="S749">
        <v>6256035</v>
      </c>
      <c r="T749">
        <v>1214390</v>
      </c>
      <c r="U749">
        <v>5041645</v>
      </c>
      <c r="V749">
        <v>20</v>
      </c>
      <c r="W749">
        <v>3249459</v>
      </c>
      <c r="X749">
        <v>0</v>
      </c>
      <c r="Y749">
        <v>0</v>
      </c>
      <c r="Z749">
        <v>11250</v>
      </c>
      <c r="AA749">
        <v>150000</v>
      </c>
      <c r="AB749">
        <v>0</v>
      </c>
      <c r="AC749">
        <v>0</v>
      </c>
      <c r="AD749">
        <v>0</v>
      </c>
      <c r="AE749">
        <v>161250</v>
      </c>
      <c r="AF749">
        <v>0</v>
      </c>
      <c r="AG749">
        <v>426338</v>
      </c>
      <c r="AH749">
        <v>0</v>
      </c>
      <c r="AI749">
        <v>660469</v>
      </c>
      <c r="AJ749">
        <v>1086808</v>
      </c>
      <c r="AK749">
        <v>863690</v>
      </c>
      <c r="AL749">
        <v>67740</v>
      </c>
      <c r="AM749">
        <v>559671</v>
      </c>
      <c r="AN749">
        <v>0</v>
      </c>
      <c r="AO749">
        <v>60000</v>
      </c>
      <c r="AP749">
        <v>2637909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152417</v>
      </c>
      <c r="AZ749">
        <v>0</v>
      </c>
      <c r="BA749">
        <v>0</v>
      </c>
      <c r="BB749">
        <v>55000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423730</v>
      </c>
      <c r="BN749">
        <v>42370</v>
      </c>
      <c r="BO749">
        <v>258630</v>
      </c>
      <c r="BP749">
        <v>269090</v>
      </c>
      <c r="BQ749">
        <v>56300</v>
      </c>
      <c r="BR749">
        <v>9750</v>
      </c>
      <c r="BS749">
        <v>38370</v>
      </c>
      <c r="BT749">
        <v>11000</v>
      </c>
      <c r="BU749">
        <v>1500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103650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205963.511</v>
      </c>
      <c r="CH749">
        <v>30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12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20</v>
      </c>
      <c r="DA749">
        <v>0</v>
      </c>
      <c r="DB749">
        <v>26</v>
      </c>
      <c r="DC749">
        <v>46</v>
      </c>
      <c r="DD749">
        <v>34</v>
      </c>
      <c r="DE749">
        <v>2</v>
      </c>
      <c r="DF749">
        <v>55.08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1</v>
      </c>
      <c r="DR749">
        <v>2</v>
      </c>
      <c r="DS749">
        <v>2</v>
      </c>
      <c r="DV749" s="2"/>
      <c r="DZ749" t="b">
        <v>1</v>
      </c>
      <c r="EA749" s="2" t="s">
        <v>199</v>
      </c>
      <c r="ED749" s="3">
        <v>46113</v>
      </c>
      <c r="EE749" s="3">
        <v>46142</v>
      </c>
      <c r="EF749" s="2" t="s">
        <v>173</v>
      </c>
      <c r="EG749" t="b">
        <v>1</v>
      </c>
      <c r="EH749" s="2" t="s">
        <v>174</v>
      </c>
      <c r="EK749" s="2"/>
    </row>
    <row r="750" spans="1:141" ht="15">
      <c r="A750" s="3">
        <v>46113</v>
      </c>
      <c r="B750">
        <v>7320</v>
      </c>
      <c r="D750" s="2"/>
      <c r="E750" t="s">
        <v>176</v>
      </c>
      <c r="F750" s="2" t="s">
        <v>177</v>
      </c>
      <c r="G750">
        <v>1</v>
      </c>
      <c r="H750" s="3">
        <v>38544</v>
      </c>
      <c r="J750">
        <v>108315.333</v>
      </c>
      <c r="K750">
        <v>113315.3</v>
      </c>
      <c r="L750">
        <v>135034.06599999999</v>
      </c>
      <c r="M750">
        <v>22</v>
      </c>
      <c r="N750">
        <v>8</v>
      </c>
      <c r="O750">
        <v>0</v>
      </c>
      <c r="P750">
        <v>30</v>
      </c>
      <c r="Q750">
        <v>100</v>
      </c>
      <c r="R750">
        <v>100</v>
      </c>
      <c r="S750">
        <v>6215780</v>
      </c>
      <c r="T750">
        <v>1844780</v>
      </c>
      <c r="U750">
        <v>4371000</v>
      </c>
      <c r="V750">
        <v>20</v>
      </c>
      <c r="W750">
        <v>3249459</v>
      </c>
      <c r="X750">
        <v>0</v>
      </c>
      <c r="Y750">
        <v>0</v>
      </c>
      <c r="Z750">
        <v>0</v>
      </c>
      <c r="AA750">
        <v>150000</v>
      </c>
      <c r="AB750">
        <v>0</v>
      </c>
      <c r="AC750">
        <v>0</v>
      </c>
      <c r="AD750">
        <v>0</v>
      </c>
      <c r="AE750">
        <v>150000</v>
      </c>
      <c r="AF750">
        <v>0</v>
      </c>
      <c r="AG750">
        <v>424932</v>
      </c>
      <c r="AH750">
        <v>0</v>
      </c>
      <c r="AI750">
        <v>658291</v>
      </c>
      <c r="AJ750">
        <v>1083223</v>
      </c>
      <c r="AK750">
        <v>860842</v>
      </c>
      <c r="AL750">
        <v>67517</v>
      </c>
      <c r="AM750">
        <v>557825</v>
      </c>
      <c r="AN750">
        <v>0</v>
      </c>
      <c r="AO750">
        <v>60000</v>
      </c>
      <c r="AP750">
        <v>2629407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151914</v>
      </c>
      <c r="AZ750">
        <v>0</v>
      </c>
      <c r="BA750">
        <v>0</v>
      </c>
      <c r="BB750">
        <v>35000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607260</v>
      </c>
      <c r="BN750">
        <v>60720</v>
      </c>
      <c r="BO750">
        <v>263620</v>
      </c>
      <c r="BP750">
        <v>272780</v>
      </c>
      <c r="BQ750">
        <v>55940</v>
      </c>
      <c r="BR750">
        <v>9750</v>
      </c>
      <c r="BS750">
        <v>38240</v>
      </c>
      <c r="BT750">
        <v>9000</v>
      </c>
      <c r="BU750">
        <v>630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526840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201596.06700000001</v>
      </c>
      <c r="CH750">
        <v>30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12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20</v>
      </c>
      <c r="DA750">
        <v>0</v>
      </c>
      <c r="DB750">
        <v>26</v>
      </c>
      <c r="DC750">
        <v>46</v>
      </c>
      <c r="DD750">
        <v>34</v>
      </c>
      <c r="DE750">
        <v>2</v>
      </c>
      <c r="DF750">
        <v>55.08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0.5</v>
      </c>
      <c r="DR750">
        <v>2</v>
      </c>
      <c r="DS750">
        <v>2</v>
      </c>
      <c r="DV750" s="2"/>
      <c r="DZ750" t="b">
        <v>1</v>
      </c>
      <c r="EA750" s="2" t="s">
        <v>199</v>
      </c>
      <c r="ED750" s="3">
        <v>46113</v>
      </c>
      <c r="EE750" s="3">
        <v>46142</v>
      </c>
      <c r="EF750" s="2" t="s">
        <v>173</v>
      </c>
      <c r="EG750" t="b">
        <v>1</v>
      </c>
      <c r="EH750" s="2" t="s">
        <v>174</v>
      </c>
      <c r="EK750" s="2"/>
    </row>
    <row r="751" spans="1:141" ht="15">
      <c r="A751" s="3">
        <v>46113</v>
      </c>
      <c r="B751">
        <v>7320</v>
      </c>
      <c r="D751" s="2"/>
      <c r="E751" t="s">
        <v>176</v>
      </c>
      <c r="F751" s="2" t="s">
        <v>177</v>
      </c>
      <c r="G751">
        <v>6</v>
      </c>
      <c r="H751" s="3">
        <v>38663</v>
      </c>
      <c r="J751">
        <v>112633.333</v>
      </c>
      <c r="K751">
        <v>117883.3</v>
      </c>
      <c r="L751">
        <v>140477.59899999999</v>
      </c>
      <c r="M751">
        <v>22</v>
      </c>
      <c r="N751">
        <v>8</v>
      </c>
      <c r="O751">
        <v>0</v>
      </c>
      <c r="P751">
        <v>30</v>
      </c>
      <c r="Q751">
        <v>100</v>
      </c>
      <c r="R751">
        <v>100</v>
      </c>
      <c r="S751">
        <v>6999312</v>
      </c>
      <c r="T751">
        <v>1626373</v>
      </c>
      <c r="U751">
        <v>5372939</v>
      </c>
      <c r="V751">
        <v>20</v>
      </c>
      <c r="W751">
        <v>3378999</v>
      </c>
      <c r="X751">
        <v>0</v>
      </c>
      <c r="Y751">
        <v>0</v>
      </c>
      <c r="Z751">
        <v>7500</v>
      </c>
      <c r="AA751">
        <v>150000</v>
      </c>
      <c r="AB751">
        <v>0</v>
      </c>
      <c r="AC751">
        <v>0</v>
      </c>
      <c r="AD751">
        <v>0</v>
      </c>
      <c r="AE751">
        <v>157500</v>
      </c>
      <c r="AF751">
        <v>0</v>
      </c>
      <c r="AG751">
        <v>442062</v>
      </c>
      <c r="AH751">
        <v>0</v>
      </c>
      <c r="AI751">
        <v>895544</v>
      </c>
      <c r="AJ751">
        <v>1337607</v>
      </c>
      <c r="AK751">
        <v>1053581</v>
      </c>
      <c r="AL751">
        <v>70238</v>
      </c>
      <c r="AM751">
        <v>580312</v>
      </c>
      <c r="AN751">
        <v>0</v>
      </c>
      <c r="AO751">
        <v>60000</v>
      </c>
      <c r="AP751">
        <v>3101738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316075</v>
      </c>
      <c r="AZ751">
        <v>0</v>
      </c>
      <c r="BA751">
        <v>0</v>
      </c>
      <c r="BB751">
        <v>45000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590380</v>
      </c>
      <c r="BN751">
        <v>59030</v>
      </c>
      <c r="BO751">
        <v>265810</v>
      </c>
      <c r="BP751">
        <v>304990</v>
      </c>
      <c r="BQ751">
        <v>62990</v>
      </c>
      <c r="BR751">
        <v>10140</v>
      </c>
      <c r="BS751">
        <v>39780</v>
      </c>
      <c r="BT751">
        <v>15000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278253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217583.16699999999</v>
      </c>
      <c r="CH751">
        <v>30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12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20</v>
      </c>
      <c r="DA751">
        <v>0</v>
      </c>
      <c r="DB751">
        <v>34</v>
      </c>
      <c r="DC751">
        <v>54</v>
      </c>
      <c r="DD751">
        <v>40</v>
      </c>
      <c r="DE751">
        <v>2</v>
      </c>
      <c r="DF751">
        <v>55.08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2</v>
      </c>
      <c r="DS751">
        <v>2</v>
      </c>
      <c r="DV751" s="2"/>
      <c r="DZ751" t="b">
        <v>1</v>
      </c>
      <c r="EA751" s="2" t="s">
        <v>199</v>
      </c>
      <c r="ED751" s="3">
        <v>46113</v>
      </c>
      <c r="EE751" s="3">
        <v>46142</v>
      </c>
      <c r="EF751" s="2" t="s">
        <v>173</v>
      </c>
      <c r="EG751" t="b">
        <v>1</v>
      </c>
      <c r="EH751" s="2" t="s">
        <v>174</v>
      </c>
      <c r="EK751" s="2"/>
    </row>
    <row r="752" spans="1:141" ht="15">
      <c r="A752" s="3">
        <v>46113</v>
      </c>
      <c r="B752">
        <v>7320</v>
      </c>
      <c r="D752" s="2"/>
      <c r="E752" t="s">
        <v>179</v>
      </c>
      <c r="F752" s="2" t="s">
        <v>180</v>
      </c>
      <c r="G752">
        <v>20</v>
      </c>
      <c r="H752" s="3">
        <v>38187</v>
      </c>
      <c r="J752">
        <v>105838.299</v>
      </c>
      <c r="K752">
        <v>110963.26700000001</v>
      </c>
      <c r="L752">
        <v>132231.226</v>
      </c>
      <c r="M752">
        <v>22</v>
      </c>
      <c r="N752">
        <v>8</v>
      </c>
      <c r="O752">
        <v>0</v>
      </c>
      <c r="P752">
        <v>30</v>
      </c>
      <c r="Q752">
        <v>100</v>
      </c>
      <c r="R752">
        <v>100</v>
      </c>
      <c r="S752">
        <v>5688891</v>
      </c>
      <c r="T752">
        <v>1182891</v>
      </c>
      <c r="U752">
        <v>4506000</v>
      </c>
      <c r="V752">
        <v>19</v>
      </c>
      <c r="W752">
        <v>3175148</v>
      </c>
      <c r="X752">
        <v>0</v>
      </c>
      <c r="Y752">
        <v>0</v>
      </c>
      <c r="Z752">
        <v>11250</v>
      </c>
      <c r="AA752">
        <v>142500</v>
      </c>
      <c r="AB752">
        <v>0</v>
      </c>
      <c r="AC752">
        <v>0</v>
      </c>
      <c r="AD752">
        <v>0</v>
      </c>
      <c r="AE752">
        <v>153750</v>
      </c>
      <c r="AF752">
        <v>0</v>
      </c>
      <c r="AG752">
        <v>416112</v>
      </c>
      <c r="AH752">
        <v>0</v>
      </c>
      <c r="AI752">
        <v>942147</v>
      </c>
      <c r="AJ752">
        <v>1358259</v>
      </c>
      <c r="AK752">
        <v>743800</v>
      </c>
      <c r="AL752">
        <v>0</v>
      </c>
      <c r="AM752">
        <v>0</v>
      </c>
      <c r="AN752">
        <v>0</v>
      </c>
      <c r="AO752">
        <v>0</v>
      </c>
      <c r="AP752">
        <v>2102059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247934</v>
      </c>
      <c r="AZ752">
        <v>0</v>
      </c>
      <c r="BA752">
        <v>0</v>
      </c>
      <c r="BB752">
        <v>10000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480720</v>
      </c>
      <c r="BN752">
        <v>48070</v>
      </c>
      <c r="BO752">
        <v>234740</v>
      </c>
      <c r="BP752">
        <v>250390</v>
      </c>
      <c r="BQ752">
        <v>51200</v>
      </c>
      <c r="BR752">
        <v>9530</v>
      </c>
      <c r="BS752">
        <v>37450</v>
      </c>
      <c r="BT752">
        <v>0</v>
      </c>
      <c r="BU752">
        <v>378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70413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185123.71100000001</v>
      </c>
      <c r="CH752">
        <v>30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20</v>
      </c>
      <c r="DA752">
        <v>0</v>
      </c>
      <c r="DB752">
        <v>38</v>
      </c>
      <c r="DC752">
        <v>58</v>
      </c>
      <c r="DD752">
        <v>30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2</v>
      </c>
      <c r="DS752">
        <v>2</v>
      </c>
      <c r="DV752" s="2"/>
      <c r="DZ752" t="b">
        <v>1</v>
      </c>
      <c r="EA752" s="2" t="s">
        <v>199</v>
      </c>
      <c r="ED752" s="3">
        <v>46113</v>
      </c>
      <c r="EE752" s="3">
        <v>46142</v>
      </c>
      <c r="EF752" s="2" t="s">
        <v>173</v>
      </c>
      <c r="EG752" t="b">
        <v>1</v>
      </c>
      <c r="EH752" s="2" t="s">
        <v>174</v>
      </c>
      <c r="EK752" s="2"/>
    </row>
    <row r="753" spans="1:141" ht="15">
      <c r="A753" s="3">
        <v>46113</v>
      </c>
      <c r="B753">
        <v>7320</v>
      </c>
      <c r="D753" s="2"/>
      <c r="E753" t="s">
        <v>179</v>
      </c>
      <c r="F753" s="2" t="s">
        <v>180</v>
      </c>
      <c r="G753">
        <v>18</v>
      </c>
      <c r="H753" s="3">
        <v>38663</v>
      </c>
      <c r="J753">
        <v>104698.299</v>
      </c>
      <c r="K753">
        <v>109698.26700000001</v>
      </c>
      <c r="L753">
        <v>130723.768</v>
      </c>
      <c r="M753">
        <v>22</v>
      </c>
      <c r="N753">
        <v>8</v>
      </c>
      <c r="O753">
        <v>0</v>
      </c>
      <c r="P753">
        <v>30</v>
      </c>
      <c r="Q753">
        <v>100</v>
      </c>
      <c r="R753">
        <v>100</v>
      </c>
      <c r="S753">
        <v>5338353</v>
      </c>
      <c r="T753">
        <v>1272160</v>
      </c>
      <c r="U753">
        <v>4066193</v>
      </c>
      <c r="V753">
        <v>20</v>
      </c>
      <c r="W753">
        <v>3140948</v>
      </c>
      <c r="X753">
        <v>0</v>
      </c>
      <c r="Y753">
        <v>0</v>
      </c>
      <c r="Z753">
        <v>0</v>
      </c>
      <c r="AA753">
        <v>150000</v>
      </c>
      <c r="AB753">
        <v>0</v>
      </c>
      <c r="AC753">
        <v>0</v>
      </c>
      <c r="AD753">
        <v>0</v>
      </c>
      <c r="AE753">
        <v>150000</v>
      </c>
      <c r="AF753">
        <v>0</v>
      </c>
      <c r="AG753">
        <v>411368</v>
      </c>
      <c r="AH753">
        <v>0</v>
      </c>
      <c r="AI753">
        <v>661789</v>
      </c>
      <c r="AJ753">
        <v>1073157</v>
      </c>
      <c r="AK753">
        <v>343149</v>
      </c>
      <c r="AL753">
        <v>0</v>
      </c>
      <c r="AM753">
        <v>517077</v>
      </c>
      <c r="AN753">
        <v>0</v>
      </c>
      <c r="AO753">
        <v>55000</v>
      </c>
      <c r="AP753">
        <v>1988383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49022</v>
      </c>
      <c r="AZ753">
        <v>0</v>
      </c>
      <c r="BA753">
        <v>0</v>
      </c>
      <c r="BB753">
        <v>10000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423920</v>
      </c>
      <c r="BN753">
        <v>42390</v>
      </c>
      <c r="BO753">
        <v>241110</v>
      </c>
      <c r="BP753">
        <v>226050</v>
      </c>
      <c r="BQ753">
        <v>48050</v>
      </c>
      <c r="BR753">
        <v>9430</v>
      </c>
      <c r="BS753">
        <v>37020</v>
      </c>
      <c r="BT753">
        <v>8000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236190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175834.24400000001</v>
      </c>
      <c r="CH753">
        <v>30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11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20</v>
      </c>
      <c r="DA753">
        <v>0</v>
      </c>
      <c r="DB753">
        <v>27</v>
      </c>
      <c r="DC753">
        <v>47</v>
      </c>
      <c r="DD753">
        <v>14</v>
      </c>
      <c r="DE753">
        <v>0</v>
      </c>
      <c r="DF753">
        <v>52.74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3</v>
      </c>
      <c r="DR753">
        <v>2</v>
      </c>
      <c r="DS753">
        <v>2</v>
      </c>
      <c r="DV753" s="2"/>
      <c r="DZ753" t="b">
        <v>1</v>
      </c>
      <c r="EA753" s="2" t="s">
        <v>199</v>
      </c>
      <c r="ED753" s="3">
        <v>46113</v>
      </c>
      <c r="EE753" s="3">
        <v>46142</v>
      </c>
      <c r="EF753" s="2" t="s">
        <v>173</v>
      </c>
      <c r="EG753" t="b">
        <v>1</v>
      </c>
      <c r="EH753" s="2" t="s">
        <v>174</v>
      </c>
      <c r="EK753" s="2"/>
    </row>
    <row r="754" spans="1:141" ht="15">
      <c r="A754" s="3">
        <v>46113</v>
      </c>
      <c r="B754">
        <v>7320</v>
      </c>
      <c r="D754" s="2"/>
      <c r="E754" t="s">
        <v>179</v>
      </c>
      <c r="F754" s="2" t="s">
        <v>180</v>
      </c>
      <c r="G754">
        <v>15</v>
      </c>
      <c r="H754" s="3">
        <v>40686</v>
      </c>
      <c r="J754">
        <v>102778.299</v>
      </c>
      <c r="K754">
        <v>106528.26700000001</v>
      </c>
      <c r="L754">
        <v>126946.18399999999</v>
      </c>
      <c r="M754">
        <v>22</v>
      </c>
      <c r="N754">
        <v>8</v>
      </c>
      <c r="O754">
        <v>0</v>
      </c>
      <c r="P754">
        <v>30</v>
      </c>
      <c r="Q754">
        <v>100</v>
      </c>
      <c r="R754">
        <v>100</v>
      </c>
      <c r="S754">
        <v>5643755</v>
      </c>
      <c r="T754">
        <v>1181755</v>
      </c>
      <c r="U754">
        <v>4462000</v>
      </c>
      <c r="V754">
        <v>14</v>
      </c>
      <c r="W754">
        <v>3083348</v>
      </c>
      <c r="X754">
        <v>0</v>
      </c>
      <c r="Y754">
        <v>0</v>
      </c>
      <c r="Z754">
        <v>7500</v>
      </c>
      <c r="AA754">
        <v>105000</v>
      </c>
      <c r="AB754">
        <v>0</v>
      </c>
      <c r="AC754">
        <v>0</v>
      </c>
      <c r="AD754">
        <v>0</v>
      </c>
      <c r="AE754">
        <v>112500</v>
      </c>
      <c r="AF754">
        <v>0</v>
      </c>
      <c r="AG754">
        <v>399481</v>
      </c>
      <c r="AH754">
        <v>0</v>
      </c>
      <c r="AI754">
        <v>618862</v>
      </c>
      <c r="AJ754">
        <v>1018343</v>
      </c>
      <c r="AK754">
        <v>666467</v>
      </c>
      <c r="AL754">
        <v>63473</v>
      </c>
      <c r="AM754">
        <v>524414</v>
      </c>
      <c r="AN754">
        <v>0</v>
      </c>
      <c r="AO754">
        <v>60000</v>
      </c>
      <c r="AP754">
        <v>2332697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95210</v>
      </c>
      <c r="AZ754">
        <v>0</v>
      </c>
      <c r="BA754">
        <v>0</v>
      </c>
      <c r="BB754">
        <v>20000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471840</v>
      </c>
      <c r="BN754">
        <v>47180</v>
      </c>
      <c r="BO754">
        <v>228900</v>
      </c>
      <c r="BP754">
        <v>244150</v>
      </c>
      <c r="BQ754">
        <v>50790</v>
      </c>
      <c r="BR754">
        <v>9250</v>
      </c>
      <c r="BS754">
        <v>35950</v>
      </c>
      <c r="BT754">
        <v>25000</v>
      </c>
      <c r="BU754">
        <v>255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68440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166576.76699999999</v>
      </c>
      <c r="CH754">
        <v>30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12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20</v>
      </c>
      <c r="DA754">
        <v>0</v>
      </c>
      <c r="DB754">
        <v>26</v>
      </c>
      <c r="DC754">
        <v>46</v>
      </c>
      <c r="DD754">
        <v>28</v>
      </c>
      <c r="DE754">
        <v>2</v>
      </c>
      <c r="DF754">
        <v>55.08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2</v>
      </c>
      <c r="DS754">
        <v>2</v>
      </c>
      <c r="DV754" s="2"/>
      <c r="DZ754" t="b">
        <v>1</v>
      </c>
      <c r="EA754" s="2" t="s">
        <v>199</v>
      </c>
      <c r="ED754" s="3">
        <v>46113</v>
      </c>
      <c r="EE754" s="3">
        <v>46142</v>
      </c>
      <c r="EF754" s="2" t="s">
        <v>173</v>
      </c>
      <c r="EG754" t="b">
        <v>1</v>
      </c>
      <c r="EH754" s="2" t="s">
        <v>174</v>
      </c>
      <c r="EK754" s="2"/>
    </row>
    <row r="755" spans="1:141" ht="15">
      <c r="A755" s="3">
        <v>46113</v>
      </c>
      <c r="B755">
        <v>7330</v>
      </c>
      <c r="D755" s="2"/>
      <c r="E755" t="s">
        <v>170</v>
      </c>
      <c r="F755" s="2" t="s">
        <v>171</v>
      </c>
      <c r="G755">
        <v>5</v>
      </c>
      <c r="H755" s="3">
        <v>35433</v>
      </c>
      <c r="J755">
        <v>131085.58900000001</v>
      </c>
      <c r="K755">
        <v>138710.56700000001</v>
      </c>
      <c r="L755">
        <v>165296.75899999999</v>
      </c>
      <c r="M755">
        <v>22</v>
      </c>
      <c r="N755">
        <v>8</v>
      </c>
      <c r="O755">
        <v>0</v>
      </c>
      <c r="P755">
        <v>30</v>
      </c>
      <c r="Q755">
        <v>100</v>
      </c>
      <c r="R755">
        <v>100</v>
      </c>
      <c r="S755">
        <v>7334325</v>
      </c>
      <c r="T755">
        <v>1514325</v>
      </c>
      <c r="U755">
        <v>5820000</v>
      </c>
      <c r="V755">
        <v>29</v>
      </c>
      <c r="W755">
        <v>3932567</v>
      </c>
      <c r="X755">
        <v>0</v>
      </c>
      <c r="Y755">
        <v>0</v>
      </c>
      <c r="Z755">
        <v>11250</v>
      </c>
      <c r="AA755">
        <v>217500</v>
      </c>
      <c r="AB755">
        <v>0</v>
      </c>
      <c r="AC755">
        <v>0</v>
      </c>
      <c r="AD755">
        <v>0</v>
      </c>
      <c r="AE755">
        <v>228750</v>
      </c>
      <c r="AF755">
        <v>0</v>
      </c>
      <c r="AG755">
        <v>520164</v>
      </c>
      <c r="AH755">
        <v>0</v>
      </c>
      <c r="AI755">
        <v>1022773</v>
      </c>
      <c r="AJ755">
        <v>1542938</v>
      </c>
      <c r="AK755">
        <v>681849</v>
      </c>
      <c r="AL755">
        <v>0</v>
      </c>
      <c r="AM755">
        <v>786234</v>
      </c>
      <c r="AN755">
        <v>0</v>
      </c>
      <c r="AO755">
        <v>65000</v>
      </c>
      <c r="AP755">
        <v>3076021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61987</v>
      </c>
      <c r="AZ755">
        <v>0</v>
      </c>
      <c r="BA755">
        <v>0</v>
      </c>
      <c r="BB755">
        <v>35000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702110</v>
      </c>
      <c r="BN755">
        <v>70210</v>
      </c>
      <c r="BO755">
        <v>302570</v>
      </c>
      <c r="BP755">
        <v>309590</v>
      </c>
      <c r="BQ755">
        <v>66010</v>
      </c>
      <c r="BR755">
        <v>11800</v>
      </c>
      <c r="BS755">
        <v>46810</v>
      </c>
      <c r="BT755">
        <v>9000</v>
      </c>
      <c r="BU755">
        <v>7445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-11220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235348.978</v>
      </c>
      <c r="CH755">
        <v>30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13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20</v>
      </c>
      <c r="DA755">
        <v>0</v>
      </c>
      <c r="DB755">
        <v>33</v>
      </c>
      <c r="DC755">
        <v>53</v>
      </c>
      <c r="DD755">
        <v>22</v>
      </c>
      <c r="DE755">
        <v>0</v>
      </c>
      <c r="DF755">
        <v>63.42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2</v>
      </c>
      <c r="DS755">
        <v>2</v>
      </c>
      <c r="DV755" s="2"/>
      <c r="DZ755" t="b">
        <v>1</v>
      </c>
      <c r="EA755" s="2" t="s">
        <v>200</v>
      </c>
      <c r="ED755" s="3">
        <v>46113</v>
      </c>
      <c r="EE755" s="3">
        <v>46142</v>
      </c>
      <c r="EF755" s="2" t="s">
        <v>173</v>
      </c>
      <c r="EG755" t="b">
        <v>1</v>
      </c>
      <c r="EH755" s="2" t="s">
        <v>174</v>
      </c>
      <c r="EK755" s="2"/>
    </row>
    <row r="756" spans="1:141" ht="15">
      <c r="A756" s="3">
        <v>46113</v>
      </c>
      <c r="B756">
        <v>7330</v>
      </c>
      <c r="D756" s="2"/>
      <c r="E756" t="s">
        <v>170</v>
      </c>
      <c r="F756" s="2" t="s">
        <v>171</v>
      </c>
      <c r="G756">
        <v>1</v>
      </c>
      <c r="H756" s="3">
        <v>36458</v>
      </c>
      <c r="J756">
        <v>127014.58900000001</v>
      </c>
      <c r="K756">
        <v>133514.56700000001</v>
      </c>
      <c r="L756">
        <v>159104.859</v>
      </c>
      <c r="M756">
        <v>22</v>
      </c>
      <c r="N756">
        <v>8</v>
      </c>
      <c r="O756">
        <v>0</v>
      </c>
      <c r="P756">
        <v>30</v>
      </c>
      <c r="Q756">
        <v>100</v>
      </c>
      <c r="R756">
        <v>100</v>
      </c>
      <c r="S756">
        <v>7393472</v>
      </c>
      <c r="T756">
        <v>1895980</v>
      </c>
      <c r="U756">
        <v>5497492</v>
      </c>
      <c r="V756">
        <v>26</v>
      </c>
      <c r="W756">
        <v>3810437</v>
      </c>
      <c r="X756">
        <v>0</v>
      </c>
      <c r="Y756">
        <v>0</v>
      </c>
      <c r="Z756">
        <v>0</v>
      </c>
      <c r="AA756">
        <v>195000</v>
      </c>
      <c r="AB756">
        <v>0</v>
      </c>
      <c r="AC756">
        <v>0</v>
      </c>
      <c r="AD756">
        <v>0</v>
      </c>
      <c r="AE756">
        <v>195000</v>
      </c>
      <c r="AF756">
        <v>0</v>
      </c>
      <c r="AG756">
        <v>500679</v>
      </c>
      <c r="AH756">
        <v>0</v>
      </c>
      <c r="AI756">
        <v>805468</v>
      </c>
      <c r="AJ756">
        <v>1306147</v>
      </c>
      <c r="AK756">
        <v>1073957</v>
      </c>
      <c r="AL756">
        <v>79552</v>
      </c>
      <c r="AM756">
        <v>709050</v>
      </c>
      <c r="AN756">
        <v>0</v>
      </c>
      <c r="AO756">
        <v>65000</v>
      </c>
      <c r="AP756">
        <v>3233706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119329</v>
      </c>
      <c r="AZ756">
        <v>0</v>
      </c>
      <c r="BA756">
        <v>0</v>
      </c>
      <c r="BB756">
        <v>35000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836420</v>
      </c>
      <c r="BN756">
        <v>83640</v>
      </c>
      <c r="BO756">
        <v>302570</v>
      </c>
      <c r="BP756">
        <v>321740</v>
      </c>
      <c r="BQ756">
        <v>66540</v>
      </c>
      <c r="BR756">
        <v>11440</v>
      </c>
      <c r="BS756">
        <v>45060</v>
      </c>
      <c r="BT756">
        <v>5000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223570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240956.92199999999</v>
      </c>
      <c r="CH756">
        <v>30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13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20</v>
      </c>
      <c r="DA756">
        <v>0</v>
      </c>
      <c r="DB756">
        <v>27</v>
      </c>
      <c r="DC756">
        <v>47</v>
      </c>
      <c r="DD756">
        <v>36</v>
      </c>
      <c r="DE756">
        <v>2</v>
      </c>
      <c r="DF756">
        <v>59.42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1</v>
      </c>
      <c r="DR756">
        <v>2</v>
      </c>
      <c r="DS756">
        <v>2</v>
      </c>
      <c r="DV756" s="2"/>
      <c r="DZ756" t="b">
        <v>1</v>
      </c>
      <c r="EA756" s="2" t="s">
        <v>200</v>
      </c>
      <c r="ED756" s="3">
        <v>46113</v>
      </c>
      <c r="EE756" s="3">
        <v>46142</v>
      </c>
      <c r="EF756" s="2" t="s">
        <v>173</v>
      </c>
      <c r="EG756" t="b">
        <v>1</v>
      </c>
      <c r="EH756" s="2" t="s">
        <v>174</v>
      </c>
      <c r="EK756" s="2"/>
    </row>
    <row r="757" spans="1:141" ht="15">
      <c r="A757" s="3">
        <v>46113</v>
      </c>
      <c r="B757">
        <v>7330</v>
      </c>
      <c r="D757" s="2"/>
      <c r="E757" t="s">
        <v>176</v>
      </c>
      <c r="F757" s="2" t="s">
        <v>177</v>
      </c>
      <c r="G757">
        <v>13</v>
      </c>
      <c r="H757" s="3">
        <v>37747</v>
      </c>
      <c r="J757">
        <v>117360.333</v>
      </c>
      <c r="K757">
        <v>123485.3</v>
      </c>
      <c r="L757">
        <v>147153.31599999999</v>
      </c>
      <c r="M757">
        <v>22</v>
      </c>
      <c r="N757">
        <v>8</v>
      </c>
      <c r="O757">
        <v>0</v>
      </c>
      <c r="P757">
        <v>30</v>
      </c>
      <c r="Q757">
        <v>100</v>
      </c>
      <c r="R757">
        <v>100</v>
      </c>
      <c r="S757">
        <v>6252363</v>
      </c>
      <c r="T757">
        <v>1331363</v>
      </c>
      <c r="U757">
        <v>4921000</v>
      </c>
      <c r="V757">
        <v>23</v>
      </c>
      <c r="W757">
        <v>3520809</v>
      </c>
      <c r="X757">
        <v>0</v>
      </c>
      <c r="Y757">
        <v>0</v>
      </c>
      <c r="Z757">
        <v>11250</v>
      </c>
      <c r="AA757">
        <v>172500</v>
      </c>
      <c r="AB757">
        <v>0</v>
      </c>
      <c r="AC757">
        <v>0</v>
      </c>
      <c r="AD757">
        <v>0</v>
      </c>
      <c r="AE757">
        <v>183750</v>
      </c>
      <c r="AF757">
        <v>0</v>
      </c>
      <c r="AG757">
        <v>463069</v>
      </c>
      <c r="AH757">
        <v>0</v>
      </c>
      <c r="AI757">
        <v>717372</v>
      </c>
      <c r="AJ757">
        <v>1180442</v>
      </c>
      <c r="AK757">
        <v>551824</v>
      </c>
      <c r="AL757">
        <v>0</v>
      </c>
      <c r="AM757">
        <v>559991</v>
      </c>
      <c r="AN757">
        <v>0</v>
      </c>
      <c r="AO757">
        <v>55000</v>
      </c>
      <c r="AP757">
        <v>2347257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165547</v>
      </c>
      <c r="AZ757">
        <v>0</v>
      </c>
      <c r="BA757">
        <v>0</v>
      </c>
      <c r="BB757">
        <v>35000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491930</v>
      </c>
      <c r="BN757">
        <v>49190</v>
      </c>
      <c r="BO757">
        <v>275450</v>
      </c>
      <c r="BP757">
        <v>274200</v>
      </c>
      <c r="BQ757">
        <v>56270</v>
      </c>
      <c r="BR757">
        <v>10570</v>
      </c>
      <c r="BS757">
        <v>41670</v>
      </c>
      <c r="BT757">
        <v>4000</v>
      </c>
      <c r="BU757">
        <v>8683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119400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213724.367</v>
      </c>
      <c r="CH757">
        <v>30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20</v>
      </c>
      <c r="DA757">
        <v>0</v>
      </c>
      <c r="DB757">
        <v>26</v>
      </c>
      <c r="DC757">
        <v>46</v>
      </c>
      <c r="DD757">
        <v>20</v>
      </c>
      <c r="DE757">
        <v>0</v>
      </c>
      <c r="DF757">
        <v>50.74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2</v>
      </c>
      <c r="DS757">
        <v>2</v>
      </c>
      <c r="DV757" s="2"/>
      <c r="DZ757" t="b">
        <v>1</v>
      </c>
      <c r="EA757" s="2" t="s">
        <v>200</v>
      </c>
      <c r="ED757" s="3">
        <v>46113</v>
      </c>
      <c r="EE757" s="3">
        <v>46142</v>
      </c>
      <c r="EF757" s="2" t="s">
        <v>173</v>
      </c>
      <c r="EG757" t="b">
        <v>1</v>
      </c>
      <c r="EH757" s="2" t="s">
        <v>174</v>
      </c>
      <c r="EK757" s="2"/>
    </row>
    <row r="758" spans="1:141" ht="15">
      <c r="A758" s="3">
        <v>46113</v>
      </c>
      <c r="B758">
        <v>7330</v>
      </c>
      <c r="D758" s="2"/>
      <c r="E758" t="s">
        <v>176</v>
      </c>
      <c r="F758" s="2" t="s">
        <v>177</v>
      </c>
      <c r="G758">
        <v>1</v>
      </c>
      <c r="H758" s="3">
        <v>38974</v>
      </c>
      <c r="J758">
        <v>108315.333</v>
      </c>
      <c r="K758">
        <v>113065.3</v>
      </c>
      <c r="L758">
        <v>134736.149</v>
      </c>
      <c r="M758">
        <v>22</v>
      </c>
      <c r="N758">
        <v>8</v>
      </c>
      <c r="O758">
        <v>0</v>
      </c>
      <c r="P758">
        <v>30</v>
      </c>
      <c r="Q758">
        <v>100</v>
      </c>
      <c r="R758">
        <v>100</v>
      </c>
      <c r="S758">
        <v>5641580</v>
      </c>
      <c r="T758">
        <v>1340920</v>
      </c>
      <c r="U758">
        <v>4300660</v>
      </c>
      <c r="V758">
        <v>19</v>
      </c>
      <c r="W758">
        <v>3249459</v>
      </c>
      <c r="X758">
        <v>0</v>
      </c>
      <c r="Y758">
        <v>0</v>
      </c>
      <c r="Z758">
        <v>0</v>
      </c>
      <c r="AA758">
        <v>142500</v>
      </c>
      <c r="AB758">
        <v>0</v>
      </c>
      <c r="AC758">
        <v>0</v>
      </c>
      <c r="AD758">
        <v>0</v>
      </c>
      <c r="AE758">
        <v>142500</v>
      </c>
      <c r="AF758">
        <v>0</v>
      </c>
      <c r="AG758">
        <v>423994</v>
      </c>
      <c r="AH758">
        <v>0</v>
      </c>
      <c r="AI758">
        <v>656838</v>
      </c>
      <c r="AJ758">
        <v>1080833</v>
      </c>
      <c r="AK758">
        <v>479997</v>
      </c>
      <c r="AL758">
        <v>0</v>
      </c>
      <c r="AM758">
        <v>512738</v>
      </c>
      <c r="AN758">
        <v>0</v>
      </c>
      <c r="AO758">
        <v>55000</v>
      </c>
      <c r="AP758">
        <v>2128568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101053</v>
      </c>
      <c r="AZ758">
        <v>0</v>
      </c>
      <c r="BA758">
        <v>0</v>
      </c>
      <c r="BB758">
        <v>20000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403820</v>
      </c>
      <c r="BN758">
        <v>40380</v>
      </c>
      <c r="BO758">
        <v>246470</v>
      </c>
      <c r="BP758">
        <v>248440</v>
      </c>
      <c r="BQ758">
        <v>50770</v>
      </c>
      <c r="BR758">
        <v>9750</v>
      </c>
      <c r="BS758">
        <v>38150</v>
      </c>
      <c r="BT758">
        <v>1000</v>
      </c>
      <c r="BU758">
        <v>50000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252140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196888.22200000001</v>
      </c>
      <c r="CH758">
        <v>30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11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20</v>
      </c>
      <c r="DA758">
        <v>0</v>
      </c>
      <c r="DB758">
        <v>26</v>
      </c>
      <c r="DC758">
        <v>46</v>
      </c>
      <c r="DD758">
        <v>19</v>
      </c>
      <c r="DE758">
        <v>0</v>
      </c>
      <c r="DF758">
        <v>50.74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0.5</v>
      </c>
      <c r="DR758">
        <v>2</v>
      </c>
      <c r="DS758">
        <v>2</v>
      </c>
      <c r="DV758" s="2"/>
      <c r="DZ758" t="b">
        <v>1</v>
      </c>
      <c r="EA758" s="2" t="s">
        <v>200</v>
      </c>
      <c r="ED758" s="3">
        <v>46113</v>
      </c>
      <c r="EE758" s="3">
        <v>46142</v>
      </c>
      <c r="EF758" s="2" t="s">
        <v>173</v>
      </c>
      <c r="EG758" t="b">
        <v>1</v>
      </c>
      <c r="EH758" s="2" t="s">
        <v>174</v>
      </c>
      <c r="EK758" s="2"/>
    </row>
    <row r="759" spans="1:141" ht="15">
      <c r="A759" s="3">
        <v>46113</v>
      </c>
      <c r="B759">
        <v>7340</v>
      </c>
      <c r="D759" s="2"/>
      <c r="E759" t="s">
        <v>170</v>
      </c>
      <c r="F759" s="2" t="s">
        <v>171</v>
      </c>
      <c r="G759">
        <v>14</v>
      </c>
      <c r="H759" s="3">
        <v>41640</v>
      </c>
      <c r="J759">
        <v>138345.58900000001</v>
      </c>
      <c r="K759">
        <v>141345.56700000001</v>
      </c>
      <c r="L759">
        <v>168436.8</v>
      </c>
      <c r="M759">
        <v>22</v>
      </c>
      <c r="N759">
        <v>8</v>
      </c>
      <c r="O759">
        <v>0</v>
      </c>
      <c r="P759">
        <v>30</v>
      </c>
      <c r="Q759">
        <v>100</v>
      </c>
      <c r="R759">
        <v>100</v>
      </c>
      <c r="S759">
        <v>7031708</v>
      </c>
      <c r="T759">
        <v>1641708</v>
      </c>
      <c r="U759">
        <v>5390000</v>
      </c>
      <c r="V759">
        <v>12</v>
      </c>
      <c r="W759">
        <v>4150367</v>
      </c>
      <c r="X759">
        <v>0</v>
      </c>
      <c r="Y759">
        <v>0</v>
      </c>
      <c r="Z759">
        <v>0</v>
      </c>
      <c r="AA759">
        <v>90000</v>
      </c>
      <c r="AB759">
        <v>0</v>
      </c>
      <c r="AC759">
        <v>0</v>
      </c>
      <c r="AD759">
        <v>0</v>
      </c>
      <c r="AE759">
        <v>90000</v>
      </c>
      <c r="AF759">
        <v>0</v>
      </c>
      <c r="AG759">
        <v>530045</v>
      </c>
      <c r="AH759">
        <v>0</v>
      </c>
      <c r="AI759">
        <v>1010620</v>
      </c>
      <c r="AJ759">
        <v>1540666</v>
      </c>
      <c r="AK759">
        <v>252655</v>
      </c>
      <c r="AL759">
        <v>84218</v>
      </c>
      <c r="AM759">
        <v>813802</v>
      </c>
      <c r="AN759">
        <v>0</v>
      </c>
      <c r="AO759">
        <v>65000</v>
      </c>
      <c r="AP759">
        <v>2756341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35000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673940</v>
      </c>
      <c r="BN759">
        <v>67390</v>
      </c>
      <c r="BO759">
        <v>302570</v>
      </c>
      <c r="BP759">
        <v>302610</v>
      </c>
      <c r="BQ759">
        <v>63290</v>
      </c>
      <c r="BR759">
        <v>12460</v>
      </c>
      <c r="BS759">
        <v>47700</v>
      </c>
      <c r="BT759">
        <v>0</v>
      </c>
      <c r="BU759">
        <v>1288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170460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240584.533</v>
      </c>
      <c r="CH759">
        <v>30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13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20</v>
      </c>
      <c r="DA759">
        <v>0</v>
      </c>
      <c r="DB759">
        <v>32</v>
      </c>
      <c r="DC759">
        <v>52</v>
      </c>
      <c r="DD759">
        <v>8</v>
      </c>
      <c r="DE759">
        <v>2</v>
      </c>
      <c r="DF759">
        <v>64.42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1</v>
      </c>
      <c r="DR759">
        <v>2</v>
      </c>
      <c r="DS759">
        <v>2</v>
      </c>
      <c r="DV759" s="2"/>
      <c r="DZ759" t="b">
        <v>1</v>
      </c>
      <c r="EA759" s="2" t="s">
        <v>201</v>
      </c>
      <c r="ED759" s="3">
        <v>46113</v>
      </c>
      <c r="EE759" s="3">
        <v>46142</v>
      </c>
      <c r="EF759" s="2" t="s">
        <v>173</v>
      </c>
      <c r="EG759" t="b">
        <v>1</v>
      </c>
      <c r="EH759" s="2" t="s">
        <v>174</v>
      </c>
      <c r="EK759" s="2"/>
    </row>
    <row r="760" spans="1:141" ht="15">
      <c r="A760" s="3">
        <v>46113</v>
      </c>
      <c r="B760">
        <v>7340</v>
      </c>
      <c r="D760" s="2"/>
      <c r="E760" t="s">
        <v>170</v>
      </c>
      <c r="F760" s="2" t="s">
        <v>171</v>
      </c>
      <c r="G760">
        <v>5</v>
      </c>
      <c r="H760" s="3">
        <v>35408</v>
      </c>
      <c r="J760">
        <v>131085.58900000001</v>
      </c>
      <c r="K760">
        <v>138585.56700000001</v>
      </c>
      <c r="L760">
        <v>165147.79999999999</v>
      </c>
      <c r="M760">
        <v>22</v>
      </c>
      <c r="N760">
        <v>8</v>
      </c>
      <c r="O760">
        <v>0</v>
      </c>
      <c r="P760">
        <v>30</v>
      </c>
      <c r="Q760">
        <v>100</v>
      </c>
      <c r="R760">
        <v>100</v>
      </c>
      <c r="S760">
        <v>7522807</v>
      </c>
      <c r="T760">
        <v>1622807</v>
      </c>
      <c r="U760">
        <v>5900000</v>
      </c>
      <c r="V760">
        <v>29</v>
      </c>
      <c r="W760">
        <v>3932567</v>
      </c>
      <c r="X760">
        <v>0</v>
      </c>
      <c r="Y760">
        <v>0</v>
      </c>
      <c r="Z760">
        <v>7500</v>
      </c>
      <c r="AA760">
        <v>217500</v>
      </c>
      <c r="AB760">
        <v>0</v>
      </c>
      <c r="AC760">
        <v>0</v>
      </c>
      <c r="AD760">
        <v>0</v>
      </c>
      <c r="AE760">
        <v>225000</v>
      </c>
      <c r="AF760">
        <v>0</v>
      </c>
      <c r="AG760">
        <v>519695</v>
      </c>
      <c r="AH760">
        <v>0</v>
      </c>
      <c r="AI760">
        <v>959921</v>
      </c>
      <c r="AJ760">
        <v>1479617</v>
      </c>
      <c r="AK760">
        <v>928956</v>
      </c>
      <c r="AL760">
        <v>0</v>
      </c>
      <c r="AM760">
        <v>789736</v>
      </c>
      <c r="AN760">
        <v>0</v>
      </c>
      <c r="AO760">
        <v>70000</v>
      </c>
      <c r="AP760">
        <v>3268309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61931</v>
      </c>
      <c r="AZ760">
        <v>0</v>
      </c>
      <c r="BA760">
        <v>0</v>
      </c>
      <c r="BB760">
        <v>35000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735080</v>
      </c>
      <c r="BN760">
        <v>73500</v>
      </c>
      <c r="BO760">
        <v>302570</v>
      </c>
      <c r="BP760">
        <v>322760</v>
      </c>
      <c r="BQ760">
        <v>67710</v>
      </c>
      <c r="BR760">
        <v>11800</v>
      </c>
      <c r="BS760">
        <v>46770</v>
      </c>
      <c r="BT760">
        <v>11000</v>
      </c>
      <c r="BU760">
        <v>414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51203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234414.93299999999</v>
      </c>
      <c r="CH760">
        <v>30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14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20</v>
      </c>
      <c r="DA760">
        <v>0</v>
      </c>
      <c r="DB760">
        <v>31</v>
      </c>
      <c r="DC760">
        <v>51</v>
      </c>
      <c r="DD760">
        <v>30</v>
      </c>
      <c r="DE760">
        <v>0</v>
      </c>
      <c r="DF760">
        <v>63.76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2</v>
      </c>
      <c r="DS760">
        <v>2</v>
      </c>
      <c r="DV760" s="2"/>
      <c r="DZ760" t="b">
        <v>1</v>
      </c>
      <c r="EA760" s="2" t="s">
        <v>201</v>
      </c>
      <c r="ED760" s="3">
        <v>46113</v>
      </c>
      <c r="EE760" s="3">
        <v>46142</v>
      </c>
      <c r="EF760" s="2" t="s">
        <v>173</v>
      </c>
      <c r="EG760" t="b">
        <v>1</v>
      </c>
      <c r="EH760" s="2" t="s">
        <v>174</v>
      </c>
      <c r="EK760" s="2"/>
    </row>
    <row r="761" spans="1:141" ht="15">
      <c r="A761" s="3">
        <v>46113</v>
      </c>
      <c r="B761">
        <v>7340</v>
      </c>
      <c r="D761" s="2"/>
      <c r="E761" t="s">
        <v>176</v>
      </c>
      <c r="F761" s="2" t="s">
        <v>177</v>
      </c>
      <c r="G761">
        <v>3</v>
      </c>
      <c r="H761" s="3">
        <v>41640</v>
      </c>
      <c r="J761">
        <v>110095.333</v>
      </c>
      <c r="K761">
        <v>113095.3</v>
      </c>
      <c r="L761">
        <v>134771.899</v>
      </c>
      <c r="M761">
        <v>22</v>
      </c>
      <c r="N761">
        <v>8</v>
      </c>
      <c r="O761">
        <v>0</v>
      </c>
      <c r="P761">
        <v>30</v>
      </c>
      <c r="Q761">
        <v>100</v>
      </c>
      <c r="R761">
        <v>100</v>
      </c>
      <c r="S761">
        <v>6193895</v>
      </c>
      <c r="T761">
        <v>1485895</v>
      </c>
      <c r="U761">
        <v>4708000</v>
      </c>
      <c r="V761">
        <v>12</v>
      </c>
      <c r="W761">
        <v>3302859</v>
      </c>
      <c r="X761">
        <v>0</v>
      </c>
      <c r="Y761">
        <v>0</v>
      </c>
      <c r="Z761">
        <v>0</v>
      </c>
      <c r="AA761">
        <v>90000</v>
      </c>
      <c r="AB761">
        <v>0</v>
      </c>
      <c r="AC761">
        <v>0</v>
      </c>
      <c r="AD761">
        <v>0</v>
      </c>
      <c r="AE761">
        <v>90000</v>
      </c>
      <c r="AF761">
        <v>0</v>
      </c>
      <c r="AG761">
        <v>424107</v>
      </c>
      <c r="AH761">
        <v>0</v>
      </c>
      <c r="AI761">
        <v>657013</v>
      </c>
      <c r="AJ761">
        <v>1081120</v>
      </c>
      <c r="AK761">
        <v>859170</v>
      </c>
      <c r="AL761">
        <v>67385</v>
      </c>
      <c r="AM761">
        <v>556742</v>
      </c>
      <c r="AN761">
        <v>0</v>
      </c>
      <c r="AO761">
        <v>60000</v>
      </c>
      <c r="AP761">
        <v>2624417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151619</v>
      </c>
      <c r="AZ761">
        <v>0</v>
      </c>
      <c r="BA761">
        <v>0</v>
      </c>
      <c r="BB761">
        <v>25000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572950</v>
      </c>
      <c r="BN761">
        <v>57290</v>
      </c>
      <c r="BO761">
        <v>260770</v>
      </c>
      <c r="BP761">
        <v>269660</v>
      </c>
      <c r="BQ761">
        <v>55750</v>
      </c>
      <c r="BR761">
        <v>9910</v>
      </c>
      <c r="BS761">
        <v>38160</v>
      </c>
      <c r="BT761">
        <v>0</v>
      </c>
      <c r="BU761">
        <v>7905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213500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208265.356</v>
      </c>
      <c r="CH761">
        <v>30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12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20</v>
      </c>
      <c r="DA761">
        <v>0</v>
      </c>
      <c r="DB761">
        <v>26</v>
      </c>
      <c r="DC761">
        <v>46</v>
      </c>
      <c r="DD761">
        <v>34</v>
      </c>
      <c r="DE761">
        <v>2</v>
      </c>
      <c r="DF761">
        <v>55.08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0.5</v>
      </c>
      <c r="DR761">
        <v>2</v>
      </c>
      <c r="DS761">
        <v>2</v>
      </c>
      <c r="DV761" s="2"/>
      <c r="DZ761" t="b">
        <v>1</v>
      </c>
      <c r="EA761" s="2" t="s">
        <v>201</v>
      </c>
      <c r="ED761" s="3">
        <v>46113</v>
      </c>
      <c r="EE761" s="3">
        <v>46142</v>
      </c>
      <c r="EF761" s="2" t="s">
        <v>173</v>
      </c>
      <c r="EG761" t="b">
        <v>1</v>
      </c>
      <c r="EH761" s="2" t="s">
        <v>174</v>
      </c>
      <c r="EK761" s="2"/>
    </row>
    <row r="762" spans="1:141" ht="15">
      <c r="A762" s="3">
        <v>46113</v>
      </c>
      <c r="B762">
        <v>7340</v>
      </c>
      <c r="D762" s="2"/>
      <c r="E762" t="s">
        <v>176</v>
      </c>
      <c r="F762" s="2" t="s">
        <v>177</v>
      </c>
      <c r="G762">
        <v>22</v>
      </c>
      <c r="H762" s="3">
        <v>34869</v>
      </c>
      <c r="J762">
        <v>121279.333</v>
      </c>
      <c r="K762">
        <v>129029.3</v>
      </c>
      <c r="L762">
        <v>153759.916</v>
      </c>
      <c r="M762">
        <v>22</v>
      </c>
      <c r="N762">
        <v>8</v>
      </c>
      <c r="O762">
        <v>0</v>
      </c>
      <c r="P762">
        <v>30</v>
      </c>
      <c r="Q762">
        <v>100</v>
      </c>
      <c r="R762">
        <v>100</v>
      </c>
      <c r="S762">
        <v>7412251</v>
      </c>
      <c r="T762">
        <v>1644251</v>
      </c>
      <c r="U762">
        <v>5768000</v>
      </c>
      <c r="V762">
        <v>30</v>
      </c>
      <c r="W762">
        <v>3638379</v>
      </c>
      <c r="X762">
        <v>0</v>
      </c>
      <c r="Y762">
        <v>0</v>
      </c>
      <c r="Z762">
        <v>7500</v>
      </c>
      <c r="AA762">
        <v>225000</v>
      </c>
      <c r="AB762">
        <v>0</v>
      </c>
      <c r="AC762">
        <v>0</v>
      </c>
      <c r="AD762">
        <v>0</v>
      </c>
      <c r="AE762">
        <v>232500</v>
      </c>
      <c r="AF762">
        <v>0</v>
      </c>
      <c r="AG762">
        <v>483859</v>
      </c>
      <c r="AH762">
        <v>0</v>
      </c>
      <c r="AI762">
        <v>922559</v>
      </c>
      <c r="AJ762">
        <v>1406419</v>
      </c>
      <c r="AK762">
        <v>1037879</v>
      </c>
      <c r="AL762">
        <v>76879</v>
      </c>
      <c r="AM762">
        <v>769875</v>
      </c>
      <c r="AN762">
        <v>0</v>
      </c>
      <c r="AO762">
        <v>70000</v>
      </c>
      <c r="AP762">
        <v>3361052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115320</v>
      </c>
      <c r="AZ762">
        <v>0</v>
      </c>
      <c r="BA762">
        <v>0</v>
      </c>
      <c r="BB762">
        <v>65000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679040</v>
      </c>
      <c r="BN762">
        <v>67900</v>
      </c>
      <c r="BO762">
        <v>302570</v>
      </c>
      <c r="BP762">
        <v>317430</v>
      </c>
      <c r="BQ762">
        <v>66710</v>
      </c>
      <c r="BR762">
        <v>10920</v>
      </c>
      <c r="BS762">
        <v>43540</v>
      </c>
      <c r="BT762">
        <v>0</v>
      </c>
      <c r="BU762">
        <v>421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155720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228402.72200000001</v>
      </c>
      <c r="CH762">
        <v>30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14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20</v>
      </c>
      <c r="DA762">
        <v>0</v>
      </c>
      <c r="DB762">
        <v>32</v>
      </c>
      <c r="DC762">
        <v>52</v>
      </c>
      <c r="DD762">
        <v>36</v>
      </c>
      <c r="DE762">
        <v>2</v>
      </c>
      <c r="DF762">
        <v>66.760000000000005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2</v>
      </c>
      <c r="DS762">
        <v>2</v>
      </c>
      <c r="DV762" s="2"/>
      <c r="DZ762" t="b">
        <v>1</v>
      </c>
      <c r="EA762" s="2" t="s">
        <v>201</v>
      </c>
      <c r="ED762" s="3">
        <v>46113</v>
      </c>
      <c r="EE762" s="3">
        <v>46142</v>
      </c>
      <c r="EF762" s="2" t="s">
        <v>173</v>
      </c>
      <c r="EG762" t="b">
        <v>1</v>
      </c>
      <c r="EH762" s="2" t="s">
        <v>174</v>
      </c>
      <c r="EK762" s="2"/>
    </row>
    <row r="763" spans="1:141" ht="15">
      <c r="A763" s="3">
        <v>46113</v>
      </c>
      <c r="B763">
        <v>7340</v>
      </c>
      <c r="D763" s="2"/>
      <c r="E763" t="s">
        <v>176</v>
      </c>
      <c r="F763" s="2" t="s">
        <v>177</v>
      </c>
      <c r="G763">
        <v>18</v>
      </c>
      <c r="H763" s="3">
        <v>35513</v>
      </c>
      <c r="J763">
        <v>119807.333</v>
      </c>
      <c r="K763">
        <v>127307.3</v>
      </c>
      <c r="L763">
        <v>151707.86600000001</v>
      </c>
      <c r="M763">
        <v>22</v>
      </c>
      <c r="N763">
        <v>8</v>
      </c>
      <c r="O763">
        <v>0</v>
      </c>
      <c r="P763">
        <v>30</v>
      </c>
      <c r="Q763">
        <v>100</v>
      </c>
      <c r="R763">
        <v>100</v>
      </c>
      <c r="S763">
        <v>6396206</v>
      </c>
      <c r="T763">
        <v>1354206</v>
      </c>
      <c r="U763">
        <v>5042000</v>
      </c>
      <c r="V763">
        <v>29</v>
      </c>
      <c r="W763">
        <v>3594219</v>
      </c>
      <c r="X763">
        <v>0</v>
      </c>
      <c r="Y763">
        <v>0</v>
      </c>
      <c r="Z763">
        <v>7500</v>
      </c>
      <c r="AA763">
        <v>217500</v>
      </c>
      <c r="AB763">
        <v>0</v>
      </c>
      <c r="AC763">
        <v>0</v>
      </c>
      <c r="AD763">
        <v>0</v>
      </c>
      <c r="AE763">
        <v>225000</v>
      </c>
      <c r="AF763">
        <v>0</v>
      </c>
      <c r="AG763">
        <v>477402</v>
      </c>
      <c r="AH763">
        <v>0</v>
      </c>
      <c r="AI763">
        <v>739575</v>
      </c>
      <c r="AJ763">
        <v>1216978</v>
      </c>
      <c r="AK763">
        <v>568904</v>
      </c>
      <c r="AL763">
        <v>0</v>
      </c>
      <c r="AM763">
        <v>577324</v>
      </c>
      <c r="AN763">
        <v>0</v>
      </c>
      <c r="AO763">
        <v>55000</v>
      </c>
      <c r="AP763">
        <v>2418206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113781</v>
      </c>
      <c r="AZ763">
        <v>0</v>
      </c>
      <c r="BA763">
        <v>0</v>
      </c>
      <c r="BB763">
        <v>45000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534080</v>
      </c>
      <c r="BN763">
        <v>53400</v>
      </c>
      <c r="BO763">
        <v>278110</v>
      </c>
      <c r="BP763">
        <v>275600</v>
      </c>
      <c r="BQ763">
        <v>57570</v>
      </c>
      <c r="BR763">
        <v>10790</v>
      </c>
      <c r="BS763">
        <v>42960</v>
      </c>
      <c r="BT763">
        <v>22000</v>
      </c>
      <c r="BU763">
        <v>206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79490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225701.144</v>
      </c>
      <c r="CH763">
        <v>30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11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20</v>
      </c>
      <c r="DA763">
        <v>0</v>
      </c>
      <c r="DB763">
        <v>26</v>
      </c>
      <c r="DC763">
        <v>46</v>
      </c>
      <c r="DD763">
        <v>20</v>
      </c>
      <c r="DE763">
        <v>0</v>
      </c>
      <c r="DF763">
        <v>50.74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3</v>
      </c>
      <c r="DR763">
        <v>2</v>
      </c>
      <c r="DS763">
        <v>2</v>
      </c>
      <c r="DV763" s="2"/>
      <c r="DZ763" t="b">
        <v>1</v>
      </c>
      <c r="EA763" s="2" t="s">
        <v>201</v>
      </c>
      <c r="ED763" s="3">
        <v>46113</v>
      </c>
      <c r="EE763" s="3">
        <v>46142</v>
      </c>
      <c r="EF763" s="2" t="s">
        <v>173</v>
      </c>
      <c r="EG763" t="b">
        <v>1</v>
      </c>
      <c r="EH763" s="2" t="s">
        <v>174</v>
      </c>
      <c r="EK763" s="2"/>
    </row>
    <row r="764" spans="1:141" ht="15">
      <c r="A764" s="3">
        <v>46113</v>
      </c>
      <c r="B764">
        <v>7340</v>
      </c>
      <c r="D764" s="2"/>
      <c r="E764" t="s">
        <v>176</v>
      </c>
      <c r="F764" s="2" t="s">
        <v>177</v>
      </c>
      <c r="G764">
        <v>25</v>
      </c>
      <c r="H764" s="3">
        <v>36192</v>
      </c>
      <c r="J764">
        <v>122091.333</v>
      </c>
      <c r="K764">
        <v>129091.3</v>
      </c>
      <c r="L764">
        <v>153833.799</v>
      </c>
      <c r="M764">
        <v>22</v>
      </c>
      <c r="N764">
        <v>8</v>
      </c>
      <c r="O764">
        <v>0</v>
      </c>
      <c r="P764">
        <v>30</v>
      </c>
      <c r="Q764">
        <v>100</v>
      </c>
      <c r="R764">
        <v>100</v>
      </c>
      <c r="S764">
        <v>6827177</v>
      </c>
      <c r="T764">
        <v>1715177</v>
      </c>
      <c r="U764">
        <v>5112000</v>
      </c>
      <c r="V764">
        <v>27</v>
      </c>
      <c r="W764">
        <v>3662739</v>
      </c>
      <c r="X764">
        <v>0</v>
      </c>
      <c r="Y764">
        <v>0</v>
      </c>
      <c r="Z764">
        <v>7500</v>
      </c>
      <c r="AA764">
        <v>202500</v>
      </c>
      <c r="AB764">
        <v>0</v>
      </c>
      <c r="AC764">
        <v>0</v>
      </c>
      <c r="AD764">
        <v>0</v>
      </c>
      <c r="AE764">
        <v>210000</v>
      </c>
      <c r="AF764">
        <v>0</v>
      </c>
      <c r="AG764">
        <v>484092</v>
      </c>
      <c r="AH764">
        <v>0</v>
      </c>
      <c r="AI764">
        <v>749939</v>
      </c>
      <c r="AJ764">
        <v>1234032</v>
      </c>
      <c r="AK764">
        <v>807627</v>
      </c>
      <c r="AL764">
        <v>76916</v>
      </c>
      <c r="AM764">
        <v>635487</v>
      </c>
      <c r="AN764">
        <v>0</v>
      </c>
      <c r="AO764">
        <v>60000</v>
      </c>
      <c r="AP764">
        <v>2814062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115376</v>
      </c>
      <c r="AZ764">
        <v>0</v>
      </c>
      <c r="BA764">
        <v>0</v>
      </c>
      <c r="BB764">
        <v>25000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686480</v>
      </c>
      <c r="BN764">
        <v>68640</v>
      </c>
      <c r="BO764">
        <v>302570</v>
      </c>
      <c r="BP764">
        <v>299070</v>
      </c>
      <c r="BQ764">
        <v>61440</v>
      </c>
      <c r="BR764">
        <v>10990</v>
      </c>
      <c r="BS764">
        <v>43560</v>
      </c>
      <c r="BT764">
        <v>22000</v>
      </c>
      <c r="BU764">
        <v>587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219840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227513.478</v>
      </c>
      <c r="CH764">
        <v>30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12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20</v>
      </c>
      <c r="DA764">
        <v>0</v>
      </c>
      <c r="DB764">
        <v>26</v>
      </c>
      <c r="DC764">
        <v>46</v>
      </c>
      <c r="DD764">
        <v>28</v>
      </c>
      <c r="DE764">
        <v>2</v>
      </c>
      <c r="DF764">
        <v>55.08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2</v>
      </c>
      <c r="DS764">
        <v>2</v>
      </c>
      <c r="DV764" s="2"/>
      <c r="DZ764" t="b">
        <v>1</v>
      </c>
      <c r="EA764" s="2" t="s">
        <v>201</v>
      </c>
      <c r="ED764" s="3">
        <v>46113</v>
      </c>
      <c r="EE764" s="3">
        <v>46142</v>
      </c>
      <c r="EF764" s="2" t="s">
        <v>173</v>
      </c>
      <c r="EG764" t="b">
        <v>1</v>
      </c>
      <c r="EH764" s="2" t="s">
        <v>174</v>
      </c>
      <c r="EK764" s="2"/>
    </row>
    <row r="765" spans="1:141" ht="15">
      <c r="A765" s="3">
        <v>46113</v>
      </c>
      <c r="B765">
        <v>7340</v>
      </c>
      <c r="D765" s="2"/>
      <c r="E765" t="s">
        <v>176</v>
      </c>
      <c r="F765" s="2" t="s">
        <v>177</v>
      </c>
      <c r="G765">
        <v>12</v>
      </c>
      <c r="H765" s="3">
        <v>37683</v>
      </c>
      <c r="J765">
        <v>116788.333</v>
      </c>
      <c r="K765">
        <v>123163.3</v>
      </c>
      <c r="L765">
        <v>146769.59899999999</v>
      </c>
      <c r="M765">
        <v>22</v>
      </c>
      <c r="N765">
        <v>8</v>
      </c>
      <c r="O765">
        <v>0</v>
      </c>
      <c r="P765">
        <v>30</v>
      </c>
      <c r="Q765">
        <v>100</v>
      </c>
      <c r="R765">
        <v>100</v>
      </c>
      <c r="S765">
        <v>6118450</v>
      </c>
      <c r="T765">
        <v>1479090</v>
      </c>
      <c r="U765">
        <v>4639360</v>
      </c>
      <c r="V765">
        <v>23</v>
      </c>
      <c r="W765">
        <v>3503649</v>
      </c>
      <c r="X765">
        <v>0</v>
      </c>
      <c r="Y765">
        <v>0</v>
      </c>
      <c r="Z765">
        <v>18750</v>
      </c>
      <c r="AA765">
        <v>172500</v>
      </c>
      <c r="AB765">
        <v>0</v>
      </c>
      <c r="AC765">
        <v>0</v>
      </c>
      <c r="AD765">
        <v>0</v>
      </c>
      <c r="AE765">
        <v>191250</v>
      </c>
      <c r="AF765">
        <v>0</v>
      </c>
      <c r="AG765">
        <v>461862</v>
      </c>
      <c r="AH765">
        <v>0</v>
      </c>
      <c r="AI765">
        <v>798059</v>
      </c>
      <c r="AJ765">
        <v>1259922</v>
      </c>
      <c r="AK765">
        <v>385270</v>
      </c>
      <c r="AL765">
        <v>0</v>
      </c>
      <c r="AM765">
        <v>628320</v>
      </c>
      <c r="AN765">
        <v>0</v>
      </c>
      <c r="AO765">
        <v>60000</v>
      </c>
      <c r="AP765">
        <v>2333512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55039</v>
      </c>
      <c r="AZ765">
        <v>0</v>
      </c>
      <c r="BA765">
        <v>0</v>
      </c>
      <c r="BB765">
        <v>35000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554700</v>
      </c>
      <c r="BN765">
        <v>55470</v>
      </c>
      <c r="BO765">
        <v>265140</v>
      </c>
      <c r="BP765">
        <v>268690</v>
      </c>
      <c r="BQ765">
        <v>55070</v>
      </c>
      <c r="BR765">
        <v>10510</v>
      </c>
      <c r="BS765">
        <v>41560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227950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205625.05600000001</v>
      </c>
      <c r="CH765">
        <v>30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12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20</v>
      </c>
      <c r="DA765">
        <v>0</v>
      </c>
      <c r="DB765">
        <v>29</v>
      </c>
      <c r="DC765">
        <v>49</v>
      </c>
      <c r="DD765">
        <v>14</v>
      </c>
      <c r="DE765">
        <v>0</v>
      </c>
      <c r="DF765">
        <v>57.08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1</v>
      </c>
      <c r="DR765">
        <v>2</v>
      </c>
      <c r="DS765">
        <v>2</v>
      </c>
      <c r="DV765" s="2"/>
      <c r="DZ765" t="b">
        <v>1</v>
      </c>
      <c r="EA765" s="2" t="s">
        <v>201</v>
      </c>
      <c r="ED765" s="3">
        <v>46113</v>
      </c>
      <c r="EE765" s="3">
        <v>46142</v>
      </c>
      <c r="EF765" s="2" t="s">
        <v>173</v>
      </c>
      <c r="EG765" t="b">
        <v>1</v>
      </c>
      <c r="EH765" s="2" t="s">
        <v>174</v>
      </c>
      <c r="EK765" s="2"/>
    </row>
    <row r="766" spans="1:141" ht="15">
      <c r="A766" s="3">
        <v>46113</v>
      </c>
      <c r="B766">
        <v>7340</v>
      </c>
      <c r="D766" s="2"/>
      <c r="E766" t="s">
        <v>176</v>
      </c>
      <c r="F766" s="2" t="s">
        <v>177</v>
      </c>
      <c r="G766">
        <v>17</v>
      </c>
      <c r="H766" s="3">
        <v>37683</v>
      </c>
      <c r="J766">
        <v>119399.333</v>
      </c>
      <c r="K766">
        <v>125149.3</v>
      </c>
      <c r="L766">
        <v>149136.24900000001</v>
      </c>
      <c r="M766">
        <v>22</v>
      </c>
      <c r="N766">
        <v>8</v>
      </c>
      <c r="O766">
        <v>0</v>
      </c>
      <c r="P766">
        <v>30</v>
      </c>
      <c r="Q766">
        <v>100</v>
      </c>
      <c r="R766">
        <v>100</v>
      </c>
      <c r="S766">
        <v>6854999</v>
      </c>
      <c r="T766">
        <v>1728999</v>
      </c>
      <c r="U766">
        <v>5126000</v>
      </c>
      <c r="V766">
        <v>23</v>
      </c>
      <c r="W766">
        <v>3581979</v>
      </c>
      <c r="X766">
        <v>0</v>
      </c>
      <c r="Y766">
        <v>0</v>
      </c>
      <c r="Z766">
        <v>0</v>
      </c>
      <c r="AA766">
        <v>172500</v>
      </c>
      <c r="AB766">
        <v>0</v>
      </c>
      <c r="AC766">
        <v>0</v>
      </c>
      <c r="AD766">
        <v>0</v>
      </c>
      <c r="AE766">
        <v>172500</v>
      </c>
      <c r="AF766">
        <v>0</v>
      </c>
      <c r="AG766">
        <v>469309</v>
      </c>
      <c r="AH766">
        <v>0</v>
      </c>
      <c r="AI766">
        <v>727039</v>
      </c>
      <c r="AJ766">
        <v>1196349</v>
      </c>
      <c r="AK766">
        <v>1006669</v>
      </c>
      <c r="AL766">
        <v>74568</v>
      </c>
      <c r="AM766">
        <v>616081</v>
      </c>
      <c r="AN766">
        <v>0</v>
      </c>
      <c r="AO766">
        <v>60000</v>
      </c>
      <c r="AP766">
        <v>2953667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111853</v>
      </c>
      <c r="AZ766">
        <v>0</v>
      </c>
      <c r="BA766">
        <v>0</v>
      </c>
      <c r="BB766">
        <v>35000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745830</v>
      </c>
      <c r="BN766">
        <v>74580</v>
      </c>
      <c r="BO766">
        <v>293500</v>
      </c>
      <c r="BP766">
        <v>299000</v>
      </c>
      <c r="BQ766">
        <v>61690</v>
      </c>
      <c r="BR766">
        <v>10750</v>
      </c>
      <c r="BS766">
        <v>42230</v>
      </c>
      <c r="BT766">
        <v>14000</v>
      </c>
      <c r="BU766">
        <v>7479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179940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227265.133</v>
      </c>
      <c r="CH766">
        <v>30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12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20</v>
      </c>
      <c r="DA766">
        <v>0</v>
      </c>
      <c r="DB766">
        <v>26</v>
      </c>
      <c r="DC766">
        <v>46</v>
      </c>
      <c r="DD766">
        <v>36</v>
      </c>
      <c r="DE766">
        <v>2</v>
      </c>
      <c r="DF766">
        <v>55.08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1</v>
      </c>
      <c r="DR766">
        <v>2</v>
      </c>
      <c r="DS766">
        <v>2</v>
      </c>
      <c r="DV766" s="2"/>
      <c r="DZ766" t="b">
        <v>1</v>
      </c>
      <c r="EA766" s="2" t="s">
        <v>201</v>
      </c>
      <c r="ED766" s="3">
        <v>46113</v>
      </c>
      <c r="EE766" s="3">
        <v>46142</v>
      </c>
      <c r="EF766" s="2" t="s">
        <v>173</v>
      </c>
      <c r="EG766" t="b">
        <v>1</v>
      </c>
      <c r="EH766" s="2" t="s">
        <v>174</v>
      </c>
      <c r="EK766" s="2"/>
    </row>
    <row r="767" spans="1:141" ht="15">
      <c r="A767" s="3">
        <v>46113</v>
      </c>
      <c r="B767">
        <v>7340</v>
      </c>
      <c r="D767" s="2"/>
      <c r="E767" t="s">
        <v>176</v>
      </c>
      <c r="F767" s="2" t="s">
        <v>177</v>
      </c>
      <c r="G767">
        <v>8</v>
      </c>
      <c r="H767" s="3">
        <v>37747</v>
      </c>
      <c r="J767">
        <v>114099.333</v>
      </c>
      <c r="K767">
        <v>119849.3</v>
      </c>
      <c r="L767">
        <v>142820.416</v>
      </c>
      <c r="M767">
        <v>22</v>
      </c>
      <c r="N767">
        <v>8</v>
      </c>
      <c r="O767">
        <v>0</v>
      </c>
      <c r="P767">
        <v>30</v>
      </c>
      <c r="Q767">
        <v>100</v>
      </c>
      <c r="R767">
        <v>100</v>
      </c>
      <c r="S767">
        <v>6709299</v>
      </c>
      <c r="T767">
        <v>1680299</v>
      </c>
      <c r="U767">
        <v>5029000</v>
      </c>
      <c r="V767">
        <v>23</v>
      </c>
      <c r="W767">
        <v>3422979</v>
      </c>
      <c r="X767">
        <v>0</v>
      </c>
      <c r="Y767">
        <v>0</v>
      </c>
      <c r="Z767">
        <v>0</v>
      </c>
      <c r="AA767">
        <v>172500</v>
      </c>
      <c r="AB767">
        <v>0</v>
      </c>
      <c r="AC767">
        <v>0</v>
      </c>
      <c r="AD767">
        <v>0</v>
      </c>
      <c r="AE767">
        <v>172500</v>
      </c>
      <c r="AF767">
        <v>0</v>
      </c>
      <c r="AG767">
        <v>449434</v>
      </c>
      <c r="AH767">
        <v>0</v>
      </c>
      <c r="AI767">
        <v>856922</v>
      </c>
      <c r="AJ767">
        <v>1306357</v>
      </c>
      <c r="AK767">
        <v>803364</v>
      </c>
      <c r="AL767">
        <v>71410</v>
      </c>
      <c r="AM767">
        <v>715101</v>
      </c>
      <c r="AN767">
        <v>0</v>
      </c>
      <c r="AO767">
        <v>70000</v>
      </c>
      <c r="AP767">
        <v>2966232</v>
      </c>
      <c r="AQ767">
        <v>0</v>
      </c>
      <c r="AR767">
        <v>59030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53558</v>
      </c>
      <c r="AZ767">
        <v>0</v>
      </c>
      <c r="BA767">
        <v>0</v>
      </c>
      <c r="BB767">
        <v>35000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686930</v>
      </c>
      <c r="BN767">
        <v>68690</v>
      </c>
      <c r="BO767">
        <v>275500</v>
      </c>
      <c r="BP767">
        <v>294630</v>
      </c>
      <c r="BQ767">
        <v>60380</v>
      </c>
      <c r="BR767">
        <v>10270</v>
      </c>
      <c r="BS767">
        <v>40440</v>
      </c>
      <c r="BT767">
        <v>0</v>
      </c>
      <c r="BU767">
        <v>6909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236550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212193.133</v>
      </c>
      <c r="CH767">
        <v>30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14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20</v>
      </c>
      <c r="DA767">
        <v>0</v>
      </c>
      <c r="DB767">
        <v>32</v>
      </c>
      <c r="DC767">
        <v>52</v>
      </c>
      <c r="DD767">
        <v>30</v>
      </c>
      <c r="DE767">
        <v>2</v>
      </c>
      <c r="DF767">
        <v>66.760000000000005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2</v>
      </c>
      <c r="DS767">
        <v>2</v>
      </c>
      <c r="DV767" s="2"/>
      <c r="DZ767" t="b">
        <v>1</v>
      </c>
      <c r="EA767" s="2" t="s">
        <v>201</v>
      </c>
      <c r="ED767" s="3">
        <v>46113</v>
      </c>
      <c r="EE767" s="3">
        <v>46142</v>
      </c>
      <c r="EF767" s="2" t="s">
        <v>173</v>
      </c>
      <c r="EG767" t="b">
        <v>1</v>
      </c>
      <c r="EH767" s="2" t="s">
        <v>174</v>
      </c>
      <c r="EK767" s="2"/>
    </row>
    <row r="768" spans="1:141" ht="15">
      <c r="A768" s="3">
        <v>46113</v>
      </c>
      <c r="B768">
        <v>7340</v>
      </c>
      <c r="D768" s="2"/>
      <c r="E768" t="s">
        <v>176</v>
      </c>
      <c r="F768" s="2" t="s">
        <v>177</v>
      </c>
      <c r="G768">
        <v>2</v>
      </c>
      <c r="H768" s="3">
        <v>37879</v>
      </c>
      <c r="J768">
        <v>109205.333</v>
      </c>
      <c r="K768">
        <v>114955.3</v>
      </c>
      <c r="L768">
        <v>136988.399</v>
      </c>
      <c r="M768">
        <v>22</v>
      </c>
      <c r="N768">
        <v>8</v>
      </c>
      <c r="O768">
        <v>0</v>
      </c>
      <c r="P768">
        <v>30</v>
      </c>
      <c r="Q768">
        <v>100</v>
      </c>
      <c r="R768">
        <v>100</v>
      </c>
      <c r="S768">
        <v>6011551</v>
      </c>
      <c r="T768">
        <v>1170636</v>
      </c>
      <c r="U768">
        <v>4840915</v>
      </c>
      <c r="V768">
        <v>22</v>
      </c>
      <c r="W768">
        <v>3276159</v>
      </c>
      <c r="X768">
        <v>0</v>
      </c>
      <c r="Y768">
        <v>0</v>
      </c>
      <c r="Z768">
        <v>7500</v>
      </c>
      <c r="AA768">
        <v>165000</v>
      </c>
      <c r="AB768">
        <v>0</v>
      </c>
      <c r="AC768">
        <v>0</v>
      </c>
      <c r="AD768">
        <v>0</v>
      </c>
      <c r="AE768">
        <v>172500</v>
      </c>
      <c r="AF768">
        <v>0</v>
      </c>
      <c r="AG768">
        <v>431082</v>
      </c>
      <c r="AH768">
        <v>0</v>
      </c>
      <c r="AI768">
        <v>744874</v>
      </c>
      <c r="AJ768">
        <v>1175956</v>
      </c>
      <c r="AK768">
        <v>616447</v>
      </c>
      <c r="AL768">
        <v>68494</v>
      </c>
      <c r="AM768">
        <v>606995</v>
      </c>
      <c r="AN768">
        <v>0</v>
      </c>
      <c r="AO768">
        <v>60000</v>
      </c>
      <c r="AP768">
        <v>2527892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35000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433910</v>
      </c>
      <c r="BN768">
        <v>43390</v>
      </c>
      <c r="BO768">
        <v>250130</v>
      </c>
      <c r="BP768">
        <v>260760</v>
      </c>
      <c r="BQ768">
        <v>54100</v>
      </c>
      <c r="BR768">
        <v>9830</v>
      </c>
      <c r="BS768">
        <v>38790</v>
      </c>
      <c r="BT768">
        <v>0</v>
      </c>
      <c r="BU768">
        <v>7500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72226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198401.76699999999</v>
      </c>
      <c r="CH768">
        <v>30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12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20</v>
      </c>
      <c r="DA768">
        <v>0</v>
      </c>
      <c r="DB768">
        <v>29</v>
      </c>
      <c r="DC768">
        <v>49</v>
      </c>
      <c r="DD768">
        <v>24</v>
      </c>
      <c r="DE768">
        <v>2</v>
      </c>
      <c r="DF768">
        <v>59.08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1.5</v>
      </c>
      <c r="DR768">
        <v>2</v>
      </c>
      <c r="DS768">
        <v>2</v>
      </c>
      <c r="DV768" s="2"/>
      <c r="DZ768" t="b">
        <v>1</v>
      </c>
      <c r="EA768" s="2" t="s">
        <v>201</v>
      </c>
      <c r="ED768" s="3">
        <v>46113</v>
      </c>
      <c r="EE768" s="3">
        <v>46142</v>
      </c>
      <c r="EF768" s="2" t="s">
        <v>173</v>
      </c>
      <c r="EG768" t="b">
        <v>1</v>
      </c>
      <c r="EH768" s="2" t="s">
        <v>174</v>
      </c>
      <c r="EK768" s="2"/>
    </row>
    <row r="769" spans="1:141" ht="15">
      <c r="A769" s="3">
        <v>46113</v>
      </c>
      <c r="B769">
        <v>7340</v>
      </c>
      <c r="D769" s="2"/>
      <c r="E769" t="s">
        <v>176</v>
      </c>
      <c r="F769" s="2" t="s">
        <v>177</v>
      </c>
      <c r="G769">
        <v>14</v>
      </c>
      <c r="H769" s="3">
        <v>37907</v>
      </c>
      <c r="J769">
        <v>117932.333</v>
      </c>
      <c r="K769">
        <v>123432.3</v>
      </c>
      <c r="L769">
        <v>147090.158</v>
      </c>
      <c r="M769">
        <v>22</v>
      </c>
      <c r="N769">
        <v>8</v>
      </c>
      <c r="O769">
        <v>0</v>
      </c>
      <c r="P769">
        <v>30</v>
      </c>
      <c r="Q769">
        <v>100</v>
      </c>
      <c r="R769">
        <v>100</v>
      </c>
      <c r="S769">
        <v>6415196</v>
      </c>
      <c r="T769">
        <v>1460196</v>
      </c>
      <c r="U769">
        <v>4955000</v>
      </c>
      <c r="V769">
        <v>22</v>
      </c>
      <c r="W769">
        <v>3537969</v>
      </c>
      <c r="X769">
        <v>0</v>
      </c>
      <c r="Y769">
        <v>0</v>
      </c>
      <c r="Z769">
        <v>0</v>
      </c>
      <c r="AA769">
        <v>165000</v>
      </c>
      <c r="AB769">
        <v>0</v>
      </c>
      <c r="AC769">
        <v>0</v>
      </c>
      <c r="AD769">
        <v>0</v>
      </c>
      <c r="AE769">
        <v>165000</v>
      </c>
      <c r="AF769">
        <v>0</v>
      </c>
      <c r="AG769">
        <v>462871</v>
      </c>
      <c r="AH769">
        <v>0</v>
      </c>
      <c r="AI769">
        <v>717064</v>
      </c>
      <c r="AJ769">
        <v>1179935</v>
      </c>
      <c r="AK769">
        <v>717064</v>
      </c>
      <c r="AL769">
        <v>0</v>
      </c>
      <c r="AM769">
        <v>559751</v>
      </c>
      <c r="AN769">
        <v>0</v>
      </c>
      <c r="AO769">
        <v>55000</v>
      </c>
      <c r="AP769">
        <v>2511750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165477</v>
      </c>
      <c r="AZ769">
        <v>0</v>
      </c>
      <c r="BA769">
        <v>0</v>
      </c>
      <c r="BB769">
        <v>35000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525890</v>
      </c>
      <c r="BN769">
        <v>52580</v>
      </c>
      <c r="BO769">
        <v>288650</v>
      </c>
      <c r="BP769">
        <v>278380</v>
      </c>
      <c r="BQ769">
        <v>57740</v>
      </c>
      <c r="BR769">
        <v>10620</v>
      </c>
      <c r="BS769">
        <v>41650</v>
      </c>
      <c r="BT769">
        <v>13000</v>
      </c>
      <c r="BU769">
        <v>7616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184070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220989.44399999999</v>
      </c>
      <c r="CH769">
        <v>30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11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20</v>
      </c>
      <c r="DA769">
        <v>0</v>
      </c>
      <c r="DB769">
        <v>26</v>
      </c>
      <c r="DC769">
        <v>46</v>
      </c>
      <c r="DD769">
        <v>26</v>
      </c>
      <c r="DE769">
        <v>0</v>
      </c>
      <c r="DF769">
        <v>50.74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2</v>
      </c>
      <c r="DS769">
        <v>2</v>
      </c>
      <c r="DV769" s="2"/>
      <c r="DZ769" t="b">
        <v>1</v>
      </c>
      <c r="EA769" s="2" t="s">
        <v>201</v>
      </c>
      <c r="ED769" s="3">
        <v>46113</v>
      </c>
      <c r="EE769" s="3">
        <v>46142</v>
      </c>
      <c r="EF769" s="2" t="s">
        <v>173</v>
      </c>
      <c r="EG769" t="b">
        <v>1</v>
      </c>
      <c r="EH769" s="2" t="s">
        <v>174</v>
      </c>
      <c r="EK769" s="2"/>
    </row>
    <row r="770" spans="1:141" ht="15">
      <c r="A770" s="3">
        <v>46113</v>
      </c>
      <c r="B770">
        <v>7340</v>
      </c>
      <c r="D770" s="2"/>
      <c r="E770" t="s">
        <v>176</v>
      </c>
      <c r="F770" s="2" t="s">
        <v>177</v>
      </c>
      <c r="G770">
        <v>6</v>
      </c>
      <c r="H770" s="3">
        <v>38061</v>
      </c>
      <c r="J770">
        <v>112633.333</v>
      </c>
      <c r="K770">
        <v>118633.3</v>
      </c>
      <c r="L770">
        <v>141371.34899999999</v>
      </c>
      <c r="M770">
        <v>22</v>
      </c>
      <c r="N770">
        <v>8</v>
      </c>
      <c r="O770">
        <v>0</v>
      </c>
      <c r="P770">
        <v>30</v>
      </c>
      <c r="Q770">
        <v>100</v>
      </c>
      <c r="R770">
        <v>100</v>
      </c>
      <c r="S770">
        <v>6053920</v>
      </c>
      <c r="T770">
        <v>1474650</v>
      </c>
      <c r="U770">
        <v>4579270</v>
      </c>
      <c r="V770">
        <v>22</v>
      </c>
      <c r="W770">
        <v>3378999</v>
      </c>
      <c r="X770">
        <v>0</v>
      </c>
      <c r="Y770">
        <v>0</v>
      </c>
      <c r="Z770">
        <v>15000</v>
      </c>
      <c r="AA770">
        <v>165000</v>
      </c>
      <c r="AB770">
        <v>0</v>
      </c>
      <c r="AC770">
        <v>0</v>
      </c>
      <c r="AD770">
        <v>0</v>
      </c>
      <c r="AE770">
        <v>180000</v>
      </c>
      <c r="AF770">
        <v>0</v>
      </c>
      <c r="AG770">
        <v>444874</v>
      </c>
      <c r="AH770">
        <v>0</v>
      </c>
      <c r="AI770">
        <v>689185</v>
      </c>
      <c r="AJ770">
        <v>1134060</v>
      </c>
      <c r="AK770">
        <v>530142</v>
      </c>
      <c r="AL770">
        <v>70685</v>
      </c>
      <c r="AM770">
        <v>584005</v>
      </c>
      <c r="AN770">
        <v>0</v>
      </c>
      <c r="AO770">
        <v>60000</v>
      </c>
      <c r="AP770">
        <v>2378892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106029</v>
      </c>
      <c r="AZ770">
        <v>0</v>
      </c>
      <c r="BA770">
        <v>0</v>
      </c>
      <c r="BB770">
        <v>10000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536190</v>
      </c>
      <c r="BN770">
        <v>53610</v>
      </c>
      <c r="BO770">
        <v>280960</v>
      </c>
      <c r="BP770">
        <v>266170</v>
      </c>
      <c r="BQ770">
        <v>54490</v>
      </c>
      <c r="BR770">
        <v>10140</v>
      </c>
      <c r="BS770">
        <v>40030</v>
      </c>
      <c r="BT770">
        <v>2000</v>
      </c>
      <c r="BU770">
        <v>7500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223560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218203.28899999999</v>
      </c>
      <c r="CH770">
        <v>30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12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20</v>
      </c>
      <c r="DA770">
        <v>0</v>
      </c>
      <c r="DB770">
        <v>26</v>
      </c>
      <c r="DC770">
        <v>46</v>
      </c>
      <c r="DD770">
        <v>20</v>
      </c>
      <c r="DE770">
        <v>2</v>
      </c>
      <c r="DF770">
        <v>55.08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1</v>
      </c>
      <c r="DR770">
        <v>2</v>
      </c>
      <c r="DS770">
        <v>2</v>
      </c>
      <c r="DV770" s="2"/>
      <c r="DZ770" t="b">
        <v>1</v>
      </c>
      <c r="EA770" s="2" t="s">
        <v>201</v>
      </c>
      <c r="ED770" s="3">
        <v>46113</v>
      </c>
      <c r="EE770" s="3">
        <v>46142</v>
      </c>
      <c r="EF770" s="2" t="s">
        <v>173</v>
      </c>
      <c r="EG770" t="b">
        <v>1</v>
      </c>
      <c r="EH770" s="2" t="s">
        <v>174</v>
      </c>
      <c r="EK770" s="2"/>
    </row>
    <row r="771" spans="1:141" ht="15">
      <c r="A771" s="3">
        <v>46113</v>
      </c>
      <c r="B771">
        <v>7340</v>
      </c>
      <c r="D771" s="2"/>
      <c r="E771" t="s">
        <v>176</v>
      </c>
      <c r="F771" s="2" t="s">
        <v>177</v>
      </c>
      <c r="G771">
        <v>4</v>
      </c>
      <c r="H771" s="3">
        <v>38327</v>
      </c>
      <c r="J771">
        <v>110985.333</v>
      </c>
      <c r="K771">
        <v>116485.3</v>
      </c>
      <c r="L771">
        <v>138811.649</v>
      </c>
      <c r="M771">
        <v>22</v>
      </c>
      <c r="N771">
        <v>8</v>
      </c>
      <c r="O771">
        <v>0</v>
      </c>
      <c r="P771">
        <v>30</v>
      </c>
      <c r="Q771">
        <v>100</v>
      </c>
      <c r="R771">
        <v>100</v>
      </c>
      <c r="S771">
        <v>6649769</v>
      </c>
      <c r="T771">
        <v>1547380</v>
      </c>
      <c r="U771">
        <v>5102389</v>
      </c>
      <c r="V771">
        <v>21</v>
      </c>
      <c r="W771">
        <v>3329559</v>
      </c>
      <c r="X771">
        <v>0</v>
      </c>
      <c r="Y771">
        <v>0</v>
      </c>
      <c r="Z771">
        <v>7500</v>
      </c>
      <c r="AA771">
        <v>157500</v>
      </c>
      <c r="AB771">
        <v>0</v>
      </c>
      <c r="AC771">
        <v>0</v>
      </c>
      <c r="AD771">
        <v>0</v>
      </c>
      <c r="AE771">
        <v>165000</v>
      </c>
      <c r="AF771">
        <v>0</v>
      </c>
      <c r="AG771">
        <v>436819</v>
      </c>
      <c r="AH771">
        <v>0</v>
      </c>
      <c r="AI771">
        <v>832869</v>
      </c>
      <c r="AJ771">
        <v>1269689</v>
      </c>
      <c r="AK771">
        <v>936978</v>
      </c>
      <c r="AL771">
        <v>69405</v>
      </c>
      <c r="AM771">
        <v>695029</v>
      </c>
      <c r="AN771">
        <v>0</v>
      </c>
      <c r="AO771">
        <v>70000</v>
      </c>
      <c r="AP771">
        <v>3041101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104109</v>
      </c>
      <c r="AZ771">
        <v>0</v>
      </c>
      <c r="BA771">
        <v>0</v>
      </c>
      <c r="BB771">
        <v>10000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670090</v>
      </c>
      <c r="BN771">
        <v>67000</v>
      </c>
      <c r="BO771">
        <v>289130</v>
      </c>
      <c r="BP771">
        <v>291140</v>
      </c>
      <c r="BQ771">
        <v>59850</v>
      </c>
      <c r="BR771">
        <v>9990</v>
      </c>
      <c r="BS771">
        <v>39310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120870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210002.133</v>
      </c>
      <c r="CH771">
        <v>30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14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20</v>
      </c>
      <c r="DA771">
        <v>0</v>
      </c>
      <c r="DB771">
        <v>32</v>
      </c>
      <c r="DC771">
        <v>52</v>
      </c>
      <c r="DD771">
        <v>36</v>
      </c>
      <c r="DE771">
        <v>2</v>
      </c>
      <c r="DF771">
        <v>66.760000000000005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2</v>
      </c>
      <c r="DS771">
        <v>2</v>
      </c>
      <c r="DV771" s="2"/>
      <c r="DZ771" t="b">
        <v>1</v>
      </c>
      <c r="EA771" s="2" t="s">
        <v>201</v>
      </c>
      <c r="ED771" s="3">
        <v>46113</v>
      </c>
      <c r="EE771" s="3">
        <v>46142</v>
      </c>
      <c r="EF771" s="2" t="s">
        <v>173</v>
      </c>
      <c r="EG771" t="b">
        <v>1</v>
      </c>
      <c r="EH771" s="2" t="s">
        <v>174</v>
      </c>
      <c r="EK771" s="2"/>
    </row>
    <row r="772" spans="1:141" ht="15">
      <c r="A772" s="3">
        <v>46113</v>
      </c>
      <c r="B772">
        <v>7340</v>
      </c>
      <c r="D772" s="2"/>
      <c r="E772" t="s">
        <v>179</v>
      </c>
      <c r="F772" s="2" t="s">
        <v>180</v>
      </c>
      <c r="G772">
        <v>18</v>
      </c>
      <c r="H772" s="3">
        <v>38901</v>
      </c>
      <c r="J772">
        <v>104698.299</v>
      </c>
      <c r="K772">
        <v>109698.26700000001</v>
      </c>
      <c r="L772">
        <v>130723.768</v>
      </c>
      <c r="M772">
        <v>22</v>
      </c>
      <c r="N772">
        <v>8</v>
      </c>
      <c r="O772">
        <v>0</v>
      </c>
      <c r="P772">
        <v>30</v>
      </c>
      <c r="Q772">
        <v>100</v>
      </c>
      <c r="R772">
        <v>100</v>
      </c>
      <c r="S772">
        <v>5263316</v>
      </c>
      <c r="T772">
        <v>1143316</v>
      </c>
      <c r="U772">
        <v>4120000</v>
      </c>
      <c r="V772">
        <v>19</v>
      </c>
      <c r="W772">
        <v>3140948</v>
      </c>
      <c r="X772">
        <v>0</v>
      </c>
      <c r="Y772">
        <v>0</v>
      </c>
      <c r="Z772">
        <v>7500</v>
      </c>
      <c r="AA772">
        <v>142500</v>
      </c>
      <c r="AB772">
        <v>0</v>
      </c>
      <c r="AC772">
        <v>0</v>
      </c>
      <c r="AD772">
        <v>0</v>
      </c>
      <c r="AE772">
        <v>150000</v>
      </c>
      <c r="AF772">
        <v>0</v>
      </c>
      <c r="AG772">
        <v>411368</v>
      </c>
      <c r="AH772">
        <v>0</v>
      </c>
      <c r="AI772">
        <v>563746</v>
      </c>
      <c r="AJ772">
        <v>975114</v>
      </c>
      <c r="AK772">
        <v>392171</v>
      </c>
      <c r="AL772">
        <v>65361</v>
      </c>
      <c r="AM772">
        <v>464722</v>
      </c>
      <c r="AN772">
        <v>0</v>
      </c>
      <c r="AO772">
        <v>50000</v>
      </c>
      <c r="AP772">
        <v>1947368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25000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351010</v>
      </c>
      <c r="BN772">
        <v>35100</v>
      </c>
      <c r="BO772">
        <v>239250</v>
      </c>
      <c r="BP772">
        <v>227370</v>
      </c>
      <c r="BQ772">
        <v>47370</v>
      </c>
      <c r="BR772">
        <v>9430</v>
      </c>
      <c r="BS772">
        <v>37020</v>
      </c>
      <c r="BT772">
        <v>0</v>
      </c>
      <c r="BU772">
        <v>7596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189170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191766.22200000001</v>
      </c>
      <c r="CH772">
        <v>30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10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20</v>
      </c>
      <c r="DA772">
        <v>0</v>
      </c>
      <c r="DB772">
        <v>23</v>
      </c>
      <c r="DC772">
        <v>43</v>
      </c>
      <c r="DD772">
        <v>16</v>
      </c>
      <c r="DE772">
        <v>2</v>
      </c>
      <c r="DF772">
        <v>47.4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1</v>
      </c>
      <c r="DR772">
        <v>2</v>
      </c>
      <c r="DS772">
        <v>2</v>
      </c>
      <c r="DV772" s="2"/>
      <c r="DZ772" t="b">
        <v>1</v>
      </c>
      <c r="EA772" s="2" t="s">
        <v>201</v>
      </c>
      <c r="ED772" s="3">
        <v>46113</v>
      </c>
      <c r="EE772" s="3">
        <v>46142</v>
      </c>
      <c r="EF772" s="2" t="s">
        <v>173</v>
      </c>
      <c r="EG772" t="b">
        <v>1</v>
      </c>
      <c r="EH772" s="2" t="s">
        <v>174</v>
      </c>
      <c r="EK772" s="2"/>
    </row>
    <row r="773" spans="1:141" ht="15">
      <c r="A773" s="3">
        <v>46113</v>
      </c>
      <c r="B773">
        <v>7350</v>
      </c>
      <c r="D773" s="2"/>
      <c r="E773" t="s">
        <v>170</v>
      </c>
      <c r="F773" s="2" t="s">
        <v>171</v>
      </c>
      <c r="G773">
        <v>9</v>
      </c>
      <c r="H773" s="3">
        <v>35389</v>
      </c>
      <c r="J773">
        <v>134594.58900000001</v>
      </c>
      <c r="K773">
        <v>142219.56700000001</v>
      </c>
      <c r="L773">
        <v>169478.31700000001</v>
      </c>
      <c r="M773">
        <v>22</v>
      </c>
      <c r="N773">
        <v>8</v>
      </c>
      <c r="O773">
        <v>0</v>
      </c>
      <c r="P773">
        <v>30</v>
      </c>
      <c r="Q773">
        <v>100</v>
      </c>
      <c r="R773">
        <v>100</v>
      </c>
      <c r="S773">
        <v>7845104</v>
      </c>
      <c r="T773">
        <v>1842726</v>
      </c>
      <c r="U773">
        <v>6002378</v>
      </c>
      <c r="V773">
        <v>29</v>
      </c>
      <c r="W773">
        <v>4037837</v>
      </c>
      <c r="X773">
        <v>0</v>
      </c>
      <c r="Y773">
        <v>0</v>
      </c>
      <c r="Z773">
        <v>11250</v>
      </c>
      <c r="AA773">
        <v>217500</v>
      </c>
      <c r="AB773">
        <v>0</v>
      </c>
      <c r="AC773">
        <v>0</v>
      </c>
      <c r="AD773">
        <v>0</v>
      </c>
      <c r="AE773">
        <v>228750</v>
      </c>
      <c r="AF773">
        <v>0</v>
      </c>
      <c r="AG773">
        <v>533323</v>
      </c>
      <c r="AH773">
        <v>0</v>
      </c>
      <c r="AI773">
        <v>1112201</v>
      </c>
      <c r="AJ773">
        <v>1645524</v>
      </c>
      <c r="AK773">
        <v>889761</v>
      </c>
      <c r="AL773">
        <v>0</v>
      </c>
      <c r="AM773">
        <v>806123</v>
      </c>
      <c r="AN773">
        <v>0</v>
      </c>
      <c r="AO773">
        <v>65000</v>
      </c>
      <c r="AP773">
        <v>3406408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127109</v>
      </c>
      <c r="AZ773">
        <v>0</v>
      </c>
      <c r="BA773">
        <v>0</v>
      </c>
      <c r="BB773">
        <v>45000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909400</v>
      </c>
      <c r="BN773">
        <v>90940</v>
      </c>
      <c r="BO773">
        <v>302570</v>
      </c>
      <c r="BP773">
        <v>336330</v>
      </c>
      <c r="BQ773">
        <v>70610</v>
      </c>
      <c r="BR773">
        <v>12120</v>
      </c>
      <c r="BS773">
        <v>47990</v>
      </c>
      <c r="BT773">
        <v>0</v>
      </c>
      <c r="BU773">
        <v>10000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62766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245564.73300000001</v>
      </c>
      <c r="CH773">
        <v>30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13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20</v>
      </c>
      <c r="DA773">
        <v>0</v>
      </c>
      <c r="DB773">
        <v>35</v>
      </c>
      <c r="DC773">
        <v>55</v>
      </c>
      <c r="DD773">
        <v>28</v>
      </c>
      <c r="DE773">
        <v>0</v>
      </c>
      <c r="DF773">
        <v>63.42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2</v>
      </c>
      <c r="DS773">
        <v>2</v>
      </c>
      <c r="DV773" s="2"/>
      <c r="DZ773" t="b">
        <v>1</v>
      </c>
      <c r="EA773" s="2" t="s">
        <v>202</v>
      </c>
      <c r="ED773" s="3">
        <v>46113</v>
      </c>
      <c r="EE773" s="3">
        <v>46142</v>
      </c>
      <c r="EF773" s="2" t="s">
        <v>173</v>
      </c>
      <c r="EG773" t="b">
        <v>1</v>
      </c>
      <c r="EH773" s="2" t="s">
        <v>174</v>
      </c>
      <c r="EK773" s="2"/>
    </row>
    <row r="774" spans="1:141" ht="15">
      <c r="A774" s="3">
        <v>46113</v>
      </c>
      <c r="B774">
        <v>7350</v>
      </c>
      <c r="D774" s="2"/>
      <c r="E774" t="s">
        <v>176</v>
      </c>
      <c r="F774" s="2" t="s">
        <v>177</v>
      </c>
      <c r="G774">
        <v>6</v>
      </c>
      <c r="H774" s="3">
        <v>37908</v>
      </c>
      <c r="J774">
        <v>112633.333</v>
      </c>
      <c r="K774">
        <v>118883.3</v>
      </c>
      <c r="L774">
        <v>141669.266</v>
      </c>
      <c r="M774">
        <v>22</v>
      </c>
      <c r="N774">
        <v>8</v>
      </c>
      <c r="O774">
        <v>0</v>
      </c>
      <c r="P774">
        <v>30</v>
      </c>
      <c r="Q774">
        <v>100</v>
      </c>
      <c r="R774">
        <v>100</v>
      </c>
      <c r="S774">
        <v>5606661</v>
      </c>
      <c r="T774">
        <v>1106661</v>
      </c>
      <c r="U774">
        <v>4500000</v>
      </c>
      <c r="V774">
        <v>22</v>
      </c>
      <c r="W774">
        <v>3378999</v>
      </c>
      <c r="X774">
        <v>0</v>
      </c>
      <c r="Y774">
        <v>0</v>
      </c>
      <c r="Z774">
        <v>22500</v>
      </c>
      <c r="AA774">
        <v>165000</v>
      </c>
      <c r="AB774">
        <v>0</v>
      </c>
      <c r="AC774">
        <v>0</v>
      </c>
      <c r="AD774">
        <v>0</v>
      </c>
      <c r="AE774">
        <v>187500</v>
      </c>
      <c r="AF774">
        <v>0</v>
      </c>
      <c r="AG774">
        <v>445812</v>
      </c>
      <c r="AH774">
        <v>0</v>
      </c>
      <c r="AI774">
        <v>1062519</v>
      </c>
      <c r="AJ774">
        <v>1508331</v>
      </c>
      <c r="AK774">
        <v>212503</v>
      </c>
      <c r="AL774">
        <v>0</v>
      </c>
      <c r="AM774">
        <v>226954</v>
      </c>
      <c r="AN774">
        <v>0</v>
      </c>
      <c r="AO774">
        <v>20000</v>
      </c>
      <c r="AP774">
        <v>1967788</v>
      </c>
      <c r="AQ774">
        <v>0</v>
      </c>
      <c r="AR774">
        <v>47374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25000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387920</v>
      </c>
      <c r="BN774">
        <v>38790</v>
      </c>
      <c r="BO774">
        <v>222110</v>
      </c>
      <c r="BP774">
        <v>237700</v>
      </c>
      <c r="BQ774">
        <v>50460</v>
      </c>
      <c r="BR774">
        <v>10140</v>
      </c>
      <c r="BS774">
        <v>40120</v>
      </c>
      <c r="BT774">
        <v>0</v>
      </c>
      <c r="BU774">
        <v>691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118730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192524.92199999999</v>
      </c>
      <c r="CH774">
        <v>30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4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20</v>
      </c>
      <c r="DA774">
        <v>0</v>
      </c>
      <c r="DB774">
        <v>40</v>
      </c>
      <c r="DC774">
        <v>60</v>
      </c>
      <c r="DD774">
        <v>8</v>
      </c>
      <c r="DE774">
        <v>0</v>
      </c>
      <c r="DF774">
        <v>21.36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2</v>
      </c>
      <c r="DS774">
        <v>2</v>
      </c>
      <c r="DV774" s="2"/>
      <c r="DZ774" t="b">
        <v>1</v>
      </c>
      <c r="EA774" s="2" t="s">
        <v>202</v>
      </c>
      <c r="ED774" s="3">
        <v>46113</v>
      </c>
      <c r="EE774" s="3">
        <v>46142</v>
      </c>
      <c r="EF774" s="2" t="s">
        <v>173</v>
      </c>
      <c r="EG774" t="b">
        <v>1</v>
      </c>
      <c r="EH774" s="2" t="s">
        <v>174</v>
      </c>
      <c r="EK774" s="2"/>
    </row>
    <row r="775" spans="1:141" ht="15">
      <c r="A775" s="3">
        <v>46113</v>
      </c>
      <c r="B775">
        <v>7350</v>
      </c>
      <c r="D775" s="2"/>
      <c r="E775" t="s">
        <v>176</v>
      </c>
      <c r="F775" s="2" t="s">
        <v>177</v>
      </c>
      <c r="G775">
        <v>1</v>
      </c>
      <c r="H775" s="3">
        <v>38600</v>
      </c>
      <c r="J775">
        <v>108315.333</v>
      </c>
      <c r="K775">
        <v>113565.3</v>
      </c>
      <c r="L775">
        <v>135331.98300000001</v>
      </c>
      <c r="M775">
        <v>22</v>
      </c>
      <c r="N775">
        <v>8</v>
      </c>
      <c r="O775">
        <v>0</v>
      </c>
      <c r="P775">
        <v>30</v>
      </c>
      <c r="Q775">
        <v>100</v>
      </c>
      <c r="R775">
        <v>100</v>
      </c>
      <c r="S775">
        <v>5843286</v>
      </c>
      <c r="T775">
        <v>1530570</v>
      </c>
      <c r="U775">
        <v>4312716</v>
      </c>
      <c r="V775">
        <v>20</v>
      </c>
      <c r="W775">
        <v>3249459</v>
      </c>
      <c r="X775">
        <v>0</v>
      </c>
      <c r="Y775">
        <v>0</v>
      </c>
      <c r="Z775">
        <v>7500</v>
      </c>
      <c r="AA775">
        <v>150000</v>
      </c>
      <c r="AB775">
        <v>0</v>
      </c>
      <c r="AC775">
        <v>0</v>
      </c>
      <c r="AD775">
        <v>0</v>
      </c>
      <c r="AE775">
        <v>157500</v>
      </c>
      <c r="AF775">
        <v>0</v>
      </c>
      <c r="AG775">
        <v>425869</v>
      </c>
      <c r="AH775">
        <v>0</v>
      </c>
      <c r="AI775">
        <v>659743</v>
      </c>
      <c r="AJ775">
        <v>1085613</v>
      </c>
      <c r="AK775">
        <v>507494</v>
      </c>
      <c r="AL775">
        <v>67665</v>
      </c>
      <c r="AM775">
        <v>559056</v>
      </c>
      <c r="AN775">
        <v>0</v>
      </c>
      <c r="AO775">
        <v>60000</v>
      </c>
      <c r="AP775">
        <v>2279828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101499</v>
      </c>
      <c r="AZ775">
        <v>0</v>
      </c>
      <c r="BA775">
        <v>0</v>
      </c>
      <c r="BB775">
        <v>55000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487190</v>
      </c>
      <c r="BN775">
        <v>48710</v>
      </c>
      <c r="BO775">
        <v>250230</v>
      </c>
      <c r="BP775">
        <v>255950</v>
      </c>
      <c r="BQ775">
        <v>52590</v>
      </c>
      <c r="BR775">
        <v>9750</v>
      </c>
      <c r="BS775">
        <v>38320</v>
      </c>
      <c r="BT775">
        <v>7000</v>
      </c>
      <c r="BU775">
        <v>5000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375830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202731.878</v>
      </c>
      <c r="CH775">
        <v>30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12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20</v>
      </c>
      <c r="DA775">
        <v>0</v>
      </c>
      <c r="DB775">
        <v>26</v>
      </c>
      <c r="DC775">
        <v>46</v>
      </c>
      <c r="DD775">
        <v>20</v>
      </c>
      <c r="DE775">
        <v>2</v>
      </c>
      <c r="DF775">
        <v>55.08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1</v>
      </c>
      <c r="DR775">
        <v>2</v>
      </c>
      <c r="DS775">
        <v>2</v>
      </c>
      <c r="DV775" s="2"/>
      <c r="DZ775" t="b">
        <v>1</v>
      </c>
      <c r="EA775" s="2" t="s">
        <v>202</v>
      </c>
      <c r="ED775" s="3">
        <v>46113</v>
      </c>
      <c r="EE775" s="3">
        <v>46142</v>
      </c>
      <c r="EF775" s="2" t="s">
        <v>173</v>
      </c>
      <c r="EG775" t="b">
        <v>1</v>
      </c>
      <c r="EH775" s="2" t="s">
        <v>174</v>
      </c>
      <c r="EK775" s="2"/>
    </row>
    <row r="776" spans="1:141" ht="15">
      <c r="A776" s="3">
        <v>46113</v>
      </c>
      <c r="B776">
        <v>7350</v>
      </c>
      <c r="D776" s="2"/>
      <c r="E776" t="s">
        <v>176</v>
      </c>
      <c r="F776" s="2" t="s">
        <v>177</v>
      </c>
      <c r="G776">
        <v>1</v>
      </c>
      <c r="H776" s="3">
        <v>38663</v>
      </c>
      <c r="J776">
        <v>108315.333</v>
      </c>
      <c r="K776">
        <v>113315.3</v>
      </c>
      <c r="L776">
        <v>135034.06599999999</v>
      </c>
      <c r="M776">
        <v>22</v>
      </c>
      <c r="N776">
        <v>8</v>
      </c>
      <c r="O776">
        <v>0</v>
      </c>
      <c r="P776">
        <v>30</v>
      </c>
      <c r="Q776">
        <v>100</v>
      </c>
      <c r="R776">
        <v>100</v>
      </c>
      <c r="S776">
        <v>6597705</v>
      </c>
      <c r="T776">
        <v>1792705</v>
      </c>
      <c r="U776">
        <v>4805000</v>
      </c>
      <c r="V776">
        <v>20</v>
      </c>
      <c r="W776">
        <v>3249459</v>
      </c>
      <c r="X776">
        <v>0</v>
      </c>
      <c r="Y776">
        <v>0</v>
      </c>
      <c r="Z776">
        <v>0</v>
      </c>
      <c r="AA776">
        <v>150000</v>
      </c>
      <c r="AB776">
        <v>0</v>
      </c>
      <c r="AC776">
        <v>0</v>
      </c>
      <c r="AD776">
        <v>0</v>
      </c>
      <c r="AE776">
        <v>150000</v>
      </c>
      <c r="AF776">
        <v>0</v>
      </c>
      <c r="AG776">
        <v>424932</v>
      </c>
      <c r="AH776">
        <v>0</v>
      </c>
      <c r="AI776">
        <v>1038074</v>
      </c>
      <c r="AJ776">
        <v>1463006</v>
      </c>
      <c r="AK776">
        <v>759566</v>
      </c>
      <c r="AL776">
        <v>67517</v>
      </c>
      <c r="AM776">
        <v>686243</v>
      </c>
      <c r="AN776">
        <v>0</v>
      </c>
      <c r="AO776">
        <v>70000</v>
      </c>
      <c r="AP776">
        <v>3046332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151914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702490</v>
      </c>
      <c r="BN776">
        <v>70240</v>
      </c>
      <c r="BO776">
        <v>229660</v>
      </c>
      <c r="BP776">
        <v>284250</v>
      </c>
      <c r="BQ776">
        <v>59380</v>
      </c>
      <c r="BR776">
        <v>9750</v>
      </c>
      <c r="BS776">
        <v>38240</v>
      </c>
      <c r="BT776">
        <v>11000</v>
      </c>
      <c r="BU776">
        <v>8525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379170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193006.21100000001</v>
      </c>
      <c r="CH776">
        <v>30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14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20</v>
      </c>
      <c r="DA776">
        <v>0</v>
      </c>
      <c r="DB776">
        <v>41</v>
      </c>
      <c r="DC776">
        <v>61</v>
      </c>
      <c r="DD776">
        <v>30</v>
      </c>
      <c r="DE776">
        <v>2</v>
      </c>
      <c r="DF776">
        <v>67.760000000000005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0.5</v>
      </c>
      <c r="DR776">
        <v>2</v>
      </c>
      <c r="DS776">
        <v>2</v>
      </c>
      <c r="DV776" s="2"/>
      <c r="DZ776" t="b">
        <v>1</v>
      </c>
      <c r="EA776" s="2" t="s">
        <v>202</v>
      </c>
      <c r="ED776" s="3">
        <v>46113</v>
      </c>
      <c r="EE776" s="3">
        <v>46142</v>
      </c>
      <c r="EF776" s="2" t="s">
        <v>173</v>
      </c>
      <c r="EG776" t="b">
        <v>1</v>
      </c>
      <c r="EH776" s="2" t="s">
        <v>174</v>
      </c>
      <c r="EK776" s="2"/>
    </row>
    <row r="777" spans="1:141" ht="15">
      <c r="A777" s="3">
        <v>46113</v>
      </c>
      <c r="B777">
        <v>7370</v>
      </c>
      <c r="D777" s="2"/>
      <c r="E777" t="s">
        <v>170</v>
      </c>
      <c r="F777" s="2" t="s">
        <v>171</v>
      </c>
      <c r="G777">
        <v>3</v>
      </c>
      <c r="H777" s="3">
        <v>34953</v>
      </c>
      <c r="J777">
        <v>129126.58900000001</v>
      </c>
      <c r="K777">
        <v>136876.56700000001</v>
      </c>
      <c r="L777">
        <v>163111.242</v>
      </c>
      <c r="M777">
        <v>22</v>
      </c>
      <c r="N777">
        <v>8</v>
      </c>
      <c r="O777">
        <v>0</v>
      </c>
      <c r="P777">
        <v>30</v>
      </c>
      <c r="Q777">
        <v>100</v>
      </c>
      <c r="R777">
        <v>100</v>
      </c>
      <c r="S777">
        <v>6859471</v>
      </c>
      <c r="T777">
        <v>1581471</v>
      </c>
      <c r="U777">
        <v>5278000</v>
      </c>
      <c r="V777">
        <v>30</v>
      </c>
      <c r="W777">
        <v>3873797</v>
      </c>
      <c r="X777">
        <v>0</v>
      </c>
      <c r="Y777">
        <v>0</v>
      </c>
      <c r="Z777">
        <v>7500</v>
      </c>
      <c r="AA777">
        <v>225000</v>
      </c>
      <c r="AB777">
        <v>0</v>
      </c>
      <c r="AC777">
        <v>0</v>
      </c>
      <c r="AD777">
        <v>0</v>
      </c>
      <c r="AE777">
        <v>232500</v>
      </c>
      <c r="AF777">
        <v>0</v>
      </c>
      <c r="AG777">
        <v>513287</v>
      </c>
      <c r="AH777">
        <v>0</v>
      </c>
      <c r="AI777">
        <v>795167</v>
      </c>
      <c r="AJ777">
        <v>1308454</v>
      </c>
      <c r="AK777">
        <v>611667</v>
      </c>
      <c r="AL777">
        <v>0</v>
      </c>
      <c r="AM777">
        <v>620719</v>
      </c>
      <c r="AN777">
        <v>0</v>
      </c>
      <c r="AO777">
        <v>55000</v>
      </c>
      <c r="AP777">
        <v>2595840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122334</v>
      </c>
      <c r="AZ777">
        <v>0</v>
      </c>
      <c r="BA777">
        <v>0</v>
      </c>
      <c r="BB777">
        <v>35000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721710</v>
      </c>
      <c r="BN777">
        <v>72170</v>
      </c>
      <c r="BO777">
        <v>273260</v>
      </c>
      <c r="BP777">
        <v>301020</v>
      </c>
      <c r="BQ777">
        <v>61740</v>
      </c>
      <c r="BR777">
        <v>11630</v>
      </c>
      <c r="BS777">
        <v>46190</v>
      </c>
      <c r="BT777">
        <v>2000</v>
      </c>
      <c r="BU777">
        <v>7808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83943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234693.33300000001</v>
      </c>
      <c r="CH777">
        <v>30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11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20</v>
      </c>
      <c r="DA777">
        <v>0</v>
      </c>
      <c r="DB777">
        <v>26</v>
      </c>
      <c r="DC777">
        <v>46</v>
      </c>
      <c r="DD777">
        <v>20</v>
      </c>
      <c r="DE777">
        <v>0</v>
      </c>
      <c r="DF777">
        <v>50.74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2</v>
      </c>
      <c r="DS777">
        <v>2</v>
      </c>
      <c r="DV777" s="2"/>
      <c r="DZ777" t="b">
        <v>1</v>
      </c>
      <c r="EA777" s="2" t="s">
        <v>203</v>
      </c>
      <c r="ED777" s="3">
        <v>46113</v>
      </c>
      <c r="EE777" s="3">
        <v>46142</v>
      </c>
      <c r="EF777" s="2" t="s">
        <v>173</v>
      </c>
      <c r="EG777" t="b">
        <v>1</v>
      </c>
      <c r="EH777" s="2" t="s">
        <v>174</v>
      </c>
      <c r="EK777" s="2"/>
    </row>
    <row r="778" spans="1:141" ht="15">
      <c r="A778" s="3">
        <v>46113</v>
      </c>
      <c r="B778">
        <v>7370</v>
      </c>
      <c r="D778" s="2"/>
      <c r="E778" t="s">
        <v>170</v>
      </c>
      <c r="F778" s="2" t="s">
        <v>171</v>
      </c>
      <c r="G778">
        <v>5</v>
      </c>
      <c r="H778" s="3">
        <v>35444</v>
      </c>
      <c r="J778">
        <v>131085.58900000001</v>
      </c>
      <c r="K778">
        <v>138335.56700000001</v>
      </c>
      <c r="L778">
        <v>164849.88399999999</v>
      </c>
      <c r="M778">
        <v>22</v>
      </c>
      <c r="N778">
        <v>8</v>
      </c>
      <c r="O778">
        <v>0</v>
      </c>
      <c r="P778">
        <v>30</v>
      </c>
      <c r="Q778">
        <v>100</v>
      </c>
      <c r="R778">
        <v>100</v>
      </c>
      <c r="S778">
        <v>7203053</v>
      </c>
      <c r="T778">
        <v>1765053</v>
      </c>
      <c r="U778">
        <v>5438000</v>
      </c>
      <c r="V778">
        <v>29</v>
      </c>
      <c r="W778">
        <v>3932567</v>
      </c>
      <c r="X778">
        <v>0</v>
      </c>
      <c r="Y778">
        <v>0</v>
      </c>
      <c r="Z778">
        <v>0</v>
      </c>
      <c r="AA778">
        <v>217500</v>
      </c>
      <c r="AB778">
        <v>0</v>
      </c>
      <c r="AC778">
        <v>0</v>
      </c>
      <c r="AD778">
        <v>0</v>
      </c>
      <c r="AE778">
        <v>217500</v>
      </c>
      <c r="AF778">
        <v>0</v>
      </c>
      <c r="AG778">
        <v>518758</v>
      </c>
      <c r="AH778">
        <v>0</v>
      </c>
      <c r="AI778">
        <v>710915</v>
      </c>
      <c r="AJ778">
        <v>1229673</v>
      </c>
      <c r="AK778">
        <v>865461</v>
      </c>
      <c r="AL778">
        <v>82424</v>
      </c>
      <c r="AM778">
        <v>614972</v>
      </c>
      <c r="AN778">
        <v>0</v>
      </c>
      <c r="AO778">
        <v>55000</v>
      </c>
      <c r="AP778">
        <v>2847530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185456</v>
      </c>
      <c r="AZ778">
        <v>0</v>
      </c>
      <c r="BA778">
        <v>0</v>
      </c>
      <c r="BB778">
        <v>20000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753010</v>
      </c>
      <c r="BN778">
        <v>75300</v>
      </c>
      <c r="BO778">
        <v>302570</v>
      </c>
      <c r="BP778">
        <v>314120</v>
      </c>
      <c r="BQ778">
        <v>64830</v>
      </c>
      <c r="BR778">
        <v>11800</v>
      </c>
      <c r="BS778">
        <v>46680</v>
      </c>
      <c r="BT778">
        <v>2000</v>
      </c>
      <c r="BU778">
        <v>7743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187000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244682.78899999999</v>
      </c>
      <c r="CH778">
        <v>30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11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20</v>
      </c>
      <c r="DA778">
        <v>0</v>
      </c>
      <c r="DB778">
        <v>23</v>
      </c>
      <c r="DC778">
        <v>43</v>
      </c>
      <c r="DD778">
        <v>28</v>
      </c>
      <c r="DE778">
        <v>2</v>
      </c>
      <c r="DF778">
        <v>49.74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1</v>
      </c>
      <c r="DR778">
        <v>2</v>
      </c>
      <c r="DS778">
        <v>2</v>
      </c>
      <c r="DV778" s="2"/>
      <c r="DZ778" t="b">
        <v>1</v>
      </c>
      <c r="EA778" s="2" t="s">
        <v>203</v>
      </c>
      <c r="ED778" s="3">
        <v>46113</v>
      </c>
      <c r="EE778" s="3">
        <v>46142</v>
      </c>
      <c r="EF778" s="2" t="s">
        <v>173</v>
      </c>
      <c r="EG778" t="b">
        <v>1</v>
      </c>
      <c r="EH778" s="2" t="s">
        <v>174</v>
      </c>
      <c r="EK778" s="2"/>
    </row>
    <row r="779" spans="1:141" ht="15">
      <c r="A779" s="3">
        <v>46113</v>
      </c>
      <c r="B779">
        <v>7370</v>
      </c>
      <c r="D779" s="2"/>
      <c r="E779" t="s">
        <v>176</v>
      </c>
      <c r="F779" s="2" t="s">
        <v>177</v>
      </c>
      <c r="G779">
        <v>8</v>
      </c>
      <c r="H779" s="3">
        <v>37599</v>
      </c>
      <c r="J779">
        <v>114099.333</v>
      </c>
      <c r="K779">
        <v>119849.3</v>
      </c>
      <c r="L779">
        <v>142820.416</v>
      </c>
      <c r="M779">
        <v>22</v>
      </c>
      <c r="N779">
        <v>8</v>
      </c>
      <c r="O779">
        <v>0</v>
      </c>
      <c r="P779">
        <v>30</v>
      </c>
      <c r="Q779">
        <v>100</v>
      </c>
      <c r="R779">
        <v>100</v>
      </c>
      <c r="S779">
        <v>5912105</v>
      </c>
      <c r="T779">
        <v>1087296</v>
      </c>
      <c r="U779">
        <v>4824809</v>
      </c>
      <c r="V779">
        <v>23</v>
      </c>
      <c r="W779">
        <v>3422979</v>
      </c>
      <c r="X779">
        <v>0</v>
      </c>
      <c r="Y779">
        <v>0</v>
      </c>
      <c r="Z779">
        <v>0</v>
      </c>
      <c r="AA779">
        <v>172500</v>
      </c>
      <c r="AB779">
        <v>0</v>
      </c>
      <c r="AC779">
        <v>0</v>
      </c>
      <c r="AD779">
        <v>0</v>
      </c>
      <c r="AE779">
        <v>172500</v>
      </c>
      <c r="AF779">
        <v>0</v>
      </c>
      <c r="AG779">
        <v>449434</v>
      </c>
      <c r="AH779">
        <v>0</v>
      </c>
      <c r="AI779">
        <v>883701</v>
      </c>
      <c r="AJ779">
        <v>1333136</v>
      </c>
      <c r="AK779">
        <v>214230</v>
      </c>
      <c r="AL779">
        <v>0</v>
      </c>
      <c r="AM779">
        <v>654260</v>
      </c>
      <c r="AN779">
        <v>0</v>
      </c>
      <c r="AO779">
        <v>60000</v>
      </c>
      <c r="AP779">
        <v>2261626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55000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375330</v>
      </c>
      <c r="BN779">
        <v>37530</v>
      </c>
      <c r="BO779">
        <v>254550</v>
      </c>
      <c r="BP779">
        <v>255910</v>
      </c>
      <c r="BQ779">
        <v>53210</v>
      </c>
      <c r="BR779">
        <v>10270</v>
      </c>
      <c r="BS779">
        <v>40440</v>
      </c>
      <c r="BT779">
        <v>0</v>
      </c>
      <c r="BU779">
        <v>1000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59056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194702.68900000001</v>
      </c>
      <c r="CH779">
        <v>30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12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20</v>
      </c>
      <c r="DA779">
        <v>0</v>
      </c>
      <c r="DB779">
        <v>33</v>
      </c>
      <c r="DC779">
        <v>53</v>
      </c>
      <c r="DD779">
        <v>8</v>
      </c>
      <c r="DE779">
        <v>0</v>
      </c>
      <c r="DF779">
        <v>61.08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1</v>
      </c>
      <c r="DR779">
        <v>2</v>
      </c>
      <c r="DS779">
        <v>2</v>
      </c>
      <c r="DV779" s="2"/>
      <c r="DZ779" t="b">
        <v>1</v>
      </c>
      <c r="EA779" s="2" t="s">
        <v>203</v>
      </c>
      <c r="ED779" s="3">
        <v>46113</v>
      </c>
      <c r="EE779" s="3">
        <v>46142</v>
      </c>
      <c r="EF779" s="2" t="s">
        <v>173</v>
      </c>
      <c r="EG779" t="b">
        <v>1</v>
      </c>
      <c r="EH779" s="2" t="s">
        <v>174</v>
      </c>
      <c r="EK779" s="2"/>
    </row>
    <row r="780" spans="1:141" ht="15">
      <c r="A780" s="3">
        <v>46113</v>
      </c>
      <c r="B780">
        <v>7370</v>
      </c>
      <c r="D780" s="2"/>
      <c r="E780" t="s">
        <v>176</v>
      </c>
      <c r="F780" s="2" t="s">
        <v>177</v>
      </c>
      <c r="G780">
        <v>7</v>
      </c>
      <c r="H780" s="3">
        <v>37895</v>
      </c>
      <c r="J780">
        <v>113366.333</v>
      </c>
      <c r="K780">
        <v>119241.3</v>
      </c>
      <c r="L780">
        <v>142095.883</v>
      </c>
      <c r="M780">
        <v>22</v>
      </c>
      <c r="N780">
        <v>8</v>
      </c>
      <c r="O780">
        <v>0</v>
      </c>
      <c r="P780">
        <v>30</v>
      </c>
      <c r="Q780">
        <v>100</v>
      </c>
      <c r="R780">
        <v>100</v>
      </c>
      <c r="S780">
        <v>6522526</v>
      </c>
      <c r="T780">
        <v>1265526</v>
      </c>
      <c r="U780">
        <v>5257000</v>
      </c>
      <c r="V780">
        <v>22</v>
      </c>
      <c r="W780">
        <v>3400989</v>
      </c>
      <c r="X780">
        <v>0</v>
      </c>
      <c r="Y780">
        <v>0</v>
      </c>
      <c r="Z780">
        <v>11250</v>
      </c>
      <c r="AA780">
        <v>165000</v>
      </c>
      <c r="AB780">
        <v>0</v>
      </c>
      <c r="AC780">
        <v>0</v>
      </c>
      <c r="AD780">
        <v>0</v>
      </c>
      <c r="AE780">
        <v>176250</v>
      </c>
      <c r="AF780">
        <v>0</v>
      </c>
      <c r="AG780">
        <v>447154</v>
      </c>
      <c r="AH780">
        <v>0</v>
      </c>
      <c r="AI780">
        <v>799289</v>
      </c>
      <c r="AJ780">
        <v>1246444</v>
      </c>
      <c r="AK780">
        <v>799289</v>
      </c>
      <c r="AL780">
        <v>71047</v>
      </c>
      <c r="AM780">
        <v>665221</v>
      </c>
      <c r="AN780">
        <v>0</v>
      </c>
      <c r="AO780">
        <v>65000</v>
      </c>
      <c r="AP780">
        <v>2847001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53286</v>
      </c>
      <c r="AZ780">
        <v>0</v>
      </c>
      <c r="BA780">
        <v>0</v>
      </c>
      <c r="BB780">
        <v>45000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474680</v>
      </c>
      <c r="BN780">
        <v>47460</v>
      </c>
      <c r="BO780">
        <v>267180</v>
      </c>
      <c r="BP780">
        <v>284500</v>
      </c>
      <c r="BQ780">
        <v>58700</v>
      </c>
      <c r="BR780">
        <v>10210</v>
      </c>
      <c r="BS780">
        <v>40240</v>
      </c>
      <c r="BT780">
        <v>3000</v>
      </c>
      <c r="BU780">
        <v>7093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72463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207955</v>
      </c>
      <c r="CH780">
        <v>30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13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20</v>
      </c>
      <c r="DA780">
        <v>0</v>
      </c>
      <c r="DB780">
        <v>30</v>
      </c>
      <c r="DC780">
        <v>50</v>
      </c>
      <c r="DD780">
        <v>30</v>
      </c>
      <c r="DE780">
        <v>2</v>
      </c>
      <c r="DF780">
        <v>62.42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1</v>
      </c>
      <c r="DR780">
        <v>2</v>
      </c>
      <c r="DS780">
        <v>2</v>
      </c>
      <c r="DV780" s="2"/>
      <c r="DZ780" t="b">
        <v>1</v>
      </c>
      <c r="EA780" s="2" t="s">
        <v>203</v>
      </c>
      <c r="ED780" s="3">
        <v>46113</v>
      </c>
      <c r="EE780" s="3">
        <v>46142</v>
      </c>
      <c r="EF780" s="2" t="s">
        <v>173</v>
      </c>
      <c r="EG780" t="b">
        <v>1</v>
      </c>
      <c r="EH780" s="2" t="s">
        <v>174</v>
      </c>
      <c r="EK780" s="2"/>
    </row>
    <row r="781" spans="1:141" ht="15">
      <c r="A781" s="3">
        <v>46113</v>
      </c>
      <c r="B781">
        <v>7370</v>
      </c>
      <c r="D781" s="2"/>
      <c r="E781" t="s">
        <v>176</v>
      </c>
      <c r="F781" s="2" t="s">
        <v>177</v>
      </c>
      <c r="G781">
        <v>3</v>
      </c>
      <c r="H781" s="3">
        <v>37895</v>
      </c>
      <c r="J781">
        <v>110095.333</v>
      </c>
      <c r="K781">
        <v>115595.3</v>
      </c>
      <c r="L781">
        <v>137751.06599999999</v>
      </c>
      <c r="M781">
        <v>21</v>
      </c>
      <c r="N781">
        <v>8</v>
      </c>
      <c r="O781">
        <v>1</v>
      </c>
      <c r="P781">
        <v>30</v>
      </c>
      <c r="Q781">
        <v>100</v>
      </c>
      <c r="R781">
        <v>100</v>
      </c>
      <c r="S781">
        <v>6300394</v>
      </c>
      <c r="T781">
        <v>1553394</v>
      </c>
      <c r="U781">
        <v>4747000</v>
      </c>
      <c r="V781">
        <v>22</v>
      </c>
      <c r="W781">
        <v>3302859</v>
      </c>
      <c r="X781">
        <v>0</v>
      </c>
      <c r="Y781">
        <v>0</v>
      </c>
      <c r="Z781">
        <v>0</v>
      </c>
      <c r="AA781">
        <v>165000</v>
      </c>
      <c r="AB781">
        <v>0</v>
      </c>
      <c r="AC781">
        <v>0</v>
      </c>
      <c r="AD781">
        <v>0</v>
      </c>
      <c r="AE781">
        <v>165000</v>
      </c>
      <c r="AF781">
        <v>0</v>
      </c>
      <c r="AG781">
        <v>433482</v>
      </c>
      <c r="AH781">
        <v>0</v>
      </c>
      <c r="AI781">
        <v>852334</v>
      </c>
      <c r="AJ781">
        <v>1285817</v>
      </c>
      <c r="AK781">
        <v>774849</v>
      </c>
      <c r="AL781">
        <v>0</v>
      </c>
      <c r="AM781">
        <v>655212</v>
      </c>
      <c r="AN781">
        <v>0</v>
      </c>
      <c r="AO781">
        <v>65000</v>
      </c>
      <c r="AP781">
        <v>2780878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51657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590480</v>
      </c>
      <c r="BN781">
        <v>59040</v>
      </c>
      <c r="BO781">
        <v>247230</v>
      </c>
      <c r="BP781">
        <v>265270</v>
      </c>
      <c r="BQ781">
        <v>56700</v>
      </c>
      <c r="BR781">
        <v>9910</v>
      </c>
      <c r="BS781">
        <v>39010</v>
      </c>
      <c r="BT781">
        <v>10000</v>
      </c>
      <c r="BU781">
        <v>6588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269166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191482.122</v>
      </c>
      <c r="CH781">
        <v>30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13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20</v>
      </c>
      <c r="DA781">
        <v>0</v>
      </c>
      <c r="DB781">
        <v>33</v>
      </c>
      <c r="DC781">
        <v>53</v>
      </c>
      <c r="DD781">
        <v>30</v>
      </c>
      <c r="DE781">
        <v>0</v>
      </c>
      <c r="DF781">
        <v>63.42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1</v>
      </c>
      <c r="DR781">
        <v>2</v>
      </c>
      <c r="DS781">
        <v>2</v>
      </c>
      <c r="DV781" s="2"/>
      <c r="DZ781" t="b">
        <v>1</v>
      </c>
      <c r="EA781" s="2" t="s">
        <v>203</v>
      </c>
      <c r="ED781" s="3">
        <v>46113</v>
      </c>
      <c r="EE781" s="3">
        <v>46142</v>
      </c>
      <c r="EF781" s="2" t="s">
        <v>173</v>
      </c>
      <c r="EG781" t="b">
        <v>1</v>
      </c>
      <c r="EH781" s="2" t="s">
        <v>174</v>
      </c>
      <c r="EK781" s="2"/>
    </row>
    <row r="782" spans="1:141" ht="15">
      <c r="A782" s="3">
        <v>46113</v>
      </c>
      <c r="B782">
        <v>7370</v>
      </c>
      <c r="D782" s="2"/>
      <c r="E782" t="s">
        <v>176</v>
      </c>
      <c r="F782" s="2" t="s">
        <v>177</v>
      </c>
      <c r="G782">
        <v>5</v>
      </c>
      <c r="H782" s="3">
        <v>37907</v>
      </c>
      <c r="J782">
        <v>111809.333</v>
      </c>
      <c r="K782">
        <v>117309.3</v>
      </c>
      <c r="L782">
        <v>139793.58300000001</v>
      </c>
      <c r="M782">
        <v>21</v>
      </c>
      <c r="N782">
        <v>8</v>
      </c>
      <c r="O782">
        <v>1</v>
      </c>
      <c r="P782">
        <v>30</v>
      </c>
      <c r="Q782">
        <v>100</v>
      </c>
      <c r="R782">
        <v>100</v>
      </c>
      <c r="S782">
        <v>6977630</v>
      </c>
      <c r="T782">
        <v>1485243</v>
      </c>
      <c r="U782">
        <v>5492387</v>
      </c>
      <c r="V782">
        <v>22</v>
      </c>
      <c r="W782">
        <v>3354279</v>
      </c>
      <c r="X782">
        <v>0</v>
      </c>
      <c r="Y782">
        <v>0</v>
      </c>
      <c r="Z782">
        <v>0</v>
      </c>
      <c r="AA782">
        <v>165000</v>
      </c>
      <c r="AB782">
        <v>0</v>
      </c>
      <c r="AC782">
        <v>0</v>
      </c>
      <c r="AD782">
        <v>0</v>
      </c>
      <c r="AE782">
        <v>165000</v>
      </c>
      <c r="AF782">
        <v>0</v>
      </c>
      <c r="AG782">
        <v>439909</v>
      </c>
      <c r="AH782">
        <v>0</v>
      </c>
      <c r="AI782">
        <v>864972</v>
      </c>
      <c r="AJ782">
        <v>1304882</v>
      </c>
      <c r="AK782">
        <v>1153297</v>
      </c>
      <c r="AL782">
        <v>69896</v>
      </c>
      <c r="AM782">
        <v>710430</v>
      </c>
      <c r="AN782">
        <v>0</v>
      </c>
      <c r="AO782">
        <v>70000</v>
      </c>
      <c r="AP782">
        <v>3308505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104846</v>
      </c>
      <c r="AZ782">
        <v>0</v>
      </c>
      <c r="BA782">
        <v>0</v>
      </c>
      <c r="BB782">
        <v>45000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506760</v>
      </c>
      <c r="BN782">
        <v>50670</v>
      </c>
      <c r="BO782">
        <v>260300</v>
      </c>
      <c r="BP782">
        <v>292130</v>
      </c>
      <c r="BQ782">
        <v>62800</v>
      </c>
      <c r="BR782">
        <v>10070</v>
      </c>
      <c r="BS782">
        <v>39590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262923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201249.1</v>
      </c>
      <c r="CH782">
        <v>30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14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20</v>
      </c>
      <c r="DA782">
        <v>0</v>
      </c>
      <c r="DB782">
        <v>33</v>
      </c>
      <c r="DC782">
        <v>53</v>
      </c>
      <c r="DD782">
        <v>44</v>
      </c>
      <c r="DE782">
        <v>2</v>
      </c>
      <c r="DF782">
        <v>67.760000000000005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2</v>
      </c>
      <c r="DS782">
        <v>2</v>
      </c>
      <c r="DV782" s="2"/>
      <c r="DZ782" t="b">
        <v>1</v>
      </c>
      <c r="EA782" s="2" t="s">
        <v>203</v>
      </c>
      <c r="ED782" s="3">
        <v>46113</v>
      </c>
      <c r="EE782" s="3">
        <v>46142</v>
      </c>
      <c r="EF782" s="2" t="s">
        <v>173</v>
      </c>
      <c r="EG782" t="b">
        <v>1</v>
      </c>
      <c r="EH782" s="2" t="s">
        <v>174</v>
      </c>
      <c r="EK782" s="2"/>
    </row>
    <row r="783" spans="1:141" ht="15">
      <c r="A783" s="3">
        <v>46113</v>
      </c>
      <c r="B783">
        <v>7370</v>
      </c>
      <c r="D783" s="2"/>
      <c r="E783" t="s">
        <v>176</v>
      </c>
      <c r="F783" s="2" t="s">
        <v>177</v>
      </c>
      <c r="G783">
        <v>5</v>
      </c>
      <c r="H783" s="3">
        <v>38048</v>
      </c>
      <c r="J783">
        <v>111809.333</v>
      </c>
      <c r="K783">
        <v>117684.3</v>
      </c>
      <c r="L783">
        <v>140240.45800000001</v>
      </c>
      <c r="M783">
        <v>22</v>
      </c>
      <c r="N783">
        <v>8</v>
      </c>
      <c r="O783">
        <v>0</v>
      </c>
      <c r="P783">
        <v>30</v>
      </c>
      <c r="Q783">
        <v>100</v>
      </c>
      <c r="R783">
        <v>100</v>
      </c>
      <c r="S783">
        <v>6035464</v>
      </c>
      <c r="T783">
        <v>1165464</v>
      </c>
      <c r="U783">
        <v>4870000</v>
      </c>
      <c r="V783">
        <v>22</v>
      </c>
      <c r="W783">
        <v>3354279</v>
      </c>
      <c r="X783">
        <v>0</v>
      </c>
      <c r="Y783">
        <v>0</v>
      </c>
      <c r="Z783">
        <v>11250</v>
      </c>
      <c r="AA783">
        <v>165000</v>
      </c>
      <c r="AB783">
        <v>0</v>
      </c>
      <c r="AC783">
        <v>0</v>
      </c>
      <c r="AD783">
        <v>0</v>
      </c>
      <c r="AE783">
        <v>176250</v>
      </c>
      <c r="AF783">
        <v>0</v>
      </c>
      <c r="AG783">
        <v>441316</v>
      </c>
      <c r="AH783">
        <v>0</v>
      </c>
      <c r="AI783">
        <v>683672</v>
      </c>
      <c r="AJ783">
        <v>1124988</v>
      </c>
      <c r="AK783">
        <v>525901</v>
      </c>
      <c r="AL783">
        <v>0</v>
      </c>
      <c r="AM783">
        <v>533685</v>
      </c>
      <c r="AN783">
        <v>0</v>
      </c>
      <c r="AO783">
        <v>55000</v>
      </c>
      <c r="AP783">
        <v>2239574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210361</v>
      </c>
      <c r="AZ783">
        <v>0</v>
      </c>
      <c r="BA783">
        <v>0</v>
      </c>
      <c r="BB783">
        <v>55000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406990</v>
      </c>
      <c r="BN783">
        <v>40690</v>
      </c>
      <c r="BO783">
        <v>285660</v>
      </c>
      <c r="BP783">
        <v>264390</v>
      </c>
      <c r="BQ783">
        <v>54320</v>
      </c>
      <c r="BR783">
        <v>10070</v>
      </c>
      <c r="BS783">
        <v>39710</v>
      </c>
      <c r="BT783">
        <v>13000</v>
      </c>
      <c r="BU783">
        <v>464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50170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210108.92199999999</v>
      </c>
      <c r="CH783">
        <v>30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11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20</v>
      </c>
      <c r="DA783">
        <v>0</v>
      </c>
      <c r="DB783">
        <v>26</v>
      </c>
      <c r="DC783">
        <v>46</v>
      </c>
      <c r="DD783">
        <v>20</v>
      </c>
      <c r="DE783">
        <v>0</v>
      </c>
      <c r="DF783">
        <v>50.74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2</v>
      </c>
      <c r="DS783">
        <v>2</v>
      </c>
      <c r="DV783" s="2"/>
      <c r="DZ783" t="b">
        <v>1</v>
      </c>
      <c r="EA783" s="2" t="s">
        <v>203</v>
      </c>
      <c r="ED783" s="3">
        <v>46113</v>
      </c>
      <c r="EE783" s="3">
        <v>46142</v>
      </c>
      <c r="EF783" s="2" t="s">
        <v>173</v>
      </c>
      <c r="EG783" t="b">
        <v>1</v>
      </c>
      <c r="EH783" s="2" t="s">
        <v>174</v>
      </c>
      <c r="EK783" s="2"/>
    </row>
    <row r="784" spans="1:141" ht="15">
      <c r="A784" s="3">
        <v>46113</v>
      </c>
      <c r="B784">
        <v>7370</v>
      </c>
      <c r="D784" s="2"/>
      <c r="E784" t="s">
        <v>176</v>
      </c>
      <c r="F784" s="2" t="s">
        <v>177</v>
      </c>
      <c r="G784">
        <v>14</v>
      </c>
      <c r="H784" s="3">
        <v>38096</v>
      </c>
      <c r="J784">
        <v>117932.333</v>
      </c>
      <c r="K784">
        <v>123682.3</v>
      </c>
      <c r="L784">
        <v>147388.07399999999</v>
      </c>
      <c r="M784">
        <v>22</v>
      </c>
      <c r="N784">
        <v>8</v>
      </c>
      <c r="O784">
        <v>0</v>
      </c>
      <c r="P784">
        <v>30</v>
      </c>
      <c r="Q784">
        <v>100</v>
      </c>
      <c r="R784">
        <v>100</v>
      </c>
      <c r="S784">
        <v>6446430</v>
      </c>
      <c r="T784">
        <v>1312430</v>
      </c>
      <c r="U784">
        <v>5134000</v>
      </c>
      <c r="V784">
        <v>22</v>
      </c>
      <c r="W784">
        <v>3537969</v>
      </c>
      <c r="X784">
        <v>0</v>
      </c>
      <c r="Y784">
        <v>0</v>
      </c>
      <c r="Z784">
        <v>7500</v>
      </c>
      <c r="AA784">
        <v>165000</v>
      </c>
      <c r="AB784">
        <v>0</v>
      </c>
      <c r="AC784">
        <v>0</v>
      </c>
      <c r="AD784">
        <v>0</v>
      </c>
      <c r="AE784">
        <v>172500</v>
      </c>
      <c r="AF784">
        <v>0</v>
      </c>
      <c r="AG784">
        <v>463808</v>
      </c>
      <c r="AH784">
        <v>0</v>
      </c>
      <c r="AI784">
        <v>663246</v>
      </c>
      <c r="AJ784">
        <v>1127054</v>
      </c>
      <c r="AK784">
        <v>884328</v>
      </c>
      <c r="AL784">
        <v>73694</v>
      </c>
      <c r="AM784">
        <v>560885</v>
      </c>
      <c r="AN784">
        <v>0</v>
      </c>
      <c r="AO784">
        <v>55000</v>
      </c>
      <c r="AP784">
        <v>2700961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35000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508830</v>
      </c>
      <c r="BN784">
        <v>50880</v>
      </c>
      <c r="BO784">
        <v>302570</v>
      </c>
      <c r="BP784">
        <v>277190</v>
      </c>
      <c r="BQ784">
        <v>58020</v>
      </c>
      <c r="BR784">
        <v>10620</v>
      </c>
      <c r="BS784">
        <v>41740</v>
      </c>
      <c r="BT784">
        <v>0</v>
      </c>
      <c r="BU784">
        <v>7740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54840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217475.622</v>
      </c>
      <c r="CH784">
        <v>30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11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20</v>
      </c>
      <c r="DA784">
        <v>0</v>
      </c>
      <c r="DB784">
        <v>24</v>
      </c>
      <c r="DC784">
        <v>44</v>
      </c>
      <c r="DD784">
        <v>32</v>
      </c>
      <c r="DE784">
        <v>2</v>
      </c>
      <c r="DF784">
        <v>50.74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1.5</v>
      </c>
      <c r="DR784">
        <v>2</v>
      </c>
      <c r="DS784">
        <v>2</v>
      </c>
      <c r="DV784" s="2"/>
      <c r="DZ784" t="b">
        <v>1</v>
      </c>
      <c r="EA784" s="2" t="s">
        <v>203</v>
      </c>
      <c r="ED784" s="3">
        <v>46113</v>
      </c>
      <c r="EE784" s="3">
        <v>46142</v>
      </c>
      <c r="EF784" s="2" t="s">
        <v>173</v>
      </c>
      <c r="EG784" t="b">
        <v>1</v>
      </c>
      <c r="EH784" s="2" t="s">
        <v>174</v>
      </c>
      <c r="EK784" s="2"/>
    </row>
    <row r="785" spans="1:141" ht="15">
      <c r="A785" s="3">
        <v>46113</v>
      </c>
      <c r="B785">
        <v>7370</v>
      </c>
      <c r="D785" s="2"/>
      <c r="E785" t="s">
        <v>176</v>
      </c>
      <c r="F785" s="2" t="s">
        <v>177</v>
      </c>
      <c r="G785">
        <v>5</v>
      </c>
      <c r="H785" s="3">
        <v>38152</v>
      </c>
      <c r="J785">
        <v>111809.333</v>
      </c>
      <c r="K785">
        <v>117309.3</v>
      </c>
      <c r="L785">
        <v>139793.58300000001</v>
      </c>
      <c r="M785">
        <v>22</v>
      </c>
      <c r="N785">
        <v>8</v>
      </c>
      <c r="O785">
        <v>0</v>
      </c>
      <c r="P785">
        <v>30</v>
      </c>
      <c r="Q785">
        <v>100</v>
      </c>
      <c r="R785">
        <v>100</v>
      </c>
      <c r="S785">
        <v>6548249</v>
      </c>
      <c r="T785">
        <v>1612249</v>
      </c>
      <c r="U785">
        <v>4936000</v>
      </c>
      <c r="V785">
        <v>21</v>
      </c>
      <c r="W785">
        <v>3354279</v>
      </c>
      <c r="X785">
        <v>0</v>
      </c>
      <c r="Y785">
        <v>0</v>
      </c>
      <c r="Z785">
        <v>7500</v>
      </c>
      <c r="AA785">
        <v>157500</v>
      </c>
      <c r="AB785">
        <v>0</v>
      </c>
      <c r="AC785">
        <v>0</v>
      </c>
      <c r="AD785">
        <v>0</v>
      </c>
      <c r="AE785">
        <v>165000</v>
      </c>
      <c r="AF785">
        <v>0</v>
      </c>
      <c r="AG785">
        <v>439909</v>
      </c>
      <c r="AH785">
        <v>0</v>
      </c>
      <c r="AI785">
        <v>864972</v>
      </c>
      <c r="AJ785">
        <v>1304882</v>
      </c>
      <c r="AK785">
        <v>733916</v>
      </c>
      <c r="AL785">
        <v>69896</v>
      </c>
      <c r="AM785">
        <v>710430</v>
      </c>
      <c r="AN785">
        <v>0</v>
      </c>
      <c r="AO785">
        <v>70000</v>
      </c>
      <c r="AP785">
        <v>2889124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104846</v>
      </c>
      <c r="AZ785">
        <v>0</v>
      </c>
      <c r="BA785">
        <v>0</v>
      </c>
      <c r="BB785">
        <v>35000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628920</v>
      </c>
      <c r="BN785">
        <v>62890</v>
      </c>
      <c r="BO785">
        <v>277400</v>
      </c>
      <c r="BP785">
        <v>285210</v>
      </c>
      <c r="BQ785">
        <v>58930</v>
      </c>
      <c r="BR785">
        <v>10070</v>
      </c>
      <c r="BS785">
        <v>39590</v>
      </c>
      <c r="BT785">
        <v>2000</v>
      </c>
      <c r="BU785">
        <v>739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246500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208524.26699999999</v>
      </c>
      <c r="CH785">
        <v>30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14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20</v>
      </c>
      <c r="DA785">
        <v>0</v>
      </c>
      <c r="DB785">
        <v>33</v>
      </c>
      <c r="DC785">
        <v>53</v>
      </c>
      <c r="DD785">
        <v>28</v>
      </c>
      <c r="DE785">
        <v>2</v>
      </c>
      <c r="DF785">
        <v>67.760000000000005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2</v>
      </c>
      <c r="DS785">
        <v>2</v>
      </c>
      <c r="DV785" s="2"/>
      <c r="DZ785" t="b">
        <v>1</v>
      </c>
      <c r="EA785" s="2" t="s">
        <v>203</v>
      </c>
      <c r="ED785" s="3">
        <v>46113</v>
      </c>
      <c r="EE785" s="3">
        <v>46142</v>
      </c>
      <c r="EF785" s="2" t="s">
        <v>173</v>
      </c>
      <c r="EG785" t="b">
        <v>1</v>
      </c>
      <c r="EH785" s="2" t="s">
        <v>174</v>
      </c>
      <c r="EK785" s="2"/>
    </row>
    <row r="786" spans="1:141" ht="15">
      <c r="A786" s="3">
        <v>46113</v>
      </c>
      <c r="B786">
        <v>7370</v>
      </c>
      <c r="D786" s="2"/>
      <c r="E786" t="s">
        <v>176</v>
      </c>
      <c r="F786" s="2" t="s">
        <v>177</v>
      </c>
      <c r="G786">
        <v>1</v>
      </c>
      <c r="H786" s="3">
        <v>38663</v>
      </c>
      <c r="J786">
        <v>108315.333</v>
      </c>
      <c r="K786">
        <v>113315.3</v>
      </c>
      <c r="L786">
        <v>135034.06599999999</v>
      </c>
      <c r="M786">
        <v>22</v>
      </c>
      <c r="N786">
        <v>8</v>
      </c>
      <c r="O786">
        <v>0</v>
      </c>
      <c r="P786">
        <v>30</v>
      </c>
      <c r="Q786">
        <v>100</v>
      </c>
      <c r="R786">
        <v>100</v>
      </c>
      <c r="S786">
        <v>6019856</v>
      </c>
      <c r="T786">
        <v>1241856</v>
      </c>
      <c r="U786">
        <v>4778000</v>
      </c>
      <c r="V786">
        <v>20</v>
      </c>
      <c r="W786">
        <v>3249459</v>
      </c>
      <c r="X786">
        <v>0</v>
      </c>
      <c r="Y786">
        <v>0</v>
      </c>
      <c r="Z786">
        <v>0</v>
      </c>
      <c r="AA786">
        <v>150000</v>
      </c>
      <c r="AB786">
        <v>0</v>
      </c>
      <c r="AC786">
        <v>0</v>
      </c>
      <c r="AD786">
        <v>0</v>
      </c>
      <c r="AE786">
        <v>150000</v>
      </c>
      <c r="AF786">
        <v>0</v>
      </c>
      <c r="AG786">
        <v>424932</v>
      </c>
      <c r="AH786">
        <v>0</v>
      </c>
      <c r="AI786">
        <v>835523</v>
      </c>
      <c r="AJ786">
        <v>1260455</v>
      </c>
      <c r="AK786">
        <v>557015</v>
      </c>
      <c r="AL786">
        <v>0</v>
      </c>
      <c r="AM786">
        <v>642289</v>
      </c>
      <c r="AN786">
        <v>0</v>
      </c>
      <c r="AO786">
        <v>65000</v>
      </c>
      <c r="AP786">
        <v>2524759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50638</v>
      </c>
      <c r="AZ786">
        <v>0</v>
      </c>
      <c r="BA786">
        <v>0</v>
      </c>
      <c r="BB786">
        <v>45000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454980</v>
      </c>
      <c r="BN786">
        <v>45490</v>
      </c>
      <c r="BO786">
        <v>256450</v>
      </c>
      <c r="BP786">
        <v>262970</v>
      </c>
      <c r="BQ786">
        <v>54180</v>
      </c>
      <c r="BR786">
        <v>9750</v>
      </c>
      <c r="BS786">
        <v>38240</v>
      </c>
      <c r="BT786">
        <v>0</v>
      </c>
      <c r="BU786">
        <v>7850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111946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199795.42199999999</v>
      </c>
      <c r="CH786">
        <v>30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13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20</v>
      </c>
      <c r="DA786">
        <v>0</v>
      </c>
      <c r="DB786">
        <v>33</v>
      </c>
      <c r="DC786">
        <v>53</v>
      </c>
      <c r="DD786">
        <v>22</v>
      </c>
      <c r="DE786">
        <v>0</v>
      </c>
      <c r="DF786">
        <v>63.42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2</v>
      </c>
      <c r="DS786">
        <v>2</v>
      </c>
      <c r="DV786" s="2"/>
      <c r="DZ786" t="b">
        <v>1</v>
      </c>
      <c r="EA786" s="2" t="s">
        <v>203</v>
      </c>
      <c r="ED786" s="3">
        <v>46113</v>
      </c>
      <c r="EE786" s="3">
        <v>46142</v>
      </c>
      <c r="EF786" s="2" t="s">
        <v>173</v>
      </c>
      <c r="EG786" t="b">
        <v>1</v>
      </c>
      <c r="EH786" s="2" t="s">
        <v>174</v>
      </c>
      <c r="EK786" s="2"/>
    </row>
    <row r="787" spans="1:141" ht="15">
      <c r="A787" s="3">
        <v>46113</v>
      </c>
      <c r="B787">
        <v>7370</v>
      </c>
      <c r="D787" s="2"/>
      <c r="E787" t="s">
        <v>176</v>
      </c>
      <c r="F787" s="2" t="s">
        <v>177</v>
      </c>
      <c r="G787">
        <v>7</v>
      </c>
      <c r="H787" s="3">
        <v>39234</v>
      </c>
      <c r="J787">
        <v>113366.333</v>
      </c>
      <c r="K787">
        <v>118241.3</v>
      </c>
      <c r="L787">
        <v>140904.21599999999</v>
      </c>
      <c r="M787">
        <v>22</v>
      </c>
      <c r="N787">
        <v>8</v>
      </c>
      <c r="O787">
        <v>0</v>
      </c>
      <c r="P787">
        <v>30</v>
      </c>
      <c r="Q787">
        <v>100</v>
      </c>
      <c r="R787">
        <v>100</v>
      </c>
      <c r="S787">
        <v>6491860</v>
      </c>
      <c r="T787">
        <v>1395860</v>
      </c>
      <c r="U787">
        <v>5096000</v>
      </c>
      <c r="V787">
        <v>18</v>
      </c>
      <c r="W787">
        <v>3400989</v>
      </c>
      <c r="X787">
        <v>0</v>
      </c>
      <c r="Y787">
        <v>0</v>
      </c>
      <c r="Z787">
        <v>11250</v>
      </c>
      <c r="AA787">
        <v>135000</v>
      </c>
      <c r="AB787">
        <v>0</v>
      </c>
      <c r="AC787">
        <v>0</v>
      </c>
      <c r="AD787">
        <v>0</v>
      </c>
      <c r="AE787">
        <v>146250</v>
      </c>
      <c r="AF787">
        <v>0</v>
      </c>
      <c r="AG787">
        <v>443404</v>
      </c>
      <c r="AH787">
        <v>0</v>
      </c>
      <c r="AI787">
        <v>686908</v>
      </c>
      <c r="AJ787">
        <v>1130312</v>
      </c>
      <c r="AK787">
        <v>898264</v>
      </c>
      <c r="AL787">
        <v>70452</v>
      </c>
      <c r="AM787">
        <v>582075</v>
      </c>
      <c r="AN787">
        <v>0</v>
      </c>
      <c r="AO787">
        <v>60000</v>
      </c>
      <c r="AP787">
        <v>2741103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158518</v>
      </c>
      <c r="AZ787">
        <v>0</v>
      </c>
      <c r="BA787">
        <v>0</v>
      </c>
      <c r="BB787">
        <v>45000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618240</v>
      </c>
      <c r="BN787">
        <v>61820</v>
      </c>
      <c r="BO787">
        <v>268320</v>
      </c>
      <c r="BP787">
        <v>277900</v>
      </c>
      <c r="BQ787">
        <v>58430</v>
      </c>
      <c r="BR787">
        <v>10210</v>
      </c>
      <c r="BS787">
        <v>39900</v>
      </c>
      <c r="BT787">
        <v>0</v>
      </c>
      <c r="BU787">
        <v>7537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53503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208122.5</v>
      </c>
      <c r="CH787">
        <v>30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12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20</v>
      </c>
      <c r="DA787">
        <v>0</v>
      </c>
      <c r="DB787">
        <v>26</v>
      </c>
      <c r="DC787">
        <v>46</v>
      </c>
      <c r="DD787">
        <v>34</v>
      </c>
      <c r="DE787">
        <v>2</v>
      </c>
      <c r="DF787">
        <v>55.08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1</v>
      </c>
      <c r="DR787">
        <v>2</v>
      </c>
      <c r="DS787">
        <v>2</v>
      </c>
      <c r="DV787" s="2"/>
      <c r="DZ787" t="b">
        <v>1</v>
      </c>
      <c r="EA787" s="2" t="s">
        <v>203</v>
      </c>
      <c r="ED787" s="3">
        <v>46113</v>
      </c>
      <c r="EE787" s="3">
        <v>46142</v>
      </c>
      <c r="EF787" s="2" t="s">
        <v>173</v>
      </c>
      <c r="EG787" t="b">
        <v>1</v>
      </c>
      <c r="EH787" s="2" t="s">
        <v>174</v>
      </c>
      <c r="EK787" s="2"/>
    </row>
    <row r="788" spans="1:141" ht="15">
      <c r="A788" s="3">
        <v>46113</v>
      </c>
      <c r="B788">
        <v>7370</v>
      </c>
      <c r="D788" s="2"/>
      <c r="E788" t="s">
        <v>179</v>
      </c>
      <c r="F788" s="2" t="s">
        <v>180</v>
      </c>
      <c r="G788">
        <v>18</v>
      </c>
      <c r="H788" s="3">
        <v>38663</v>
      </c>
      <c r="J788">
        <v>104698.299</v>
      </c>
      <c r="K788">
        <v>109698.26700000001</v>
      </c>
      <c r="L788">
        <v>130723.768</v>
      </c>
      <c r="M788">
        <v>21</v>
      </c>
      <c r="N788">
        <v>8</v>
      </c>
      <c r="O788">
        <v>1</v>
      </c>
      <c r="P788">
        <v>30</v>
      </c>
      <c r="Q788">
        <v>100</v>
      </c>
      <c r="R788">
        <v>100</v>
      </c>
      <c r="S788">
        <v>5700915</v>
      </c>
      <c r="T788">
        <v>1382915</v>
      </c>
      <c r="U788">
        <v>4318000</v>
      </c>
      <c r="V788">
        <v>20</v>
      </c>
      <c r="W788">
        <v>3140948</v>
      </c>
      <c r="X788">
        <v>0</v>
      </c>
      <c r="Y788">
        <v>0</v>
      </c>
      <c r="Z788">
        <v>0</v>
      </c>
      <c r="AA788">
        <v>150000</v>
      </c>
      <c r="AB788">
        <v>0</v>
      </c>
      <c r="AC788">
        <v>0</v>
      </c>
      <c r="AD788">
        <v>0</v>
      </c>
      <c r="AE788">
        <v>150000</v>
      </c>
      <c r="AF788">
        <v>0</v>
      </c>
      <c r="AG788">
        <v>411368</v>
      </c>
      <c r="AH788">
        <v>0</v>
      </c>
      <c r="AI788">
        <v>563746</v>
      </c>
      <c r="AJ788">
        <v>975114</v>
      </c>
      <c r="AK788">
        <v>759831</v>
      </c>
      <c r="AL788">
        <v>98042</v>
      </c>
      <c r="AM788">
        <v>497469</v>
      </c>
      <c r="AN788">
        <v>0</v>
      </c>
      <c r="AO788">
        <v>55000</v>
      </c>
      <c r="AP788">
        <v>2385456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24511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425860</v>
      </c>
      <c r="BN788">
        <v>42580</v>
      </c>
      <c r="BO788">
        <v>239250</v>
      </c>
      <c r="BP788">
        <v>241280</v>
      </c>
      <c r="BQ788">
        <v>51310</v>
      </c>
      <c r="BR788">
        <v>9430</v>
      </c>
      <c r="BS788">
        <v>37020</v>
      </c>
      <c r="BT788">
        <v>3000</v>
      </c>
      <c r="BU788">
        <v>245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332940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189353.26699999999</v>
      </c>
      <c r="CH788">
        <v>30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11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20</v>
      </c>
      <c r="DA788">
        <v>0</v>
      </c>
      <c r="DB788">
        <v>23</v>
      </c>
      <c r="DC788">
        <v>43</v>
      </c>
      <c r="DD788">
        <v>31</v>
      </c>
      <c r="DE788">
        <v>3</v>
      </c>
      <c r="DF788">
        <v>50.74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0.5</v>
      </c>
      <c r="DR788">
        <v>2</v>
      </c>
      <c r="DS788">
        <v>2</v>
      </c>
      <c r="DV788" s="2"/>
      <c r="DZ788" t="b">
        <v>1</v>
      </c>
      <c r="EA788" s="2" t="s">
        <v>203</v>
      </c>
      <c r="ED788" s="3">
        <v>46113</v>
      </c>
      <c r="EE788" s="3">
        <v>46142</v>
      </c>
      <c r="EF788" s="2" t="s">
        <v>173</v>
      </c>
      <c r="EG788" t="b">
        <v>1</v>
      </c>
      <c r="EH788" s="2" t="s">
        <v>174</v>
      </c>
      <c r="EK788" s="2"/>
    </row>
    <row r="789" spans="1:141" ht="15">
      <c r="A789" s="3">
        <v>46113</v>
      </c>
      <c r="B789">
        <v>7370</v>
      </c>
      <c r="D789" s="2"/>
      <c r="E789" t="s">
        <v>179</v>
      </c>
      <c r="F789" s="2" t="s">
        <v>180</v>
      </c>
      <c r="G789">
        <v>19</v>
      </c>
      <c r="H789" s="3">
        <v>38663</v>
      </c>
      <c r="J789">
        <v>105328.299</v>
      </c>
      <c r="K789">
        <v>110328.26700000001</v>
      </c>
      <c r="L789">
        <v>131474.51800000001</v>
      </c>
      <c r="M789">
        <v>21</v>
      </c>
      <c r="N789">
        <v>8</v>
      </c>
      <c r="O789">
        <v>1</v>
      </c>
      <c r="P789">
        <v>30</v>
      </c>
      <c r="Q789">
        <v>100</v>
      </c>
      <c r="R789">
        <v>100</v>
      </c>
      <c r="S789">
        <v>6069084</v>
      </c>
      <c r="T789">
        <v>1052084</v>
      </c>
      <c r="U789">
        <v>5017000</v>
      </c>
      <c r="V789">
        <v>20</v>
      </c>
      <c r="W789">
        <v>3159848</v>
      </c>
      <c r="X789">
        <v>0</v>
      </c>
      <c r="Y789">
        <v>0</v>
      </c>
      <c r="Z789">
        <v>0</v>
      </c>
      <c r="AA789">
        <v>150000</v>
      </c>
      <c r="AB789">
        <v>0</v>
      </c>
      <c r="AC789">
        <v>0</v>
      </c>
      <c r="AD789">
        <v>0</v>
      </c>
      <c r="AE789">
        <v>150000</v>
      </c>
      <c r="AF789">
        <v>0</v>
      </c>
      <c r="AG789">
        <v>413731</v>
      </c>
      <c r="AH789">
        <v>0</v>
      </c>
      <c r="AI789">
        <v>566983</v>
      </c>
      <c r="AJ789">
        <v>980714</v>
      </c>
      <c r="AK789">
        <v>887452</v>
      </c>
      <c r="AL789">
        <v>164343</v>
      </c>
      <c r="AM789">
        <v>543121</v>
      </c>
      <c r="AN789">
        <v>0</v>
      </c>
      <c r="AO789">
        <v>60000</v>
      </c>
      <c r="AP789">
        <v>2635630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98606</v>
      </c>
      <c r="AZ789">
        <v>0</v>
      </c>
      <c r="BA789">
        <v>0</v>
      </c>
      <c r="BB789">
        <v>25000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387140</v>
      </c>
      <c r="BN789">
        <v>38710</v>
      </c>
      <c r="BO789">
        <v>255500</v>
      </c>
      <c r="BP789">
        <v>261100</v>
      </c>
      <c r="BQ789">
        <v>54620</v>
      </c>
      <c r="BR789">
        <v>9480</v>
      </c>
      <c r="BS789">
        <v>37230</v>
      </c>
      <c r="BT789">
        <v>22000</v>
      </c>
      <c r="BU789">
        <v>774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-14470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196279.856</v>
      </c>
      <c r="CH789">
        <v>30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12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20</v>
      </c>
      <c r="DA789">
        <v>0</v>
      </c>
      <c r="DB789">
        <v>23</v>
      </c>
      <c r="DC789">
        <v>43</v>
      </c>
      <c r="DD789">
        <v>36</v>
      </c>
      <c r="DE789">
        <v>5</v>
      </c>
      <c r="DF789">
        <v>55.08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0.5</v>
      </c>
      <c r="DR789">
        <v>2</v>
      </c>
      <c r="DS789">
        <v>2</v>
      </c>
      <c r="DV789" s="2"/>
      <c r="DZ789" t="b">
        <v>1</v>
      </c>
      <c r="EA789" s="2" t="s">
        <v>203</v>
      </c>
      <c r="ED789" s="3">
        <v>46113</v>
      </c>
      <c r="EE789" s="3">
        <v>46142</v>
      </c>
      <c r="EF789" s="2" t="s">
        <v>173</v>
      </c>
      <c r="EG789" t="b">
        <v>1</v>
      </c>
      <c r="EH789" s="2" t="s">
        <v>174</v>
      </c>
      <c r="EK789" s="2"/>
    </row>
    <row r="790" spans="1:141" ht="15">
      <c r="A790" s="3">
        <v>46113</v>
      </c>
      <c r="B790">
        <v>7380</v>
      </c>
      <c r="D790" s="2"/>
      <c r="E790" t="s">
        <v>170</v>
      </c>
      <c r="F790" s="2" t="s">
        <v>171</v>
      </c>
      <c r="G790">
        <v>3</v>
      </c>
      <c r="H790" s="3">
        <v>35254</v>
      </c>
      <c r="J790">
        <v>129126.58900000001</v>
      </c>
      <c r="K790">
        <v>136876.56700000001</v>
      </c>
      <c r="L790">
        <v>163111.242</v>
      </c>
      <c r="M790">
        <v>22</v>
      </c>
      <c r="N790">
        <v>8</v>
      </c>
      <c r="O790">
        <v>0</v>
      </c>
      <c r="P790">
        <v>30</v>
      </c>
      <c r="Q790">
        <v>100</v>
      </c>
      <c r="R790">
        <v>100</v>
      </c>
      <c r="S790">
        <v>7600786</v>
      </c>
      <c r="T790">
        <v>1764786</v>
      </c>
      <c r="U790">
        <v>5836000</v>
      </c>
      <c r="V790">
        <v>29</v>
      </c>
      <c r="W790">
        <v>3873797</v>
      </c>
      <c r="X790">
        <v>0</v>
      </c>
      <c r="Y790">
        <v>0</v>
      </c>
      <c r="Z790">
        <v>15000</v>
      </c>
      <c r="AA790">
        <v>217500</v>
      </c>
      <c r="AB790">
        <v>0</v>
      </c>
      <c r="AC790">
        <v>0</v>
      </c>
      <c r="AD790">
        <v>0</v>
      </c>
      <c r="AE790">
        <v>232500</v>
      </c>
      <c r="AF790">
        <v>0</v>
      </c>
      <c r="AG790">
        <v>513287</v>
      </c>
      <c r="AH790">
        <v>0</v>
      </c>
      <c r="AI790">
        <v>795167</v>
      </c>
      <c r="AJ790">
        <v>1308454</v>
      </c>
      <c r="AK790">
        <v>1039834</v>
      </c>
      <c r="AL790">
        <v>81555</v>
      </c>
      <c r="AM790">
        <v>673812</v>
      </c>
      <c r="AN790">
        <v>0</v>
      </c>
      <c r="AO790">
        <v>60000</v>
      </c>
      <c r="AP790">
        <v>3163655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305834</v>
      </c>
      <c r="AZ790">
        <v>0</v>
      </c>
      <c r="BA790">
        <v>0</v>
      </c>
      <c r="BB790">
        <v>25000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854430</v>
      </c>
      <c r="BN790">
        <v>85440</v>
      </c>
      <c r="BO790">
        <v>299480</v>
      </c>
      <c r="BP790">
        <v>331170</v>
      </c>
      <c r="BQ790">
        <v>68410</v>
      </c>
      <c r="BR790">
        <v>11630</v>
      </c>
      <c r="BS790">
        <v>46190</v>
      </c>
      <c r="BT790">
        <v>0</v>
      </c>
      <c r="BU790">
        <v>443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67593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247866.3</v>
      </c>
      <c r="CH790">
        <v>30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12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20</v>
      </c>
      <c r="DA790">
        <v>0</v>
      </c>
      <c r="DB790">
        <v>26</v>
      </c>
      <c r="DC790">
        <v>46</v>
      </c>
      <c r="DD790">
        <v>34</v>
      </c>
      <c r="DE790">
        <v>2</v>
      </c>
      <c r="DF790">
        <v>55.08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2</v>
      </c>
      <c r="DS790">
        <v>2</v>
      </c>
      <c r="DV790" s="2"/>
      <c r="DZ790" t="b">
        <v>1</v>
      </c>
      <c r="EA790" s="2" t="s">
        <v>204</v>
      </c>
      <c r="ED790" s="3">
        <v>46113</v>
      </c>
      <c r="EE790" s="3">
        <v>46142</v>
      </c>
      <c r="EF790" s="2" t="s">
        <v>173</v>
      </c>
      <c r="EG790" t="b">
        <v>1</v>
      </c>
      <c r="EH790" s="2" t="s">
        <v>174</v>
      </c>
      <c r="EK790" s="2"/>
    </row>
    <row r="791" spans="1:141" ht="15">
      <c r="A791" s="3">
        <v>46113</v>
      </c>
      <c r="B791">
        <v>7380</v>
      </c>
      <c r="D791" s="2"/>
      <c r="E791" t="s">
        <v>170</v>
      </c>
      <c r="F791" s="2" t="s">
        <v>171</v>
      </c>
      <c r="G791">
        <v>25</v>
      </c>
      <c r="H791" s="3">
        <v>35521</v>
      </c>
      <c r="J791">
        <v>143601.58900000001</v>
      </c>
      <c r="K791">
        <v>151101.56700000001</v>
      </c>
      <c r="L791">
        <v>180062.7</v>
      </c>
      <c r="M791">
        <v>22</v>
      </c>
      <c r="N791">
        <v>8</v>
      </c>
      <c r="O791">
        <v>0</v>
      </c>
      <c r="P791">
        <v>30</v>
      </c>
      <c r="Q791">
        <v>100</v>
      </c>
      <c r="R791">
        <v>100</v>
      </c>
      <c r="S791">
        <v>7461572</v>
      </c>
      <c r="T791">
        <v>1920250</v>
      </c>
      <c r="U791">
        <v>5541322</v>
      </c>
      <c r="V791">
        <v>29</v>
      </c>
      <c r="W791">
        <v>4308047</v>
      </c>
      <c r="X791">
        <v>0</v>
      </c>
      <c r="Y791">
        <v>0</v>
      </c>
      <c r="Z791">
        <v>7500</v>
      </c>
      <c r="AA791">
        <v>217500</v>
      </c>
      <c r="AB791">
        <v>0</v>
      </c>
      <c r="AC791">
        <v>0</v>
      </c>
      <c r="AD791">
        <v>0</v>
      </c>
      <c r="AE791">
        <v>225000</v>
      </c>
      <c r="AF791">
        <v>0</v>
      </c>
      <c r="AG791">
        <v>566630</v>
      </c>
      <c r="AH791">
        <v>0</v>
      </c>
      <c r="AI791">
        <v>911567</v>
      </c>
      <c r="AJ791">
        <v>1478198</v>
      </c>
      <c r="AK791">
        <v>472664</v>
      </c>
      <c r="AL791">
        <v>0</v>
      </c>
      <c r="AM791">
        <v>712238</v>
      </c>
      <c r="AN791">
        <v>0</v>
      </c>
      <c r="AO791">
        <v>55000</v>
      </c>
      <c r="AP791">
        <v>2718100</v>
      </c>
      <c r="AQ791">
        <v>0</v>
      </c>
      <c r="AR791">
        <v>107901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67524</v>
      </c>
      <c r="AZ791">
        <v>0</v>
      </c>
      <c r="BA791">
        <v>0</v>
      </c>
      <c r="BB791">
        <v>35000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831120</v>
      </c>
      <c r="BN791">
        <v>83110</v>
      </c>
      <c r="BO791">
        <v>302570</v>
      </c>
      <c r="BP791">
        <v>327350</v>
      </c>
      <c r="BQ791">
        <v>67150</v>
      </c>
      <c r="BR791">
        <v>12930</v>
      </c>
      <c r="BS791">
        <v>50990</v>
      </c>
      <c r="BT791">
        <v>0</v>
      </c>
      <c r="BU791">
        <v>5000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240030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266707.41100000002</v>
      </c>
      <c r="CH791">
        <v>30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11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20</v>
      </c>
      <c r="DA791">
        <v>0</v>
      </c>
      <c r="DB791">
        <v>27</v>
      </c>
      <c r="DC791">
        <v>47</v>
      </c>
      <c r="DD791">
        <v>14</v>
      </c>
      <c r="DE791">
        <v>0</v>
      </c>
      <c r="DF791">
        <v>52.74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2</v>
      </c>
      <c r="DS791">
        <v>2</v>
      </c>
      <c r="DV791" s="2"/>
      <c r="DZ791" t="b">
        <v>1</v>
      </c>
      <c r="EA791" s="2" t="s">
        <v>204</v>
      </c>
      <c r="ED791" s="3">
        <v>46113</v>
      </c>
      <c r="EE791" s="3">
        <v>46142</v>
      </c>
      <c r="EF791" s="2" t="s">
        <v>173</v>
      </c>
      <c r="EG791" t="b">
        <v>1</v>
      </c>
      <c r="EH791" s="2" t="s">
        <v>174</v>
      </c>
      <c r="EK791" s="2"/>
    </row>
    <row r="792" spans="1:141" ht="15">
      <c r="A792" s="3">
        <v>46113</v>
      </c>
      <c r="B792">
        <v>7380</v>
      </c>
      <c r="D792" s="2"/>
      <c r="E792" t="s">
        <v>176</v>
      </c>
      <c r="F792" s="2" t="s">
        <v>177</v>
      </c>
      <c r="G792">
        <v>11</v>
      </c>
      <c r="H792" s="3">
        <v>37347</v>
      </c>
      <c r="J792">
        <v>116136.333</v>
      </c>
      <c r="K792">
        <v>122136.3</v>
      </c>
      <c r="L792">
        <v>145545.758</v>
      </c>
      <c r="M792">
        <v>22</v>
      </c>
      <c r="N792">
        <v>8</v>
      </c>
      <c r="O792">
        <v>0</v>
      </c>
      <c r="P792">
        <v>30</v>
      </c>
      <c r="Q792">
        <v>100</v>
      </c>
      <c r="R792">
        <v>100</v>
      </c>
      <c r="S792">
        <v>6687249</v>
      </c>
      <c r="T792">
        <v>1801249</v>
      </c>
      <c r="U792">
        <v>4886000</v>
      </c>
      <c r="V792">
        <v>24</v>
      </c>
      <c r="W792">
        <v>3484089</v>
      </c>
      <c r="X792">
        <v>0</v>
      </c>
      <c r="Y792">
        <v>0</v>
      </c>
      <c r="Z792">
        <v>0</v>
      </c>
      <c r="AA792">
        <v>180000</v>
      </c>
      <c r="AB792">
        <v>0</v>
      </c>
      <c r="AC792">
        <v>0</v>
      </c>
      <c r="AD792">
        <v>0</v>
      </c>
      <c r="AE792">
        <v>180000</v>
      </c>
      <c r="AF792">
        <v>0</v>
      </c>
      <c r="AG792">
        <v>458011</v>
      </c>
      <c r="AH792">
        <v>0</v>
      </c>
      <c r="AI792">
        <v>709535</v>
      </c>
      <c r="AJ792">
        <v>1167546</v>
      </c>
      <c r="AK792">
        <v>927854</v>
      </c>
      <c r="AL792">
        <v>72772</v>
      </c>
      <c r="AM792">
        <v>601249</v>
      </c>
      <c r="AN792">
        <v>0</v>
      </c>
      <c r="AO792">
        <v>60000</v>
      </c>
      <c r="AP792">
        <v>2829421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163739</v>
      </c>
      <c r="AZ792">
        <v>0</v>
      </c>
      <c r="BA792">
        <v>0</v>
      </c>
      <c r="BB792">
        <v>30000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778020</v>
      </c>
      <c r="BN792">
        <v>77800</v>
      </c>
      <c r="BO792">
        <v>0</v>
      </c>
      <c r="BP792">
        <v>293620</v>
      </c>
      <c r="BQ792">
        <v>60190</v>
      </c>
      <c r="BR792">
        <v>10460</v>
      </c>
      <c r="BS792">
        <v>41220</v>
      </c>
      <c r="BT792">
        <v>0</v>
      </c>
      <c r="BU792">
        <v>7739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532200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217207.2</v>
      </c>
      <c r="CH792">
        <v>30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12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20</v>
      </c>
      <c r="DA792">
        <v>0</v>
      </c>
      <c r="DB792">
        <v>26</v>
      </c>
      <c r="DC792">
        <v>46</v>
      </c>
      <c r="DD792">
        <v>34</v>
      </c>
      <c r="DE792">
        <v>2</v>
      </c>
      <c r="DF792">
        <v>55.08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1</v>
      </c>
      <c r="DR792">
        <v>2</v>
      </c>
      <c r="DS792">
        <v>2</v>
      </c>
      <c r="DV792" s="2"/>
      <c r="DZ792" t="b">
        <v>1</v>
      </c>
      <c r="EA792" s="2" t="s">
        <v>204</v>
      </c>
      <c r="ED792" s="3">
        <v>46113</v>
      </c>
      <c r="EE792" s="3">
        <v>46142</v>
      </c>
      <c r="EF792" s="2" t="s">
        <v>173</v>
      </c>
      <c r="EG792" t="b">
        <v>1</v>
      </c>
      <c r="EH792" s="2" t="s">
        <v>174</v>
      </c>
      <c r="EK792" s="2"/>
    </row>
    <row r="793" spans="1:141" ht="15">
      <c r="A793" s="3">
        <v>46113</v>
      </c>
      <c r="B793">
        <v>7380</v>
      </c>
      <c r="D793" s="2"/>
      <c r="E793" t="s">
        <v>176</v>
      </c>
      <c r="F793" s="2" t="s">
        <v>177</v>
      </c>
      <c r="G793">
        <v>7</v>
      </c>
      <c r="H793" s="3">
        <v>37747</v>
      </c>
      <c r="J793">
        <v>113366.333</v>
      </c>
      <c r="K793">
        <v>119491.3</v>
      </c>
      <c r="L793">
        <v>142393.799</v>
      </c>
      <c r="M793">
        <v>22</v>
      </c>
      <c r="N793">
        <v>8</v>
      </c>
      <c r="O793">
        <v>0</v>
      </c>
      <c r="P793">
        <v>30</v>
      </c>
      <c r="Q793">
        <v>100</v>
      </c>
      <c r="R793">
        <v>100</v>
      </c>
      <c r="S793">
        <v>6087197</v>
      </c>
      <c r="T793">
        <v>1590197</v>
      </c>
      <c r="U793">
        <v>4497000</v>
      </c>
      <c r="V793">
        <v>23</v>
      </c>
      <c r="W793">
        <v>3400989</v>
      </c>
      <c r="X793">
        <v>0</v>
      </c>
      <c r="Y793">
        <v>0</v>
      </c>
      <c r="Z793">
        <v>11250</v>
      </c>
      <c r="AA793">
        <v>172500</v>
      </c>
      <c r="AB793">
        <v>0</v>
      </c>
      <c r="AC793">
        <v>0</v>
      </c>
      <c r="AD793">
        <v>0</v>
      </c>
      <c r="AE793">
        <v>183750</v>
      </c>
      <c r="AF793">
        <v>0</v>
      </c>
      <c r="AG793">
        <v>448092</v>
      </c>
      <c r="AH793">
        <v>0</v>
      </c>
      <c r="AI793">
        <v>694169</v>
      </c>
      <c r="AJ793">
        <v>1142262</v>
      </c>
      <c r="AK793">
        <v>533976</v>
      </c>
      <c r="AL793">
        <v>71196</v>
      </c>
      <c r="AM793">
        <v>588228</v>
      </c>
      <c r="AN793">
        <v>0</v>
      </c>
      <c r="AO793">
        <v>60000</v>
      </c>
      <c r="AP793">
        <v>2395662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106796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579210</v>
      </c>
      <c r="BN793">
        <v>57920</v>
      </c>
      <c r="BO793">
        <v>258350</v>
      </c>
      <c r="BP793">
        <v>267280</v>
      </c>
      <c r="BQ793">
        <v>54780</v>
      </c>
      <c r="BR793">
        <v>10210</v>
      </c>
      <c r="BS793">
        <v>40320</v>
      </c>
      <c r="BT793">
        <v>24000</v>
      </c>
      <c r="BU793">
        <v>927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297200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215330.111</v>
      </c>
      <c r="CH793">
        <v>30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12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20</v>
      </c>
      <c r="DA793">
        <v>0</v>
      </c>
      <c r="DB793">
        <v>26</v>
      </c>
      <c r="DC793">
        <v>46</v>
      </c>
      <c r="DD793">
        <v>20</v>
      </c>
      <c r="DE793">
        <v>2</v>
      </c>
      <c r="DF793">
        <v>55.08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</v>
      </c>
      <c r="DR793">
        <v>2</v>
      </c>
      <c r="DS793">
        <v>2</v>
      </c>
      <c r="DV793" s="2"/>
      <c r="DZ793" t="b">
        <v>1</v>
      </c>
      <c r="EA793" s="2" t="s">
        <v>204</v>
      </c>
      <c r="ED793" s="3">
        <v>46113</v>
      </c>
      <c r="EE793" s="3">
        <v>46142</v>
      </c>
      <c r="EF793" s="2" t="s">
        <v>173</v>
      </c>
      <c r="EG793" t="b">
        <v>1</v>
      </c>
      <c r="EH793" s="2" t="s">
        <v>174</v>
      </c>
      <c r="EK793" s="2"/>
    </row>
    <row r="794" spans="1:141" ht="15">
      <c r="A794" s="3">
        <v>46113</v>
      </c>
      <c r="B794">
        <v>7380</v>
      </c>
      <c r="D794" s="2"/>
      <c r="E794" t="s">
        <v>176</v>
      </c>
      <c r="F794" s="2" t="s">
        <v>177</v>
      </c>
      <c r="G794">
        <v>1</v>
      </c>
      <c r="H794" s="3">
        <v>37879</v>
      </c>
      <c r="J794">
        <v>108315.333</v>
      </c>
      <c r="K794">
        <v>113815.3</v>
      </c>
      <c r="L794">
        <v>135629.899</v>
      </c>
      <c r="M794">
        <v>22</v>
      </c>
      <c r="N794">
        <v>8</v>
      </c>
      <c r="O794">
        <v>0</v>
      </c>
      <c r="P794">
        <v>30</v>
      </c>
      <c r="Q794">
        <v>100</v>
      </c>
      <c r="R794">
        <v>100</v>
      </c>
      <c r="S794">
        <v>5914451</v>
      </c>
      <c r="T794">
        <v>1484451</v>
      </c>
      <c r="U794">
        <v>4430000</v>
      </c>
      <c r="V794">
        <v>22</v>
      </c>
      <c r="W794">
        <v>3249459</v>
      </c>
      <c r="X794">
        <v>0</v>
      </c>
      <c r="Y794">
        <v>0</v>
      </c>
      <c r="Z794">
        <v>0</v>
      </c>
      <c r="AA794">
        <v>165000</v>
      </c>
      <c r="AB794">
        <v>0</v>
      </c>
      <c r="AC794">
        <v>0</v>
      </c>
      <c r="AD794">
        <v>0</v>
      </c>
      <c r="AE794">
        <v>165000</v>
      </c>
      <c r="AF794">
        <v>0</v>
      </c>
      <c r="AG794">
        <v>426807</v>
      </c>
      <c r="AH794">
        <v>0</v>
      </c>
      <c r="AI794">
        <v>839210</v>
      </c>
      <c r="AJ794">
        <v>1266017</v>
      </c>
      <c r="AK794">
        <v>356028</v>
      </c>
      <c r="AL794">
        <v>67814</v>
      </c>
      <c r="AM794">
        <v>689271</v>
      </c>
      <c r="AN794">
        <v>0</v>
      </c>
      <c r="AO794">
        <v>70000</v>
      </c>
      <c r="AP794">
        <v>2449130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50862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542740</v>
      </c>
      <c r="BN794">
        <v>54270</v>
      </c>
      <c r="BO794">
        <v>246190</v>
      </c>
      <c r="BP794">
        <v>259260</v>
      </c>
      <c r="BQ794">
        <v>53230</v>
      </c>
      <c r="BR794">
        <v>9750</v>
      </c>
      <c r="BS794">
        <v>38410</v>
      </c>
      <c r="BT794">
        <v>16000</v>
      </c>
      <c r="BU794">
        <v>8351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256250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195885.1</v>
      </c>
      <c r="CH794">
        <v>30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14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20</v>
      </c>
      <c r="DA794">
        <v>0</v>
      </c>
      <c r="DB794">
        <v>33</v>
      </c>
      <c r="DC794">
        <v>53</v>
      </c>
      <c r="DD794">
        <v>14</v>
      </c>
      <c r="DE794">
        <v>2</v>
      </c>
      <c r="DF794">
        <v>67.760000000000005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2</v>
      </c>
      <c r="DS794">
        <v>2</v>
      </c>
      <c r="DV794" s="2"/>
      <c r="DZ794" t="b">
        <v>1</v>
      </c>
      <c r="EA794" s="2" t="s">
        <v>204</v>
      </c>
      <c r="ED794" s="3">
        <v>46113</v>
      </c>
      <c r="EE794" s="3">
        <v>46142</v>
      </c>
      <c r="EF794" s="2" t="s">
        <v>173</v>
      </c>
      <c r="EG794" t="b">
        <v>1</v>
      </c>
      <c r="EH794" s="2" t="s">
        <v>174</v>
      </c>
      <c r="EK794" s="2"/>
    </row>
    <row r="795" spans="1:141" ht="15">
      <c r="A795" s="3">
        <v>46113</v>
      </c>
      <c r="B795">
        <v>7380</v>
      </c>
      <c r="D795" s="2"/>
      <c r="E795" t="s">
        <v>179</v>
      </c>
      <c r="F795" s="2" t="s">
        <v>180</v>
      </c>
      <c r="G795">
        <v>19</v>
      </c>
      <c r="H795" s="3">
        <v>38863</v>
      </c>
      <c r="J795">
        <v>105328.299</v>
      </c>
      <c r="K795">
        <v>110328.26700000001</v>
      </c>
      <c r="L795">
        <v>131474.51800000001</v>
      </c>
      <c r="M795">
        <v>22</v>
      </c>
      <c r="N795">
        <v>8</v>
      </c>
      <c r="O795">
        <v>0</v>
      </c>
      <c r="P795">
        <v>30</v>
      </c>
      <c r="Q795">
        <v>100</v>
      </c>
      <c r="R795">
        <v>100</v>
      </c>
      <c r="S795">
        <v>6155508</v>
      </c>
      <c r="T795">
        <v>1392433</v>
      </c>
      <c r="U795">
        <v>4763075</v>
      </c>
      <c r="V795">
        <v>19</v>
      </c>
      <c r="W795">
        <v>3159848</v>
      </c>
      <c r="X795">
        <v>0</v>
      </c>
      <c r="Y795">
        <v>0</v>
      </c>
      <c r="Z795">
        <v>7500</v>
      </c>
      <c r="AA795">
        <v>142500</v>
      </c>
      <c r="AB795">
        <v>0</v>
      </c>
      <c r="AC795">
        <v>0</v>
      </c>
      <c r="AD795">
        <v>0</v>
      </c>
      <c r="AE795">
        <v>150000</v>
      </c>
      <c r="AF795">
        <v>0</v>
      </c>
      <c r="AG795">
        <v>413731</v>
      </c>
      <c r="AH795">
        <v>0</v>
      </c>
      <c r="AI795">
        <v>764195</v>
      </c>
      <c r="AJ795">
        <v>1177926</v>
      </c>
      <c r="AK795">
        <v>887452</v>
      </c>
      <c r="AL795">
        <v>65737</v>
      </c>
      <c r="AM795">
        <v>605242</v>
      </c>
      <c r="AN795">
        <v>0</v>
      </c>
      <c r="AO795">
        <v>60000</v>
      </c>
      <c r="AP795">
        <v>2796357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49303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598010</v>
      </c>
      <c r="BN795">
        <v>59800</v>
      </c>
      <c r="BO795">
        <v>244910</v>
      </c>
      <c r="BP795">
        <v>257310</v>
      </c>
      <c r="BQ795">
        <v>55400</v>
      </c>
      <c r="BR795">
        <v>9480</v>
      </c>
      <c r="BS795">
        <v>37230</v>
      </c>
      <c r="BT795">
        <v>8000</v>
      </c>
      <c r="BU795">
        <v>1000</v>
      </c>
      <c r="BV795">
        <v>0</v>
      </c>
      <c r="BW795">
        <v>0</v>
      </c>
      <c r="BX795">
        <v>0</v>
      </c>
      <c r="BY795">
        <v>22000</v>
      </c>
      <c r="BZ795">
        <v>0</v>
      </c>
      <c r="CA795">
        <v>99293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199049.41099999999</v>
      </c>
      <c r="CH795">
        <v>30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12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20</v>
      </c>
      <c r="DA795">
        <v>0</v>
      </c>
      <c r="DB795">
        <v>31</v>
      </c>
      <c r="DC795">
        <v>51</v>
      </c>
      <c r="DD795">
        <v>36</v>
      </c>
      <c r="DE795">
        <v>2</v>
      </c>
      <c r="DF795">
        <v>61.38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1</v>
      </c>
      <c r="DR795">
        <v>2</v>
      </c>
      <c r="DS795">
        <v>2</v>
      </c>
      <c r="DV795" s="2"/>
      <c r="DZ795" t="b">
        <v>1</v>
      </c>
      <c r="EA795" s="2" t="s">
        <v>204</v>
      </c>
      <c r="ED795" s="3">
        <v>46113</v>
      </c>
      <c r="EE795" s="3">
        <v>46142</v>
      </c>
      <c r="EF795" s="2" t="s">
        <v>173</v>
      </c>
      <c r="EG795" t="b">
        <v>1</v>
      </c>
      <c r="EH795" s="2" t="s">
        <v>174</v>
      </c>
      <c r="EK795" s="2"/>
    </row>
    <row r="796" spans="1:141" ht="15">
      <c r="A796" s="3">
        <v>46113</v>
      </c>
      <c r="B796">
        <v>7390</v>
      </c>
      <c r="D796" s="2"/>
      <c r="E796" t="s">
        <v>176</v>
      </c>
      <c r="F796" s="2" t="s">
        <v>177</v>
      </c>
      <c r="G796">
        <v>12</v>
      </c>
      <c r="H796" s="3">
        <v>37599</v>
      </c>
      <c r="J796">
        <v>116788.333</v>
      </c>
      <c r="K796">
        <v>122538.3</v>
      </c>
      <c r="L796">
        <v>146024.80799999999</v>
      </c>
      <c r="M796">
        <v>22</v>
      </c>
      <c r="N796">
        <v>8</v>
      </c>
      <c r="O796">
        <v>0</v>
      </c>
      <c r="P796">
        <v>30</v>
      </c>
      <c r="Q796">
        <v>100</v>
      </c>
      <c r="R796">
        <v>100</v>
      </c>
      <c r="S796">
        <v>5928471</v>
      </c>
      <c r="T796">
        <v>1384471</v>
      </c>
      <c r="U796">
        <v>4544000</v>
      </c>
      <c r="V796">
        <v>23</v>
      </c>
      <c r="W796">
        <v>3503649</v>
      </c>
      <c r="X796">
        <v>0</v>
      </c>
      <c r="Y796">
        <v>0</v>
      </c>
      <c r="Z796">
        <v>0</v>
      </c>
      <c r="AA796">
        <v>172500</v>
      </c>
      <c r="AB796">
        <v>0</v>
      </c>
      <c r="AC796">
        <v>0</v>
      </c>
      <c r="AD796">
        <v>0</v>
      </c>
      <c r="AE796">
        <v>172500</v>
      </c>
      <c r="AF796">
        <v>0</v>
      </c>
      <c r="AG796">
        <v>459518</v>
      </c>
      <c r="AH796">
        <v>0</v>
      </c>
      <c r="AI796">
        <v>739250</v>
      </c>
      <c r="AJ796">
        <v>1198769</v>
      </c>
      <c r="AK796">
        <v>547593</v>
      </c>
      <c r="AL796">
        <v>0</v>
      </c>
      <c r="AM796">
        <v>336441</v>
      </c>
      <c r="AN796">
        <v>0</v>
      </c>
      <c r="AO796">
        <v>40000</v>
      </c>
      <c r="AP796">
        <v>2122803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109519</v>
      </c>
      <c r="AZ796">
        <v>0</v>
      </c>
      <c r="BA796">
        <v>0</v>
      </c>
      <c r="BB796">
        <v>20000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544930</v>
      </c>
      <c r="BN796">
        <v>54490</v>
      </c>
      <c r="BO796">
        <v>250370</v>
      </c>
      <c r="BP796">
        <v>255990</v>
      </c>
      <c r="BQ796">
        <v>53360</v>
      </c>
      <c r="BR796">
        <v>10510</v>
      </c>
      <c r="BS796">
        <v>41350</v>
      </c>
      <c r="BT796">
        <v>12000</v>
      </c>
      <c r="BU796">
        <v>5691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155780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210650.25599999999</v>
      </c>
      <c r="CH796">
        <v>30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8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20</v>
      </c>
      <c r="DA796">
        <v>0</v>
      </c>
      <c r="DB796">
        <v>27</v>
      </c>
      <c r="DC796">
        <v>47</v>
      </c>
      <c r="DD796">
        <v>20</v>
      </c>
      <c r="DE796">
        <v>0</v>
      </c>
      <c r="DF796">
        <v>30.72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1</v>
      </c>
      <c r="DR796">
        <v>2</v>
      </c>
      <c r="DS796">
        <v>2</v>
      </c>
      <c r="DV796" s="2"/>
      <c r="DZ796" t="b">
        <v>1</v>
      </c>
      <c r="EA796" s="2" t="s">
        <v>215</v>
      </c>
      <c r="ED796" s="3">
        <v>46113</v>
      </c>
      <c r="EE796" s="3">
        <v>46142</v>
      </c>
      <c r="EF796" s="2" t="s">
        <v>173</v>
      </c>
      <c r="EG796" t="b">
        <v>1</v>
      </c>
      <c r="EH796" s="2" t="s">
        <v>174</v>
      </c>
      <c r="EK796" s="2"/>
    </row>
    <row r="797" spans="1:141" ht="15">
      <c r="A797" s="3">
        <v>46113</v>
      </c>
      <c r="B797">
        <v>7390</v>
      </c>
      <c r="D797" s="2"/>
      <c r="E797" t="s">
        <v>176</v>
      </c>
      <c r="F797" s="2" t="s">
        <v>177</v>
      </c>
      <c r="G797">
        <v>3</v>
      </c>
      <c r="H797" s="3">
        <v>38061</v>
      </c>
      <c r="J797">
        <v>110095.333</v>
      </c>
      <c r="K797">
        <v>115845.3</v>
      </c>
      <c r="L797">
        <v>138048.98300000001</v>
      </c>
      <c r="M797">
        <v>22</v>
      </c>
      <c r="N797">
        <v>8</v>
      </c>
      <c r="O797">
        <v>0</v>
      </c>
      <c r="P797">
        <v>30</v>
      </c>
      <c r="Q797">
        <v>100</v>
      </c>
      <c r="R797">
        <v>100</v>
      </c>
      <c r="S797">
        <v>5203988</v>
      </c>
      <c r="T797">
        <v>1226130</v>
      </c>
      <c r="U797">
        <v>3977858</v>
      </c>
      <c r="V797">
        <v>22</v>
      </c>
      <c r="W797">
        <v>3302859</v>
      </c>
      <c r="X797">
        <v>0</v>
      </c>
      <c r="Y797">
        <v>0</v>
      </c>
      <c r="Z797">
        <v>7500</v>
      </c>
      <c r="AA797">
        <v>165000</v>
      </c>
      <c r="AB797">
        <v>0</v>
      </c>
      <c r="AC797">
        <v>0</v>
      </c>
      <c r="AD797">
        <v>0</v>
      </c>
      <c r="AE797">
        <v>172500</v>
      </c>
      <c r="AF797">
        <v>0</v>
      </c>
      <c r="AG797">
        <v>434419</v>
      </c>
      <c r="AH797">
        <v>0</v>
      </c>
      <c r="AI797">
        <v>465915</v>
      </c>
      <c r="AJ797">
        <v>900335</v>
      </c>
      <c r="AK797">
        <v>621220</v>
      </c>
      <c r="AL797">
        <v>0</v>
      </c>
      <c r="AM797">
        <v>0</v>
      </c>
      <c r="AN797">
        <v>0</v>
      </c>
      <c r="AO797">
        <v>0</v>
      </c>
      <c r="AP797">
        <v>1521555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207074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401550</v>
      </c>
      <c r="BN797">
        <v>40150</v>
      </c>
      <c r="BO797">
        <v>262620</v>
      </c>
      <c r="BP797">
        <v>223840</v>
      </c>
      <c r="BQ797">
        <v>46840</v>
      </c>
      <c r="BR797">
        <v>9910</v>
      </c>
      <c r="BS797">
        <v>39090</v>
      </c>
      <c r="BT797">
        <v>28000</v>
      </c>
      <c r="BU797">
        <v>2000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172130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208445.633</v>
      </c>
      <c r="CH797">
        <v>30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20</v>
      </c>
      <c r="DA797">
        <v>0</v>
      </c>
      <c r="DB797">
        <v>18</v>
      </c>
      <c r="DC797">
        <v>38</v>
      </c>
      <c r="DD797">
        <v>24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2</v>
      </c>
      <c r="DR797">
        <v>2</v>
      </c>
      <c r="DS797">
        <v>2</v>
      </c>
      <c r="DV797" s="2"/>
      <c r="DZ797" t="b">
        <v>1</v>
      </c>
      <c r="EA797" s="2" t="s">
        <v>215</v>
      </c>
      <c r="ED797" s="3">
        <v>46113</v>
      </c>
      <c r="EE797" s="3">
        <v>46142</v>
      </c>
      <c r="EF797" s="2" t="s">
        <v>173</v>
      </c>
      <c r="EG797" t="b">
        <v>1</v>
      </c>
      <c r="EH797" s="2" t="s">
        <v>174</v>
      </c>
      <c r="EK797" s="2"/>
    </row>
    <row r="798" spans="1:141" ht="15">
      <c r="A798" s="3">
        <v>46113</v>
      </c>
      <c r="B798">
        <v>7390</v>
      </c>
      <c r="D798" s="2"/>
      <c r="E798" t="s">
        <v>176</v>
      </c>
      <c r="F798" s="2" t="s">
        <v>177</v>
      </c>
      <c r="G798">
        <v>10</v>
      </c>
      <c r="H798" s="3">
        <v>38252</v>
      </c>
      <c r="J798">
        <v>115484.333</v>
      </c>
      <c r="K798">
        <v>121109.3</v>
      </c>
      <c r="L798">
        <v>144321.916</v>
      </c>
      <c r="M798">
        <v>22</v>
      </c>
      <c r="N798">
        <v>8</v>
      </c>
      <c r="O798">
        <v>0</v>
      </c>
      <c r="P798">
        <v>30</v>
      </c>
      <c r="Q798">
        <v>100</v>
      </c>
      <c r="R798">
        <v>100</v>
      </c>
      <c r="S798">
        <v>6849139</v>
      </c>
      <c r="T798">
        <v>1342139</v>
      </c>
      <c r="U798">
        <v>5507000</v>
      </c>
      <c r="V798">
        <v>21</v>
      </c>
      <c r="W798">
        <v>3464529</v>
      </c>
      <c r="X798">
        <v>0</v>
      </c>
      <c r="Y798">
        <v>0</v>
      </c>
      <c r="Z798">
        <v>11250</v>
      </c>
      <c r="AA798">
        <v>157500</v>
      </c>
      <c r="AB798">
        <v>0</v>
      </c>
      <c r="AC798">
        <v>0</v>
      </c>
      <c r="AD798">
        <v>0</v>
      </c>
      <c r="AE798">
        <v>168750</v>
      </c>
      <c r="AF798">
        <v>0</v>
      </c>
      <c r="AG798">
        <v>454159</v>
      </c>
      <c r="AH798">
        <v>0</v>
      </c>
      <c r="AI798">
        <v>879461</v>
      </c>
      <c r="AJ798">
        <v>1333621</v>
      </c>
      <c r="AK798">
        <v>1082414</v>
      </c>
      <c r="AL798">
        <v>72160</v>
      </c>
      <c r="AM798">
        <v>335981</v>
      </c>
      <c r="AN798">
        <v>0</v>
      </c>
      <c r="AO798">
        <v>30000</v>
      </c>
      <c r="AP798">
        <v>2854176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306684</v>
      </c>
      <c r="AZ798">
        <v>0</v>
      </c>
      <c r="BA798">
        <v>0</v>
      </c>
      <c r="BB798">
        <v>55000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519700</v>
      </c>
      <c r="BN798">
        <v>51970</v>
      </c>
      <c r="BO798">
        <v>292640</v>
      </c>
      <c r="BP798">
        <v>294710</v>
      </c>
      <c r="BQ798">
        <v>61640</v>
      </c>
      <c r="BR798">
        <v>10400</v>
      </c>
      <c r="BS798">
        <v>40870</v>
      </c>
      <c r="BT798">
        <v>0</v>
      </c>
      <c r="BU798">
        <v>7693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62516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231350.467</v>
      </c>
      <c r="CH798">
        <v>30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6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20</v>
      </c>
      <c r="DA798">
        <v>0</v>
      </c>
      <c r="DB798">
        <v>32.5</v>
      </c>
      <c r="DC798">
        <v>52.5</v>
      </c>
      <c r="DD798">
        <v>40</v>
      </c>
      <c r="DE798">
        <v>2</v>
      </c>
      <c r="DF798">
        <v>31.04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1.5</v>
      </c>
      <c r="DR798">
        <v>2</v>
      </c>
      <c r="DS798">
        <v>2</v>
      </c>
      <c r="DV798" s="2"/>
      <c r="DZ798" t="b">
        <v>1</v>
      </c>
      <c r="EA798" s="2" t="s">
        <v>215</v>
      </c>
      <c r="ED798" s="3">
        <v>46113</v>
      </c>
      <c r="EE798" s="3">
        <v>46142</v>
      </c>
      <c r="EF798" s="2" t="s">
        <v>173</v>
      </c>
      <c r="EG798" t="b">
        <v>1</v>
      </c>
      <c r="EH798" s="2" t="s">
        <v>174</v>
      </c>
      <c r="EK798" s="2"/>
    </row>
    <row r="799" spans="1:141" ht="15">
      <c r="A799" s="3">
        <v>46113</v>
      </c>
      <c r="B799">
        <v>7400</v>
      </c>
      <c r="D799" s="2"/>
      <c r="E799" t="s">
        <v>176</v>
      </c>
      <c r="F799" s="2" t="s">
        <v>177</v>
      </c>
      <c r="G799">
        <v>12</v>
      </c>
      <c r="H799" s="3">
        <v>37683</v>
      </c>
      <c r="J799">
        <v>116788.333</v>
      </c>
      <c r="K799">
        <v>122538.3</v>
      </c>
      <c r="L799">
        <v>146024.80799999999</v>
      </c>
      <c r="M799">
        <v>22</v>
      </c>
      <c r="N799">
        <v>8</v>
      </c>
      <c r="O799">
        <v>0</v>
      </c>
      <c r="P799">
        <v>30</v>
      </c>
      <c r="Q799">
        <v>100</v>
      </c>
      <c r="R799">
        <v>100</v>
      </c>
      <c r="S799">
        <v>6539753</v>
      </c>
      <c r="T799">
        <v>1265720</v>
      </c>
      <c r="U799">
        <v>5274033</v>
      </c>
      <c r="V799">
        <v>23</v>
      </c>
      <c r="W799">
        <v>3503649</v>
      </c>
      <c r="X799">
        <v>0</v>
      </c>
      <c r="Y799">
        <v>0</v>
      </c>
      <c r="Z799">
        <v>0</v>
      </c>
      <c r="AA799">
        <v>172500</v>
      </c>
      <c r="AB799">
        <v>0</v>
      </c>
      <c r="AC799">
        <v>0</v>
      </c>
      <c r="AD799">
        <v>0</v>
      </c>
      <c r="AE799">
        <v>172500</v>
      </c>
      <c r="AF799">
        <v>0</v>
      </c>
      <c r="AG799">
        <v>459518</v>
      </c>
      <c r="AH799">
        <v>0</v>
      </c>
      <c r="AI799">
        <v>848769</v>
      </c>
      <c r="AJ799">
        <v>1308287</v>
      </c>
      <c r="AK799">
        <v>657111</v>
      </c>
      <c r="AL799">
        <v>73012</v>
      </c>
      <c r="AM799">
        <v>720194</v>
      </c>
      <c r="AN799">
        <v>0</v>
      </c>
      <c r="AO799">
        <v>70000</v>
      </c>
      <c r="AP799">
        <v>2828604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35000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578280</v>
      </c>
      <c r="BN799">
        <v>57820</v>
      </c>
      <c r="BO799">
        <v>268510</v>
      </c>
      <c r="BP799">
        <v>280840</v>
      </c>
      <c r="BQ799">
        <v>58860</v>
      </c>
      <c r="BR799">
        <v>10510</v>
      </c>
      <c r="BS799">
        <v>41350</v>
      </c>
      <c r="BT799">
        <v>1000</v>
      </c>
      <c r="BU799">
        <v>1000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-32450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186765.6</v>
      </c>
      <c r="CH799">
        <v>30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14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20</v>
      </c>
      <c r="DA799">
        <v>0</v>
      </c>
      <c r="DB799">
        <v>31</v>
      </c>
      <c r="DC799">
        <v>51</v>
      </c>
      <c r="DD799">
        <v>24</v>
      </c>
      <c r="DE799">
        <v>2</v>
      </c>
      <c r="DF799">
        <v>65.760000000000005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2</v>
      </c>
      <c r="DR799">
        <v>2</v>
      </c>
      <c r="DS799">
        <v>2</v>
      </c>
      <c r="DV799" s="2"/>
      <c r="DZ799" t="b">
        <v>1</v>
      </c>
      <c r="EA799" s="2" t="s">
        <v>205</v>
      </c>
      <c r="ED799" s="3">
        <v>46113</v>
      </c>
      <c r="EE799" s="3">
        <v>46142</v>
      </c>
      <c r="EF799" s="2" t="s">
        <v>173</v>
      </c>
      <c r="EG799" t="b">
        <v>1</v>
      </c>
      <c r="EH799" s="2" t="s">
        <v>174</v>
      </c>
      <c r="EK799" s="2"/>
    </row>
    <row r="800" spans="1:141" ht="15">
      <c r="A800" s="3">
        <v>46113</v>
      </c>
      <c r="B800">
        <v>7400</v>
      </c>
      <c r="D800" s="2"/>
      <c r="E800" t="s">
        <v>176</v>
      </c>
      <c r="F800" s="2" t="s">
        <v>177</v>
      </c>
      <c r="G800">
        <v>5</v>
      </c>
      <c r="H800" s="3">
        <v>37921</v>
      </c>
      <c r="J800">
        <v>111809.333</v>
      </c>
      <c r="K800">
        <v>118184.3</v>
      </c>
      <c r="L800">
        <v>140836.291</v>
      </c>
      <c r="M800">
        <v>22</v>
      </c>
      <c r="N800">
        <v>8</v>
      </c>
      <c r="O800">
        <v>0</v>
      </c>
      <c r="P800">
        <v>30</v>
      </c>
      <c r="Q800">
        <v>100</v>
      </c>
      <c r="R800">
        <v>100</v>
      </c>
      <c r="S800">
        <v>6046555</v>
      </c>
      <c r="T800">
        <v>1099350</v>
      </c>
      <c r="U800">
        <v>4947205</v>
      </c>
      <c r="V800">
        <v>22</v>
      </c>
      <c r="W800">
        <v>3354279</v>
      </c>
      <c r="X800">
        <v>0</v>
      </c>
      <c r="Y800">
        <v>0</v>
      </c>
      <c r="Z800">
        <v>26250</v>
      </c>
      <c r="AA800">
        <v>165000</v>
      </c>
      <c r="AB800">
        <v>0</v>
      </c>
      <c r="AC800">
        <v>0</v>
      </c>
      <c r="AD800">
        <v>0</v>
      </c>
      <c r="AE800">
        <v>191250</v>
      </c>
      <c r="AF800">
        <v>0</v>
      </c>
      <c r="AG800">
        <v>443191</v>
      </c>
      <c r="AH800">
        <v>0</v>
      </c>
      <c r="AI800">
        <v>686576</v>
      </c>
      <c r="AJ800">
        <v>1129768</v>
      </c>
      <c r="AK800">
        <v>633763</v>
      </c>
      <c r="AL800">
        <v>70418</v>
      </c>
      <c r="AM800">
        <v>557077</v>
      </c>
      <c r="AN800">
        <v>0</v>
      </c>
      <c r="AO800">
        <v>55000</v>
      </c>
      <c r="AP800">
        <v>2446026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55000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390800</v>
      </c>
      <c r="BN800">
        <v>39080</v>
      </c>
      <c r="BO800">
        <v>265280</v>
      </c>
      <c r="BP800">
        <v>255540</v>
      </c>
      <c r="BQ800">
        <v>54420</v>
      </c>
      <c r="BR800">
        <v>10070</v>
      </c>
      <c r="BS800">
        <v>39880</v>
      </c>
      <c r="BT800">
        <v>11000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33280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201064.24400000001</v>
      </c>
      <c r="CH800">
        <v>30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11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20</v>
      </c>
      <c r="DA800">
        <v>0</v>
      </c>
      <c r="DB800">
        <v>26</v>
      </c>
      <c r="DC800">
        <v>46</v>
      </c>
      <c r="DD800">
        <v>24</v>
      </c>
      <c r="DE800">
        <v>2</v>
      </c>
      <c r="DF800">
        <v>52.74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2</v>
      </c>
      <c r="DS800">
        <v>2</v>
      </c>
      <c r="DV800" s="2"/>
      <c r="DZ800" t="b">
        <v>1</v>
      </c>
      <c r="EA800" s="2" t="s">
        <v>205</v>
      </c>
      <c r="ED800" s="3">
        <v>46113</v>
      </c>
      <c r="EE800" s="3">
        <v>46142</v>
      </c>
      <c r="EF800" s="2" t="s">
        <v>173</v>
      </c>
      <c r="EG800" t="b">
        <v>1</v>
      </c>
      <c r="EH800" s="2" t="s">
        <v>174</v>
      </c>
      <c r="EK800" s="2"/>
    </row>
    <row r="801" spans="1:141" ht="15">
      <c r="A801" s="3">
        <v>46113</v>
      </c>
      <c r="B801">
        <v>7400</v>
      </c>
      <c r="D801" s="2"/>
      <c r="E801" t="s">
        <v>176</v>
      </c>
      <c r="F801" s="2" t="s">
        <v>177</v>
      </c>
      <c r="G801">
        <v>14</v>
      </c>
      <c r="H801" s="3">
        <v>37928</v>
      </c>
      <c r="J801">
        <v>117932.333</v>
      </c>
      <c r="K801">
        <v>123682.3</v>
      </c>
      <c r="L801">
        <v>147388.07399999999</v>
      </c>
      <c r="M801">
        <v>22</v>
      </c>
      <c r="N801">
        <v>8</v>
      </c>
      <c r="O801">
        <v>0</v>
      </c>
      <c r="P801">
        <v>30</v>
      </c>
      <c r="Q801">
        <v>100</v>
      </c>
      <c r="R801">
        <v>100</v>
      </c>
      <c r="S801">
        <v>6202521</v>
      </c>
      <c r="T801">
        <v>1200460</v>
      </c>
      <c r="U801">
        <v>5002061</v>
      </c>
      <c r="V801">
        <v>22</v>
      </c>
      <c r="W801">
        <v>3537969</v>
      </c>
      <c r="X801">
        <v>0</v>
      </c>
      <c r="Y801">
        <v>0</v>
      </c>
      <c r="Z801">
        <v>7500</v>
      </c>
      <c r="AA801">
        <v>165000</v>
      </c>
      <c r="AB801">
        <v>0</v>
      </c>
      <c r="AC801">
        <v>0</v>
      </c>
      <c r="AD801">
        <v>0</v>
      </c>
      <c r="AE801">
        <v>172500</v>
      </c>
      <c r="AF801">
        <v>0</v>
      </c>
      <c r="AG801">
        <v>463808</v>
      </c>
      <c r="AH801">
        <v>0</v>
      </c>
      <c r="AI801">
        <v>829057</v>
      </c>
      <c r="AJ801">
        <v>1292866</v>
      </c>
      <c r="AK801">
        <v>386893</v>
      </c>
      <c r="AL801">
        <v>0</v>
      </c>
      <c r="AM801">
        <v>642022</v>
      </c>
      <c r="AN801">
        <v>0</v>
      </c>
      <c r="AO801">
        <v>60000</v>
      </c>
      <c r="AP801">
        <v>2381781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55271</v>
      </c>
      <c r="AZ801">
        <v>0</v>
      </c>
      <c r="BA801">
        <v>0</v>
      </c>
      <c r="BB801">
        <v>55000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395560</v>
      </c>
      <c r="BN801">
        <v>39550</v>
      </c>
      <c r="BO801">
        <v>270560</v>
      </c>
      <c r="BP801">
        <v>262330</v>
      </c>
      <c r="BQ801">
        <v>55820</v>
      </c>
      <c r="BR801">
        <v>10620</v>
      </c>
      <c r="BS801">
        <v>41740</v>
      </c>
      <c r="BT801">
        <v>8000</v>
      </c>
      <c r="BU801">
        <v>5000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111280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193530.611</v>
      </c>
      <c r="CH801">
        <v>30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12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20</v>
      </c>
      <c r="DA801">
        <v>0</v>
      </c>
      <c r="DB801">
        <v>30</v>
      </c>
      <c r="DC801">
        <v>50</v>
      </c>
      <c r="DD801">
        <v>14</v>
      </c>
      <c r="DE801">
        <v>0</v>
      </c>
      <c r="DF801">
        <v>58.08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2</v>
      </c>
      <c r="DR801">
        <v>2</v>
      </c>
      <c r="DS801">
        <v>2</v>
      </c>
      <c r="DV801" s="2"/>
      <c r="DZ801" t="b">
        <v>1</v>
      </c>
      <c r="EA801" s="2" t="s">
        <v>205</v>
      </c>
      <c r="ED801" s="3">
        <v>46113</v>
      </c>
      <c r="EE801" s="3">
        <v>46142</v>
      </c>
      <c r="EF801" s="2" t="s">
        <v>173</v>
      </c>
      <c r="EG801" t="b">
        <v>1</v>
      </c>
      <c r="EH801" s="2" t="s">
        <v>174</v>
      </c>
      <c r="EK801" s="2"/>
    </row>
    <row r="802" spans="1:141" ht="15">
      <c r="A802" s="3">
        <v>46113</v>
      </c>
      <c r="B802">
        <v>7400</v>
      </c>
      <c r="D802" s="2"/>
      <c r="E802" t="s">
        <v>176</v>
      </c>
      <c r="F802" s="2" t="s">
        <v>177</v>
      </c>
      <c r="G802">
        <v>3</v>
      </c>
      <c r="H802" s="3">
        <v>38950</v>
      </c>
      <c r="J802">
        <v>110095.333</v>
      </c>
      <c r="K802">
        <v>115345.3</v>
      </c>
      <c r="L802">
        <v>137453.149</v>
      </c>
      <c r="M802">
        <v>22</v>
      </c>
      <c r="N802">
        <v>8</v>
      </c>
      <c r="O802">
        <v>0</v>
      </c>
      <c r="P802">
        <v>30</v>
      </c>
      <c r="Q802">
        <v>100</v>
      </c>
      <c r="R802">
        <v>100</v>
      </c>
      <c r="S802">
        <v>6242340</v>
      </c>
      <c r="T802">
        <v>1395620</v>
      </c>
      <c r="U802">
        <v>4846720</v>
      </c>
      <c r="V802">
        <v>19</v>
      </c>
      <c r="W802">
        <v>3302859</v>
      </c>
      <c r="X802">
        <v>0</v>
      </c>
      <c r="Y802">
        <v>0</v>
      </c>
      <c r="Z802">
        <v>15000</v>
      </c>
      <c r="AA802">
        <v>142500</v>
      </c>
      <c r="AB802">
        <v>0</v>
      </c>
      <c r="AC802">
        <v>0</v>
      </c>
      <c r="AD802">
        <v>0</v>
      </c>
      <c r="AE802">
        <v>157500</v>
      </c>
      <c r="AF802">
        <v>0</v>
      </c>
      <c r="AG802">
        <v>432544</v>
      </c>
      <c r="AH802">
        <v>0</v>
      </c>
      <c r="AI802">
        <v>773173</v>
      </c>
      <c r="AJ802">
        <v>1205718</v>
      </c>
      <c r="AK802">
        <v>721629</v>
      </c>
      <c r="AL802">
        <v>68726</v>
      </c>
      <c r="AM802">
        <v>567818</v>
      </c>
      <c r="AN802">
        <v>0</v>
      </c>
      <c r="AO802">
        <v>60000</v>
      </c>
      <c r="AP802">
        <v>2623891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103090</v>
      </c>
      <c r="AZ802">
        <v>0</v>
      </c>
      <c r="BA802">
        <v>0</v>
      </c>
      <c r="BB802">
        <v>45000</v>
      </c>
      <c r="BC802">
        <v>0</v>
      </c>
      <c r="BD802">
        <v>0</v>
      </c>
      <c r="BE802">
        <v>10000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462970</v>
      </c>
      <c r="BN802">
        <v>46290</v>
      </c>
      <c r="BO802">
        <v>261580</v>
      </c>
      <c r="BP802">
        <v>272450</v>
      </c>
      <c r="BQ802">
        <v>56180</v>
      </c>
      <c r="BR802">
        <v>9910</v>
      </c>
      <c r="BS802">
        <v>38920</v>
      </c>
      <c r="BT802">
        <v>0</v>
      </c>
      <c r="BU802">
        <v>1000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246320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211575.95600000001</v>
      </c>
      <c r="CH802">
        <v>30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12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20</v>
      </c>
      <c r="DA802">
        <v>0</v>
      </c>
      <c r="DB802">
        <v>30</v>
      </c>
      <c r="DC802">
        <v>50</v>
      </c>
      <c r="DD802">
        <v>28</v>
      </c>
      <c r="DE802">
        <v>2</v>
      </c>
      <c r="DF802">
        <v>55.08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2</v>
      </c>
      <c r="DR802">
        <v>2</v>
      </c>
      <c r="DS802">
        <v>2</v>
      </c>
      <c r="DV802" s="2"/>
      <c r="DZ802" t="b">
        <v>1</v>
      </c>
      <c r="EA802" s="2" t="s">
        <v>205</v>
      </c>
      <c r="ED802" s="3">
        <v>46113</v>
      </c>
      <c r="EE802" s="3">
        <v>46142</v>
      </c>
      <c r="EF802" s="2" t="s">
        <v>173</v>
      </c>
      <c r="EG802" t="b">
        <v>1</v>
      </c>
      <c r="EH802" s="2" t="s">
        <v>174</v>
      </c>
      <c r="EK802" s="2"/>
    </row>
    <row r="803" spans="1:141" ht="15">
      <c r="A803" s="3">
        <v>46113</v>
      </c>
      <c r="B803">
        <v>7510</v>
      </c>
      <c r="D803" s="2"/>
      <c r="E803" t="s">
        <v>181</v>
      </c>
      <c r="F803" s="2" t="s">
        <v>182</v>
      </c>
      <c r="G803">
        <v>17</v>
      </c>
      <c r="H803" s="3">
        <v>35339</v>
      </c>
      <c r="J803">
        <v>157791.16500000001</v>
      </c>
      <c r="K803">
        <v>165291.133</v>
      </c>
      <c r="L803">
        <v>196971.93400000001</v>
      </c>
      <c r="M803">
        <v>22</v>
      </c>
      <c r="N803">
        <v>8</v>
      </c>
      <c r="O803">
        <v>0</v>
      </c>
      <c r="P803">
        <v>30</v>
      </c>
      <c r="Q803">
        <v>100</v>
      </c>
      <c r="R803">
        <v>100</v>
      </c>
      <c r="S803">
        <v>8241882</v>
      </c>
      <c r="T803">
        <v>2051882</v>
      </c>
      <c r="U803">
        <v>6190000</v>
      </c>
      <c r="V803">
        <v>29</v>
      </c>
      <c r="W803">
        <v>4733734</v>
      </c>
      <c r="X803">
        <v>0</v>
      </c>
      <c r="Y803">
        <v>0</v>
      </c>
      <c r="Z803">
        <v>7500</v>
      </c>
      <c r="AA803">
        <v>217500</v>
      </c>
      <c r="AB803">
        <v>0</v>
      </c>
      <c r="AC803">
        <v>0</v>
      </c>
      <c r="AD803">
        <v>0</v>
      </c>
      <c r="AE803">
        <v>225000</v>
      </c>
      <c r="AF803">
        <v>0</v>
      </c>
      <c r="AG803">
        <v>619841</v>
      </c>
      <c r="AH803">
        <v>0</v>
      </c>
      <c r="AI803">
        <v>775576</v>
      </c>
      <c r="AJ803">
        <v>1395418</v>
      </c>
      <c r="AK803">
        <v>1181831</v>
      </c>
      <c r="AL803">
        <v>98485</v>
      </c>
      <c r="AM803">
        <v>458550</v>
      </c>
      <c r="AN803">
        <v>0</v>
      </c>
      <c r="AO803">
        <v>30000</v>
      </c>
      <c r="AP803">
        <v>3164284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73864</v>
      </c>
      <c r="AZ803">
        <v>0</v>
      </c>
      <c r="BA803">
        <v>0</v>
      </c>
      <c r="BB803">
        <v>45000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959860</v>
      </c>
      <c r="BN803">
        <v>95980</v>
      </c>
      <c r="BO803">
        <v>302570</v>
      </c>
      <c r="BP803">
        <v>360590</v>
      </c>
      <c r="BQ803">
        <v>74180</v>
      </c>
      <c r="BR803">
        <v>14210</v>
      </c>
      <c r="BS803">
        <v>55780</v>
      </c>
      <c r="BT803">
        <v>0</v>
      </c>
      <c r="BU803">
        <v>3772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184940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280401.17800000001</v>
      </c>
      <c r="CH803">
        <v>30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6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20</v>
      </c>
      <c r="DA803">
        <v>0</v>
      </c>
      <c r="DB803">
        <v>21</v>
      </c>
      <c r="DC803">
        <v>41</v>
      </c>
      <c r="DD803">
        <v>32</v>
      </c>
      <c r="DE803">
        <v>2</v>
      </c>
      <c r="DF803">
        <v>31.04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2</v>
      </c>
      <c r="DS803">
        <v>2</v>
      </c>
      <c r="DV803" s="2"/>
      <c r="DZ803" t="b">
        <v>1</v>
      </c>
      <c r="EA803" s="2" t="s">
        <v>206</v>
      </c>
      <c r="ED803" s="3">
        <v>46113</v>
      </c>
      <c r="EE803" s="3">
        <v>46142</v>
      </c>
      <c r="EF803" s="2" t="s">
        <v>173</v>
      </c>
      <c r="EG803" t="b">
        <v>1</v>
      </c>
      <c r="EH803" s="2" t="s">
        <v>174</v>
      </c>
      <c r="EK803" s="2"/>
    </row>
    <row r="804" spans="1:141" ht="15">
      <c r="A804" s="3">
        <v>46113</v>
      </c>
      <c r="B804">
        <v>7510</v>
      </c>
      <c r="D804" s="2"/>
      <c r="E804" t="s">
        <v>170</v>
      </c>
      <c r="F804" s="2" t="s">
        <v>171</v>
      </c>
      <c r="G804">
        <v>5</v>
      </c>
      <c r="H804" s="3">
        <v>35339</v>
      </c>
      <c r="J804">
        <v>131085.58900000001</v>
      </c>
      <c r="K804">
        <v>138335.56700000001</v>
      </c>
      <c r="L804">
        <v>164849.88399999999</v>
      </c>
      <c r="M804">
        <v>22</v>
      </c>
      <c r="N804">
        <v>8</v>
      </c>
      <c r="O804">
        <v>0</v>
      </c>
      <c r="P804">
        <v>30</v>
      </c>
      <c r="Q804">
        <v>100</v>
      </c>
      <c r="R804">
        <v>100</v>
      </c>
      <c r="S804">
        <v>7441917</v>
      </c>
      <c r="T804">
        <v>1791917</v>
      </c>
      <c r="U804">
        <v>5650000</v>
      </c>
      <c r="V804">
        <v>29</v>
      </c>
      <c r="W804">
        <v>3932567</v>
      </c>
      <c r="X804">
        <v>0</v>
      </c>
      <c r="Y804">
        <v>0</v>
      </c>
      <c r="Z804">
        <v>0</v>
      </c>
      <c r="AA804">
        <v>217500</v>
      </c>
      <c r="AB804">
        <v>0</v>
      </c>
      <c r="AC804">
        <v>0</v>
      </c>
      <c r="AD804">
        <v>0</v>
      </c>
      <c r="AE804">
        <v>217500</v>
      </c>
      <c r="AF804">
        <v>0</v>
      </c>
      <c r="AG804">
        <v>518758</v>
      </c>
      <c r="AH804">
        <v>0</v>
      </c>
      <c r="AI804">
        <v>1020008</v>
      </c>
      <c r="AJ804">
        <v>1538767</v>
      </c>
      <c r="AK804">
        <v>741824</v>
      </c>
      <c r="AL804">
        <v>82424</v>
      </c>
      <c r="AM804">
        <v>808835</v>
      </c>
      <c r="AN804">
        <v>0</v>
      </c>
      <c r="AO804">
        <v>65000</v>
      </c>
      <c r="AP804">
        <v>3236850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55000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889090</v>
      </c>
      <c r="BN804">
        <v>88900</v>
      </c>
      <c r="BO804">
        <v>254170</v>
      </c>
      <c r="BP804">
        <v>324960</v>
      </c>
      <c r="BQ804">
        <v>66980</v>
      </c>
      <c r="BR804">
        <v>11800</v>
      </c>
      <c r="BS804">
        <v>46680</v>
      </c>
      <c r="BT804">
        <v>1000</v>
      </c>
      <c r="BU804">
        <v>5864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102473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238986.34400000001</v>
      </c>
      <c r="CH804">
        <v>30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13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20</v>
      </c>
      <c r="DA804">
        <v>0</v>
      </c>
      <c r="DB804">
        <v>33</v>
      </c>
      <c r="DC804">
        <v>53</v>
      </c>
      <c r="DD804">
        <v>24</v>
      </c>
      <c r="DE804">
        <v>2</v>
      </c>
      <c r="DF804">
        <v>65.42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2</v>
      </c>
      <c r="DS804">
        <v>2</v>
      </c>
      <c r="DV804" s="2"/>
      <c r="DZ804" t="b">
        <v>1</v>
      </c>
      <c r="EA804" s="2" t="s">
        <v>206</v>
      </c>
      <c r="ED804" s="3">
        <v>46113</v>
      </c>
      <c r="EE804" s="3">
        <v>46142</v>
      </c>
      <c r="EF804" s="2" t="s">
        <v>173</v>
      </c>
      <c r="EG804" t="b">
        <v>1</v>
      </c>
      <c r="EH804" s="2" t="s">
        <v>174</v>
      </c>
      <c r="EK804" s="2"/>
    </row>
    <row r="805" spans="1:141" ht="15">
      <c r="A805" s="3">
        <v>46113</v>
      </c>
      <c r="B805">
        <v>7510</v>
      </c>
      <c r="D805" s="2"/>
      <c r="E805" t="s">
        <v>170</v>
      </c>
      <c r="F805" s="2" t="s">
        <v>171</v>
      </c>
      <c r="G805">
        <v>13</v>
      </c>
      <c r="H805" s="3">
        <v>35444</v>
      </c>
      <c r="J805">
        <v>137689.58900000001</v>
      </c>
      <c r="K805">
        <v>144939.56700000001</v>
      </c>
      <c r="L805">
        <v>172719.65</v>
      </c>
      <c r="M805">
        <v>22</v>
      </c>
      <c r="N805">
        <v>8</v>
      </c>
      <c r="O805">
        <v>0</v>
      </c>
      <c r="P805">
        <v>30</v>
      </c>
      <c r="Q805">
        <v>100</v>
      </c>
      <c r="R805">
        <v>100</v>
      </c>
      <c r="S805">
        <v>6886748</v>
      </c>
      <c r="T805">
        <v>1791950</v>
      </c>
      <c r="U805">
        <v>5094798</v>
      </c>
      <c r="V805">
        <v>29</v>
      </c>
      <c r="W805">
        <v>4130687</v>
      </c>
      <c r="X805">
        <v>0</v>
      </c>
      <c r="Y805">
        <v>0</v>
      </c>
      <c r="Z805">
        <v>0</v>
      </c>
      <c r="AA805">
        <v>217500</v>
      </c>
      <c r="AB805">
        <v>0</v>
      </c>
      <c r="AC805">
        <v>0</v>
      </c>
      <c r="AD805">
        <v>0</v>
      </c>
      <c r="AE805">
        <v>217500</v>
      </c>
      <c r="AF805">
        <v>0</v>
      </c>
      <c r="AG805">
        <v>543523</v>
      </c>
      <c r="AH805">
        <v>0</v>
      </c>
      <c r="AI805">
        <v>485774</v>
      </c>
      <c r="AJ805">
        <v>1029297</v>
      </c>
      <c r="AK805">
        <v>906778</v>
      </c>
      <c r="AL805">
        <v>0</v>
      </c>
      <c r="AM805">
        <v>397946</v>
      </c>
      <c r="AN805">
        <v>0</v>
      </c>
      <c r="AO805">
        <v>40000</v>
      </c>
      <c r="AP805">
        <v>2374021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129540</v>
      </c>
      <c r="AZ805">
        <v>0</v>
      </c>
      <c r="BA805">
        <v>0</v>
      </c>
      <c r="BB805">
        <v>35000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751960</v>
      </c>
      <c r="BN805">
        <v>75190</v>
      </c>
      <c r="BO805">
        <v>298110</v>
      </c>
      <c r="BP805">
        <v>303460</v>
      </c>
      <c r="BQ805">
        <v>61980</v>
      </c>
      <c r="BR805">
        <v>12400</v>
      </c>
      <c r="BS805">
        <v>48910</v>
      </c>
      <c r="BT805">
        <v>1000</v>
      </c>
      <c r="BU805">
        <v>5000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233940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226875.84400000001</v>
      </c>
      <c r="CH805">
        <v>30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8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20</v>
      </c>
      <c r="DA805">
        <v>0</v>
      </c>
      <c r="DB805">
        <v>15</v>
      </c>
      <c r="DC805">
        <v>35</v>
      </c>
      <c r="DD805">
        <v>28</v>
      </c>
      <c r="DE805">
        <v>0</v>
      </c>
      <c r="DF805">
        <v>30.72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1</v>
      </c>
      <c r="DR805">
        <v>2</v>
      </c>
      <c r="DS805">
        <v>2</v>
      </c>
      <c r="DV805" s="2"/>
      <c r="DZ805" t="b">
        <v>1</v>
      </c>
      <c r="EA805" s="2" t="s">
        <v>206</v>
      </c>
      <c r="ED805" s="3">
        <v>46113</v>
      </c>
      <c r="EE805" s="3">
        <v>46142</v>
      </c>
      <c r="EF805" s="2" t="s">
        <v>173</v>
      </c>
      <c r="EG805" t="b">
        <v>1</v>
      </c>
      <c r="EH805" s="2" t="s">
        <v>174</v>
      </c>
      <c r="EK805" s="2"/>
    </row>
    <row r="806" spans="1:141" ht="15">
      <c r="A806" s="3">
        <v>46113</v>
      </c>
      <c r="B806">
        <v>7510</v>
      </c>
      <c r="D806" s="2"/>
      <c r="E806" t="s">
        <v>176</v>
      </c>
      <c r="F806" s="2" t="s">
        <v>177</v>
      </c>
      <c r="G806">
        <v>25</v>
      </c>
      <c r="H806" s="3">
        <v>35604</v>
      </c>
      <c r="J806">
        <v>122091.333</v>
      </c>
      <c r="K806">
        <v>129091.3</v>
      </c>
      <c r="L806">
        <v>153833.799</v>
      </c>
      <c r="M806">
        <v>22</v>
      </c>
      <c r="N806">
        <v>8</v>
      </c>
      <c r="O806">
        <v>0</v>
      </c>
      <c r="P806">
        <v>30</v>
      </c>
      <c r="Q806">
        <v>100</v>
      </c>
      <c r="R806">
        <v>100</v>
      </c>
      <c r="S806">
        <v>5501849</v>
      </c>
      <c r="T806">
        <v>1371849</v>
      </c>
      <c r="U806">
        <v>4130000</v>
      </c>
      <c r="V806">
        <v>28</v>
      </c>
      <c r="W806">
        <v>3662739</v>
      </c>
      <c r="X806">
        <v>0</v>
      </c>
      <c r="Y806">
        <v>0</v>
      </c>
      <c r="Z806">
        <v>0</v>
      </c>
      <c r="AA806">
        <v>210000</v>
      </c>
      <c r="AB806">
        <v>0</v>
      </c>
      <c r="AC806">
        <v>0</v>
      </c>
      <c r="AD806">
        <v>0</v>
      </c>
      <c r="AE806">
        <v>210000</v>
      </c>
      <c r="AF806">
        <v>0</v>
      </c>
      <c r="AG806">
        <v>484092</v>
      </c>
      <c r="AH806">
        <v>0</v>
      </c>
      <c r="AI806">
        <v>605720</v>
      </c>
      <c r="AJ806">
        <v>1089812</v>
      </c>
      <c r="AK806">
        <v>0</v>
      </c>
      <c r="AL806">
        <v>0</v>
      </c>
      <c r="AM806">
        <v>473731</v>
      </c>
      <c r="AN806">
        <v>0</v>
      </c>
      <c r="AO806">
        <v>45000</v>
      </c>
      <c r="AP806">
        <v>1608543</v>
      </c>
      <c r="AQ806">
        <v>0</v>
      </c>
      <c r="AR806">
        <v>10567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10000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428050</v>
      </c>
      <c r="BN806">
        <v>42800</v>
      </c>
      <c r="BO806">
        <v>243910</v>
      </c>
      <c r="BP806">
        <v>244680</v>
      </c>
      <c r="BQ806">
        <v>49520</v>
      </c>
      <c r="BR806">
        <v>10990</v>
      </c>
      <c r="BS806">
        <v>43560</v>
      </c>
      <c r="BT806">
        <v>0</v>
      </c>
      <c r="BU806">
        <v>7289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301050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193623.978</v>
      </c>
      <c r="CH806">
        <v>30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9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20</v>
      </c>
      <c r="DA806">
        <v>0</v>
      </c>
      <c r="DB806">
        <v>21</v>
      </c>
      <c r="DC806">
        <v>41</v>
      </c>
      <c r="DD806">
        <v>0</v>
      </c>
      <c r="DE806">
        <v>0</v>
      </c>
      <c r="DF806">
        <v>41.06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1</v>
      </c>
      <c r="DR806">
        <v>2</v>
      </c>
      <c r="DS806">
        <v>2</v>
      </c>
      <c r="DV806" s="2"/>
      <c r="DZ806" t="b">
        <v>1</v>
      </c>
      <c r="EA806" s="2" t="s">
        <v>206</v>
      </c>
      <c r="ED806" s="3">
        <v>46113</v>
      </c>
      <c r="EE806" s="3">
        <v>46142</v>
      </c>
      <c r="EF806" s="2" t="s">
        <v>173</v>
      </c>
      <c r="EG806" t="b">
        <v>1</v>
      </c>
      <c r="EH806" s="2" t="s">
        <v>174</v>
      </c>
      <c r="EK806" s="2"/>
    </row>
    <row r="807" spans="1:141" ht="15">
      <c r="A807" s="3">
        <v>46113</v>
      </c>
      <c r="B807">
        <v>7510</v>
      </c>
      <c r="D807" s="2"/>
      <c r="E807" t="s">
        <v>176</v>
      </c>
      <c r="F807" s="2" t="s">
        <v>177</v>
      </c>
      <c r="G807">
        <v>11</v>
      </c>
      <c r="H807" s="3">
        <v>36704</v>
      </c>
      <c r="J807">
        <v>116136.333</v>
      </c>
      <c r="K807">
        <v>122386.3</v>
      </c>
      <c r="L807">
        <v>145843.674</v>
      </c>
      <c r="M807">
        <v>22</v>
      </c>
      <c r="N807">
        <v>8</v>
      </c>
      <c r="O807">
        <v>0</v>
      </c>
      <c r="P807">
        <v>30</v>
      </c>
      <c r="Q807">
        <v>100</v>
      </c>
      <c r="R807">
        <v>100</v>
      </c>
      <c r="S807">
        <v>6472946</v>
      </c>
      <c r="T807">
        <v>1958946</v>
      </c>
      <c r="U807">
        <v>4514000</v>
      </c>
      <c r="V807">
        <v>25</v>
      </c>
      <c r="W807">
        <v>3484089</v>
      </c>
      <c r="X807">
        <v>0</v>
      </c>
      <c r="Y807">
        <v>0</v>
      </c>
      <c r="Z807">
        <v>0</v>
      </c>
      <c r="AA807">
        <v>187500</v>
      </c>
      <c r="AB807">
        <v>0</v>
      </c>
      <c r="AC807">
        <v>0</v>
      </c>
      <c r="AD807">
        <v>0</v>
      </c>
      <c r="AE807">
        <v>187500</v>
      </c>
      <c r="AF807">
        <v>0</v>
      </c>
      <c r="AG807">
        <v>458948</v>
      </c>
      <c r="AH807">
        <v>0</v>
      </c>
      <c r="AI807">
        <v>902407</v>
      </c>
      <c r="AJ807">
        <v>1361356</v>
      </c>
      <c r="AK807">
        <v>656296</v>
      </c>
      <c r="AL807">
        <v>0</v>
      </c>
      <c r="AM807">
        <v>693705</v>
      </c>
      <c r="AN807">
        <v>0</v>
      </c>
      <c r="AO807">
        <v>65000</v>
      </c>
      <c r="AP807">
        <v>2776357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25000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665330</v>
      </c>
      <c r="BN807">
        <v>66530</v>
      </c>
      <c r="BO807">
        <v>265950</v>
      </c>
      <c r="BP807">
        <v>292790</v>
      </c>
      <c r="BQ807">
        <v>58260</v>
      </c>
      <c r="BR807">
        <v>10460</v>
      </c>
      <c r="BS807">
        <v>41300</v>
      </c>
      <c r="BT807">
        <v>0</v>
      </c>
      <c r="BU807">
        <v>8066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550260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205572.67800000001</v>
      </c>
      <c r="CH807">
        <v>30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13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20</v>
      </c>
      <c r="DA807">
        <v>0</v>
      </c>
      <c r="DB807">
        <v>33</v>
      </c>
      <c r="DC807">
        <v>53</v>
      </c>
      <c r="DD807">
        <v>24</v>
      </c>
      <c r="DE807">
        <v>0</v>
      </c>
      <c r="DF807">
        <v>63.42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2</v>
      </c>
      <c r="DS807">
        <v>2</v>
      </c>
      <c r="DV807" s="2"/>
      <c r="DZ807" t="b">
        <v>1</v>
      </c>
      <c r="EA807" s="2" t="s">
        <v>206</v>
      </c>
      <c r="ED807" s="3">
        <v>46113</v>
      </c>
      <c r="EE807" s="3">
        <v>46142</v>
      </c>
      <c r="EF807" s="2" t="s">
        <v>173</v>
      </c>
      <c r="EG807" t="b">
        <v>1</v>
      </c>
      <c r="EH807" s="2" t="s">
        <v>174</v>
      </c>
      <c r="EK807" s="2"/>
    </row>
    <row r="808" spans="1:141" ht="15">
      <c r="A808" s="3">
        <v>46113</v>
      </c>
      <c r="B808">
        <v>7510</v>
      </c>
      <c r="D808" s="2"/>
      <c r="E808" t="s">
        <v>176</v>
      </c>
      <c r="F808" s="2" t="s">
        <v>177</v>
      </c>
      <c r="G808">
        <v>1</v>
      </c>
      <c r="H808" s="3">
        <v>38294</v>
      </c>
      <c r="J808">
        <v>108315.333</v>
      </c>
      <c r="K808">
        <v>113565.3</v>
      </c>
      <c r="L808">
        <v>135331.98300000001</v>
      </c>
      <c r="M808">
        <v>22</v>
      </c>
      <c r="N808">
        <v>8</v>
      </c>
      <c r="O808">
        <v>0</v>
      </c>
      <c r="P808">
        <v>30</v>
      </c>
      <c r="Q808">
        <v>100</v>
      </c>
      <c r="R808">
        <v>100</v>
      </c>
      <c r="S808">
        <v>5478572</v>
      </c>
      <c r="T808">
        <v>1224550</v>
      </c>
      <c r="U808">
        <v>4254022</v>
      </c>
      <c r="V808">
        <v>21</v>
      </c>
      <c r="W808">
        <v>3249459</v>
      </c>
      <c r="X808">
        <v>0</v>
      </c>
      <c r="Y808">
        <v>0</v>
      </c>
      <c r="Z808">
        <v>0</v>
      </c>
      <c r="AA808">
        <v>157500</v>
      </c>
      <c r="AB808">
        <v>0</v>
      </c>
      <c r="AC808">
        <v>0</v>
      </c>
      <c r="AD808">
        <v>0</v>
      </c>
      <c r="AE808">
        <v>157500</v>
      </c>
      <c r="AF808">
        <v>0</v>
      </c>
      <c r="AG808">
        <v>425869</v>
      </c>
      <c r="AH808">
        <v>0</v>
      </c>
      <c r="AI808">
        <v>659743</v>
      </c>
      <c r="AJ808">
        <v>1085613</v>
      </c>
      <c r="AK808">
        <v>304496</v>
      </c>
      <c r="AL808">
        <v>0</v>
      </c>
      <c r="AM808">
        <v>515005</v>
      </c>
      <c r="AN808">
        <v>0</v>
      </c>
      <c r="AO808">
        <v>55000</v>
      </c>
      <c r="AP808">
        <v>1960114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101499</v>
      </c>
      <c r="AZ808">
        <v>0</v>
      </c>
      <c r="BA808">
        <v>0</v>
      </c>
      <c r="BB808">
        <v>10000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404970</v>
      </c>
      <c r="BN808">
        <v>40490</v>
      </c>
      <c r="BO808">
        <v>250650</v>
      </c>
      <c r="BP808">
        <v>236550</v>
      </c>
      <c r="BQ808">
        <v>49310</v>
      </c>
      <c r="BR808">
        <v>9750</v>
      </c>
      <c r="BS808">
        <v>38320</v>
      </c>
      <c r="BT808">
        <v>0</v>
      </c>
      <c r="BU808">
        <v>1000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193510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187864.378</v>
      </c>
      <c r="CH808">
        <v>30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11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20</v>
      </c>
      <c r="DA808">
        <v>0</v>
      </c>
      <c r="DB808">
        <v>26</v>
      </c>
      <c r="DC808">
        <v>46</v>
      </c>
      <c r="DD808">
        <v>12</v>
      </c>
      <c r="DE808">
        <v>0</v>
      </c>
      <c r="DF808">
        <v>50.74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1</v>
      </c>
      <c r="DR808">
        <v>2</v>
      </c>
      <c r="DS808">
        <v>2</v>
      </c>
      <c r="DV808" s="2"/>
      <c r="DZ808" t="b">
        <v>1</v>
      </c>
      <c r="EA808" s="2" t="s">
        <v>206</v>
      </c>
      <c r="ED808" s="3">
        <v>46113</v>
      </c>
      <c r="EE808" s="3">
        <v>46142</v>
      </c>
      <c r="EF808" s="2" t="s">
        <v>173</v>
      </c>
      <c r="EG808" t="b">
        <v>1</v>
      </c>
      <c r="EH808" s="2" t="s">
        <v>174</v>
      </c>
      <c r="EK808" s="2"/>
    </row>
    <row r="809" spans="1:141" ht="15">
      <c r="A809" s="3">
        <v>46113</v>
      </c>
      <c r="B809">
        <v>7510</v>
      </c>
      <c r="D809" s="2"/>
      <c r="E809" t="s">
        <v>179</v>
      </c>
      <c r="F809" s="2" t="s">
        <v>180</v>
      </c>
      <c r="G809">
        <v>14</v>
      </c>
      <c r="H809" s="3">
        <v>40686</v>
      </c>
      <c r="J809">
        <v>102118.299</v>
      </c>
      <c r="K809">
        <v>105618.26700000001</v>
      </c>
      <c r="L809">
        <v>125861.768</v>
      </c>
      <c r="M809">
        <v>22</v>
      </c>
      <c r="N809">
        <v>8</v>
      </c>
      <c r="O809">
        <v>0</v>
      </c>
      <c r="P809">
        <v>30</v>
      </c>
      <c r="Q809">
        <v>100</v>
      </c>
      <c r="R809">
        <v>100</v>
      </c>
      <c r="S809">
        <v>3584616</v>
      </c>
      <c r="T809">
        <v>773780</v>
      </c>
      <c r="U809">
        <v>2810836</v>
      </c>
      <c r="V809">
        <v>14</v>
      </c>
      <c r="W809">
        <v>3063548</v>
      </c>
      <c r="X809">
        <v>0</v>
      </c>
      <c r="Y809">
        <v>0</v>
      </c>
      <c r="Z809">
        <v>0</v>
      </c>
      <c r="AA809">
        <v>105000</v>
      </c>
      <c r="AB809">
        <v>0</v>
      </c>
      <c r="AC809">
        <v>0</v>
      </c>
      <c r="AD809">
        <v>0</v>
      </c>
      <c r="AE809">
        <v>105000</v>
      </c>
      <c r="AF809">
        <v>0</v>
      </c>
      <c r="AG809">
        <v>396068</v>
      </c>
      <c r="AH809">
        <v>0</v>
      </c>
      <c r="AI809">
        <v>0</v>
      </c>
      <c r="AJ809">
        <v>396068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396068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20000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167810</v>
      </c>
      <c r="BN809">
        <v>16780</v>
      </c>
      <c r="BO809">
        <v>173990</v>
      </c>
      <c r="BP809">
        <v>154390</v>
      </c>
      <c r="BQ809">
        <v>32260</v>
      </c>
      <c r="BR809">
        <v>9190</v>
      </c>
      <c r="BS809">
        <v>35640</v>
      </c>
      <c r="BT809">
        <v>3000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180720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134951.77799999999</v>
      </c>
      <c r="CH809">
        <v>30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20</v>
      </c>
      <c r="DA809">
        <v>0</v>
      </c>
      <c r="DB809">
        <v>0</v>
      </c>
      <c r="DC809">
        <v>20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0.5</v>
      </c>
      <c r="DR809">
        <v>2</v>
      </c>
      <c r="DS809">
        <v>2</v>
      </c>
      <c r="DV809" s="2"/>
      <c r="DZ809" t="b">
        <v>1</v>
      </c>
      <c r="EA809" s="2" t="s">
        <v>206</v>
      </c>
      <c r="ED809" s="3">
        <v>46113</v>
      </c>
      <c r="EE809" s="3">
        <v>46142</v>
      </c>
      <c r="EF809" s="2" t="s">
        <v>173</v>
      </c>
      <c r="EG809" t="b">
        <v>1</v>
      </c>
      <c r="EH809" s="2" t="s">
        <v>174</v>
      </c>
      <c r="EK809" s="2"/>
    </row>
    <row r="810" spans="1:141" ht="15">
      <c r="A810" s="3">
        <v>46113</v>
      </c>
      <c r="B810">
        <v>7610</v>
      </c>
      <c r="D810" s="2"/>
      <c r="E810" t="s">
        <v>176</v>
      </c>
      <c r="F810" s="2" t="s">
        <v>177</v>
      </c>
      <c r="G810">
        <v>19</v>
      </c>
      <c r="H810" s="3">
        <v>38124</v>
      </c>
      <c r="J810">
        <v>120215.333</v>
      </c>
      <c r="K810">
        <v>125465.3</v>
      </c>
      <c r="L810">
        <v>149512.81599999999</v>
      </c>
      <c r="M810">
        <v>22</v>
      </c>
      <c r="N810">
        <v>8</v>
      </c>
      <c r="O810">
        <v>0</v>
      </c>
      <c r="P810">
        <v>30</v>
      </c>
      <c r="Q810">
        <v>100</v>
      </c>
      <c r="R810">
        <v>100</v>
      </c>
      <c r="S810">
        <v>6119674</v>
      </c>
      <c r="T810">
        <v>1409280</v>
      </c>
      <c r="U810">
        <v>4710394</v>
      </c>
      <c r="V810">
        <v>21</v>
      </c>
      <c r="W810">
        <v>3606459</v>
      </c>
      <c r="X810">
        <v>0</v>
      </c>
      <c r="Y810">
        <v>0</v>
      </c>
      <c r="Z810">
        <v>0</v>
      </c>
      <c r="AA810">
        <v>157500</v>
      </c>
      <c r="AB810">
        <v>0</v>
      </c>
      <c r="AC810">
        <v>0</v>
      </c>
      <c r="AD810">
        <v>0</v>
      </c>
      <c r="AE810">
        <v>157500</v>
      </c>
      <c r="AF810">
        <v>0</v>
      </c>
      <c r="AG810">
        <v>470494</v>
      </c>
      <c r="AH810">
        <v>0</v>
      </c>
      <c r="AI810">
        <v>728874</v>
      </c>
      <c r="AJ810">
        <v>1199369</v>
      </c>
      <c r="AK810">
        <v>1121346</v>
      </c>
      <c r="AL810">
        <v>0</v>
      </c>
      <c r="AM810">
        <v>0</v>
      </c>
      <c r="AN810">
        <v>0</v>
      </c>
      <c r="AO810">
        <v>0</v>
      </c>
      <c r="AP810">
        <v>2320715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35000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469060</v>
      </c>
      <c r="BN810">
        <v>46900</v>
      </c>
      <c r="BO810">
        <v>286330</v>
      </c>
      <c r="BP810">
        <v>269180</v>
      </c>
      <c r="BQ810">
        <v>55080</v>
      </c>
      <c r="BR810">
        <v>10820</v>
      </c>
      <c r="BS810">
        <v>42340</v>
      </c>
      <c r="BT810">
        <v>0</v>
      </c>
      <c r="BU810">
        <v>1000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228570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216014.856</v>
      </c>
      <c r="CH810">
        <v>30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20</v>
      </c>
      <c r="DA810">
        <v>0</v>
      </c>
      <c r="DB810">
        <v>26</v>
      </c>
      <c r="DC810">
        <v>46</v>
      </c>
      <c r="DD810">
        <v>40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2</v>
      </c>
      <c r="DR810">
        <v>2</v>
      </c>
      <c r="DS810">
        <v>2</v>
      </c>
      <c r="DV810" s="2"/>
      <c r="DZ810" t="b">
        <v>1</v>
      </c>
      <c r="EA810" s="2" t="s">
        <v>207</v>
      </c>
      <c r="ED810" s="3">
        <v>46113</v>
      </c>
      <c r="EE810" s="3">
        <v>46142</v>
      </c>
      <c r="EF810" s="2" t="s">
        <v>173</v>
      </c>
      <c r="EG810" t="b">
        <v>1</v>
      </c>
      <c r="EH810" s="2" t="s">
        <v>174</v>
      </c>
      <c r="EK810" s="2"/>
    </row>
    <row r="811" spans="1:141" ht="15">
      <c r="A811" s="3">
        <v>46113</v>
      </c>
      <c r="B811">
        <v>7610</v>
      </c>
      <c r="D811" s="2"/>
      <c r="E811" t="s">
        <v>179</v>
      </c>
      <c r="F811" s="2" t="s">
        <v>180</v>
      </c>
      <c r="G811">
        <v>19</v>
      </c>
      <c r="H811" s="3">
        <v>38600</v>
      </c>
      <c r="J811">
        <v>105328.299</v>
      </c>
      <c r="K811">
        <v>110328.26700000001</v>
      </c>
      <c r="L811">
        <v>131474.51800000001</v>
      </c>
      <c r="M811">
        <v>22</v>
      </c>
      <c r="N811">
        <v>8</v>
      </c>
      <c r="O811">
        <v>0</v>
      </c>
      <c r="P811">
        <v>30</v>
      </c>
      <c r="Q811">
        <v>100</v>
      </c>
      <c r="R811">
        <v>100</v>
      </c>
      <c r="S811">
        <v>5222666</v>
      </c>
      <c r="T811">
        <v>1539650</v>
      </c>
      <c r="U811">
        <v>3683016</v>
      </c>
      <c r="V811">
        <v>20</v>
      </c>
      <c r="W811">
        <v>3159848</v>
      </c>
      <c r="X811">
        <v>0</v>
      </c>
      <c r="Y811">
        <v>0</v>
      </c>
      <c r="Z811">
        <v>0</v>
      </c>
      <c r="AA811">
        <v>150000</v>
      </c>
      <c r="AB811">
        <v>0</v>
      </c>
      <c r="AC811">
        <v>0</v>
      </c>
      <c r="AD811">
        <v>0</v>
      </c>
      <c r="AE811">
        <v>150000</v>
      </c>
      <c r="AF811">
        <v>0</v>
      </c>
      <c r="AG811">
        <v>413731</v>
      </c>
      <c r="AH811">
        <v>0</v>
      </c>
      <c r="AI811">
        <v>887452</v>
      </c>
      <c r="AJ811">
        <v>1301183</v>
      </c>
      <c r="AK811">
        <v>591635</v>
      </c>
      <c r="AL811">
        <v>0</v>
      </c>
      <c r="AM811">
        <v>0</v>
      </c>
      <c r="AN811">
        <v>0</v>
      </c>
      <c r="AO811">
        <v>0</v>
      </c>
      <c r="AP811">
        <v>1892818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20000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372220</v>
      </c>
      <c r="BN811">
        <v>37220</v>
      </c>
      <c r="BO811">
        <v>225860</v>
      </c>
      <c r="BP811">
        <v>230200</v>
      </c>
      <c r="BQ811">
        <v>47000</v>
      </c>
      <c r="BR811">
        <v>9480</v>
      </c>
      <c r="BS811">
        <v>37230</v>
      </c>
      <c r="BT811">
        <v>22000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558440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173108.111</v>
      </c>
      <c r="CH811">
        <v>30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20</v>
      </c>
      <c r="DA811">
        <v>0</v>
      </c>
      <c r="DB811">
        <v>36</v>
      </c>
      <c r="DC811">
        <v>56</v>
      </c>
      <c r="DD811">
        <v>24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2</v>
      </c>
      <c r="DS811">
        <v>2</v>
      </c>
      <c r="DV811" s="2"/>
      <c r="DZ811" t="b">
        <v>1</v>
      </c>
      <c r="EA811" s="2" t="s">
        <v>207</v>
      </c>
      <c r="ED811" s="3">
        <v>46113</v>
      </c>
      <c r="EE811" s="3">
        <v>46142</v>
      </c>
      <c r="EF811" s="2" t="s">
        <v>173</v>
      </c>
      <c r="EG811" t="b">
        <v>1</v>
      </c>
      <c r="EH811" s="2" t="s">
        <v>174</v>
      </c>
      <c r="EK811" s="2"/>
    </row>
    <row r="812" spans="1:141" ht="15">
      <c r="A812" s="3">
        <v>46113</v>
      </c>
      <c r="B812">
        <v>7620</v>
      </c>
      <c r="D812" s="2"/>
      <c r="E812" t="s">
        <v>170</v>
      </c>
      <c r="F812" s="2" t="s">
        <v>171</v>
      </c>
      <c r="G812">
        <v>18</v>
      </c>
      <c r="H812" s="3">
        <v>35723</v>
      </c>
      <c r="J812">
        <v>140719.58900000001</v>
      </c>
      <c r="K812">
        <v>147719.56700000001</v>
      </c>
      <c r="L812">
        <v>176032.484</v>
      </c>
      <c r="M812">
        <v>22</v>
      </c>
      <c r="N812">
        <v>8</v>
      </c>
      <c r="O812">
        <v>0</v>
      </c>
      <c r="P812">
        <v>30</v>
      </c>
      <c r="Q812">
        <v>100</v>
      </c>
      <c r="R812">
        <v>100</v>
      </c>
      <c r="S812">
        <v>8094143</v>
      </c>
      <c r="T812">
        <v>1889143</v>
      </c>
      <c r="U812">
        <v>6205000</v>
      </c>
      <c r="V812">
        <v>28</v>
      </c>
      <c r="W812">
        <v>4221587</v>
      </c>
      <c r="X812">
        <v>0</v>
      </c>
      <c r="Y812">
        <v>0</v>
      </c>
      <c r="Z812">
        <v>0</v>
      </c>
      <c r="AA812">
        <v>210000</v>
      </c>
      <c r="AB812">
        <v>0</v>
      </c>
      <c r="AC812">
        <v>0</v>
      </c>
      <c r="AD812">
        <v>0</v>
      </c>
      <c r="AE812">
        <v>210000</v>
      </c>
      <c r="AF812">
        <v>0</v>
      </c>
      <c r="AG812">
        <v>553948</v>
      </c>
      <c r="AH812">
        <v>0</v>
      </c>
      <c r="AI812">
        <v>858158</v>
      </c>
      <c r="AJ812">
        <v>1412106</v>
      </c>
      <c r="AK812">
        <v>1122207</v>
      </c>
      <c r="AL812">
        <v>88016</v>
      </c>
      <c r="AM812">
        <v>727190</v>
      </c>
      <c r="AN812">
        <v>0</v>
      </c>
      <c r="AO812">
        <v>60000</v>
      </c>
      <c r="AP812">
        <v>3409519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198037</v>
      </c>
      <c r="AZ812">
        <v>0</v>
      </c>
      <c r="BA812">
        <v>0</v>
      </c>
      <c r="BB812">
        <v>55000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894510</v>
      </c>
      <c r="BN812">
        <v>89450</v>
      </c>
      <c r="BO812">
        <v>302570</v>
      </c>
      <c r="BP812">
        <v>358920</v>
      </c>
      <c r="BQ812">
        <v>72850</v>
      </c>
      <c r="BR812">
        <v>12670</v>
      </c>
      <c r="BS812">
        <v>49850</v>
      </c>
      <c r="BT812">
        <v>11000</v>
      </c>
      <c r="BU812">
        <v>7550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89773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262269.85600000003</v>
      </c>
      <c r="CH812">
        <v>30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12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20</v>
      </c>
      <c r="DA812">
        <v>0</v>
      </c>
      <c r="DB812">
        <v>26</v>
      </c>
      <c r="DC812">
        <v>46</v>
      </c>
      <c r="DD812">
        <v>34</v>
      </c>
      <c r="DE812">
        <v>2</v>
      </c>
      <c r="DF812">
        <v>55.08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2</v>
      </c>
      <c r="DS812">
        <v>2</v>
      </c>
      <c r="DV812" s="2"/>
      <c r="DZ812" t="b">
        <v>1</v>
      </c>
      <c r="EA812" s="2" t="s">
        <v>208</v>
      </c>
      <c r="ED812" s="3">
        <v>46113</v>
      </c>
      <c r="EE812" s="3">
        <v>46142</v>
      </c>
      <c r="EF812" s="2" t="s">
        <v>173</v>
      </c>
      <c r="EG812" t="b">
        <v>1</v>
      </c>
      <c r="EH812" s="2" t="s">
        <v>174</v>
      </c>
      <c r="EK812" s="2"/>
    </row>
    <row r="813" spans="1:141" ht="15">
      <c r="A813" s="3">
        <v>46113</v>
      </c>
      <c r="B813">
        <v>7620</v>
      </c>
      <c r="D813" s="2"/>
      <c r="E813" t="s">
        <v>170</v>
      </c>
      <c r="F813" s="2" t="s">
        <v>171</v>
      </c>
      <c r="G813">
        <v>3</v>
      </c>
      <c r="H813" s="3">
        <v>35738</v>
      </c>
      <c r="J813">
        <v>129126.58900000001</v>
      </c>
      <c r="K813">
        <v>136126.56700000001</v>
      </c>
      <c r="L813">
        <v>162217.492</v>
      </c>
      <c r="M813">
        <v>22</v>
      </c>
      <c r="N813">
        <v>8</v>
      </c>
      <c r="O813">
        <v>0</v>
      </c>
      <c r="P813">
        <v>30</v>
      </c>
      <c r="Q813">
        <v>100</v>
      </c>
      <c r="R813">
        <v>100</v>
      </c>
      <c r="S813">
        <v>7388882</v>
      </c>
      <c r="T813">
        <v>1552150</v>
      </c>
      <c r="U813">
        <v>5836732</v>
      </c>
      <c r="V813">
        <v>28</v>
      </c>
      <c r="W813">
        <v>3873797</v>
      </c>
      <c r="X813">
        <v>0</v>
      </c>
      <c r="Y813">
        <v>0</v>
      </c>
      <c r="Z813">
        <v>0</v>
      </c>
      <c r="AA813">
        <v>210000</v>
      </c>
      <c r="AB813">
        <v>0</v>
      </c>
      <c r="AC813">
        <v>0</v>
      </c>
      <c r="AD813">
        <v>0</v>
      </c>
      <c r="AE813">
        <v>210000</v>
      </c>
      <c r="AF813">
        <v>0</v>
      </c>
      <c r="AG813">
        <v>510474</v>
      </c>
      <c r="AH813">
        <v>0</v>
      </c>
      <c r="AI813">
        <v>851641</v>
      </c>
      <c r="AJ813">
        <v>1362116</v>
      </c>
      <c r="AK813">
        <v>973304</v>
      </c>
      <c r="AL813">
        <v>81108</v>
      </c>
      <c r="AM813">
        <v>763557</v>
      </c>
      <c r="AN813">
        <v>0</v>
      </c>
      <c r="AO813">
        <v>70000</v>
      </c>
      <c r="AP813">
        <v>3250085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55000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668340</v>
      </c>
      <c r="BN813">
        <v>66830</v>
      </c>
      <c r="BO813">
        <v>283290</v>
      </c>
      <c r="BP813">
        <v>321880</v>
      </c>
      <c r="BQ813">
        <v>66500</v>
      </c>
      <c r="BR813">
        <v>11630</v>
      </c>
      <c r="BS813">
        <v>45940</v>
      </c>
      <c r="BT813">
        <v>10000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77740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236695.1</v>
      </c>
      <c r="CH813">
        <v>30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14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20</v>
      </c>
      <c r="DA813">
        <v>0</v>
      </c>
      <c r="DB813">
        <v>28</v>
      </c>
      <c r="DC813">
        <v>48</v>
      </c>
      <c r="DD813">
        <v>32</v>
      </c>
      <c r="DE813">
        <v>2</v>
      </c>
      <c r="DF813">
        <v>62.76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0.5</v>
      </c>
      <c r="DR813">
        <v>2</v>
      </c>
      <c r="DS813">
        <v>2</v>
      </c>
      <c r="DV813" s="2"/>
      <c r="DZ813" t="b">
        <v>1</v>
      </c>
      <c r="EA813" s="2" t="s">
        <v>208</v>
      </c>
      <c r="ED813" s="3">
        <v>46113</v>
      </c>
      <c r="EE813" s="3">
        <v>46142</v>
      </c>
      <c r="EF813" s="2" t="s">
        <v>173</v>
      </c>
      <c r="EG813" t="b">
        <v>1</v>
      </c>
      <c r="EH813" s="2" t="s">
        <v>174</v>
      </c>
      <c r="EK813" s="2"/>
    </row>
    <row r="814" spans="1:141" ht="15">
      <c r="A814" s="3">
        <v>46113</v>
      </c>
      <c r="B814">
        <v>7620</v>
      </c>
      <c r="D814" s="2"/>
      <c r="E814" t="s">
        <v>170</v>
      </c>
      <c r="F814" s="2" t="s">
        <v>171</v>
      </c>
      <c r="G814">
        <v>14</v>
      </c>
      <c r="H814" s="3">
        <v>35416</v>
      </c>
      <c r="J814">
        <v>138345.58900000001</v>
      </c>
      <c r="K814">
        <v>145595.56700000001</v>
      </c>
      <c r="L814">
        <v>173501.38399999999</v>
      </c>
      <c r="M814">
        <v>22</v>
      </c>
      <c r="N814">
        <v>8</v>
      </c>
      <c r="O814">
        <v>0</v>
      </c>
      <c r="P814">
        <v>30</v>
      </c>
      <c r="Q814">
        <v>100</v>
      </c>
      <c r="R814">
        <v>100</v>
      </c>
      <c r="S814">
        <v>7929800</v>
      </c>
      <c r="T814">
        <v>2048520</v>
      </c>
      <c r="U814">
        <v>5881280</v>
      </c>
      <c r="V814">
        <v>29</v>
      </c>
      <c r="W814">
        <v>4150367</v>
      </c>
      <c r="X814">
        <v>0</v>
      </c>
      <c r="Y814">
        <v>0</v>
      </c>
      <c r="Z814">
        <v>0</v>
      </c>
      <c r="AA814">
        <v>217500</v>
      </c>
      <c r="AB814">
        <v>0</v>
      </c>
      <c r="AC814">
        <v>0</v>
      </c>
      <c r="AD814">
        <v>0</v>
      </c>
      <c r="AE814">
        <v>217500</v>
      </c>
      <c r="AF814">
        <v>0</v>
      </c>
      <c r="AG814">
        <v>545983</v>
      </c>
      <c r="AH814">
        <v>0</v>
      </c>
      <c r="AI814">
        <v>975945</v>
      </c>
      <c r="AJ814">
        <v>1521928</v>
      </c>
      <c r="AK814">
        <v>975945</v>
      </c>
      <c r="AL814">
        <v>86750</v>
      </c>
      <c r="AM814">
        <v>812246</v>
      </c>
      <c r="AN814">
        <v>0</v>
      </c>
      <c r="AO814">
        <v>65000</v>
      </c>
      <c r="AP814">
        <v>3461869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65064</v>
      </c>
      <c r="AZ814">
        <v>0</v>
      </c>
      <c r="BA814">
        <v>0</v>
      </c>
      <c r="BB814">
        <v>35000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907870</v>
      </c>
      <c r="BN814">
        <v>90780</v>
      </c>
      <c r="BO814">
        <v>302570</v>
      </c>
      <c r="BP814">
        <v>346020</v>
      </c>
      <c r="BQ814">
        <v>71370</v>
      </c>
      <c r="BR814">
        <v>12460</v>
      </c>
      <c r="BS814">
        <v>49130</v>
      </c>
      <c r="BT814">
        <v>1000</v>
      </c>
      <c r="BU814">
        <v>10000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257320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254305</v>
      </c>
      <c r="CH814">
        <v>30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13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20</v>
      </c>
      <c r="DA814">
        <v>0</v>
      </c>
      <c r="DB814">
        <v>30</v>
      </c>
      <c r="DC814">
        <v>50</v>
      </c>
      <c r="DD814">
        <v>30</v>
      </c>
      <c r="DE814">
        <v>2</v>
      </c>
      <c r="DF814">
        <v>62.42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1</v>
      </c>
      <c r="DR814">
        <v>2</v>
      </c>
      <c r="DS814">
        <v>2</v>
      </c>
      <c r="DV814" s="2"/>
      <c r="DZ814" t="b">
        <v>1</v>
      </c>
      <c r="EA814" s="2" t="s">
        <v>208</v>
      </c>
      <c r="ED814" s="3">
        <v>46113</v>
      </c>
      <c r="EE814" s="3">
        <v>46142</v>
      </c>
      <c r="EF814" s="2" t="s">
        <v>173</v>
      </c>
      <c r="EG814" t="b">
        <v>1</v>
      </c>
      <c r="EH814" s="2" t="s">
        <v>174</v>
      </c>
      <c r="EK814" s="2"/>
    </row>
    <row r="815" spans="1:141" ht="15">
      <c r="A815" s="3">
        <v>46113</v>
      </c>
      <c r="B815">
        <v>7620</v>
      </c>
      <c r="D815" s="2"/>
      <c r="E815" t="s">
        <v>170</v>
      </c>
      <c r="F815" s="2" t="s">
        <v>171</v>
      </c>
      <c r="G815">
        <v>14</v>
      </c>
      <c r="H815" s="3">
        <v>41640</v>
      </c>
      <c r="J815">
        <v>138345.58900000001</v>
      </c>
      <c r="K815">
        <v>141345.56700000001</v>
      </c>
      <c r="L815">
        <v>168436.8</v>
      </c>
      <c r="M815">
        <v>22</v>
      </c>
      <c r="N815">
        <v>8</v>
      </c>
      <c r="O815">
        <v>0</v>
      </c>
      <c r="P815">
        <v>30</v>
      </c>
      <c r="Q815">
        <v>100</v>
      </c>
      <c r="R815">
        <v>100</v>
      </c>
      <c r="S815">
        <v>7452632</v>
      </c>
      <c r="T815">
        <v>1812140</v>
      </c>
      <c r="U815">
        <v>5640492</v>
      </c>
      <c r="V815">
        <v>12</v>
      </c>
      <c r="W815">
        <v>4150367</v>
      </c>
      <c r="X815">
        <v>0</v>
      </c>
      <c r="Y815">
        <v>0</v>
      </c>
      <c r="Z815">
        <v>0</v>
      </c>
      <c r="AA815">
        <v>90000</v>
      </c>
      <c r="AB815">
        <v>0</v>
      </c>
      <c r="AC815">
        <v>0</v>
      </c>
      <c r="AD815">
        <v>0</v>
      </c>
      <c r="AE815">
        <v>90000</v>
      </c>
      <c r="AF815">
        <v>0</v>
      </c>
      <c r="AG815">
        <v>530045</v>
      </c>
      <c r="AH815">
        <v>0</v>
      </c>
      <c r="AI815">
        <v>821129</v>
      </c>
      <c r="AJ815">
        <v>1351175</v>
      </c>
      <c r="AK815">
        <v>947457</v>
      </c>
      <c r="AL815">
        <v>84218</v>
      </c>
      <c r="AM815">
        <v>666251</v>
      </c>
      <c r="AN815">
        <v>0</v>
      </c>
      <c r="AO815">
        <v>55000</v>
      </c>
      <c r="AP815">
        <v>3104101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63164</v>
      </c>
      <c r="AZ815">
        <v>0</v>
      </c>
      <c r="BA815">
        <v>0</v>
      </c>
      <c r="BB815">
        <v>45000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778250</v>
      </c>
      <c r="BN815">
        <v>77820</v>
      </c>
      <c r="BO815">
        <v>302570</v>
      </c>
      <c r="BP815">
        <v>325920</v>
      </c>
      <c r="BQ815">
        <v>67070</v>
      </c>
      <c r="BR815">
        <v>12460</v>
      </c>
      <c r="BS815">
        <v>47700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200350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255484.23300000001</v>
      </c>
      <c r="CH815">
        <v>30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11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20</v>
      </c>
      <c r="DA815">
        <v>0</v>
      </c>
      <c r="DB815">
        <v>26</v>
      </c>
      <c r="DC815">
        <v>46</v>
      </c>
      <c r="DD815">
        <v>30</v>
      </c>
      <c r="DE815">
        <v>2</v>
      </c>
      <c r="DF815">
        <v>52.74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2</v>
      </c>
      <c r="DS815">
        <v>2</v>
      </c>
      <c r="DV815" s="2"/>
      <c r="DZ815" t="b">
        <v>1</v>
      </c>
      <c r="EA815" s="2" t="s">
        <v>208</v>
      </c>
      <c r="ED815" s="3">
        <v>46113</v>
      </c>
      <c r="EE815" s="3">
        <v>46142</v>
      </c>
      <c r="EF815" s="2" t="s">
        <v>173</v>
      </c>
      <c r="EG815" t="b">
        <v>1</v>
      </c>
      <c r="EH815" s="2" t="s">
        <v>174</v>
      </c>
      <c r="EK815" s="2"/>
    </row>
    <row r="816" spans="1:141" ht="15">
      <c r="A816" s="3">
        <v>46113</v>
      </c>
      <c r="B816">
        <v>7620</v>
      </c>
      <c r="D816" s="2"/>
      <c r="E816" t="s">
        <v>176</v>
      </c>
      <c r="F816" s="2" t="s">
        <v>177</v>
      </c>
      <c r="G816">
        <v>16</v>
      </c>
      <c r="H816" s="3">
        <v>41640</v>
      </c>
      <c r="J816">
        <v>118910.333</v>
      </c>
      <c r="K816">
        <v>122160.3</v>
      </c>
      <c r="L816">
        <v>145574.35800000001</v>
      </c>
      <c r="M816">
        <v>22</v>
      </c>
      <c r="N816">
        <v>8</v>
      </c>
      <c r="O816">
        <v>0</v>
      </c>
      <c r="P816">
        <v>30</v>
      </c>
      <c r="Q816">
        <v>100</v>
      </c>
      <c r="R816">
        <v>100</v>
      </c>
      <c r="S816">
        <v>6581331</v>
      </c>
      <c r="T816">
        <v>1551331</v>
      </c>
      <c r="U816">
        <v>5030000</v>
      </c>
      <c r="V816">
        <v>12</v>
      </c>
      <c r="W816">
        <v>3567309</v>
      </c>
      <c r="X816">
        <v>0</v>
      </c>
      <c r="Y816">
        <v>0</v>
      </c>
      <c r="Z816">
        <v>7500</v>
      </c>
      <c r="AA816">
        <v>90000</v>
      </c>
      <c r="AB816">
        <v>0</v>
      </c>
      <c r="AC816">
        <v>0</v>
      </c>
      <c r="AD816">
        <v>0</v>
      </c>
      <c r="AE816">
        <v>97500</v>
      </c>
      <c r="AF816">
        <v>0</v>
      </c>
      <c r="AG816">
        <v>458101</v>
      </c>
      <c r="AH816">
        <v>0</v>
      </c>
      <c r="AI816">
        <v>900741</v>
      </c>
      <c r="AJ816">
        <v>1358842</v>
      </c>
      <c r="AK816">
        <v>600494</v>
      </c>
      <c r="AL816">
        <v>72787</v>
      </c>
      <c r="AM816">
        <v>739808</v>
      </c>
      <c r="AN816">
        <v>0</v>
      </c>
      <c r="AO816">
        <v>70000</v>
      </c>
      <c r="AP816">
        <v>2841931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54591</v>
      </c>
      <c r="AZ816">
        <v>0</v>
      </c>
      <c r="BA816">
        <v>0</v>
      </c>
      <c r="BB816">
        <v>20000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628030</v>
      </c>
      <c r="BN816">
        <v>62800</v>
      </c>
      <c r="BO816">
        <v>274360</v>
      </c>
      <c r="BP816">
        <v>284460</v>
      </c>
      <c r="BQ816">
        <v>59230</v>
      </c>
      <c r="BR816">
        <v>10710</v>
      </c>
      <c r="BS816">
        <v>41220</v>
      </c>
      <c r="BT816">
        <v>0</v>
      </c>
      <c r="BU816">
        <v>2611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187910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211616.95600000001</v>
      </c>
      <c r="CH816">
        <v>30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14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20</v>
      </c>
      <c r="DA816">
        <v>0</v>
      </c>
      <c r="DB816">
        <v>33</v>
      </c>
      <c r="DC816">
        <v>53</v>
      </c>
      <c r="DD816">
        <v>22</v>
      </c>
      <c r="DE816">
        <v>2</v>
      </c>
      <c r="DF816">
        <v>67.760000000000005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2</v>
      </c>
      <c r="DS816">
        <v>2</v>
      </c>
      <c r="DV816" s="2"/>
      <c r="DZ816" t="b">
        <v>1</v>
      </c>
      <c r="EA816" s="2" t="s">
        <v>208</v>
      </c>
      <c r="ED816" s="3">
        <v>46113</v>
      </c>
      <c r="EE816" s="3">
        <v>46142</v>
      </c>
      <c r="EF816" s="2" t="s">
        <v>173</v>
      </c>
      <c r="EG816" t="b">
        <v>1</v>
      </c>
      <c r="EH816" s="2" t="s">
        <v>174</v>
      </c>
      <c r="EK816" s="2"/>
    </row>
    <row r="817" spans="1:141" ht="15">
      <c r="A817" s="3">
        <v>46113</v>
      </c>
      <c r="B817">
        <v>7620</v>
      </c>
      <c r="D817" s="2"/>
      <c r="E817" t="s">
        <v>176</v>
      </c>
      <c r="F817" s="2" t="s">
        <v>177</v>
      </c>
      <c r="G817">
        <v>15</v>
      </c>
      <c r="H817" s="3">
        <v>36458</v>
      </c>
      <c r="J817">
        <v>118421.333</v>
      </c>
      <c r="K817">
        <v>124921.3</v>
      </c>
      <c r="L817">
        <v>148864.549</v>
      </c>
      <c r="M817">
        <v>22</v>
      </c>
      <c r="N817">
        <v>8</v>
      </c>
      <c r="O817">
        <v>0</v>
      </c>
      <c r="P817">
        <v>30</v>
      </c>
      <c r="Q817">
        <v>100</v>
      </c>
      <c r="R817">
        <v>100</v>
      </c>
      <c r="S817">
        <v>6976342</v>
      </c>
      <c r="T817">
        <v>1676342</v>
      </c>
      <c r="U817">
        <v>5300000</v>
      </c>
      <c r="V817">
        <v>26</v>
      </c>
      <c r="W817">
        <v>3552639</v>
      </c>
      <c r="X817">
        <v>0</v>
      </c>
      <c r="Y817">
        <v>0</v>
      </c>
      <c r="Z817">
        <v>0</v>
      </c>
      <c r="AA817">
        <v>195000</v>
      </c>
      <c r="AB817">
        <v>0</v>
      </c>
      <c r="AC817">
        <v>0</v>
      </c>
      <c r="AD817">
        <v>0</v>
      </c>
      <c r="AE817">
        <v>195000</v>
      </c>
      <c r="AF817">
        <v>0</v>
      </c>
      <c r="AG817">
        <v>468454</v>
      </c>
      <c r="AH817">
        <v>0</v>
      </c>
      <c r="AI817">
        <v>921099</v>
      </c>
      <c r="AJ817">
        <v>1389554</v>
      </c>
      <c r="AK817">
        <v>837363</v>
      </c>
      <c r="AL817">
        <v>74432</v>
      </c>
      <c r="AM817">
        <v>756529</v>
      </c>
      <c r="AN817">
        <v>0</v>
      </c>
      <c r="AO817">
        <v>70000</v>
      </c>
      <c r="AP817">
        <v>3127878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55825</v>
      </c>
      <c r="AZ817">
        <v>0</v>
      </c>
      <c r="BA817">
        <v>0</v>
      </c>
      <c r="BB817">
        <v>45000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641730</v>
      </c>
      <c r="BN817">
        <v>64170</v>
      </c>
      <c r="BO817">
        <v>293930</v>
      </c>
      <c r="BP817">
        <v>303910</v>
      </c>
      <c r="BQ817">
        <v>62790</v>
      </c>
      <c r="BR817">
        <v>10660</v>
      </c>
      <c r="BS817">
        <v>42160</v>
      </c>
      <c r="BT817">
        <v>0</v>
      </c>
      <c r="BU817">
        <v>9372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247620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227251.31099999999</v>
      </c>
      <c r="CH817">
        <v>30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14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20</v>
      </c>
      <c r="DA817">
        <v>0</v>
      </c>
      <c r="DB817">
        <v>33</v>
      </c>
      <c r="DC817">
        <v>53</v>
      </c>
      <c r="DD817">
        <v>30</v>
      </c>
      <c r="DE817">
        <v>2</v>
      </c>
      <c r="DF817">
        <v>67.760000000000005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2</v>
      </c>
      <c r="DS817">
        <v>2</v>
      </c>
      <c r="DV817" s="2"/>
      <c r="DZ817" t="b">
        <v>1</v>
      </c>
      <c r="EA817" s="2" t="s">
        <v>208</v>
      </c>
      <c r="ED817" s="3">
        <v>46113</v>
      </c>
      <c r="EE817" s="3">
        <v>46142</v>
      </c>
      <c r="EF817" s="2" t="s">
        <v>173</v>
      </c>
      <c r="EG817" t="b">
        <v>1</v>
      </c>
      <c r="EH817" s="2" t="s">
        <v>174</v>
      </c>
      <c r="EK817" s="2"/>
    </row>
    <row r="818" spans="1:141" ht="15">
      <c r="A818" s="3">
        <v>46113</v>
      </c>
      <c r="B818">
        <v>7620</v>
      </c>
      <c r="D818" s="2"/>
      <c r="E818" t="s">
        <v>176</v>
      </c>
      <c r="F818" s="2" t="s">
        <v>177</v>
      </c>
      <c r="G818">
        <v>15</v>
      </c>
      <c r="H818" s="3">
        <v>37391</v>
      </c>
      <c r="J818">
        <v>118421.333</v>
      </c>
      <c r="K818">
        <v>124171.3</v>
      </c>
      <c r="L818">
        <v>147970.799</v>
      </c>
      <c r="M818">
        <v>22</v>
      </c>
      <c r="N818">
        <v>8</v>
      </c>
      <c r="O818">
        <v>0</v>
      </c>
      <c r="P818">
        <v>30</v>
      </c>
      <c r="Q818">
        <v>100</v>
      </c>
      <c r="R818">
        <v>100</v>
      </c>
      <c r="S818">
        <v>6647221</v>
      </c>
      <c r="T818">
        <v>1598230</v>
      </c>
      <c r="U818">
        <v>5048991</v>
      </c>
      <c r="V818">
        <v>23</v>
      </c>
      <c r="W818">
        <v>3552639</v>
      </c>
      <c r="X818">
        <v>0</v>
      </c>
      <c r="Y818">
        <v>0</v>
      </c>
      <c r="Z818">
        <v>0</v>
      </c>
      <c r="AA818">
        <v>172500</v>
      </c>
      <c r="AB818">
        <v>0</v>
      </c>
      <c r="AC818">
        <v>0</v>
      </c>
      <c r="AD818">
        <v>0</v>
      </c>
      <c r="AE818">
        <v>172500</v>
      </c>
      <c r="AF818">
        <v>0</v>
      </c>
      <c r="AG818">
        <v>465642</v>
      </c>
      <c r="AH818">
        <v>0</v>
      </c>
      <c r="AI818">
        <v>915569</v>
      </c>
      <c r="AJ818">
        <v>1381211</v>
      </c>
      <c r="AK818">
        <v>665868</v>
      </c>
      <c r="AL818">
        <v>73985</v>
      </c>
      <c r="AM818">
        <v>726018</v>
      </c>
      <c r="AN818">
        <v>0</v>
      </c>
      <c r="AO818">
        <v>65000</v>
      </c>
      <c r="AP818">
        <v>2912082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10000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629790</v>
      </c>
      <c r="BN818">
        <v>62970</v>
      </c>
      <c r="BO818">
        <v>287940</v>
      </c>
      <c r="BP818">
        <v>290400</v>
      </c>
      <c r="BQ818">
        <v>59820</v>
      </c>
      <c r="BR818">
        <v>10660</v>
      </c>
      <c r="BS818">
        <v>41900</v>
      </c>
      <c r="BT818">
        <v>11000</v>
      </c>
      <c r="BU818">
        <v>5000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198750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217810.84400000001</v>
      </c>
      <c r="CH818">
        <v>30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13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20</v>
      </c>
      <c r="DA818">
        <v>0</v>
      </c>
      <c r="DB818">
        <v>33</v>
      </c>
      <c r="DC818">
        <v>53</v>
      </c>
      <c r="DD818">
        <v>24</v>
      </c>
      <c r="DE818">
        <v>2</v>
      </c>
      <c r="DF818">
        <v>65.42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0.5</v>
      </c>
      <c r="DR818">
        <v>2</v>
      </c>
      <c r="DS818">
        <v>2</v>
      </c>
      <c r="DV818" s="2"/>
      <c r="DZ818" t="b">
        <v>1</v>
      </c>
      <c r="EA818" s="2" t="s">
        <v>208</v>
      </c>
      <c r="ED818" s="3">
        <v>46113</v>
      </c>
      <c r="EE818" s="3">
        <v>46142</v>
      </c>
      <c r="EF818" s="2" t="s">
        <v>173</v>
      </c>
      <c r="EG818" t="b">
        <v>1</v>
      </c>
      <c r="EH818" s="2" t="s">
        <v>174</v>
      </c>
      <c r="EK818" s="2"/>
    </row>
    <row r="819" spans="1:141" ht="15">
      <c r="A819" s="3">
        <v>46113</v>
      </c>
      <c r="B819">
        <v>7620</v>
      </c>
      <c r="D819" s="2"/>
      <c r="E819" t="s">
        <v>176</v>
      </c>
      <c r="F819" s="2" t="s">
        <v>177</v>
      </c>
      <c r="G819">
        <v>12</v>
      </c>
      <c r="H819" s="3">
        <v>37599</v>
      </c>
      <c r="J819">
        <v>116788.333</v>
      </c>
      <c r="K819">
        <v>122788.3</v>
      </c>
      <c r="L819">
        <v>146322.72399999999</v>
      </c>
      <c r="M819">
        <v>22</v>
      </c>
      <c r="N819">
        <v>8</v>
      </c>
      <c r="O819">
        <v>0</v>
      </c>
      <c r="P819">
        <v>30</v>
      </c>
      <c r="Q819">
        <v>100</v>
      </c>
      <c r="R819">
        <v>100</v>
      </c>
      <c r="S819">
        <v>6400486</v>
      </c>
      <c r="T819">
        <v>1397486</v>
      </c>
      <c r="U819">
        <v>5003000</v>
      </c>
      <c r="V819">
        <v>23</v>
      </c>
      <c r="W819">
        <v>3503649</v>
      </c>
      <c r="X819">
        <v>0</v>
      </c>
      <c r="Y819">
        <v>0</v>
      </c>
      <c r="Z819">
        <v>7500</v>
      </c>
      <c r="AA819">
        <v>172500</v>
      </c>
      <c r="AB819">
        <v>0</v>
      </c>
      <c r="AC819">
        <v>0</v>
      </c>
      <c r="AD819">
        <v>0</v>
      </c>
      <c r="AE819">
        <v>180000</v>
      </c>
      <c r="AF819">
        <v>0</v>
      </c>
      <c r="AG819">
        <v>460456</v>
      </c>
      <c r="AH819">
        <v>0</v>
      </c>
      <c r="AI819">
        <v>658452</v>
      </c>
      <c r="AJ819">
        <v>1118908</v>
      </c>
      <c r="AK819">
        <v>823065</v>
      </c>
      <c r="AL819">
        <v>73161</v>
      </c>
      <c r="AM819">
        <v>556831</v>
      </c>
      <c r="AN819">
        <v>0</v>
      </c>
      <c r="AO819">
        <v>55000</v>
      </c>
      <c r="AP819">
        <v>2626965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54872</v>
      </c>
      <c r="AZ819">
        <v>0</v>
      </c>
      <c r="BA819">
        <v>0</v>
      </c>
      <c r="BB819">
        <v>35000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485070</v>
      </c>
      <c r="BN819">
        <v>48500</v>
      </c>
      <c r="BO819">
        <v>274590</v>
      </c>
      <c r="BP819">
        <v>280070</v>
      </c>
      <c r="BQ819">
        <v>57600</v>
      </c>
      <c r="BR819">
        <v>10510</v>
      </c>
      <c r="BS819">
        <v>41440</v>
      </c>
      <c r="BT819">
        <v>0</v>
      </c>
      <c r="BU819">
        <v>906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198800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221366.45600000001</v>
      </c>
      <c r="CH819">
        <v>30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11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20</v>
      </c>
      <c r="DA819">
        <v>0</v>
      </c>
      <c r="DB819">
        <v>24</v>
      </c>
      <c r="DC819">
        <v>44</v>
      </c>
      <c r="DD819">
        <v>30</v>
      </c>
      <c r="DE819">
        <v>2</v>
      </c>
      <c r="DF819">
        <v>50.74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0.5</v>
      </c>
      <c r="DR819">
        <v>2</v>
      </c>
      <c r="DS819">
        <v>2</v>
      </c>
      <c r="DV819" s="2"/>
      <c r="DZ819" t="b">
        <v>1</v>
      </c>
      <c r="EA819" s="2" t="s">
        <v>208</v>
      </c>
      <c r="ED819" s="3">
        <v>46113</v>
      </c>
      <c r="EE819" s="3">
        <v>46142</v>
      </c>
      <c r="EF819" s="2" t="s">
        <v>173</v>
      </c>
      <c r="EG819" t="b">
        <v>1</v>
      </c>
      <c r="EH819" s="2" t="s">
        <v>174</v>
      </c>
      <c r="EK819" s="2"/>
    </row>
    <row r="820" spans="1:141" ht="15">
      <c r="A820" s="3">
        <v>46113</v>
      </c>
      <c r="B820">
        <v>7620</v>
      </c>
      <c r="D820" s="2"/>
      <c r="E820" t="s">
        <v>176</v>
      </c>
      <c r="F820" s="2" t="s">
        <v>177</v>
      </c>
      <c r="G820">
        <v>5</v>
      </c>
      <c r="H820" s="3">
        <v>37683</v>
      </c>
      <c r="J820">
        <v>111809.333</v>
      </c>
      <c r="K820">
        <v>117809.3</v>
      </c>
      <c r="L820">
        <v>140389.416</v>
      </c>
      <c r="M820">
        <v>22</v>
      </c>
      <c r="N820">
        <v>8</v>
      </c>
      <c r="O820">
        <v>0</v>
      </c>
      <c r="P820">
        <v>30</v>
      </c>
      <c r="Q820">
        <v>100</v>
      </c>
      <c r="R820">
        <v>100</v>
      </c>
      <c r="S820">
        <v>6095366</v>
      </c>
      <c r="T820">
        <v>1775100</v>
      </c>
      <c r="U820">
        <v>4320266</v>
      </c>
      <c r="V820">
        <v>23</v>
      </c>
      <c r="W820">
        <v>3354279</v>
      </c>
      <c r="X820">
        <v>0</v>
      </c>
      <c r="Y820">
        <v>0</v>
      </c>
      <c r="Z820">
        <v>7500</v>
      </c>
      <c r="AA820">
        <v>172500</v>
      </c>
      <c r="AB820">
        <v>0</v>
      </c>
      <c r="AC820">
        <v>0</v>
      </c>
      <c r="AD820">
        <v>0</v>
      </c>
      <c r="AE820">
        <v>180000</v>
      </c>
      <c r="AF820">
        <v>0</v>
      </c>
      <c r="AG820">
        <v>441784</v>
      </c>
      <c r="AH820">
        <v>0</v>
      </c>
      <c r="AI820">
        <v>684398</v>
      </c>
      <c r="AJ820">
        <v>1126183</v>
      </c>
      <c r="AK820">
        <v>710721</v>
      </c>
      <c r="AL820">
        <v>0</v>
      </c>
      <c r="AM820">
        <v>558890</v>
      </c>
      <c r="AN820">
        <v>0</v>
      </c>
      <c r="AO820">
        <v>60000</v>
      </c>
      <c r="AP820">
        <v>2455794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105293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551590</v>
      </c>
      <c r="BN820">
        <v>55150</v>
      </c>
      <c r="BO820">
        <v>256160</v>
      </c>
      <c r="BP820">
        <v>285570</v>
      </c>
      <c r="BQ820">
        <v>54860</v>
      </c>
      <c r="BR820">
        <v>10070</v>
      </c>
      <c r="BS820">
        <v>39760</v>
      </c>
      <c r="BT820">
        <v>11000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510940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210432.34400000001</v>
      </c>
      <c r="CH820">
        <v>30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12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20</v>
      </c>
      <c r="DA820">
        <v>0</v>
      </c>
      <c r="DB820">
        <v>26</v>
      </c>
      <c r="DC820">
        <v>46</v>
      </c>
      <c r="DD820">
        <v>27</v>
      </c>
      <c r="DE820">
        <v>0</v>
      </c>
      <c r="DF820">
        <v>53.08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1.5</v>
      </c>
      <c r="DR820">
        <v>2</v>
      </c>
      <c r="DS820">
        <v>2</v>
      </c>
      <c r="DV820" s="2"/>
      <c r="DZ820" t="b">
        <v>1</v>
      </c>
      <c r="EA820" s="2" t="s">
        <v>208</v>
      </c>
      <c r="ED820" s="3">
        <v>46113</v>
      </c>
      <c r="EE820" s="3">
        <v>46142</v>
      </c>
      <c r="EF820" s="2" t="s">
        <v>173</v>
      </c>
      <c r="EG820" t="b">
        <v>1</v>
      </c>
      <c r="EH820" s="2" t="s">
        <v>174</v>
      </c>
      <c r="EK820" s="2"/>
    </row>
    <row r="821" spans="1:141" ht="15">
      <c r="A821" s="3">
        <v>46113</v>
      </c>
      <c r="B821">
        <v>7620</v>
      </c>
      <c r="D821" s="2"/>
      <c r="E821" t="s">
        <v>176</v>
      </c>
      <c r="F821" s="2" t="s">
        <v>177</v>
      </c>
      <c r="G821">
        <v>12</v>
      </c>
      <c r="H821" s="3">
        <v>37914</v>
      </c>
      <c r="J821">
        <v>116788.333</v>
      </c>
      <c r="K821">
        <v>122288.3</v>
      </c>
      <c r="L821">
        <v>145726.891</v>
      </c>
      <c r="M821">
        <v>22</v>
      </c>
      <c r="N821">
        <v>8</v>
      </c>
      <c r="O821">
        <v>0</v>
      </c>
      <c r="P821">
        <v>30</v>
      </c>
      <c r="Q821">
        <v>100</v>
      </c>
      <c r="R821">
        <v>100</v>
      </c>
      <c r="S821">
        <v>6540125</v>
      </c>
      <c r="T821">
        <v>1401316</v>
      </c>
      <c r="U821">
        <v>5138809</v>
      </c>
      <c r="V821">
        <v>22</v>
      </c>
      <c r="W821">
        <v>3503649</v>
      </c>
      <c r="X821">
        <v>0</v>
      </c>
      <c r="Y821">
        <v>0</v>
      </c>
      <c r="Z821">
        <v>0</v>
      </c>
      <c r="AA821">
        <v>165000</v>
      </c>
      <c r="AB821">
        <v>0</v>
      </c>
      <c r="AC821">
        <v>0</v>
      </c>
      <c r="AD821">
        <v>0</v>
      </c>
      <c r="AE821">
        <v>165000</v>
      </c>
      <c r="AF821">
        <v>0</v>
      </c>
      <c r="AG821">
        <v>458581</v>
      </c>
      <c r="AH821">
        <v>0</v>
      </c>
      <c r="AI821">
        <v>628447</v>
      </c>
      <c r="AJ821">
        <v>1087028</v>
      </c>
      <c r="AK821">
        <v>929008</v>
      </c>
      <c r="AL821">
        <v>72863</v>
      </c>
      <c r="AM821">
        <v>543634</v>
      </c>
      <c r="AN821">
        <v>0</v>
      </c>
      <c r="AO821">
        <v>55000</v>
      </c>
      <c r="AP821">
        <v>2687533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163943</v>
      </c>
      <c r="AZ821">
        <v>0</v>
      </c>
      <c r="BA821">
        <v>0</v>
      </c>
      <c r="BB821">
        <v>20000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607870</v>
      </c>
      <c r="BN821">
        <v>60780</v>
      </c>
      <c r="BO821">
        <v>277540</v>
      </c>
      <c r="BP821">
        <v>274360</v>
      </c>
      <c r="BQ821">
        <v>58860</v>
      </c>
      <c r="BR821">
        <v>10510</v>
      </c>
      <c r="BS821">
        <v>41270</v>
      </c>
      <c r="BT821">
        <v>0</v>
      </c>
      <c r="BU821">
        <v>1000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69126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217446.15599999999</v>
      </c>
      <c r="CH821">
        <v>30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11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20</v>
      </c>
      <c r="DA821">
        <v>0</v>
      </c>
      <c r="DB821">
        <v>23</v>
      </c>
      <c r="DC821">
        <v>43</v>
      </c>
      <c r="DD821">
        <v>34</v>
      </c>
      <c r="DE821">
        <v>2</v>
      </c>
      <c r="DF821">
        <v>49.74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3</v>
      </c>
      <c r="DR821">
        <v>2</v>
      </c>
      <c r="DS821">
        <v>2</v>
      </c>
      <c r="DV821" s="2"/>
      <c r="DZ821" t="b">
        <v>1</v>
      </c>
      <c r="EA821" s="2" t="s">
        <v>208</v>
      </c>
      <c r="ED821" s="3">
        <v>46113</v>
      </c>
      <c r="EE821" s="3">
        <v>46142</v>
      </c>
      <c r="EF821" s="2" t="s">
        <v>173</v>
      </c>
      <c r="EG821" t="b">
        <v>1</v>
      </c>
      <c r="EH821" s="2" t="s">
        <v>174</v>
      </c>
      <c r="EK821" s="2"/>
    </row>
    <row r="822" spans="1:141" ht="15">
      <c r="A822" s="3">
        <v>46113</v>
      </c>
      <c r="B822">
        <v>7620</v>
      </c>
      <c r="D822" s="2"/>
      <c r="E822" t="s">
        <v>176</v>
      </c>
      <c r="F822" s="2" t="s">
        <v>177</v>
      </c>
      <c r="G822">
        <v>5</v>
      </c>
      <c r="H822" s="3">
        <v>37963</v>
      </c>
      <c r="J822">
        <v>111809.333</v>
      </c>
      <c r="K822">
        <v>118684.3</v>
      </c>
      <c r="L822">
        <v>141432.12400000001</v>
      </c>
      <c r="M822">
        <v>22</v>
      </c>
      <c r="N822">
        <v>8</v>
      </c>
      <c r="O822">
        <v>0</v>
      </c>
      <c r="P822">
        <v>30</v>
      </c>
      <c r="Q822">
        <v>100</v>
      </c>
      <c r="R822">
        <v>100</v>
      </c>
      <c r="S822">
        <v>6112621</v>
      </c>
      <c r="T822">
        <v>1302621</v>
      </c>
      <c r="U822">
        <v>4810000</v>
      </c>
      <c r="V822">
        <v>22</v>
      </c>
      <c r="W822">
        <v>3354279</v>
      </c>
      <c r="X822">
        <v>0</v>
      </c>
      <c r="Y822">
        <v>0</v>
      </c>
      <c r="Z822">
        <v>41250</v>
      </c>
      <c r="AA822">
        <v>165000</v>
      </c>
      <c r="AB822">
        <v>0</v>
      </c>
      <c r="AC822">
        <v>0</v>
      </c>
      <c r="AD822">
        <v>0</v>
      </c>
      <c r="AE822">
        <v>206250</v>
      </c>
      <c r="AF822">
        <v>0</v>
      </c>
      <c r="AG822">
        <v>445066</v>
      </c>
      <c r="AH822">
        <v>0</v>
      </c>
      <c r="AI822">
        <v>609926</v>
      </c>
      <c r="AJ822">
        <v>1054992</v>
      </c>
      <c r="AK822">
        <v>795555</v>
      </c>
      <c r="AL822">
        <v>70716</v>
      </c>
      <c r="AM822">
        <v>502791</v>
      </c>
      <c r="AN822">
        <v>0</v>
      </c>
      <c r="AO822">
        <v>50000</v>
      </c>
      <c r="AP822">
        <v>2474054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53038</v>
      </c>
      <c r="AZ822">
        <v>0</v>
      </c>
      <c r="BA822">
        <v>0</v>
      </c>
      <c r="BB822">
        <v>25000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525410</v>
      </c>
      <c r="BN822">
        <v>52540</v>
      </c>
      <c r="BO822">
        <v>256640</v>
      </c>
      <c r="BP822">
        <v>270550</v>
      </c>
      <c r="BQ822">
        <v>55010</v>
      </c>
      <c r="BR822">
        <v>10070</v>
      </c>
      <c r="BS822">
        <v>40050</v>
      </c>
      <c r="BT822">
        <v>14000</v>
      </c>
      <c r="BU822">
        <v>731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77620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215324.5</v>
      </c>
      <c r="CH822">
        <v>30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20</v>
      </c>
      <c r="DA822">
        <v>0</v>
      </c>
      <c r="DB822">
        <v>23</v>
      </c>
      <c r="DC822">
        <v>43</v>
      </c>
      <c r="DD822">
        <v>30</v>
      </c>
      <c r="DE822">
        <v>2</v>
      </c>
      <c r="DF822">
        <v>47.4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2</v>
      </c>
      <c r="DR822">
        <v>2</v>
      </c>
      <c r="DS822">
        <v>2</v>
      </c>
      <c r="DV822" s="2"/>
      <c r="DZ822" t="b">
        <v>1</v>
      </c>
      <c r="EA822" s="2" t="s">
        <v>208</v>
      </c>
      <c r="ED822" s="3">
        <v>46113</v>
      </c>
      <c r="EE822" s="3">
        <v>46142</v>
      </c>
      <c r="EF822" s="2" t="s">
        <v>173</v>
      </c>
      <c r="EG822" t="b">
        <v>1</v>
      </c>
      <c r="EH822" s="2" t="s">
        <v>174</v>
      </c>
      <c r="EK822" s="2"/>
    </row>
    <row r="823" spans="1:141" ht="15">
      <c r="A823" s="3">
        <v>46113</v>
      </c>
      <c r="B823">
        <v>7620</v>
      </c>
      <c r="D823" s="2"/>
      <c r="E823" t="s">
        <v>176</v>
      </c>
      <c r="F823" s="2" t="s">
        <v>177</v>
      </c>
      <c r="G823">
        <v>7</v>
      </c>
      <c r="H823" s="3">
        <v>38126</v>
      </c>
      <c r="J823">
        <v>113366.333</v>
      </c>
      <c r="K823">
        <v>118866.3</v>
      </c>
      <c r="L823">
        <v>141649.008</v>
      </c>
      <c r="M823">
        <v>22</v>
      </c>
      <c r="N823">
        <v>8</v>
      </c>
      <c r="O823">
        <v>0</v>
      </c>
      <c r="P823">
        <v>30</v>
      </c>
      <c r="Q823">
        <v>100</v>
      </c>
      <c r="R823">
        <v>100</v>
      </c>
      <c r="S823">
        <v>5132928</v>
      </c>
      <c r="T823">
        <v>1142928</v>
      </c>
      <c r="U823">
        <v>3990000</v>
      </c>
      <c r="V823">
        <v>21</v>
      </c>
      <c r="W823">
        <v>3400989</v>
      </c>
      <c r="X823">
        <v>0</v>
      </c>
      <c r="Y823">
        <v>0</v>
      </c>
      <c r="Z823">
        <v>7500</v>
      </c>
      <c r="AA823">
        <v>157500</v>
      </c>
      <c r="AB823">
        <v>0</v>
      </c>
      <c r="AC823">
        <v>0</v>
      </c>
      <c r="AD823">
        <v>0</v>
      </c>
      <c r="AE823">
        <v>165000</v>
      </c>
      <c r="AF823">
        <v>0</v>
      </c>
      <c r="AG823">
        <v>445748</v>
      </c>
      <c r="AH823">
        <v>0</v>
      </c>
      <c r="AI823">
        <v>159355</v>
      </c>
      <c r="AJ823">
        <v>605103</v>
      </c>
      <c r="AK823">
        <v>584302</v>
      </c>
      <c r="AL823">
        <v>0</v>
      </c>
      <c r="AM823">
        <v>163179</v>
      </c>
      <c r="AN823">
        <v>0</v>
      </c>
      <c r="AO823">
        <v>20000</v>
      </c>
      <c r="AP823">
        <v>1372584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159355</v>
      </c>
      <c r="AZ823">
        <v>0</v>
      </c>
      <c r="BA823">
        <v>0</v>
      </c>
      <c r="BB823">
        <v>35000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346790</v>
      </c>
      <c r="BN823">
        <v>34670</v>
      </c>
      <c r="BO823">
        <v>268470</v>
      </c>
      <c r="BP823">
        <v>221510</v>
      </c>
      <c r="BQ823">
        <v>46200</v>
      </c>
      <c r="BR823">
        <v>10210</v>
      </c>
      <c r="BS823">
        <v>40110</v>
      </c>
      <c r="BT823">
        <v>2000</v>
      </c>
      <c r="BU823">
        <v>3508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169460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204416.43299999999</v>
      </c>
      <c r="CH823">
        <v>30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4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20</v>
      </c>
      <c r="DA823">
        <v>0</v>
      </c>
      <c r="DB823">
        <v>6</v>
      </c>
      <c r="DC823">
        <v>26</v>
      </c>
      <c r="DD823">
        <v>22</v>
      </c>
      <c r="DE823">
        <v>0</v>
      </c>
      <c r="DF823">
        <v>15.36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1</v>
      </c>
      <c r="DR823">
        <v>2</v>
      </c>
      <c r="DS823">
        <v>2</v>
      </c>
      <c r="DV823" s="2"/>
      <c r="DZ823" t="b">
        <v>1</v>
      </c>
      <c r="EA823" s="2" t="s">
        <v>208</v>
      </c>
      <c r="ED823" s="3">
        <v>46113</v>
      </c>
      <c r="EE823" s="3">
        <v>46142</v>
      </c>
      <c r="EF823" s="2" t="s">
        <v>173</v>
      </c>
      <c r="EG823" t="b">
        <v>1</v>
      </c>
      <c r="EH823" s="2" t="s">
        <v>174</v>
      </c>
      <c r="EK823" s="2"/>
    </row>
    <row r="824" spans="1:141" ht="15">
      <c r="A824" s="3">
        <v>46113</v>
      </c>
      <c r="B824">
        <v>7620</v>
      </c>
      <c r="D824" s="2"/>
      <c r="E824" t="s">
        <v>176</v>
      </c>
      <c r="F824" s="2" t="s">
        <v>177</v>
      </c>
      <c r="G824">
        <v>1</v>
      </c>
      <c r="H824" s="3">
        <v>38544</v>
      </c>
      <c r="J824">
        <v>108315.333</v>
      </c>
      <c r="K824">
        <v>113565.3</v>
      </c>
      <c r="L824">
        <v>135331.98300000001</v>
      </c>
      <c r="M824">
        <v>22</v>
      </c>
      <c r="N824">
        <v>8</v>
      </c>
      <c r="O824">
        <v>0</v>
      </c>
      <c r="P824">
        <v>30</v>
      </c>
      <c r="Q824">
        <v>100</v>
      </c>
      <c r="R824">
        <v>100</v>
      </c>
      <c r="S824">
        <v>6071960</v>
      </c>
      <c r="T824">
        <v>1598670</v>
      </c>
      <c r="U824">
        <v>4473290</v>
      </c>
      <c r="V824">
        <v>20</v>
      </c>
      <c r="W824">
        <v>3249459</v>
      </c>
      <c r="X824">
        <v>0</v>
      </c>
      <c r="Y824">
        <v>0</v>
      </c>
      <c r="Z824">
        <v>7500</v>
      </c>
      <c r="AA824">
        <v>150000</v>
      </c>
      <c r="AB824">
        <v>0</v>
      </c>
      <c r="AC824">
        <v>0</v>
      </c>
      <c r="AD824">
        <v>0</v>
      </c>
      <c r="AE824">
        <v>157500</v>
      </c>
      <c r="AF824">
        <v>0</v>
      </c>
      <c r="AG824">
        <v>425869</v>
      </c>
      <c r="AH824">
        <v>0</v>
      </c>
      <c r="AI824">
        <v>685118</v>
      </c>
      <c r="AJ824">
        <v>1110988</v>
      </c>
      <c r="AK824">
        <v>761242</v>
      </c>
      <c r="AL824">
        <v>67665</v>
      </c>
      <c r="AM824">
        <v>579356</v>
      </c>
      <c r="AN824">
        <v>0</v>
      </c>
      <c r="AO824">
        <v>60000</v>
      </c>
      <c r="AP824">
        <v>2579251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50750</v>
      </c>
      <c r="AZ824">
        <v>0</v>
      </c>
      <c r="BA824">
        <v>0</v>
      </c>
      <c r="BB824">
        <v>35000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579800</v>
      </c>
      <c r="BN824">
        <v>57980</v>
      </c>
      <c r="BO824">
        <v>241390</v>
      </c>
      <c r="BP824">
        <v>260680</v>
      </c>
      <c r="BQ824">
        <v>54650</v>
      </c>
      <c r="BR824">
        <v>9750</v>
      </c>
      <c r="BS824">
        <v>38320</v>
      </c>
      <c r="BT824">
        <v>0</v>
      </c>
      <c r="BU824">
        <v>3000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353100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179669.91099999999</v>
      </c>
      <c r="CH824">
        <v>30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12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20</v>
      </c>
      <c r="DA824">
        <v>0</v>
      </c>
      <c r="DB824">
        <v>27</v>
      </c>
      <c r="DC824">
        <v>47</v>
      </c>
      <c r="DD824">
        <v>30</v>
      </c>
      <c r="DE824">
        <v>2</v>
      </c>
      <c r="DF824">
        <v>57.08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1</v>
      </c>
      <c r="DR824">
        <v>2</v>
      </c>
      <c r="DS824">
        <v>2</v>
      </c>
      <c r="DV824" s="2"/>
      <c r="DZ824" t="b">
        <v>1</v>
      </c>
      <c r="EA824" s="2" t="s">
        <v>208</v>
      </c>
      <c r="ED824" s="3">
        <v>46113</v>
      </c>
      <c r="EE824" s="3">
        <v>46142</v>
      </c>
      <c r="EF824" s="2" t="s">
        <v>173</v>
      </c>
      <c r="EG824" t="b">
        <v>1</v>
      </c>
      <c r="EH824" s="2" t="s">
        <v>174</v>
      </c>
      <c r="EK824" s="2"/>
    </row>
    <row r="825" spans="1:141" ht="15">
      <c r="A825" s="3">
        <v>46113</v>
      </c>
      <c r="B825">
        <v>7620</v>
      </c>
      <c r="D825" s="2"/>
      <c r="E825" t="s">
        <v>179</v>
      </c>
      <c r="F825" s="2" t="s">
        <v>180</v>
      </c>
      <c r="G825">
        <v>17</v>
      </c>
      <c r="H825" s="3">
        <v>41640</v>
      </c>
      <c r="J825">
        <v>104068.299</v>
      </c>
      <c r="K825">
        <v>107443.26700000001</v>
      </c>
      <c r="L825">
        <v>128036.55899999999</v>
      </c>
      <c r="M825">
        <v>22</v>
      </c>
      <c r="N825">
        <v>8</v>
      </c>
      <c r="O825">
        <v>0</v>
      </c>
      <c r="P825">
        <v>30</v>
      </c>
      <c r="Q825">
        <v>100</v>
      </c>
      <c r="R825">
        <v>100</v>
      </c>
      <c r="S825">
        <v>6026354</v>
      </c>
      <c r="T825">
        <v>1275354</v>
      </c>
      <c r="U825">
        <v>4751000</v>
      </c>
      <c r="V825">
        <v>12</v>
      </c>
      <c r="W825">
        <v>3122048</v>
      </c>
      <c r="X825">
        <v>0</v>
      </c>
      <c r="Y825">
        <v>0</v>
      </c>
      <c r="Z825">
        <v>11250</v>
      </c>
      <c r="AA825">
        <v>90000</v>
      </c>
      <c r="AB825">
        <v>0</v>
      </c>
      <c r="AC825">
        <v>0</v>
      </c>
      <c r="AD825">
        <v>0</v>
      </c>
      <c r="AE825">
        <v>101250</v>
      </c>
      <c r="AF825">
        <v>0</v>
      </c>
      <c r="AG825">
        <v>402912</v>
      </c>
      <c r="AH825">
        <v>0</v>
      </c>
      <c r="AI825">
        <v>792226</v>
      </c>
      <c r="AJ825">
        <v>1195138</v>
      </c>
      <c r="AK825">
        <v>720205</v>
      </c>
      <c r="AL825">
        <v>64018</v>
      </c>
      <c r="AM825">
        <v>650681</v>
      </c>
      <c r="AN825">
        <v>0</v>
      </c>
      <c r="AO825">
        <v>70000</v>
      </c>
      <c r="AP825">
        <v>2700042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48014</v>
      </c>
      <c r="AZ825">
        <v>0</v>
      </c>
      <c r="BA825">
        <v>0</v>
      </c>
      <c r="BB825">
        <v>55000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401600</v>
      </c>
      <c r="BN825">
        <v>40160</v>
      </c>
      <c r="BO825">
        <v>243480</v>
      </c>
      <c r="BP825">
        <v>260270</v>
      </c>
      <c r="BQ825">
        <v>54240</v>
      </c>
      <c r="BR825">
        <v>9370</v>
      </c>
      <c r="BS825">
        <v>36260</v>
      </c>
      <c r="BT825">
        <v>9000</v>
      </c>
      <c r="BU825">
        <v>6234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214740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184261.644</v>
      </c>
      <c r="CH825">
        <v>30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14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20</v>
      </c>
      <c r="DA825">
        <v>0</v>
      </c>
      <c r="DB825">
        <v>33</v>
      </c>
      <c r="DC825">
        <v>53</v>
      </c>
      <c r="DD825">
        <v>30</v>
      </c>
      <c r="DE825">
        <v>2</v>
      </c>
      <c r="DF825">
        <v>67.760000000000005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2</v>
      </c>
      <c r="DS825">
        <v>2</v>
      </c>
      <c r="DV825" s="2"/>
      <c r="DZ825" t="b">
        <v>1</v>
      </c>
      <c r="EA825" s="2" t="s">
        <v>208</v>
      </c>
      <c r="ED825" s="3">
        <v>46113</v>
      </c>
      <c r="EE825" s="3">
        <v>46142</v>
      </c>
      <c r="EF825" s="2" t="s">
        <v>173</v>
      </c>
      <c r="EG825" t="b">
        <v>1</v>
      </c>
      <c r="EH825" s="2" t="s">
        <v>174</v>
      </c>
      <c r="EK825" s="2"/>
    </row>
    <row r="826" spans="1:141" ht="15">
      <c r="A826" s="3">
        <v>46113</v>
      </c>
      <c r="B826">
        <v>7620</v>
      </c>
      <c r="D826" s="2"/>
      <c r="E826" t="s">
        <v>179</v>
      </c>
      <c r="F826" s="2" t="s">
        <v>180</v>
      </c>
      <c r="G826">
        <v>17</v>
      </c>
      <c r="H826" s="3">
        <v>41640</v>
      </c>
      <c r="J826">
        <v>104068.299</v>
      </c>
      <c r="K826">
        <v>107318.26700000001</v>
      </c>
      <c r="L826">
        <v>127887.601</v>
      </c>
      <c r="M826">
        <v>22</v>
      </c>
      <c r="N826">
        <v>8</v>
      </c>
      <c r="O826">
        <v>0</v>
      </c>
      <c r="P826">
        <v>30</v>
      </c>
      <c r="Q826">
        <v>100</v>
      </c>
      <c r="R826">
        <v>100</v>
      </c>
      <c r="S826">
        <v>5672570</v>
      </c>
      <c r="T826">
        <v>1301570</v>
      </c>
      <c r="U826">
        <v>4371000</v>
      </c>
      <c r="V826">
        <v>12</v>
      </c>
      <c r="W826">
        <v>3122048</v>
      </c>
      <c r="X826">
        <v>0</v>
      </c>
      <c r="Y826">
        <v>0</v>
      </c>
      <c r="Z826">
        <v>7500</v>
      </c>
      <c r="AA826">
        <v>90000</v>
      </c>
      <c r="AB826">
        <v>0</v>
      </c>
      <c r="AC826">
        <v>0</v>
      </c>
      <c r="AD826">
        <v>0</v>
      </c>
      <c r="AE826">
        <v>97500</v>
      </c>
      <c r="AF826">
        <v>0</v>
      </c>
      <c r="AG826">
        <v>402443</v>
      </c>
      <c r="AH826">
        <v>0</v>
      </c>
      <c r="AI826">
        <v>623452</v>
      </c>
      <c r="AJ826">
        <v>1025895</v>
      </c>
      <c r="AK826">
        <v>719367</v>
      </c>
      <c r="AL826">
        <v>63943</v>
      </c>
      <c r="AM826">
        <v>505859</v>
      </c>
      <c r="AN826">
        <v>0</v>
      </c>
      <c r="AO826">
        <v>55000</v>
      </c>
      <c r="AP826">
        <v>2370064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47958</v>
      </c>
      <c r="AZ826">
        <v>0</v>
      </c>
      <c r="BA826">
        <v>0</v>
      </c>
      <c r="BB826">
        <v>35000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433630</v>
      </c>
      <c r="BN826">
        <v>43360</v>
      </c>
      <c r="BO826">
        <v>243860</v>
      </c>
      <c r="BP826">
        <v>248010</v>
      </c>
      <c r="BQ826">
        <v>51050</v>
      </c>
      <c r="BR826">
        <v>9370</v>
      </c>
      <c r="BS826">
        <v>36210</v>
      </c>
      <c r="BT826">
        <v>0</v>
      </c>
      <c r="BU826">
        <v>380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235700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194801.34400000001</v>
      </c>
      <c r="CH826">
        <v>30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11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20</v>
      </c>
      <c r="DA826">
        <v>0</v>
      </c>
      <c r="DB826">
        <v>26</v>
      </c>
      <c r="DC826">
        <v>46</v>
      </c>
      <c r="DD826">
        <v>30</v>
      </c>
      <c r="DE826">
        <v>2</v>
      </c>
      <c r="DF826">
        <v>52.74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0.5</v>
      </c>
      <c r="DR826">
        <v>2</v>
      </c>
      <c r="DS826">
        <v>2</v>
      </c>
      <c r="DV826" s="2"/>
      <c r="DZ826" t="b">
        <v>1</v>
      </c>
      <c r="EA826" s="2" t="s">
        <v>208</v>
      </c>
      <c r="ED826" s="3">
        <v>46113</v>
      </c>
      <c r="EE826" s="3">
        <v>46142</v>
      </c>
      <c r="EF826" s="2" t="s">
        <v>173</v>
      </c>
      <c r="EG826" t="b">
        <v>1</v>
      </c>
      <c r="EH826" s="2" t="s">
        <v>174</v>
      </c>
      <c r="EK826" s="2"/>
    </row>
    <row r="827" spans="1:141" ht="15">
      <c r="A827" s="3">
        <v>46113</v>
      </c>
      <c r="B827">
        <v>7620</v>
      </c>
      <c r="D827" s="2"/>
      <c r="E827" t="s">
        <v>179</v>
      </c>
      <c r="F827" s="2" t="s">
        <v>180</v>
      </c>
      <c r="G827">
        <v>14</v>
      </c>
      <c r="H827" s="3">
        <v>41640</v>
      </c>
      <c r="J827">
        <v>102118.299</v>
      </c>
      <c r="K827">
        <v>105118.26700000001</v>
      </c>
      <c r="L827">
        <v>125265.93399999999</v>
      </c>
      <c r="M827">
        <v>22</v>
      </c>
      <c r="N827">
        <v>8</v>
      </c>
      <c r="O827">
        <v>0</v>
      </c>
      <c r="P827">
        <v>30</v>
      </c>
      <c r="Q827">
        <v>100</v>
      </c>
      <c r="R827">
        <v>100</v>
      </c>
      <c r="S827">
        <v>5857270</v>
      </c>
      <c r="T827">
        <v>1276550</v>
      </c>
      <c r="U827">
        <v>4580720</v>
      </c>
      <c r="V827">
        <v>12</v>
      </c>
      <c r="W827">
        <v>3057166</v>
      </c>
      <c r="X827">
        <v>0</v>
      </c>
      <c r="Y827">
        <v>0</v>
      </c>
      <c r="Z827">
        <v>0</v>
      </c>
      <c r="AA827">
        <v>90000</v>
      </c>
      <c r="AB827">
        <v>0</v>
      </c>
      <c r="AC827">
        <v>0</v>
      </c>
      <c r="AD827">
        <v>0</v>
      </c>
      <c r="AE827">
        <v>90000</v>
      </c>
      <c r="AF827">
        <v>0</v>
      </c>
      <c r="AG827">
        <v>394193</v>
      </c>
      <c r="AH827">
        <v>0</v>
      </c>
      <c r="AI827">
        <v>775082</v>
      </c>
      <c r="AJ827">
        <v>1169276</v>
      </c>
      <c r="AK827">
        <v>704620</v>
      </c>
      <c r="AL827">
        <v>62632</v>
      </c>
      <c r="AM827">
        <v>636601</v>
      </c>
      <c r="AN827">
        <v>0</v>
      </c>
      <c r="AO827">
        <v>70000</v>
      </c>
      <c r="AP827">
        <v>2643129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46975</v>
      </c>
      <c r="AZ827">
        <v>0</v>
      </c>
      <c r="BA827">
        <v>0</v>
      </c>
      <c r="BB827">
        <v>20000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452710</v>
      </c>
      <c r="BN827">
        <v>45270</v>
      </c>
      <c r="BO827">
        <v>233030</v>
      </c>
      <c r="BP827">
        <v>250940</v>
      </c>
      <c r="BQ827">
        <v>52720</v>
      </c>
      <c r="BR827">
        <v>9180</v>
      </c>
      <c r="BS827">
        <v>35410</v>
      </c>
      <c r="BT827">
        <v>0</v>
      </c>
      <c r="BU827">
        <v>20000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177290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186810.83300000001</v>
      </c>
      <c r="CH827">
        <v>30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14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20</v>
      </c>
      <c r="DA827">
        <v>0</v>
      </c>
      <c r="DB827">
        <v>33</v>
      </c>
      <c r="DC827">
        <v>53</v>
      </c>
      <c r="DD827">
        <v>30</v>
      </c>
      <c r="DE827">
        <v>2</v>
      </c>
      <c r="DF827">
        <v>67.760000000000005</v>
      </c>
      <c r="DG827">
        <v>0</v>
      </c>
      <c r="DH827">
        <v>0</v>
      </c>
      <c r="DI827">
        <v>0</v>
      </c>
      <c r="DJ827">
        <v>0.5</v>
      </c>
      <c r="DK827">
        <v>0</v>
      </c>
      <c r="DL827">
        <v>0</v>
      </c>
      <c r="DM827">
        <v>0</v>
      </c>
      <c r="DN827">
        <v>0.5</v>
      </c>
      <c r="DO827">
        <v>0</v>
      </c>
      <c r="DP827">
        <v>0</v>
      </c>
      <c r="DQ827">
        <v>0</v>
      </c>
      <c r="DR827">
        <v>2</v>
      </c>
      <c r="DS827">
        <v>2</v>
      </c>
      <c r="DV827" s="2"/>
      <c r="DZ827" t="b">
        <v>1</v>
      </c>
      <c r="EA827" s="2" t="s">
        <v>208</v>
      </c>
      <c r="ED827" s="3">
        <v>46113</v>
      </c>
      <c r="EE827" s="3">
        <v>46142</v>
      </c>
      <c r="EF827" s="2" t="s">
        <v>173</v>
      </c>
      <c r="EG827" t="b">
        <v>1</v>
      </c>
      <c r="EH827" s="2" t="s">
        <v>174</v>
      </c>
      <c r="EK827" s="2"/>
    </row>
    <row r="828" spans="1:141" ht="15">
      <c r="A828" s="3">
        <v>46113</v>
      </c>
      <c r="B828">
        <v>7630</v>
      </c>
      <c r="D828" s="2"/>
      <c r="E828" t="s">
        <v>170</v>
      </c>
      <c r="F828" s="2" t="s">
        <v>171</v>
      </c>
      <c r="G828">
        <v>21</v>
      </c>
      <c r="H828" s="3">
        <v>35339</v>
      </c>
      <c r="J828">
        <v>142177.58900000001</v>
      </c>
      <c r="K828">
        <v>149427.56700000001</v>
      </c>
      <c r="L828">
        <v>178067.85</v>
      </c>
      <c r="M828">
        <v>22</v>
      </c>
      <c r="N828">
        <v>8</v>
      </c>
      <c r="O828">
        <v>0</v>
      </c>
      <c r="P828">
        <v>30</v>
      </c>
      <c r="Q828">
        <v>100</v>
      </c>
      <c r="R828">
        <v>100</v>
      </c>
      <c r="S828">
        <v>8166401</v>
      </c>
      <c r="T828">
        <v>1931630</v>
      </c>
      <c r="U828">
        <v>6234771</v>
      </c>
      <c r="V828">
        <v>29</v>
      </c>
      <c r="W828">
        <v>4265327</v>
      </c>
      <c r="X828">
        <v>0</v>
      </c>
      <c r="Y828">
        <v>0</v>
      </c>
      <c r="Z828">
        <v>0</v>
      </c>
      <c r="AA828">
        <v>217500</v>
      </c>
      <c r="AB828">
        <v>0</v>
      </c>
      <c r="AC828">
        <v>0</v>
      </c>
      <c r="AD828">
        <v>0</v>
      </c>
      <c r="AE828">
        <v>217500</v>
      </c>
      <c r="AF828">
        <v>0</v>
      </c>
      <c r="AG828">
        <v>560353</v>
      </c>
      <c r="AH828">
        <v>0</v>
      </c>
      <c r="AI828">
        <v>868080</v>
      </c>
      <c r="AJ828">
        <v>1428434</v>
      </c>
      <c r="AK828">
        <v>1135182</v>
      </c>
      <c r="AL828">
        <v>89033</v>
      </c>
      <c r="AM828">
        <v>735598</v>
      </c>
      <c r="AN828">
        <v>0</v>
      </c>
      <c r="AO828">
        <v>60000</v>
      </c>
      <c r="AP828">
        <v>3448247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200327</v>
      </c>
      <c r="AZ828">
        <v>0</v>
      </c>
      <c r="BA828">
        <v>0</v>
      </c>
      <c r="BB828">
        <v>35000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851820</v>
      </c>
      <c r="BN828">
        <v>85180</v>
      </c>
      <c r="BO828">
        <v>302570</v>
      </c>
      <c r="BP828">
        <v>356300</v>
      </c>
      <c r="BQ828">
        <v>73500</v>
      </c>
      <c r="BR828">
        <v>12800</v>
      </c>
      <c r="BS828">
        <v>50430</v>
      </c>
      <c r="BT828">
        <v>14000</v>
      </c>
      <c r="BU828">
        <v>2910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182120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273341.72200000001</v>
      </c>
      <c r="CH828">
        <v>30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12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20</v>
      </c>
      <c r="DA828">
        <v>0</v>
      </c>
      <c r="DB828">
        <v>26</v>
      </c>
      <c r="DC828">
        <v>46</v>
      </c>
      <c r="DD828">
        <v>34</v>
      </c>
      <c r="DE828">
        <v>2</v>
      </c>
      <c r="DF828">
        <v>55.08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2</v>
      </c>
      <c r="DS828">
        <v>2</v>
      </c>
      <c r="DV828" s="2"/>
      <c r="DZ828" t="b">
        <v>1</v>
      </c>
      <c r="EA828" s="2" t="s">
        <v>209</v>
      </c>
      <c r="ED828" s="3">
        <v>46113</v>
      </c>
      <c r="EE828" s="3">
        <v>46142</v>
      </c>
      <c r="EF828" s="2" t="s">
        <v>173</v>
      </c>
      <c r="EG828" t="b">
        <v>1</v>
      </c>
      <c r="EH828" s="2" t="s">
        <v>174</v>
      </c>
      <c r="EK828" s="2"/>
    </row>
    <row r="829" spans="1:141" ht="15">
      <c r="A829" s="3">
        <v>46113</v>
      </c>
      <c r="B829">
        <v>7630</v>
      </c>
      <c r="D829" s="2"/>
      <c r="E829" t="s">
        <v>176</v>
      </c>
      <c r="F829" s="2" t="s">
        <v>177</v>
      </c>
      <c r="G829">
        <v>5</v>
      </c>
      <c r="H829" s="3">
        <v>38119</v>
      </c>
      <c r="J829">
        <v>111809.333</v>
      </c>
      <c r="K829">
        <v>117309.3</v>
      </c>
      <c r="L829">
        <v>139793.58300000001</v>
      </c>
      <c r="M829">
        <v>22</v>
      </c>
      <c r="N829">
        <v>8</v>
      </c>
      <c r="O829">
        <v>0</v>
      </c>
      <c r="P829">
        <v>30</v>
      </c>
      <c r="Q829">
        <v>100</v>
      </c>
      <c r="R829">
        <v>100</v>
      </c>
      <c r="S829">
        <v>6455324</v>
      </c>
      <c r="T829">
        <v>1220324</v>
      </c>
      <c r="U829">
        <v>5235000</v>
      </c>
      <c r="V829">
        <v>21</v>
      </c>
      <c r="W829">
        <v>3354279</v>
      </c>
      <c r="X829">
        <v>0</v>
      </c>
      <c r="Y829">
        <v>0</v>
      </c>
      <c r="Z829">
        <v>7500</v>
      </c>
      <c r="AA829">
        <v>157500</v>
      </c>
      <c r="AB829">
        <v>0</v>
      </c>
      <c r="AC829">
        <v>0</v>
      </c>
      <c r="AD829">
        <v>0</v>
      </c>
      <c r="AE829">
        <v>165000</v>
      </c>
      <c r="AF829">
        <v>0</v>
      </c>
      <c r="AG829">
        <v>439909</v>
      </c>
      <c r="AH829">
        <v>0</v>
      </c>
      <c r="AI829">
        <v>812550</v>
      </c>
      <c r="AJ829">
        <v>1252460</v>
      </c>
      <c r="AK829">
        <v>838761</v>
      </c>
      <c r="AL829">
        <v>69896</v>
      </c>
      <c r="AM829">
        <v>664928</v>
      </c>
      <c r="AN829">
        <v>0</v>
      </c>
      <c r="AO829">
        <v>65000</v>
      </c>
      <c r="AP829">
        <v>2891045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45000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476330</v>
      </c>
      <c r="BN829">
        <v>47630</v>
      </c>
      <c r="BO829">
        <v>283240</v>
      </c>
      <c r="BP829">
        <v>272100</v>
      </c>
      <c r="BQ829">
        <v>58100</v>
      </c>
      <c r="BR829">
        <v>10070</v>
      </c>
      <c r="BS829">
        <v>39590</v>
      </c>
      <c r="BT829">
        <v>3000</v>
      </c>
      <c r="BU829">
        <v>751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29513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195195.23300000001</v>
      </c>
      <c r="CH829">
        <v>30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13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20</v>
      </c>
      <c r="DA829">
        <v>0</v>
      </c>
      <c r="DB829">
        <v>31</v>
      </c>
      <c r="DC829">
        <v>51</v>
      </c>
      <c r="DD829">
        <v>32</v>
      </c>
      <c r="DE829">
        <v>2</v>
      </c>
      <c r="DF829">
        <v>63.42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2.5</v>
      </c>
      <c r="DR829">
        <v>2</v>
      </c>
      <c r="DS829">
        <v>2</v>
      </c>
      <c r="DV829" s="2"/>
      <c r="DZ829" t="b">
        <v>1</v>
      </c>
      <c r="EA829" s="2" t="s">
        <v>209</v>
      </c>
      <c r="ED829" s="3">
        <v>46113</v>
      </c>
      <c r="EE829" s="3">
        <v>46142</v>
      </c>
      <c r="EF829" s="2" t="s">
        <v>173</v>
      </c>
      <c r="EG829" t="b">
        <v>1</v>
      </c>
      <c r="EH829" s="2" t="s">
        <v>174</v>
      </c>
      <c r="EK829" s="2"/>
    </row>
    <row r="830" spans="1:141" ht="15">
      <c r="A830" s="3">
        <v>46113</v>
      </c>
      <c r="B830">
        <v>7630</v>
      </c>
      <c r="D830" s="2"/>
      <c r="E830" t="s">
        <v>176</v>
      </c>
      <c r="F830" s="2" t="s">
        <v>177</v>
      </c>
      <c r="G830">
        <v>16</v>
      </c>
      <c r="H830" s="3">
        <v>38274</v>
      </c>
      <c r="J830">
        <v>118910.333</v>
      </c>
      <c r="K830">
        <v>124410.3</v>
      </c>
      <c r="L830">
        <v>148255.60800000001</v>
      </c>
      <c r="M830">
        <v>22</v>
      </c>
      <c r="N830">
        <v>8</v>
      </c>
      <c r="O830">
        <v>0</v>
      </c>
      <c r="P830">
        <v>30</v>
      </c>
      <c r="Q830">
        <v>100</v>
      </c>
      <c r="R830">
        <v>100</v>
      </c>
      <c r="S830">
        <v>6592696</v>
      </c>
      <c r="T830">
        <v>1493606</v>
      </c>
      <c r="U830">
        <v>5099090</v>
      </c>
      <c r="V830">
        <v>21</v>
      </c>
      <c r="W830">
        <v>3567309</v>
      </c>
      <c r="X830">
        <v>0</v>
      </c>
      <c r="Y830">
        <v>0</v>
      </c>
      <c r="Z830">
        <v>7500</v>
      </c>
      <c r="AA830">
        <v>157500</v>
      </c>
      <c r="AB830">
        <v>0</v>
      </c>
      <c r="AC830">
        <v>0</v>
      </c>
      <c r="AD830">
        <v>0</v>
      </c>
      <c r="AE830">
        <v>165000</v>
      </c>
      <c r="AF830">
        <v>0</v>
      </c>
      <c r="AG830">
        <v>466538</v>
      </c>
      <c r="AH830">
        <v>0</v>
      </c>
      <c r="AI830">
        <v>722746</v>
      </c>
      <c r="AJ830">
        <v>1189284</v>
      </c>
      <c r="AK830">
        <v>778341</v>
      </c>
      <c r="AL830">
        <v>74127</v>
      </c>
      <c r="AM830">
        <v>612443</v>
      </c>
      <c r="AN830">
        <v>0</v>
      </c>
      <c r="AO830">
        <v>60000</v>
      </c>
      <c r="AP830">
        <v>2714195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111192</v>
      </c>
      <c r="AZ830">
        <v>0</v>
      </c>
      <c r="BA830">
        <v>0</v>
      </c>
      <c r="BB830">
        <v>35000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654850</v>
      </c>
      <c r="BN830">
        <v>65480</v>
      </c>
      <c r="BO830">
        <v>298390</v>
      </c>
      <c r="BP830">
        <v>286240</v>
      </c>
      <c r="BQ830">
        <v>59330</v>
      </c>
      <c r="BR830">
        <v>10710</v>
      </c>
      <c r="BS830">
        <v>41980</v>
      </c>
      <c r="BT830">
        <v>1000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75626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214004.77799999999</v>
      </c>
      <c r="CH830">
        <v>30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12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20</v>
      </c>
      <c r="DA830">
        <v>0</v>
      </c>
      <c r="DB830">
        <v>26</v>
      </c>
      <c r="DC830">
        <v>46</v>
      </c>
      <c r="DD830">
        <v>28</v>
      </c>
      <c r="DE830">
        <v>2</v>
      </c>
      <c r="DF830">
        <v>55.08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1.5</v>
      </c>
      <c r="DR830">
        <v>2</v>
      </c>
      <c r="DS830">
        <v>2</v>
      </c>
      <c r="DV830" s="2"/>
      <c r="DZ830" t="b">
        <v>1</v>
      </c>
      <c r="EA830" s="2" t="s">
        <v>209</v>
      </c>
      <c r="ED830" s="3">
        <v>46113</v>
      </c>
      <c r="EE830" s="3">
        <v>46142</v>
      </c>
      <c r="EF830" s="2" t="s">
        <v>173</v>
      </c>
      <c r="EG830" t="b">
        <v>1</v>
      </c>
      <c r="EH830" s="2" t="s">
        <v>174</v>
      </c>
      <c r="EK830" s="2"/>
    </row>
    <row r="831" spans="1:141" ht="15">
      <c r="A831" s="3">
        <v>46113</v>
      </c>
      <c r="B831">
        <v>7630</v>
      </c>
      <c r="D831" s="2"/>
      <c r="E831" t="s">
        <v>179</v>
      </c>
      <c r="F831" s="2" t="s">
        <v>180</v>
      </c>
      <c r="G831">
        <v>9</v>
      </c>
      <c r="H831" s="3">
        <v>41821</v>
      </c>
      <c r="J831">
        <v>98578.298999999999</v>
      </c>
      <c r="K831">
        <v>101578.26700000001</v>
      </c>
      <c r="L831">
        <v>121047.43399999999</v>
      </c>
      <c r="M831">
        <v>22</v>
      </c>
      <c r="N831">
        <v>8</v>
      </c>
      <c r="O831">
        <v>0</v>
      </c>
      <c r="P831">
        <v>30</v>
      </c>
      <c r="Q831">
        <v>100</v>
      </c>
      <c r="R831">
        <v>100</v>
      </c>
      <c r="S831">
        <v>4880987</v>
      </c>
      <c r="T831">
        <v>1108990</v>
      </c>
      <c r="U831">
        <v>3771997</v>
      </c>
      <c r="V831">
        <v>11</v>
      </c>
      <c r="W831">
        <v>2957348</v>
      </c>
      <c r="X831">
        <v>0</v>
      </c>
      <c r="Y831">
        <v>0</v>
      </c>
      <c r="Z831">
        <v>7500</v>
      </c>
      <c r="AA831">
        <v>82500</v>
      </c>
      <c r="AB831">
        <v>0</v>
      </c>
      <c r="AC831">
        <v>0</v>
      </c>
      <c r="AD831">
        <v>0</v>
      </c>
      <c r="AE831">
        <v>90000</v>
      </c>
      <c r="AF831">
        <v>0</v>
      </c>
      <c r="AG831">
        <v>380918</v>
      </c>
      <c r="AH831">
        <v>0</v>
      </c>
      <c r="AI831">
        <v>499320</v>
      </c>
      <c r="AJ831">
        <v>880239</v>
      </c>
      <c r="AK831">
        <v>453927</v>
      </c>
      <c r="AL831">
        <v>0</v>
      </c>
      <c r="AM831">
        <v>363687</v>
      </c>
      <c r="AN831">
        <v>0</v>
      </c>
      <c r="AO831">
        <v>45000</v>
      </c>
      <c r="AP831">
        <v>1742853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90786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361300</v>
      </c>
      <c r="BN831">
        <v>36130</v>
      </c>
      <c r="BO831">
        <v>224050</v>
      </c>
      <c r="BP831">
        <v>210830</v>
      </c>
      <c r="BQ831">
        <v>43930</v>
      </c>
      <c r="BR831">
        <v>8880</v>
      </c>
      <c r="BS831">
        <v>34280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189590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182395.9</v>
      </c>
      <c r="CH831">
        <v>30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9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20</v>
      </c>
      <c r="DA831">
        <v>0</v>
      </c>
      <c r="DB831">
        <v>22</v>
      </c>
      <c r="DC831">
        <v>42</v>
      </c>
      <c r="DD831">
        <v>20</v>
      </c>
      <c r="DE831">
        <v>0</v>
      </c>
      <c r="DF831">
        <v>40.06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6</v>
      </c>
      <c r="DR831">
        <v>2</v>
      </c>
      <c r="DS831">
        <v>2</v>
      </c>
      <c r="DV831" s="2"/>
      <c r="DZ831" t="b">
        <v>1</v>
      </c>
      <c r="EA831" s="2" t="s">
        <v>209</v>
      </c>
      <c r="ED831" s="3">
        <v>46113</v>
      </c>
      <c r="EE831" s="3">
        <v>46142</v>
      </c>
      <c r="EF831" s="2" t="s">
        <v>173</v>
      </c>
      <c r="EG831" t="b">
        <v>1</v>
      </c>
      <c r="EH831" s="2" t="s">
        <v>174</v>
      </c>
      <c r="EK831" s="2"/>
    </row>
    <row r="832" spans="1:141" ht="15">
      <c r="A832" s="3">
        <v>46113</v>
      </c>
      <c r="B832">
        <v>7710</v>
      </c>
      <c r="D832" s="2"/>
      <c r="E832" t="s">
        <v>176</v>
      </c>
      <c r="F832" s="2" t="s">
        <v>177</v>
      </c>
      <c r="G832">
        <v>18</v>
      </c>
      <c r="H832" s="3">
        <v>36701</v>
      </c>
      <c r="J832">
        <v>119807.333</v>
      </c>
      <c r="K832">
        <v>126682.3</v>
      </c>
      <c r="L832">
        <v>150963.07399999999</v>
      </c>
      <c r="M832">
        <v>22</v>
      </c>
      <c r="N832">
        <v>8</v>
      </c>
      <c r="O832">
        <v>0</v>
      </c>
      <c r="P832">
        <v>30</v>
      </c>
      <c r="Q832">
        <v>100</v>
      </c>
      <c r="R832">
        <v>100</v>
      </c>
      <c r="S832">
        <v>7294641</v>
      </c>
      <c r="T832">
        <v>1890641</v>
      </c>
      <c r="U832">
        <v>5404000</v>
      </c>
      <c r="V832">
        <v>25</v>
      </c>
      <c r="W832">
        <v>3594219</v>
      </c>
      <c r="X832">
        <v>0</v>
      </c>
      <c r="Y832">
        <v>0</v>
      </c>
      <c r="Z832">
        <v>18750</v>
      </c>
      <c r="AA832">
        <v>187500</v>
      </c>
      <c r="AB832">
        <v>0</v>
      </c>
      <c r="AC832">
        <v>0</v>
      </c>
      <c r="AD832">
        <v>0</v>
      </c>
      <c r="AE832">
        <v>206250</v>
      </c>
      <c r="AF832">
        <v>0</v>
      </c>
      <c r="AG832">
        <v>475058</v>
      </c>
      <c r="AH832">
        <v>0</v>
      </c>
      <c r="AI832">
        <v>835014</v>
      </c>
      <c r="AJ832">
        <v>1310073</v>
      </c>
      <c r="AK832">
        <v>1188834</v>
      </c>
      <c r="AL832">
        <v>75481</v>
      </c>
      <c r="AM832">
        <v>634950</v>
      </c>
      <c r="AN832">
        <v>0</v>
      </c>
      <c r="AO832">
        <v>60000</v>
      </c>
      <c r="AP832">
        <v>3269338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169834</v>
      </c>
      <c r="AZ832">
        <v>0</v>
      </c>
      <c r="BA832">
        <v>0</v>
      </c>
      <c r="BB832">
        <v>55000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703060</v>
      </c>
      <c r="BN832">
        <v>70300</v>
      </c>
      <c r="BO832">
        <v>302570</v>
      </c>
      <c r="BP832">
        <v>317410</v>
      </c>
      <c r="BQ832">
        <v>65650</v>
      </c>
      <c r="BR832">
        <v>10790</v>
      </c>
      <c r="BS832">
        <v>42750</v>
      </c>
      <c r="BT832">
        <v>28000</v>
      </c>
      <c r="BU832">
        <v>8231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341880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240880.78899999999</v>
      </c>
      <c r="CH832">
        <v>30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12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20</v>
      </c>
      <c r="DA832">
        <v>0</v>
      </c>
      <c r="DB832">
        <v>29.5</v>
      </c>
      <c r="DC832">
        <v>49.5</v>
      </c>
      <c r="DD832">
        <v>42</v>
      </c>
      <c r="DE832">
        <v>2</v>
      </c>
      <c r="DF832">
        <v>56.08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2</v>
      </c>
      <c r="DS832">
        <v>2</v>
      </c>
      <c r="DV832" s="2"/>
      <c r="DZ832" t="b">
        <v>1</v>
      </c>
      <c r="EA832" s="2" t="s">
        <v>210</v>
      </c>
      <c r="ED832" s="3">
        <v>46113</v>
      </c>
      <c r="EE832" s="3">
        <v>46142</v>
      </c>
      <c r="EF832" s="2" t="s">
        <v>173</v>
      </c>
      <c r="EG832" t="b">
        <v>1</v>
      </c>
      <c r="EH832" s="2" t="s">
        <v>174</v>
      </c>
      <c r="EK832" s="2"/>
    </row>
    <row r="833" spans="1:141" ht="15">
      <c r="A833" s="3">
        <v>46113</v>
      </c>
      <c r="B833">
        <v>7710</v>
      </c>
      <c r="D833" s="2"/>
      <c r="E833" t="s">
        <v>176</v>
      </c>
      <c r="F833" s="2" t="s">
        <v>177</v>
      </c>
      <c r="G833">
        <v>15</v>
      </c>
      <c r="H833" s="3">
        <v>37747</v>
      </c>
      <c r="J833">
        <v>118421.333</v>
      </c>
      <c r="K833">
        <v>124421.3</v>
      </c>
      <c r="L833">
        <v>148268.71599999999</v>
      </c>
      <c r="M833">
        <v>22</v>
      </c>
      <c r="N833">
        <v>8</v>
      </c>
      <c r="O833">
        <v>0</v>
      </c>
      <c r="P833">
        <v>30</v>
      </c>
      <c r="Q833">
        <v>100</v>
      </c>
      <c r="R833">
        <v>100</v>
      </c>
      <c r="S833">
        <v>5822568</v>
      </c>
      <c r="T833">
        <v>1300610</v>
      </c>
      <c r="U833">
        <v>4521958</v>
      </c>
      <c r="V833">
        <v>23</v>
      </c>
      <c r="W833">
        <v>3552639</v>
      </c>
      <c r="X833">
        <v>0</v>
      </c>
      <c r="Y833">
        <v>0</v>
      </c>
      <c r="Z833">
        <v>7500</v>
      </c>
      <c r="AA833">
        <v>172500</v>
      </c>
      <c r="AB833">
        <v>0</v>
      </c>
      <c r="AC833">
        <v>0</v>
      </c>
      <c r="AD833">
        <v>0</v>
      </c>
      <c r="AE833">
        <v>180000</v>
      </c>
      <c r="AF833">
        <v>0</v>
      </c>
      <c r="AG833">
        <v>466579</v>
      </c>
      <c r="AH833">
        <v>0</v>
      </c>
      <c r="AI833">
        <v>736710</v>
      </c>
      <c r="AJ833">
        <v>1203290</v>
      </c>
      <c r="AK833">
        <v>111201</v>
      </c>
      <c r="AL833">
        <v>0</v>
      </c>
      <c r="AM833">
        <v>564236</v>
      </c>
      <c r="AN833">
        <v>0</v>
      </c>
      <c r="AO833">
        <v>55000</v>
      </c>
      <c r="AP833">
        <v>1933727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111202</v>
      </c>
      <c r="AZ833">
        <v>0</v>
      </c>
      <c r="BA833">
        <v>0</v>
      </c>
      <c r="BB833">
        <v>45000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445710</v>
      </c>
      <c r="BN833">
        <v>44570</v>
      </c>
      <c r="BO833">
        <v>264190</v>
      </c>
      <c r="BP833">
        <v>246930</v>
      </c>
      <c r="BQ833">
        <v>52400</v>
      </c>
      <c r="BR833">
        <v>10660</v>
      </c>
      <c r="BS833">
        <v>41990</v>
      </c>
      <c r="BT833">
        <v>21000</v>
      </c>
      <c r="BU833">
        <v>1000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172160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218041.65599999999</v>
      </c>
      <c r="CH833">
        <v>30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11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20</v>
      </c>
      <c r="DA833">
        <v>0</v>
      </c>
      <c r="DB833">
        <v>26.5</v>
      </c>
      <c r="DC833">
        <v>46.5</v>
      </c>
      <c r="DD833">
        <v>4</v>
      </c>
      <c r="DE833">
        <v>0</v>
      </c>
      <c r="DF833">
        <v>50.74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1.5</v>
      </c>
      <c r="DR833">
        <v>2</v>
      </c>
      <c r="DS833">
        <v>2</v>
      </c>
      <c r="DV833" s="2"/>
      <c r="DZ833" t="b">
        <v>1</v>
      </c>
      <c r="EA833" s="2" t="s">
        <v>210</v>
      </c>
      <c r="ED833" s="3">
        <v>46113</v>
      </c>
      <c r="EE833" s="3">
        <v>46142</v>
      </c>
      <c r="EF833" s="2" t="s">
        <v>173</v>
      </c>
      <c r="EG833" t="b">
        <v>1</v>
      </c>
      <c r="EH833" s="2" t="s">
        <v>174</v>
      </c>
      <c r="EK833" s="2"/>
    </row>
    <row r="834" spans="1:141" ht="15">
      <c r="A834" s="3">
        <v>46113</v>
      </c>
      <c r="B834">
        <v>7710</v>
      </c>
      <c r="D834" s="2"/>
      <c r="E834" t="s">
        <v>176</v>
      </c>
      <c r="F834" s="2" t="s">
        <v>177</v>
      </c>
      <c r="G834">
        <v>5</v>
      </c>
      <c r="H834" s="3">
        <v>38061</v>
      </c>
      <c r="J834">
        <v>111809.333</v>
      </c>
      <c r="K834">
        <v>117309.3</v>
      </c>
      <c r="L834">
        <v>139793.58300000001</v>
      </c>
      <c r="M834">
        <v>22</v>
      </c>
      <c r="N834">
        <v>8</v>
      </c>
      <c r="O834">
        <v>0</v>
      </c>
      <c r="P834">
        <v>30</v>
      </c>
      <c r="Q834">
        <v>100</v>
      </c>
      <c r="R834">
        <v>100</v>
      </c>
      <c r="S834">
        <v>7002579</v>
      </c>
      <c r="T834">
        <v>1562020</v>
      </c>
      <c r="U834">
        <v>5440559</v>
      </c>
      <c r="V834">
        <v>22</v>
      </c>
      <c r="W834">
        <v>3354279</v>
      </c>
      <c r="X834">
        <v>0</v>
      </c>
      <c r="Y834">
        <v>0</v>
      </c>
      <c r="Z834">
        <v>0</v>
      </c>
      <c r="AA834">
        <v>165000</v>
      </c>
      <c r="AB834">
        <v>0</v>
      </c>
      <c r="AC834">
        <v>0</v>
      </c>
      <c r="AD834">
        <v>0</v>
      </c>
      <c r="AE834">
        <v>165000</v>
      </c>
      <c r="AF834">
        <v>0</v>
      </c>
      <c r="AG834">
        <v>439909</v>
      </c>
      <c r="AH834">
        <v>0</v>
      </c>
      <c r="AI834">
        <v>864972</v>
      </c>
      <c r="AJ834">
        <v>1304882</v>
      </c>
      <c r="AK834">
        <v>1153297</v>
      </c>
      <c r="AL834">
        <v>104845</v>
      </c>
      <c r="AM834">
        <v>710430</v>
      </c>
      <c r="AN834">
        <v>0</v>
      </c>
      <c r="AO834">
        <v>70000</v>
      </c>
      <c r="AP834">
        <v>3343454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104846</v>
      </c>
      <c r="AZ834">
        <v>0</v>
      </c>
      <c r="BA834">
        <v>0</v>
      </c>
      <c r="BB834">
        <v>35000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675770</v>
      </c>
      <c r="BN834">
        <v>67570</v>
      </c>
      <c r="BO834">
        <v>302000</v>
      </c>
      <c r="BP834">
        <v>303670</v>
      </c>
      <c r="BQ834">
        <v>63020</v>
      </c>
      <c r="BR834">
        <v>10070</v>
      </c>
      <c r="BS834">
        <v>39590</v>
      </c>
      <c r="BT834">
        <v>13000</v>
      </c>
      <c r="BU834">
        <v>15000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72330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211643.32199999999</v>
      </c>
      <c r="CH834">
        <v>30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14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20</v>
      </c>
      <c r="DA834">
        <v>0</v>
      </c>
      <c r="DB834">
        <v>33</v>
      </c>
      <c r="DC834">
        <v>53</v>
      </c>
      <c r="DD834">
        <v>44</v>
      </c>
      <c r="DE834">
        <v>3</v>
      </c>
      <c r="DF834">
        <v>67.760000000000005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1</v>
      </c>
      <c r="DR834">
        <v>2</v>
      </c>
      <c r="DS834">
        <v>2</v>
      </c>
      <c r="DV834" s="2"/>
      <c r="DZ834" t="b">
        <v>1</v>
      </c>
      <c r="EA834" s="2" t="s">
        <v>210</v>
      </c>
      <c r="ED834" s="3">
        <v>46113</v>
      </c>
      <c r="EE834" s="3">
        <v>46142</v>
      </c>
      <c r="EF834" s="2" t="s">
        <v>173</v>
      </c>
      <c r="EG834" t="b">
        <v>1</v>
      </c>
      <c r="EH834" s="2" t="s">
        <v>174</v>
      </c>
      <c r="EK834" s="2"/>
    </row>
    <row r="835" spans="1:141" ht="15">
      <c r="A835" s="3">
        <v>46113</v>
      </c>
      <c r="B835">
        <v>7710</v>
      </c>
      <c r="D835" s="2"/>
      <c r="E835" t="s">
        <v>176</v>
      </c>
      <c r="F835" s="2" t="s">
        <v>177</v>
      </c>
      <c r="G835">
        <v>3</v>
      </c>
      <c r="H835" s="3">
        <v>38224</v>
      </c>
      <c r="J835">
        <v>110095.333</v>
      </c>
      <c r="K835">
        <v>115345.3</v>
      </c>
      <c r="L835">
        <v>137453.149</v>
      </c>
      <c r="M835">
        <v>22</v>
      </c>
      <c r="N835">
        <v>8</v>
      </c>
      <c r="O835">
        <v>0</v>
      </c>
      <c r="P835">
        <v>30</v>
      </c>
      <c r="Q835">
        <v>100</v>
      </c>
      <c r="R835">
        <v>100</v>
      </c>
      <c r="S835">
        <v>5843571</v>
      </c>
      <c r="T835">
        <v>1208216</v>
      </c>
      <c r="U835">
        <v>4635355</v>
      </c>
      <c r="V835">
        <v>21</v>
      </c>
      <c r="W835">
        <v>3302859</v>
      </c>
      <c r="X835">
        <v>0</v>
      </c>
      <c r="Y835">
        <v>0</v>
      </c>
      <c r="Z835">
        <v>0</v>
      </c>
      <c r="AA835">
        <v>157500</v>
      </c>
      <c r="AB835">
        <v>0</v>
      </c>
      <c r="AC835">
        <v>0</v>
      </c>
      <c r="AD835">
        <v>0</v>
      </c>
      <c r="AE835">
        <v>157500</v>
      </c>
      <c r="AF835">
        <v>0</v>
      </c>
      <c r="AG835">
        <v>432544</v>
      </c>
      <c r="AH835">
        <v>0</v>
      </c>
      <c r="AI835">
        <v>708742</v>
      </c>
      <c r="AJ835">
        <v>1141287</v>
      </c>
      <c r="AK835">
        <v>489676</v>
      </c>
      <c r="AL835">
        <v>0</v>
      </c>
      <c r="AM835">
        <v>533386</v>
      </c>
      <c r="AN835">
        <v>0</v>
      </c>
      <c r="AO835">
        <v>55000</v>
      </c>
      <c r="AP835">
        <v>2219349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128863</v>
      </c>
      <c r="AZ835">
        <v>0</v>
      </c>
      <c r="BA835">
        <v>0</v>
      </c>
      <c r="BB835">
        <v>35000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398960</v>
      </c>
      <c r="BN835">
        <v>39890</v>
      </c>
      <c r="BO835">
        <v>268800</v>
      </c>
      <c r="BP835">
        <v>274570</v>
      </c>
      <c r="BQ835">
        <v>52590</v>
      </c>
      <c r="BR835">
        <v>9910</v>
      </c>
      <c r="BS835">
        <v>38920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124576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194334.92199999999</v>
      </c>
      <c r="CH835">
        <v>30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11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20</v>
      </c>
      <c r="DA835">
        <v>0</v>
      </c>
      <c r="DB835">
        <v>27.5</v>
      </c>
      <c r="DC835">
        <v>47.5</v>
      </c>
      <c r="DD835">
        <v>19</v>
      </c>
      <c r="DE835">
        <v>0</v>
      </c>
      <c r="DF835">
        <v>51.74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1</v>
      </c>
      <c r="DR835">
        <v>2</v>
      </c>
      <c r="DS835">
        <v>2</v>
      </c>
      <c r="DV835" s="2"/>
      <c r="DZ835" t="b">
        <v>1</v>
      </c>
      <c r="EA835" s="2" t="s">
        <v>210</v>
      </c>
      <c r="ED835" s="3">
        <v>46113</v>
      </c>
      <c r="EE835" s="3">
        <v>46142</v>
      </c>
      <c r="EF835" s="2" t="s">
        <v>173</v>
      </c>
      <c r="EG835" t="b">
        <v>1</v>
      </c>
      <c r="EH835" s="2" t="s">
        <v>174</v>
      </c>
      <c r="EK835" s="2"/>
    </row>
    <row r="836" spans="1:141" ht="15">
      <c r="A836" s="3">
        <v>46113</v>
      </c>
      <c r="B836">
        <v>7710</v>
      </c>
      <c r="D836" s="2"/>
      <c r="E836" t="s">
        <v>176</v>
      </c>
      <c r="F836" s="2" t="s">
        <v>177</v>
      </c>
      <c r="G836">
        <v>8</v>
      </c>
      <c r="H836" s="3">
        <v>38274</v>
      </c>
      <c r="J836">
        <v>114099.333</v>
      </c>
      <c r="K836">
        <v>119724.3</v>
      </c>
      <c r="L836">
        <v>142671.45800000001</v>
      </c>
      <c r="M836">
        <v>22</v>
      </c>
      <c r="N836">
        <v>8</v>
      </c>
      <c r="O836">
        <v>0</v>
      </c>
      <c r="P836">
        <v>30</v>
      </c>
      <c r="Q836">
        <v>100</v>
      </c>
      <c r="R836">
        <v>100</v>
      </c>
      <c r="S836">
        <v>7028322</v>
      </c>
      <c r="T836">
        <v>1393823</v>
      </c>
      <c r="U836">
        <v>5634499</v>
      </c>
      <c r="V836">
        <v>21</v>
      </c>
      <c r="W836">
        <v>3422979</v>
      </c>
      <c r="X836">
        <v>0</v>
      </c>
      <c r="Y836">
        <v>0</v>
      </c>
      <c r="Z836">
        <v>11250</v>
      </c>
      <c r="AA836">
        <v>157500</v>
      </c>
      <c r="AB836">
        <v>0</v>
      </c>
      <c r="AC836">
        <v>0</v>
      </c>
      <c r="AD836">
        <v>0</v>
      </c>
      <c r="AE836">
        <v>168750</v>
      </c>
      <c r="AF836">
        <v>0</v>
      </c>
      <c r="AG836">
        <v>448966</v>
      </c>
      <c r="AH836">
        <v>0</v>
      </c>
      <c r="AI836">
        <v>869404</v>
      </c>
      <c r="AJ836">
        <v>1318370</v>
      </c>
      <c r="AK836">
        <v>1096786</v>
      </c>
      <c r="AL836">
        <v>107003</v>
      </c>
      <c r="AM836">
        <v>632177</v>
      </c>
      <c r="AN836">
        <v>0</v>
      </c>
      <c r="AO836">
        <v>60000</v>
      </c>
      <c r="AP836">
        <v>3214336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187257</v>
      </c>
      <c r="AZ836">
        <v>0</v>
      </c>
      <c r="BA836">
        <v>0</v>
      </c>
      <c r="BB836">
        <v>35000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546210</v>
      </c>
      <c r="BN836">
        <v>54620</v>
      </c>
      <c r="BO836">
        <v>282950</v>
      </c>
      <c r="BP836">
        <v>309930</v>
      </c>
      <c r="BQ836">
        <v>63250</v>
      </c>
      <c r="BR836">
        <v>10270</v>
      </c>
      <c r="BS836">
        <v>40400</v>
      </c>
      <c r="BT836">
        <v>24000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62193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225484.55600000001</v>
      </c>
      <c r="CH836">
        <v>30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12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20</v>
      </c>
      <c r="DA836">
        <v>0</v>
      </c>
      <c r="DB836">
        <v>32.5</v>
      </c>
      <c r="DC836">
        <v>52.5</v>
      </c>
      <c r="DD836">
        <v>41</v>
      </c>
      <c r="DE836">
        <v>3</v>
      </c>
      <c r="DF836">
        <v>59.08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2</v>
      </c>
      <c r="DS836">
        <v>2</v>
      </c>
      <c r="DV836" s="2"/>
      <c r="DZ836" t="b">
        <v>1</v>
      </c>
      <c r="EA836" s="2" t="s">
        <v>210</v>
      </c>
      <c r="ED836" s="3">
        <v>46113</v>
      </c>
      <c r="EE836" s="3">
        <v>46142</v>
      </c>
      <c r="EF836" s="2" t="s">
        <v>173</v>
      </c>
      <c r="EG836" t="b">
        <v>1</v>
      </c>
      <c r="EH836" s="2" t="s">
        <v>174</v>
      </c>
      <c r="EK836" s="2"/>
    </row>
    <row r="837" spans="1:141" ht="15">
      <c r="A837" s="3">
        <v>46113</v>
      </c>
      <c r="B837">
        <v>7710</v>
      </c>
      <c r="D837" s="2"/>
      <c r="E837" t="s">
        <v>176</v>
      </c>
      <c r="F837" s="2" t="s">
        <v>177</v>
      </c>
      <c r="G837">
        <v>5</v>
      </c>
      <c r="H837" s="3">
        <v>38516</v>
      </c>
      <c r="J837">
        <v>111809.333</v>
      </c>
      <c r="K837">
        <v>117059.3</v>
      </c>
      <c r="L837">
        <v>139495.666</v>
      </c>
      <c r="M837">
        <v>22</v>
      </c>
      <c r="N837">
        <v>8</v>
      </c>
      <c r="O837">
        <v>0</v>
      </c>
      <c r="P837">
        <v>30</v>
      </c>
      <c r="Q837">
        <v>100</v>
      </c>
      <c r="R837">
        <v>100</v>
      </c>
      <c r="S837">
        <v>6808634</v>
      </c>
      <c r="T837">
        <v>1462634</v>
      </c>
      <c r="U837">
        <v>5346000</v>
      </c>
      <c r="V837">
        <v>20</v>
      </c>
      <c r="W837">
        <v>3354279</v>
      </c>
      <c r="X837">
        <v>0</v>
      </c>
      <c r="Y837">
        <v>0</v>
      </c>
      <c r="Z837">
        <v>7500</v>
      </c>
      <c r="AA837">
        <v>150000</v>
      </c>
      <c r="AB837">
        <v>0</v>
      </c>
      <c r="AC837">
        <v>0</v>
      </c>
      <c r="AD837">
        <v>0</v>
      </c>
      <c r="AE837">
        <v>157500</v>
      </c>
      <c r="AF837">
        <v>0</v>
      </c>
      <c r="AG837">
        <v>438972</v>
      </c>
      <c r="AH837">
        <v>0</v>
      </c>
      <c r="AI837">
        <v>863129</v>
      </c>
      <c r="AJ837">
        <v>1302101</v>
      </c>
      <c r="AK837">
        <v>941595</v>
      </c>
      <c r="AL837">
        <v>104621</v>
      </c>
      <c r="AM837">
        <v>708916</v>
      </c>
      <c r="AN837">
        <v>0</v>
      </c>
      <c r="AO837">
        <v>70000</v>
      </c>
      <c r="AP837">
        <v>3127233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104622</v>
      </c>
      <c r="AZ837">
        <v>0</v>
      </c>
      <c r="BA837">
        <v>0</v>
      </c>
      <c r="BB837">
        <v>65000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579510</v>
      </c>
      <c r="BN837">
        <v>57950</v>
      </c>
      <c r="BO837">
        <v>268850</v>
      </c>
      <c r="BP837">
        <v>295770</v>
      </c>
      <c r="BQ837">
        <v>61280</v>
      </c>
      <c r="BR837">
        <v>10070</v>
      </c>
      <c r="BS837">
        <v>39500</v>
      </c>
      <c r="BT837">
        <v>5000</v>
      </c>
      <c r="BU837">
        <v>8131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136573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217182.33300000001</v>
      </c>
      <c r="CH837">
        <v>30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14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20</v>
      </c>
      <c r="DA837">
        <v>0</v>
      </c>
      <c r="DB837">
        <v>33</v>
      </c>
      <c r="DC837">
        <v>53</v>
      </c>
      <c r="DD837">
        <v>36</v>
      </c>
      <c r="DE837">
        <v>3</v>
      </c>
      <c r="DF837">
        <v>67.760000000000005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2</v>
      </c>
      <c r="DS837">
        <v>2</v>
      </c>
      <c r="DV837" s="2"/>
      <c r="DZ837" t="b">
        <v>1</v>
      </c>
      <c r="EA837" s="2" t="s">
        <v>210</v>
      </c>
      <c r="ED837" s="3">
        <v>46113</v>
      </c>
      <c r="EE837" s="3">
        <v>46142</v>
      </c>
      <c r="EF837" s="2" t="s">
        <v>173</v>
      </c>
      <c r="EG837" t="b">
        <v>1</v>
      </c>
      <c r="EH837" s="2" t="s">
        <v>174</v>
      </c>
      <c r="EK837" s="2"/>
    </row>
    <row r="838" spans="1:141" ht="15">
      <c r="A838" s="3">
        <v>46113</v>
      </c>
      <c r="B838">
        <v>7710</v>
      </c>
      <c r="D838" s="2"/>
      <c r="E838" t="s">
        <v>176</v>
      </c>
      <c r="F838" s="2" t="s">
        <v>177</v>
      </c>
      <c r="G838">
        <v>1</v>
      </c>
      <c r="H838" s="3">
        <v>38600</v>
      </c>
      <c r="J838">
        <v>108315.333</v>
      </c>
      <c r="K838">
        <v>113315.3</v>
      </c>
      <c r="L838">
        <v>135034.06599999999</v>
      </c>
      <c r="M838">
        <v>22</v>
      </c>
      <c r="N838">
        <v>8</v>
      </c>
      <c r="O838">
        <v>0</v>
      </c>
      <c r="P838">
        <v>30</v>
      </c>
      <c r="Q838">
        <v>100</v>
      </c>
      <c r="R838">
        <v>100</v>
      </c>
      <c r="S838">
        <v>6506429</v>
      </c>
      <c r="T838">
        <v>1475850</v>
      </c>
      <c r="U838">
        <v>5030579</v>
      </c>
      <c r="V838">
        <v>20</v>
      </c>
      <c r="W838">
        <v>3249459</v>
      </c>
      <c r="X838">
        <v>0</v>
      </c>
      <c r="Y838">
        <v>0</v>
      </c>
      <c r="Z838">
        <v>0</v>
      </c>
      <c r="AA838">
        <v>150000</v>
      </c>
      <c r="AB838">
        <v>0</v>
      </c>
      <c r="AC838">
        <v>0</v>
      </c>
      <c r="AD838">
        <v>0</v>
      </c>
      <c r="AE838">
        <v>150000</v>
      </c>
      <c r="AF838">
        <v>0</v>
      </c>
      <c r="AG838">
        <v>424932</v>
      </c>
      <c r="AH838">
        <v>0</v>
      </c>
      <c r="AI838">
        <v>835523</v>
      </c>
      <c r="AJ838">
        <v>1260455</v>
      </c>
      <c r="AK838">
        <v>936798</v>
      </c>
      <c r="AL838">
        <v>67517</v>
      </c>
      <c r="AM838">
        <v>686243</v>
      </c>
      <c r="AN838">
        <v>0</v>
      </c>
      <c r="AO838">
        <v>70000</v>
      </c>
      <c r="AP838">
        <v>3021013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75957</v>
      </c>
      <c r="AZ838">
        <v>0</v>
      </c>
      <c r="BA838">
        <v>0</v>
      </c>
      <c r="BB838">
        <v>10000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644120</v>
      </c>
      <c r="BN838">
        <v>64410</v>
      </c>
      <c r="BO838">
        <v>261150</v>
      </c>
      <c r="BP838">
        <v>280590</v>
      </c>
      <c r="BQ838">
        <v>58560</v>
      </c>
      <c r="BR838">
        <v>9750</v>
      </c>
      <c r="BS838">
        <v>38240</v>
      </c>
      <c r="BT838">
        <v>12000</v>
      </c>
      <c r="BU838">
        <v>1000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106030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203077.478</v>
      </c>
      <c r="CH838">
        <v>30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14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20</v>
      </c>
      <c r="DA838">
        <v>0</v>
      </c>
      <c r="DB838">
        <v>33</v>
      </c>
      <c r="DC838">
        <v>53</v>
      </c>
      <c r="DD838">
        <v>37</v>
      </c>
      <c r="DE838">
        <v>2</v>
      </c>
      <c r="DF838">
        <v>67.760000000000005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1</v>
      </c>
      <c r="DR838">
        <v>2</v>
      </c>
      <c r="DS838">
        <v>2</v>
      </c>
      <c r="DV838" s="2"/>
      <c r="DZ838" t="b">
        <v>1</v>
      </c>
      <c r="EA838" s="2" t="s">
        <v>210</v>
      </c>
      <c r="ED838" s="3">
        <v>46113</v>
      </c>
      <c r="EE838" s="3">
        <v>46142</v>
      </c>
      <c r="EF838" s="2" t="s">
        <v>173</v>
      </c>
      <c r="EG838" t="b">
        <v>1</v>
      </c>
      <c r="EH838" s="2" t="s">
        <v>174</v>
      </c>
      <c r="EK838" s="2"/>
    </row>
    <row r="839" spans="1:141" ht="15">
      <c r="A839" s="3">
        <v>46113</v>
      </c>
      <c r="B839">
        <v>7710</v>
      </c>
      <c r="D839" s="2"/>
      <c r="E839" t="s">
        <v>176</v>
      </c>
      <c r="F839" s="2" t="s">
        <v>177</v>
      </c>
      <c r="G839">
        <v>3</v>
      </c>
      <c r="H839" s="3">
        <v>38663</v>
      </c>
      <c r="J839">
        <v>110095.333</v>
      </c>
      <c r="K839">
        <v>115345.3</v>
      </c>
      <c r="L839">
        <v>137453.149</v>
      </c>
      <c r="M839">
        <v>22</v>
      </c>
      <c r="N839">
        <v>8</v>
      </c>
      <c r="O839">
        <v>0</v>
      </c>
      <c r="P839">
        <v>30</v>
      </c>
      <c r="Q839">
        <v>100</v>
      </c>
      <c r="R839">
        <v>100</v>
      </c>
      <c r="S839">
        <v>5920785</v>
      </c>
      <c r="T839">
        <v>1160785</v>
      </c>
      <c r="U839">
        <v>4760000</v>
      </c>
      <c r="V839">
        <v>20</v>
      </c>
      <c r="W839">
        <v>3302859</v>
      </c>
      <c r="X839">
        <v>0</v>
      </c>
      <c r="Y839">
        <v>0</v>
      </c>
      <c r="Z839">
        <v>7500</v>
      </c>
      <c r="AA839">
        <v>150000</v>
      </c>
      <c r="AB839">
        <v>0</v>
      </c>
      <c r="AC839">
        <v>0</v>
      </c>
      <c r="AD839">
        <v>0</v>
      </c>
      <c r="AE839">
        <v>157500</v>
      </c>
      <c r="AF839">
        <v>0</v>
      </c>
      <c r="AG839">
        <v>432544</v>
      </c>
      <c r="AH839">
        <v>0</v>
      </c>
      <c r="AI839">
        <v>335042</v>
      </c>
      <c r="AJ839">
        <v>767586</v>
      </c>
      <c r="AK839">
        <v>1056671</v>
      </c>
      <c r="AL839">
        <v>0</v>
      </c>
      <c r="AM839">
        <v>234013</v>
      </c>
      <c r="AN839">
        <v>0</v>
      </c>
      <c r="AO839">
        <v>25000</v>
      </c>
      <c r="AP839">
        <v>2083270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322156</v>
      </c>
      <c r="AZ839">
        <v>0</v>
      </c>
      <c r="BA839">
        <v>0</v>
      </c>
      <c r="BB839">
        <v>55000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373950</v>
      </c>
      <c r="BN839">
        <v>37390</v>
      </c>
      <c r="BO839">
        <v>271980</v>
      </c>
      <c r="BP839">
        <v>254790</v>
      </c>
      <c r="BQ839">
        <v>53290</v>
      </c>
      <c r="BR839">
        <v>9910</v>
      </c>
      <c r="BS839">
        <v>38920</v>
      </c>
      <c r="BT839">
        <v>21000</v>
      </c>
      <c r="BU839">
        <v>479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99076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199862.56700000001</v>
      </c>
      <c r="CH839">
        <v>30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5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20</v>
      </c>
      <c r="DA839">
        <v>0</v>
      </c>
      <c r="DB839">
        <v>13</v>
      </c>
      <c r="DC839">
        <v>33</v>
      </c>
      <c r="DD839">
        <v>41</v>
      </c>
      <c r="DE839">
        <v>0</v>
      </c>
      <c r="DF839">
        <v>22.7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0.5</v>
      </c>
      <c r="DR839">
        <v>2</v>
      </c>
      <c r="DS839">
        <v>2</v>
      </c>
      <c r="DV839" s="2"/>
      <c r="DZ839" t="b">
        <v>1</v>
      </c>
      <c r="EA839" s="2" t="s">
        <v>210</v>
      </c>
      <c r="ED839" s="3">
        <v>46113</v>
      </c>
      <c r="EE839" s="3">
        <v>46142</v>
      </c>
      <c r="EF839" s="2" t="s">
        <v>173</v>
      </c>
      <c r="EG839" t="b">
        <v>1</v>
      </c>
      <c r="EH839" s="2" t="s">
        <v>174</v>
      </c>
      <c r="EK839" s="2"/>
    </row>
    <row r="840" spans="1:141" ht="15">
      <c r="A840" s="3">
        <v>46113</v>
      </c>
      <c r="B840">
        <v>7710</v>
      </c>
      <c r="D840" s="2"/>
      <c r="E840" t="s">
        <v>179</v>
      </c>
      <c r="F840" s="2" t="s">
        <v>180</v>
      </c>
      <c r="G840">
        <v>14</v>
      </c>
      <c r="H840" s="3">
        <v>38663</v>
      </c>
      <c r="J840">
        <v>102118.299</v>
      </c>
      <c r="K840">
        <v>107368.26700000001</v>
      </c>
      <c r="L840">
        <v>127947.18399999999</v>
      </c>
      <c r="M840">
        <v>22</v>
      </c>
      <c r="N840">
        <v>8</v>
      </c>
      <c r="O840">
        <v>0</v>
      </c>
      <c r="P840">
        <v>30</v>
      </c>
      <c r="Q840">
        <v>100</v>
      </c>
      <c r="R840">
        <v>100</v>
      </c>
      <c r="S840">
        <v>6022235</v>
      </c>
      <c r="T840">
        <v>1188890</v>
      </c>
      <c r="U840">
        <v>4833345</v>
      </c>
      <c r="V840">
        <v>20</v>
      </c>
      <c r="W840">
        <v>3063548</v>
      </c>
      <c r="X840">
        <v>0</v>
      </c>
      <c r="Y840">
        <v>0</v>
      </c>
      <c r="Z840">
        <v>7500</v>
      </c>
      <c r="AA840">
        <v>150000</v>
      </c>
      <c r="AB840">
        <v>0</v>
      </c>
      <c r="AC840">
        <v>0</v>
      </c>
      <c r="AD840">
        <v>0</v>
      </c>
      <c r="AE840">
        <v>157500</v>
      </c>
      <c r="AF840">
        <v>0</v>
      </c>
      <c r="AG840">
        <v>402631</v>
      </c>
      <c r="AH840">
        <v>0</v>
      </c>
      <c r="AI840">
        <v>791673</v>
      </c>
      <c r="AJ840">
        <v>1194304</v>
      </c>
      <c r="AK840">
        <v>719702</v>
      </c>
      <c r="AL840">
        <v>63973</v>
      </c>
      <c r="AM840">
        <v>650227</v>
      </c>
      <c r="AN840">
        <v>0</v>
      </c>
      <c r="AO840">
        <v>70000</v>
      </c>
      <c r="AP840">
        <v>2698206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47981</v>
      </c>
      <c r="AZ840">
        <v>0</v>
      </c>
      <c r="BA840">
        <v>0</v>
      </c>
      <c r="BB840">
        <v>55000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420120</v>
      </c>
      <c r="BN840">
        <v>42010</v>
      </c>
      <c r="BO840">
        <v>241110</v>
      </c>
      <c r="BP840">
        <v>262020</v>
      </c>
      <c r="BQ840">
        <v>54200</v>
      </c>
      <c r="BR840">
        <v>9190</v>
      </c>
      <c r="BS840">
        <v>36230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124010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181794.34400000001</v>
      </c>
      <c r="CH840">
        <v>30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14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20</v>
      </c>
      <c r="DA840">
        <v>0</v>
      </c>
      <c r="DB840">
        <v>33</v>
      </c>
      <c r="DC840">
        <v>53</v>
      </c>
      <c r="DD840">
        <v>30</v>
      </c>
      <c r="DE840">
        <v>2</v>
      </c>
      <c r="DF840">
        <v>67.760000000000005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2</v>
      </c>
      <c r="DS840">
        <v>2</v>
      </c>
      <c r="DV840" s="2"/>
      <c r="DZ840" t="b">
        <v>1</v>
      </c>
      <c r="EA840" s="2" t="s">
        <v>210</v>
      </c>
      <c r="ED840" s="3">
        <v>46113</v>
      </c>
      <c r="EE840" s="3">
        <v>46142</v>
      </c>
      <c r="EF840" s="2" t="s">
        <v>173</v>
      </c>
      <c r="EG840" t="b">
        <v>1</v>
      </c>
      <c r="EH840" s="2" t="s">
        <v>174</v>
      </c>
      <c r="EK840" s="2"/>
    </row>
    <row r="841" spans="1:141" ht="15">
      <c r="A841" s="3">
        <v>46113</v>
      </c>
      <c r="B841">
        <v>7810</v>
      </c>
      <c r="D841" s="2"/>
      <c r="E841" t="s">
        <v>170</v>
      </c>
      <c r="F841" s="2" t="s">
        <v>171</v>
      </c>
      <c r="G841">
        <v>8</v>
      </c>
      <c r="H841" s="3">
        <v>41610</v>
      </c>
      <c r="J841">
        <v>133782.58900000001</v>
      </c>
      <c r="K841">
        <v>136782.56700000001</v>
      </c>
      <c r="L841">
        <v>162999.22500000001</v>
      </c>
      <c r="M841">
        <v>22</v>
      </c>
      <c r="N841">
        <v>8</v>
      </c>
      <c r="O841">
        <v>0</v>
      </c>
      <c r="P841">
        <v>30</v>
      </c>
      <c r="Q841">
        <v>100</v>
      </c>
      <c r="R841">
        <v>100</v>
      </c>
      <c r="S841">
        <v>6699089</v>
      </c>
      <c r="T841">
        <v>1440843</v>
      </c>
      <c r="U841">
        <v>5258246</v>
      </c>
      <c r="V841">
        <v>12</v>
      </c>
      <c r="W841">
        <v>4013477</v>
      </c>
      <c r="X841">
        <v>0</v>
      </c>
      <c r="Y841">
        <v>0</v>
      </c>
      <c r="Z841">
        <v>0</v>
      </c>
      <c r="AA841">
        <v>90000</v>
      </c>
      <c r="AB841">
        <v>0</v>
      </c>
      <c r="AC841">
        <v>0</v>
      </c>
      <c r="AD841">
        <v>0</v>
      </c>
      <c r="AE841">
        <v>90000</v>
      </c>
      <c r="AF841">
        <v>0</v>
      </c>
      <c r="AG841">
        <v>512934</v>
      </c>
      <c r="AH841">
        <v>0</v>
      </c>
      <c r="AI841">
        <v>1039120</v>
      </c>
      <c r="AJ841">
        <v>1552054</v>
      </c>
      <c r="AK841">
        <v>977995</v>
      </c>
      <c r="AL841">
        <v>0</v>
      </c>
      <c r="AM841">
        <v>0</v>
      </c>
      <c r="AN841">
        <v>0</v>
      </c>
      <c r="AO841">
        <v>0</v>
      </c>
      <c r="AP841">
        <v>2530049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30563</v>
      </c>
      <c r="AZ841">
        <v>0</v>
      </c>
      <c r="BA841">
        <v>0</v>
      </c>
      <c r="BB841">
        <v>35000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607980</v>
      </c>
      <c r="BN841">
        <v>60790</v>
      </c>
      <c r="BO841">
        <v>296160</v>
      </c>
      <c r="BP841">
        <v>290140</v>
      </c>
      <c r="BQ841">
        <v>60290</v>
      </c>
      <c r="BR841">
        <v>12040</v>
      </c>
      <c r="BS841">
        <v>46160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67283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237820.389</v>
      </c>
      <c r="CH841">
        <v>30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20</v>
      </c>
      <c r="DA841">
        <v>0</v>
      </c>
      <c r="DB841">
        <v>34</v>
      </c>
      <c r="DC841">
        <v>54</v>
      </c>
      <c r="DD841">
        <v>32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2</v>
      </c>
      <c r="DS841">
        <v>2</v>
      </c>
      <c r="DV841" s="2"/>
      <c r="DZ841" t="b">
        <v>1</v>
      </c>
      <c r="EA841" s="2" t="s">
        <v>211</v>
      </c>
      <c r="ED841" s="3">
        <v>46113</v>
      </c>
      <c r="EE841" s="3">
        <v>46142</v>
      </c>
      <c r="EF841" s="2" t="s">
        <v>173</v>
      </c>
      <c r="EG841" t="b">
        <v>1</v>
      </c>
      <c r="EH841" s="2" t="s">
        <v>174</v>
      </c>
      <c r="EK841" s="2"/>
    </row>
    <row r="842" spans="1:141" ht="15">
      <c r="A842" s="3">
        <v>46113</v>
      </c>
      <c r="B842">
        <v>7810</v>
      </c>
      <c r="D842" s="2"/>
      <c r="E842" t="s">
        <v>176</v>
      </c>
      <c r="F842" s="2" t="s">
        <v>177</v>
      </c>
      <c r="G842">
        <v>1</v>
      </c>
      <c r="H842" s="3">
        <v>41640</v>
      </c>
      <c r="J842">
        <v>108315.333</v>
      </c>
      <c r="K842">
        <v>111565.3</v>
      </c>
      <c r="L842">
        <v>132948.649</v>
      </c>
      <c r="M842">
        <v>22</v>
      </c>
      <c r="N842">
        <v>8</v>
      </c>
      <c r="O842">
        <v>0</v>
      </c>
      <c r="P842">
        <v>30</v>
      </c>
      <c r="Q842">
        <v>100</v>
      </c>
      <c r="R842">
        <v>100</v>
      </c>
      <c r="S842">
        <v>6008246</v>
      </c>
      <c r="T842">
        <v>1338246</v>
      </c>
      <c r="U842">
        <v>4670000</v>
      </c>
      <c r="V842">
        <v>12</v>
      </c>
      <c r="W842">
        <v>3249459</v>
      </c>
      <c r="X842">
        <v>0</v>
      </c>
      <c r="Y842">
        <v>0</v>
      </c>
      <c r="Z842">
        <v>7500</v>
      </c>
      <c r="AA842">
        <v>90000</v>
      </c>
      <c r="AB842">
        <v>0</v>
      </c>
      <c r="AC842">
        <v>0</v>
      </c>
      <c r="AD842">
        <v>0</v>
      </c>
      <c r="AE842">
        <v>97500</v>
      </c>
      <c r="AF842">
        <v>0</v>
      </c>
      <c r="AG842">
        <v>418369</v>
      </c>
      <c r="AH842">
        <v>0</v>
      </c>
      <c r="AI842">
        <v>648124</v>
      </c>
      <c r="AJ842">
        <v>1066494</v>
      </c>
      <c r="AK842">
        <v>697980</v>
      </c>
      <c r="AL842">
        <v>66474</v>
      </c>
      <c r="AM842">
        <v>565762</v>
      </c>
      <c r="AN842">
        <v>0</v>
      </c>
      <c r="AO842">
        <v>60000</v>
      </c>
      <c r="AP842">
        <v>2456710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169577</v>
      </c>
      <c r="AZ842">
        <v>0</v>
      </c>
      <c r="BA842">
        <v>0</v>
      </c>
      <c r="BB842">
        <v>35000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483040</v>
      </c>
      <c r="BN842">
        <v>48300</v>
      </c>
      <c r="BO842">
        <v>247230</v>
      </c>
      <c r="BP842">
        <v>257970</v>
      </c>
      <c r="BQ842">
        <v>54070</v>
      </c>
      <c r="BR842">
        <v>9750</v>
      </c>
      <c r="BS842">
        <v>37650</v>
      </c>
      <c r="BT842">
        <v>0</v>
      </c>
      <c r="BU842">
        <v>2146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198090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219232.31099999999</v>
      </c>
      <c r="CH842">
        <v>30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12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20</v>
      </c>
      <c r="DA842">
        <v>0</v>
      </c>
      <c r="DB842">
        <v>26</v>
      </c>
      <c r="DC842">
        <v>46</v>
      </c>
      <c r="DD842">
        <v>28</v>
      </c>
      <c r="DE842">
        <v>2</v>
      </c>
      <c r="DF842">
        <v>56.74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2</v>
      </c>
      <c r="DS842">
        <v>2</v>
      </c>
      <c r="DV842" s="2"/>
      <c r="DZ842" t="b">
        <v>1</v>
      </c>
      <c r="EA842" s="2" t="s">
        <v>211</v>
      </c>
      <c r="ED842" s="3">
        <v>46113</v>
      </c>
      <c r="EE842" s="3">
        <v>46142</v>
      </c>
      <c r="EF842" s="2" t="s">
        <v>173</v>
      </c>
      <c r="EG842" t="b">
        <v>1</v>
      </c>
      <c r="EH842" s="2" t="s">
        <v>174</v>
      </c>
      <c r="EK842" s="2"/>
    </row>
    <row r="843" spans="1:141" ht="15">
      <c r="A843" s="3">
        <v>46113</v>
      </c>
      <c r="B843">
        <v>7810</v>
      </c>
      <c r="D843" s="2"/>
      <c r="E843" t="s">
        <v>176</v>
      </c>
      <c r="F843" s="2" t="s">
        <v>177</v>
      </c>
      <c r="G843">
        <v>11</v>
      </c>
      <c r="H843" s="3">
        <v>37963</v>
      </c>
      <c r="J843">
        <v>116136.333</v>
      </c>
      <c r="K843">
        <v>122011.3</v>
      </c>
      <c r="L843">
        <v>145396.799</v>
      </c>
      <c r="M843">
        <v>22</v>
      </c>
      <c r="N843">
        <v>8</v>
      </c>
      <c r="O843">
        <v>0</v>
      </c>
      <c r="P843">
        <v>30</v>
      </c>
      <c r="Q843">
        <v>100</v>
      </c>
      <c r="R843">
        <v>100</v>
      </c>
      <c r="S843">
        <v>6972801</v>
      </c>
      <c r="T843">
        <v>1540526</v>
      </c>
      <c r="U843">
        <v>5432275</v>
      </c>
      <c r="V843">
        <v>22</v>
      </c>
      <c r="W843">
        <v>3484089</v>
      </c>
      <c r="X843">
        <v>0</v>
      </c>
      <c r="Y843">
        <v>0</v>
      </c>
      <c r="Z843">
        <v>11250</v>
      </c>
      <c r="AA843">
        <v>165000</v>
      </c>
      <c r="AB843">
        <v>0</v>
      </c>
      <c r="AC843">
        <v>0</v>
      </c>
      <c r="AD843">
        <v>0</v>
      </c>
      <c r="AE843">
        <v>176250</v>
      </c>
      <c r="AF843">
        <v>0</v>
      </c>
      <c r="AG843">
        <v>457542</v>
      </c>
      <c r="AH843">
        <v>0</v>
      </c>
      <c r="AI843">
        <v>981428</v>
      </c>
      <c r="AJ843">
        <v>1438970</v>
      </c>
      <c r="AK843">
        <v>817856</v>
      </c>
      <c r="AL843">
        <v>72698</v>
      </c>
      <c r="AM843">
        <v>760716</v>
      </c>
      <c r="AN843">
        <v>0</v>
      </c>
      <c r="AO843">
        <v>70000</v>
      </c>
      <c r="AP843">
        <v>3160240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127222</v>
      </c>
      <c r="AZ843">
        <v>0</v>
      </c>
      <c r="BA843">
        <v>0</v>
      </c>
      <c r="BB843">
        <v>25000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693070</v>
      </c>
      <c r="BN843">
        <v>69300</v>
      </c>
      <c r="BO843">
        <v>288420</v>
      </c>
      <c r="BP843">
        <v>304250</v>
      </c>
      <c r="BQ843">
        <v>62760</v>
      </c>
      <c r="BR843">
        <v>10460</v>
      </c>
      <c r="BS843">
        <v>41170</v>
      </c>
      <c r="BT843">
        <v>1000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70096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245827.856</v>
      </c>
      <c r="CH843">
        <v>30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14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20</v>
      </c>
      <c r="DA843">
        <v>0</v>
      </c>
      <c r="DB843">
        <v>36</v>
      </c>
      <c r="DC843">
        <v>56</v>
      </c>
      <c r="DD843">
        <v>30</v>
      </c>
      <c r="DE843">
        <v>2</v>
      </c>
      <c r="DF843">
        <v>69.760000000000005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2</v>
      </c>
      <c r="DS843">
        <v>2</v>
      </c>
      <c r="DV843" s="2"/>
      <c r="DZ843" t="b">
        <v>1</v>
      </c>
      <c r="EA843" s="2" t="s">
        <v>211</v>
      </c>
      <c r="ED843" s="3">
        <v>46113</v>
      </c>
      <c r="EE843" s="3">
        <v>46142</v>
      </c>
      <c r="EF843" s="2" t="s">
        <v>173</v>
      </c>
      <c r="EG843" t="b">
        <v>1</v>
      </c>
      <c r="EH843" s="2" t="s">
        <v>174</v>
      </c>
      <c r="EK843" s="2"/>
    </row>
    <row r="844" spans="1:141" ht="15">
      <c r="A844" s="3">
        <v>46113</v>
      </c>
      <c r="B844">
        <v>7810</v>
      </c>
      <c r="D844" s="2"/>
      <c r="E844" t="s">
        <v>176</v>
      </c>
      <c r="F844" s="2" t="s">
        <v>177</v>
      </c>
      <c r="G844">
        <v>3</v>
      </c>
      <c r="H844" s="3">
        <v>38600</v>
      </c>
      <c r="J844">
        <v>110095.333</v>
      </c>
      <c r="K844">
        <v>115345.3</v>
      </c>
      <c r="L844">
        <v>137453.149</v>
      </c>
      <c r="M844">
        <v>22</v>
      </c>
      <c r="N844">
        <v>8</v>
      </c>
      <c r="O844">
        <v>0</v>
      </c>
      <c r="P844">
        <v>30</v>
      </c>
      <c r="Q844">
        <v>100</v>
      </c>
      <c r="R844">
        <v>100</v>
      </c>
      <c r="S844">
        <v>6504720</v>
      </c>
      <c r="T844">
        <v>1897430</v>
      </c>
      <c r="U844">
        <v>4607290</v>
      </c>
      <c r="V844">
        <v>20</v>
      </c>
      <c r="W844">
        <v>3302859</v>
      </c>
      <c r="X844">
        <v>0</v>
      </c>
      <c r="Y844">
        <v>0</v>
      </c>
      <c r="Z844">
        <v>7500</v>
      </c>
      <c r="AA844">
        <v>150000</v>
      </c>
      <c r="AB844">
        <v>0</v>
      </c>
      <c r="AC844">
        <v>0</v>
      </c>
      <c r="AD844">
        <v>0</v>
      </c>
      <c r="AE844">
        <v>157500</v>
      </c>
      <c r="AF844">
        <v>0</v>
      </c>
      <c r="AG844">
        <v>432544</v>
      </c>
      <c r="AH844">
        <v>0</v>
      </c>
      <c r="AI844">
        <v>850491</v>
      </c>
      <c r="AJ844">
        <v>1283036</v>
      </c>
      <c r="AK844">
        <v>773173</v>
      </c>
      <c r="AL844">
        <v>68726</v>
      </c>
      <c r="AM844">
        <v>719154</v>
      </c>
      <c r="AN844">
        <v>0</v>
      </c>
      <c r="AO844">
        <v>70000</v>
      </c>
      <c r="AP844">
        <v>2914089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120272</v>
      </c>
      <c r="AZ844">
        <v>0</v>
      </c>
      <c r="BA844">
        <v>0</v>
      </c>
      <c r="BB844">
        <v>10000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646340</v>
      </c>
      <c r="BN844">
        <v>64630</v>
      </c>
      <c r="BO844">
        <v>250270</v>
      </c>
      <c r="BP844">
        <v>276800</v>
      </c>
      <c r="BQ844">
        <v>58540</v>
      </c>
      <c r="BR844">
        <v>9910</v>
      </c>
      <c r="BS844">
        <v>38920</v>
      </c>
      <c r="BT844">
        <v>0</v>
      </c>
      <c r="BU844">
        <v>1500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550520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234364.28899999999</v>
      </c>
      <c r="CH844">
        <v>30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14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20</v>
      </c>
      <c r="DA844">
        <v>0</v>
      </c>
      <c r="DB844">
        <v>33</v>
      </c>
      <c r="DC844">
        <v>53</v>
      </c>
      <c r="DD844">
        <v>30</v>
      </c>
      <c r="DE844">
        <v>2</v>
      </c>
      <c r="DF844">
        <v>69.760000000000005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2</v>
      </c>
      <c r="DS844">
        <v>2</v>
      </c>
      <c r="DV844" s="2"/>
      <c r="DZ844" t="b">
        <v>1</v>
      </c>
      <c r="EA844" s="2" t="s">
        <v>211</v>
      </c>
      <c r="ED844" s="3">
        <v>46113</v>
      </c>
      <c r="EE844" s="3">
        <v>46142</v>
      </c>
      <c r="EF844" s="2" t="s">
        <v>173</v>
      </c>
      <c r="EG844" t="b">
        <v>1</v>
      </c>
      <c r="EH844" s="2" t="s">
        <v>174</v>
      </c>
      <c r="EK844" s="2"/>
    </row>
    <row r="845" spans="1:141" ht="15">
      <c r="A845" s="3">
        <v>46113</v>
      </c>
      <c r="B845">
        <v>7810</v>
      </c>
      <c r="D845" s="2"/>
      <c r="E845" t="s">
        <v>176</v>
      </c>
      <c r="F845" s="2" t="s">
        <v>177</v>
      </c>
      <c r="G845">
        <v>1</v>
      </c>
      <c r="H845" s="3">
        <v>38950</v>
      </c>
      <c r="J845">
        <v>108315.333</v>
      </c>
      <c r="K845">
        <v>113315.3</v>
      </c>
      <c r="L845">
        <v>135034.06599999999</v>
      </c>
      <c r="M845">
        <v>22</v>
      </c>
      <c r="N845">
        <v>8</v>
      </c>
      <c r="O845">
        <v>0</v>
      </c>
      <c r="P845">
        <v>30</v>
      </c>
      <c r="Q845">
        <v>100</v>
      </c>
      <c r="R845">
        <v>100</v>
      </c>
      <c r="S845">
        <v>6003547</v>
      </c>
      <c r="T845">
        <v>1297547</v>
      </c>
      <c r="U845">
        <v>4706000</v>
      </c>
      <c r="V845">
        <v>19</v>
      </c>
      <c r="W845">
        <v>3249459</v>
      </c>
      <c r="X845">
        <v>0</v>
      </c>
      <c r="Y845">
        <v>0</v>
      </c>
      <c r="Z845">
        <v>7500</v>
      </c>
      <c r="AA845">
        <v>142500</v>
      </c>
      <c r="AB845">
        <v>0</v>
      </c>
      <c r="AC845">
        <v>0</v>
      </c>
      <c r="AD845">
        <v>0</v>
      </c>
      <c r="AE845">
        <v>150000</v>
      </c>
      <c r="AF845">
        <v>0</v>
      </c>
      <c r="AG845">
        <v>424932</v>
      </c>
      <c r="AH845">
        <v>0</v>
      </c>
      <c r="AI845">
        <v>683609</v>
      </c>
      <c r="AJ845">
        <v>1108542</v>
      </c>
      <c r="AK845">
        <v>708928</v>
      </c>
      <c r="AL845">
        <v>67517</v>
      </c>
      <c r="AM845">
        <v>557825</v>
      </c>
      <c r="AN845">
        <v>0</v>
      </c>
      <c r="AO845">
        <v>60000</v>
      </c>
      <c r="AP845">
        <v>2502812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101276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563630</v>
      </c>
      <c r="BN845">
        <v>56360</v>
      </c>
      <c r="BO845">
        <v>243770</v>
      </c>
      <c r="BP845">
        <v>256940</v>
      </c>
      <c r="BQ845">
        <v>54030</v>
      </c>
      <c r="BR845">
        <v>9750</v>
      </c>
      <c r="BS845">
        <v>38240</v>
      </c>
      <c r="BT845">
        <v>0</v>
      </c>
      <c r="BU845">
        <v>831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73996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221307.34400000001</v>
      </c>
      <c r="CH845">
        <v>30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12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20</v>
      </c>
      <c r="DA845">
        <v>0</v>
      </c>
      <c r="DB845">
        <v>27</v>
      </c>
      <c r="DC845">
        <v>47</v>
      </c>
      <c r="DD845">
        <v>28</v>
      </c>
      <c r="DE845">
        <v>2</v>
      </c>
      <c r="DF845">
        <v>55.08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1.5</v>
      </c>
      <c r="DR845">
        <v>2</v>
      </c>
      <c r="DS845">
        <v>2</v>
      </c>
      <c r="DV845" s="2"/>
      <c r="DZ845" t="b">
        <v>1</v>
      </c>
      <c r="EA845" s="2" t="s">
        <v>211</v>
      </c>
      <c r="ED845" s="3">
        <v>46113</v>
      </c>
      <c r="EE845" s="3">
        <v>46142</v>
      </c>
      <c r="EF845" s="2" t="s">
        <v>173</v>
      </c>
      <c r="EG845" t="b">
        <v>1</v>
      </c>
      <c r="EH845" s="2" t="s">
        <v>174</v>
      </c>
      <c r="EK845" s="2"/>
    </row>
    <row r="846" spans="1:141" ht="15">
      <c r="A846" s="3">
        <v>46113</v>
      </c>
      <c r="B846">
        <v>7850</v>
      </c>
      <c r="D846" s="2"/>
      <c r="E846" t="s">
        <v>170</v>
      </c>
      <c r="F846" s="2" t="s">
        <v>171</v>
      </c>
      <c r="G846">
        <v>14</v>
      </c>
      <c r="H846" s="3">
        <v>34645</v>
      </c>
      <c r="J846">
        <v>138345.58900000001</v>
      </c>
      <c r="K846">
        <v>146345.56700000001</v>
      </c>
      <c r="L846">
        <v>174395.13399999999</v>
      </c>
      <c r="M846">
        <v>22</v>
      </c>
      <c r="N846">
        <v>8</v>
      </c>
      <c r="O846">
        <v>0</v>
      </c>
      <c r="P846">
        <v>30</v>
      </c>
      <c r="Q846">
        <v>100</v>
      </c>
      <c r="R846">
        <v>100</v>
      </c>
      <c r="S846">
        <v>7227700</v>
      </c>
      <c r="T846">
        <v>1544253</v>
      </c>
      <c r="U846">
        <v>5683447</v>
      </c>
      <c r="V846">
        <v>31</v>
      </c>
      <c r="W846">
        <v>4150367</v>
      </c>
      <c r="X846">
        <v>0</v>
      </c>
      <c r="Y846">
        <v>0</v>
      </c>
      <c r="Z846">
        <v>7500</v>
      </c>
      <c r="AA846">
        <v>232500</v>
      </c>
      <c r="AB846">
        <v>0</v>
      </c>
      <c r="AC846">
        <v>0</v>
      </c>
      <c r="AD846">
        <v>0</v>
      </c>
      <c r="AE846">
        <v>240000</v>
      </c>
      <c r="AF846">
        <v>0</v>
      </c>
      <c r="AG846">
        <v>548795</v>
      </c>
      <c r="AH846">
        <v>0</v>
      </c>
      <c r="AI846">
        <v>850176</v>
      </c>
      <c r="AJ846">
        <v>1398972</v>
      </c>
      <c r="AK846">
        <v>1307963</v>
      </c>
      <c r="AL846">
        <v>65398</v>
      </c>
      <c r="AM846">
        <v>0</v>
      </c>
      <c r="AN846">
        <v>0</v>
      </c>
      <c r="AO846">
        <v>0</v>
      </c>
      <c r="AP846">
        <v>2772333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65000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633630</v>
      </c>
      <c r="BN846">
        <v>63360</v>
      </c>
      <c r="BO846">
        <v>302570</v>
      </c>
      <c r="BP846">
        <v>317580</v>
      </c>
      <c r="BQ846">
        <v>65050</v>
      </c>
      <c r="BR846">
        <v>12460</v>
      </c>
      <c r="BS846">
        <v>49390</v>
      </c>
      <c r="BT846">
        <v>19000</v>
      </c>
      <c r="BU846">
        <v>5000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76213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247665.27799999999</v>
      </c>
      <c r="CH846">
        <v>30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20</v>
      </c>
      <c r="DA846">
        <v>0</v>
      </c>
      <c r="DB846">
        <v>26</v>
      </c>
      <c r="DC846">
        <v>46</v>
      </c>
      <c r="DD846">
        <v>40</v>
      </c>
      <c r="DE846">
        <v>1.5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1</v>
      </c>
      <c r="DR846">
        <v>2</v>
      </c>
      <c r="DS846">
        <v>2</v>
      </c>
      <c r="DV846" s="2"/>
      <c r="DZ846" t="b">
        <v>1</v>
      </c>
      <c r="EA846" s="2" t="s">
        <v>212</v>
      </c>
      <c r="ED846" s="3">
        <v>46113</v>
      </c>
      <c r="EE846" s="3">
        <v>46142</v>
      </c>
      <c r="EF846" s="2" t="s">
        <v>173</v>
      </c>
      <c r="EG846" t="b">
        <v>1</v>
      </c>
      <c r="EH846" s="2" t="s">
        <v>174</v>
      </c>
      <c r="EK846" s="2"/>
    </row>
    <row r="847" spans="1:141" ht="15">
      <c r="A847" s="3">
        <v>46113</v>
      </c>
      <c r="B847">
        <v>7850</v>
      </c>
      <c r="D847" s="2"/>
      <c r="E847" t="s">
        <v>170</v>
      </c>
      <c r="F847" s="2" t="s">
        <v>171</v>
      </c>
      <c r="G847">
        <v>9</v>
      </c>
      <c r="H847" s="3">
        <v>35415</v>
      </c>
      <c r="J847">
        <v>134594.58900000001</v>
      </c>
      <c r="K847">
        <v>142969.56700000001</v>
      </c>
      <c r="L847">
        <v>170372.06700000001</v>
      </c>
      <c r="M847">
        <v>22</v>
      </c>
      <c r="N847">
        <v>8</v>
      </c>
      <c r="O847">
        <v>0</v>
      </c>
      <c r="P847">
        <v>30</v>
      </c>
      <c r="Q847">
        <v>100</v>
      </c>
      <c r="R847">
        <v>100</v>
      </c>
      <c r="S847">
        <v>7607472</v>
      </c>
      <c r="T847">
        <v>2139472</v>
      </c>
      <c r="U847">
        <v>5468000</v>
      </c>
      <c r="V847">
        <v>29</v>
      </c>
      <c r="W847">
        <v>4037837</v>
      </c>
      <c r="X847">
        <v>0</v>
      </c>
      <c r="Y847">
        <v>0</v>
      </c>
      <c r="Z847">
        <v>33750</v>
      </c>
      <c r="AA847">
        <v>217500</v>
      </c>
      <c r="AB847">
        <v>0</v>
      </c>
      <c r="AC847">
        <v>0</v>
      </c>
      <c r="AD847">
        <v>0</v>
      </c>
      <c r="AE847">
        <v>251250</v>
      </c>
      <c r="AF847">
        <v>0</v>
      </c>
      <c r="AG847">
        <v>536135</v>
      </c>
      <c r="AH847">
        <v>0</v>
      </c>
      <c r="AI847">
        <v>958342</v>
      </c>
      <c r="AJ847">
        <v>1494478</v>
      </c>
      <c r="AK847">
        <v>1661127</v>
      </c>
      <c r="AL847">
        <v>0</v>
      </c>
      <c r="AM847">
        <v>0</v>
      </c>
      <c r="AN847">
        <v>0</v>
      </c>
      <c r="AO847">
        <v>0</v>
      </c>
      <c r="AP847">
        <v>3155605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127780</v>
      </c>
      <c r="AZ847">
        <v>0</v>
      </c>
      <c r="BA847">
        <v>0</v>
      </c>
      <c r="BB847">
        <v>25000</v>
      </c>
      <c r="BC847">
        <v>0</v>
      </c>
      <c r="BD847">
        <v>0</v>
      </c>
      <c r="BE847">
        <v>10000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834380</v>
      </c>
      <c r="BN847">
        <v>83430</v>
      </c>
      <c r="BO847">
        <v>302570</v>
      </c>
      <c r="BP847">
        <v>343870</v>
      </c>
      <c r="BQ847">
        <v>68470</v>
      </c>
      <c r="BR847">
        <v>12120</v>
      </c>
      <c r="BS847">
        <v>48250</v>
      </c>
      <c r="BT847">
        <v>0</v>
      </c>
      <c r="BU847">
        <v>92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446290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267190.38900000002</v>
      </c>
      <c r="CH847">
        <v>30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20</v>
      </c>
      <c r="DA847">
        <v>0</v>
      </c>
      <c r="DB847">
        <v>30</v>
      </c>
      <c r="DC847">
        <v>50</v>
      </c>
      <c r="DD847">
        <v>52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2</v>
      </c>
      <c r="DS847">
        <v>2</v>
      </c>
      <c r="DV847" s="2"/>
      <c r="DZ847" t="b">
        <v>1</v>
      </c>
      <c r="EA847" s="2" t="s">
        <v>212</v>
      </c>
      <c r="ED847" s="3">
        <v>46113</v>
      </c>
      <c r="EE847" s="3">
        <v>46142</v>
      </c>
      <c r="EF847" s="2" t="s">
        <v>173</v>
      </c>
      <c r="EG847" t="b">
        <v>1</v>
      </c>
      <c r="EH847" s="2" t="s">
        <v>174</v>
      </c>
      <c r="EK847" s="2"/>
    </row>
    <row r="848" spans="1:141" ht="15">
      <c r="A848" s="3">
        <v>46113</v>
      </c>
      <c r="B848">
        <v>7850</v>
      </c>
      <c r="D848" s="2"/>
      <c r="E848" t="s">
        <v>170</v>
      </c>
      <c r="F848" s="2" t="s">
        <v>171</v>
      </c>
      <c r="G848">
        <v>7</v>
      </c>
      <c r="H848" s="3">
        <v>35737</v>
      </c>
      <c r="J848">
        <v>132883.58900000001</v>
      </c>
      <c r="K848">
        <v>139883.56700000001</v>
      </c>
      <c r="L848">
        <v>166694.584</v>
      </c>
      <c r="M848">
        <v>22</v>
      </c>
      <c r="N848">
        <v>8</v>
      </c>
      <c r="O848">
        <v>0</v>
      </c>
      <c r="P848">
        <v>30</v>
      </c>
      <c r="Q848">
        <v>100</v>
      </c>
      <c r="R848">
        <v>100</v>
      </c>
      <c r="S848">
        <v>6953936</v>
      </c>
      <c r="T848">
        <v>1622936</v>
      </c>
      <c r="U848">
        <v>5331000</v>
      </c>
      <c r="V848">
        <v>26</v>
      </c>
      <c r="W848">
        <v>3986507</v>
      </c>
      <c r="X848">
        <v>0</v>
      </c>
      <c r="Y848">
        <v>0</v>
      </c>
      <c r="Z848">
        <v>15000</v>
      </c>
      <c r="AA848">
        <v>195000</v>
      </c>
      <c r="AB848">
        <v>0</v>
      </c>
      <c r="AC848">
        <v>0</v>
      </c>
      <c r="AD848">
        <v>0</v>
      </c>
      <c r="AE848">
        <v>210000</v>
      </c>
      <c r="AF848">
        <v>0</v>
      </c>
      <c r="AG848">
        <v>524563</v>
      </c>
      <c r="AH848">
        <v>0</v>
      </c>
      <c r="AI848">
        <v>1187698</v>
      </c>
      <c r="AJ848">
        <v>1712262</v>
      </c>
      <c r="AK848">
        <v>1000167</v>
      </c>
      <c r="AL848">
        <v>0</v>
      </c>
      <c r="AM848">
        <v>0</v>
      </c>
      <c r="AN848">
        <v>0</v>
      </c>
      <c r="AO848">
        <v>0</v>
      </c>
      <c r="AP848">
        <v>2712429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45000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574540</v>
      </c>
      <c r="BN848">
        <v>57450</v>
      </c>
      <c r="BO848">
        <v>302570</v>
      </c>
      <c r="BP848">
        <v>299780</v>
      </c>
      <c r="BQ848">
        <v>62590</v>
      </c>
      <c r="BR848">
        <v>11960</v>
      </c>
      <c r="BS848">
        <v>47210</v>
      </c>
      <c r="BT848">
        <v>0</v>
      </c>
      <c r="BU848">
        <v>716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266120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250157.622</v>
      </c>
      <c r="CH848">
        <v>30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20</v>
      </c>
      <c r="DA848">
        <v>0</v>
      </c>
      <c r="DB848">
        <v>38</v>
      </c>
      <c r="DC848">
        <v>58</v>
      </c>
      <c r="DD848">
        <v>32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2</v>
      </c>
      <c r="DS848">
        <v>2</v>
      </c>
      <c r="DV848" s="2"/>
      <c r="DZ848" t="b">
        <v>1</v>
      </c>
      <c r="EA848" s="2" t="s">
        <v>212</v>
      </c>
      <c r="ED848" s="3">
        <v>46113</v>
      </c>
      <c r="EE848" s="3">
        <v>46142</v>
      </c>
      <c r="EF848" s="2" t="s">
        <v>173</v>
      </c>
      <c r="EG848" t="b">
        <v>1</v>
      </c>
      <c r="EH848" s="2" t="s">
        <v>174</v>
      </c>
      <c r="EK848" s="2"/>
    </row>
    <row r="849" spans="1:141" ht="15">
      <c r="A849" s="3">
        <v>46113</v>
      </c>
      <c r="B849">
        <v>7850</v>
      </c>
      <c r="D849" s="2"/>
      <c r="E849" t="s">
        <v>176</v>
      </c>
      <c r="F849" s="2" t="s">
        <v>177</v>
      </c>
      <c r="G849">
        <v>5</v>
      </c>
      <c r="H849" s="3">
        <v>41640</v>
      </c>
      <c r="J849">
        <v>111809.333</v>
      </c>
      <c r="K849">
        <v>115059.3</v>
      </c>
      <c r="L849">
        <v>137112.33300000001</v>
      </c>
      <c r="M849">
        <v>22</v>
      </c>
      <c r="N849">
        <v>8</v>
      </c>
      <c r="O849">
        <v>0</v>
      </c>
      <c r="P849">
        <v>30</v>
      </c>
      <c r="Q849">
        <v>100</v>
      </c>
      <c r="R849">
        <v>100</v>
      </c>
      <c r="S849">
        <v>5791391</v>
      </c>
      <c r="T849">
        <v>1179480</v>
      </c>
      <c r="U849">
        <v>4611911</v>
      </c>
      <c r="V849">
        <v>12</v>
      </c>
      <c r="W849">
        <v>3354279</v>
      </c>
      <c r="X849">
        <v>0</v>
      </c>
      <c r="Y849">
        <v>0</v>
      </c>
      <c r="Z849">
        <v>7500</v>
      </c>
      <c r="AA849">
        <v>90000</v>
      </c>
      <c r="AB849">
        <v>0</v>
      </c>
      <c r="AC849">
        <v>0</v>
      </c>
      <c r="AD849">
        <v>0</v>
      </c>
      <c r="AE849">
        <v>97500</v>
      </c>
      <c r="AF849">
        <v>0</v>
      </c>
      <c r="AG849">
        <v>431472</v>
      </c>
      <c r="AH849">
        <v>0</v>
      </c>
      <c r="AI849">
        <v>848382</v>
      </c>
      <c r="AJ849">
        <v>1279854</v>
      </c>
      <c r="AK849">
        <v>617005</v>
      </c>
      <c r="AL849">
        <v>68556</v>
      </c>
      <c r="AM849">
        <v>319197</v>
      </c>
      <c r="AN849">
        <v>0</v>
      </c>
      <c r="AO849">
        <v>30000</v>
      </c>
      <c r="AP849">
        <v>2314612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25000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446330</v>
      </c>
      <c r="BN849">
        <v>44630</v>
      </c>
      <c r="BO849">
        <v>263620</v>
      </c>
      <c r="BP849">
        <v>251780</v>
      </c>
      <c r="BQ849">
        <v>52120</v>
      </c>
      <c r="BR849">
        <v>10070</v>
      </c>
      <c r="BS849">
        <v>38830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72100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189951.17800000001</v>
      </c>
      <c r="CH849">
        <v>30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6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20</v>
      </c>
      <c r="DA849">
        <v>0</v>
      </c>
      <c r="DB849">
        <v>33</v>
      </c>
      <c r="DC849">
        <v>53</v>
      </c>
      <c r="DD849">
        <v>24</v>
      </c>
      <c r="DE849">
        <v>2</v>
      </c>
      <c r="DF849">
        <v>31.04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0.5</v>
      </c>
      <c r="DR849">
        <v>2</v>
      </c>
      <c r="DS849">
        <v>2</v>
      </c>
      <c r="DV849" s="2"/>
      <c r="DZ849" t="b">
        <v>1</v>
      </c>
      <c r="EA849" s="2" t="s">
        <v>212</v>
      </c>
      <c r="ED849" s="3">
        <v>46113</v>
      </c>
      <c r="EE849" s="3">
        <v>46142</v>
      </c>
      <c r="EF849" s="2" t="s">
        <v>173</v>
      </c>
      <c r="EG849" t="b">
        <v>1</v>
      </c>
      <c r="EH849" s="2" t="s">
        <v>174</v>
      </c>
      <c r="EK849" s="2"/>
    </row>
    <row r="850" spans="1:141" ht="15">
      <c r="A850" s="3">
        <v>46113</v>
      </c>
      <c r="B850">
        <v>7850</v>
      </c>
      <c r="D850" s="2"/>
      <c r="E850" t="s">
        <v>176</v>
      </c>
      <c r="F850" s="2" t="s">
        <v>177</v>
      </c>
      <c r="G850">
        <v>11</v>
      </c>
      <c r="H850" s="3">
        <v>35679</v>
      </c>
      <c r="J850">
        <v>116136.333</v>
      </c>
      <c r="K850">
        <v>122886.3</v>
      </c>
      <c r="L850">
        <v>146439.508</v>
      </c>
      <c r="M850">
        <v>22</v>
      </c>
      <c r="N850">
        <v>8</v>
      </c>
      <c r="O850">
        <v>0</v>
      </c>
      <c r="P850">
        <v>30</v>
      </c>
      <c r="Q850">
        <v>100</v>
      </c>
      <c r="R850">
        <v>100</v>
      </c>
      <c r="S850">
        <v>6729716</v>
      </c>
      <c r="T850">
        <v>1528716</v>
      </c>
      <c r="U850">
        <v>5201000</v>
      </c>
      <c r="V850">
        <v>26</v>
      </c>
      <c r="W850">
        <v>3484089</v>
      </c>
      <c r="X850">
        <v>0</v>
      </c>
      <c r="Y850">
        <v>0</v>
      </c>
      <c r="Z850">
        <v>7500</v>
      </c>
      <c r="AA850">
        <v>195000</v>
      </c>
      <c r="AB850">
        <v>0</v>
      </c>
      <c r="AC850">
        <v>0</v>
      </c>
      <c r="AD850">
        <v>0</v>
      </c>
      <c r="AE850">
        <v>202500</v>
      </c>
      <c r="AF850">
        <v>0</v>
      </c>
      <c r="AG850">
        <v>460823</v>
      </c>
      <c r="AH850">
        <v>0</v>
      </c>
      <c r="AI850">
        <v>851179</v>
      </c>
      <c r="AJ850">
        <v>1312003</v>
      </c>
      <c r="AK850">
        <v>1043381</v>
      </c>
      <c r="AL850">
        <v>73219</v>
      </c>
      <c r="AM850">
        <v>509609</v>
      </c>
      <c r="AN850">
        <v>0</v>
      </c>
      <c r="AO850">
        <v>50000</v>
      </c>
      <c r="AP850">
        <v>2988212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54915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646090</v>
      </c>
      <c r="BN850">
        <v>64600</v>
      </c>
      <c r="BO850">
        <v>298390</v>
      </c>
      <c r="BP850">
        <v>293510</v>
      </c>
      <c r="BQ850">
        <v>60570</v>
      </c>
      <c r="BR850">
        <v>10460</v>
      </c>
      <c r="BS850">
        <v>41470</v>
      </c>
      <c r="BT850">
        <v>0</v>
      </c>
      <c r="BU850">
        <v>630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112996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222666.08900000001</v>
      </c>
      <c r="CH850">
        <v>30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10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20</v>
      </c>
      <c r="DA850">
        <v>0</v>
      </c>
      <c r="DB850">
        <v>31</v>
      </c>
      <c r="DC850">
        <v>51</v>
      </c>
      <c r="DD850">
        <v>38</v>
      </c>
      <c r="DE850">
        <v>2</v>
      </c>
      <c r="DF850">
        <v>46.4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2</v>
      </c>
      <c r="DS850">
        <v>2</v>
      </c>
      <c r="DV850" s="2"/>
      <c r="DZ850" t="b">
        <v>1</v>
      </c>
      <c r="EA850" s="2" t="s">
        <v>212</v>
      </c>
      <c r="ED850" s="3">
        <v>46113</v>
      </c>
      <c r="EE850" s="3">
        <v>46142</v>
      </c>
      <c r="EF850" s="2" t="s">
        <v>173</v>
      </c>
      <c r="EG850" t="b">
        <v>1</v>
      </c>
      <c r="EH850" s="2" t="s">
        <v>174</v>
      </c>
      <c r="EK850" s="2"/>
    </row>
    <row r="851" spans="1:141" ht="15">
      <c r="A851" s="3">
        <v>46113</v>
      </c>
      <c r="B851">
        <v>7850</v>
      </c>
      <c r="D851" s="2"/>
      <c r="E851" t="s">
        <v>176</v>
      </c>
      <c r="F851" s="2" t="s">
        <v>177</v>
      </c>
      <c r="G851">
        <v>9</v>
      </c>
      <c r="H851" s="3">
        <v>37082</v>
      </c>
      <c r="J851">
        <v>114832.333</v>
      </c>
      <c r="K851">
        <v>121707.3</v>
      </c>
      <c r="L851">
        <v>145034.533</v>
      </c>
      <c r="M851">
        <v>22</v>
      </c>
      <c r="N851">
        <v>8</v>
      </c>
      <c r="O851">
        <v>0</v>
      </c>
      <c r="P851">
        <v>30</v>
      </c>
      <c r="Q851">
        <v>100</v>
      </c>
      <c r="R851">
        <v>100</v>
      </c>
      <c r="S851">
        <v>6666713</v>
      </c>
      <c r="T851">
        <v>1469713</v>
      </c>
      <c r="U851">
        <v>5197000</v>
      </c>
      <c r="V851">
        <v>24</v>
      </c>
      <c r="W851">
        <v>3444969</v>
      </c>
      <c r="X851">
        <v>0</v>
      </c>
      <c r="Y851">
        <v>0</v>
      </c>
      <c r="Z851">
        <v>26250</v>
      </c>
      <c r="AA851">
        <v>180000</v>
      </c>
      <c r="AB851">
        <v>0</v>
      </c>
      <c r="AC851">
        <v>0</v>
      </c>
      <c r="AD851">
        <v>0</v>
      </c>
      <c r="AE851">
        <v>206250</v>
      </c>
      <c r="AF851">
        <v>0</v>
      </c>
      <c r="AG851">
        <v>456402</v>
      </c>
      <c r="AH851">
        <v>0</v>
      </c>
      <c r="AI851">
        <v>734237</v>
      </c>
      <c r="AJ851">
        <v>1190639</v>
      </c>
      <c r="AK851">
        <v>1087758</v>
      </c>
      <c r="AL851">
        <v>290069</v>
      </c>
      <c r="AM851">
        <v>337640</v>
      </c>
      <c r="AN851">
        <v>0</v>
      </c>
      <c r="AO851">
        <v>30000</v>
      </c>
      <c r="AP851">
        <v>2936106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54388</v>
      </c>
      <c r="AZ851">
        <v>0</v>
      </c>
      <c r="BA851">
        <v>0</v>
      </c>
      <c r="BB851">
        <v>25000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643730</v>
      </c>
      <c r="BN851">
        <v>64370</v>
      </c>
      <c r="BO851">
        <v>290030</v>
      </c>
      <c r="BP851">
        <v>281050</v>
      </c>
      <c r="BQ851">
        <v>60000</v>
      </c>
      <c r="BR851">
        <v>10340</v>
      </c>
      <c r="BS851">
        <v>41070</v>
      </c>
      <c r="BT851">
        <v>19000</v>
      </c>
      <c r="BU851">
        <v>433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59690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220951.56700000001</v>
      </c>
      <c r="CH851">
        <v>30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6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20</v>
      </c>
      <c r="DA851">
        <v>0</v>
      </c>
      <c r="DB851">
        <v>27</v>
      </c>
      <c r="DC851">
        <v>47</v>
      </c>
      <c r="DD851">
        <v>40</v>
      </c>
      <c r="DE851">
        <v>8</v>
      </c>
      <c r="DF851">
        <v>31.04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1</v>
      </c>
      <c r="DR851">
        <v>2</v>
      </c>
      <c r="DS851">
        <v>2</v>
      </c>
      <c r="DV851" s="2"/>
      <c r="DZ851" t="b">
        <v>1</v>
      </c>
      <c r="EA851" s="2" t="s">
        <v>212</v>
      </c>
      <c r="ED851" s="3">
        <v>46113</v>
      </c>
      <c r="EE851" s="3">
        <v>46142</v>
      </c>
      <c r="EF851" s="2" t="s">
        <v>173</v>
      </c>
      <c r="EG851" t="b">
        <v>1</v>
      </c>
      <c r="EH851" s="2" t="s">
        <v>174</v>
      </c>
      <c r="EK851" s="2"/>
    </row>
    <row r="852" spans="1:141" ht="15">
      <c r="A852" s="3">
        <v>46113</v>
      </c>
      <c r="B852">
        <v>7850</v>
      </c>
      <c r="D852" s="2"/>
      <c r="E852" t="s">
        <v>176</v>
      </c>
      <c r="F852" s="2" t="s">
        <v>177</v>
      </c>
      <c r="G852">
        <v>16</v>
      </c>
      <c r="H852" s="3">
        <v>37391</v>
      </c>
      <c r="J852">
        <v>118910.333</v>
      </c>
      <c r="K852">
        <v>125410.3</v>
      </c>
      <c r="L852">
        <v>149447.274</v>
      </c>
      <c r="M852">
        <v>22</v>
      </c>
      <c r="N852">
        <v>8</v>
      </c>
      <c r="O852">
        <v>0</v>
      </c>
      <c r="P852">
        <v>30</v>
      </c>
      <c r="Q852">
        <v>100</v>
      </c>
      <c r="R852">
        <v>100</v>
      </c>
      <c r="S852">
        <v>6737564</v>
      </c>
      <c r="T852">
        <v>1533564</v>
      </c>
      <c r="U852">
        <v>5204000</v>
      </c>
      <c r="V852">
        <v>23</v>
      </c>
      <c r="W852">
        <v>3559878</v>
      </c>
      <c r="X852">
        <v>0</v>
      </c>
      <c r="Y852">
        <v>0</v>
      </c>
      <c r="Z852">
        <v>22500</v>
      </c>
      <c r="AA852">
        <v>172500</v>
      </c>
      <c r="AB852">
        <v>0</v>
      </c>
      <c r="AC852">
        <v>0</v>
      </c>
      <c r="AD852">
        <v>0</v>
      </c>
      <c r="AE852">
        <v>195000</v>
      </c>
      <c r="AF852">
        <v>0</v>
      </c>
      <c r="AG852">
        <v>470288</v>
      </c>
      <c r="AH852">
        <v>0</v>
      </c>
      <c r="AI852">
        <v>924705</v>
      </c>
      <c r="AJ852">
        <v>1394993</v>
      </c>
      <c r="AK852">
        <v>784598</v>
      </c>
      <c r="AL852">
        <v>0</v>
      </c>
      <c r="AM852">
        <v>527474</v>
      </c>
      <c r="AN852">
        <v>0</v>
      </c>
      <c r="AO852">
        <v>50000</v>
      </c>
      <c r="AP852">
        <v>2757065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190621</v>
      </c>
      <c r="AZ852">
        <v>0</v>
      </c>
      <c r="BA852">
        <v>0</v>
      </c>
      <c r="BB852">
        <v>25000</v>
      </c>
      <c r="BC852">
        <v>0</v>
      </c>
      <c r="BD852">
        <v>0</v>
      </c>
      <c r="BE852">
        <v>10000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666040</v>
      </c>
      <c r="BN852">
        <v>66600</v>
      </c>
      <c r="BO852">
        <v>302570</v>
      </c>
      <c r="BP852">
        <v>294790</v>
      </c>
      <c r="BQ852">
        <v>60640</v>
      </c>
      <c r="BR852">
        <v>10680</v>
      </c>
      <c r="BS852">
        <v>42250</v>
      </c>
      <c r="BT852">
        <v>16000</v>
      </c>
      <c r="BU852">
        <v>888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73106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248628.644</v>
      </c>
      <c r="CH852">
        <v>30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10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20</v>
      </c>
      <c r="DA852">
        <v>0</v>
      </c>
      <c r="DB852">
        <v>33</v>
      </c>
      <c r="DC852">
        <v>53</v>
      </c>
      <c r="DD852">
        <v>28</v>
      </c>
      <c r="DE852">
        <v>0</v>
      </c>
      <c r="DF852">
        <v>47.06</v>
      </c>
      <c r="DG852">
        <v>0</v>
      </c>
      <c r="DH852">
        <v>0</v>
      </c>
      <c r="DI852">
        <v>0</v>
      </c>
      <c r="DJ852">
        <v>0.5</v>
      </c>
      <c r="DK852">
        <v>0</v>
      </c>
      <c r="DL852">
        <v>0</v>
      </c>
      <c r="DM852">
        <v>0</v>
      </c>
      <c r="DN852">
        <v>0.5</v>
      </c>
      <c r="DO852">
        <v>0</v>
      </c>
      <c r="DP852">
        <v>0</v>
      </c>
      <c r="DQ852">
        <v>0.5</v>
      </c>
      <c r="DR852">
        <v>2</v>
      </c>
      <c r="DS852">
        <v>2</v>
      </c>
      <c r="DV852" s="2"/>
      <c r="DZ852" t="b">
        <v>1</v>
      </c>
      <c r="EA852" s="2" t="s">
        <v>212</v>
      </c>
      <c r="ED852" s="3">
        <v>46113</v>
      </c>
      <c r="EE852" s="3">
        <v>46142</v>
      </c>
      <c r="EF852" s="2" t="s">
        <v>173</v>
      </c>
      <c r="EG852" t="b">
        <v>1</v>
      </c>
      <c r="EH852" s="2" t="s">
        <v>174</v>
      </c>
      <c r="EK852" s="2"/>
    </row>
    <row r="853" spans="1:141" ht="15">
      <c r="A853" s="3">
        <v>46113</v>
      </c>
      <c r="B853">
        <v>7850</v>
      </c>
      <c r="D853" s="2"/>
      <c r="E853" t="s">
        <v>176</v>
      </c>
      <c r="F853" s="2" t="s">
        <v>177</v>
      </c>
      <c r="G853">
        <v>11</v>
      </c>
      <c r="H853" s="3">
        <v>37956</v>
      </c>
      <c r="J853">
        <v>116136.333</v>
      </c>
      <c r="K853">
        <v>121886.3</v>
      </c>
      <c r="L853">
        <v>145247.84099999999</v>
      </c>
      <c r="M853">
        <v>22</v>
      </c>
      <c r="N853">
        <v>8</v>
      </c>
      <c r="O853">
        <v>0</v>
      </c>
      <c r="P853">
        <v>30</v>
      </c>
      <c r="Q853">
        <v>100</v>
      </c>
      <c r="R853">
        <v>100</v>
      </c>
      <c r="S853">
        <v>6609753</v>
      </c>
      <c r="T853">
        <v>1668753</v>
      </c>
      <c r="U853">
        <v>4941000</v>
      </c>
      <c r="V853">
        <v>22</v>
      </c>
      <c r="W853">
        <v>3484089</v>
      </c>
      <c r="X853">
        <v>0</v>
      </c>
      <c r="Y853">
        <v>0</v>
      </c>
      <c r="Z853">
        <v>7500</v>
      </c>
      <c r="AA853">
        <v>165000</v>
      </c>
      <c r="AB853">
        <v>0</v>
      </c>
      <c r="AC853">
        <v>0</v>
      </c>
      <c r="AD853">
        <v>0</v>
      </c>
      <c r="AE853">
        <v>172500</v>
      </c>
      <c r="AF853">
        <v>0</v>
      </c>
      <c r="AG853">
        <v>457073</v>
      </c>
      <c r="AH853">
        <v>0</v>
      </c>
      <c r="AI853">
        <v>925954</v>
      </c>
      <c r="AJ853">
        <v>1383028</v>
      </c>
      <c r="AK853">
        <v>544679</v>
      </c>
      <c r="AL853">
        <v>72623</v>
      </c>
      <c r="AM853">
        <v>618102</v>
      </c>
      <c r="AN853">
        <v>0</v>
      </c>
      <c r="AO853">
        <v>60000</v>
      </c>
      <c r="AP853">
        <v>2678432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239732</v>
      </c>
      <c r="AZ853">
        <v>0</v>
      </c>
      <c r="BA853">
        <v>0</v>
      </c>
      <c r="BB853">
        <v>35000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590070</v>
      </c>
      <c r="BN853">
        <v>59000</v>
      </c>
      <c r="BO853">
        <v>285900</v>
      </c>
      <c r="BP853">
        <v>290920</v>
      </c>
      <c r="BQ853">
        <v>59490</v>
      </c>
      <c r="BR853">
        <v>10460</v>
      </c>
      <c r="BS853">
        <v>41130</v>
      </c>
      <c r="BT853">
        <v>8000</v>
      </c>
      <c r="BU853">
        <v>973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322810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236778.68900000001</v>
      </c>
      <c r="CH853">
        <v>30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12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20</v>
      </c>
      <c r="DA853">
        <v>0</v>
      </c>
      <c r="DB853">
        <v>34</v>
      </c>
      <c r="DC853">
        <v>54</v>
      </c>
      <c r="DD853">
        <v>20</v>
      </c>
      <c r="DE853">
        <v>2</v>
      </c>
      <c r="DF853">
        <v>56.74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3</v>
      </c>
      <c r="DR853">
        <v>2</v>
      </c>
      <c r="DS853">
        <v>2</v>
      </c>
      <c r="DV853" s="2"/>
      <c r="DZ853" t="b">
        <v>1</v>
      </c>
      <c r="EA853" s="2" t="s">
        <v>212</v>
      </c>
      <c r="ED853" s="3">
        <v>46113</v>
      </c>
      <c r="EE853" s="3">
        <v>46142</v>
      </c>
      <c r="EF853" s="2" t="s">
        <v>173</v>
      </c>
      <c r="EG853" t="b">
        <v>1</v>
      </c>
      <c r="EH853" s="2" t="s">
        <v>174</v>
      </c>
      <c r="EK853" s="2"/>
    </row>
    <row r="854" spans="1:141" ht="15">
      <c r="A854" s="3">
        <v>46113</v>
      </c>
      <c r="B854">
        <v>7850</v>
      </c>
      <c r="D854" s="2"/>
      <c r="E854" t="s">
        <v>176</v>
      </c>
      <c r="F854" s="2" t="s">
        <v>177</v>
      </c>
      <c r="G854">
        <v>5</v>
      </c>
      <c r="H854" s="3">
        <v>38061</v>
      </c>
      <c r="J854">
        <v>111809.333</v>
      </c>
      <c r="K854">
        <v>117559.3</v>
      </c>
      <c r="L854">
        <v>140091.49900000001</v>
      </c>
      <c r="M854">
        <v>22</v>
      </c>
      <c r="N854">
        <v>8</v>
      </c>
      <c r="O854">
        <v>0</v>
      </c>
      <c r="P854">
        <v>30</v>
      </c>
      <c r="Q854">
        <v>100</v>
      </c>
      <c r="R854">
        <v>100</v>
      </c>
      <c r="S854">
        <v>5651189</v>
      </c>
      <c r="T854">
        <v>1302189</v>
      </c>
      <c r="U854">
        <v>4349000</v>
      </c>
      <c r="V854">
        <v>22</v>
      </c>
      <c r="W854">
        <v>3354279</v>
      </c>
      <c r="X854">
        <v>0</v>
      </c>
      <c r="Y854">
        <v>0</v>
      </c>
      <c r="Z854">
        <v>7500</v>
      </c>
      <c r="AA854">
        <v>165000</v>
      </c>
      <c r="AB854">
        <v>0</v>
      </c>
      <c r="AC854">
        <v>0</v>
      </c>
      <c r="AD854">
        <v>0</v>
      </c>
      <c r="AE854">
        <v>172500</v>
      </c>
      <c r="AF854">
        <v>0</v>
      </c>
      <c r="AG854">
        <v>440847</v>
      </c>
      <c r="AH854">
        <v>0</v>
      </c>
      <c r="AI854">
        <v>577877</v>
      </c>
      <c r="AJ854">
        <v>1018724</v>
      </c>
      <c r="AK854">
        <v>1050686</v>
      </c>
      <c r="AL854">
        <v>0</v>
      </c>
      <c r="AM854">
        <v>0</v>
      </c>
      <c r="AN854">
        <v>0</v>
      </c>
      <c r="AO854">
        <v>0</v>
      </c>
      <c r="AP854">
        <v>2069410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55000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307080</v>
      </c>
      <c r="BN854">
        <v>30700</v>
      </c>
      <c r="BO854">
        <v>247760</v>
      </c>
      <c r="BP854">
        <v>251090</v>
      </c>
      <c r="BQ854">
        <v>50860</v>
      </c>
      <c r="BR854">
        <v>10070</v>
      </c>
      <c r="BS854">
        <v>39670</v>
      </c>
      <c r="BT854">
        <v>0</v>
      </c>
      <c r="BU854">
        <v>89</v>
      </c>
      <c r="BV854">
        <v>0</v>
      </c>
      <c r="BW854">
        <v>0</v>
      </c>
      <c r="BX854">
        <v>0</v>
      </c>
      <c r="BY854">
        <v>364870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197788.935</v>
      </c>
      <c r="CH854">
        <v>30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20</v>
      </c>
      <c r="DA854">
        <v>0</v>
      </c>
      <c r="DB854">
        <v>22</v>
      </c>
      <c r="DC854">
        <v>42</v>
      </c>
      <c r="DD854">
        <v>40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1</v>
      </c>
      <c r="DR854">
        <v>2</v>
      </c>
      <c r="DS854">
        <v>2</v>
      </c>
      <c r="DV854" s="2"/>
      <c r="DZ854" t="b">
        <v>1</v>
      </c>
      <c r="EA854" s="2" t="s">
        <v>212</v>
      </c>
      <c r="ED854" s="3">
        <v>46113</v>
      </c>
      <c r="EE854" s="3">
        <v>46142</v>
      </c>
      <c r="EF854" s="2" t="s">
        <v>173</v>
      </c>
      <c r="EG854" t="b">
        <v>1</v>
      </c>
      <c r="EH854" s="2" t="s">
        <v>174</v>
      </c>
      <c r="EK854" s="2"/>
    </row>
    <row r="855" spans="1:141" ht="15">
      <c r="A855" s="3">
        <v>46113</v>
      </c>
      <c r="B855">
        <v>7850</v>
      </c>
      <c r="D855" s="2"/>
      <c r="E855" t="s">
        <v>176</v>
      </c>
      <c r="F855" s="2" t="s">
        <v>177</v>
      </c>
      <c r="G855">
        <v>14</v>
      </c>
      <c r="H855" s="3">
        <v>40820</v>
      </c>
      <c r="J855">
        <v>117932.333</v>
      </c>
      <c r="K855">
        <v>123057.3</v>
      </c>
      <c r="L855">
        <v>146643.283</v>
      </c>
      <c r="M855">
        <v>22</v>
      </c>
      <c r="N855">
        <v>8</v>
      </c>
      <c r="O855">
        <v>0</v>
      </c>
      <c r="P855">
        <v>30</v>
      </c>
      <c r="Q855">
        <v>100</v>
      </c>
      <c r="R855">
        <v>100</v>
      </c>
      <c r="S855">
        <v>6653996</v>
      </c>
      <c r="T855">
        <v>1493996</v>
      </c>
      <c r="U855">
        <v>5160000</v>
      </c>
      <c r="V855">
        <v>14</v>
      </c>
      <c r="W855">
        <v>3537969</v>
      </c>
      <c r="X855">
        <v>0</v>
      </c>
      <c r="Y855">
        <v>0</v>
      </c>
      <c r="Z855">
        <v>48750</v>
      </c>
      <c r="AA855">
        <v>105000</v>
      </c>
      <c r="AB855">
        <v>0</v>
      </c>
      <c r="AC855">
        <v>0</v>
      </c>
      <c r="AD855">
        <v>0</v>
      </c>
      <c r="AE855">
        <v>153750</v>
      </c>
      <c r="AF855">
        <v>0</v>
      </c>
      <c r="AG855">
        <v>461464</v>
      </c>
      <c r="AH855">
        <v>0</v>
      </c>
      <c r="AI855">
        <v>907355</v>
      </c>
      <c r="AJ855">
        <v>1368820</v>
      </c>
      <c r="AK855">
        <v>604903</v>
      </c>
      <c r="AL855">
        <v>73321</v>
      </c>
      <c r="AM855">
        <v>745241</v>
      </c>
      <c r="AN855">
        <v>0</v>
      </c>
      <c r="AO855">
        <v>70000</v>
      </c>
      <c r="AP855">
        <v>2862285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54992</v>
      </c>
      <c r="AZ855">
        <v>0</v>
      </c>
      <c r="BA855">
        <v>0</v>
      </c>
      <c r="BB855">
        <v>45000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502820</v>
      </c>
      <c r="BN855">
        <v>50280</v>
      </c>
      <c r="BO855">
        <v>302570</v>
      </c>
      <c r="BP855">
        <v>291960</v>
      </c>
      <c r="BQ855">
        <v>59890</v>
      </c>
      <c r="BR855">
        <v>10620</v>
      </c>
      <c r="BS855">
        <v>41530</v>
      </c>
      <c r="BT855">
        <v>0</v>
      </c>
      <c r="BU855">
        <v>7956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226370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237670.73300000001</v>
      </c>
      <c r="CH855">
        <v>30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14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20</v>
      </c>
      <c r="DA855">
        <v>0</v>
      </c>
      <c r="DB855">
        <v>33</v>
      </c>
      <c r="DC855">
        <v>53</v>
      </c>
      <c r="DD855">
        <v>22</v>
      </c>
      <c r="DE855">
        <v>2</v>
      </c>
      <c r="DF855">
        <v>67.760000000000005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1</v>
      </c>
      <c r="DR855">
        <v>2</v>
      </c>
      <c r="DS855">
        <v>2</v>
      </c>
      <c r="DV855" s="2"/>
      <c r="DZ855" t="b">
        <v>1</v>
      </c>
      <c r="EA855" s="2" t="s">
        <v>212</v>
      </c>
      <c r="ED855" s="3">
        <v>46113</v>
      </c>
      <c r="EE855" s="3">
        <v>46142</v>
      </c>
      <c r="EF855" s="2" t="s">
        <v>173</v>
      </c>
      <c r="EG855" t="b">
        <v>1</v>
      </c>
      <c r="EH855" s="2" t="s">
        <v>174</v>
      </c>
      <c r="EK855" s="2"/>
    </row>
    <row r="856" spans="1:141" ht="15">
      <c r="A856" s="3">
        <v>46113</v>
      </c>
      <c r="B856">
        <v>7850</v>
      </c>
      <c r="D856" s="2"/>
      <c r="E856" t="s">
        <v>179</v>
      </c>
      <c r="F856" s="2" t="s">
        <v>180</v>
      </c>
      <c r="G856">
        <v>14</v>
      </c>
      <c r="H856" s="3">
        <v>40686</v>
      </c>
      <c r="J856">
        <v>102118.299</v>
      </c>
      <c r="K856">
        <v>105618.26700000001</v>
      </c>
      <c r="L856">
        <v>125861.768</v>
      </c>
      <c r="M856">
        <v>22</v>
      </c>
      <c r="N856">
        <v>8</v>
      </c>
      <c r="O856">
        <v>0</v>
      </c>
      <c r="P856">
        <v>30</v>
      </c>
      <c r="Q856">
        <v>100</v>
      </c>
      <c r="R856">
        <v>100</v>
      </c>
      <c r="S856">
        <v>5949028</v>
      </c>
      <c r="T856">
        <v>1215360</v>
      </c>
      <c r="U856">
        <v>4733668</v>
      </c>
      <c r="V856">
        <v>14</v>
      </c>
      <c r="W856">
        <v>3063548</v>
      </c>
      <c r="X856">
        <v>0</v>
      </c>
      <c r="Y856">
        <v>0</v>
      </c>
      <c r="Z856">
        <v>0</v>
      </c>
      <c r="AA856">
        <v>105000</v>
      </c>
      <c r="AB856">
        <v>0</v>
      </c>
      <c r="AC856">
        <v>0</v>
      </c>
      <c r="AD856">
        <v>0</v>
      </c>
      <c r="AE856">
        <v>105000</v>
      </c>
      <c r="AF856">
        <v>0</v>
      </c>
      <c r="AG856">
        <v>396068</v>
      </c>
      <c r="AH856">
        <v>0</v>
      </c>
      <c r="AI856">
        <v>849566</v>
      </c>
      <c r="AJ856">
        <v>1245635</v>
      </c>
      <c r="AK856">
        <v>660774</v>
      </c>
      <c r="AL856">
        <v>62930</v>
      </c>
      <c r="AM856">
        <v>535604</v>
      </c>
      <c r="AN856">
        <v>0</v>
      </c>
      <c r="AO856">
        <v>60000</v>
      </c>
      <c r="AP856">
        <v>2564943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160537</v>
      </c>
      <c r="AZ856">
        <v>0</v>
      </c>
      <c r="BA856">
        <v>0</v>
      </c>
      <c r="BB856">
        <v>55000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492580</v>
      </c>
      <c r="BN856">
        <v>49250</v>
      </c>
      <c r="BO856">
        <v>238020</v>
      </c>
      <c r="BP856">
        <v>257240</v>
      </c>
      <c r="BQ856">
        <v>53540</v>
      </c>
      <c r="BR856">
        <v>9190</v>
      </c>
      <c r="BS856">
        <v>35640</v>
      </c>
      <c r="BT856">
        <v>15000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64900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204549.989</v>
      </c>
      <c r="CH856">
        <v>30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12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20</v>
      </c>
      <c r="DA856">
        <v>0</v>
      </c>
      <c r="DB856">
        <v>36</v>
      </c>
      <c r="DC856">
        <v>56</v>
      </c>
      <c r="DD856">
        <v>28</v>
      </c>
      <c r="DE856">
        <v>2</v>
      </c>
      <c r="DF856">
        <v>56.74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2</v>
      </c>
      <c r="DS856">
        <v>2</v>
      </c>
      <c r="DV856" s="2"/>
      <c r="DZ856" t="b">
        <v>1</v>
      </c>
      <c r="EA856" s="2" t="s">
        <v>212</v>
      </c>
      <c r="ED856" s="3">
        <v>46113</v>
      </c>
      <c r="EE856" s="3">
        <v>46142</v>
      </c>
      <c r="EF856" s="2" t="s">
        <v>173</v>
      </c>
      <c r="EG856" t="b">
        <v>1</v>
      </c>
      <c r="EH856" s="2" t="s">
        <v>174</v>
      </c>
      <c r="EK856" s="2"/>
    </row>
    <row r="857" spans="1:141" ht="15">
      <c r="A857" s="3">
        <v>46113</v>
      </c>
      <c r="B857">
        <v>7900</v>
      </c>
      <c r="D857" s="2"/>
      <c r="E857" t="s">
        <v>176</v>
      </c>
      <c r="F857" s="2" t="s">
        <v>177</v>
      </c>
      <c r="G857">
        <v>9</v>
      </c>
      <c r="H857" s="3">
        <v>38594</v>
      </c>
      <c r="J857">
        <v>114832.333</v>
      </c>
      <c r="K857">
        <v>120082.3</v>
      </c>
      <c r="L857">
        <v>143098.07399999999</v>
      </c>
      <c r="M857">
        <v>22</v>
      </c>
      <c r="N857">
        <v>8</v>
      </c>
      <c r="O857">
        <v>0</v>
      </c>
      <c r="P857">
        <v>30</v>
      </c>
      <c r="Q857">
        <v>100</v>
      </c>
      <c r="R857">
        <v>100</v>
      </c>
      <c r="S857">
        <v>6379211</v>
      </c>
      <c r="T857">
        <v>1465080</v>
      </c>
      <c r="U857">
        <v>4914131</v>
      </c>
      <c r="V857">
        <v>20</v>
      </c>
      <c r="W857">
        <v>3444969</v>
      </c>
      <c r="X857">
        <v>0</v>
      </c>
      <c r="Y857">
        <v>0</v>
      </c>
      <c r="Z857">
        <v>7500</v>
      </c>
      <c r="AA857">
        <v>150000</v>
      </c>
      <c r="AB857">
        <v>0</v>
      </c>
      <c r="AC857">
        <v>0</v>
      </c>
      <c r="AD857">
        <v>0</v>
      </c>
      <c r="AE857">
        <v>157500</v>
      </c>
      <c r="AF857">
        <v>0</v>
      </c>
      <c r="AG857">
        <v>450308</v>
      </c>
      <c r="AH857">
        <v>0</v>
      </c>
      <c r="AI857">
        <v>510591</v>
      </c>
      <c r="AJ857">
        <v>960900</v>
      </c>
      <c r="AK857">
        <v>643941</v>
      </c>
      <c r="AL857">
        <v>304441</v>
      </c>
      <c r="AM857">
        <v>454407</v>
      </c>
      <c r="AN857">
        <v>0</v>
      </c>
      <c r="AO857">
        <v>50000</v>
      </c>
      <c r="AP857">
        <v>2413689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328053</v>
      </c>
      <c r="AZ857">
        <v>0</v>
      </c>
      <c r="BA857">
        <v>0</v>
      </c>
      <c r="BB857">
        <v>35000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524340</v>
      </c>
      <c r="BN857">
        <v>52430</v>
      </c>
      <c r="BO857">
        <v>302570</v>
      </c>
      <c r="BP857">
        <v>269220</v>
      </c>
      <c r="BQ857">
        <v>57410</v>
      </c>
      <c r="BR857">
        <v>10340</v>
      </c>
      <c r="BS857">
        <v>40520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26000</v>
      </c>
      <c r="CA857">
        <v>182250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237860.26699999999</v>
      </c>
      <c r="CH857">
        <v>30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10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20</v>
      </c>
      <c r="DA857">
        <v>0</v>
      </c>
      <c r="DB857">
        <v>19.03</v>
      </c>
      <c r="DC857">
        <v>39.03</v>
      </c>
      <c r="DD857">
        <v>24</v>
      </c>
      <c r="DE857">
        <v>8.51</v>
      </c>
      <c r="DF857">
        <v>42.34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2</v>
      </c>
      <c r="DS857">
        <v>2</v>
      </c>
      <c r="DV857" s="2"/>
      <c r="DZ857" t="b">
        <v>1</v>
      </c>
      <c r="EA857" s="2" t="s">
        <v>213</v>
      </c>
      <c r="ED857" s="3">
        <v>46113</v>
      </c>
      <c r="EE857" s="3">
        <v>46142</v>
      </c>
      <c r="EF857" s="2" t="s">
        <v>173</v>
      </c>
      <c r="EG857" t="b">
        <v>1</v>
      </c>
      <c r="EH857" s="2" t="s">
        <v>178</v>
      </c>
      <c r="EK857" s="2"/>
    </row>
    <row r="858" spans="1:141" ht="15">
      <c r="A858" s="3">
        <v>46113</v>
      </c>
      <c r="B858">
        <v>7900</v>
      </c>
      <c r="D858" s="2"/>
      <c r="E858" t="s">
        <v>176</v>
      </c>
      <c r="F858" s="2" t="s">
        <v>177</v>
      </c>
      <c r="G858">
        <v>14</v>
      </c>
      <c r="H858" s="3">
        <v>38657</v>
      </c>
      <c r="J858">
        <v>117932.333</v>
      </c>
      <c r="K858">
        <v>124182.3</v>
      </c>
      <c r="L858">
        <v>147983.908</v>
      </c>
      <c r="M858">
        <v>22</v>
      </c>
      <c r="N858">
        <v>8</v>
      </c>
      <c r="O858">
        <v>0</v>
      </c>
      <c r="P858">
        <v>30</v>
      </c>
      <c r="Q858">
        <v>100</v>
      </c>
      <c r="R858">
        <v>100</v>
      </c>
      <c r="S858">
        <v>6447789</v>
      </c>
      <c r="T858">
        <v>1574780</v>
      </c>
      <c r="U858">
        <v>4873009</v>
      </c>
      <c r="V858">
        <v>20</v>
      </c>
      <c r="W858">
        <v>3537969</v>
      </c>
      <c r="X858">
        <v>0</v>
      </c>
      <c r="Y858">
        <v>0</v>
      </c>
      <c r="Z858">
        <v>37500</v>
      </c>
      <c r="AA858">
        <v>150000</v>
      </c>
      <c r="AB858">
        <v>0</v>
      </c>
      <c r="AC858">
        <v>0</v>
      </c>
      <c r="AD858">
        <v>0</v>
      </c>
      <c r="AE858">
        <v>187500</v>
      </c>
      <c r="AF858">
        <v>0</v>
      </c>
      <c r="AG858">
        <v>465683</v>
      </c>
      <c r="AH858">
        <v>0</v>
      </c>
      <c r="AI858">
        <v>546615</v>
      </c>
      <c r="AJ858">
        <v>1012299</v>
      </c>
      <c r="AK858">
        <v>665927</v>
      </c>
      <c r="AL858">
        <v>160562</v>
      </c>
      <c r="AM858">
        <v>529190</v>
      </c>
      <c r="AN858">
        <v>0</v>
      </c>
      <c r="AO858">
        <v>60000</v>
      </c>
      <c r="AP858">
        <v>2427978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259342</v>
      </c>
      <c r="AZ858">
        <v>0</v>
      </c>
      <c r="BA858">
        <v>0</v>
      </c>
      <c r="BB858">
        <v>35000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489890</v>
      </c>
      <c r="BN858">
        <v>48980</v>
      </c>
      <c r="BO858">
        <v>299440</v>
      </c>
      <c r="BP858">
        <v>284210</v>
      </c>
      <c r="BQ858">
        <v>58030</v>
      </c>
      <c r="BR858">
        <v>10620</v>
      </c>
      <c r="BS858">
        <v>41910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14000</v>
      </c>
      <c r="CA858">
        <v>327700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239294.58900000001</v>
      </c>
      <c r="CH858">
        <v>30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12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20</v>
      </c>
      <c r="DA858">
        <v>0</v>
      </c>
      <c r="DB858">
        <v>19.7</v>
      </c>
      <c r="DC858">
        <v>39.700000000000003</v>
      </c>
      <c r="DD858">
        <v>24</v>
      </c>
      <c r="DE858">
        <v>4.34</v>
      </c>
      <c r="DF858">
        <v>47.68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2</v>
      </c>
      <c r="DS858">
        <v>2</v>
      </c>
      <c r="DV858" s="2"/>
      <c r="DZ858" t="b">
        <v>1</v>
      </c>
      <c r="EA858" s="2" t="s">
        <v>213</v>
      </c>
      <c r="ED858" s="3">
        <v>46113</v>
      </c>
      <c r="EE858" s="3">
        <v>46142</v>
      </c>
      <c r="EF858" s="2" t="s">
        <v>173</v>
      </c>
      <c r="EG858" t="b">
        <v>1</v>
      </c>
      <c r="EH858" s="2" t="s">
        <v>178</v>
      </c>
      <c r="EK858" s="2"/>
    </row>
    <row r="859" spans="1:141" ht="15">
      <c r="A859" s="3">
        <v>46113</v>
      </c>
      <c r="B859">
        <v>7900</v>
      </c>
      <c r="D859" s="2"/>
      <c r="E859" t="s">
        <v>179</v>
      </c>
      <c r="F859" s="2" t="s">
        <v>180</v>
      </c>
      <c r="G859">
        <v>16</v>
      </c>
      <c r="H859" s="3">
        <v>40525</v>
      </c>
      <c r="J859">
        <v>103438.299</v>
      </c>
      <c r="K859">
        <v>107188.26700000001</v>
      </c>
      <c r="L859">
        <v>127732.68399999999</v>
      </c>
      <c r="M859">
        <v>22</v>
      </c>
      <c r="N859">
        <v>8</v>
      </c>
      <c r="O859">
        <v>0</v>
      </c>
      <c r="P859">
        <v>30</v>
      </c>
      <c r="Q859">
        <v>100</v>
      </c>
      <c r="R859">
        <v>100</v>
      </c>
      <c r="S859">
        <v>5707125</v>
      </c>
      <c r="T859">
        <v>1608330</v>
      </c>
      <c r="U859">
        <v>4098795</v>
      </c>
      <c r="V859">
        <v>15</v>
      </c>
      <c r="W859">
        <v>3103148</v>
      </c>
      <c r="X859">
        <v>0</v>
      </c>
      <c r="Y859">
        <v>0</v>
      </c>
      <c r="Z859">
        <v>0</v>
      </c>
      <c r="AA859">
        <v>112500</v>
      </c>
      <c r="AB859">
        <v>0</v>
      </c>
      <c r="AC859">
        <v>0</v>
      </c>
      <c r="AD859">
        <v>0</v>
      </c>
      <c r="AE859">
        <v>112500</v>
      </c>
      <c r="AF859">
        <v>0</v>
      </c>
      <c r="AG859">
        <v>401956</v>
      </c>
      <c r="AH859">
        <v>0</v>
      </c>
      <c r="AI859">
        <v>471812</v>
      </c>
      <c r="AJ859">
        <v>873768</v>
      </c>
      <c r="AK859">
        <v>718496</v>
      </c>
      <c r="AL859">
        <v>138589</v>
      </c>
      <c r="AM859">
        <v>456772</v>
      </c>
      <c r="AN859">
        <v>0</v>
      </c>
      <c r="AO859">
        <v>60000</v>
      </c>
      <c r="AP859">
        <v>2247625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223852</v>
      </c>
      <c r="AZ859">
        <v>0</v>
      </c>
      <c r="BA859">
        <v>0</v>
      </c>
      <c r="BB859">
        <v>20000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436670</v>
      </c>
      <c r="BN859">
        <v>43660</v>
      </c>
      <c r="BO859">
        <v>256450</v>
      </c>
      <c r="BP859">
        <v>257940</v>
      </c>
      <c r="BQ859">
        <v>51360</v>
      </c>
      <c r="BR859">
        <v>9310</v>
      </c>
      <c r="BS859">
        <v>36170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14000</v>
      </c>
      <c r="CA859">
        <v>502770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208340.55600000001</v>
      </c>
      <c r="CH859">
        <v>30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12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20</v>
      </c>
      <c r="DA859">
        <v>0</v>
      </c>
      <c r="DB859">
        <v>19.7</v>
      </c>
      <c r="DC859">
        <v>39.700000000000003</v>
      </c>
      <c r="DD859">
        <v>30</v>
      </c>
      <c r="DE859">
        <v>4.34</v>
      </c>
      <c r="DF859">
        <v>47.68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2</v>
      </c>
      <c r="DS859">
        <v>2</v>
      </c>
      <c r="DV859" s="2"/>
      <c r="DZ859" t="b">
        <v>1</v>
      </c>
      <c r="EA859" s="2" t="s">
        <v>213</v>
      </c>
      <c r="ED859" s="3">
        <v>46113</v>
      </c>
      <c r="EE859" s="3">
        <v>46142</v>
      </c>
      <c r="EF859" s="2" t="s">
        <v>173</v>
      </c>
      <c r="EG859" t="b">
        <v>1</v>
      </c>
      <c r="EH859" s="2" t="s">
        <v>178</v>
      </c>
      <c r="EK859" s="2"/>
    </row>
    <row r="860" spans="1:141" ht="15">
      <c r="A860" s="3">
        <v>46113</v>
      </c>
      <c r="B860">
        <v>7900</v>
      </c>
      <c r="D860" s="2"/>
      <c r="E860" t="s">
        <v>179</v>
      </c>
      <c r="F860" s="2" t="s">
        <v>180</v>
      </c>
      <c r="G860">
        <v>13</v>
      </c>
      <c r="H860" s="3">
        <v>41619</v>
      </c>
      <c r="J860">
        <v>101413.299</v>
      </c>
      <c r="K860">
        <v>104663.26700000001</v>
      </c>
      <c r="L860">
        <v>124723.726</v>
      </c>
      <c r="M860">
        <v>22</v>
      </c>
      <c r="N860">
        <v>8</v>
      </c>
      <c r="O860">
        <v>0</v>
      </c>
      <c r="P860">
        <v>30</v>
      </c>
      <c r="Q860">
        <v>100</v>
      </c>
      <c r="R860">
        <v>100</v>
      </c>
      <c r="S860">
        <v>5569584</v>
      </c>
      <c r="T860">
        <v>1214800</v>
      </c>
      <c r="U860">
        <v>4354784</v>
      </c>
      <c r="V860">
        <v>12</v>
      </c>
      <c r="W860">
        <v>3042398</v>
      </c>
      <c r="X860">
        <v>0</v>
      </c>
      <c r="Y860">
        <v>0</v>
      </c>
      <c r="Z860">
        <v>7500</v>
      </c>
      <c r="AA860">
        <v>90000</v>
      </c>
      <c r="AB860">
        <v>0</v>
      </c>
      <c r="AC860">
        <v>0</v>
      </c>
      <c r="AD860">
        <v>0</v>
      </c>
      <c r="AE860">
        <v>97500</v>
      </c>
      <c r="AF860">
        <v>0</v>
      </c>
      <c r="AG860">
        <v>392487</v>
      </c>
      <c r="AH860">
        <v>0</v>
      </c>
      <c r="AI860">
        <v>480108</v>
      </c>
      <c r="AJ860">
        <v>872595</v>
      </c>
      <c r="AK860">
        <v>561256</v>
      </c>
      <c r="AL860">
        <v>265349</v>
      </c>
      <c r="AM860">
        <v>400737</v>
      </c>
      <c r="AN860">
        <v>0</v>
      </c>
      <c r="AO860">
        <v>50000</v>
      </c>
      <c r="AP860">
        <v>2149937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254749</v>
      </c>
      <c r="AZ860">
        <v>0</v>
      </c>
      <c r="BA860">
        <v>0</v>
      </c>
      <c r="BB860">
        <v>25000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435350</v>
      </c>
      <c r="BN860">
        <v>43530</v>
      </c>
      <c r="BO860">
        <v>259580</v>
      </c>
      <c r="BP860">
        <v>239210</v>
      </c>
      <c r="BQ860">
        <v>50130</v>
      </c>
      <c r="BR860">
        <v>9130</v>
      </c>
      <c r="BS860">
        <v>35320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12000</v>
      </c>
      <c r="CA860">
        <v>130550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196538.18900000001</v>
      </c>
      <c r="CH860">
        <v>30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20</v>
      </c>
      <c r="DA860">
        <v>0</v>
      </c>
      <c r="DB860">
        <v>20.53</v>
      </c>
      <c r="DC860">
        <v>40.53</v>
      </c>
      <c r="DD860">
        <v>24</v>
      </c>
      <c r="DE860">
        <v>8.51</v>
      </c>
      <c r="DF860">
        <v>42.84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2</v>
      </c>
      <c r="DS860">
        <v>2</v>
      </c>
      <c r="DV860" s="2"/>
      <c r="DZ860" t="b">
        <v>1</v>
      </c>
      <c r="EA860" s="2" t="s">
        <v>213</v>
      </c>
      <c r="ED860" s="3">
        <v>46113</v>
      </c>
      <c r="EE860" s="3">
        <v>46142</v>
      </c>
      <c r="EF860" s="2" t="s">
        <v>173</v>
      </c>
      <c r="EG860" t="b">
        <v>1</v>
      </c>
      <c r="EH860" s="2" t="s">
        <v>178</v>
      </c>
      <c r="EK860" s="2"/>
    </row>
    <row r="861" spans="1:141" ht="15">
      <c r="A861" s="3">
        <v>46113</v>
      </c>
      <c r="B861">
        <v>8100</v>
      </c>
      <c r="D861" s="2"/>
      <c r="E861" t="s">
        <v>170</v>
      </c>
      <c r="F861" s="2" t="s">
        <v>171</v>
      </c>
      <c r="G861">
        <v>3</v>
      </c>
      <c r="H861" s="3">
        <v>36397</v>
      </c>
      <c r="J861">
        <v>129126.58900000001</v>
      </c>
      <c r="K861">
        <v>135876.56700000001</v>
      </c>
      <c r="L861">
        <v>161919.57500000001</v>
      </c>
      <c r="M861">
        <v>22</v>
      </c>
      <c r="N861">
        <v>8</v>
      </c>
      <c r="O861">
        <v>0</v>
      </c>
      <c r="P861">
        <v>30</v>
      </c>
      <c r="Q861">
        <v>100</v>
      </c>
      <c r="R861">
        <v>100</v>
      </c>
      <c r="S861">
        <v>5997390</v>
      </c>
      <c r="T861">
        <v>1468830</v>
      </c>
      <c r="U861">
        <v>4528560</v>
      </c>
      <c r="V861">
        <v>26</v>
      </c>
      <c r="W861">
        <v>3873797</v>
      </c>
      <c r="X861">
        <v>0</v>
      </c>
      <c r="Y861">
        <v>0</v>
      </c>
      <c r="Z861">
        <v>7500</v>
      </c>
      <c r="AA861">
        <v>195000</v>
      </c>
      <c r="AB861">
        <v>0</v>
      </c>
      <c r="AC861">
        <v>0</v>
      </c>
      <c r="AD861">
        <v>0</v>
      </c>
      <c r="AE861">
        <v>202500</v>
      </c>
      <c r="AF861">
        <v>0</v>
      </c>
      <c r="AG861">
        <v>509537</v>
      </c>
      <c r="AH861">
        <v>0</v>
      </c>
      <c r="AI861">
        <v>607198</v>
      </c>
      <c r="AJ861">
        <v>1116735</v>
      </c>
      <c r="AK861">
        <v>728638</v>
      </c>
      <c r="AL861">
        <v>0</v>
      </c>
      <c r="AM861">
        <v>0</v>
      </c>
      <c r="AN861">
        <v>0</v>
      </c>
      <c r="AO861">
        <v>0</v>
      </c>
      <c r="AP861">
        <v>1845373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60720</v>
      </c>
      <c r="AZ861">
        <v>0</v>
      </c>
      <c r="BA861">
        <v>0</v>
      </c>
      <c r="BB861">
        <v>15000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522770</v>
      </c>
      <c r="BN861">
        <v>52270</v>
      </c>
      <c r="BO861">
        <v>283190</v>
      </c>
      <c r="BP861">
        <v>263080</v>
      </c>
      <c r="BQ861">
        <v>53980</v>
      </c>
      <c r="BR861">
        <v>11630</v>
      </c>
      <c r="BS861">
        <v>45850</v>
      </c>
      <c r="BT861">
        <v>22000</v>
      </c>
      <c r="BU861">
        <v>4500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209560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217242.07800000001</v>
      </c>
      <c r="CH861">
        <v>30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20</v>
      </c>
      <c r="DA861">
        <v>0</v>
      </c>
      <c r="DB861">
        <v>20</v>
      </c>
      <c r="DC861">
        <v>40</v>
      </c>
      <c r="DD861">
        <v>24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1</v>
      </c>
      <c r="DR861">
        <v>2</v>
      </c>
      <c r="DS861">
        <v>2</v>
      </c>
      <c r="DV861" s="2"/>
      <c r="DZ861" t="b">
        <v>1</v>
      </c>
      <c r="EA861" s="2" t="s">
        <v>214</v>
      </c>
      <c r="ED861" s="3">
        <v>46113</v>
      </c>
      <c r="EE861" s="3">
        <v>46142</v>
      </c>
      <c r="EF861" s="2" t="s">
        <v>173</v>
      </c>
      <c r="EG861" t="b">
        <v>1</v>
      </c>
      <c r="EH861" s="2" t="s">
        <v>174</v>
      </c>
      <c r="EK861" s="2"/>
    </row>
    <row r="862" spans="1:141" ht="15">
      <c r="A862" s="3">
        <v>46113</v>
      </c>
      <c r="B862">
        <v>8100</v>
      </c>
      <c r="D862" s="2"/>
      <c r="E862" t="s">
        <v>170</v>
      </c>
      <c r="F862" s="2" t="s">
        <v>171</v>
      </c>
      <c r="G862">
        <v>1</v>
      </c>
      <c r="H862" s="3">
        <v>37683</v>
      </c>
      <c r="J862">
        <v>127014.58900000001</v>
      </c>
      <c r="K862">
        <v>133014.56700000001</v>
      </c>
      <c r="L862">
        <v>158509.02499999999</v>
      </c>
      <c r="M862">
        <v>22</v>
      </c>
      <c r="N862">
        <v>8</v>
      </c>
      <c r="O862">
        <v>0</v>
      </c>
      <c r="P862">
        <v>30</v>
      </c>
      <c r="Q862">
        <v>100</v>
      </c>
      <c r="R862">
        <v>100</v>
      </c>
      <c r="S862">
        <v>5683338</v>
      </c>
      <c r="T862">
        <v>1018000</v>
      </c>
      <c r="U862">
        <v>4665338</v>
      </c>
      <c r="V862">
        <v>23</v>
      </c>
      <c r="W862">
        <v>3810437</v>
      </c>
      <c r="X862">
        <v>0</v>
      </c>
      <c r="Y862">
        <v>0</v>
      </c>
      <c r="Z862">
        <v>7500</v>
      </c>
      <c r="AA862">
        <v>172500</v>
      </c>
      <c r="AB862">
        <v>0</v>
      </c>
      <c r="AC862">
        <v>0</v>
      </c>
      <c r="AD862">
        <v>0</v>
      </c>
      <c r="AE862">
        <v>180000</v>
      </c>
      <c r="AF862">
        <v>0</v>
      </c>
      <c r="AG862">
        <v>498804</v>
      </c>
      <c r="AH862">
        <v>0</v>
      </c>
      <c r="AI862">
        <v>1159097</v>
      </c>
      <c r="AJ862">
        <v>1657901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1657901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35000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334840</v>
      </c>
      <c r="BN862">
        <v>33480</v>
      </c>
      <c r="BO862">
        <v>218260</v>
      </c>
      <c r="BP862">
        <v>249580</v>
      </c>
      <c r="BQ862">
        <v>51150</v>
      </c>
      <c r="BR862">
        <v>11440</v>
      </c>
      <c r="BS862">
        <v>44890</v>
      </c>
      <c r="BT862">
        <v>0</v>
      </c>
      <c r="BU862">
        <v>1500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72860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179753.5</v>
      </c>
      <c r="CH862">
        <v>30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20</v>
      </c>
      <c r="DA862">
        <v>0</v>
      </c>
      <c r="DB862">
        <v>39</v>
      </c>
      <c r="DC862">
        <v>59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1.5</v>
      </c>
      <c r="DR862">
        <v>2</v>
      </c>
      <c r="DS862">
        <v>2</v>
      </c>
      <c r="DV862" s="2"/>
      <c r="DZ862" t="b">
        <v>1</v>
      </c>
      <c r="EA862" s="2" t="s">
        <v>214</v>
      </c>
      <c r="ED862" s="3">
        <v>46113</v>
      </c>
      <c r="EE862" s="3">
        <v>46142</v>
      </c>
      <c r="EF862" s="2" t="s">
        <v>173</v>
      </c>
      <c r="EG862" t="b">
        <v>1</v>
      </c>
      <c r="EH862" s="2" t="s">
        <v>174</v>
      </c>
      <c r="EK862" s="2"/>
    </row>
    <row r="863" spans="1:141" ht="15">
      <c r="A863" s="3">
        <v>46113</v>
      </c>
      <c r="B863">
        <v>8100</v>
      </c>
      <c r="D863" s="2"/>
      <c r="E863" t="s">
        <v>176</v>
      </c>
      <c r="F863" s="2" t="s">
        <v>177</v>
      </c>
      <c r="G863">
        <v>11</v>
      </c>
      <c r="H863" s="3">
        <v>37970</v>
      </c>
      <c r="J863">
        <v>116136.333</v>
      </c>
      <c r="K863">
        <v>121636.3</v>
      </c>
      <c r="L863">
        <v>144949.924</v>
      </c>
      <c r="M863">
        <v>22</v>
      </c>
      <c r="N863">
        <v>8</v>
      </c>
      <c r="O863">
        <v>0</v>
      </c>
      <c r="P863">
        <v>30</v>
      </c>
      <c r="Q863">
        <v>100</v>
      </c>
      <c r="R863">
        <v>100</v>
      </c>
      <c r="S863">
        <v>5459774</v>
      </c>
      <c r="T863">
        <v>1079774</v>
      </c>
      <c r="U863">
        <v>4380000</v>
      </c>
      <c r="V863">
        <v>22</v>
      </c>
      <c r="W863">
        <v>3484089</v>
      </c>
      <c r="X863">
        <v>0</v>
      </c>
      <c r="Y863">
        <v>0</v>
      </c>
      <c r="Z863">
        <v>0</v>
      </c>
      <c r="AA863">
        <v>165000</v>
      </c>
      <c r="AB863">
        <v>0</v>
      </c>
      <c r="AC863">
        <v>0</v>
      </c>
      <c r="AD863">
        <v>0</v>
      </c>
      <c r="AE863">
        <v>165000</v>
      </c>
      <c r="AF863">
        <v>0</v>
      </c>
      <c r="AG863">
        <v>456136</v>
      </c>
      <c r="AH863">
        <v>0</v>
      </c>
      <c r="AI863">
        <v>978411</v>
      </c>
      <c r="AJ863">
        <v>1434548</v>
      </c>
      <c r="AK863">
        <v>326137</v>
      </c>
      <c r="AL863">
        <v>0</v>
      </c>
      <c r="AM863">
        <v>0</v>
      </c>
      <c r="AN863">
        <v>0</v>
      </c>
      <c r="AO863">
        <v>0</v>
      </c>
      <c r="AP863">
        <v>1760685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50000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284180</v>
      </c>
      <c r="BN863">
        <v>28410</v>
      </c>
      <c r="BO863">
        <v>288040</v>
      </c>
      <c r="BP863">
        <v>236570</v>
      </c>
      <c r="BQ863">
        <v>49140</v>
      </c>
      <c r="BR863">
        <v>10460</v>
      </c>
      <c r="BS863">
        <v>41050</v>
      </c>
      <c r="BT863">
        <v>0</v>
      </c>
      <c r="BU863">
        <v>3394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138530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205079.978</v>
      </c>
      <c r="CH863">
        <v>30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20</v>
      </c>
      <c r="DA863">
        <v>0</v>
      </c>
      <c r="DB863">
        <v>36</v>
      </c>
      <c r="DC863">
        <v>56</v>
      </c>
      <c r="DD863">
        <v>12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1</v>
      </c>
      <c r="DR863">
        <v>2</v>
      </c>
      <c r="DS863">
        <v>2</v>
      </c>
      <c r="DV863" s="2"/>
      <c r="DZ863" t="b">
        <v>1</v>
      </c>
      <c r="EA863" s="2" t="s">
        <v>214</v>
      </c>
      <c r="ED863" s="3">
        <v>46113</v>
      </c>
      <c r="EE863" s="3">
        <v>46142</v>
      </c>
      <c r="EF863" s="2" t="s">
        <v>173</v>
      </c>
      <c r="EG863" t="b">
        <v>1</v>
      </c>
      <c r="EH863" s="2" t="s">
        <v>174</v>
      </c>
      <c r="EK863" s="2"/>
    </row>
    <row r="864" spans="1:141" ht="15">
      <c r="A864" s="3">
        <v>46113</v>
      </c>
      <c r="B864">
        <v>8100</v>
      </c>
      <c r="D864" s="2"/>
      <c r="E864" t="s">
        <v>179</v>
      </c>
      <c r="F864" s="2" t="s">
        <v>180</v>
      </c>
      <c r="G864">
        <v>16</v>
      </c>
      <c r="H864" s="3">
        <v>40686</v>
      </c>
      <c r="J864">
        <v>103438.299</v>
      </c>
      <c r="K864">
        <v>106938.26700000001</v>
      </c>
      <c r="L864">
        <v>127434.768</v>
      </c>
      <c r="M864">
        <v>22</v>
      </c>
      <c r="N864">
        <v>8</v>
      </c>
      <c r="O864">
        <v>0</v>
      </c>
      <c r="P864">
        <v>30</v>
      </c>
      <c r="Q864">
        <v>100</v>
      </c>
      <c r="R864">
        <v>100</v>
      </c>
      <c r="S864">
        <v>5086015</v>
      </c>
      <c r="T864">
        <v>1219015</v>
      </c>
      <c r="U864">
        <v>3867000</v>
      </c>
      <c r="V864">
        <v>14</v>
      </c>
      <c r="W864">
        <v>3103148</v>
      </c>
      <c r="X864">
        <v>0</v>
      </c>
      <c r="Y864">
        <v>0</v>
      </c>
      <c r="Z864">
        <v>0</v>
      </c>
      <c r="AA864">
        <v>105000</v>
      </c>
      <c r="AB864">
        <v>0</v>
      </c>
      <c r="AC864">
        <v>0</v>
      </c>
      <c r="AD864">
        <v>0</v>
      </c>
      <c r="AE864">
        <v>105000</v>
      </c>
      <c r="AF864">
        <v>0</v>
      </c>
      <c r="AG864">
        <v>401018</v>
      </c>
      <c r="AH864">
        <v>0</v>
      </c>
      <c r="AI864">
        <v>860184</v>
      </c>
      <c r="AJ864">
        <v>1261203</v>
      </c>
      <c r="AK864">
        <v>191152</v>
      </c>
      <c r="AL864">
        <v>0</v>
      </c>
      <c r="AM864">
        <v>360512</v>
      </c>
      <c r="AN864">
        <v>0</v>
      </c>
      <c r="AO864">
        <v>40000</v>
      </c>
      <c r="AP864">
        <v>1852867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25000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347950</v>
      </c>
      <c r="BN864">
        <v>34790</v>
      </c>
      <c r="BO864">
        <v>257830</v>
      </c>
      <c r="BP864">
        <v>225800</v>
      </c>
      <c r="BQ864">
        <v>45770</v>
      </c>
      <c r="BR864">
        <v>9310</v>
      </c>
      <c r="BS864">
        <v>36090</v>
      </c>
      <c r="BT864">
        <v>1000</v>
      </c>
      <c r="BU864">
        <v>8965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251510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184286.23300000001</v>
      </c>
      <c r="CH864">
        <v>30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8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20</v>
      </c>
      <c r="DA864">
        <v>0</v>
      </c>
      <c r="DB864">
        <v>36</v>
      </c>
      <c r="DC864">
        <v>56</v>
      </c>
      <c r="DD864">
        <v>8</v>
      </c>
      <c r="DE864">
        <v>0</v>
      </c>
      <c r="DF864">
        <v>37.72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2</v>
      </c>
      <c r="DS864">
        <v>2</v>
      </c>
      <c r="DV864" s="2"/>
      <c r="DZ864" t="b">
        <v>1</v>
      </c>
      <c r="EA864" s="2" t="s">
        <v>214</v>
      </c>
      <c r="ED864" s="3">
        <v>46113</v>
      </c>
      <c r="EE864" s="3">
        <v>46142</v>
      </c>
      <c r="EF864" s="2" t="s">
        <v>173</v>
      </c>
      <c r="EG864" t="b">
        <v>1</v>
      </c>
      <c r="EH864" s="2" t="s">
        <v>174</v>
      </c>
      <c r="EK864" s="2"/>
    </row>
    <row r="865" spans="1:141" ht="15">
      <c r="A865" s="3">
        <v>46113</v>
      </c>
      <c r="B865">
        <v>8100</v>
      </c>
      <c r="D865" s="2"/>
      <c r="E865" t="s">
        <v>179</v>
      </c>
      <c r="F865" s="2" t="s">
        <v>180</v>
      </c>
      <c r="G865">
        <v>17</v>
      </c>
      <c r="H865" s="3">
        <v>40820</v>
      </c>
      <c r="J865">
        <v>104068.299</v>
      </c>
      <c r="K865">
        <v>107818.26700000001</v>
      </c>
      <c r="L865">
        <v>128483.43399999999</v>
      </c>
      <c r="M865">
        <v>22</v>
      </c>
      <c r="N865">
        <v>8</v>
      </c>
      <c r="O865">
        <v>0</v>
      </c>
      <c r="P865">
        <v>30</v>
      </c>
      <c r="Q865">
        <v>100</v>
      </c>
      <c r="R865">
        <v>100</v>
      </c>
      <c r="S865">
        <v>5493874</v>
      </c>
      <c r="T865">
        <v>1146874</v>
      </c>
      <c r="U865">
        <v>4347000</v>
      </c>
      <c r="V865">
        <v>14</v>
      </c>
      <c r="W865">
        <v>3122048</v>
      </c>
      <c r="X865">
        <v>0</v>
      </c>
      <c r="Y865">
        <v>0</v>
      </c>
      <c r="Z865">
        <v>7500</v>
      </c>
      <c r="AA865">
        <v>105000</v>
      </c>
      <c r="AB865">
        <v>0</v>
      </c>
      <c r="AC865">
        <v>0</v>
      </c>
      <c r="AD865">
        <v>0</v>
      </c>
      <c r="AE865">
        <v>112500</v>
      </c>
      <c r="AF865">
        <v>0</v>
      </c>
      <c r="AG865">
        <v>404318</v>
      </c>
      <c r="AH865">
        <v>0</v>
      </c>
      <c r="AI865">
        <v>867263</v>
      </c>
      <c r="AJ865">
        <v>1271581</v>
      </c>
      <c r="AK865">
        <v>578175</v>
      </c>
      <c r="AL865">
        <v>0</v>
      </c>
      <c r="AM865">
        <v>334570</v>
      </c>
      <c r="AN865">
        <v>0</v>
      </c>
      <c r="AO865">
        <v>40000</v>
      </c>
      <c r="AP865">
        <v>2224326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35000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422140</v>
      </c>
      <c r="BN865">
        <v>42210</v>
      </c>
      <c r="BO865">
        <v>275730</v>
      </c>
      <c r="BP865">
        <v>241200</v>
      </c>
      <c r="BQ865">
        <v>49440</v>
      </c>
      <c r="BR865">
        <v>9370</v>
      </c>
      <c r="BS865">
        <v>36380</v>
      </c>
      <c r="BT865">
        <v>1000</v>
      </c>
      <c r="BU865">
        <v>91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69313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187168.856</v>
      </c>
      <c r="CH865">
        <v>30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8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20</v>
      </c>
      <c r="DA865">
        <v>0</v>
      </c>
      <c r="DB865">
        <v>36</v>
      </c>
      <c r="DC865">
        <v>56</v>
      </c>
      <c r="DD865">
        <v>24</v>
      </c>
      <c r="DE865">
        <v>0</v>
      </c>
      <c r="DF865">
        <v>34.72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1</v>
      </c>
      <c r="DR865">
        <v>2</v>
      </c>
      <c r="DS865">
        <v>2</v>
      </c>
      <c r="DV865" s="2"/>
      <c r="DZ865" t="b">
        <v>1</v>
      </c>
      <c r="EA865" s="2" t="s">
        <v>214</v>
      </c>
      <c r="ED865" s="3">
        <v>46113</v>
      </c>
      <c r="EE865" s="3">
        <v>46142</v>
      </c>
      <c r="EF865" s="2" t="s">
        <v>173</v>
      </c>
      <c r="EG865" t="b">
        <v>1</v>
      </c>
      <c r="EH865" s="2" t="s">
        <v>174</v>
      </c>
      <c r="EK865" s="2"/>
    </row>
    <row r="868" spans="1:141" ht="15">
      <c r="B868" s="2" t="s">
        <v>28</v>
      </c>
      <c r="C868" s="2"/>
      <c r="D868" s="2"/>
      <c r="E868" s="2" t="s">
        <v>28</v>
      </c>
      <c r="F868" s="2" t="s">
        <v>28</v>
      </c>
      <c r="G868" s="2" t="s">
        <v>29</v>
      </c>
      <c r="H868" s="2" t="s">
        <v>28</v>
      </c>
      <c r="I868" s="2" t="s">
        <v>28</v>
      </c>
      <c r="J868" s="2" t="s">
        <v>30</v>
      </c>
      <c r="K868" s="2" t="s">
        <v>30</v>
      </c>
      <c r="L868" s="2" t="s">
        <v>30</v>
      </c>
      <c r="M868" s="2" t="s">
        <v>31</v>
      </c>
      <c r="N868" s="2" t="s">
        <v>32</v>
      </c>
      <c r="O868" s="2" t="s">
        <v>33</v>
      </c>
      <c r="P868" s="2" t="s">
        <v>34</v>
      </c>
      <c r="Q868" s="2" t="s">
        <v>35</v>
      </c>
      <c r="R868" s="2" t="s">
        <v>36</v>
      </c>
      <c r="S868" s="2" t="s">
        <v>37</v>
      </c>
      <c r="T868" s="2" t="s">
        <v>38</v>
      </c>
      <c r="U868" s="2" t="s">
        <v>39</v>
      </c>
      <c r="V868" s="2" t="s">
        <v>40</v>
      </c>
      <c r="W868" s="2" t="s">
        <v>7</v>
      </c>
      <c r="X868" s="2" t="s">
        <v>41</v>
      </c>
      <c r="Y868" s="2" t="s">
        <v>41</v>
      </c>
      <c r="Z868" s="2" t="s">
        <v>41</v>
      </c>
      <c r="AA868" s="2" t="s">
        <v>41</v>
      </c>
      <c r="AB868" s="2" t="s">
        <v>41</v>
      </c>
      <c r="AC868" s="2" t="s">
        <v>41</v>
      </c>
      <c r="AD868" s="2" t="s">
        <v>41</v>
      </c>
      <c r="AE868" s="2" t="s">
        <v>41</v>
      </c>
      <c r="AF868" s="2" t="s">
        <v>42</v>
      </c>
      <c r="AG868" s="2" t="s">
        <v>43</v>
      </c>
      <c r="AH868" s="2" t="s">
        <v>43</v>
      </c>
      <c r="AI868" s="2" t="s">
        <v>43</v>
      </c>
      <c r="AJ868" s="2" t="s">
        <v>43</v>
      </c>
      <c r="AK868" s="2" t="s">
        <v>43</v>
      </c>
      <c r="AL868" s="2" t="s">
        <v>43</v>
      </c>
      <c r="AM868" s="2" t="s">
        <v>43</v>
      </c>
      <c r="AN868" s="2" t="s">
        <v>43</v>
      </c>
      <c r="AO868" s="2" t="s">
        <v>43</v>
      </c>
      <c r="AP868" s="2" t="s">
        <v>43</v>
      </c>
      <c r="AQ868" s="2" t="s">
        <v>15</v>
      </c>
      <c r="AR868" s="2" t="s">
        <v>44</v>
      </c>
      <c r="AS868" s="2" t="s">
        <v>45</v>
      </c>
      <c r="AT868" s="2" t="s">
        <v>46</v>
      </c>
      <c r="AU868" s="2" t="s">
        <v>47</v>
      </c>
      <c r="AV868" s="2" t="s">
        <v>48</v>
      </c>
      <c r="AW868" s="2" t="s">
        <v>49</v>
      </c>
      <c r="AX868" s="2" t="s">
        <v>10</v>
      </c>
      <c r="AY868" s="2" t="s">
        <v>10</v>
      </c>
      <c r="AZ868" s="2" t="s">
        <v>10</v>
      </c>
      <c r="BA868" s="2" t="s">
        <v>50</v>
      </c>
      <c r="BB868" s="2" t="s">
        <v>51</v>
      </c>
      <c r="BC868" s="2" t="s">
        <v>51</v>
      </c>
      <c r="BD868" s="2" t="s">
        <v>51</v>
      </c>
      <c r="BE868" s="2" t="s">
        <v>51</v>
      </c>
      <c r="BF868" s="2" t="s">
        <v>51</v>
      </c>
      <c r="BG868" s="2" t="s">
        <v>51</v>
      </c>
      <c r="BH868" s="2" t="s">
        <v>51</v>
      </c>
      <c r="BI868" s="2" t="s">
        <v>51</v>
      </c>
      <c r="BJ868" s="2" t="s">
        <v>51</v>
      </c>
      <c r="BK868" s="2" t="s">
        <v>9</v>
      </c>
      <c r="BL868" s="2" t="s">
        <v>52</v>
      </c>
      <c r="BM868" s="2" t="s">
        <v>53</v>
      </c>
      <c r="BN868" s="2" t="s">
        <v>53</v>
      </c>
      <c r="BO868" s="2" t="s">
        <v>54</v>
      </c>
      <c r="BP868" s="2" t="s">
        <v>54</v>
      </c>
      <c r="BQ868" s="2" t="s">
        <v>54</v>
      </c>
      <c r="BR868" s="2" t="s">
        <v>54</v>
      </c>
      <c r="BS868" s="2" t="s">
        <v>54</v>
      </c>
      <c r="BT868" s="2" t="s">
        <v>54</v>
      </c>
      <c r="BU868" s="2" t="s">
        <v>54</v>
      </c>
      <c r="BV868" s="2" t="s">
        <v>54</v>
      </c>
      <c r="BW868" s="2" t="s">
        <v>54</v>
      </c>
      <c r="BX868" s="2" t="s">
        <v>54</v>
      </c>
      <c r="BY868" s="2" t="s">
        <v>54</v>
      </c>
      <c r="BZ868" s="2" t="s">
        <v>54</v>
      </c>
      <c r="CA868" s="2" t="s">
        <v>54</v>
      </c>
      <c r="CB868" s="2" t="s">
        <v>54</v>
      </c>
      <c r="CC868" s="2" t="s">
        <v>50</v>
      </c>
      <c r="CD868" s="2" t="s">
        <v>50</v>
      </c>
      <c r="CE868" s="2" t="s">
        <v>50</v>
      </c>
      <c r="CF868" s="2" t="s">
        <v>50</v>
      </c>
      <c r="CG868" s="2" t="s">
        <v>55</v>
      </c>
      <c r="CH868" s="2" t="s">
        <v>56</v>
      </c>
      <c r="CI868" s="2" t="s">
        <v>56</v>
      </c>
      <c r="CJ868" s="2" t="s">
        <v>56</v>
      </c>
      <c r="CK868" s="2" t="s">
        <v>56</v>
      </c>
      <c r="CL868" s="2" t="s">
        <v>56</v>
      </c>
      <c r="CM868" s="2" t="s">
        <v>56</v>
      </c>
      <c r="CN868" s="2" t="s">
        <v>56</v>
      </c>
      <c r="CO868" s="2" t="s">
        <v>56</v>
      </c>
      <c r="CP868" s="2" t="s">
        <v>56</v>
      </c>
      <c r="CQ868" s="2" t="s">
        <v>56</v>
      </c>
      <c r="CR868" s="2" t="s">
        <v>56</v>
      </c>
      <c r="CS868" s="2" t="s">
        <v>56</v>
      </c>
      <c r="CT868" s="2" t="s">
        <v>57</v>
      </c>
      <c r="CU868" s="2" t="s">
        <v>57</v>
      </c>
      <c r="CV868" s="2" t="s">
        <v>57</v>
      </c>
      <c r="CW868" s="2" t="s">
        <v>57</v>
      </c>
      <c r="CX868" s="2" t="s">
        <v>57</v>
      </c>
      <c r="CY868" s="2" t="s">
        <v>57</v>
      </c>
      <c r="CZ868" s="2" t="s">
        <v>58</v>
      </c>
      <c r="DA868" s="2" t="s">
        <v>58</v>
      </c>
      <c r="DB868" s="2" t="s">
        <v>58</v>
      </c>
      <c r="DC868" s="2" t="s">
        <v>58</v>
      </c>
      <c r="DD868" s="2" t="s">
        <v>58</v>
      </c>
      <c r="DE868" s="2" t="s">
        <v>58</v>
      </c>
      <c r="DF868" s="2" t="s">
        <v>58</v>
      </c>
      <c r="DG868" s="2" t="s">
        <v>58</v>
      </c>
      <c r="DH868" s="2" t="s">
        <v>58</v>
      </c>
      <c r="DI868" s="2" t="s">
        <v>58</v>
      </c>
      <c r="DJ868" s="2" t="s">
        <v>58</v>
      </c>
      <c r="DK868" s="2" t="s">
        <v>58</v>
      </c>
      <c r="DL868" s="2" t="s">
        <v>58</v>
      </c>
      <c r="DM868" s="2" t="s">
        <v>58</v>
      </c>
      <c r="DN868" s="2" t="s">
        <v>58</v>
      </c>
      <c r="DO868" s="2" t="s">
        <v>56</v>
      </c>
      <c r="DP868" s="2" t="s">
        <v>56</v>
      </c>
      <c r="DQ868" s="2" t="s">
        <v>56</v>
      </c>
      <c r="DR868" s="2" t="s">
        <v>28</v>
      </c>
      <c r="DS868" s="2" t="s">
        <v>28</v>
      </c>
      <c r="DT868" s="2"/>
      <c r="DU868" s="2"/>
      <c r="DV868" s="2"/>
      <c r="DW868" s="2"/>
      <c r="DX868" s="2"/>
      <c r="DY868" s="2"/>
      <c r="DZ868" s="2" t="s">
        <v>28</v>
      </c>
      <c r="EA868" s="2" t="s">
        <v>28</v>
      </c>
      <c r="EB868" s="2" t="s">
        <v>28</v>
      </c>
      <c r="EC868" s="2" t="s">
        <v>28</v>
      </c>
      <c r="ED868" s="2" t="s">
        <v>59</v>
      </c>
      <c r="EE868" s="2" t="s">
        <v>60</v>
      </c>
      <c r="EF868" s="2" t="s">
        <v>61</v>
      </c>
      <c r="EG868" s="2" t="s">
        <v>62</v>
      </c>
      <c r="EH868" s="2" t="s">
        <v>63</v>
      </c>
      <c r="EI868" s="2"/>
      <c r="EJ868" s="2"/>
      <c r="EK868" s="2"/>
    </row>
    <row r="869" spans="1:141" ht="15">
      <c r="B869" s="2" t="s">
        <v>64</v>
      </c>
      <c r="C869" s="2"/>
      <c r="D869" s="2"/>
      <c r="E869" s="2" t="s">
        <v>65</v>
      </c>
      <c r="F869" s="2" t="s">
        <v>65</v>
      </c>
      <c r="G869" s="2" t="s">
        <v>66</v>
      </c>
      <c r="H869" s="2" t="s">
        <v>67</v>
      </c>
      <c r="I869" s="2" t="s">
        <v>68</v>
      </c>
      <c r="J869" s="2" t="s">
        <v>69</v>
      </c>
      <c r="K869" s="2" t="s">
        <v>70</v>
      </c>
      <c r="L869" s="2" t="s">
        <v>71</v>
      </c>
      <c r="M869" s="2" t="s">
        <v>72</v>
      </c>
      <c r="N869" s="2" t="s">
        <v>73</v>
      </c>
      <c r="O869" s="2" t="s">
        <v>74</v>
      </c>
      <c r="P869" s="2" t="s">
        <v>75</v>
      </c>
      <c r="Q869" t="s">
        <v>76</v>
      </c>
      <c r="R869" t="s">
        <v>76</v>
      </c>
      <c r="S869" s="2" t="s">
        <v>37</v>
      </c>
      <c r="T869" s="2" t="s">
        <v>38</v>
      </c>
      <c r="U869" s="2" t="s">
        <v>39</v>
      </c>
      <c r="V869" s="2" t="s">
        <v>40</v>
      </c>
      <c r="W869" s="2" t="s">
        <v>7</v>
      </c>
      <c r="X869" s="2" t="s">
        <v>77</v>
      </c>
      <c r="Y869" s="2" t="s">
        <v>78</v>
      </c>
      <c r="Z869" s="2" t="s">
        <v>79</v>
      </c>
      <c r="AA869" s="2" t="s">
        <v>80</v>
      </c>
      <c r="AB869" s="2" t="s">
        <v>81</v>
      </c>
      <c r="AC869" s="2" t="s">
        <v>82</v>
      </c>
      <c r="AD869" s="2" t="s">
        <v>83</v>
      </c>
      <c r="AE869" t="s">
        <v>84</v>
      </c>
      <c r="AF869" s="2" t="s">
        <v>85</v>
      </c>
      <c r="AG869" s="2" t="s">
        <v>86</v>
      </c>
      <c r="AH869" s="2" t="s">
        <v>87</v>
      </c>
      <c r="AI869" s="2" t="s">
        <v>88</v>
      </c>
      <c r="AJ869" s="2" t="s">
        <v>89</v>
      </c>
      <c r="AK869" s="2" t="s">
        <v>90</v>
      </c>
      <c r="AL869" s="2" t="s">
        <v>91</v>
      </c>
      <c r="AM869" s="2" t="s">
        <v>92</v>
      </c>
      <c r="AN869" s="2" t="s">
        <v>93</v>
      </c>
      <c r="AO869" s="2" t="s">
        <v>94</v>
      </c>
      <c r="AP869" s="2" t="s">
        <v>95</v>
      </c>
      <c r="AQ869" s="2" t="s">
        <v>15</v>
      </c>
      <c r="AR869" s="2" t="s">
        <v>44</v>
      </c>
      <c r="AS869" s="2" t="s">
        <v>45</v>
      </c>
      <c r="AT869" s="2" t="s">
        <v>46</v>
      </c>
      <c r="AU869" s="2" t="s">
        <v>47</v>
      </c>
      <c r="AV869" s="2" t="s">
        <v>48</v>
      </c>
      <c r="AW869" s="2" t="s">
        <v>49</v>
      </c>
      <c r="AX869" s="2" t="s">
        <v>96</v>
      </c>
      <c r="AY869" s="2" t="s">
        <v>97</v>
      </c>
      <c r="AZ869" s="2" t="s">
        <v>98</v>
      </c>
      <c r="BA869" s="2" t="s">
        <v>99</v>
      </c>
      <c r="BB869" s="2" t="s">
        <v>100</v>
      </c>
      <c r="BC869" s="2" t="s">
        <v>101</v>
      </c>
      <c r="BD869" s="2" t="s">
        <v>102</v>
      </c>
      <c r="BE869" s="2" t="s">
        <v>103</v>
      </c>
      <c r="BF869" s="2" t="s">
        <v>104</v>
      </c>
      <c r="BG869" s="2" t="s">
        <v>105</v>
      </c>
      <c r="BH869" s="2" t="s">
        <v>106</v>
      </c>
      <c r="BI869" s="2" t="s">
        <v>107</v>
      </c>
      <c r="BJ869" s="2" t="s">
        <v>108</v>
      </c>
      <c r="BK869" s="2" t="s">
        <v>9</v>
      </c>
      <c r="BL869" s="2" t="s">
        <v>52</v>
      </c>
      <c r="BM869" s="2" t="s">
        <v>109</v>
      </c>
      <c r="BN869" s="2" t="s">
        <v>110</v>
      </c>
      <c r="BO869" s="2" t="s">
        <v>111</v>
      </c>
      <c r="BP869" s="2" t="s">
        <v>112</v>
      </c>
      <c r="BQ869" s="2" t="s">
        <v>113</v>
      </c>
      <c r="BR869" s="2" t="s">
        <v>114</v>
      </c>
      <c r="BS869" s="2" t="s">
        <v>115</v>
      </c>
      <c r="BT869" s="2" t="s">
        <v>116</v>
      </c>
      <c r="BU869" s="2" t="s">
        <v>117</v>
      </c>
      <c r="BV869" s="2" t="s">
        <v>118</v>
      </c>
      <c r="BW869" s="2" t="s">
        <v>119</v>
      </c>
      <c r="BX869" s="2" t="s">
        <v>120</v>
      </c>
      <c r="BY869" s="2" t="s">
        <v>121</v>
      </c>
      <c r="BZ869" s="2" t="s">
        <v>122</v>
      </c>
      <c r="CA869" s="2" t="s">
        <v>123</v>
      </c>
      <c r="CB869" s="2" t="s">
        <v>124</v>
      </c>
      <c r="CC869" s="2" t="s">
        <v>125</v>
      </c>
      <c r="CD869" s="2" t="s">
        <v>126</v>
      </c>
      <c r="CE869" s="2" t="s">
        <v>127</v>
      </c>
      <c r="CF869" s="2" t="s">
        <v>128</v>
      </c>
      <c r="CG869" s="2" t="s">
        <v>55</v>
      </c>
      <c r="CH869" s="2" t="s">
        <v>129</v>
      </c>
      <c r="CI869" s="2" t="s">
        <v>130</v>
      </c>
      <c r="CJ869" s="2" t="s">
        <v>131</v>
      </c>
      <c r="CK869" s="2" t="s">
        <v>132</v>
      </c>
      <c r="CL869" s="2" t="s">
        <v>133</v>
      </c>
      <c r="CM869" s="2" t="s">
        <v>134</v>
      </c>
      <c r="CN869" s="2" t="s">
        <v>135</v>
      </c>
      <c r="CO869" s="2" t="s">
        <v>136</v>
      </c>
      <c r="CP869" s="2" t="s">
        <v>137</v>
      </c>
      <c r="CQ869" s="2" t="s">
        <v>138</v>
      </c>
      <c r="CR869" s="2" t="s">
        <v>139</v>
      </c>
      <c r="CS869" s="2" t="s">
        <v>140</v>
      </c>
      <c r="CT869" s="2" t="s">
        <v>141</v>
      </c>
      <c r="CU869" s="2" t="s">
        <v>142</v>
      </c>
      <c r="CV869" s="2" t="s">
        <v>143</v>
      </c>
      <c r="CW869" s="2" t="s">
        <v>144</v>
      </c>
      <c r="CX869" s="2" t="s">
        <v>145</v>
      </c>
      <c r="CY869" s="2" t="s">
        <v>146</v>
      </c>
      <c r="CZ869" s="2" t="s">
        <v>147</v>
      </c>
      <c r="DA869" s="2" t="s">
        <v>148</v>
      </c>
      <c r="DB869" s="2" t="s">
        <v>149</v>
      </c>
      <c r="DC869" s="2" t="s">
        <v>150</v>
      </c>
      <c r="DD869" s="2" t="s">
        <v>151</v>
      </c>
      <c r="DE869" s="2" t="s">
        <v>152</v>
      </c>
      <c r="DF869" s="2" t="s">
        <v>153</v>
      </c>
      <c r="DG869" s="2" t="s">
        <v>154</v>
      </c>
      <c r="DH869" s="2" t="s">
        <v>155</v>
      </c>
      <c r="DI869" s="2" t="s">
        <v>135</v>
      </c>
      <c r="DJ869" s="2" t="s">
        <v>156</v>
      </c>
      <c r="DK869" s="2" t="s">
        <v>157</v>
      </c>
      <c r="DL869" s="2" t="s">
        <v>158</v>
      </c>
      <c r="DM869" s="2" t="s">
        <v>159</v>
      </c>
      <c r="DN869" s="2" t="s">
        <v>160</v>
      </c>
      <c r="DO869" s="2" t="s">
        <v>161</v>
      </c>
      <c r="DP869" s="2" t="s">
        <v>162</v>
      </c>
      <c r="DQ869" s="2" t="s">
        <v>163</v>
      </c>
      <c r="DR869" s="2" t="s">
        <v>164</v>
      </c>
      <c r="DS869" s="2" t="s">
        <v>165</v>
      </c>
      <c r="DT869" s="2"/>
      <c r="DU869" s="2"/>
      <c r="DV869" s="2"/>
      <c r="DW869" s="2"/>
      <c r="DX869" s="2"/>
      <c r="DY869" s="2"/>
      <c r="DZ869" s="2" t="s">
        <v>166</v>
      </c>
      <c r="EA869" s="2" t="s">
        <v>167</v>
      </c>
      <c r="EB869" s="2" t="s">
        <v>168</v>
      </c>
      <c r="EC869" s="2" t="s">
        <v>169</v>
      </c>
      <c r="ED869" s="2" t="s">
        <v>59</v>
      </c>
      <c r="EE869" s="2" t="s">
        <v>60</v>
      </c>
      <c r="EF869" s="2" t="s">
        <v>61</v>
      </c>
      <c r="EG869" s="2" t="s">
        <v>62</v>
      </c>
      <c r="EH869" s="2" t="s">
        <v>63</v>
      </c>
      <c r="EI869" s="2"/>
      <c r="EJ869" s="2"/>
      <c r="EK869" s="2"/>
    </row>
    <row r="870" spans="1:141">
      <c r="S870">
        <v>1362907031</v>
      </c>
      <c r="T870">
        <v>282556398</v>
      </c>
      <c r="U870">
        <v>1080350633</v>
      </c>
      <c r="V870">
        <v>21.985915492957702</v>
      </c>
      <c r="W870">
        <v>771680649</v>
      </c>
      <c r="X870">
        <v>0</v>
      </c>
      <c r="Y870">
        <v>0</v>
      </c>
      <c r="Z870">
        <v>1425000</v>
      </c>
      <c r="AA870">
        <v>34805250</v>
      </c>
      <c r="AB870">
        <v>0</v>
      </c>
      <c r="AC870">
        <v>0</v>
      </c>
      <c r="AD870">
        <v>0</v>
      </c>
      <c r="AE870">
        <v>36230250</v>
      </c>
      <c r="AF870">
        <v>900000</v>
      </c>
      <c r="AG870">
        <v>97885173</v>
      </c>
      <c r="AH870">
        <v>4988225</v>
      </c>
      <c r="AI870">
        <v>95856673</v>
      </c>
      <c r="AJ870">
        <v>198730183</v>
      </c>
      <c r="AK870">
        <v>250151355</v>
      </c>
      <c r="AL870">
        <v>19066320</v>
      </c>
      <c r="AM870">
        <v>66964183</v>
      </c>
      <c r="AN870">
        <v>0</v>
      </c>
      <c r="AO870">
        <v>8020000</v>
      </c>
      <c r="AP870">
        <v>542932041</v>
      </c>
      <c r="AQ870">
        <v>0</v>
      </c>
      <c r="AR870">
        <v>439376</v>
      </c>
      <c r="AS870">
        <v>0</v>
      </c>
      <c r="AT870">
        <v>0</v>
      </c>
      <c r="AV870">
        <v>0</v>
      </c>
      <c r="AW870">
        <v>0</v>
      </c>
      <c r="AX870">
        <v>0</v>
      </c>
      <c r="AY870">
        <v>3592147</v>
      </c>
      <c r="AZ870">
        <v>0</v>
      </c>
      <c r="BA870">
        <v>0</v>
      </c>
      <c r="BB870">
        <v>7040500</v>
      </c>
      <c r="BC870">
        <v>0</v>
      </c>
      <c r="BD870">
        <v>0</v>
      </c>
      <c r="BE870">
        <v>50000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42068</v>
      </c>
      <c r="BM870">
        <v>121684690</v>
      </c>
      <c r="BN870">
        <v>12167590</v>
      </c>
      <c r="BO870">
        <v>56721490</v>
      </c>
      <c r="BP870">
        <v>59161730</v>
      </c>
      <c r="BQ870">
        <v>12266130</v>
      </c>
      <c r="BR870">
        <v>2315790</v>
      </c>
      <c r="BS870">
        <v>9041400</v>
      </c>
      <c r="BT870">
        <v>1146000</v>
      </c>
      <c r="BU870">
        <v>948037</v>
      </c>
      <c r="BV870">
        <v>0</v>
      </c>
      <c r="BW870">
        <v>0</v>
      </c>
      <c r="BX870">
        <v>0</v>
      </c>
      <c r="BY870">
        <v>376370</v>
      </c>
      <c r="BZ870">
        <v>83000</v>
      </c>
      <c r="CA870">
        <v>6644171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46963748.081</v>
      </c>
      <c r="CH870">
        <v>6603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1604</v>
      </c>
      <c r="CT870">
        <v>31</v>
      </c>
      <c r="CU870">
        <v>0</v>
      </c>
      <c r="CV870">
        <v>52</v>
      </c>
      <c r="CW870">
        <v>0</v>
      </c>
      <c r="CX870">
        <v>0</v>
      </c>
      <c r="CY870">
        <v>0</v>
      </c>
      <c r="CZ870">
        <v>4206.45</v>
      </c>
      <c r="DA870">
        <v>180</v>
      </c>
      <c r="DB870">
        <v>3445.16</v>
      </c>
      <c r="DC870">
        <v>7831.61</v>
      </c>
      <c r="DD870">
        <v>9030.67</v>
      </c>
      <c r="DE870">
        <v>528.59</v>
      </c>
      <c r="DF870">
        <v>6221.1</v>
      </c>
      <c r="DG870">
        <v>0</v>
      </c>
      <c r="DH870">
        <v>0</v>
      </c>
      <c r="DI870">
        <v>0</v>
      </c>
      <c r="DJ870">
        <v>2</v>
      </c>
      <c r="DK870">
        <v>0</v>
      </c>
      <c r="DL870">
        <v>2</v>
      </c>
      <c r="DM870">
        <v>0.17</v>
      </c>
      <c r="DN870">
        <v>4.17</v>
      </c>
      <c r="DO870">
        <v>0</v>
      </c>
      <c r="DP870">
        <v>1.5</v>
      </c>
      <c r="DQ870">
        <v>108.5</v>
      </c>
    </row>
    <row r="871" spans="1:141" ht="15">
      <c r="A871" s="3">
        <v>46143</v>
      </c>
      <c r="B871">
        <v>2300</v>
      </c>
      <c r="D871" s="2"/>
      <c r="E871" t="s">
        <v>170</v>
      </c>
      <c r="F871" s="2" t="s">
        <v>171</v>
      </c>
      <c r="G871">
        <v>3</v>
      </c>
      <c r="H871" s="3">
        <v>37935</v>
      </c>
      <c r="J871">
        <v>129126.58900000001</v>
      </c>
      <c r="K871">
        <v>134876.56700000001</v>
      </c>
      <c r="L871">
        <v>160727.90900000001</v>
      </c>
      <c r="M871">
        <v>18</v>
      </c>
      <c r="N871">
        <v>10</v>
      </c>
      <c r="O871">
        <v>3</v>
      </c>
      <c r="P871">
        <v>31</v>
      </c>
      <c r="Q871">
        <v>100</v>
      </c>
      <c r="R871">
        <v>100</v>
      </c>
      <c r="S871">
        <v>6635881</v>
      </c>
      <c r="T871">
        <v>1443726</v>
      </c>
      <c r="U871">
        <v>5192155</v>
      </c>
      <c r="V871">
        <v>22</v>
      </c>
      <c r="W871">
        <v>4002924</v>
      </c>
      <c r="X871">
        <v>0</v>
      </c>
      <c r="Y871">
        <v>0</v>
      </c>
      <c r="Z871">
        <v>7500</v>
      </c>
      <c r="AA871">
        <v>165000</v>
      </c>
      <c r="AB871">
        <v>0</v>
      </c>
      <c r="AC871">
        <v>0</v>
      </c>
      <c r="AD871">
        <v>0</v>
      </c>
      <c r="AE871">
        <v>172500</v>
      </c>
      <c r="AF871">
        <v>0</v>
      </c>
      <c r="AG871">
        <v>505787</v>
      </c>
      <c r="AH871">
        <v>0</v>
      </c>
      <c r="AI871">
        <v>1431482</v>
      </c>
      <c r="AJ871">
        <v>1937270</v>
      </c>
      <c r="AK871">
        <v>452047</v>
      </c>
      <c r="AL871">
        <v>0</v>
      </c>
      <c r="AM871">
        <v>0</v>
      </c>
      <c r="AN871">
        <v>0</v>
      </c>
      <c r="AO871">
        <v>0</v>
      </c>
      <c r="AP871">
        <v>2389317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16140</v>
      </c>
      <c r="AZ871">
        <v>0</v>
      </c>
      <c r="BA871">
        <v>0</v>
      </c>
      <c r="BB871">
        <v>55000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619100</v>
      </c>
      <c r="BN871">
        <v>61910</v>
      </c>
      <c r="BO871">
        <v>276590</v>
      </c>
      <c r="BP871">
        <v>291860</v>
      </c>
      <c r="BQ871">
        <v>59720</v>
      </c>
      <c r="BR871">
        <v>12010</v>
      </c>
      <c r="BS871">
        <v>46810</v>
      </c>
      <c r="BT871">
        <v>2000</v>
      </c>
      <c r="BU871">
        <v>7500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66226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224854.91</v>
      </c>
      <c r="CH871">
        <v>31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20</v>
      </c>
      <c r="DA871">
        <v>0</v>
      </c>
      <c r="DB871">
        <v>47.5</v>
      </c>
      <c r="DC871">
        <v>67.5</v>
      </c>
      <c r="DD871">
        <v>15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2</v>
      </c>
      <c r="DS871">
        <v>2</v>
      </c>
      <c r="DV871" s="2"/>
      <c r="DZ871" t="b">
        <v>1</v>
      </c>
      <c r="EA871" s="2" t="s">
        <v>172</v>
      </c>
      <c r="ED871" s="3">
        <v>46143</v>
      </c>
      <c r="EE871" s="3">
        <v>46173</v>
      </c>
      <c r="EF871" s="2" t="s">
        <v>173</v>
      </c>
      <c r="EG871" t="b">
        <v>1</v>
      </c>
      <c r="EH871" s="2" t="s">
        <v>174</v>
      </c>
      <c r="EK871" s="2"/>
    </row>
    <row r="872" spans="1:141" ht="15">
      <c r="A872" s="3">
        <v>46143</v>
      </c>
      <c r="B872">
        <v>4410</v>
      </c>
      <c r="D872" s="2"/>
      <c r="E872" t="s">
        <v>170</v>
      </c>
      <c r="F872" s="2" t="s">
        <v>171</v>
      </c>
      <c r="G872">
        <v>23</v>
      </c>
      <c r="H872" s="3">
        <v>35381</v>
      </c>
      <c r="J872">
        <v>143003.58900000001</v>
      </c>
      <c r="K872">
        <v>151128.56700000001</v>
      </c>
      <c r="L872">
        <v>183428.209</v>
      </c>
      <c r="M872">
        <v>18</v>
      </c>
      <c r="N872">
        <v>10</v>
      </c>
      <c r="O872">
        <v>3</v>
      </c>
      <c r="P872">
        <v>31</v>
      </c>
      <c r="Q872">
        <v>100</v>
      </c>
      <c r="R872">
        <v>100</v>
      </c>
      <c r="S872">
        <v>7879819</v>
      </c>
      <c r="T872">
        <v>1672819</v>
      </c>
      <c r="U872">
        <v>6207000</v>
      </c>
      <c r="V872">
        <v>29</v>
      </c>
      <c r="W872">
        <v>4433111</v>
      </c>
      <c r="X872">
        <v>0</v>
      </c>
      <c r="Y872">
        <v>0</v>
      </c>
      <c r="Z872">
        <v>26250</v>
      </c>
      <c r="AA872">
        <v>217500</v>
      </c>
      <c r="AB872">
        <v>0</v>
      </c>
      <c r="AC872">
        <v>0</v>
      </c>
      <c r="AD872">
        <v>0</v>
      </c>
      <c r="AE872">
        <v>243750</v>
      </c>
      <c r="AF872">
        <v>100000</v>
      </c>
      <c r="AG872">
        <v>566732</v>
      </c>
      <c r="AH872">
        <v>0</v>
      </c>
      <c r="AI872">
        <v>584677</v>
      </c>
      <c r="AJ872">
        <v>1151409</v>
      </c>
      <c r="AK872">
        <v>1754032</v>
      </c>
      <c r="AL872">
        <v>45857</v>
      </c>
      <c r="AM872">
        <v>0</v>
      </c>
      <c r="AN872">
        <v>0</v>
      </c>
      <c r="AO872">
        <v>0</v>
      </c>
      <c r="AP872">
        <v>2951298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86660</v>
      </c>
      <c r="AZ872">
        <v>0</v>
      </c>
      <c r="BA872">
        <v>0</v>
      </c>
      <c r="BB872">
        <v>65000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812310</v>
      </c>
      <c r="BN872">
        <v>81230</v>
      </c>
      <c r="BO872">
        <v>302570</v>
      </c>
      <c r="BP872">
        <v>332780</v>
      </c>
      <c r="BQ872">
        <v>70920</v>
      </c>
      <c r="BR872">
        <v>13300</v>
      </c>
      <c r="BS872">
        <v>53430</v>
      </c>
      <c r="BT872">
        <v>0</v>
      </c>
      <c r="BU872">
        <v>6279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266271.022</v>
      </c>
      <c r="CH872">
        <v>31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20</v>
      </c>
      <c r="DA872">
        <v>0</v>
      </c>
      <c r="DB872">
        <v>17</v>
      </c>
      <c r="DC872">
        <v>37</v>
      </c>
      <c r="DD872">
        <v>51</v>
      </c>
      <c r="DE872">
        <v>1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2</v>
      </c>
      <c r="DS872">
        <v>2</v>
      </c>
      <c r="DV872" s="2"/>
      <c r="DZ872" t="b">
        <v>1</v>
      </c>
      <c r="EA872" s="2" t="s">
        <v>175</v>
      </c>
      <c r="ED872" s="3">
        <v>46143</v>
      </c>
      <c r="EE872" s="3">
        <v>46173</v>
      </c>
      <c r="EF872" s="2" t="s">
        <v>173</v>
      </c>
      <c r="EG872" t="b">
        <v>1</v>
      </c>
      <c r="EH872" s="2" t="s">
        <v>174</v>
      </c>
      <c r="EK872" s="2"/>
    </row>
    <row r="873" spans="1:141" ht="15">
      <c r="A873" s="3">
        <v>46143</v>
      </c>
      <c r="B873">
        <v>4410</v>
      </c>
      <c r="D873" s="2"/>
      <c r="E873" t="s">
        <v>170</v>
      </c>
      <c r="F873" s="2" t="s">
        <v>171</v>
      </c>
      <c r="G873">
        <v>5</v>
      </c>
      <c r="H873" s="3">
        <v>35506</v>
      </c>
      <c r="J873">
        <v>131085.58900000001</v>
      </c>
      <c r="K873">
        <v>138960.56700000001</v>
      </c>
      <c r="L873">
        <v>165594.67499999999</v>
      </c>
      <c r="M873">
        <v>18</v>
      </c>
      <c r="N873">
        <v>10</v>
      </c>
      <c r="O873">
        <v>3</v>
      </c>
      <c r="P873">
        <v>31</v>
      </c>
      <c r="Q873">
        <v>100</v>
      </c>
      <c r="R873">
        <v>100</v>
      </c>
      <c r="S873">
        <v>5771762</v>
      </c>
      <c r="T873">
        <v>1046890</v>
      </c>
      <c r="U873">
        <v>4724872</v>
      </c>
      <c r="V873">
        <v>29</v>
      </c>
      <c r="W873">
        <v>4063653</v>
      </c>
      <c r="X873">
        <v>0</v>
      </c>
      <c r="Y873">
        <v>0</v>
      </c>
      <c r="Z873">
        <v>18750</v>
      </c>
      <c r="AA873">
        <v>217500</v>
      </c>
      <c r="AB873">
        <v>0</v>
      </c>
      <c r="AC873">
        <v>0</v>
      </c>
      <c r="AD873">
        <v>0</v>
      </c>
      <c r="AE873">
        <v>236250</v>
      </c>
      <c r="AF873">
        <v>0</v>
      </c>
      <c r="AG873">
        <v>521102</v>
      </c>
      <c r="AH873">
        <v>0</v>
      </c>
      <c r="AI873">
        <v>869372</v>
      </c>
      <c r="AJ873">
        <v>1390474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1390474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16385</v>
      </c>
      <c r="AZ873">
        <v>0</v>
      </c>
      <c r="BA873">
        <v>0</v>
      </c>
      <c r="BB873">
        <v>65000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330630</v>
      </c>
      <c r="BN873">
        <v>33060</v>
      </c>
      <c r="BO873">
        <v>302570</v>
      </c>
      <c r="BP873">
        <v>250280</v>
      </c>
      <c r="BQ873">
        <v>51950</v>
      </c>
      <c r="BR873">
        <v>12190</v>
      </c>
      <c r="BS873">
        <v>48210</v>
      </c>
      <c r="BT873">
        <v>18000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245031.84299999999</v>
      </c>
      <c r="CH873">
        <v>31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20</v>
      </c>
      <c r="DA873">
        <v>0</v>
      </c>
      <c r="DB873">
        <v>28</v>
      </c>
      <c r="DC873">
        <v>48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2</v>
      </c>
      <c r="DS873">
        <v>2</v>
      </c>
      <c r="DV873" s="2"/>
      <c r="DZ873" t="b">
        <v>1</v>
      </c>
      <c r="EA873" s="2" t="s">
        <v>175</v>
      </c>
      <c r="ED873" s="3">
        <v>46143</v>
      </c>
      <c r="EE873" s="3">
        <v>46173</v>
      </c>
      <c r="EF873" s="2" t="s">
        <v>173</v>
      </c>
      <c r="EG873" t="b">
        <v>1</v>
      </c>
      <c r="EH873" s="2" t="s">
        <v>174</v>
      </c>
      <c r="EK873" s="2"/>
    </row>
    <row r="874" spans="1:141" ht="15">
      <c r="A874" s="3">
        <v>46143</v>
      </c>
      <c r="B874">
        <v>4410</v>
      </c>
      <c r="D874" s="2"/>
      <c r="E874" t="s">
        <v>170</v>
      </c>
      <c r="F874" s="2" t="s">
        <v>171</v>
      </c>
      <c r="G874">
        <v>3</v>
      </c>
      <c r="H874" s="3">
        <v>36458</v>
      </c>
      <c r="J874">
        <v>129126.58900000001</v>
      </c>
      <c r="K874">
        <v>135876.56700000001</v>
      </c>
      <c r="L874">
        <v>161919.57500000001</v>
      </c>
      <c r="M874">
        <v>18</v>
      </c>
      <c r="N874">
        <v>10</v>
      </c>
      <c r="O874">
        <v>3</v>
      </c>
      <c r="P874">
        <v>31</v>
      </c>
      <c r="Q874">
        <v>100</v>
      </c>
      <c r="R874">
        <v>100</v>
      </c>
      <c r="S874">
        <v>6945875</v>
      </c>
      <c r="T874">
        <v>1525403</v>
      </c>
      <c r="U874">
        <v>5420472</v>
      </c>
      <c r="V874">
        <v>26</v>
      </c>
      <c r="W874">
        <v>4002924</v>
      </c>
      <c r="X874">
        <v>0</v>
      </c>
      <c r="Y874">
        <v>0</v>
      </c>
      <c r="Z874">
        <v>7500</v>
      </c>
      <c r="AA874">
        <v>195000</v>
      </c>
      <c r="AB874">
        <v>0</v>
      </c>
      <c r="AC874">
        <v>0</v>
      </c>
      <c r="AD874">
        <v>0</v>
      </c>
      <c r="AE874">
        <v>202500</v>
      </c>
      <c r="AF874">
        <v>0</v>
      </c>
      <c r="AG874">
        <v>509537</v>
      </c>
      <c r="AH874">
        <v>0</v>
      </c>
      <c r="AI874">
        <v>728638</v>
      </c>
      <c r="AJ874">
        <v>1238175</v>
      </c>
      <c r="AK874">
        <v>1457276</v>
      </c>
      <c r="AL874">
        <v>0</v>
      </c>
      <c r="AM874">
        <v>0</v>
      </c>
      <c r="AN874">
        <v>0</v>
      </c>
      <c r="AO874">
        <v>0</v>
      </c>
      <c r="AP874">
        <v>2695451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45000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653540</v>
      </c>
      <c r="BN874">
        <v>65350</v>
      </c>
      <c r="BO874">
        <v>302570</v>
      </c>
      <c r="BP874">
        <v>304910</v>
      </c>
      <c r="BQ874">
        <v>62510</v>
      </c>
      <c r="BR874">
        <v>12010</v>
      </c>
      <c r="BS874">
        <v>47140</v>
      </c>
      <c r="BT874">
        <v>0</v>
      </c>
      <c r="BU874">
        <v>7500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69873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238699.49400000001</v>
      </c>
      <c r="CH874">
        <v>31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20</v>
      </c>
      <c r="DA874">
        <v>0</v>
      </c>
      <c r="DB874">
        <v>24</v>
      </c>
      <c r="DC874">
        <v>44</v>
      </c>
      <c r="DD874">
        <v>48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1</v>
      </c>
      <c r="DR874">
        <v>2</v>
      </c>
      <c r="DS874">
        <v>2</v>
      </c>
      <c r="DV874" s="2"/>
      <c r="DZ874" t="b">
        <v>1</v>
      </c>
      <c r="EA874" s="2" t="s">
        <v>175</v>
      </c>
      <c r="ED874" s="3">
        <v>46143</v>
      </c>
      <c r="EE874" s="3">
        <v>46173</v>
      </c>
      <c r="EF874" s="2" t="s">
        <v>173</v>
      </c>
      <c r="EG874" t="b">
        <v>1</v>
      </c>
      <c r="EH874" s="2" t="s">
        <v>174</v>
      </c>
      <c r="EK874" s="2"/>
    </row>
    <row r="875" spans="1:141" ht="15">
      <c r="A875" s="3">
        <v>46143</v>
      </c>
      <c r="B875">
        <v>4410</v>
      </c>
      <c r="D875" s="2"/>
      <c r="E875" t="s">
        <v>170</v>
      </c>
      <c r="F875" s="2" t="s">
        <v>171</v>
      </c>
      <c r="G875">
        <v>11</v>
      </c>
      <c r="H875" s="3">
        <v>36549</v>
      </c>
      <c r="J875">
        <v>136218.58900000001</v>
      </c>
      <c r="K875">
        <v>142968.56700000001</v>
      </c>
      <c r="L875">
        <v>170370.875</v>
      </c>
      <c r="M875">
        <v>18</v>
      </c>
      <c r="N875">
        <v>10</v>
      </c>
      <c r="O875">
        <v>3</v>
      </c>
      <c r="P875">
        <v>31</v>
      </c>
      <c r="Q875">
        <v>100</v>
      </c>
      <c r="R875">
        <v>100</v>
      </c>
      <c r="S875">
        <v>5875937</v>
      </c>
      <c r="T875">
        <v>1235937</v>
      </c>
      <c r="U875">
        <v>4640000</v>
      </c>
      <c r="V875">
        <v>26</v>
      </c>
      <c r="W875">
        <v>4222776</v>
      </c>
      <c r="X875">
        <v>0</v>
      </c>
      <c r="Y875">
        <v>0</v>
      </c>
      <c r="Z875">
        <v>7500</v>
      </c>
      <c r="AA875">
        <v>195000</v>
      </c>
      <c r="AB875">
        <v>0</v>
      </c>
      <c r="AC875">
        <v>0</v>
      </c>
      <c r="AD875">
        <v>0</v>
      </c>
      <c r="AE875">
        <v>202500</v>
      </c>
      <c r="AF875">
        <v>0</v>
      </c>
      <c r="AG875">
        <v>536132</v>
      </c>
      <c r="AH875">
        <v>0</v>
      </c>
      <c r="AI875">
        <v>862502</v>
      </c>
      <c r="AJ875">
        <v>1398634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1398634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17027</v>
      </c>
      <c r="AZ875">
        <v>0</v>
      </c>
      <c r="BA875">
        <v>0</v>
      </c>
      <c r="BB875">
        <v>35000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491940</v>
      </c>
      <c r="BN875">
        <v>49190</v>
      </c>
      <c r="BO875">
        <v>296250</v>
      </c>
      <c r="BP875">
        <v>264870</v>
      </c>
      <c r="BQ875">
        <v>52880</v>
      </c>
      <c r="BR875">
        <v>12670</v>
      </c>
      <c r="BS875">
        <v>49610</v>
      </c>
      <c r="BT875">
        <v>18000</v>
      </c>
      <c r="BU875">
        <v>527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245052.56200000001</v>
      </c>
      <c r="CH875">
        <v>31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20</v>
      </c>
      <c r="DA875">
        <v>0</v>
      </c>
      <c r="DB875">
        <v>27</v>
      </c>
      <c r="DC875">
        <v>47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2</v>
      </c>
      <c r="DS875">
        <v>2</v>
      </c>
      <c r="DV875" s="2"/>
      <c r="DZ875" t="b">
        <v>1</v>
      </c>
      <c r="EA875" s="2" t="s">
        <v>175</v>
      </c>
      <c r="ED875" s="3">
        <v>46143</v>
      </c>
      <c r="EE875" s="3">
        <v>46173</v>
      </c>
      <c r="EF875" s="2" t="s">
        <v>173</v>
      </c>
      <c r="EG875" t="b">
        <v>1</v>
      </c>
      <c r="EH875" s="2" t="s">
        <v>174</v>
      </c>
      <c r="EK875" s="2"/>
    </row>
    <row r="876" spans="1:141" ht="15">
      <c r="A876" s="3">
        <v>46143</v>
      </c>
      <c r="B876">
        <v>4410</v>
      </c>
      <c r="D876" s="2"/>
      <c r="E876" t="s">
        <v>176</v>
      </c>
      <c r="F876" s="2" t="s">
        <v>177</v>
      </c>
      <c r="G876">
        <v>19</v>
      </c>
      <c r="H876" s="3">
        <v>37137</v>
      </c>
      <c r="J876">
        <v>120215.333</v>
      </c>
      <c r="K876">
        <v>126215.3</v>
      </c>
      <c r="L876">
        <v>150406.56599999999</v>
      </c>
      <c r="M876">
        <v>18</v>
      </c>
      <c r="N876">
        <v>10</v>
      </c>
      <c r="O876">
        <v>3</v>
      </c>
      <c r="P876">
        <v>31</v>
      </c>
      <c r="Q876">
        <v>100</v>
      </c>
      <c r="R876">
        <v>100</v>
      </c>
      <c r="S876">
        <v>5909647</v>
      </c>
      <c r="T876">
        <v>1245873</v>
      </c>
      <c r="U876">
        <v>4663774</v>
      </c>
      <c r="V876">
        <v>24</v>
      </c>
      <c r="W876">
        <v>3726675</v>
      </c>
      <c r="X876">
        <v>0</v>
      </c>
      <c r="Y876">
        <v>0</v>
      </c>
      <c r="Z876">
        <v>0</v>
      </c>
      <c r="AA876">
        <v>180000</v>
      </c>
      <c r="AB876">
        <v>0</v>
      </c>
      <c r="AC876">
        <v>0</v>
      </c>
      <c r="AD876">
        <v>0</v>
      </c>
      <c r="AE876">
        <v>180000</v>
      </c>
      <c r="AF876">
        <v>0</v>
      </c>
      <c r="AG876">
        <v>473307</v>
      </c>
      <c r="AH876">
        <v>0</v>
      </c>
      <c r="AI876">
        <v>817835</v>
      </c>
      <c r="AJ876">
        <v>1291143</v>
      </c>
      <c r="AK876">
        <v>676829</v>
      </c>
      <c r="AL876">
        <v>0</v>
      </c>
      <c r="AM876">
        <v>0</v>
      </c>
      <c r="AN876">
        <v>0</v>
      </c>
      <c r="AO876">
        <v>0</v>
      </c>
      <c r="AP876">
        <v>1967972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35000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475470</v>
      </c>
      <c r="BN876">
        <v>47540</v>
      </c>
      <c r="BO876">
        <v>279060</v>
      </c>
      <c r="BP876">
        <v>262280</v>
      </c>
      <c r="BQ876">
        <v>53190</v>
      </c>
      <c r="BR876">
        <v>11180</v>
      </c>
      <c r="BS876">
        <v>43790</v>
      </c>
      <c r="BT876">
        <v>0</v>
      </c>
      <c r="BU876">
        <v>4500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68863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202183.978</v>
      </c>
      <c r="CH876">
        <v>31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20</v>
      </c>
      <c r="DA876">
        <v>0</v>
      </c>
      <c r="DB876">
        <v>29</v>
      </c>
      <c r="DC876">
        <v>49</v>
      </c>
      <c r="DD876">
        <v>24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2</v>
      </c>
      <c r="DS876">
        <v>2</v>
      </c>
      <c r="DV876" s="2"/>
      <c r="DZ876" t="b">
        <v>1</v>
      </c>
      <c r="EA876" s="2" t="s">
        <v>175</v>
      </c>
      <c r="ED876" s="3">
        <v>46143</v>
      </c>
      <c r="EE876" s="3">
        <v>46173</v>
      </c>
      <c r="EF876" s="2" t="s">
        <v>173</v>
      </c>
      <c r="EG876" t="b">
        <v>1</v>
      </c>
      <c r="EH876" s="2" t="s">
        <v>174</v>
      </c>
      <c r="EK876" s="2"/>
    </row>
    <row r="877" spans="1:141" ht="15">
      <c r="A877" s="3">
        <v>46143</v>
      </c>
      <c r="B877">
        <v>4410</v>
      </c>
      <c r="D877" s="2"/>
      <c r="E877" t="s">
        <v>176</v>
      </c>
      <c r="F877" s="2" t="s">
        <v>177</v>
      </c>
      <c r="G877">
        <v>19</v>
      </c>
      <c r="H877" s="3">
        <v>37655</v>
      </c>
      <c r="J877">
        <v>120215.333</v>
      </c>
      <c r="K877">
        <v>125965.3</v>
      </c>
      <c r="L877">
        <v>150108.649</v>
      </c>
      <c r="M877">
        <v>18</v>
      </c>
      <c r="N877">
        <v>10</v>
      </c>
      <c r="O877">
        <v>3</v>
      </c>
      <c r="P877">
        <v>31</v>
      </c>
      <c r="Q877">
        <v>100</v>
      </c>
      <c r="R877">
        <v>100</v>
      </c>
      <c r="S877">
        <v>6134365</v>
      </c>
      <c r="T877">
        <v>1263365</v>
      </c>
      <c r="U877">
        <v>4871000</v>
      </c>
      <c r="V877">
        <v>23</v>
      </c>
      <c r="W877">
        <v>3726675</v>
      </c>
      <c r="X877">
        <v>0</v>
      </c>
      <c r="Y877">
        <v>0</v>
      </c>
      <c r="Z877">
        <v>0</v>
      </c>
      <c r="AA877">
        <v>172500</v>
      </c>
      <c r="AB877">
        <v>0</v>
      </c>
      <c r="AC877">
        <v>0</v>
      </c>
      <c r="AD877">
        <v>0</v>
      </c>
      <c r="AE877">
        <v>172500</v>
      </c>
      <c r="AF877">
        <v>0</v>
      </c>
      <c r="AG877">
        <v>472369</v>
      </c>
      <c r="AH877">
        <v>0</v>
      </c>
      <c r="AI877">
        <v>351817</v>
      </c>
      <c r="AJ877">
        <v>824187</v>
      </c>
      <c r="AK877">
        <v>1350977</v>
      </c>
      <c r="AL877">
        <v>0</v>
      </c>
      <c r="AM877">
        <v>0</v>
      </c>
      <c r="AN877">
        <v>0</v>
      </c>
      <c r="AO877">
        <v>0</v>
      </c>
      <c r="AP877">
        <v>2175164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15026</v>
      </c>
      <c r="AZ877">
        <v>0</v>
      </c>
      <c r="BA877">
        <v>0</v>
      </c>
      <c r="BB877">
        <v>45000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512540</v>
      </c>
      <c r="BN877">
        <v>51250</v>
      </c>
      <c r="BO877">
        <v>244150</v>
      </c>
      <c r="BP877">
        <v>268580</v>
      </c>
      <c r="BQ877">
        <v>55210</v>
      </c>
      <c r="BR877">
        <v>11180</v>
      </c>
      <c r="BS877">
        <v>43710</v>
      </c>
      <c r="BT877">
        <v>0</v>
      </c>
      <c r="BU877">
        <v>682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76063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207578.56200000001</v>
      </c>
      <c r="CH877">
        <v>31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20</v>
      </c>
      <c r="DA877">
        <v>0</v>
      </c>
      <c r="DB877">
        <v>12.5</v>
      </c>
      <c r="DC877">
        <v>32.5</v>
      </c>
      <c r="DD877">
        <v>48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1</v>
      </c>
      <c r="DR877">
        <v>2</v>
      </c>
      <c r="DS877">
        <v>2</v>
      </c>
      <c r="DV877" s="2"/>
      <c r="DZ877" t="b">
        <v>1</v>
      </c>
      <c r="EA877" s="2" t="s">
        <v>175</v>
      </c>
      <c r="ED877" s="3">
        <v>46143</v>
      </c>
      <c r="EE877" s="3">
        <v>46173</v>
      </c>
      <c r="EF877" s="2" t="s">
        <v>173</v>
      </c>
      <c r="EG877" t="b">
        <v>1</v>
      </c>
      <c r="EH877" s="2" t="s">
        <v>174</v>
      </c>
      <c r="EK877" s="2"/>
    </row>
    <row r="878" spans="1:141" ht="15">
      <c r="A878" s="3">
        <v>46143</v>
      </c>
      <c r="B878">
        <v>4410</v>
      </c>
      <c r="D878" s="2"/>
      <c r="E878" t="s">
        <v>176</v>
      </c>
      <c r="F878" s="2" t="s">
        <v>177</v>
      </c>
      <c r="G878">
        <v>9</v>
      </c>
      <c r="H878" s="3">
        <v>37712</v>
      </c>
      <c r="J878">
        <v>114832.333</v>
      </c>
      <c r="K878">
        <v>120832.3</v>
      </c>
      <c r="L878">
        <v>143991.82399999999</v>
      </c>
      <c r="M878">
        <v>18</v>
      </c>
      <c r="N878">
        <v>10</v>
      </c>
      <c r="O878">
        <v>3</v>
      </c>
      <c r="P878">
        <v>31</v>
      </c>
      <c r="Q878">
        <v>100</v>
      </c>
      <c r="R878">
        <v>100</v>
      </c>
      <c r="S878">
        <v>6916891</v>
      </c>
      <c r="T878">
        <v>1374850</v>
      </c>
      <c r="U878">
        <v>5542041</v>
      </c>
      <c r="V878">
        <v>23</v>
      </c>
      <c r="W878">
        <v>3559802</v>
      </c>
      <c r="X878">
        <v>0</v>
      </c>
      <c r="Y878">
        <v>0</v>
      </c>
      <c r="Z878">
        <v>7500</v>
      </c>
      <c r="AA878">
        <v>172500</v>
      </c>
      <c r="AB878">
        <v>0</v>
      </c>
      <c r="AC878">
        <v>0</v>
      </c>
      <c r="AD878">
        <v>0</v>
      </c>
      <c r="AE878">
        <v>180000</v>
      </c>
      <c r="AF878">
        <v>0</v>
      </c>
      <c r="AG878">
        <v>453121</v>
      </c>
      <c r="AH878">
        <v>0</v>
      </c>
      <c r="AI878">
        <v>360699</v>
      </c>
      <c r="AJ878">
        <v>813820</v>
      </c>
      <c r="AK878">
        <v>1511914</v>
      </c>
      <c r="AL878">
        <v>372578</v>
      </c>
      <c r="AM878">
        <v>388777</v>
      </c>
      <c r="AN878">
        <v>0</v>
      </c>
      <c r="AO878">
        <v>45000</v>
      </c>
      <c r="AP878">
        <v>3132089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45000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595330</v>
      </c>
      <c r="BN878">
        <v>59530</v>
      </c>
      <c r="BO878">
        <v>291880</v>
      </c>
      <c r="BP878">
        <v>301260</v>
      </c>
      <c r="BQ878">
        <v>62250</v>
      </c>
      <c r="BR878">
        <v>10680</v>
      </c>
      <c r="BS878">
        <v>41920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12000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267427.56199999998</v>
      </c>
      <c r="CH878">
        <v>31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9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20</v>
      </c>
      <c r="DA878">
        <v>0</v>
      </c>
      <c r="DB878">
        <v>13.36</v>
      </c>
      <c r="DC878">
        <v>33.36</v>
      </c>
      <c r="DD878">
        <v>56</v>
      </c>
      <c r="DE878">
        <v>10.35</v>
      </c>
      <c r="DF878">
        <v>36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2</v>
      </c>
      <c r="DS878">
        <v>2</v>
      </c>
      <c r="DV878" s="2"/>
      <c r="DZ878" t="b">
        <v>1</v>
      </c>
      <c r="EA878" s="2" t="s">
        <v>175</v>
      </c>
      <c r="ED878" s="3">
        <v>46143</v>
      </c>
      <c r="EE878" s="3">
        <v>46173</v>
      </c>
      <c r="EF878" s="2" t="s">
        <v>173</v>
      </c>
      <c r="EG878" t="b">
        <v>1</v>
      </c>
      <c r="EH878" s="2" t="s">
        <v>178</v>
      </c>
      <c r="EK878" s="2"/>
    </row>
    <row r="879" spans="1:141" ht="15">
      <c r="A879" s="3">
        <v>46143</v>
      </c>
      <c r="B879">
        <v>4410</v>
      </c>
      <c r="D879" s="2"/>
      <c r="E879" t="s">
        <v>176</v>
      </c>
      <c r="F879" s="2" t="s">
        <v>177</v>
      </c>
      <c r="G879">
        <v>11</v>
      </c>
      <c r="H879" s="3">
        <v>37895</v>
      </c>
      <c r="J879">
        <v>116136.333</v>
      </c>
      <c r="K879">
        <v>121886.3</v>
      </c>
      <c r="L879">
        <v>145247.84099999999</v>
      </c>
      <c r="M879">
        <v>18</v>
      </c>
      <c r="N879">
        <v>10</v>
      </c>
      <c r="O879">
        <v>3</v>
      </c>
      <c r="P879">
        <v>31</v>
      </c>
      <c r="Q879">
        <v>100</v>
      </c>
      <c r="R879">
        <v>100</v>
      </c>
      <c r="S879">
        <v>6919617</v>
      </c>
      <c r="T879">
        <v>1472617</v>
      </c>
      <c r="U879">
        <v>5447000</v>
      </c>
      <c r="V879">
        <v>22</v>
      </c>
      <c r="W879">
        <v>3600226</v>
      </c>
      <c r="X879">
        <v>0</v>
      </c>
      <c r="Y879">
        <v>0</v>
      </c>
      <c r="Z879">
        <v>7500</v>
      </c>
      <c r="AA879">
        <v>165000</v>
      </c>
      <c r="AB879">
        <v>0</v>
      </c>
      <c r="AC879">
        <v>0</v>
      </c>
      <c r="AD879">
        <v>0</v>
      </c>
      <c r="AE879">
        <v>172500</v>
      </c>
      <c r="AF879">
        <v>0</v>
      </c>
      <c r="AG879">
        <v>457073</v>
      </c>
      <c r="AH879">
        <v>0</v>
      </c>
      <c r="AI879">
        <v>503828</v>
      </c>
      <c r="AJ879">
        <v>960902</v>
      </c>
      <c r="AK879">
        <v>1416166</v>
      </c>
      <c r="AL879">
        <v>145247</v>
      </c>
      <c r="AM879">
        <v>520059</v>
      </c>
      <c r="AN879">
        <v>0</v>
      </c>
      <c r="AO879">
        <v>55000</v>
      </c>
      <c r="AP879">
        <v>3097374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14517</v>
      </c>
      <c r="AZ879">
        <v>0</v>
      </c>
      <c r="BA879">
        <v>0</v>
      </c>
      <c r="BB879">
        <v>35000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631060</v>
      </c>
      <c r="BN879">
        <v>63100</v>
      </c>
      <c r="BO879">
        <v>284470</v>
      </c>
      <c r="BP879">
        <v>302070</v>
      </c>
      <c r="BQ879">
        <v>62280</v>
      </c>
      <c r="BR879">
        <v>10800</v>
      </c>
      <c r="BS879">
        <v>42290</v>
      </c>
      <c r="BT879">
        <v>9000</v>
      </c>
      <c r="BU879">
        <v>607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66940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234959.62899999999</v>
      </c>
      <c r="CH879">
        <v>31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11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20</v>
      </c>
      <c r="DA879">
        <v>0</v>
      </c>
      <c r="DB879">
        <v>18.5</v>
      </c>
      <c r="DC879">
        <v>38.5</v>
      </c>
      <c r="DD879">
        <v>52</v>
      </c>
      <c r="DE879">
        <v>4</v>
      </c>
      <c r="DF879">
        <v>47.74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2</v>
      </c>
      <c r="DS879">
        <v>2</v>
      </c>
      <c r="DV879" s="2"/>
      <c r="DZ879" t="b">
        <v>1</v>
      </c>
      <c r="EA879" s="2" t="s">
        <v>175</v>
      </c>
      <c r="ED879" s="3">
        <v>46143</v>
      </c>
      <c r="EE879" s="3">
        <v>46173</v>
      </c>
      <c r="EF879" s="2" t="s">
        <v>173</v>
      </c>
      <c r="EG879" t="b">
        <v>1</v>
      </c>
      <c r="EH879" s="2" t="s">
        <v>174</v>
      </c>
      <c r="EK879" s="2"/>
    </row>
    <row r="880" spans="1:141" ht="15">
      <c r="A880" s="3">
        <v>46143</v>
      </c>
      <c r="B880">
        <v>4410</v>
      </c>
      <c r="D880" s="2"/>
      <c r="E880" t="s">
        <v>176</v>
      </c>
      <c r="F880" s="2" t="s">
        <v>177</v>
      </c>
      <c r="G880">
        <v>7</v>
      </c>
      <c r="H880" s="3">
        <v>38294</v>
      </c>
      <c r="J880">
        <v>113366.333</v>
      </c>
      <c r="K880">
        <v>118866.3</v>
      </c>
      <c r="L880">
        <v>141649.008</v>
      </c>
      <c r="M880">
        <v>18</v>
      </c>
      <c r="N880">
        <v>10</v>
      </c>
      <c r="O880">
        <v>3</v>
      </c>
      <c r="P880">
        <v>31</v>
      </c>
      <c r="Q880">
        <v>100</v>
      </c>
      <c r="R880">
        <v>100</v>
      </c>
      <c r="S880">
        <v>6538046</v>
      </c>
      <c r="T880">
        <v>1468046</v>
      </c>
      <c r="U880">
        <v>5070000</v>
      </c>
      <c r="V880">
        <v>21</v>
      </c>
      <c r="W880">
        <v>3514356</v>
      </c>
      <c r="X880">
        <v>0</v>
      </c>
      <c r="Y880">
        <v>0</v>
      </c>
      <c r="Z880">
        <v>7500</v>
      </c>
      <c r="AA880">
        <v>157500</v>
      </c>
      <c r="AB880">
        <v>0</v>
      </c>
      <c r="AC880">
        <v>0</v>
      </c>
      <c r="AD880">
        <v>0</v>
      </c>
      <c r="AE880">
        <v>165000</v>
      </c>
      <c r="AF880">
        <v>0</v>
      </c>
      <c r="AG880">
        <v>445748</v>
      </c>
      <c r="AH880">
        <v>0</v>
      </c>
      <c r="AI880">
        <v>491344</v>
      </c>
      <c r="AJ880">
        <v>937093</v>
      </c>
      <c r="AK880">
        <v>1168604</v>
      </c>
      <c r="AL880">
        <v>141649</v>
      </c>
      <c r="AM880">
        <v>507174</v>
      </c>
      <c r="AN880">
        <v>0</v>
      </c>
      <c r="AO880">
        <v>55000</v>
      </c>
      <c r="AP880">
        <v>2809520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14170</v>
      </c>
      <c r="AZ880">
        <v>0</v>
      </c>
      <c r="BA880">
        <v>0</v>
      </c>
      <c r="BB880">
        <v>35000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615090</v>
      </c>
      <c r="BN880">
        <v>61500</v>
      </c>
      <c r="BO880">
        <v>287130</v>
      </c>
      <c r="BP880">
        <v>287430</v>
      </c>
      <c r="BQ880">
        <v>58840</v>
      </c>
      <c r="BR880">
        <v>10550</v>
      </c>
      <c r="BS880">
        <v>41250</v>
      </c>
      <c r="BT880">
        <v>10000</v>
      </c>
      <c r="BU880">
        <v>5263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90993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218983.14600000001</v>
      </c>
      <c r="CH880">
        <v>31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11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20</v>
      </c>
      <c r="DA880">
        <v>0</v>
      </c>
      <c r="DB880">
        <v>18.5</v>
      </c>
      <c r="DC880">
        <v>38.5</v>
      </c>
      <c r="DD880">
        <v>44</v>
      </c>
      <c r="DE880">
        <v>4</v>
      </c>
      <c r="DF880">
        <v>47.74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1</v>
      </c>
      <c r="DR880">
        <v>2</v>
      </c>
      <c r="DS880">
        <v>2</v>
      </c>
      <c r="DV880" s="2"/>
      <c r="DZ880" t="b">
        <v>1</v>
      </c>
      <c r="EA880" s="2" t="s">
        <v>175</v>
      </c>
      <c r="ED880" s="3">
        <v>46143</v>
      </c>
      <c r="EE880" s="3">
        <v>46173</v>
      </c>
      <c r="EF880" s="2" t="s">
        <v>173</v>
      </c>
      <c r="EG880" t="b">
        <v>1</v>
      </c>
      <c r="EH880" s="2" t="s">
        <v>174</v>
      </c>
      <c r="EK880" s="2"/>
    </row>
    <row r="881" spans="1:141" ht="15">
      <c r="A881" s="3">
        <v>46143</v>
      </c>
      <c r="B881">
        <v>4410</v>
      </c>
      <c r="D881" s="2"/>
      <c r="E881" t="s">
        <v>176</v>
      </c>
      <c r="F881" s="2" t="s">
        <v>177</v>
      </c>
      <c r="G881">
        <v>7</v>
      </c>
      <c r="H881" s="3">
        <v>38593</v>
      </c>
      <c r="J881">
        <v>113366.333</v>
      </c>
      <c r="K881">
        <v>118741.3</v>
      </c>
      <c r="L881">
        <v>141500.049</v>
      </c>
      <c r="M881">
        <v>18</v>
      </c>
      <c r="N881">
        <v>10</v>
      </c>
      <c r="O881">
        <v>3</v>
      </c>
      <c r="P881">
        <v>31</v>
      </c>
      <c r="Q881">
        <v>100</v>
      </c>
      <c r="R881">
        <v>100</v>
      </c>
      <c r="S881">
        <v>5108649</v>
      </c>
      <c r="T881">
        <v>867420</v>
      </c>
      <c r="U881">
        <v>4241229</v>
      </c>
      <c r="V881">
        <v>20</v>
      </c>
      <c r="W881">
        <v>3514356</v>
      </c>
      <c r="X881">
        <v>0</v>
      </c>
      <c r="Y881">
        <v>0</v>
      </c>
      <c r="Z881">
        <v>11250</v>
      </c>
      <c r="AA881">
        <v>150000</v>
      </c>
      <c r="AB881">
        <v>0</v>
      </c>
      <c r="AC881">
        <v>0</v>
      </c>
      <c r="AD881">
        <v>0</v>
      </c>
      <c r="AE881">
        <v>161250</v>
      </c>
      <c r="AF881">
        <v>0</v>
      </c>
      <c r="AG881">
        <v>445279</v>
      </c>
      <c r="AH881">
        <v>0</v>
      </c>
      <c r="AI881">
        <v>79593</v>
      </c>
      <c r="AJ881">
        <v>524873</v>
      </c>
      <c r="AK881">
        <v>849000</v>
      </c>
      <c r="AL881">
        <v>0</v>
      </c>
      <c r="AM881">
        <v>0</v>
      </c>
      <c r="AN881">
        <v>0</v>
      </c>
      <c r="AO881">
        <v>0</v>
      </c>
      <c r="AP881">
        <v>1373873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14170</v>
      </c>
      <c r="AZ881">
        <v>0</v>
      </c>
      <c r="BA881">
        <v>0</v>
      </c>
      <c r="BB881">
        <v>45000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250120</v>
      </c>
      <c r="BN881">
        <v>25010</v>
      </c>
      <c r="BO881">
        <v>250990</v>
      </c>
      <c r="BP881">
        <v>224070</v>
      </c>
      <c r="BQ881">
        <v>45980</v>
      </c>
      <c r="BR881">
        <v>10550</v>
      </c>
      <c r="BS881">
        <v>41200</v>
      </c>
      <c r="BT881">
        <v>18000</v>
      </c>
      <c r="BU881">
        <v>1500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189015.94399999999</v>
      </c>
      <c r="CH881">
        <v>31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20</v>
      </c>
      <c r="DA881">
        <v>0</v>
      </c>
      <c r="DB881">
        <v>3</v>
      </c>
      <c r="DC881">
        <v>23</v>
      </c>
      <c r="DD881">
        <v>32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2</v>
      </c>
      <c r="DS881">
        <v>2</v>
      </c>
      <c r="DV881" s="2"/>
      <c r="DZ881" t="b">
        <v>1</v>
      </c>
      <c r="EA881" s="2" t="s">
        <v>175</v>
      </c>
      <c r="ED881" s="3">
        <v>46143</v>
      </c>
      <c r="EE881" s="3">
        <v>46173</v>
      </c>
      <c r="EF881" s="2" t="s">
        <v>173</v>
      </c>
      <c r="EG881" t="b">
        <v>1</v>
      </c>
      <c r="EH881" s="2" t="s">
        <v>174</v>
      </c>
      <c r="EK881" s="2"/>
    </row>
    <row r="882" spans="1:141" ht="15">
      <c r="A882" s="3">
        <v>46143</v>
      </c>
      <c r="B882">
        <v>4410</v>
      </c>
      <c r="D882" s="2"/>
      <c r="E882" t="s">
        <v>176</v>
      </c>
      <c r="F882" s="2" t="s">
        <v>177</v>
      </c>
      <c r="G882">
        <v>5</v>
      </c>
      <c r="H882" s="3">
        <v>38705</v>
      </c>
      <c r="J882">
        <v>111809.333</v>
      </c>
      <c r="K882">
        <v>116809.3</v>
      </c>
      <c r="L882">
        <v>139197.74900000001</v>
      </c>
      <c r="M882">
        <v>18</v>
      </c>
      <c r="N882">
        <v>10</v>
      </c>
      <c r="O882">
        <v>3</v>
      </c>
      <c r="P882">
        <v>31</v>
      </c>
      <c r="Q882">
        <v>100</v>
      </c>
      <c r="R882">
        <v>100</v>
      </c>
      <c r="S882">
        <v>5942193</v>
      </c>
      <c r="T882">
        <v>1366433</v>
      </c>
      <c r="U882">
        <v>4575760</v>
      </c>
      <c r="V882">
        <v>20</v>
      </c>
      <c r="W882">
        <v>3466089</v>
      </c>
      <c r="X882">
        <v>0</v>
      </c>
      <c r="Y882">
        <v>0</v>
      </c>
      <c r="Z882">
        <v>0</v>
      </c>
      <c r="AA882">
        <v>150000</v>
      </c>
      <c r="AB882">
        <v>0</v>
      </c>
      <c r="AC882">
        <v>0</v>
      </c>
      <c r="AD882">
        <v>0</v>
      </c>
      <c r="AE882">
        <v>150000</v>
      </c>
      <c r="AF882">
        <v>0</v>
      </c>
      <c r="AG882">
        <v>438034</v>
      </c>
      <c r="AH882">
        <v>0</v>
      </c>
      <c r="AI882">
        <v>704688</v>
      </c>
      <c r="AJ882">
        <v>1142723</v>
      </c>
      <c r="AK882">
        <v>1148381</v>
      </c>
      <c r="AL882">
        <v>0</v>
      </c>
      <c r="AM882">
        <v>0</v>
      </c>
      <c r="AN882">
        <v>0</v>
      </c>
      <c r="AO882">
        <v>0</v>
      </c>
      <c r="AP882">
        <v>2291104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35000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544180</v>
      </c>
      <c r="BN882">
        <v>54410</v>
      </c>
      <c r="BO882">
        <v>266520</v>
      </c>
      <c r="BP882">
        <v>260480</v>
      </c>
      <c r="BQ882">
        <v>53480</v>
      </c>
      <c r="BR882">
        <v>10400</v>
      </c>
      <c r="BS882">
        <v>40540</v>
      </c>
      <c r="BT882">
        <v>0</v>
      </c>
      <c r="BU882">
        <v>15000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121423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200893.258</v>
      </c>
      <c r="CH882">
        <v>31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20</v>
      </c>
      <c r="DA882">
        <v>0</v>
      </c>
      <c r="DB882">
        <v>27</v>
      </c>
      <c r="DC882">
        <v>47</v>
      </c>
      <c r="DD882">
        <v>44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1</v>
      </c>
      <c r="DR882">
        <v>2</v>
      </c>
      <c r="DS882">
        <v>2</v>
      </c>
      <c r="DV882" s="2"/>
      <c r="DZ882" t="b">
        <v>1</v>
      </c>
      <c r="EA882" s="2" t="s">
        <v>175</v>
      </c>
      <c r="ED882" s="3">
        <v>46143</v>
      </c>
      <c r="EE882" s="3">
        <v>46173</v>
      </c>
      <c r="EF882" s="2" t="s">
        <v>173</v>
      </c>
      <c r="EG882" t="b">
        <v>1</v>
      </c>
      <c r="EH882" s="2" t="s">
        <v>174</v>
      </c>
      <c r="EK882" s="2"/>
    </row>
    <row r="883" spans="1:141" ht="15">
      <c r="A883" s="3">
        <v>46143</v>
      </c>
      <c r="B883">
        <v>4410</v>
      </c>
      <c r="D883" s="2"/>
      <c r="E883" t="s">
        <v>179</v>
      </c>
      <c r="F883" s="2" t="s">
        <v>180</v>
      </c>
      <c r="G883">
        <v>16</v>
      </c>
      <c r="H883" s="3">
        <v>40686</v>
      </c>
      <c r="J883">
        <v>103438.299</v>
      </c>
      <c r="K883">
        <v>107188.26700000001</v>
      </c>
      <c r="L883">
        <v>127732.68399999999</v>
      </c>
      <c r="M883">
        <v>18</v>
      </c>
      <c r="N883">
        <v>10</v>
      </c>
      <c r="O883">
        <v>3</v>
      </c>
      <c r="P883">
        <v>31</v>
      </c>
      <c r="Q883">
        <v>100</v>
      </c>
      <c r="R883">
        <v>100</v>
      </c>
      <c r="S883">
        <v>5697029</v>
      </c>
      <c r="T883">
        <v>1019890</v>
      </c>
      <c r="U883">
        <v>4677139</v>
      </c>
      <c r="V883">
        <v>15</v>
      </c>
      <c r="W883">
        <v>3206587</v>
      </c>
      <c r="X883">
        <v>0</v>
      </c>
      <c r="Y883">
        <v>0</v>
      </c>
      <c r="Z883">
        <v>0</v>
      </c>
      <c r="AA883">
        <v>112500</v>
      </c>
      <c r="AB883">
        <v>0</v>
      </c>
      <c r="AC883">
        <v>0</v>
      </c>
      <c r="AD883">
        <v>0</v>
      </c>
      <c r="AE883">
        <v>112500</v>
      </c>
      <c r="AF883">
        <v>0</v>
      </c>
      <c r="AG883">
        <v>401956</v>
      </c>
      <c r="AH883">
        <v>0</v>
      </c>
      <c r="AI883">
        <v>299373</v>
      </c>
      <c r="AJ883">
        <v>701329</v>
      </c>
      <c r="AK883">
        <v>1101694</v>
      </c>
      <c r="AL883">
        <v>63866</v>
      </c>
      <c r="AM883">
        <v>403124</v>
      </c>
      <c r="AN883">
        <v>0</v>
      </c>
      <c r="AO883">
        <v>60000</v>
      </c>
      <c r="AP883">
        <v>2330013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12929</v>
      </c>
      <c r="AZ883">
        <v>0</v>
      </c>
      <c r="BA883">
        <v>0</v>
      </c>
      <c r="BB883">
        <v>35000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401290</v>
      </c>
      <c r="BN883">
        <v>40120</v>
      </c>
      <c r="BO883">
        <v>232700</v>
      </c>
      <c r="BP883">
        <v>247680</v>
      </c>
      <c r="BQ883">
        <v>51270</v>
      </c>
      <c r="BR883">
        <v>9620</v>
      </c>
      <c r="BS883">
        <v>37210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194143.69699999999</v>
      </c>
      <c r="CH883">
        <v>31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12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20</v>
      </c>
      <c r="DA883">
        <v>0</v>
      </c>
      <c r="DB883">
        <v>12.5</v>
      </c>
      <c r="DC883">
        <v>32.5</v>
      </c>
      <c r="DD883">
        <v>46</v>
      </c>
      <c r="DE883">
        <v>2</v>
      </c>
      <c r="DF883">
        <v>42.08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2</v>
      </c>
      <c r="DS883">
        <v>2</v>
      </c>
      <c r="DV883" s="2"/>
      <c r="DZ883" t="b">
        <v>1</v>
      </c>
      <c r="EA883" s="2" t="s">
        <v>175</v>
      </c>
      <c r="ED883" s="3">
        <v>46143</v>
      </c>
      <c r="EE883" s="3">
        <v>46173</v>
      </c>
      <c r="EF883" s="2" t="s">
        <v>173</v>
      </c>
      <c r="EG883" t="b">
        <v>1</v>
      </c>
      <c r="EH883" s="2" t="s">
        <v>174</v>
      </c>
      <c r="EK883" s="2"/>
    </row>
    <row r="884" spans="1:141" ht="15">
      <c r="A884" s="3">
        <v>46143</v>
      </c>
      <c r="B884">
        <v>4410</v>
      </c>
      <c r="D884" s="2"/>
      <c r="E884" t="s">
        <v>179</v>
      </c>
      <c r="F884" s="2" t="s">
        <v>180</v>
      </c>
      <c r="G884">
        <v>18</v>
      </c>
      <c r="H884" s="3">
        <v>39036</v>
      </c>
      <c r="J884">
        <v>104698.299</v>
      </c>
      <c r="K884">
        <v>109448.26700000001</v>
      </c>
      <c r="L884">
        <v>130425.851</v>
      </c>
      <c r="M884">
        <v>18</v>
      </c>
      <c r="N884">
        <v>10</v>
      </c>
      <c r="O884">
        <v>3</v>
      </c>
      <c r="P884">
        <v>31</v>
      </c>
      <c r="Q884">
        <v>100</v>
      </c>
      <c r="R884">
        <v>100</v>
      </c>
      <c r="S884">
        <v>5873017</v>
      </c>
      <c r="T884">
        <v>1242143</v>
      </c>
      <c r="U884">
        <v>4630874</v>
      </c>
      <c r="V884">
        <v>19</v>
      </c>
      <c r="W884">
        <v>3245647</v>
      </c>
      <c r="X884">
        <v>0</v>
      </c>
      <c r="Y884">
        <v>0</v>
      </c>
      <c r="Z884">
        <v>0</v>
      </c>
      <c r="AA884">
        <v>142500</v>
      </c>
      <c r="AB884">
        <v>0</v>
      </c>
      <c r="AC884">
        <v>0</v>
      </c>
      <c r="AD884">
        <v>0</v>
      </c>
      <c r="AE884">
        <v>142500</v>
      </c>
      <c r="AF884">
        <v>0</v>
      </c>
      <c r="AG884">
        <v>410431</v>
      </c>
      <c r="AH884">
        <v>0</v>
      </c>
      <c r="AI884">
        <v>305685</v>
      </c>
      <c r="AJ884">
        <v>716116</v>
      </c>
      <c r="AK884">
        <v>1173832</v>
      </c>
      <c r="AL884">
        <v>65212</v>
      </c>
      <c r="AM884">
        <v>411623</v>
      </c>
      <c r="AN884">
        <v>0</v>
      </c>
      <c r="AO884">
        <v>60000</v>
      </c>
      <c r="AP884">
        <v>2426783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13087</v>
      </c>
      <c r="AZ884">
        <v>0</v>
      </c>
      <c r="BA884">
        <v>0</v>
      </c>
      <c r="BB884">
        <v>45000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537510</v>
      </c>
      <c r="BN884">
        <v>53750</v>
      </c>
      <c r="BO884">
        <v>228610</v>
      </c>
      <c r="BP884">
        <v>253450</v>
      </c>
      <c r="BQ884">
        <v>52860</v>
      </c>
      <c r="BR884">
        <v>9740</v>
      </c>
      <c r="BS884">
        <v>37980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68243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207070.315</v>
      </c>
      <c r="CH884">
        <v>31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12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20</v>
      </c>
      <c r="DA884">
        <v>0</v>
      </c>
      <c r="DB884">
        <v>12.5</v>
      </c>
      <c r="DC884">
        <v>32.5</v>
      </c>
      <c r="DD884">
        <v>48</v>
      </c>
      <c r="DE884">
        <v>2</v>
      </c>
      <c r="DF884">
        <v>42.08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0.5</v>
      </c>
      <c r="DR884">
        <v>2</v>
      </c>
      <c r="DS884">
        <v>2</v>
      </c>
      <c r="DV884" s="2"/>
      <c r="DZ884" t="b">
        <v>1</v>
      </c>
      <c r="EA884" s="2" t="s">
        <v>175</v>
      </c>
      <c r="ED884" s="3">
        <v>46143</v>
      </c>
      <c r="EE884" s="3">
        <v>46173</v>
      </c>
      <c r="EF884" s="2" t="s">
        <v>173</v>
      </c>
      <c r="EG884" t="b">
        <v>1</v>
      </c>
      <c r="EH884" s="2" t="s">
        <v>174</v>
      </c>
      <c r="EK884" s="2"/>
    </row>
    <row r="885" spans="1:141" ht="15">
      <c r="A885" s="3">
        <v>46143</v>
      </c>
      <c r="B885">
        <v>4410</v>
      </c>
      <c r="D885" s="2"/>
      <c r="E885" t="s">
        <v>216</v>
      </c>
      <c r="F885" s="2" t="s">
        <v>164</v>
      </c>
      <c r="G885">
        <v>-1</v>
      </c>
      <c r="H885" s="3">
        <v>46125</v>
      </c>
      <c r="I885" s="3">
        <v>46173</v>
      </c>
      <c r="J885">
        <v>69729.702999999994</v>
      </c>
      <c r="K885">
        <v>70604.7</v>
      </c>
      <c r="L885">
        <v>84137.267999999996</v>
      </c>
      <c r="M885">
        <v>18</v>
      </c>
      <c r="N885">
        <v>10</v>
      </c>
      <c r="O885">
        <v>3</v>
      </c>
      <c r="P885">
        <v>31</v>
      </c>
      <c r="Q885">
        <v>100</v>
      </c>
      <c r="R885">
        <v>0</v>
      </c>
      <c r="S885">
        <v>4038102</v>
      </c>
      <c r="T885">
        <v>512310</v>
      </c>
      <c r="U885">
        <v>3525792</v>
      </c>
      <c r="V885">
        <v>0</v>
      </c>
      <c r="W885">
        <v>2160139</v>
      </c>
      <c r="X885">
        <v>0</v>
      </c>
      <c r="Y885">
        <v>0</v>
      </c>
      <c r="Z885">
        <v>26250</v>
      </c>
      <c r="AA885">
        <v>0</v>
      </c>
      <c r="AB885">
        <v>0</v>
      </c>
      <c r="AC885">
        <v>0</v>
      </c>
      <c r="AD885">
        <v>0</v>
      </c>
      <c r="AE885">
        <v>26250</v>
      </c>
      <c r="AF885">
        <v>0</v>
      </c>
      <c r="AG885">
        <v>264767</v>
      </c>
      <c r="AH885">
        <v>0</v>
      </c>
      <c r="AI885">
        <v>126836</v>
      </c>
      <c r="AJ885">
        <v>391604</v>
      </c>
      <c r="AK885">
        <v>980777</v>
      </c>
      <c r="AL885">
        <v>182577</v>
      </c>
      <c r="AM885">
        <v>189687</v>
      </c>
      <c r="AN885">
        <v>0</v>
      </c>
      <c r="AO885">
        <v>45000</v>
      </c>
      <c r="AP885">
        <v>1789645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20000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42068</v>
      </c>
      <c r="BM885">
        <v>255340</v>
      </c>
      <c r="BN885">
        <v>25530</v>
      </c>
      <c r="BO885">
        <v>129720</v>
      </c>
      <c r="BP885">
        <v>46900</v>
      </c>
      <c r="BQ885">
        <v>36340</v>
      </c>
      <c r="BR885">
        <v>6480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12000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84137.221999999994</v>
      </c>
      <c r="CH885">
        <v>31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9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20</v>
      </c>
      <c r="DA885">
        <v>0</v>
      </c>
      <c r="DB885">
        <v>8.0399999999999991</v>
      </c>
      <c r="DC885">
        <v>28.04</v>
      </c>
      <c r="DD885">
        <v>62.17</v>
      </c>
      <c r="DE885">
        <v>8.68</v>
      </c>
      <c r="DF885">
        <v>30.06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0.17</v>
      </c>
      <c r="DN885">
        <v>0.17</v>
      </c>
      <c r="DO885">
        <v>0</v>
      </c>
      <c r="DP885">
        <v>0.5</v>
      </c>
      <c r="DQ885">
        <v>0</v>
      </c>
      <c r="DR885">
        <v>2</v>
      </c>
      <c r="DS885">
        <v>2</v>
      </c>
      <c r="DV885" s="2"/>
      <c r="DZ885" t="b">
        <v>0</v>
      </c>
      <c r="EA885" s="2" t="s">
        <v>175</v>
      </c>
      <c r="ED885" s="3">
        <v>46143</v>
      </c>
      <c r="EE885" s="3">
        <v>46173</v>
      </c>
      <c r="EF885" s="2" t="s">
        <v>173</v>
      </c>
      <c r="EG885" t="b">
        <v>1</v>
      </c>
      <c r="EH885" s="2" t="s">
        <v>178</v>
      </c>
      <c r="EK885" s="2"/>
    </row>
    <row r="886" spans="1:141" ht="15">
      <c r="A886" s="3">
        <v>46143</v>
      </c>
      <c r="B886">
        <v>6100</v>
      </c>
      <c r="D886" s="2"/>
      <c r="E886" t="s">
        <v>181</v>
      </c>
      <c r="F886" s="2" t="s">
        <v>182</v>
      </c>
      <c r="G886">
        <v>7</v>
      </c>
      <c r="H886" s="3">
        <v>33931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31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31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2</v>
      </c>
      <c r="DS886">
        <v>2</v>
      </c>
      <c r="DV886" s="2"/>
      <c r="DZ886" t="b">
        <v>0</v>
      </c>
      <c r="EA886" s="2" t="s">
        <v>183</v>
      </c>
      <c r="ED886" s="3">
        <v>46143</v>
      </c>
      <c r="EE886" s="3">
        <v>46173</v>
      </c>
      <c r="EF886" s="2" t="s">
        <v>173</v>
      </c>
      <c r="EG886" t="b">
        <v>1</v>
      </c>
      <c r="EH886" s="2" t="s">
        <v>174</v>
      </c>
      <c r="EK886" s="2"/>
    </row>
    <row r="887" spans="1:141" ht="15">
      <c r="A887" s="3">
        <v>46143</v>
      </c>
      <c r="B887">
        <v>6140</v>
      </c>
      <c r="D887" s="2"/>
      <c r="E887" t="s">
        <v>170</v>
      </c>
      <c r="F887" s="2" t="s">
        <v>171</v>
      </c>
      <c r="G887">
        <v>3</v>
      </c>
      <c r="H887" s="3">
        <v>37907</v>
      </c>
      <c r="J887">
        <v>129126.58900000001</v>
      </c>
      <c r="K887">
        <v>134626.56700000001</v>
      </c>
      <c r="L887">
        <v>160429.992</v>
      </c>
      <c r="M887">
        <v>18</v>
      </c>
      <c r="N887">
        <v>10</v>
      </c>
      <c r="O887">
        <v>3</v>
      </c>
      <c r="P887">
        <v>31</v>
      </c>
      <c r="Q887">
        <v>100</v>
      </c>
      <c r="R887">
        <v>100</v>
      </c>
      <c r="S887">
        <v>6512611</v>
      </c>
      <c r="T887">
        <v>1454950</v>
      </c>
      <c r="U887">
        <v>5057661</v>
      </c>
      <c r="V887">
        <v>22</v>
      </c>
      <c r="W887">
        <v>4002924</v>
      </c>
      <c r="X887">
        <v>0</v>
      </c>
      <c r="Y887">
        <v>0</v>
      </c>
      <c r="Z887">
        <v>0</v>
      </c>
      <c r="AA887">
        <v>165000</v>
      </c>
      <c r="AB887">
        <v>0</v>
      </c>
      <c r="AC887">
        <v>0</v>
      </c>
      <c r="AD887">
        <v>0</v>
      </c>
      <c r="AE887">
        <v>165000</v>
      </c>
      <c r="AF887">
        <v>0</v>
      </c>
      <c r="AG887">
        <v>504849</v>
      </c>
      <c r="AH887">
        <v>1804837</v>
      </c>
      <c r="AI887">
        <v>0</v>
      </c>
      <c r="AJ887">
        <v>2309687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2309687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35000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665590</v>
      </c>
      <c r="BN887">
        <v>66550</v>
      </c>
      <c r="BO887">
        <v>302570</v>
      </c>
      <c r="BP887">
        <v>291900</v>
      </c>
      <c r="BQ887">
        <v>58610</v>
      </c>
      <c r="BR887">
        <v>12010</v>
      </c>
      <c r="BS887">
        <v>46720</v>
      </c>
      <c r="BT887">
        <v>1000</v>
      </c>
      <c r="BU887">
        <v>10000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232885.079</v>
      </c>
      <c r="CH887">
        <v>31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20</v>
      </c>
      <c r="DA887">
        <v>60</v>
      </c>
      <c r="DB887">
        <v>0</v>
      </c>
      <c r="DC887">
        <v>80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2</v>
      </c>
      <c r="DS887">
        <v>2</v>
      </c>
      <c r="DV887" s="2"/>
      <c r="DZ887" t="b">
        <v>1</v>
      </c>
      <c r="EA887" s="2" t="s">
        <v>184</v>
      </c>
      <c r="ED887" s="3">
        <v>46143</v>
      </c>
      <c r="EE887" s="3">
        <v>46173</v>
      </c>
      <c r="EF887" s="2" t="s">
        <v>173</v>
      </c>
      <c r="EG887" t="b">
        <v>1</v>
      </c>
      <c r="EH887" s="2" t="s">
        <v>174</v>
      </c>
      <c r="EK887" s="2"/>
    </row>
    <row r="888" spans="1:141" ht="15">
      <c r="A888" s="3">
        <v>46143</v>
      </c>
      <c r="B888">
        <v>6140</v>
      </c>
      <c r="D888" s="2"/>
      <c r="E888" t="s">
        <v>176</v>
      </c>
      <c r="F888" s="2" t="s">
        <v>177</v>
      </c>
      <c r="G888">
        <v>13</v>
      </c>
      <c r="H888" s="3">
        <v>38901</v>
      </c>
      <c r="J888">
        <v>117360.333</v>
      </c>
      <c r="K888">
        <v>122360.3</v>
      </c>
      <c r="L888">
        <v>145812.69099999999</v>
      </c>
      <c r="M888">
        <v>18</v>
      </c>
      <c r="N888">
        <v>10</v>
      </c>
      <c r="O888">
        <v>3</v>
      </c>
      <c r="P888">
        <v>31</v>
      </c>
      <c r="Q888">
        <v>100</v>
      </c>
      <c r="R888">
        <v>100</v>
      </c>
      <c r="S888">
        <v>5932413</v>
      </c>
      <c r="T888">
        <v>1164413</v>
      </c>
      <c r="U888">
        <v>4768000</v>
      </c>
      <c r="V888">
        <v>19</v>
      </c>
      <c r="W888">
        <v>3638170</v>
      </c>
      <c r="X888">
        <v>0</v>
      </c>
      <c r="Y888">
        <v>0</v>
      </c>
      <c r="Z888">
        <v>7500</v>
      </c>
      <c r="AA888">
        <v>142500</v>
      </c>
      <c r="AB888">
        <v>0</v>
      </c>
      <c r="AC888">
        <v>0</v>
      </c>
      <c r="AD888">
        <v>0</v>
      </c>
      <c r="AE888">
        <v>150000</v>
      </c>
      <c r="AF888">
        <v>0</v>
      </c>
      <c r="AG888">
        <v>458851</v>
      </c>
      <c r="AH888">
        <v>1640392</v>
      </c>
      <c r="AI888">
        <v>0</v>
      </c>
      <c r="AJ888">
        <v>2099243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2099243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45000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418520</v>
      </c>
      <c r="BN888">
        <v>41850</v>
      </c>
      <c r="BO888">
        <v>277590</v>
      </c>
      <c r="BP888">
        <v>261020</v>
      </c>
      <c r="BQ888">
        <v>53390</v>
      </c>
      <c r="BR888">
        <v>10920</v>
      </c>
      <c r="BS888">
        <v>42470</v>
      </c>
      <c r="BT888">
        <v>0</v>
      </c>
      <c r="BU888">
        <v>397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58256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211256.573</v>
      </c>
      <c r="CH888">
        <v>31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20</v>
      </c>
      <c r="DA888">
        <v>60</v>
      </c>
      <c r="DB888">
        <v>0</v>
      </c>
      <c r="DC888">
        <v>80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2</v>
      </c>
      <c r="DS888">
        <v>2</v>
      </c>
      <c r="DV888" s="2"/>
      <c r="DZ888" t="b">
        <v>1</v>
      </c>
      <c r="EA888" s="2" t="s">
        <v>184</v>
      </c>
      <c r="ED888" s="3">
        <v>46143</v>
      </c>
      <c r="EE888" s="3">
        <v>46173</v>
      </c>
      <c r="EF888" s="2" t="s">
        <v>173</v>
      </c>
      <c r="EG888" t="b">
        <v>1</v>
      </c>
      <c r="EH888" s="2" t="s">
        <v>174</v>
      </c>
      <c r="EK888" s="2"/>
    </row>
    <row r="889" spans="1:141" ht="15">
      <c r="A889" s="3">
        <v>46143</v>
      </c>
      <c r="B889">
        <v>6140</v>
      </c>
      <c r="D889" s="2"/>
      <c r="E889" t="s">
        <v>176</v>
      </c>
      <c r="F889" s="2" t="s">
        <v>177</v>
      </c>
      <c r="G889">
        <v>3</v>
      </c>
      <c r="H889" s="3">
        <v>38974</v>
      </c>
      <c r="J889">
        <v>110095.333</v>
      </c>
      <c r="K889">
        <v>115095.3</v>
      </c>
      <c r="L889">
        <v>137155.23300000001</v>
      </c>
      <c r="M889">
        <v>18</v>
      </c>
      <c r="N889">
        <v>10</v>
      </c>
      <c r="O889">
        <v>3</v>
      </c>
      <c r="P889">
        <v>31</v>
      </c>
      <c r="Q889">
        <v>100</v>
      </c>
      <c r="R889">
        <v>100</v>
      </c>
      <c r="S889">
        <v>5572558</v>
      </c>
      <c r="T889">
        <v>1021558</v>
      </c>
      <c r="U889">
        <v>4551000</v>
      </c>
      <c r="V889">
        <v>19</v>
      </c>
      <c r="W889">
        <v>3412955</v>
      </c>
      <c r="X889">
        <v>0</v>
      </c>
      <c r="Y889">
        <v>0</v>
      </c>
      <c r="Z889">
        <v>7500</v>
      </c>
      <c r="AA889">
        <v>142500</v>
      </c>
      <c r="AB889">
        <v>0</v>
      </c>
      <c r="AC889">
        <v>0</v>
      </c>
      <c r="AD889">
        <v>0</v>
      </c>
      <c r="AE889">
        <v>150000</v>
      </c>
      <c r="AF889">
        <v>0</v>
      </c>
      <c r="AG889">
        <v>431607</v>
      </c>
      <c r="AH889">
        <v>1542996</v>
      </c>
      <c r="AI889">
        <v>0</v>
      </c>
      <c r="AJ889">
        <v>1974603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1974603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35000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373950</v>
      </c>
      <c r="BN889">
        <v>37390</v>
      </c>
      <c r="BO889">
        <v>268940</v>
      </c>
      <c r="BP889">
        <v>240590</v>
      </c>
      <c r="BQ889">
        <v>50150</v>
      </c>
      <c r="BR889">
        <v>10240</v>
      </c>
      <c r="BS889">
        <v>39940</v>
      </c>
      <c r="BT889">
        <v>0</v>
      </c>
      <c r="BU889">
        <v>358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198716.79800000001</v>
      </c>
      <c r="CH889">
        <v>31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20</v>
      </c>
      <c r="DA889">
        <v>60</v>
      </c>
      <c r="DB889">
        <v>0</v>
      </c>
      <c r="DC889">
        <v>80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2</v>
      </c>
      <c r="DS889">
        <v>2</v>
      </c>
      <c r="DV889" s="2"/>
      <c r="DZ889" t="b">
        <v>1</v>
      </c>
      <c r="EA889" s="2" t="s">
        <v>184</v>
      </c>
      <c r="ED889" s="3">
        <v>46143</v>
      </c>
      <c r="EE889" s="3">
        <v>46173</v>
      </c>
      <c r="EF889" s="2" t="s">
        <v>173</v>
      </c>
      <c r="EG889" t="b">
        <v>1</v>
      </c>
      <c r="EH889" s="2" t="s">
        <v>174</v>
      </c>
      <c r="EK889" s="2"/>
    </row>
    <row r="890" spans="1:141" ht="15">
      <c r="A890" s="3">
        <v>46143</v>
      </c>
      <c r="B890">
        <v>6300</v>
      </c>
      <c r="D890" s="2"/>
      <c r="E890" t="s">
        <v>170</v>
      </c>
      <c r="F890" s="2" t="s">
        <v>171</v>
      </c>
      <c r="G890">
        <v>13</v>
      </c>
      <c r="H890" s="3">
        <v>35381</v>
      </c>
      <c r="J890">
        <v>137689.58900000001</v>
      </c>
      <c r="K890">
        <v>144939.56700000001</v>
      </c>
      <c r="L890">
        <v>172719.65</v>
      </c>
      <c r="M890">
        <v>18</v>
      </c>
      <c r="N890">
        <v>10</v>
      </c>
      <c r="O890">
        <v>3</v>
      </c>
      <c r="P890">
        <v>31</v>
      </c>
      <c r="Q890">
        <v>100</v>
      </c>
      <c r="R890">
        <v>100</v>
      </c>
      <c r="S890">
        <v>6613702</v>
      </c>
      <c r="T890">
        <v>1449702</v>
      </c>
      <c r="U890">
        <v>5164000</v>
      </c>
      <c r="V890">
        <v>29</v>
      </c>
      <c r="W890">
        <v>4268377</v>
      </c>
      <c r="X890">
        <v>0</v>
      </c>
      <c r="Y890">
        <v>0</v>
      </c>
      <c r="Z890">
        <v>0</v>
      </c>
      <c r="AA890">
        <v>217500</v>
      </c>
      <c r="AB890">
        <v>0</v>
      </c>
      <c r="AC890">
        <v>0</v>
      </c>
      <c r="AD890">
        <v>0</v>
      </c>
      <c r="AE890">
        <v>217500</v>
      </c>
      <c r="AF890">
        <v>0</v>
      </c>
      <c r="AG890">
        <v>543523</v>
      </c>
      <c r="AH890">
        <v>0</v>
      </c>
      <c r="AI890">
        <v>518158</v>
      </c>
      <c r="AJ890">
        <v>1061682</v>
      </c>
      <c r="AK890">
        <v>1003932</v>
      </c>
      <c r="AL890">
        <v>0</v>
      </c>
      <c r="AM890">
        <v>0</v>
      </c>
      <c r="AN890">
        <v>0</v>
      </c>
      <c r="AO890">
        <v>0</v>
      </c>
      <c r="AP890">
        <v>2065614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17211</v>
      </c>
      <c r="AZ890">
        <v>0</v>
      </c>
      <c r="BA890">
        <v>0</v>
      </c>
      <c r="BB890">
        <v>45000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692380</v>
      </c>
      <c r="BN890">
        <v>69230</v>
      </c>
      <c r="BO890">
        <v>286990</v>
      </c>
      <c r="BP890">
        <v>271000</v>
      </c>
      <c r="BQ890">
        <v>59520</v>
      </c>
      <c r="BR890">
        <v>12810</v>
      </c>
      <c r="BS890">
        <v>50290</v>
      </c>
      <c r="BT890">
        <v>0</v>
      </c>
      <c r="BU890">
        <v>7482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229999.12400000001</v>
      </c>
      <c r="CH890">
        <v>31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20</v>
      </c>
      <c r="DA890">
        <v>0</v>
      </c>
      <c r="DB890">
        <v>16</v>
      </c>
      <c r="DC890">
        <v>36</v>
      </c>
      <c r="DD890">
        <v>31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1</v>
      </c>
      <c r="DR890">
        <v>2</v>
      </c>
      <c r="DS890">
        <v>2</v>
      </c>
      <c r="DV890" s="2"/>
      <c r="DZ890" t="b">
        <v>1</v>
      </c>
      <c r="EA890" s="2" t="s">
        <v>185</v>
      </c>
      <c r="ED890" s="3">
        <v>46143</v>
      </c>
      <c r="EE890" s="3">
        <v>46173</v>
      </c>
      <c r="EF890" s="2" t="s">
        <v>173</v>
      </c>
      <c r="EG890" t="b">
        <v>1</v>
      </c>
      <c r="EH890" s="2" t="s">
        <v>174</v>
      </c>
      <c r="EK890" s="2"/>
    </row>
    <row r="891" spans="1:141" ht="15">
      <c r="A891" s="3">
        <v>46143</v>
      </c>
      <c r="B891">
        <v>6300</v>
      </c>
      <c r="D891" s="2"/>
      <c r="E891" t="s">
        <v>170</v>
      </c>
      <c r="F891" s="2" t="s">
        <v>171</v>
      </c>
      <c r="G891">
        <v>21</v>
      </c>
      <c r="H891" s="3">
        <v>35527</v>
      </c>
      <c r="J891">
        <v>142177.58900000001</v>
      </c>
      <c r="K891">
        <v>149802.56700000001</v>
      </c>
      <c r="L891">
        <v>178514.72500000001</v>
      </c>
      <c r="M891">
        <v>18</v>
      </c>
      <c r="N891">
        <v>10</v>
      </c>
      <c r="O891">
        <v>3</v>
      </c>
      <c r="P891">
        <v>31</v>
      </c>
      <c r="Q891">
        <v>100</v>
      </c>
      <c r="R891">
        <v>100</v>
      </c>
      <c r="S891">
        <v>6940061</v>
      </c>
      <c r="T891">
        <v>1666276</v>
      </c>
      <c r="U891">
        <v>5273785</v>
      </c>
      <c r="V891">
        <v>29</v>
      </c>
      <c r="W891">
        <v>4407505</v>
      </c>
      <c r="X891">
        <v>0</v>
      </c>
      <c r="Y891">
        <v>0</v>
      </c>
      <c r="Z891">
        <v>11250</v>
      </c>
      <c r="AA891">
        <v>217500</v>
      </c>
      <c r="AB891">
        <v>0</v>
      </c>
      <c r="AC891">
        <v>0</v>
      </c>
      <c r="AD891">
        <v>0</v>
      </c>
      <c r="AE891">
        <v>228750</v>
      </c>
      <c r="AF891">
        <v>0</v>
      </c>
      <c r="AG891">
        <v>561759</v>
      </c>
      <c r="AH891">
        <v>0</v>
      </c>
      <c r="AI891">
        <v>702901</v>
      </c>
      <c r="AJ891">
        <v>1264661</v>
      </c>
      <c r="AK891">
        <v>1004145</v>
      </c>
      <c r="AL891">
        <v>0</v>
      </c>
      <c r="AM891">
        <v>0</v>
      </c>
      <c r="AN891">
        <v>0</v>
      </c>
      <c r="AO891">
        <v>0</v>
      </c>
      <c r="AP891">
        <v>2268806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35000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763140</v>
      </c>
      <c r="BN891">
        <v>76310</v>
      </c>
      <c r="BO891">
        <v>302190</v>
      </c>
      <c r="BP891">
        <v>306460</v>
      </c>
      <c r="BQ891">
        <v>62460</v>
      </c>
      <c r="BR891">
        <v>13230</v>
      </c>
      <c r="BS891">
        <v>51980</v>
      </c>
      <c r="BT891">
        <v>10000</v>
      </c>
      <c r="BU891">
        <v>10000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70506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237212.77499999999</v>
      </c>
      <c r="CH891">
        <v>31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20</v>
      </c>
      <c r="DA891">
        <v>0</v>
      </c>
      <c r="DB891">
        <v>21</v>
      </c>
      <c r="DC891">
        <v>41</v>
      </c>
      <c r="DD891">
        <v>30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0.5</v>
      </c>
      <c r="DR891">
        <v>2</v>
      </c>
      <c r="DS891">
        <v>2</v>
      </c>
      <c r="DV891" s="2"/>
      <c r="DZ891" t="b">
        <v>1</v>
      </c>
      <c r="EA891" s="2" t="s">
        <v>185</v>
      </c>
      <c r="ED891" s="3">
        <v>46143</v>
      </c>
      <c r="EE891" s="3">
        <v>46173</v>
      </c>
      <c r="EF891" s="2" t="s">
        <v>173</v>
      </c>
      <c r="EG891" t="b">
        <v>1</v>
      </c>
      <c r="EH891" s="2" t="s">
        <v>174</v>
      </c>
      <c r="EK891" s="2"/>
    </row>
    <row r="892" spans="1:141" ht="15">
      <c r="A892" s="3">
        <v>46143</v>
      </c>
      <c r="B892">
        <v>6310</v>
      </c>
      <c r="D892" s="2"/>
      <c r="E892" t="s">
        <v>170</v>
      </c>
      <c r="F892" s="2" t="s">
        <v>171</v>
      </c>
      <c r="G892">
        <v>5</v>
      </c>
      <c r="H892" s="3">
        <v>35359</v>
      </c>
      <c r="J892">
        <v>131085.58900000001</v>
      </c>
      <c r="K892">
        <v>138585.56700000001</v>
      </c>
      <c r="L892">
        <v>165147.79999999999</v>
      </c>
      <c r="M892">
        <v>18</v>
      </c>
      <c r="N892">
        <v>10</v>
      </c>
      <c r="O892">
        <v>3</v>
      </c>
      <c r="P892">
        <v>31</v>
      </c>
      <c r="Q892">
        <v>100</v>
      </c>
      <c r="R892">
        <v>100</v>
      </c>
      <c r="S892">
        <v>6655715</v>
      </c>
      <c r="T892">
        <v>1490715</v>
      </c>
      <c r="U892">
        <v>5165000</v>
      </c>
      <c r="V892">
        <v>29</v>
      </c>
      <c r="W892">
        <v>4063653</v>
      </c>
      <c r="X892">
        <v>0</v>
      </c>
      <c r="Y892">
        <v>0</v>
      </c>
      <c r="Z892">
        <v>7500</v>
      </c>
      <c r="AA892">
        <v>217500</v>
      </c>
      <c r="AB892">
        <v>0</v>
      </c>
      <c r="AC892">
        <v>0</v>
      </c>
      <c r="AD892">
        <v>0</v>
      </c>
      <c r="AE892">
        <v>225000</v>
      </c>
      <c r="AF892">
        <v>0</v>
      </c>
      <c r="AG892">
        <v>519695</v>
      </c>
      <c r="AH892">
        <v>0</v>
      </c>
      <c r="AI892">
        <v>61930</v>
      </c>
      <c r="AJ892">
        <v>581626</v>
      </c>
      <c r="AK892">
        <v>1734051</v>
      </c>
      <c r="AL892">
        <v>0</v>
      </c>
      <c r="AM892">
        <v>0</v>
      </c>
      <c r="AN892">
        <v>0</v>
      </c>
      <c r="AO892">
        <v>0</v>
      </c>
      <c r="AP892">
        <v>2315677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16385</v>
      </c>
      <c r="AZ892">
        <v>0</v>
      </c>
      <c r="BA892">
        <v>0</v>
      </c>
      <c r="BB892">
        <v>35000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698220</v>
      </c>
      <c r="BN892">
        <v>69820</v>
      </c>
      <c r="BO892">
        <v>302570</v>
      </c>
      <c r="BP892">
        <v>293020</v>
      </c>
      <c r="BQ892">
        <v>59900</v>
      </c>
      <c r="BR892">
        <v>12190</v>
      </c>
      <c r="BS892">
        <v>48080</v>
      </c>
      <c r="BT892">
        <v>0</v>
      </c>
      <c r="BU892">
        <v>6915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225837.28099999999</v>
      </c>
      <c r="CH892">
        <v>31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20</v>
      </c>
      <c r="DA892">
        <v>0</v>
      </c>
      <c r="DB892">
        <v>2</v>
      </c>
      <c r="DC892">
        <v>22</v>
      </c>
      <c r="DD892">
        <v>56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0.5</v>
      </c>
      <c r="DR892">
        <v>2</v>
      </c>
      <c r="DS892">
        <v>2</v>
      </c>
      <c r="DV892" s="2"/>
      <c r="DZ892" t="b">
        <v>1</v>
      </c>
      <c r="EA892" s="2" t="s">
        <v>186</v>
      </c>
      <c r="ED892" s="3">
        <v>46143</v>
      </c>
      <c r="EE892" s="3">
        <v>46173</v>
      </c>
      <c r="EF892" s="2" t="s">
        <v>173</v>
      </c>
      <c r="EG892" t="b">
        <v>1</v>
      </c>
      <c r="EH892" s="2" t="s">
        <v>174</v>
      </c>
      <c r="EK892" s="2"/>
    </row>
    <row r="893" spans="1:141" ht="15">
      <c r="A893" s="3">
        <v>46143</v>
      </c>
      <c r="B893">
        <v>6310</v>
      </c>
      <c r="D893" s="2"/>
      <c r="E893" t="s">
        <v>170</v>
      </c>
      <c r="F893" s="2" t="s">
        <v>171</v>
      </c>
      <c r="G893">
        <v>11</v>
      </c>
      <c r="H893" s="3">
        <v>35716</v>
      </c>
      <c r="J893">
        <v>136218.58900000001</v>
      </c>
      <c r="K893">
        <v>143593.56700000001</v>
      </c>
      <c r="L893">
        <v>171115.66699999999</v>
      </c>
      <c r="M893">
        <v>18</v>
      </c>
      <c r="N893">
        <v>10</v>
      </c>
      <c r="O893">
        <v>3</v>
      </c>
      <c r="P893">
        <v>31</v>
      </c>
      <c r="Q893">
        <v>100</v>
      </c>
      <c r="R893">
        <v>100</v>
      </c>
      <c r="S893">
        <v>7290422</v>
      </c>
      <c r="T893">
        <v>1582316</v>
      </c>
      <c r="U893">
        <v>5708106</v>
      </c>
      <c r="V893">
        <v>28</v>
      </c>
      <c r="W893">
        <v>4222776</v>
      </c>
      <c r="X893">
        <v>0</v>
      </c>
      <c r="Y893">
        <v>0</v>
      </c>
      <c r="Z893">
        <v>11250</v>
      </c>
      <c r="AA893">
        <v>210000</v>
      </c>
      <c r="AB893">
        <v>0</v>
      </c>
      <c r="AC893">
        <v>0</v>
      </c>
      <c r="AD893">
        <v>0</v>
      </c>
      <c r="AE893">
        <v>221250</v>
      </c>
      <c r="AF893">
        <v>0</v>
      </c>
      <c r="AG893">
        <v>538475</v>
      </c>
      <c r="AH893">
        <v>0</v>
      </c>
      <c r="AI893">
        <v>705852</v>
      </c>
      <c r="AJ893">
        <v>1244328</v>
      </c>
      <c r="AK893">
        <v>1540041</v>
      </c>
      <c r="AL893">
        <v>0</v>
      </c>
      <c r="AM893">
        <v>0</v>
      </c>
      <c r="AN893">
        <v>0</v>
      </c>
      <c r="AO893">
        <v>0</v>
      </c>
      <c r="AP893">
        <v>2784369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17027</v>
      </c>
      <c r="AZ893">
        <v>0</v>
      </c>
      <c r="BA893">
        <v>0</v>
      </c>
      <c r="BB893">
        <v>45000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681260</v>
      </c>
      <c r="BN893">
        <v>68120</v>
      </c>
      <c r="BO893">
        <v>302570</v>
      </c>
      <c r="BP893">
        <v>321390</v>
      </c>
      <c r="BQ893">
        <v>65610</v>
      </c>
      <c r="BR893">
        <v>12670</v>
      </c>
      <c r="BS893">
        <v>49820</v>
      </c>
      <c r="BT893">
        <v>0</v>
      </c>
      <c r="BU893">
        <v>7500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73376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243126.39300000001</v>
      </c>
      <c r="CH893">
        <v>31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20</v>
      </c>
      <c r="DA893">
        <v>0</v>
      </c>
      <c r="DB893">
        <v>22</v>
      </c>
      <c r="DC893">
        <v>42</v>
      </c>
      <c r="DD893">
        <v>48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2</v>
      </c>
      <c r="DS893">
        <v>2</v>
      </c>
      <c r="DV893" s="2"/>
      <c r="DZ893" t="b">
        <v>1</v>
      </c>
      <c r="EA893" s="2" t="s">
        <v>186</v>
      </c>
      <c r="ED893" s="3">
        <v>46143</v>
      </c>
      <c r="EE893" s="3">
        <v>46173</v>
      </c>
      <c r="EF893" s="2" t="s">
        <v>173</v>
      </c>
      <c r="EG893" t="b">
        <v>1</v>
      </c>
      <c r="EH893" s="2" t="s">
        <v>174</v>
      </c>
      <c r="EK893" s="2"/>
    </row>
    <row r="894" spans="1:141" ht="15">
      <c r="A894" s="3">
        <v>46143</v>
      </c>
      <c r="B894">
        <v>6310</v>
      </c>
      <c r="D894" s="2"/>
      <c r="E894" t="s">
        <v>170</v>
      </c>
      <c r="F894" s="2" t="s">
        <v>171</v>
      </c>
      <c r="G894">
        <v>11</v>
      </c>
      <c r="H894" s="3">
        <v>35716</v>
      </c>
      <c r="J894">
        <v>136218.58900000001</v>
      </c>
      <c r="K894">
        <v>143468.56700000001</v>
      </c>
      <c r="L894">
        <v>170966.709</v>
      </c>
      <c r="M894">
        <v>18</v>
      </c>
      <c r="N894">
        <v>10</v>
      </c>
      <c r="O894">
        <v>3</v>
      </c>
      <c r="P894">
        <v>31</v>
      </c>
      <c r="Q894">
        <v>100</v>
      </c>
      <c r="R894">
        <v>100</v>
      </c>
      <c r="S894">
        <v>6697235</v>
      </c>
      <c r="T894">
        <v>1287230</v>
      </c>
      <c r="U894">
        <v>5410005</v>
      </c>
      <c r="V894">
        <v>28</v>
      </c>
      <c r="W894">
        <v>4222776</v>
      </c>
      <c r="X894">
        <v>0</v>
      </c>
      <c r="Y894">
        <v>0</v>
      </c>
      <c r="Z894">
        <v>7500</v>
      </c>
      <c r="AA894">
        <v>210000</v>
      </c>
      <c r="AB894">
        <v>0</v>
      </c>
      <c r="AC894">
        <v>0</v>
      </c>
      <c r="AD894">
        <v>0</v>
      </c>
      <c r="AE894">
        <v>217500</v>
      </c>
      <c r="AF894">
        <v>0</v>
      </c>
      <c r="AG894">
        <v>538007</v>
      </c>
      <c r="AH894">
        <v>0</v>
      </c>
      <c r="AI894">
        <v>897575</v>
      </c>
      <c r="AJ894">
        <v>1435582</v>
      </c>
      <c r="AK894">
        <v>769350</v>
      </c>
      <c r="AL894">
        <v>0</v>
      </c>
      <c r="AM894">
        <v>0</v>
      </c>
      <c r="AN894">
        <v>0</v>
      </c>
      <c r="AO894">
        <v>0</v>
      </c>
      <c r="AP894">
        <v>2204932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17027</v>
      </c>
      <c r="AZ894">
        <v>0</v>
      </c>
      <c r="BA894">
        <v>0</v>
      </c>
      <c r="BB894">
        <v>35000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506020</v>
      </c>
      <c r="BN894">
        <v>50600</v>
      </c>
      <c r="BO894">
        <v>302570</v>
      </c>
      <c r="BP894">
        <v>297810</v>
      </c>
      <c r="BQ894">
        <v>60280</v>
      </c>
      <c r="BR894">
        <v>12670</v>
      </c>
      <c r="BS894">
        <v>49780</v>
      </c>
      <c r="BT894">
        <v>0</v>
      </c>
      <c r="BU894">
        <v>7500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245554.764</v>
      </c>
      <c r="CH894">
        <v>31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20</v>
      </c>
      <c r="DA894">
        <v>0</v>
      </c>
      <c r="DB894">
        <v>28</v>
      </c>
      <c r="DC894">
        <v>48</v>
      </c>
      <c r="DD894">
        <v>24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2</v>
      </c>
      <c r="DS894">
        <v>2</v>
      </c>
      <c r="DV894" s="2"/>
      <c r="DZ894" t="b">
        <v>1</v>
      </c>
      <c r="EA894" s="2" t="s">
        <v>186</v>
      </c>
      <c r="ED894" s="3">
        <v>46143</v>
      </c>
      <c r="EE894" s="3">
        <v>46173</v>
      </c>
      <c r="EF894" s="2" t="s">
        <v>173</v>
      </c>
      <c r="EG894" t="b">
        <v>1</v>
      </c>
      <c r="EH894" s="2" t="s">
        <v>174</v>
      </c>
      <c r="EK894" s="2"/>
    </row>
    <row r="895" spans="1:141" ht="15">
      <c r="A895" s="3">
        <v>46143</v>
      </c>
      <c r="B895">
        <v>6310</v>
      </c>
      <c r="D895" s="2"/>
      <c r="E895" t="s">
        <v>170</v>
      </c>
      <c r="F895" s="2" t="s">
        <v>171</v>
      </c>
      <c r="G895">
        <v>9</v>
      </c>
      <c r="H895" s="3">
        <v>36458</v>
      </c>
      <c r="J895">
        <v>134594.58900000001</v>
      </c>
      <c r="K895">
        <v>141469.56700000001</v>
      </c>
      <c r="L895">
        <v>171917.9</v>
      </c>
      <c r="M895">
        <v>18</v>
      </c>
      <c r="N895">
        <v>10</v>
      </c>
      <c r="O895">
        <v>3</v>
      </c>
      <c r="P895">
        <v>31</v>
      </c>
      <c r="Q895">
        <v>100</v>
      </c>
      <c r="R895">
        <v>100</v>
      </c>
      <c r="S895">
        <v>7097914</v>
      </c>
      <c r="T895">
        <v>1549070</v>
      </c>
      <c r="U895">
        <v>5548844</v>
      </c>
      <c r="V895">
        <v>26</v>
      </c>
      <c r="W895">
        <v>4172432</v>
      </c>
      <c r="X895">
        <v>0</v>
      </c>
      <c r="Y895">
        <v>0</v>
      </c>
      <c r="Z895">
        <v>11250</v>
      </c>
      <c r="AA895">
        <v>195000</v>
      </c>
      <c r="AB895">
        <v>0</v>
      </c>
      <c r="AC895">
        <v>0</v>
      </c>
      <c r="AD895">
        <v>0</v>
      </c>
      <c r="AE895">
        <v>206250</v>
      </c>
      <c r="AF895">
        <v>100000</v>
      </c>
      <c r="AG895">
        <v>530510</v>
      </c>
      <c r="AH895">
        <v>0</v>
      </c>
      <c r="AI895">
        <v>435167</v>
      </c>
      <c r="AJ895">
        <v>965678</v>
      </c>
      <c r="AK895">
        <v>1547261</v>
      </c>
      <c r="AL895">
        <v>0</v>
      </c>
      <c r="AM895">
        <v>0</v>
      </c>
      <c r="AN895">
        <v>0</v>
      </c>
      <c r="AO895">
        <v>0</v>
      </c>
      <c r="AP895">
        <v>2512939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81293</v>
      </c>
      <c r="AZ895">
        <v>0</v>
      </c>
      <c r="BA895">
        <v>0</v>
      </c>
      <c r="BB895">
        <v>25000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718200</v>
      </c>
      <c r="BN895">
        <v>71820</v>
      </c>
      <c r="BO895">
        <v>302570</v>
      </c>
      <c r="BP895">
        <v>309990</v>
      </c>
      <c r="BQ895">
        <v>63880</v>
      </c>
      <c r="BR895">
        <v>12520</v>
      </c>
      <c r="BS895">
        <v>50090</v>
      </c>
      <c r="BT895">
        <v>20000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245317.86499999999</v>
      </c>
      <c r="CH895">
        <v>31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20</v>
      </c>
      <c r="DA895">
        <v>0</v>
      </c>
      <c r="DB895">
        <v>13.5</v>
      </c>
      <c r="DC895">
        <v>33.5</v>
      </c>
      <c r="DD895">
        <v>48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2</v>
      </c>
      <c r="DS895">
        <v>2</v>
      </c>
      <c r="DV895" s="2"/>
      <c r="DZ895" t="b">
        <v>1</v>
      </c>
      <c r="EA895" s="2" t="s">
        <v>186</v>
      </c>
      <c r="ED895" s="3">
        <v>46143</v>
      </c>
      <c r="EE895" s="3">
        <v>46173</v>
      </c>
      <c r="EF895" s="2" t="s">
        <v>173</v>
      </c>
      <c r="EG895" t="b">
        <v>1</v>
      </c>
      <c r="EH895" s="2" t="s">
        <v>174</v>
      </c>
      <c r="EK895" s="2"/>
    </row>
    <row r="896" spans="1:141" ht="15">
      <c r="A896" s="3">
        <v>46143</v>
      </c>
      <c r="B896">
        <v>6310</v>
      </c>
      <c r="D896" s="2"/>
      <c r="E896" t="s">
        <v>176</v>
      </c>
      <c r="F896" s="2" t="s">
        <v>177</v>
      </c>
      <c r="G896">
        <v>1</v>
      </c>
      <c r="H896" s="3">
        <v>41640</v>
      </c>
      <c r="J896">
        <v>108315.333</v>
      </c>
      <c r="K896">
        <v>111315.3</v>
      </c>
      <c r="L896">
        <v>132650.73300000001</v>
      </c>
      <c r="M896">
        <v>18</v>
      </c>
      <c r="N896">
        <v>10</v>
      </c>
      <c r="O896">
        <v>3</v>
      </c>
      <c r="P896">
        <v>31</v>
      </c>
      <c r="Q896">
        <v>100</v>
      </c>
      <c r="R896">
        <v>100</v>
      </c>
      <c r="S896">
        <v>5764496</v>
      </c>
      <c r="T896">
        <v>1044496</v>
      </c>
      <c r="U896">
        <v>4720000</v>
      </c>
      <c r="V896">
        <v>12</v>
      </c>
      <c r="W896">
        <v>3357775</v>
      </c>
      <c r="X896">
        <v>0</v>
      </c>
      <c r="Y896">
        <v>0</v>
      </c>
      <c r="Z896">
        <v>0</v>
      </c>
      <c r="AA896">
        <v>90000</v>
      </c>
      <c r="AB896">
        <v>0</v>
      </c>
      <c r="AC896">
        <v>0</v>
      </c>
      <c r="AD896">
        <v>0</v>
      </c>
      <c r="AE896">
        <v>90000</v>
      </c>
      <c r="AF896">
        <v>0</v>
      </c>
      <c r="AG896">
        <v>417432</v>
      </c>
      <c r="AH896">
        <v>0</v>
      </c>
      <c r="AI896">
        <v>310900</v>
      </c>
      <c r="AJ896">
        <v>728332</v>
      </c>
      <c r="AK896">
        <v>994880</v>
      </c>
      <c r="AL896">
        <v>66325</v>
      </c>
      <c r="AM896">
        <v>418645</v>
      </c>
      <c r="AN896">
        <v>0</v>
      </c>
      <c r="AO896">
        <v>60000</v>
      </c>
      <c r="AP896">
        <v>2268182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13539</v>
      </c>
      <c r="AZ896">
        <v>0</v>
      </c>
      <c r="BA896">
        <v>0</v>
      </c>
      <c r="BB896">
        <v>35000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347220</v>
      </c>
      <c r="BN896">
        <v>34720</v>
      </c>
      <c r="BO896">
        <v>254500</v>
      </c>
      <c r="BP896">
        <v>248700</v>
      </c>
      <c r="BQ896">
        <v>51880</v>
      </c>
      <c r="BR896">
        <v>10080</v>
      </c>
      <c r="BS896">
        <v>38650</v>
      </c>
      <c r="BT896">
        <v>4000</v>
      </c>
      <c r="BU896">
        <v>2310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52436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201632.101</v>
      </c>
      <c r="CH896">
        <v>31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12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20</v>
      </c>
      <c r="DA896">
        <v>0</v>
      </c>
      <c r="DB896">
        <v>12.5</v>
      </c>
      <c r="DC896">
        <v>32.5</v>
      </c>
      <c r="DD896">
        <v>40</v>
      </c>
      <c r="DE896">
        <v>2</v>
      </c>
      <c r="DF896">
        <v>42.08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0.5</v>
      </c>
      <c r="DR896">
        <v>2</v>
      </c>
      <c r="DS896">
        <v>2</v>
      </c>
      <c r="DV896" s="2"/>
      <c r="DZ896" t="b">
        <v>1</v>
      </c>
      <c r="EA896" s="2" t="s">
        <v>186</v>
      </c>
      <c r="ED896" s="3">
        <v>46143</v>
      </c>
      <c r="EE896" s="3">
        <v>46173</v>
      </c>
      <c r="EF896" s="2" t="s">
        <v>173</v>
      </c>
      <c r="EG896" t="b">
        <v>1</v>
      </c>
      <c r="EH896" s="2" t="s">
        <v>174</v>
      </c>
      <c r="EK896" s="2"/>
    </row>
    <row r="897" spans="1:141" ht="15">
      <c r="A897" s="3">
        <v>46143</v>
      </c>
      <c r="B897">
        <v>6310</v>
      </c>
      <c r="D897" s="2"/>
      <c r="E897" t="s">
        <v>176</v>
      </c>
      <c r="F897" s="2" t="s">
        <v>177</v>
      </c>
      <c r="G897">
        <v>11</v>
      </c>
      <c r="H897" s="3">
        <v>37627</v>
      </c>
      <c r="J897">
        <v>116136.333</v>
      </c>
      <c r="K897">
        <v>122136.3</v>
      </c>
      <c r="L897">
        <v>145545.758</v>
      </c>
      <c r="M897">
        <v>18</v>
      </c>
      <c r="N897">
        <v>10</v>
      </c>
      <c r="O897">
        <v>3</v>
      </c>
      <c r="P897">
        <v>31</v>
      </c>
      <c r="Q897">
        <v>100</v>
      </c>
      <c r="R897">
        <v>100</v>
      </c>
      <c r="S897">
        <v>5815984</v>
      </c>
      <c r="T897">
        <v>993780</v>
      </c>
      <c r="U897">
        <v>4822204</v>
      </c>
      <c r="V897">
        <v>23</v>
      </c>
      <c r="W897">
        <v>3600226</v>
      </c>
      <c r="X897">
        <v>0</v>
      </c>
      <c r="Y897">
        <v>0</v>
      </c>
      <c r="Z897">
        <v>7500</v>
      </c>
      <c r="AA897">
        <v>172500</v>
      </c>
      <c r="AB897">
        <v>0</v>
      </c>
      <c r="AC897">
        <v>0</v>
      </c>
      <c r="AD897">
        <v>0</v>
      </c>
      <c r="AE897">
        <v>180000</v>
      </c>
      <c r="AF897">
        <v>0</v>
      </c>
      <c r="AG897">
        <v>458011</v>
      </c>
      <c r="AH897">
        <v>0</v>
      </c>
      <c r="AI897">
        <v>654955</v>
      </c>
      <c r="AJ897">
        <v>1112967</v>
      </c>
      <c r="AK897">
        <v>873274</v>
      </c>
      <c r="AL897">
        <v>0</v>
      </c>
      <c r="AM897">
        <v>0</v>
      </c>
      <c r="AN897">
        <v>0</v>
      </c>
      <c r="AO897">
        <v>0</v>
      </c>
      <c r="AP897">
        <v>1986241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14517</v>
      </c>
      <c r="AZ897">
        <v>0</v>
      </c>
      <c r="BA897">
        <v>0</v>
      </c>
      <c r="BB897">
        <v>35000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309880</v>
      </c>
      <c r="BN897">
        <v>30980</v>
      </c>
      <c r="BO897">
        <v>260680</v>
      </c>
      <c r="BP897">
        <v>257220</v>
      </c>
      <c r="BQ897">
        <v>52340</v>
      </c>
      <c r="BR897">
        <v>10800</v>
      </c>
      <c r="BS897">
        <v>42380</v>
      </c>
      <c r="BT897">
        <v>22000</v>
      </c>
      <c r="BU897">
        <v>7500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192892.337</v>
      </c>
      <c r="CH897">
        <v>31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20</v>
      </c>
      <c r="DA897">
        <v>0</v>
      </c>
      <c r="DB897">
        <v>24</v>
      </c>
      <c r="DC897">
        <v>44</v>
      </c>
      <c r="DD897">
        <v>32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2</v>
      </c>
      <c r="DS897">
        <v>2</v>
      </c>
      <c r="DV897" s="2"/>
      <c r="DZ897" t="b">
        <v>1</v>
      </c>
      <c r="EA897" s="2" t="s">
        <v>186</v>
      </c>
      <c r="ED897" s="3">
        <v>46143</v>
      </c>
      <c r="EE897" s="3">
        <v>46173</v>
      </c>
      <c r="EF897" s="2" t="s">
        <v>173</v>
      </c>
      <c r="EG897" t="b">
        <v>1</v>
      </c>
      <c r="EH897" s="2" t="s">
        <v>174</v>
      </c>
      <c r="EK897" s="2"/>
    </row>
    <row r="898" spans="1:141" ht="15">
      <c r="A898" s="3">
        <v>46143</v>
      </c>
      <c r="B898">
        <v>6310</v>
      </c>
      <c r="D898" s="2"/>
      <c r="E898" t="s">
        <v>176</v>
      </c>
      <c r="F898" s="2" t="s">
        <v>177</v>
      </c>
      <c r="G898">
        <v>9</v>
      </c>
      <c r="H898" s="3">
        <v>37712</v>
      </c>
      <c r="J898">
        <v>114832.333</v>
      </c>
      <c r="K898">
        <v>120957.3</v>
      </c>
      <c r="L898">
        <v>144140.783</v>
      </c>
      <c r="M898">
        <v>18</v>
      </c>
      <c r="N898">
        <v>10</v>
      </c>
      <c r="O898">
        <v>3</v>
      </c>
      <c r="P898">
        <v>31</v>
      </c>
      <c r="Q898">
        <v>100</v>
      </c>
      <c r="R898">
        <v>100</v>
      </c>
      <c r="S898">
        <v>6626527</v>
      </c>
      <c r="T898">
        <v>1299140</v>
      </c>
      <c r="U898">
        <v>5327387</v>
      </c>
      <c r="V898">
        <v>23</v>
      </c>
      <c r="W898">
        <v>3559802</v>
      </c>
      <c r="X898">
        <v>0</v>
      </c>
      <c r="Y898">
        <v>0</v>
      </c>
      <c r="Z898">
        <v>11250</v>
      </c>
      <c r="AA898">
        <v>172500</v>
      </c>
      <c r="AB898">
        <v>0</v>
      </c>
      <c r="AC898">
        <v>0</v>
      </c>
      <c r="AD898">
        <v>0</v>
      </c>
      <c r="AE898">
        <v>183750</v>
      </c>
      <c r="AF898">
        <v>0</v>
      </c>
      <c r="AG898">
        <v>453589</v>
      </c>
      <c r="AH898">
        <v>0</v>
      </c>
      <c r="AI898">
        <v>499988</v>
      </c>
      <c r="AJ898">
        <v>953578</v>
      </c>
      <c r="AK898">
        <v>1189161</v>
      </c>
      <c r="AL898">
        <v>144140</v>
      </c>
      <c r="AM898">
        <v>516096</v>
      </c>
      <c r="AN898">
        <v>0</v>
      </c>
      <c r="AO898">
        <v>55000</v>
      </c>
      <c r="AP898">
        <v>2857975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25000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555450</v>
      </c>
      <c r="BN898">
        <v>55540</v>
      </c>
      <c r="BO898">
        <v>282910</v>
      </c>
      <c r="BP898">
        <v>289950</v>
      </c>
      <c r="BQ898">
        <v>59640</v>
      </c>
      <c r="BR898">
        <v>10680</v>
      </c>
      <c r="BS898">
        <v>41970</v>
      </c>
      <c r="BT898">
        <v>0</v>
      </c>
      <c r="BU898">
        <v>3000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228173.95499999999</v>
      </c>
      <c r="CH898">
        <v>31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11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20</v>
      </c>
      <c r="DA898">
        <v>0</v>
      </c>
      <c r="DB898">
        <v>18.5</v>
      </c>
      <c r="DC898">
        <v>38.5</v>
      </c>
      <c r="DD898">
        <v>44</v>
      </c>
      <c r="DE898">
        <v>4</v>
      </c>
      <c r="DF898">
        <v>47.74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1</v>
      </c>
      <c r="DR898">
        <v>2</v>
      </c>
      <c r="DS898">
        <v>2</v>
      </c>
      <c r="DV898" s="2"/>
      <c r="DZ898" t="b">
        <v>1</v>
      </c>
      <c r="EA898" s="2" t="s">
        <v>186</v>
      </c>
      <c r="ED898" s="3">
        <v>46143</v>
      </c>
      <c r="EE898" s="3">
        <v>46173</v>
      </c>
      <c r="EF898" s="2" t="s">
        <v>173</v>
      </c>
      <c r="EG898" t="b">
        <v>1</v>
      </c>
      <c r="EH898" s="2" t="s">
        <v>174</v>
      </c>
      <c r="EK898" s="2"/>
    </row>
    <row r="899" spans="1:141" ht="15">
      <c r="A899" s="3">
        <v>46143</v>
      </c>
      <c r="B899">
        <v>6310</v>
      </c>
      <c r="D899" s="2"/>
      <c r="E899" t="s">
        <v>176</v>
      </c>
      <c r="F899" s="2" t="s">
        <v>177</v>
      </c>
      <c r="G899">
        <v>3</v>
      </c>
      <c r="H899" s="3">
        <v>37816</v>
      </c>
      <c r="J899">
        <v>110095.333</v>
      </c>
      <c r="K899">
        <v>115095.3</v>
      </c>
      <c r="L899">
        <v>137155.23300000001</v>
      </c>
      <c r="M899">
        <v>18</v>
      </c>
      <c r="N899">
        <v>10</v>
      </c>
      <c r="O899">
        <v>3</v>
      </c>
      <c r="P899">
        <v>31</v>
      </c>
      <c r="Q899">
        <v>100</v>
      </c>
      <c r="R899">
        <v>100</v>
      </c>
      <c r="S899">
        <v>6161408</v>
      </c>
      <c r="T899">
        <v>1401650</v>
      </c>
      <c r="U899">
        <v>4759758</v>
      </c>
      <c r="V899">
        <v>20</v>
      </c>
      <c r="W899">
        <v>3412955</v>
      </c>
      <c r="X899">
        <v>0</v>
      </c>
      <c r="Y899">
        <v>0</v>
      </c>
      <c r="Z899">
        <v>0</v>
      </c>
      <c r="AA899">
        <v>150000</v>
      </c>
      <c r="AB899">
        <v>0</v>
      </c>
      <c r="AC899">
        <v>0</v>
      </c>
      <c r="AD899">
        <v>0</v>
      </c>
      <c r="AE899">
        <v>150000</v>
      </c>
      <c r="AF899">
        <v>0</v>
      </c>
      <c r="AG899">
        <v>431607</v>
      </c>
      <c r="AH899">
        <v>0</v>
      </c>
      <c r="AI899">
        <v>424324</v>
      </c>
      <c r="AJ899">
        <v>855931</v>
      </c>
      <c r="AK899">
        <v>1234397</v>
      </c>
      <c r="AL899">
        <v>0</v>
      </c>
      <c r="AM899">
        <v>429364</v>
      </c>
      <c r="AN899">
        <v>0</v>
      </c>
      <c r="AO899">
        <v>55000</v>
      </c>
      <c r="AP899">
        <v>2574692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13761</v>
      </c>
      <c r="AZ899">
        <v>0</v>
      </c>
      <c r="BA899">
        <v>0</v>
      </c>
      <c r="BB899">
        <v>10000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596610</v>
      </c>
      <c r="BN899">
        <v>59660</v>
      </c>
      <c r="BO899">
        <v>256350</v>
      </c>
      <c r="BP899">
        <v>269110</v>
      </c>
      <c r="BQ899">
        <v>55450</v>
      </c>
      <c r="BR899">
        <v>10240</v>
      </c>
      <c r="BS899">
        <v>39940</v>
      </c>
      <c r="BT899">
        <v>0</v>
      </c>
      <c r="BU899">
        <v>7500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106790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211287.30300000001</v>
      </c>
      <c r="CH899">
        <v>31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11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20</v>
      </c>
      <c r="DA899">
        <v>0</v>
      </c>
      <c r="DB899">
        <v>16.5</v>
      </c>
      <c r="DC899">
        <v>36.5</v>
      </c>
      <c r="DD899">
        <v>48</v>
      </c>
      <c r="DE899">
        <v>0</v>
      </c>
      <c r="DF899">
        <v>41.74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2</v>
      </c>
      <c r="DS899">
        <v>2</v>
      </c>
      <c r="DV899" s="2"/>
      <c r="DZ899" t="b">
        <v>1</v>
      </c>
      <c r="EA899" s="2" t="s">
        <v>186</v>
      </c>
      <c r="ED899" s="3">
        <v>46143</v>
      </c>
      <c r="EE899" s="3">
        <v>46173</v>
      </c>
      <c r="EF899" s="2" t="s">
        <v>173</v>
      </c>
      <c r="EG899" t="b">
        <v>1</v>
      </c>
      <c r="EH899" s="2" t="s">
        <v>174</v>
      </c>
      <c r="EK899" s="2"/>
    </row>
    <row r="900" spans="1:141" ht="15">
      <c r="A900" s="3">
        <v>46143</v>
      </c>
      <c r="B900">
        <v>6310</v>
      </c>
      <c r="D900" s="2"/>
      <c r="E900" t="s">
        <v>176</v>
      </c>
      <c r="F900" s="2" t="s">
        <v>177</v>
      </c>
      <c r="G900">
        <v>9</v>
      </c>
      <c r="H900" s="3">
        <v>37879</v>
      </c>
      <c r="J900">
        <v>114832.333</v>
      </c>
      <c r="K900">
        <v>121082.3</v>
      </c>
      <c r="L900">
        <v>144289.74100000001</v>
      </c>
      <c r="M900">
        <v>18</v>
      </c>
      <c r="N900">
        <v>10</v>
      </c>
      <c r="O900">
        <v>3</v>
      </c>
      <c r="P900">
        <v>31</v>
      </c>
      <c r="Q900">
        <v>100</v>
      </c>
      <c r="R900">
        <v>100</v>
      </c>
      <c r="S900">
        <v>5879620</v>
      </c>
      <c r="T900">
        <v>1140620</v>
      </c>
      <c r="U900">
        <v>4739000</v>
      </c>
      <c r="V900">
        <v>22</v>
      </c>
      <c r="W900">
        <v>3559802</v>
      </c>
      <c r="X900">
        <v>0</v>
      </c>
      <c r="Y900">
        <v>0</v>
      </c>
      <c r="Z900">
        <v>22500</v>
      </c>
      <c r="AA900">
        <v>165000</v>
      </c>
      <c r="AB900">
        <v>0</v>
      </c>
      <c r="AC900">
        <v>0</v>
      </c>
      <c r="AD900">
        <v>0</v>
      </c>
      <c r="AE900">
        <v>187500</v>
      </c>
      <c r="AF900">
        <v>0</v>
      </c>
      <c r="AG900">
        <v>454058</v>
      </c>
      <c r="AH900">
        <v>0</v>
      </c>
      <c r="AI900">
        <v>541086</v>
      </c>
      <c r="AJ900">
        <v>995145</v>
      </c>
      <c r="AK900">
        <v>1082173</v>
      </c>
      <c r="AL900">
        <v>0</v>
      </c>
      <c r="AM900">
        <v>0</v>
      </c>
      <c r="AN900">
        <v>0</v>
      </c>
      <c r="AO900">
        <v>0</v>
      </c>
      <c r="AP900">
        <v>2077318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55000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432760</v>
      </c>
      <c r="BN900">
        <v>43270</v>
      </c>
      <c r="BO900">
        <v>271410</v>
      </c>
      <c r="BP900">
        <v>260580</v>
      </c>
      <c r="BQ900">
        <v>52920</v>
      </c>
      <c r="BR900">
        <v>10680</v>
      </c>
      <c r="BS900">
        <v>42010</v>
      </c>
      <c r="BT900">
        <v>20000</v>
      </c>
      <c r="BU900">
        <v>6990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212104.53899999999</v>
      </c>
      <c r="CH900">
        <v>31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20</v>
      </c>
      <c r="DA900">
        <v>0</v>
      </c>
      <c r="DB900">
        <v>20</v>
      </c>
      <c r="DC900">
        <v>40</v>
      </c>
      <c r="DD900">
        <v>40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2</v>
      </c>
      <c r="DS900">
        <v>2</v>
      </c>
      <c r="DV900" s="2"/>
      <c r="DZ900" t="b">
        <v>1</v>
      </c>
      <c r="EA900" s="2" t="s">
        <v>186</v>
      </c>
      <c r="ED900" s="3">
        <v>46143</v>
      </c>
      <c r="EE900" s="3">
        <v>46173</v>
      </c>
      <c r="EF900" s="2" t="s">
        <v>173</v>
      </c>
      <c r="EG900" t="b">
        <v>1</v>
      </c>
      <c r="EH900" s="2" t="s">
        <v>174</v>
      </c>
      <c r="EK900" s="2"/>
    </row>
    <row r="901" spans="1:141" ht="15">
      <c r="A901" s="3">
        <v>46143</v>
      </c>
      <c r="B901">
        <v>6310</v>
      </c>
      <c r="D901" s="2"/>
      <c r="E901" t="s">
        <v>176</v>
      </c>
      <c r="F901" s="2" t="s">
        <v>177</v>
      </c>
      <c r="G901">
        <v>14</v>
      </c>
      <c r="H901" s="3">
        <v>37879</v>
      </c>
      <c r="J901">
        <v>117932.333</v>
      </c>
      <c r="K901">
        <v>123682.3</v>
      </c>
      <c r="L901">
        <v>147388.07399999999</v>
      </c>
      <c r="M901">
        <v>18</v>
      </c>
      <c r="N901">
        <v>10</v>
      </c>
      <c r="O901">
        <v>3</v>
      </c>
      <c r="P901">
        <v>31</v>
      </c>
      <c r="Q901">
        <v>100</v>
      </c>
      <c r="R901">
        <v>100</v>
      </c>
      <c r="S901">
        <v>6360786</v>
      </c>
      <c r="T901">
        <v>1334786</v>
      </c>
      <c r="U901">
        <v>5026000</v>
      </c>
      <c r="V901">
        <v>22</v>
      </c>
      <c r="W901">
        <v>3655902</v>
      </c>
      <c r="X901">
        <v>0</v>
      </c>
      <c r="Y901">
        <v>0</v>
      </c>
      <c r="Z901">
        <v>7500</v>
      </c>
      <c r="AA901">
        <v>165000</v>
      </c>
      <c r="AB901">
        <v>0</v>
      </c>
      <c r="AC901">
        <v>0</v>
      </c>
      <c r="AD901">
        <v>0</v>
      </c>
      <c r="AE901">
        <v>172500</v>
      </c>
      <c r="AF901">
        <v>0</v>
      </c>
      <c r="AG901">
        <v>463808</v>
      </c>
      <c r="AH901">
        <v>0</v>
      </c>
      <c r="AI901">
        <v>345440</v>
      </c>
      <c r="AJ901">
        <v>809249</v>
      </c>
      <c r="AK901">
        <v>1105410</v>
      </c>
      <c r="AL901">
        <v>73694</v>
      </c>
      <c r="AM901">
        <v>439290</v>
      </c>
      <c r="AN901">
        <v>0</v>
      </c>
      <c r="AO901">
        <v>55000</v>
      </c>
      <c r="AP901">
        <v>2482643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14741</v>
      </c>
      <c r="AZ901">
        <v>0</v>
      </c>
      <c r="BA901">
        <v>0</v>
      </c>
      <c r="BB901">
        <v>35000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535020</v>
      </c>
      <c r="BN901">
        <v>53500</v>
      </c>
      <c r="BO901">
        <v>278770</v>
      </c>
      <c r="BP901">
        <v>278670</v>
      </c>
      <c r="BQ901">
        <v>57250</v>
      </c>
      <c r="BR901">
        <v>10970</v>
      </c>
      <c r="BS901">
        <v>42920</v>
      </c>
      <c r="BT901">
        <v>6000</v>
      </c>
      <c r="BU901">
        <v>7073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64613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222756.11199999999</v>
      </c>
      <c r="CH901">
        <v>31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11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20</v>
      </c>
      <c r="DA901">
        <v>0</v>
      </c>
      <c r="DB901">
        <v>12.5</v>
      </c>
      <c r="DC901">
        <v>32.5</v>
      </c>
      <c r="DD901">
        <v>40</v>
      </c>
      <c r="DE901">
        <v>2</v>
      </c>
      <c r="DF901">
        <v>39.74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2</v>
      </c>
      <c r="DS901">
        <v>2</v>
      </c>
      <c r="DV901" s="2"/>
      <c r="DZ901" t="b">
        <v>1</v>
      </c>
      <c r="EA901" s="2" t="s">
        <v>186</v>
      </c>
      <c r="ED901" s="3">
        <v>46143</v>
      </c>
      <c r="EE901" s="3">
        <v>46173</v>
      </c>
      <c r="EF901" s="2" t="s">
        <v>173</v>
      </c>
      <c r="EG901" t="b">
        <v>1</v>
      </c>
      <c r="EH901" s="2" t="s">
        <v>174</v>
      </c>
      <c r="EK901" s="2"/>
    </row>
    <row r="902" spans="1:141" ht="15">
      <c r="A902" s="3">
        <v>46143</v>
      </c>
      <c r="B902">
        <v>6310</v>
      </c>
      <c r="D902" s="2"/>
      <c r="E902" t="s">
        <v>176</v>
      </c>
      <c r="F902" s="2" t="s">
        <v>177</v>
      </c>
      <c r="G902">
        <v>13</v>
      </c>
      <c r="H902" s="3">
        <v>37895</v>
      </c>
      <c r="J902">
        <v>117360.333</v>
      </c>
      <c r="K902">
        <v>123110.3</v>
      </c>
      <c r="L902">
        <v>146706.44099999999</v>
      </c>
      <c r="M902">
        <v>18</v>
      </c>
      <c r="N902">
        <v>10</v>
      </c>
      <c r="O902">
        <v>3</v>
      </c>
      <c r="P902">
        <v>31</v>
      </c>
      <c r="Q902">
        <v>100</v>
      </c>
      <c r="R902">
        <v>100</v>
      </c>
      <c r="S902">
        <v>6422041</v>
      </c>
      <c r="T902">
        <v>1324230</v>
      </c>
      <c r="U902">
        <v>5097811</v>
      </c>
      <c r="V902">
        <v>22</v>
      </c>
      <c r="W902">
        <v>3638170</v>
      </c>
      <c r="X902">
        <v>0</v>
      </c>
      <c r="Y902">
        <v>0</v>
      </c>
      <c r="Z902">
        <v>7500</v>
      </c>
      <c r="AA902">
        <v>165000</v>
      </c>
      <c r="AB902">
        <v>0</v>
      </c>
      <c r="AC902">
        <v>0</v>
      </c>
      <c r="AD902">
        <v>0</v>
      </c>
      <c r="AE902">
        <v>172500</v>
      </c>
      <c r="AF902">
        <v>0</v>
      </c>
      <c r="AG902">
        <v>461663</v>
      </c>
      <c r="AH902">
        <v>0</v>
      </c>
      <c r="AI902">
        <v>508887</v>
      </c>
      <c r="AJ902">
        <v>970551</v>
      </c>
      <c r="AK902">
        <v>990268</v>
      </c>
      <c r="AL902">
        <v>73353</v>
      </c>
      <c r="AM902">
        <v>477529</v>
      </c>
      <c r="AN902">
        <v>0</v>
      </c>
      <c r="AO902">
        <v>50000</v>
      </c>
      <c r="AP902">
        <v>2561701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14670</v>
      </c>
      <c r="AZ902">
        <v>0</v>
      </c>
      <c r="BA902">
        <v>0</v>
      </c>
      <c r="BB902">
        <v>35000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590570</v>
      </c>
      <c r="BN902">
        <v>59050</v>
      </c>
      <c r="BO902">
        <v>279110</v>
      </c>
      <c r="BP902">
        <v>281060</v>
      </c>
      <c r="BQ902">
        <v>57800</v>
      </c>
      <c r="BR902">
        <v>10920</v>
      </c>
      <c r="BS902">
        <v>42720</v>
      </c>
      <c r="BT902">
        <v>0</v>
      </c>
      <c r="BU902">
        <v>3000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217387.13500000001</v>
      </c>
      <c r="CH902">
        <v>31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20</v>
      </c>
      <c r="DA902">
        <v>0</v>
      </c>
      <c r="DB902">
        <v>18.5</v>
      </c>
      <c r="DC902">
        <v>38.5</v>
      </c>
      <c r="DD902">
        <v>36</v>
      </c>
      <c r="DE902">
        <v>2</v>
      </c>
      <c r="DF902">
        <v>43.4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2</v>
      </c>
      <c r="DS902">
        <v>2</v>
      </c>
      <c r="DV902" s="2"/>
      <c r="DZ902" t="b">
        <v>1</v>
      </c>
      <c r="EA902" s="2" t="s">
        <v>186</v>
      </c>
      <c r="ED902" s="3">
        <v>46143</v>
      </c>
      <c r="EE902" s="3">
        <v>46173</v>
      </c>
      <c r="EF902" s="2" t="s">
        <v>173</v>
      </c>
      <c r="EG902" t="b">
        <v>1</v>
      </c>
      <c r="EH902" s="2" t="s">
        <v>174</v>
      </c>
      <c r="EK902" s="2"/>
    </row>
    <row r="903" spans="1:141" ht="15">
      <c r="A903" s="3">
        <v>46143</v>
      </c>
      <c r="B903">
        <v>6310</v>
      </c>
      <c r="D903" s="2"/>
      <c r="E903" t="s">
        <v>176</v>
      </c>
      <c r="F903" s="2" t="s">
        <v>177</v>
      </c>
      <c r="G903">
        <v>7</v>
      </c>
      <c r="H903" s="3">
        <v>37970</v>
      </c>
      <c r="J903">
        <v>113366.333</v>
      </c>
      <c r="K903">
        <v>119116.3</v>
      </c>
      <c r="L903">
        <v>141946.924</v>
      </c>
      <c r="M903">
        <v>18</v>
      </c>
      <c r="N903">
        <v>10</v>
      </c>
      <c r="O903">
        <v>3</v>
      </c>
      <c r="P903">
        <v>31</v>
      </c>
      <c r="Q903">
        <v>100</v>
      </c>
      <c r="R903">
        <v>100</v>
      </c>
      <c r="S903">
        <v>6193568</v>
      </c>
      <c r="T903">
        <v>1284568</v>
      </c>
      <c r="U903">
        <v>4909000</v>
      </c>
      <c r="V903">
        <v>22</v>
      </c>
      <c r="W903">
        <v>3514356</v>
      </c>
      <c r="X903">
        <v>0</v>
      </c>
      <c r="Y903">
        <v>0</v>
      </c>
      <c r="Z903">
        <v>7500</v>
      </c>
      <c r="AA903">
        <v>165000</v>
      </c>
      <c r="AB903">
        <v>0</v>
      </c>
      <c r="AC903">
        <v>0</v>
      </c>
      <c r="AD903">
        <v>0</v>
      </c>
      <c r="AE903">
        <v>172500</v>
      </c>
      <c r="AF903">
        <v>0</v>
      </c>
      <c r="AG903">
        <v>446686</v>
      </c>
      <c r="AH903">
        <v>0</v>
      </c>
      <c r="AI903">
        <v>385918</v>
      </c>
      <c r="AJ903">
        <v>832604</v>
      </c>
      <c r="AK903">
        <v>1064601</v>
      </c>
      <c r="AL903">
        <v>70973</v>
      </c>
      <c r="AM903">
        <v>444364</v>
      </c>
      <c r="AN903">
        <v>0</v>
      </c>
      <c r="AO903">
        <v>55000</v>
      </c>
      <c r="AP903">
        <v>2467542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14170</v>
      </c>
      <c r="AZ903">
        <v>0</v>
      </c>
      <c r="BA903">
        <v>0</v>
      </c>
      <c r="BB903">
        <v>25000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570940</v>
      </c>
      <c r="BN903">
        <v>57090</v>
      </c>
      <c r="BO903">
        <v>268850</v>
      </c>
      <c r="BP903">
        <v>271090</v>
      </c>
      <c r="BQ903">
        <v>55740</v>
      </c>
      <c r="BR903">
        <v>10550</v>
      </c>
      <c r="BS903">
        <v>41330</v>
      </c>
      <c r="BT903">
        <v>0</v>
      </c>
      <c r="BU903">
        <v>8978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218029.60699999999</v>
      </c>
      <c r="CH903">
        <v>31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11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20</v>
      </c>
      <c r="DA903">
        <v>0</v>
      </c>
      <c r="DB903">
        <v>14.5</v>
      </c>
      <c r="DC903">
        <v>34.5</v>
      </c>
      <c r="DD903">
        <v>40</v>
      </c>
      <c r="DE903">
        <v>2</v>
      </c>
      <c r="DF903">
        <v>41.74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2</v>
      </c>
      <c r="DS903">
        <v>2</v>
      </c>
      <c r="DV903" s="2"/>
      <c r="DZ903" t="b">
        <v>1</v>
      </c>
      <c r="EA903" s="2" t="s">
        <v>186</v>
      </c>
      <c r="ED903" s="3">
        <v>46143</v>
      </c>
      <c r="EE903" s="3">
        <v>46173</v>
      </c>
      <c r="EF903" s="2" t="s">
        <v>173</v>
      </c>
      <c r="EG903" t="b">
        <v>1</v>
      </c>
      <c r="EH903" s="2" t="s">
        <v>174</v>
      </c>
      <c r="EK903" s="2"/>
    </row>
    <row r="904" spans="1:141" ht="15">
      <c r="A904" s="3">
        <v>46143</v>
      </c>
      <c r="B904">
        <v>6310</v>
      </c>
      <c r="D904" s="2"/>
      <c r="E904" t="s">
        <v>176</v>
      </c>
      <c r="F904" s="2" t="s">
        <v>177</v>
      </c>
      <c r="G904">
        <v>1</v>
      </c>
      <c r="H904" s="3">
        <v>41640</v>
      </c>
      <c r="J904">
        <v>108315.333</v>
      </c>
      <c r="K904">
        <v>111565.3</v>
      </c>
      <c r="L904">
        <v>132948.649</v>
      </c>
      <c r="M904">
        <v>18</v>
      </c>
      <c r="N904">
        <v>10</v>
      </c>
      <c r="O904">
        <v>3</v>
      </c>
      <c r="P904">
        <v>31</v>
      </c>
      <c r="Q904">
        <v>100</v>
      </c>
      <c r="R904">
        <v>100</v>
      </c>
      <c r="S904">
        <v>5467711</v>
      </c>
      <c r="T904">
        <v>977711</v>
      </c>
      <c r="U904">
        <v>4490000</v>
      </c>
      <c r="V904">
        <v>12</v>
      </c>
      <c r="W904">
        <v>3357775</v>
      </c>
      <c r="X904">
        <v>0</v>
      </c>
      <c r="Y904">
        <v>0</v>
      </c>
      <c r="Z904">
        <v>7500</v>
      </c>
      <c r="AA904">
        <v>90000</v>
      </c>
      <c r="AB904">
        <v>0</v>
      </c>
      <c r="AC904">
        <v>0</v>
      </c>
      <c r="AD904">
        <v>0</v>
      </c>
      <c r="AE904">
        <v>97500</v>
      </c>
      <c r="AF904">
        <v>0</v>
      </c>
      <c r="AG904">
        <v>418369</v>
      </c>
      <c r="AH904">
        <v>0</v>
      </c>
      <c r="AI904">
        <v>548413</v>
      </c>
      <c r="AJ904">
        <v>966783</v>
      </c>
      <c r="AK904">
        <v>997114</v>
      </c>
      <c r="AL904">
        <v>0</v>
      </c>
      <c r="AM904">
        <v>0</v>
      </c>
      <c r="AN904">
        <v>0</v>
      </c>
      <c r="AO904">
        <v>0</v>
      </c>
      <c r="AP904">
        <v>1963897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13539</v>
      </c>
      <c r="AZ904">
        <v>0</v>
      </c>
      <c r="BA904">
        <v>0</v>
      </c>
      <c r="BB904">
        <v>35000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413230</v>
      </c>
      <c r="BN904">
        <v>41320</v>
      </c>
      <c r="BO904">
        <v>185290</v>
      </c>
      <c r="BP904">
        <v>235770</v>
      </c>
      <c r="BQ904">
        <v>49210</v>
      </c>
      <c r="BR904">
        <v>10080</v>
      </c>
      <c r="BS904">
        <v>38730</v>
      </c>
      <c r="BT904">
        <v>0</v>
      </c>
      <c r="BU904">
        <v>4081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188776.28099999999</v>
      </c>
      <c r="CH904">
        <v>31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20</v>
      </c>
      <c r="DA904">
        <v>0</v>
      </c>
      <c r="DB904">
        <v>22</v>
      </c>
      <c r="DC904">
        <v>42</v>
      </c>
      <c r="DD904">
        <v>40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2</v>
      </c>
      <c r="DR904">
        <v>2</v>
      </c>
      <c r="DS904">
        <v>2</v>
      </c>
      <c r="DV904" s="2"/>
      <c r="DZ904" t="b">
        <v>1</v>
      </c>
      <c r="EA904" s="2" t="s">
        <v>186</v>
      </c>
      <c r="ED904" s="3">
        <v>46143</v>
      </c>
      <c r="EE904" s="3">
        <v>46173</v>
      </c>
      <c r="EF904" s="2" t="s">
        <v>173</v>
      </c>
      <c r="EG904" t="b">
        <v>1</v>
      </c>
      <c r="EH904" s="2" t="s">
        <v>174</v>
      </c>
      <c r="EK904" s="2"/>
    </row>
    <row r="905" spans="1:141" ht="15">
      <c r="A905" s="3">
        <v>46143</v>
      </c>
      <c r="B905">
        <v>7100</v>
      </c>
      <c r="D905" s="2"/>
      <c r="E905" t="s">
        <v>170</v>
      </c>
      <c r="F905" s="2" t="s">
        <v>171</v>
      </c>
      <c r="G905">
        <v>24</v>
      </c>
      <c r="H905" s="3">
        <v>33434</v>
      </c>
      <c r="J905">
        <v>143323.58900000001</v>
      </c>
      <c r="K905">
        <v>151323.56700000001</v>
      </c>
      <c r="L905">
        <v>183660.584</v>
      </c>
      <c r="M905">
        <v>18</v>
      </c>
      <c r="N905">
        <v>10</v>
      </c>
      <c r="O905">
        <v>3</v>
      </c>
      <c r="P905">
        <v>31</v>
      </c>
      <c r="Q905">
        <v>100</v>
      </c>
      <c r="R905">
        <v>100</v>
      </c>
      <c r="S905">
        <v>8080486</v>
      </c>
      <c r="T905">
        <v>1677800</v>
      </c>
      <c r="U905">
        <v>6402686</v>
      </c>
      <c r="V905">
        <v>32</v>
      </c>
      <c r="W905">
        <v>4434073</v>
      </c>
      <c r="X905">
        <v>0</v>
      </c>
      <c r="Y905">
        <v>0</v>
      </c>
      <c r="Z905">
        <v>0</v>
      </c>
      <c r="AA905">
        <v>240000</v>
      </c>
      <c r="AB905">
        <v>0</v>
      </c>
      <c r="AC905">
        <v>0</v>
      </c>
      <c r="AD905">
        <v>0</v>
      </c>
      <c r="AE905">
        <v>240000</v>
      </c>
      <c r="AF905">
        <v>100000</v>
      </c>
      <c r="AG905">
        <v>567463</v>
      </c>
      <c r="AH905">
        <v>0</v>
      </c>
      <c r="AI905">
        <v>688727</v>
      </c>
      <c r="AJ905">
        <v>1256190</v>
      </c>
      <c r="AK905">
        <v>1997308</v>
      </c>
      <c r="AL905">
        <v>0</v>
      </c>
      <c r="AM905">
        <v>0</v>
      </c>
      <c r="AN905">
        <v>0</v>
      </c>
      <c r="AO905">
        <v>0</v>
      </c>
      <c r="AP905">
        <v>3253498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17915</v>
      </c>
      <c r="AZ905">
        <v>0</v>
      </c>
      <c r="BA905">
        <v>0</v>
      </c>
      <c r="BB905">
        <v>35000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791400</v>
      </c>
      <c r="BN905">
        <v>79140</v>
      </c>
      <c r="BO905">
        <v>302570</v>
      </c>
      <c r="BP905">
        <v>350250</v>
      </c>
      <c r="BQ905">
        <v>72720</v>
      </c>
      <c r="BR905">
        <v>13310</v>
      </c>
      <c r="BS905">
        <v>53410</v>
      </c>
      <c r="BT905">
        <v>0</v>
      </c>
      <c r="BU905">
        <v>15000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272848.674</v>
      </c>
      <c r="CH905">
        <v>31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20</v>
      </c>
      <c r="DA905">
        <v>0</v>
      </c>
      <c r="DB905">
        <v>20</v>
      </c>
      <c r="DC905">
        <v>40</v>
      </c>
      <c r="DD905">
        <v>58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0.5</v>
      </c>
      <c r="DK905">
        <v>0</v>
      </c>
      <c r="DL905">
        <v>0</v>
      </c>
      <c r="DM905">
        <v>0</v>
      </c>
      <c r="DN905">
        <v>0.5</v>
      </c>
      <c r="DO905">
        <v>0</v>
      </c>
      <c r="DP905">
        <v>0</v>
      </c>
      <c r="DQ905">
        <v>1</v>
      </c>
      <c r="DR905">
        <v>2</v>
      </c>
      <c r="DS905">
        <v>2</v>
      </c>
      <c r="DV905" s="2"/>
      <c r="DZ905" t="b">
        <v>1</v>
      </c>
      <c r="EA905" s="2" t="s">
        <v>187</v>
      </c>
      <c r="ED905" s="3">
        <v>46143</v>
      </c>
      <c r="EE905" s="3">
        <v>46173</v>
      </c>
      <c r="EF905" s="2" t="s">
        <v>173</v>
      </c>
      <c r="EG905" t="b">
        <v>1</v>
      </c>
      <c r="EH905" s="2" t="s">
        <v>174</v>
      </c>
      <c r="EK905" s="2"/>
    </row>
    <row r="906" spans="1:141" ht="15">
      <c r="A906" s="3">
        <v>46143</v>
      </c>
      <c r="B906">
        <v>7100</v>
      </c>
      <c r="D906" s="2"/>
      <c r="E906" t="s">
        <v>179</v>
      </c>
      <c r="F906" s="2" t="s">
        <v>180</v>
      </c>
      <c r="G906">
        <v>20</v>
      </c>
      <c r="H906" s="3">
        <v>37879</v>
      </c>
      <c r="J906">
        <v>105838.299</v>
      </c>
      <c r="K906">
        <v>111713.26700000001</v>
      </c>
      <c r="L906">
        <v>133124.976</v>
      </c>
      <c r="M906">
        <v>0</v>
      </c>
      <c r="N906">
        <v>0</v>
      </c>
      <c r="O906">
        <v>0</v>
      </c>
      <c r="P906">
        <v>0</v>
      </c>
      <c r="Q906">
        <v>100</v>
      </c>
      <c r="R906">
        <v>100</v>
      </c>
      <c r="S906">
        <v>0</v>
      </c>
      <c r="T906">
        <v>0</v>
      </c>
      <c r="U906">
        <v>0</v>
      </c>
      <c r="V906">
        <v>22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168460.37</v>
      </c>
      <c r="CH906">
        <v>31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31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2</v>
      </c>
      <c r="DS906">
        <v>2</v>
      </c>
      <c r="DV906" s="2"/>
      <c r="DZ906" t="b">
        <v>1</v>
      </c>
      <c r="EA906" s="2" t="s">
        <v>187</v>
      </c>
      <c r="ED906" s="3">
        <v>46143</v>
      </c>
      <c r="EE906" s="3">
        <v>46173</v>
      </c>
      <c r="EF906" s="2" t="s">
        <v>173</v>
      </c>
      <c r="EG906" t="b">
        <v>1</v>
      </c>
      <c r="EH906" s="2" t="s">
        <v>174</v>
      </c>
      <c r="EK906" s="2"/>
    </row>
    <row r="907" spans="1:141" ht="15">
      <c r="A907" s="3">
        <v>46143</v>
      </c>
      <c r="B907">
        <v>7120</v>
      </c>
      <c r="D907" s="2"/>
      <c r="E907" t="s">
        <v>176</v>
      </c>
      <c r="F907" s="2" t="s">
        <v>177</v>
      </c>
      <c r="G907">
        <v>15</v>
      </c>
      <c r="H907" s="3">
        <v>37895</v>
      </c>
      <c r="J907">
        <v>118421.333</v>
      </c>
      <c r="K907">
        <v>124171.3</v>
      </c>
      <c r="L907">
        <v>147970.799</v>
      </c>
      <c r="M907">
        <v>18</v>
      </c>
      <c r="N907">
        <v>10</v>
      </c>
      <c r="O907">
        <v>3</v>
      </c>
      <c r="P907">
        <v>31</v>
      </c>
      <c r="Q907">
        <v>100</v>
      </c>
      <c r="R907">
        <v>100</v>
      </c>
      <c r="S907">
        <v>7685226</v>
      </c>
      <c r="T907">
        <v>1560226</v>
      </c>
      <c r="U907">
        <v>6125000</v>
      </c>
      <c r="V907">
        <v>22</v>
      </c>
      <c r="W907">
        <v>3671061</v>
      </c>
      <c r="X907">
        <v>0</v>
      </c>
      <c r="Y907">
        <v>0</v>
      </c>
      <c r="Z907">
        <v>7500</v>
      </c>
      <c r="AA907">
        <v>165000</v>
      </c>
      <c r="AB907">
        <v>0</v>
      </c>
      <c r="AC907">
        <v>0</v>
      </c>
      <c r="AD907">
        <v>0</v>
      </c>
      <c r="AE907">
        <v>172500</v>
      </c>
      <c r="AF907">
        <v>0</v>
      </c>
      <c r="AG907">
        <v>465642</v>
      </c>
      <c r="AH907">
        <v>0</v>
      </c>
      <c r="AI907">
        <v>1234631</v>
      </c>
      <c r="AJ907">
        <v>1700273</v>
      </c>
      <c r="AK907">
        <v>1775649</v>
      </c>
      <c r="AL907">
        <v>295941</v>
      </c>
      <c r="AM907">
        <v>0</v>
      </c>
      <c r="AN907">
        <v>0</v>
      </c>
      <c r="AO907">
        <v>0</v>
      </c>
      <c r="AP907">
        <v>3771863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14802</v>
      </c>
      <c r="AZ907">
        <v>0</v>
      </c>
      <c r="BA907">
        <v>0</v>
      </c>
      <c r="BB907">
        <v>55000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745440</v>
      </c>
      <c r="BN907">
        <v>74540</v>
      </c>
      <c r="BO907">
        <v>285230</v>
      </c>
      <c r="BP907">
        <v>331130</v>
      </c>
      <c r="BQ907">
        <v>69170</v>
      </c>
      <c r="BR907">
        <v>11020</v>
      </c>
      <c r="BS907">
        <v>43090</v>
      </c>
      <c r="BT907">
        <v>0</v>
      </c>
      <c r="BU907">
        <v>606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250812.03400000001</v>
      </c>
      <c r="CH907">
        <v>31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20</v>
      </c>
      <c r="DA907">
        <v>0</v>
      </c>
      <c r="DB907">
        <v>44.5</v>
      </c>
      <c r="DC907">
        <v>64.5</v>
      </c>
      <c r="DD907">
        <v>64</v>
      </c>
      <c r="DE907">
        <v>8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2</v>
      </c>
      <c r="DS907">
        <v>2</v>
      </c>
      <c r="DV907" s="2"/>
      <c r="DZ907" t="b">
        <v>1</v>
      </c>
      <c r="EA907" s="2" t="s">
        <v>188</v>
      </c>
      <c r="ED907" s="3">
        <v>46143</v>
      </c>
      <c r="EE907" s="3">
        <v>46173</v>
      </c>
      <c r="EF907" s="2" t="s">
        <v>173</v>
      </c>
      <c r="EG907" t="b">
        <v>1</v>
      </c>
      <c r="EH907" s="2" t="s">
        <v>174</v>
      </c>
      <c r="EK907" s="2"/>
    </row>
    <row r="908" spans="1:141" ht="15">
      <c r="A908" s="3">
        <v>46143</v>
      </c>
      <c r="B908">
        <v>7120</v>
      </c>
      <c r="D908" s="2"/>
      <c r="E908" t="s">
        <v>176</v>
      </c>
      <c r="F908" s="2" t="s">
        <v>177</v>
      </c>
      <c r="G908">
        <v>7</v>
      </c>
      <c r="H908" s="3">
        <v>38061</v>
      </c>
      <c r="J908">
        <v>113366.333</v>
      </c>
      <c r="K908">
        <v>119116.3</v>
      </c>
      <c r="L908">
        <v>141946.924</v>
      </c>
      <c r="M908">
        <v>18</v>
      </c>
      <c r="N908">
        <v>10</v>
      </c>
      <c r="O908">
        <v>3</v>
      </c>
      <c r="P908">
        <v>31</v>
      </c>
      <c r="Q908">
        <v>100</v>
      </c>
      <c r="R908">
        <v>100</v>
      </c>
      <c r="S908">
        <v>5587716</v>
      </c>
      <c r="T908">
        <v>1137716</v>
      </c>
      <c r="U908">
        <v>4450000</v>
      </c>
      <c r="V908">
        <v>22</v>
      </c>
      <c r="W908">
        <v>3514356</v>
      </c>
      <c r="X908">
        <v>0</v>
      </c>
      <c r="Y908">
        <v>0</v>
      </c>
      <c r="Z908">
        <v>7500</v>
      </c>
      <c r="AA908">
        <v>165000</v>
      </c>
      <c r="AB908">
        <v>0</v>
      </c>
      <c r="AC908">
        <v>0</v>
      </c>
      <c r="AD908">
        <v>0</v>
      </c>
      <c r="AE908">
        <v>172500</v>
      </c>
      <c r="AF908">
        <v>0</v>
      </c>
      <c r="AG908">
        <v>446686</v>
      </c>
      <c r="AH908">
        <v>0</v>
      </c>
      <c r="AI908">
        <v>505685</v>
      </c>
      <c r="AJ908">
        <v>952372</v>
      </c>
      <c r="AK908">
        <v>638761</v>
      </c>
      <c r="AL908">
        <v>141946</v>
      </c>
      <c r="AM908">
        <v>138611</v>
      </c>
      <c r="AN908">
        <v>0</v>
      </c>
      <c r="AO908">
        <v>15000</v>
      </c>
      <c r="AP908">
        <v>1886690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14170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452850</v>
      </c>
      <c r="BN908">
        <v>45280</v>
      </c>
      <c r="BO908">
        <v>285140</v>
      </c>
      <c r="BP908">
        <v>251170</v>
      </c>
      <c r="BQ908">
        <v>50290</v>
      </c>
      <c r="BR908">
        <v>10550</v>
      </c>
      <c r="BS908">
        <v>41330</v>
      </c>
      <c r="BT908">
        <v>0</v>
      </c>
      <c r="BU908">
        <v>1106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235401.533</v>
      </c>
      <c r="CH908">
        <v>31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3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20</v>
      </c>
      <c r="DA908">
        <v>0</v>
      </c>
      <c r="DB908">
        <v>19</v>
      </c>
      <c r="DC908">
        <v>39</v>
      </c>
      <c r="DD908">
        <v>24</v>
      </c>
      <c r="DE908">
        <v>4</v>
      </c>
      <c r="DF908">
        <v>13.02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1</v>
      </c>
      <c r="DR908">
        <v>2</v>
      </c>
      <c r="DS908">
        <v>2</v>
      </c>
      <c r="DV908" s="2"/>
      <c r="DZ908" t="b">
        <v>1</v>
      </c>
      <c r="EA908" s="2" t="s">
        <v>188</v>
      </c>
      <c r="ED908" s="3">
        <v>46143</v>
      </c>
      <c r="EE908" s="3">
        <v>46173</v>
      </c>
      <c r="EF908" s="2" t="s">
        <v>173</v>
      </c>
      <c r="EG908" t="b">
        <v>1</v>
      </c>
      <c r="EH908" s="2" t="s">
        <v>174</v>
      </c>
      <c r="EK908" s="2"/>
    </row>
    <row r="909" spans="1:141" ht="15">
      <c r="A909" s="3">
        <v>46143</v>
      </c>
      <c r="B909">
        <v>7120</v>
      </c>
      <c r="D909" s="2"/>
      <c r="E909" t="s">
        <v>176</v>
      </c>
      <c r="F909" s="2" t="s">
        <v>177</v>
      </c>
      <c r="G909">
        <v>4</v>
      </c>
      <c r="H909" s="3">
        <v>38274</v>
      </c>
      <c r="J909">
        <v>110985.333</v>
      </c>
      <c r="K909">
        <v>116610.3</v>
      </c>
      <c r="L909">
        <v>138960.60800000001</v>
      </c>
      <c r="M909">
        <v>18</v>
      </c>
      <c r="N909">
        <v>10</v>
      </c>
      <c r="O909">
        <v>3</v>
      </c>
      <c r="P909">
        <v>31</v>
      </c>
      <c r="Q909">
        <v>100</v>
      </c>
      <c r="R909">
        <v>100</v>
      </c>
      <c r="S909">
        <v>7114843</v>
      </c>
      <c r="T909">
        <v>1488843</v>
      </c>
      <c r="U909">
        <v>5626000</v>
      </c>
      <c r="V909">
        <v>21</v>
      </c>
      <c r="W909">
        <v>3440545</v>
      </c>
      <c r="X909">
        <v>0</v>
      </c>
      <c r="Y909">
        <v>0</v>
      </c>
      <c r="Z909">
        <v>11250</v>
      </c>
      <c r="AA909">
        <v>157500</v>
      </c>
      <c r="AB909">
        <v>0</v>
      </c>
      <c r="AC909">
        <v>0</v>
      </c>
      <c r="AD909">
        <v>0</v>
      </c>
      <c r="AE909">
        <v>168750</v>
      </c>
      <c r="AF909">
        <v>0</v>
      </c>
      <c r="AG909">
        <v>437288</v>
      </c>
      <c r="AH909">
        <v>0</v>
      </c>
      <c r="AI909">
        <v>1042204</v>
      </c>
      <c r="AJ909">
        <v>1479493</v>
      </c>
      <c r="AK909">
        <v>1459086</v>
      </c>
      <c r="AL909">
        <v>347401</v>
      </c>
      <c r="AM909">
        <v>135695</v>
      </c>
      <c r="AN909">
        <v>0</v>
      </c>
      <c r="AO909">
        <v>15000</v>
      </c>
      <c r="AP909">
        <v>3436675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13873</v>
      </c>
      <c r="AZ909">
        <v>0</v>
      </c>
      <c r="BA909">
        <v>0</v>
      </c>
      <c r="BB909">
        <v>55000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677250</v>
      </c>
      <c r="BN909">
        <v>67720</v>
      </c>
      <c r="BO909">
        <v>277490</v>
      </c>
      <c r="BP909">
        <v>321880</v>
      </c>
      <c r="BQ909">
        <v>64030</v>
      </c>
      <c r="BR909">
        <v>10330</v>
      </c>
      <c r="BS909">
        <v>40460</v>
      </c>
      <c r="BT909">
        <v>22000</v>
      </c>
      <c r="BU909">
        <v>7683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244916.921</v>
      </c>
      <c r="CH909">
        <v>31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3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20</v>
      </c>
      <c r="DA909">
        <v>0</v>
      </c>
      <c r="DB909">
        <v>40</v>
      </c>
      <c r="DC909">
        <v>60</v>
      </c>
      <c r="DD909">
        <v>56</v>
      </c>
      <c r="DE909">
        <v>10</v>
      </c>
      <c r="DF909">
        <v>13.02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2</v>
      </c>
      <c r="DS909">
        <v>2</v>
      </c>
      <c r="DV909" s="2"/>
      <c r="DZ909" t="b">
        <v>1</v>
      </c>
      <c r="EA909" s="2" t="s">
        <v>188</v>
      </c>
      <c r="ED909" s="3">
        <v>46143</v>
      </c>
      <c r="EE909" s="3">
        <v>46173</v>
      </c>
      <c r="EF909" s="2" t="s">
        <v>173</v>
      </c>
      <c r="EG909" t="b">
        <v>1</v>
      </c>
      <c r="EH909" s="2" t="s">
        <v>174</v>
      </c>
      <c r="EK909" s="2"/>
    </row>
    <row r="910" spans="1:141" ht="15">
      <c r="A910" s="3">
        <v>46143</v>
      </c>
      <c r="B910">
        <v>7140</v>
      </c>
      <c r="D910" s="2"/>
      <c r="E910" t="s">
        <v>170</v>
      </c>
      <c r="F910" s="2" t="s">
        <v>171</v>
      </c>
      <c r="G910">
        <v>25</v>
      </c>
      <c r="H910" s="3">
        <v>33451</v>
      </c>
      <c r="J910">
        <v>143601.58900000001</v>
      </c>
      <c r="K910">
        <v>152226.56700000001</v>
      </c>
      <c r="L910">
        <v>181403.32500000001</v>
      </c>
      <c r="M910">
        <v>18</v>
      </c>
      <c r="N910">
        <v>10</v>
      </c>
      <c r="O910">
        <v>3</v>
      </c>
      <c r="P910">
        <v>31</v>
      </c>
      <c r="Q910">
        <v>100</v>
      </c>
      <c r="R910">
        <v>100</v>
      </c>
      <c r="S910">
        <v>7134697</v>
      </c>
      <c r="T910">
        <v>1611697</v>
      </c>
      <c r="U910">
        <v>5523000</v>
      </c>
      <c r="V910">
        <v>33</v>
      </c>
      <c r="W910">
        <v>4451649</v>
      </c>
      <c r="X910">
        <v>0</v>
      </c>
      <c r="Y910">
        <v>0</v>
      </c>
      <c r="Z910">
        <v>11250</v>
      </c>
      <c r="AA910">
        <v>247500</v>
      </c>
      <c r="AB910">
        <v>0</v>
      </c>
      <c r="AC910">
        <v>0</v>
      </c>
      <c r="AD910">
        <v>0</v>
      </c>
      <c r="AE910">
        <v>258750</v>
      </c>
      <c r="AF910">
        <v>0</v>
      </c>
      <c r="AG910">
        <v>570849</v>
      </c>
      <c r="AH910">
        <v>0</v>
      </c>
      <c r="AI910">
        <v>357137</v>
      </c>
      <c r="AJ910">
        <v>927987</v>
      </c>
      <c r="AK910">
        <v>1360524</v>
      </c>
      <c r="AL910">
        <v>0</v>
      </c>
      <c r="AM910">
        <v>0</v>
      </c>
      <c r="AN910">
        <v>0</v>
      </c>
      <c r="AO910">
        <v>0</v>
      </c>
      <c r="AP910">
        <v>2288511</v>
      </c>
      <c r="AQ910">
        <v>0</v>
      </c>
      <c r="AR910">
        <v>72837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17950</v>
      </c>
      <c r="AZ910">
        <v>0</v>
      </c>
      <c r="BA910">
        <v>0</v>
      </c>
      <c r="BB910">
        <v>45000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696590</v>
      </c>
      <c r="BN910">
        <v>69650</v>
      </c>
      <c r="BO910">
        <v>302570</v>
      </c>
      <c r="BP910">
        <v>313010</v>
      </c>
      <c r="BQ910">
        <v>64210</v>
      </c>
      <c r="BR910">
        <v>13360</v>
      </c>
      <c r="BS910">
        <v>52810</v>
      </c>
      <c r="BT910">
        <v>23000</v>
      </c>
      <c r="BU910">
        <v>7291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69206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252946.40400000001</v>
      </c>
      <c r="CH910">
        <v>31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20</v>
      </c>
      <c r="DA910">
        <v>0</v>
      </c>
      <c r="DB910">
        <v>10.5</v>
      </c>
      <c r="DC910">
        <v>30.5</v>
      </c>
      <c r="DD910">
        <v>40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0.5</v>
      </c>
      <c r="DR910">
        <v>2</v>
      </c>
      <c r="DS910">
        <v>2</v>
      </c>
      <c r="DV910" s="2"/>
      <c r="DZ910" t="b">
        <v>1</v>
      </c>
      <c r="EA910" s="2" t="s">
        <v>189</v>
      </c>
      <c r="ED910" s="3">
        <v>46143</v>
      </c>
      <c r="EE910" s="3">
        <v>46173</v>
      </c>
      <c r="EF910" s="2" t="s">
        <v>173</v>
      </c>
      <c r="EG910" t="b">
        <v>1</v>
      </c>
      <c r="EH910" s="2" t="s">
        <v>174</v>
      </c>
      <c r="EK910" s="2"/>
    </row>
    <row r="911" spans="1:141" ht="15">
      <c r="A911" s="3">
        <v>46143</v>
      </c>
      <c r="B911">
        <v>7140</v>
      </c>
      <c r="D911" s="2"/>
      <c r="E911" t="s">
        <v>170</v>
      </c>
      <c r="F911" s="2" t="s">
        <v>171</v>
      </c>
      <c r="G911">
        <v>11</v>
      </c>
      <c r="H911" s="3">
        <v>36696</v>
      </c>
      <c r="J911">
        <v>136218.58900000001</v>
      </c>
      <c r="K911">
        <v>142718.56700000001</v>
      </c>
      <c r="L911">
        <v>170072.959</v>
      </c>
      <c r="M911">
        <v>18</v>
      </c>
      <c r="N911">
        <v>10</v>
      </c>
      <c r="O911">
        <v>3</v>
      </c>
      <c r="P911">
        <v>31</v>
      </c>
      <c r="Q911">
        <v>100</v>
      </c>
      <c r="R911">
        <v>100</v>
      </c>
      <c r="S911">
        <v>6924262</v>
      </c>
      <c r="T911">
        <v>1523262</v>
      </c>
      <c r="U911">
        <v>5401000</v>
      </c>
      <c r="V911">
        <v>25</v>
      </c>
      <c r="W911">
        <v>4222776</v>
      </c>
      <c r="X911">
        <v>0</v>
      </c>
      <c r="Y911">
        <v>0</v>
      </c>
      <c r="Z911">
        <v>7500</v>
      </c>
      <c r="AA911">
        <v>187500</v>
      </c>
      <c r="AB911">
        <v>0</v>
      </c>
      <c r="AC911">
        <v>0</v>
      </c>
      <c r="AD911">
        <v>0</v>
      </c>
      <c r="AE911">
        <v>195000</v>
      </c>
      <c r="AF911">
        <v>0</v>
      </c>
      <c r="AG911">
        <v>535194</v>
      </c>
      <c r="AH911">
        <v>0</v>
      </c>
      <c r="AI911">
        <v>398608</v>
      </c>
      <c r="AJ911">
        <v>933803</v>
      </c>
      <c r="AK911">
        <v>1530656</v>
      </c>
      <c r="AL911">
        <v>0</v>
      </c>
      <c r="AM911">
        <v>0</v>
      </c>
      <c r="AN911">
        <v>0</v>
      </c>
      <c r="AO911">
        <v>0</v>
      </c>
      <c r="AP911">
        <v>2464459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17027</v>
      </c>
      <c r="AZ911">
        <v>0</v>
      </c>
      <c r="BA911">
        <v>0</v>
      </c>
      <c r="BB911">
        <v>25000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729440</v>
      </c>
      <c r="BN911">
        <v>72940</v>
      </c>
      <c r="BO911">
        <v>302570</v>
      </c>
      <c r="BP911">
        <v>293230</v>
      </c>
      <c r="BQ911">
        <v>62320</v>
      </c>
      <c r="BR911">
        <v>12670</v>
      </c>
      <c r="BS911">
        <v>49520</v>
      </c>
      <c r="BT911">
        <v>0</v>
      </c>
      <c r="BU911">
        <v>572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241635.52799999999</v>
      </c>
      <c r="CH911">
        <v>31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20</v>
      </c>
      <c r="DA911">
        <v>0</v>
      </c>
      <c r="DB911">
        <v>12.5</v>
      </c>
      <c r="DC911">
        <v>32.5</v>
      </c>
      <c r="DD911">
        <v>48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2</v>
      </c>
      <c r="DS911">
        <v>2</v>
      </c>
      <c r="DV911" s="2"/>
      <c r="DZ911" t="b">
        <v>1</v>
      </c>
      <c r="EA911" s="2" t="s">
        <v>189</v>
      </c>
      <c r="ED911" s="3">
        <v>46143</v>
      </c>
      <c r="EE911" s="3">
        <v>46173</v>
      </c>
      <c r="EF911" s="2" t="s">
        <v>173</v>
      </c>
      <c r="EG911" t="b">
        <v>1</v>
      </c>
      <c r="EH911" s="2" t="s">
        <v>174</v>
      </c>
      <c r="EK911" s="2"/>
    </row>
    <row r="912" spans="1:141" ht="15">
      <c r="A912" s="3">
        <v>46143</v>
      </c>
      <c r="B912">
        <v>7140</v>
      </c>
      <c r="D912" s="2"/>
      <c r="E912" t="s">
        <v>176</v>
      </c>
      <c r="F912" s="2" t="s">
        <v>177</v>
      </c>
      <c r="G912">
        <v>11</v>
      </c>
      <c r="H912" s="3">
        <v>38224</v>
      </c>
      <c r="J912">
        <v>116136.333</v>
      </c>
      <c r="K912">
        <v>121636.3</v>
      </c>
      <c r="L912">
        <v>144949.924</v>
      </c>
      <c r="M912">
        <v>18</v>
      </c>
      <c r="N912">
        <v>10</v>
      </c>
      <c r="O912">
        <v>3</v>
      </c>
      <c r="P912">
        <v>31</v>
      </c>
      <c r="Q912">
        <v>100</v>
      </c>
      <c r="R912">
        <v>100</v>
      </c>
      <c r="S912">
        <v>5674140</v>
      </c>
      <c r="T912">
        <v>1224140</v>
      </c>
      <c r="U912">
        <v>4450000</v>
      </c>
      <c r="V912">
        <v>21</v>
      </c>
      <c r="W912">
        <v>3600226</v>
      </c>
      <c r="X912">
        <v>0</v>
      </c>
      <c r="Y912">
        <v>0</v>
      </c>
      <c r="Z912">
        <v>7500</v>
      </c>
      <c r="AA912">
        <v>157500</v>
      </c>
      <c r="AB912">
        <v>0</v>
      </c>
      <c r="AC912">
        <v>0</v>
      </c>
      <c r="AD912">
        <v>0</v>
      </c>
      <c r="AE912">
        <v>165000</v>
      </c>
      <c r="AF912">
        <v>0</v>
      </c>
      <c r="AG912">
        <v>456136</v>
      </c>
      <c r="AH912">
        <v>0</v>
      </c>
      <c r="AI912">
        <v>271781</v>
      </c>
      <c r="AJ912">
        <v>727917</v>
      </c>
      <c r="AK912">
        <v>1087124</v>
      </c>
      <c r="AL912">
        <v>0</v>
      </c>
      <c r="AM912">
        <v>0</v>
      </c>
      <c r="AN912">
        <v>0</v>
      </c>
      <c r="AO912">
        <v>0</v>
      </c>
      <c r="AP912">
        <v>1815041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68873</v>
      </c>
      <c r="AZ912">
        <v>0</v>
      </c>
      <c r="BA912">
        <v>0</v>
      </c>
      <c r="BB912">
        <v>25000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472110</v>
      </c>
      <c r="BN912">
        <v>47210</v>
      </c>
      <c r="BO912">
        <v>256640</v>
      </c>
      <c r="BP912">
        <v>252830</v>
      </c>
      <c r="BQ912">
        <v>51070</v>
      </c>
      <c r="BR912">
        <v>10800</v>
      </c>
      <c r="BS912">
        <v>42210</v>
      </c>
      <c r="BT912">
        <v>0</v>
      </c>
      <c r="BU912">
        <v>5207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86063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199222.71900000001</v>
      </c>
      <c r="CH912">
        <v>31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20</v>
      </c>
      <c r="DA912">
        <v>0</v>
      </c>
      <c r="DB912">
        <v>10</v>
      </c>
      <c r="DC912">
        <v>30</v>
      </c>
      <c r="DD912">
        <v>40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1</v>
      </c>
      <c r="DR912">
        <v>2</v>
      </c>
      <c r="DS912">
        <v>2</v>
      </c>
      <c r="DV912" s="2"/>
      <c r="DZ912" t="b">
        <v>1</v>
      </c>
      <c r="EA912" s="2" t="s">
        <v>189</v>
      </c>
      <c r="ED912" s="3">
        <v>46143</v>
      </c>
      <c r="EE912" s="3">
        <v>46173</v>
      </c>
      <c r="EF912" s="2" t="s">
        <v>173</v>
      </c>
      <c r="EG912" t="b">
        <v>1</v>
      </c>
      <c r="EH912" s="2" t="s">
        <v>174</v>
      </c>
      <c r="EK912" s="2"/>
    </row>
    <row r="913" spans="1:141" ht="15">
      <c r="A913" s="3">
        <v>46143</v>
      </c>
      <c r="B913">
        <v>7150</v>
      </c>
      <c r="D913" s="2"/>
      <c r="E913" t="s">
        <v>170</v>
      </c>
      <c r="F913" s="2" t="s">
        <v>171</v>
      </c>
      <c r="G913">
        <v>5</v>
      </c>
      <c r="H913" s="3">
        <v>41640</v>
      </c>
      <c r="J913">
        <v>131085.58900000001</v>
      </c>
      <c r="K913">
        <v>134460.56700000001</v>
      </c>
      <c r="L913">
        <v>160232.17499999999</v>
      </c>
      <c r="M913">
        <v>18</v>
      </c>
      <c r="N913">
        <v>10</v>
      </c>
      <c r="O913">
        <v>3</v>
      </c>
      <c r="P913">
        <v>31</v>
      </c>
      <c r="Q913">
        <v>100</v>
      </c>
      <c r="R913">
        <v>100</v>
      </c>
      <c r="S913">
        <v>6548177</v>
      </c>
      <c r="T913">
        <v>1328990</v>
      </c>
      <c r="U913">
        <v>5219187</v>
      </c>
      <c r="V913">
        <v>12</v>
      </c>
      <c r="W913">
        <v>4063653</v>
      </c>
      <c r="X913">
        <v>0</v>
      </c>
      <c r="Y913">
        <v>0</v>
      </c>
      <c r="Z913">
        <v>11250</v>
      </c>
      <c r="AA913">
        <v>90000</v>
      </c>
      <c r="AB913">
        <v>0</v>
      </c>
      <c r="AC913">
        <v>0</v>
      </c>
      <c r="AD913">
        <v>0</v>
      </c>
      <c r="AE913">
        <v>101250</v>
      </c>
      <c r="AF913">
        <v>0</v>
      </c>
      <c r="AG913">
        <v>504227</v>
      </c>
      <c r="AH913">
        <v>0</v>
      </c>
      <c r="AI913">
        <v>315457</v>
      </c>
      <c r="AJ913">
        <v>819684</v>
      </c>
      <c r="AK913">
        <v>1442089</v>
      </c>
      <c r="AL913">
        <v>80116</v>
      </c>
      <c r="AM913">
        <v>0</v>
      </c>
      <c r="AN913">
        <v>0</v>
      </c>
      <c r="AO913">
        <v>0</v>
      </c>
      <c r="AP913">
        <v>2341889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16385</v>
      </c>
      <c r="AZ913">
        <v>0</v>
      </c>
      <c r="BA913">
        <v>0</v>
      </c>
      <c r="BB913">
        <v>25000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558150</v>
      </c>
      <c r="BN913">
        <v>55810</v>
      </c>
      <c r="BO913">
        <v>280530</v>
      </c>
      <c r="BP913">
        <v>283690</v>
      </c>
      <c r="BQ913">
        <v>58930</v>
      </c>
      <c r="BR913">
        <v>12190</v>
      </c>
      <c r="BS913">
        <v>46690</v>
      </c>
      <c r="BT913">
        <v>18000</v>
      </c>
      <c r="BU913">
        <v>15000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219296.416</v>
      </c>
      <c r="CH913">
        <v>31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20</v>
      </c>
      <c r="DA913">
        <v>0</v>
      </c>
      <c r="DB913">
        <v>10.5</v>
      </c>
      <c r="DC913">
        <v>30.5</v>
      </c>
      <c r="DD913">
        <v>48</v>
      </c>
      <c r="DE913">
        <v>2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2</v>
      </c>
      <c r="DS913">
        <v>2</v>
      </c>
      <c r="DV913" s="2"/>
      <c r="DZ913" t="b">
        <v>1</v>
      </c>
      <c r="EA913" s="2" t="s">
        <v>190</v>
      </c>
      <c r="ED913" s="3">
        <v>46143</v>
      </c>
      <c r="EE913" s="3">
        <v>46173</v>
      </c>
      <c r="EF913" s="2" t="s">
        <v>173</v>
      </c>
      <c r="EG913" t="b">
        <v>1</v>
      </c>
      <c r="EH913" s="2" t="s">
        <v>174</v>
      </c>
      <c r="EK913" s="2"/>
    </row>
    <row r="914" spans="1:141" ht="15">
      <c r="A914" s="3">
        <v>46143</v>
      </c>
      <c r="B914">
        <v>7150</v>
      </c>
      <c r="D914" s="2"/>
      <c r="E914" t="s">
        <v>170</v>
      </c>
      <c r="F914" s="2" t="s">
        <v>171</v>
      </c>
      <c r="G914">
        <v>13</v>
      </c>
      <c r="H914" s="3">
        <v>35499</v>
      </c>
      <c r="J914">
        <v>137689.58900000001</v>
      </c>
      <c r="K914">
        <v>144939.56700000001</v>
      </c>
      <c r="L914">
        <v>172719.65</v>
      </c>
      <c r="M914">
        <v>18</v>
      </c>
      <c r="N914">
        <v>10</v>
      </c>
      <c r="O914">
        <v>3</v>
      </c>
      <c r="P914">
        <v>31</v>
      </c>
      <c r="Q914">
        <v>100</v>
      </c>
      <c r="R914">
        <v>100</v>
      </c>
      <c r="S914">
        <v>7990857</v>
      </c>
      <c r="T914">
        <v>1826280</v>
      </c>
      <c r="U914">
        <v>6164577</v>
      </c>
      <c r="V914">
        <v>29</v>
      </c>
      <c r="W914">
        <v>4268377</v>
      </c>
      <c r="X914">
        <v>0</v>
      </c>
      <c r="Y914">
        <v>0</v>
      </c>
      <c r="Z914">
        <v>0</v>
      </c>
      <c r="AA914">
        <v>217500</v>
      </c>
      <c r="AB914">
        <v>0</v>
      </c>
      <c r="AC914">
        <v>0</v>
      </c>
      <c r="AD914">
        <v>0</v>
      </c>
      <c r="AE914">
        <v>217500</v>
      </c>
      <c r="AF914">
        <v>0</v>
      </c>
      <c r="AG914">
        <v>543523</v>
      </c>
      <c r="AH914">
        <v>0</v>
      </c>
      <c r="AI914">
        <v>404811</v>
      </c>
      <c r="AJ914">
        <v>948335</v>
      </c>
      <c r="AK914">
        <v>2072635</v>
      </c>
      <c r="AL914">
        <v>431799</v>
      </c>
      <c r="AM914">
        <v>0</v>
      </c>
      <c r="AN914">
        <v>0</v>
      </c>
      <c r="AO914">
        <v>0</v>
      </c>
      <c r="AP914">
        <v>3452769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17211</v>
      </c>
      <c r="AZ914">
        <v>0</v>
      </c>
      <c r="BA914">
        <v>0</v>
      </c>
      <c r="BB914">
        <v>35000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942630</v>
      </c>
      <c r="BN914">
        <v>94260</v>
      </c>
      <c r="BO914">
        <v>302570</v>
      </c>
      <c r="BP914">
        <v>336800</v>
      </c>
      <c r="BQ914">
        <v>71920</v>
      </c>
      <c r="BR914">
        <v>12810</v>
      </c>
      <c r="BS914">
        <v>50290</v>
      </c>
      <c r="BT914">
        <v>0</v>
      </c>
      <c r="BU914">
        <v>15000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277736.85399999999</v>
      </c>
      <c r="CH914">
        <v>31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20</v>
      </c>
      <c r="DA914">
        <v>0</v>
      </c>
      <c r="DB914">
        <v>12.5</v>
      </c>
      <c r="DC914">
        <v>32.5</v>
      </c>
      <c r="DD914">
        <v>64</v>
      </c>
      <c r="DE914">
        <v>10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2</v>
      </c>
      <c r="DS914">
        <v>2</v>
      </c>
      <c r="DV914" s="2"/>
      <c r="DZ914" t="b">
        <v>1</v>
      </c>
      <c r="EA914" s="2" t="s">
        <v>190</v>
      </c>
      <c r="ED914" s="3">
        <v>46143</v>
      </c>
      <c r="EE914" s="3">
        <v>46173</v>
      </c>
      <c r="EF914" s="2" t="s">
        <v>173</v>
      </c>
      <c r="EG914" t="b">
        <v>1</v>
      </c>
      <c r="EH914" s="2" t="s">
        <v>174</v>
      </c>
      <c r="EK914" s="2"/>
    </row>
    <row r="915" spans="1:141" ht="15">
      <c r="A915" s="3">
        <v>46143</v>
      </c>
      <c r="B915">
        <v>7150</v>
      </c>
      <c r="D915" s="2"/>
      <c r="E915" t="s">
        <v>176</v>
      </c>
      <c r="F915" s="2" t="s">
        <v>177</v>
      </c>
      <c r="G915">
        <v>7</v>
      </c>
      <c r="H915" s="3">
        <v>37907</v>
      </c>
      <c r="J915">
        <v>113366.333</v>
      </c>
      <c r="K915">
        <v>118866.3</v>
      </c>
      <c r="L915">
        <v>141649.008</v>
      </c>
      <c r="M915">
        <v>18</v>
      </c>
      <c r="N915">
        <v>10</v>
      </c>
      <c r="O915">
        <v>3</v>
      </c>
      <c r="P915">
        <v>31</v>
      </c>
      <c r="Q915">
        <v>100</v>
      </c>
      <c r="R915">
        <v>100</v>
      </c>
      <c r="S915">
        <v>6482056</v>
      </c>
      <c r="T915">
        <v>1416890</v>
      </c>
      <c r="U915">
        <v>5065166</v>
      </c>
      <c r="V915">
        <v>22</v>
      </c>
      <c r="W915">
        <v>3514356</v>
      </c>
      <c r="X915">
        <v>0</v>
      </c>
      <c r="Y915">
        <v>0</v>
      </c>
      <c r="Z915">
        <v>0</v>
      </c>
      <c r="AA915">
        <v>165000</v>
      </c>
      <c r="AB915">
        <v>0</v>
      </c>
      <c r="AC915">
        <v>0</v>
      </c>
      <c r="AD915">
        <v>0</v>
      </c>
      <c r="AE915">
        <v>165000</v>
      </c>
      <c r="AF915">
        <v>0</v>
      </c>
      <c r="AG915">
        <v>445748</v>
      </c>
      <c r="AH915">
        <v>0</v>
      </c>
      <c r="AI915">
        <v>278871</v>
      </c>
      <c r="AJ915">
        <v>724620</v>
      </c>
      <c r="AK915">
        <v>1699788</v>
      </c>
      <c r="AL915">
        <v>354122</v>
      </c>
      <c r="AM915">
        <v>0</v>
      </c>
      <c r="AN915">
        <v>0</v>
      </c>
      <c r="AO915">
        <v>0</v>
      </c>
      <c r="AP915">
        <v>2778530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14170</v>
      </c>
      <c r="AZ915">
        <v>0</v>
      </c>
      <c r="BA915">
        <v>0</v>
      </c>
      <c r="BB915">
        <v>10000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668280</v>
      </c>
      <c r="BN915">
        <v>66820</v>
      </c>
      <c r="BO915">
        <v>262340</v>
      </c>
      <c r="BP915">
        <v>273310</v>
      </c>
      <c r="BQ915">
        <v>58340</v>
      </c>
      <c r="BR915">
        <v>10550</v>
      </c>
      <c r="BS915">
        <v>41250</v>
      </c>
      <c r="BT915">
        <v>21000</v>
      </c>
      <c r="BU915">
        <v>15000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231541.86499999999</v>
      </c>
      <c r="CH915">
        <v>31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20</v>
      </c>
      <c r="DA915">
        <v>0</v>
      </c>
      <c r="DB915">
        <v>10.5</v>
      </c>
      <c r="DC915">
        <v>30.5</v>
      </c>
      <c r="DD915">
        <v>64</v>
      </c>
      <c r="DE915">
        <v>10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2</v>
      </c>
      <c r="DS915">
        <v>2</v>
      </c>
      <c r="DV915" s="2"/>
      <c r="DZ915" t="b">
        <v>1</v>
      </c>
      <c r="EA915" s="2" t="s">
        <v>190</v>
      </c>
      <c r="ED915" s="3">
        <v>46143</v>
      </c>
      <c r="EE915" s="3">
        <v>46173</v>
      </c>
      <c r="EF915" s="2" t="s">
        <v>173</v>
      </c>
      <c r="EG915" t="b">
        <v>1</v>
      </c>
      <c r="EH915" s="2" t="s">
        <v>174</v>
      </c>
      <c r="EK915" s="2"/>
    </row>
    <row r="916" spans="1:141" ht="15">
      <c r="A916" s="3">
        <v>46143</v>
      </c>
      <c r="B916">
        <v>7160</v>
      </c>
      <c r="D916" s="2"/>
      <c r="E916" t="s">
        <v>170</v>
      </c>
      <c r="F916" s="2" t="s">
        <v>171</v>
      </c>
      <c r="G916">
        <v>11</v>
      </c>
      <c r="H916" s="3">
        <v>35576</v>
      </c>
      <c r="J916">
        <v>136218.58900000001</v>
      </c>
      <c r="K916">
        <v>142968.56700000001</v>
      </c>
      <c r="L916">
        <v>170370.875</v>
      </c>
      <c r="M916">
        <v>18</v>
      </c>
      <c r="N916">
        <v>10</v>
      </c>
      <c r="O916">
        <v>3</v>
      </c>
      <c r="P916">
        <v>31</v>
      </c>
      <c r="Q916">
        <v>100</v>
      </c>
      <c r="R916">
        <v>100</v>
      </c>
      <c r="S916">
        <v>7301496</v>
      </c>
      <c r="T916">
        <v>1442240</v>
      </c>
      <c r="U916">
        <v>5859256</v>
      </c>
      <c r="V916">
        <v>26</v>
      </c>
      <c r="W916">
        <v>4222776</v>
      </c>
      <c r="X916">
        <v>0</v>
      </c>
      <c r="Y916">
        <v>0</v>
      </c>
      <c r="Z916">
        <v>7500</v>
      </c>
      <c r="AA916">
        <v>195000</v>
      </c>
      <c r="AB916">
        <v>0</v>
      </c>
      <c r="AC916">
        <v>0</v>
      </c>
      <c r="AD916">
        <v>0</v>
      </c>
      <c r="AE916">
        <v>202500</v>
      </c>
      <c r="AF916">
        <v>0</v>
      </c>
      <c r="AG916">
        <v>536132</v>
      </c>
      <c r="AH916">
        <v>0</v>
      </c>
      <c r="AI916">
        <v>734724</v>
      </c>
      <c r="AJ916">
        <v>1270856</v>
      </c>
      <c r="AK916">
        <v>1277781</v>
      </c>
      <c r="AL916">
        <v>255556</v>
      </c>
      <c r="AM916">
        <v>0</v>
      </c>
      <c r="AN916">
        <v>0</v>
      </c>
      <c r="AO916">
        <v>0</v>
      </c>
      <c r="AP916">
        <v>2804193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17027</v>
      </c>
      <c r="AZ916">
        <v>0</v>
      </c>
      <c r="BA916">
        <v>0</v>
      </c>
      <c r="BB916">
        <v>55000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634620</v>
      </c>
      <c r="BN916">
        <v>63460</v>
      </c>
      <c r="BO916">
        <v>302570</v>
      </c>
      <c r="BP916">
        <v>308600</v>
      </c>
      <c r="BQ916">
        <v>65710</v>
      </c>
      <c r="BR916">
        <v>12670</v>
      </c>
      <c r="BS916">
        <v>49610</v>
      </c>
      <c r="BT916">
        <v>0</v>
      </c>
      <c r="BU916">
        <v>5000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252231.09</v>
      </c>
      <c r="CH916">
        <v>31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20</v>
      </c>
      <c r="DA916">
        <v>0</v>
      </c>
      <c r="DB916">
        <v>23</v>
      </c>
      <c r="DC916">
        <v>43</v>
      </c>
      <c r="DD916">
        <v>40</v>
      </c>
      <c r="DE916">
        <v>6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0.5</v>
      </c>
      <c r="DQ916">
        <v>2.5</v>
      </c>
      <c r="DR916">
        <v>2</v>
      </c>
      <c r="DS916">
        <v>2</v>
      </c>
      <c r="DV916" s="2"/>
      <c r="DZ916" t="b">
        <v>1</v>
      </c>
      <c r="EA916" s="2" t="s">
        <v>191</v>
      </c>
      <c r="ED916" s="3">
        <v>46143</v>
      </c>
      <c r="EE916" s="3">
        <v>46173</v>
      </c>
      <c r="EF916" s="2" t="s">
        <v>173</v>
      </c>
      <c r="EG916" t="b">
        <v>1</v>
      </c>
      <c r="EH916" s="2" t="s">
        <v>174</v>
      </c>
      <c r="EK916" s="2"/>
    </row>
    <row r="917" spans="1:141" ht="15">
      <c r="A917" s="3">
        <v>46143</v>
      </c>
      <c r="B917">
        <v>7160</v>
      </c>
      <c r="D917" s="2"/>
      <c r="E917" t="s">
        <v>176</v>
      </c>
      <c r="F917" s="2" t="s">
        <v>177</v>
      </c>
      <c r="G917">
        <v>9</v>
      </c>
      <c r="H917" s="3">
        <v>38224</v>
      </c>
      <c r="J917">
        <v>114832.333</v>
      </c>
      <c r="K917">
        <v>120082.3</v>
      </c>
      <c r="L917">
        <v>143098.07399999999</v>
      </c>
      <c r="M917">
        <v>18</v>
      </c>
      <c r="N917">
        <v>10</v>
      </c>
      <c r="O917">
        <v>3</v>
      </c>
      <c r="P917">
        <v>31</v>
      </c>
      <c r="Q917">
        <v>100</v>
      </c>
      <c r="R917">
        <v>100</v>
      </c>
      <c r="S917">
        <v>6427096</v>
      </c>
      <c r="T917">
        <v>1233260</v>
      </c>
      <c r="U917">
        <v>5193836</v>
      </c>
      <c r="V917">
        <v>21</v>
      </c>
      <c r="W917">
        <v>3559802</v>
      </c>
      <c r="X917">
        <v>0</v>
      </c>
      <c r="Y917">
        <v>0</v>
      </c>
      <c r="Z917">
        <v>0</v>
      </c>
      <c r="AA917">
        <v>157500</v>
      </c>
      <c r="AB917">
        <v>0</v>
      </c>
      <c r="AC917">
        <v>0</v>
      </c>
      <c r="AD917">
        <v>0</v>
      </c>
      <c r="AE917">
        <v>157500</v>
      </c>
      <c r="AF917">
        <v>0</v>
      </c>
      <c r="AG917">
        <v>450308</v>
      </c>
      <c r="AH917">
        <v>0</v>
      </c>
      <c r="AI917">
        <v>912250</v>
      </c>
      <c r="AJ917">
        <v>1362558</v>
      </c>
      <c r="AK917">
        <v>1073235</v>
      </c>
      <c r="AL917">
        <v>214647</v>
      </c>
      <c r="AM917">
        <v>0</v>
      </c>
      <c r="AN917">
        <v>0</v>
      </c>
      <c r="AO917">
        <v>0</v>
      </c>
      <c r="AP917">
        <v>2650440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14354</v>
      </c>
      <c r="AZ917">
        <v>0</v>
      </c>
      <c r="BA917">
        <v>0</v>
      </c>
      <c r="BB917">
        <v>45000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519820</v>
      </c>
      <c r="BN917">
        <v>51980</v>
      </c>
      <c r="BO917">
        <v>280100</v>
      </c>
      <c r="BP917">
        <v>271170</v>
      </c>
      <c r="BQ917">
        <v>57840</v>
      </c>
      <c r="BR917">
        <v>10680</v>
      </c>
      <c r="BS917">
        <v>41670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216170.584</v>
      </c>
      <c r="CH917">
        <v>31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20</v>
      </c>
      <c r="DA917">
        <v>0</v>
      </c>
      <c r="DB917">
        <v>34</v>
      </c>
      <c r="DC917">
        <v>54</v>
      </c>
      <c r="DD917">
        <v>40</v>
      </c>
      <c r="DE917">
        <v>6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2</v>
      </c>
      <c r="DS917">
        <v>2</v>
      </c>
      <c r="DV917" s="2"/>
      <c r="DZ917" t="b">
        <v>1</v>
      </c>
      <c r="EA917" s="2" t="s">
        <v>191</v>
      </c>
      <c r="ED917" s="3">
        <v>46143</v>
      </c>
      <c r="EE917" s="3">
        <v>46173</v>
      </c>
      <c r="EF917" s="2" t="s">
        <v>173</v>
      </c>
      <c r="EG917" t="b">
        <v>1</v>
      </c>
      <c r="EH917" s="2" t="s">
        <v>174</v>
      </c>
      <c r="EK917" s="2"/>
    </row>
    <row r="918" spans="1:141" ht="15">
      <c r="A918" s="3">
        <v>46143</v>
      </c>
      <c r="B918">
        <v>7200</v>
      </c>
      <c r="D918" s="2"/>
      <c r="E918" t="s">
        <v>181</v>
      </c>
      <c r="F918" s="2" t="s">
        <v>182</v>
      </c>
      <c r="G918">
        <v>11</v>
      </c>
      <c r="H918" s="3">
        <v>34008</v>
      </c>
      <c r="J918">
        <v>153871.16500000001</v>
      </c>
      <c r="K918">
        <v>162121.133</v>
      </c>
      <c r="L918">
        <v>196527.68400000001</v>
      </c>
      <c r="M918">
        <v>18</v>
      </c>
      <c r="N918">
        <v>10</v>
      </c>
      <c r="O918">
        <v>3</v>
      </c>
      <c r="P918">
        <v>31</v>
      </c>
      <c r="Q918">
        <v>100</v>
      </c>
      <c r="R918">
        <v>100</v>
      </c>
      <c r="S918">
        <v>7493168</v>
      </c>
      <c r="T918">
        <v>1735390</v>
      </c>
      <c r="U918">
        <v>5757778</v>
      </c>
      <c r="V918">
        <v>33</v>
      </c>
      <c r="W918">
        <v>4770006</v>
      </c>
      <c r="X918">
        <v>0</v>
      </c>
      <c r="Y918">
        <v>0</v>
      </c>
      <c r="Z918">
        <v>0</v>
      </c>
      <c r="AA918">
        <v>247500</v>
      </c>
      <c r="AB918">
        <v>0</v>
      </c>
      <c r="AC918">
        <v>0</v>
      </c>
      <c r="AD918">
        <v>0</v>
      </c>
      <c r="AE918">
        <v>247500</v>
      </c>
      <c r="AF918">
        <v>100000</v>
      </c>
      <c r="AG918">
        <v>607954</v>
      </c>
      <c r="AH918">
        <v>0</v>
      </c>
      <c r="AI918">
        <v>405338</v>
      </c>
      <c r="AJ918">
        <v>1013292</v>
      </c>
      <c r="AK918">
        <v>1308137</v>
      </c>
      <c r="AL918">
        <v>0</v>
      </c>
      <c r="AM918">
        <v>0</v>
      </c>
      <c r="AN918">
        <v>0</v>
      </c>
      <c r="AO918">
        <v>0</v>
      </c>
      <c r="AP918">
        <v>2321429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19233</v>
      </c>
      <c r="AZ918">
        <v>0</v>
      </c>
      <c r="BA918">
        <v>0</v>
      </c>
      <c r="BB918">
        <v>35000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859150</v>
      </c>
      <c r="BN918">
        <v>85910</v>
      </c>
      <c r="BO918">
        <v>302570</v>
      </c>
      <c r="BP918">
        <v>333760</v>
      </c>
      <c r="BQ918">
        <v>67440</v>
      </c>
      <c r="BR918">
        <v>14310</v>
      </c>
      <c r="BS918">
        <v>57250</v>
      </c>
      <c r="BT918">
        <v>0</v>
      </c>
      <c r="BU918">
        <v>15000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254557.55100000001</v>
      </c>
      <c r="CH918">
        <v>31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20</v>
      </c>
      <c r="DA918">
        <v>0</v>
      </c>
      <c r="DB918">
        <v>11</v>
      </c>
      <c r="DC918">
        <v>31</v>
      </c>
      <c r="DD918">
        <v>35.5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0.5</v>
      </c>
      <c r="DR918">
        <v>2</v>
      </c>
      <c r="DS918">
        <v>2</v>
      </c>
      <c r="DV918" s="2"/>
      <c r="DZ918" t="b">
        <v>1</v>
      </c>
      <c r="EA918" s="2" t="s">
        <v>192</v>
      </c>
      <c r="ED918" s="3">
        <v>46143</v>
      </c>
      <c r="EE918" s="3">
        <v>46173</v>
      </c>
      <c r="EF918" s="2" t="s">
        <v>173</v>
      </c>
      <c r="EG918" t="b">
        <v>1</v>
      </c>
      <c r="EH918" s="2" t="s">
        <v>174</v>
      </c>
      <c r="EK918" s="2"/>
    </row>
    <row r="919" spans="1:141" ht="15">
      <c r="A919" s="3">
        <v>46143</v>
      </c>
      <c r="B919">
        <v>7200</v>
      </c>
      <c r="D919" s="2"/>
      <c r="E919" t="s">
        <v>170</v>
      </c>
      <c r="F919" s="2" t="s">
        <v>171</v>
      </c>
      <c r="G919">
        <v>25</v>
      </c>
      <c r="H919" s="3">
        <v>34092</v>
      </c>
      <c r="J919">
        <v>143601.58900000001</v>
      </c>
      <c r="K919">
        <v>152101.56700000001</v>
      </c>
      <c r="L919">
        <v>184587.7</v>
      </c>
      <c r="M919">
        <v>18</v>
      </c>
      <c r="N919">
        <v>10</v>
      </c>
      <c r="O919">
        <v>3</v>
      </c>
      <c r="P919">
        <v>31</v>
      </c>
      <c r="Q919">
        <v>100</v>
      </c>
      <c r="R919">
        <v>100</v>
      </c>
      <c r="S919">
        <v>7382828</v>
      </c>
      <c r="T919">
        <v>1732828</v>
      </c>
      <c r="U919">
        <v>5650000</v>
      </c>
      <c r="V919">
        <v>33</v>
      </c>
      <c r="W919">
        <v>4451649</v>
      </c>
      <c r="X919">
        <v>0</v>
      </c>
      <c r="Y919">
        <v>0</v>
      </c>
      <c r="Z919">
        <v>7500</v>
      </c>
      <c r="AA919">
        <v>247500</v>
      </c>
      <c r="AB919">
        <v>0</v>
      </c>
      <c r="AC919">
        <v>0</v>
      </c>
      <c r="AD919">
        <v>0</v>
      </c>
      <c r="AE919">
        <v>255000</v>
      </c>
      <c r="AF919">
        <v>100000</v>
      </c>
      <c r="AG919">
        <v>570380</v>
      </c>
      <c r="AH919">
        <v>0</v>
      </c>
      <c r="AI919">
        <v>415322</v>
      </c>
      <c r="AJ919">
        <v>985703</v>
      </c>
      <c r="AK919">
        <v>1453628</v>
      </c>
      <c r="AL919">
        <v>0</v>
      </c>
      <c r="AM919">
        <v>0</v>
      </c>
      <c r="AN919">
        <v>0</v>
      </c>
      <c r="AO919">
        <v>0</v>
      </c>
      <c r="AP919">
        <v>2439331</v>
      </c>
      <c r="AQ919">
        <v>0</v>
      </c>
      <c r="AR919">
        <v>83898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17950</v>
      </c>
      <c r="AZ919">
        <v>0</v>
      </c>
      <c r="BA919">
        <v>0</v>
      </c>
      <c r="BB919">
        <v>35000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813160</v>
      </c>
      <c r="BN919">
        <v>81310</v>
      </c>
      <c r="BO919">
        <v>302570</v>
      </c>
      <c r="BP919">
        <v>325150</v>
      </c>
      <c r="BQ919">
        <v>66450</v>
      </c>
      <c r="BR919">
        <v>13360</v>
      </c>
      <c r="BS919">
        <v>53770</v>
      </c>
      <c r="BT919">
        <v>0</v>
      </c>
      <c r="BU919">
        <v>9865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67193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247952.899</v>
      </c>
      <c r="CH919">
        <v>31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20</v>
      </c>
      <c r="DA919">
        <v>0</v>
      </c>
      <c r="DB919">
        <v>12</v>
      </c>
      <c r="DC919">
        <v>32</v>
      </c>
      <c r="DD919">
        <v>42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0.5</v>
      </c>
      <c r="DR919">
        <v>2</v>
      </c>
      <c r="DS919">
        <v>2</v>
      </c>
      <c r="DV919" s="2"/>
      <c r="DZ919" t="b">
        <v>1</v>
      </c>
      <c r="EA919" s="2" t="s">
        <v>192</v>
      </c>
      <c r="ED919" s="3">
        <v>46143</v>
      </c>
      <c r="EE919" s="3">
        <v>46173</v>
      </c>
      <c r="EF919" s="2" t="s">
        <v>173</v>
      </c>
      <c r="EG919" t="b">
        <v>1</v>
      </c>
      <c r="EH919" s="2" t="s">
        <v>174</v>
      </c>
      <c r="EK919" s="2"/>
    </row>
    <row r="920" spans="1:141" ht="15">
      <c r="A920" s="3">
        <v>46143</v>
      </c>
      <c r="B920">
        <v>7200</v>
      </c>
      <c r="D920" s="2"/>
      <c r="E920" t="s">
        <v>170</v>
      </c>
      <c r="F920" s="2" t="s">
        <v>171</v>
      </c>
      <c r="G920">
        <v>24</v>
      </c>
      <c r="H920" s="3">
        <v>34659</v>
      </c>
      <c r="J920">
        <v>143323.58900000001</v>
      </c>
      <c r="K920">
        <v>151073.56700000001</v>
      </c>
      <c r="L920">
        <v>183362.66699999999</v>
      </c>
      <c r="M920">
        <v>18</v>
      </c>
      <c r="N920">
        <v>10</v>
      </c>
      <c r="O920">
        <v>3</v>
      </c>
      <c r="P920">
        <v>31</v>
      </c>
      <c r="Q920">
        <v>100</v>
      </c>
      <c r="R920">
        <v>100</v>
      </c>
      <c r="S920">
        <v>6572141</v>
      </c>
      <c r="T920">
        <v>1382141</v>
      </c>
      <c r="U920">
        <v>5190000</v>
      </c>
      <c r="V920">
        <v>31</v>
      </c>
      <c r="W920">
        <v>4434073</v>
      </c>
      <c r="X920">
        <v>0</v>
      </c>
      <c r="Y920">
        <v>0</v>
      </c>
      <c r="Z920">
        <v>0</v>
      </c>
      <c r="AA920">
        <v>232500</v>
      </c>
      <c r="AB920">
        <v>0</v>
      </c>
      <c r="AC920">
        <v>0</v>
      </c>
      <c r="AD920">
        <v>0</v>
      </c>
      <c r="AE920">
        <v>232500</v>
      </c>
      <c r="AF920">
        <v>100000</v>
      </c>
      <c r="AG920">
        <v>566525</v>
      </c>
      <c r="AH920">
        <v>0</v>
      </c>
      <c r="AI920">
        <v>911083</v>
      </c>
      <c r="AJ920">
        <v>1477609</v>
      </c>
      <c r="AK920">
        <v>275044</v>
      </c>
      <c r="AL920">
        <v>0</v>
      </c>
      <c r="AM920">
        <v>0</v>
      </c>
      <c r="AN920">
        <v>0</v>
      </c>
      <c r="AO920">
        <v>0</v>
      </c>
      <c r="AP920">
        <v>1752653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17915</v>
      </c>
      <c r="AZ920">
        <v>0</v>
      </c>
      <c r="BA920">
        <v>0</v>
      </c>
      <c r="BB920">
        <v>35000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598330</v>
      </c>
      <c r="BN920">
        <v>59830</v>
      </c>
      <c r="BO920">
        <v>302570</v>
      </c>
      <c r="BP920">
        <v>286090</v>
      </c>
      <c r="BQ920">
        <v>59150</v>
      </c>
      <c r="BR920">
        <v>13310</v>
      </c>
      <c r="BS920">
        <v>53330</v>
      </c>
      <c r="BT920">
        <v>9000</v>
      </c>
      <c r="BU920">
        <v>531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221790.30300000001</v>
      </c>
      <c r="CH920">
        <v>31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20</v>
      </c>
      <c r="DA920">
        <v>0</v>
      </c>
      <c r="DB920">
        <v>26.5</v>
      </c>
      <c r="DC920">
        <v>46.5</v>
      </c>
      <c r="DD920">
        <v>8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0.5</v>
      </c>
      <c r="DK920">
        <v>0</v>
      </c>
      <c r="DL920">
        <v>0</v>
      </c>
      <c r="DM920">
        <v>0</v>
      </c>
      <c r="DN920">
        <v>0.5</v>
      </c>
      <c r="DO920">
        <v>0</v>
      </c>
      <c r="DP920">
        <v>0</v>
      </c>
      <c r="DQ920">
        <v>0</v>
      </c>
      <c r="DR920">
        <v>2</v>
      </c>
      <c r="DS920">
        <v>2</v>
      </c>
      <c r="DV920" s="2"/>
      <c r="DZ920" t="b">
        <v>1</v>
      </c>
      <c r="EA920" s="2" t="s">
        <v>192</v>
      </c>
      <c r="ED920" s="3">
        <v>46143</v>
      </c>
      <c r="EE920" s="3">
        <v>46173</v>
      </c>
      <c r="EF920" s="2" t="s">
        <v>173</v>
      </c>
      <c r="EG920" t="b">
        <v>1</v>
      </c>
      <c r="EH920" s="2" t="s">
        <v>174</v>
      </c>
      <c r="EK920" s="2"/>
    </row>
    <row r="921" spans="1:141" ht="15">
      <c r="A921" s="3">
        <v>46143</v>
      </c>
      <c r="B921">
        <v>7200</v>
      </c>
      <c r="D921" s="2"/>
      <c r="E921" t="s">
        <v>170</v>
      </c>
      <c r="F921" s="2" t="s">
        <v>171</v>
      </c>
      <c r="G921">
        <v>25</v>
      </c>
      <c r="H921" s="3">
        <v>34935</v>
      </c>
      <c r="J921">
        <v>143601.58900000001</v>
      </c>
      <c r="K921">
        <v>151101.56700000001</v>
      </c>
      <c r="L921">
        <v>183396.03400000001</v>
      </c>
      <c r="M921">
        <v>18</v>
      </c>
      <c r="N921">
        <v>10</v>
      </c>
      <c r="O921">
        <v>3</v>
      </c>
      <c r="P921">
        <v>31</v>
      </c>
      <c r="Q921">
        <v>100</v>
      </c>
      <c r="R921">
        <v>100</v>
      </c>
      <c r="S921">
        <v>7780946</v>
      </c>
      <c r="T921">
        <v>1690946</v>
      </c>
      <c r="U921">
        <v>6090000</v>
      </c>
      <c r="V921">
        <v>30</v>
      </c>
      <c r="W921">
        <v>4451649</v>
      </c>
      <c r="X921">
        <v>0</v>
      </c>
      <c r="Y921">
        <v>0</v>
      </c>
      <c r="Z921">
        <v>0</v>
      </c>
      <c r="AA921">
        <v>225000</v>
      </c>
      <c r="AB921">
        <v>0</v>
      </c>
      <c r="AC921">
        <v>0</v>
      </c>
      <c r="AD921">
        <v>0</v>
      </c>
      <c r="AE921">
        <v>225000</v>
      </c>
      <c r="AF921">
        <v>100000</v>
      </c>
      <c r="AG921">
        <v>566630</v>
      </c>
      <c r="AH921">
        <v>0</v>
      </c>
      <c r="AI921">
        <v>412641</v>
      </c>
      <c r="AJ921">
        <v>979271</v>
      </c>
      <c r="AK921">
        <v>1925658</v>
      </c>
      <c r="AL921">
        <v>0</v>
      </c>
      <c r="AM921">
        <v>0</v>
      </c>
      <c r="AN921">
        <v>0</v>
      </c>
      <c r="AO921">
        <v>0</v>
      </c>
      <c r="AP921">
        <v>2904929</v>
      </c>
      <c r="AQ921">
        <v>0</v>
      </c>
      <c r="AR921">
        <v>36418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17950</v>
      </c>
      <c r="AZ921">
        <v>0</v>
      </c>
      <c r="BA921">
        <v>0</v>
      </c>
      <c r="BB921">
        <v>45000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823100</v>
      </c>
      <c r="BN921">
        <v>82310</v>
      </c>
      <c r="BO921">
        <v>302570</v>
      </c>
      <c r="BP921">
        <v>341190</v>
      </c>
      <c r="BQ921">
        <v>70030</v>
      </c>
      <c r="BR921">
        <v>13360</v>
      </c>
      <c r="BS921">
        <v>53430</v>
      </c>
      <c r="BT921">
        <v>0</v>
      </c>
      <c r="BU921">
        <v>4956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245730.49400000001</v>
      </c>
      <c r="CH921">
        <v>31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20</v>
      </c>
      <c r="DA921">
        <v>0</v>
      </c>
      <c r="DB921">
        <v>12</v>
      </c>
      <c r="DC921">
        <v>32</v>
      </c>
      <c r="DD921">
        <v>56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2</v>
      </c>
      <c r="DS921">
        <v>2</v>
      </c>
      <c r="DV921" s="2"/>
      <c r="DZ921" t="b">
        <v>1</v>
      </c>
      <c r="EA921" s="2" t="s">
        <v>192</v>
      </c>
      <c r="ED921" s="3">
        <v>46143</v>
      </c>
      <c r="EE921" s="3">
        <v>46173</v>
      </c>
      <c r="EF921" s="2" t="s">
        <v>173</v>
      </c>
      <c r="EG921" t="b">
        <v>1</v>
      </c>
      <c r="EH921" s="2" t="s">
        <v>174</v>
      </c>
      <c r="EK921" s="2"/>
    </row>
    <row r="922" spans="1:141" ht="15">
      <c r="A922" s="3">
        <v>46143</v>
      </c>
      <c r="B922">
        <v>7200</v>
      </c>
      <c r="D922" s="2"/>
      <c r="E922" t="s">
        <v>170</v>
      </c>
      <c r="F922" s="2" t="s">
        <v>171</v>
      </c>
      <c r="G922">
        <v>24</v>
      </c>
      <c r="H922" s="3">
        <v>35395</v>
      </c>
      <c r="J922">
        <v>143323.58900000001</v>
      </c>
      <c r="K922">
        <v>150823.56700000001</v>
      </c>
      <c r="L922">
        <v>183064.75</v>
      </c>
      <c r="M922">
        <v>18</v>
      </c>
      <c r="N922">
        <v>10</v>
      </c>
      <c r="O922">
        <v>3</v>
      </c>
      <c r="P922">
        <v>31</v>
      </c>
      <c r="Q922">
        <v>100</v>
      </c>
      <c r="R922">
        <v>100</v>
      </c>
      <c r="S922">
        <v>7348678</v>
      </c>
      <c r="T922">
        <v>1594140</v>
      </c>
      <c r="U922">
        <v>5754538</v>
      </c>
      <c r="V922">
        <v>29</v>
      </c>
      <c r="W922">
        <v>4443031</v>
      </c>
      <c r="X922">
        <v>0</v>
      </c>
      <c r="Y922">
        <v>0</v>
      </c>
      <c r="Z922">
        <v>7500</v>
      </c>
      <c r="AA922">
        <v>217500</v>
      </c>
      <c r="AB922">
        <v>0</v>
      </c>
      <c r="AC922">
        <v>0</v>
      </c>
      <c r="AD922">
        <v>0</v>
      </c>
      <c r="AE922">
        <v>225000</v>
      </c>
      <c r="AF922">
        <v>100000</v>
      </c>
      <c r="AG922">
        <v>565588</v>
      </c>
      <c r="AH922">
        <v>0</v>
      </c>
      <c r="AI922">
        <v>875278</v>
      </c>
      <c r="AJ922">
        <v>1440866</v>
      </c>
      <c r="AK922">
        <v>1029739</v>
      </c>
      <c r="AL922">
        <v>0</v>
      </c>
      <c r="AM922">
        <v>32127</v>
      </c>
      <c r="AN922">
        <v>0</v>
      </c>
      <c r="AO922">
        <v>5000</v>
      </c>
      <c r="AP922">
        <v>2507732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17915</v>
      </c>
      <c r="AZ922">
        <v>0</v>
      </c>
      <c r="BA922">
        <v>0</v>
      </c>
      <c r="BB922">
        <v>55000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686210</v>
      </c>
      <c r="BN922">
        <v>68620</v>
      </c>
      <c r="BO922">
        <v>302570</v>
      </c>
      <c r="BP922">
        <v>323470</v>
      </c>
      <c r="BQ922">
        <v>66140</v>
      </c>
      <c r="BR922">
        <v>13330</v>
      </c>
      <c r="BS922">
        <v>53330</v>
      </c>
      <c r="BT922">
        <v>3000</v>
      </c>
      <c r="BU922">
        <v>10000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67470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255424.573</v>
      </c>
      <c r="CH922">
        <v>31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20</v>
      </c>
      <c r="DA922">
        <v>0</v>
      </c>
      <c r="DB922">
        <v>25.5</v>
      </c>
      <c r="DC922">
        <v>45.5</v>
      </c>
      <c r="DD922">
        <v>30</v>
      </c>
      <c r="DE922">
        <v>0</v>
      </c>
      <c r="DF922">
        <v>2.34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0.5</v>
      </c>
      <c r="DQ922">
        <v>0</v>
      </c>
      <c r="DR922">
        <v>2</v>
      </c>
      <c r="DS922">
        <v>2</v>
      </c>
      <c r="DV922" s="2"/>
      <c r="DZ922" t="b">
        <v>1</v>
      </c>
      <c r="EA922" s="2" t="s">
        <v>192</v>
      </c>
      <c r="ED922" s="3">
        <v>46143</v>
      </c>
      <c r="EE922" s="3">
        <v>46173</v>
      </c>
      <c r="EF922" s="2" t="s">
        <v>173</v>
      </c>
      <c r="EG922" t="b">
        <v>1</v>
      </c>
      <c r="EH922" s="2" t="s">
        <v>174</v>
      </c>
      <c r="EK922" s="2"/>
    </row>
    <row r="923" spans="1:141" ht="15">
      <c r="A923" s="3">
        <v>46143</v>
      </c>
      <c r="B923">
        <v>7200</v>
      </c>
      <c r="D923" s="2"/>
      <c r="E923" t="s">
        <v>170</v>
      </c>
      <c r="F923" s="2" t="s">
        <v>171</v>
      </c>
      <c r="G923">
        <v>19</v>
      </c>
      <c r="H923" s="3">
        <v>36557</v>
      </c>
      <c r="J923">
        <v>141205.58900000001</v>
      </c>
      <c r="K923">
        <v>147955.56700000001</v>
      </c>
      <c r="L923">
        <v>179647.05</v>
      </c>
      <c r="M923">
        <v>18</v>
      </c>
      <c r="N923">
        <v>10</v>
      </c>
      <c r="O923">
        <v>3</v>
      </c>
      <c r="P923">
        <v>31</v>
      </c>
      <c r="Q923">
        <v>100</v>
      </c>
      <c r="R923">
        <v>100</v>
      </c>
      <c r="S923">
        <v>7294701</v>
      </c>
      <c r="T923">
        <v>1752701</v>
      </c>
      <c r="U923">
        <v>5542000</v>
      </c>
      <c r="V923">
        <v>26</v>
      </c>
      <c r="W923">
        <v>4377373</v>
      </c>
      <c r="X923">
        <v>0</v>
      </c>
      <c r="Y923">
        <v>0</v>
      </c>
      <c r="Z923">
        <v>7500</v>
      </c>
      <c r="AA923">
        <v>195000</v>
      </c>
      <c r="AB923">
        <v>0</v>
      </c>
      <c r="AC923">
        <v>0</v>
      </c>
      <c r="AD923">
        <v>0</v>
      </c>
      <c r="AE923">
        <v>202500</v>
      </c>
      <c r="AF923">
        <v>100000</v>
      </c>
      <c r="AG923">
        <v>554833</v>
      </c>
      <c r="AH923">
        <v>0</v>
      </c>
      <c r="AI923">
        <v>235786</v>
      </c>
      <c r="AJ923">
        <v>790620</v>
      </c>
      <c r="AK923">
        <v>1751558</v>
      </c>
      <c r="AL923">
        <v>0</v>
      </c>
      <c r="AM923">
        <v>0</v>
      </c>
      <c r="AN923">
        <v>0</v>
      </c>
      <c r="AO923">
        <v>0</v>
      </c>
      <c r="AP923">
        <v>2542178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17650</v>
      </c>
      <c r="AZ923">
        <v>0</v>
      </c>
      <c r="BA923">
        <v>0</v>
      </c>
      <c r="BB923">
        <v>55000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793070</v>
      </c>
      <c r="BN923">
        <v>79300</v>
      </c>
      <c r="BO923">
        <v>302570</v>
      </c>
      <c r="BP923">
        <v>322010</v>
      </c>
      <c r="BQ923">
        <v>65650</v>
      </c>
      <c r="BR923">
        <v>13140</v>
      </c>
      <c r="BS923">
        <v>52340</v>
      </c>
      <c r="BT923">
        <v>1000</v>
      </c>
      <c r="BU923">
        <v>8578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115043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234957.06700000001</v>
      </c>
      <c r="CH923">
        <v>31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20</v>
      </c>
      <c r="DA923">
        <v>0</v>
      </c>
      <c r="DB923">
        <v>7</v>
      </c>
      <c r="DC923">
        <v>27</v>
      </c>
      <c r="DD923">
        <v>52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2</v>
      </c>
      <c r="DS923">
        <v>2</v>
      </c>
      <c r="DV923" s="2"/>
      <c r="DZ923" t="b">
        <v>1</v>
      </c>
      <c r="EA923" s="2" t="s">
        <v>192</v>
      </c>
      <c r="ED923" s="3">
        <v>46143</v>
      </c>
      <c r="EE923" s="3">
        <v>46173</v>
      </c>
      <c r="EF923" s="2" t="s">
        <v>173</v>
      </c>
      <c r="EG923" t="b">
        <v>1</v>
      </c>
      <c r="EH923" s="2" t="s">
        <v>174</v>
      </c>
      <c r="EK923" s="2"/>
    </row>
    <row r="924" spans="1:141" ht="15">
      <c r="A924" s="3">
        <v>46143</v>
      </c>
      <c r="B924">
        <v>7210</v>
      </c>
      <c r="D924" s="2"/>
      <c r="E924" t="s">
        <v>170</v>
      </c>
      <c r="F924" s="2" t="s">
        <v>171</v>
      </c>
      <c r="G924">
        <v>14</v>
      </c>
      <c r="H924" s="3">
        <v>34869</v>
      </c>
      <c r="J924">
        <v>138345.58900000001</v>
      </c>
      <c r="K924">
        <v>146095.56700000001</v>
      </c>
      <c r="L924">
        <v>174097.217</v>
      </c>
      <c r="M924">
        <v>18</v>
      </c>
      <c r="N924">
        <v>10</v>
      </c>
      <c r="O924">
        <v>3</v>
      </c>
      <c r="P924">
        <v>31</v>
      </c>
      <c r="Q924">
        <v>100</v>
      </c>
      <c r="R924">
        <v>100</v>
      </c>
      <c r="S924">
        <v>7464473</v>
      </c>
      <c r="T924">
        <v>1665473</v>
      </c>
      <c r="U924">
        <v>5799000</v>
      </c>
      <c r="V924">
        <v>30</v>
      </c>
      <c r="W924">
        <v>4288713</v>
      </c>
      <c r="X924">
        <v>0</v>
      </c>
      <c r="Y924">
        <v>0</v>
      </c>
      <c r="Z924">
        <v>7500</v>
      </c>
      <c r="AA924">
        <v>225000</v>
      </c>
      <c r="AB924">
        <v>0</v>
      </c>
      <c r="AC924">
        <v>0</v>
      </c>
      <c r="AD924">
        <v>0</v>
      </c>
      <c r="AE924">
        <v>232500</v>
      </c>
      <c r="AF924">
        <v>0</v>
      </c>
      <c r="AG924">
        <v>547858</v>
      </c>
      <c r="AH924">
        <v>0</v>
      </c>
      <c r="AI924">
        <v>734472</v>
      </c>
      <c r="AJ924">
        <v>1282331</v>
      </c>
      <c r="AK924">
        <v>1501588</v>
      </c>
      <c r="AL924">
        <v>87048</v>
      </c>
      <c r="AM924">
        <v>0</v>
      </c>
      <c r="AN924">
        <v>0</v>
      </c>
      <c r="AO924">
        <v>0</v>
      </c>
      <c r="AP924">
        <v>2870967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17293</v>
      </c>
      <c r="AZ924">
        <v>0</v>
      </c>
      <c r="BA924">
        <v>0</v>
      </c>
      <c r="BB924">
        <v>55000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822610</v>
      </c>
      <c r="BN924">
        <v>82260</v>
      </c>
      <c r="BO924">
        <v>302570</v>
      </c>
      <c r="BP924">
        <v>327170</v>
      </c>
      <c r="BQ924">
        <v>67180</v>
      </c>
      <c r="BR924">
        <v>12870</v>
      </c>
      <c r="BS924">
        <v>50690</v>
      </c>
      <c r="BT924">
        <v>0</v>
      </c>
      <c r="BU924">
        <v>123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251644.49400000001</v>
      </c>
      <c r="CH924">
        <v>31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20</v>
      </c>
      <c r="DA924">
        <v>0</v>
      </c>
      <c r="DB924">
        <v>22.5</v>
      </c>
      <c r="DC924">
        <v>42.5</v>
      </c>
      <c r="DD924">
        <v>46</v>
      </c>
      <c r="DE924">
        <v>2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1</v>
      </c>
      <c r="DR924">
        <v>2</v>
      </c>
      <c r="DS924">
        <v>2</v>
      </c>
      <c r="DV924" s="2"/>
      <c r="DZ924" t="b">
        <v>1</v>
      </c>
      <c r="EA924" s="2" t="s">
        <v>193</v>
      </c>
      <c r="ED924" s="3">
        <v>46143</v>
      </c>
      <c r="EE924" s="3">
        <v>46173</v>
      </c>
      <c r="EF924" s="2" t="s">
        <v>173</v>
      </c>
      <c r="EG924" t="b">
        <v>1</v>
      </c>
      <c r="EH924" s="2" t="s">
        <v>174</v>
      </c>
      <c r="EK924" s="2"/>
    </row>
    <row r="925" spans="1:141" ht="15">
      <c r="A925" s="3">
        <v>46143</v>
      </c>
      <c r="B925">
        <v>7210</v>
      </c>
      <c r="D925" s="2"/>
      <c r="E925" t="s">
        <v>170</v>
      </c>
      <c r="F925" s="2" t="s">
        <v>171</v>
      </c>
      <c r="G925">
        <v>13</v>
      </c>
      <c r="H925" s="3">
        <v>35079</v>
      </c>
      <c r="J925">
        <v>137689.58900000001</v>
      </c>
      <c r="K925">
        <v>146189.56700000001</v>
      </c>
      <c r="L925">
        <v>174209.234</v>
      </c>
      <c r="M925">
        <v>18</v>
      </c>
      <c r="N925">
        <v>10</v>
      </c>
      <c r="O925">
        <v>3</v>
      </c>
      <c r="P925">
        <v>31</v>
      </c>
      <c r="Q925">
        <v>100</v>
      </c>
      <c r="R925">
        <v>100</v>
      </c>
      <c r="S925">
        <v>7625836</v>
      </c>
      <c r="T925">
        <v>1662836</v>
      </c>
      <c r="U925">
        <v>5963000</v>
      </c>
      <c r="V925">
        <v>30</v>
      </c>
      <c r="W925">
        <v>4268377</v>
      </c>
      <c r="X925">
        <v>0</v>
      </c>
      <c r="Y925">
        <v>0</v>
      </c>
      <c r="Z925">
        <v>30000</v>
      </c>
      <c r="AA925">
        <v>225000</v>
      </c>
      <c r="AB925">
        <v>0</v>
      </c>
      <c r="AC925">
        <v>0</v>
      </c>
      <c r="AD925">
        <v>0</v>
      </c>
      <c r="AE925">
        <v>255000</v>
      </c>
      <c r="AF925">
        <v>0</v>
      </c>
      <c r="AG925">
        <v>548210</v>
      </c>
      <c r="AH925">
        <v>0</v>
      </c>
      <c r="AI925">
        <v>734945</v>
      </c>
      <c r="AJ925">
        <v>1283156</v>
      </c>
      <c r="AK925">
        <v>1567883</v>
      </c>
      <c r="AL925">
        <v>174209</v>
      </c>
      <c r="AM925">
        <v>0</v>
      </c>
      <c r="AN925">
        <v>0</v>
      </c>
      <c r="AO925">
        <v>0</v>
      </c>
      <c r="AP925">
        <v>3025248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17211</v>
      </c>
      <c r="AZ925">
        <v>0</v>
      </c>
      <c r="BA925">
        <v>0</v>
      </c>
      <c r="BB925">
        <v>50000</v>
      </c>
      <c r="BC925">
        <v>0</v>
      </c>
      <c r="BD925">
        <v>0</v>
      </c>
      <c r="BE925">
        <v>10000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754400</v>
      </c>
      <c r="BN925">
        <v>75440</v>
      </c>
      <c r="BO925">
        <v>302570</v>
      </c>
      <c r="BP925">
        <v>334310</v>
      </c>
      <c r="BQ925">
        <v>68630</v>
      </c>
      <c r="BR925">
        <v>12810</v>
      </c>
      <c r="BS925">
        <v>50710</v>
      </c>
      <c r="BT925">
        <v>0</v>
      </c>
      <c r="BU925">
        <v>720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63246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266098.41600000003</v>
      </c>
      <c r="CH925">
        <v>31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20</v>
      </c>
      <c r="DA925">
        <v>0</v>
      </c>
      <c r="DB925">
        <v>22.5</v>
      </c>
      <c r="DC925">
        <v>42.5</v>
      </c>
      <c r="DD925">
        <v>48</v>
      </c>
      <c r="DE925">
        <v>4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1</v>
      </c>
      <c r="DR925">
        <v>2</v>
      </c>
      <c r="DS925">
        <v>2</v>
      </c>
      <c r="DV925" s="2"/>
      <c r="DZ925" t="b">
        <v>1</v>
      </c>
      <c r="EA925" s="2" t="s">
        <v>193</v>
      </c>
      <c r="ED925" s="3">
        <v>46143</v>
      </c>
      <c r="EE925" s="3">
        <v>46173</v>
      </c>
      <c r="EF925" s="2" t="s">
        <v>173</v>
      </c>
      <c r="EG925" t="b">
        <v>1</v>
      </c>
      <c r="EH925" s="2" t="s">
        <v>174</v>
      </c>
      <c r="EK925" s="2"/>
    </row>
    <row r="926" spans="1:141" ht="15">
      <c r="A926" s="3">
        <v>46143</v>
      </c>
      <c r="B926">
        <v>7210</v>
      </c>
      <c r="D926" s="2"/>
      <c r="E926" t="s">
        <v>176</v>
      </c>
      <c r="F926" s="2" t="s">
        <v>177</v>
      </c>
      <c r="G926">
        <v>5</v>
      </c>
      <c r="H926" s="3">
        <v>37963</v>
      </c>
      <c r="J926">
        <v>111809.333</v>
      </c>
      <c r="K926">
        <v>117559.3</v>
      </c>
      <c r="L926">
        <v>140091.49900000001</v>
      </c>
      <c r="M926">
        <v>18</v>
      </c>
      <c r="N926">
        <v>10</v>
      </c>
      <c r="O926">
        <v>3</v>
      </c>
      <c r="P926">
        <v>31</v>
      </c>
      <c r="Q926">
        <v>100</v>
      </c>
      <c r="R926">
        <v>100</v>
      </c>
      <c r="S926">
        <v>6133471</v>
      </c>
      <c r="T926">
        <v>1217471</v>
      </c>
      <c r="U926">
        <v>4916000</v>
      </c>
      <c r="V926">
        <v>22</v>
      </c>
      <c r="W926">
        <v>3466089</v>
      </c>
      <c r="X926">
        <v>0</v>
      </c>
      <c r="Y926">
        <v>0</v>
      </c>
      <c r="Z926">
        <v>7500</v>
      </c>
      <c r="AA926">
        <v>165000</v>
      </c>
      <c r="AB926">
        <v>0</v>
      </c>
      <c r="AC926">
        <v>0</v>
      </c>
      <c r="AD926">
        <v>0</v>
      </c>
      <c r="AE926">
        <v>172500</v>
      </c>
      <c r="AF926">
        <v>0</v>
      </c>
      <c r="AG926">
        <v>440847</v>
      </c>
      <c r="AH926">
        <v>0</v>
      </c>
      <c r="AI926">
        <v>630411</v>
      </c>
      <c r="AJ926">
        <v>1071259</v>
      </c>
      <c r="AK926">
        <v>1234556</v>
      </c>
      <c r="AL926">
        <v>140091</v>
      </c>
      <c r="AM926">
        <v>0</v>
      </c>
      <c r="AN926">
        <v>0</v>
      </c>
      <c r="AO926">
        <v>0</v>
      </c>
      <c r="AP926">
        <v>2445906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13976</v>
      </c>
      <c r="AZ926">
        <v>0</v>
      </c>
      <c r="BA926">
        <v>0</v>
      </c>
      <c r="BB926">
        <v>35000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457910</v>
      </c>
      <c r="BN926">
        <v>45790</v>
      </c>
      <c r="BO926">
        <v>259110</v>
      </c>
      <c r="BP926">
        <v>267910</v>
      </c>
      <c r="BQ926">
        <v>55200</v>
      </c>
      <c r="BR926">
        <v>10400</v>
      </c>
      <c r="BS926">
        <v>40790</v>
      </c>
      <c r="BT926">
        <v>0</v>
      </c>
      <c r="BU926">
        <v>6835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73526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206126.337</v>
      </c>
      <c r="CH926">
        <v>31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20</v>
      </c>
      <c r="DA926">
        <v>0</v>
      </c>
      <c r="DB926">
        <v>24</v>
      </c>
      <c r="DC926">
        <v>44</v>
      </c>
      <c r="DD926">
        <v>47</v>
      </c>
      <c r="DE926">
        <v>4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2</v>
      </c>
      <c r="DS926">
        <v>2</v>
      </c>
      <c r="DV926" s="2"/>
      <c r="DZ926" t="b">
        <v>1</v>
      </c>
      <c r="EA926" s="2" t="s">
        <v>193</v>
      </c>
      <c r="ED926" s="3">
        <v>46143</v>
      </c>
      <c r="EE926" s="3">
        <v>46173</v>
      </c>
      <c r="EF926" s="2" t="s">
        <v>173</v>
      </c>
      <c r="EG926" t="b">
        <v>1</v>
      </c>
      <c r="EH926" s="2" t="s">
        <v>174</v>
      </c>
      <c r="EK926" s="2"/>
    </row>
    <row r="927" spans="1:141" ht="15">
      <c r="A927" s="3">
        <v>46143</v>
      </c>
      <c r="B927">
        <v>7210</v>
      </c>
      <c r="D927" s="2"/>
      <c r="E927" t="s">
        <v>176</v>
      </c>
      <c r="F927" s="2" t="s">
        <v>177</v>
      </c>
      <c r="G927">
        <v>15</v>
      </c>
      <c r="H927" s="3">
        <v>38096</v>
      </c>
      <c r="J927">
        <v>118421.333</v>
      </c>
      <c r="K927">
        <v>123921.3</v>
      </c>
      <c r="L927">
        <v>147672.883</v>
      </c>
      <c r="M927">
        <v>18</v>
      </c>
      <c r="N927">
        <v>10</v>
      </c>
      <c r="O927">
        <v>3</v>
      </c>
      <c r="P927">
        <v>31</v>
      </c>
      <c r="Q927">
        <v>100</v>
      </c>
      <c r="R927">
        <v>100</v>
      </c>
      <c r="S927">
        <v>6099936</v>
      </c>
      <c r="T927">
        <v>1265230</v>
      </c>
      <c r="U927">
        <v>4834706</v>
      </c>
      <c r="V927">
        <v>22</v>
      </c>
      <c r="W927">
        <v>3671061</v>
      </c>
      <c r="X927">
        <v>0</v>
      </c>
      <c r="Y927">
        <v>0</v>
      </c>
      <c r="Z927">
        <v>0</v>
      </c>
      <c r="AA927">
        <v>165000</v>
      </c>
      <c r="AB927">
        <v>0</v>
      </c>
      <c r="AC927">
        <v>0</v>
      </c>
      <c r="AD927">
        <v>0</v>
      </c>
      <c r="AE927">
        <v>165000</v>
      </c>
      <c r="AF927">
        <v>0</v>
      </c>
      <c r="AG927">
        <v>464704</v>
      </c>
      <c r="AH927">
        <v>0</v>
      </c>
      <c r="AI927">
        <v>290730</v>
      </c>
      <c r="AJ927">
        <v>755435</v>
      </c>
      <c r="AK927">
        <v>1218301</v>
      </c>
      <c r="AL927">
        <v>0</v>
      </c>
      <c r="AM927">
        <v>240337</v>
      </c>
      <c r="AN927">
        <v>0</v>
      </c>
      <c r="AO927">
        <v>25000</v>
      </c>
      <c r="AP927">
        <v>2239073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14802</v>
      </c>
      <c r="AZ927">
        <v>0</v>
      </c>
      <c r="BA927">
        <v>0</v>
      </c>
      <c r="BB927">
        <v>10000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548680</v>
      </c>
      <c r="BN927">
        <v>54860</v>
      </c>
      <c r="BO927">
        <v>272650</v>
      </c>
      <c r="BP927">
        <v>265120</v>
      </c>
      <c r="BQ927">
        <v>54900</v>
      </c>
      <c r="BR927">
        <v>11020</v>
      </c>
      <c r="BS927">
        <v>43000</v>
      </c>
      <c r="BT927">
        <v>5000</v>
      </c>
      <c r="BU927">
        <v>10000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248727.36</v>
      </c>
      <c r="CH927">
        <v>31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5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20</v>
      </c>
      <c r="DA927">
        <v>0</v>
      </c>
      <c r="DB927">
        <v>10.5</v>
      </c>
      <c r="DC927">
        <v>30.5</v>
      </c>
      <c r="DD927">
        <v>44</v>
      </c>
      <c r="DE927">
        <v>0</v>
      </c>
      <c r="DF927">
        <v>21.7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1</v>
      </c>
      <c r="DR927">
        <v>2</v>
      </c>
      <c r="DS927">
        <v>2</v>
      </c>
      <c r="DV927" s="2"/>
      <c r="DZ927" t="b">
        <v>1</v>
      </c>
      <c r="EA927" s="2" t="s">
        <v>193</v>
      </c>
      <c r="ED927" s="3">
        <v>46143</v>
      </c>
      <c r="EE927" s="3">
        <v>46173</v>
      </c>
      <c r="EF927" s="2" t="s">
        <v>173</v>
      </c>
      <c r="EG927" t="b">
        <v>1</v>
      </c>
      <c r="EH927" s="2" t="s">
        <v>174</v>
      </c>
      <c r="EK927" s="2"/>
    </row>
    <row r="928" spans="1:141" ht="15">
      <c r="A928" s="3">
        <v>46143</v>
      </c>
      <c r="B928">
        <v>7220</v>
      </c>
      <c r="D928" s="2"/>
      <c r="E928" t="s">
        <v>170</v>
      </c>
      <c r="F928" s="2" t="s">
        <v>171</v>
      </c>
      <c r="G928">
        <v>7</v>
      </c>
      <c r="H928" s="3">
        <v>35059</v>
      </c>
      <c r="J928">
        <v>132883.58900000001</v>
      </c>
      <c r="K928">
        <v>140633.56700000001</v>
      </c>
      <c r="L928">
        <v>167588.334</v>
      </c>
      <c r="M928">
        <v>18</v>
      </c>
      <c r="N928">
        <v>10</v>
      </c>
      <c r="O928">
        <v>3</v>
      </c>
      <c r="P928">
        <v>31</v>
      </c>
      <c r="Q928">
        <v>100</v>
      </c>
      <c r="R928">
        <v>100</v>
      </c>
      <c r="S928">
        <v>7766041</v>
      </c>
      <c r="T928">
        <v>1687041</v>
      </c>
      <c r="U928">
        <v>6079000</v>
      </c>
      <c r="V928">
        <v>30</v>
      </c>
      <c r="W928">
        <v>4119391</v>
      </c>
      <c r="X928">
        <v>0</v>
      </c>
      <c r="Y928">
        <v>0</v>
      </c>
      <c r="Z928">
        <v>7500</v>
      </c>
      <c r="AA928">
        <v>225000</v>
      </c>
      <c r="AB928">
        <v>0</v>
      </c>
      <c r="AC928">
        <v>0</v>
      </c>
      <c r="AD928">
        <v>0</v>
      </c>
      <c r="AE928">
        <v>232500</v>
      </c>
      <c r="AF928">
        <v>0</v>
      </c>
      <c r="AG928">
        <v>527375</v>
      </c>
      <c r="AH928">
        <v>0</v>
      </c>
      <c r="AI928">
        <v>644167</v>
      </c>
      <c r="AJ928">
        <v>1171543</v>
      </c>
      <c r="AK928">
        <v>1508295</v>
      </c>
      <c r="AL928">
        <v>83794</v>
      </c>
      <c r="AM928">
        <v>528908</v>
      </c>
      <c r="AN928">
        <v>0</v>
      </c>
      <c r="AO928">
        <v>60000</v>
      </c>
      <c r="AP928">
        <v>3352540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16610</v>
      </c>
      <c r="AZ928">
        <v>0</v>
      </c>
      <c r="BA928">
        <v>0</v>
      </c>
      <c r="BB928">
        <v>45000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819700</v>
      </c>
      <c r="BN928">
        <v>81970</v>
      </c>
      <c r="BO928">
        <v>302570</v>
      </c>
      <c r="BP928">
        <v>341330</v>
      </c>
      <c r="BQ928">
        <v>69890</v>
      </c>
      <c r="BR928">
        <v>12360</v>
      </c>
      <c r="BS928">
        <v>48790</v>
      </c>
      <c r="BT928">
        <v>10000</v>
      </c>
      <c r="BU928">
        <v>431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290123.90999999997</v>
      </c>
      <c r="CH928">
        <v>31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12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20</v>
      </c>
      <c r="DA928">
        <v>0</v>
      </c>
      <c r="DB928">
        <v>20.5</v>
      </c>
      <c r="DC928">
        <v>40.5</v>
      </c>
      <c r="DD928">
        <v>48</v>
      </c>
      <c r="DE928">
        <v>2</v>
      </c>
      <c r="DF928">
        <v>42.08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2</v>
      </c>
      <c r="DS928">
        <v>2</v>
      </c>
      <c r="DV928" s="2"/>
      <c r="DZ928" t="b">
        <v>1</v>
      </c>
      <c r="EA928" s="2" t="s">
        <v>194</v>
      </c>
      <c r="ED928" s="3">
        <v>46143</v>
      </c>
      <c r="EE928" s="3">
        <v>46173</v>
      </c>
      <c r="EF928" s="2" t="s">
        <v>173</v>
      </c>
      <c r="EG928" t="b">
        <v>1</v>
      </c>
      <c r="EH928" s="2" t="s">
        <v>174</v>
      </c>
      <c r="EK928" s="2"/>
    </row>
    <row r="929" spans="1:141" ht="15">
      <c r="A929" s="3">
        <v>46143</v>
      </c>
      <c r="B929">
        <v>7220</v>
      </c>
      <c r="D929" s="2"/>
      <c r="E929" t="s">
        <v>170</v>
      </c>
      <c r="F929" s="2" t="s">
        <v>171</v>
      </c>
      <c r="G929">
        <v>9</v>
      </c>
      <c r="H929" s="3">
        <v>35219</v>
      </c>
      <c r="J929">
        <v>134594.58900000001</v>
      </c>
      <c r="K929">
        <v>142344.56700000001</v>
      </c>
      <c r="L929">
        <v>169627.27499999999</v>
      </c>
      <c r="M929">
        <v>18</v>
      </c>
      <c r="N929">
        <v>10</v>
      </c>
      <c r="O929">
        <v>3</v>
      </c>
      <c r="P929">
        <v>31</v>
      </c>
      <c r="Q929">
        <v>100</v>
      </c>
      <c r="R929">
        <v>100</v>
      </c>
      <c r="S929">
        <v>8761100</v>
      </c>
      <c r="T929">
        <v>2084100</v>
      </c>
      <c r="U929">
        <v>6677000</v>
      </c>
      <c r="V929">
        <v>30</v>
      </c>
      <c r="W929">
        <v>4172432</v>
      </c>
      <c r="X929">
        <v>0</v>
      </c>
      <c r="Y929">
        <v>0</v>
      </c>
      <c r="Z929">
        <v>7500</v>
      </c>
      <c r="AA929">
        <v>225000</v>
      </c>
      <c r="AB929">
        <v>0</v>
      </c>
      <c r="AC929">
        <v>0</v>
      </c>
      <c r="AD929">
        <v>0</v>
      </c>
      <c r="AE929">
        <v>232500</v>
      </c>
      <c r="AF929">
        <v>0</v>
      </c>
      <c r="AG929">
        <v>533792</v>
      </c>
      <c r="AH929">
        <v>0</v>
      </c>
      <c r="AI929">
        <v>588394</v>
      </c>
      <c r="AJ929">
        <v>1122186</v>
      </c>
      <c r="AK929">
        <v>2289968</v>
      </c>
      <c r="AL929">
        <v>296847</v>
      </c>
      <c r="AM929">
        <v>535343</v>
      </c>
      <c r="AN929">
        <v>0</v>
      </c>
      <c r="AO929">
        <v>60000</v>
      </c>
      <c r="AP929">
        <v>4304344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16824</v>
      </c>
      <c r="AZ929">
        <v>0</v>
      </c>
      <c r="BA929">
        <v>0</v>
      </c>
      <c r="BB929">
        <v>35000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1141320</v>
      </c>
      <c r="BN929">
        <v>114130</v>
      </c>
      <c r="BO929">
        <v>302570</v>
      </c>
      <c r="BP929">
        <v>376420</v>
      </c>
      <c r="BQ929">
        <v>78850</v>
      </c>
      <c r="BR929">
        <v>12520</v>
      </c>
      <c r="BS929">
        <v>49380</v>
      </c>
      <c r="BT929">
        <v>0</v>
      </c>
      <c r="BU929">
        <v>8910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292580.39299999998</v>
      </c>
      <c r="CH929">
        <v>31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12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20</v>
      </c>
      <c r="DA929">
        <v>0</v>
      </c>
      <c r="DB929">
        <v>18.5</v>
      </c>
      <c r="DC929">
        <v>38.5</v>
      </c>
      <c r="DD929">
        <v>72</v>
      </c>
      <c r="DE929">
        <v>7</v>
      </c>
      <c r="DF929">
        <v>42.08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2</v>
      </c>
      <c r="DS929">
        <v>2</v>
      </c>
      <c r="DV929" s="2"/>
      <c r="DZ929" t="b">
        <v>1</v>
      </c>
      <c r="EA929" s="2" t="s">
        <v>194</v>
      </c>
      <c r="ED929" s="3">
        <v>46143</v>
      </c>
      <c r="EE929" s="3">
        <v>46173</v>
      </c>
      <c r="EF929" s="2" t="s">
        <v>173</v>
      </c>
      <c r="EG929" t="b">
        <v>1</v>
      </c>
      <c r="EH929" s="2" t="s">
        <v>174</v>
      </c>
      <c r="EK929" s="2"/>
    </row>
    <row r="930" spans="1:141" ht="15">
      <c r="A930" s="3">
        <v>46143</v>
      </c>
      <c r="B930">
        <v>7220</v>
      </c>
      <c r="D930" s="2"/>
      <c r="E930" t="s">
        <v>170</v>
      </c>
      <c r="F930" s="2" t="s">
        <v>171</v>
      </c>
      <c r="G930">
        <v>4</v>
      </c>
      <c r="H930" s="3">
        <v>35444</v>
      </c>
      <c r="J930">
        <v>130108.58900000001</v>
      </c>
      <c r="K930">
        <v>137358.56700000001</v>
      </c>
      <c r="L930">
        <v>163685.625</v>
      </c>
      <c r="M930">
        <v>18</v>
      </c>
      <c r="N930">
        <v>10</v>
      </c>
      <c r="O930">
        <v>3</v>
      </c>
      <c r="P930">
        <v>31</v>
      </c>
      <c r="Q930">
        <v>100</v>
      </c>
      <c r="R930">
        <v>100</v>
      </c>
      <c r="S930">
        <v>7928467</v>
      </c>
      <c r="T930">
        <v>1722606</v>
      </c>
      <c r="U930">
        <v>6205861</v>
      </c>
      <c r="V930">
        <v>29</v>
      </c>
      <c r="W930">
        <v>4033366</v>
      </c>
      <c r="X930">
        <v>0</v>
      </c>
      <c r="Y930">
        <v>0</v>
      </c>
      <c r="Z930">
        <v>0</v>
      </c>
      <c r="AA930">
        <v>217500</v>
      </c>
      <c r="AB930">
        <v>0</v>
      </c>
      <c r="AC930">
        <v>0</v>
      </c>
      <c r="AD930">
        <v>0</v>
      </c>
      <c r="AE930">
        <v>217500</v>
      </c>
      <c r="AF930">
        <v>0</v>
      </c>
      <c r="AG930">
        <v>515094</v>
      </c>
      <c r="AH930">
        <v>0</v>
      </c>
      <c r="AI930">
        <v>690548</v>
      </c>
      <c r="AJ930">
        <v>1205643</v>
      </c>
      <c r="AK930">
        <v>1595934</v>
      </c>
      <c r="AL930">
        <v>163685</v>
      </c>
      <c r="AM930">
        <v>586076</v>
      </c>
      <c r="AN930">
        <v>0</v>
      </c>
      <c r="AO930">
        <v>55000</v>
      </c>
      <c r="AP930">
        <v>3606338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16263</v>
      </c>
      <c r="AZ930">
        <v>0</v>
      </c>
      <c r="BA930">
        <v>0</v>
      </c>
      <c r="BB930">
        <v>55000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796740</v>
      </c>
      <c r="BN930">
        <v>79670</v>
      </c>
      <c r="BO930">
        <v>302570</v>
      </c>
      <c r="BP930">
        <v>342840</v>
      </c>
      <c r="BQ930">
        <v>71360</v>
      </c>
      <c r="BR930">
        <v>12100</v>
      </c>
      <c r="BS930">
        <v>47650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69676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274399.57299999997</v>
      </c>
      <c r="CH930">
        <v>31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11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20</v>
      </c>
      <c r="DA930">
        <v>0</v>
      </c>
      <c r="DB930">
        <v>22.5</v>
      </c>
      <c r="DC930">
        <v>42.5</v>
      </c>
      <c r="DD930">
        <v>52</v>
      </c>
      <c r="DE930">
        <v>4</v>
      </c>
      <c r="DF930">
        <v>47.74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2</v>
      </c>
      <c r="DS930">
        <v>2</v>
      </c>
      <c r="DV930" s="2"/>
      <c r="DZ930" t="b">
        <v>1</v>
      </c>
      <c r="EA930" s="2" t="s">
        <v>194</v>
      </c>
      <c r="ED930" s="3">
        <v>46143</v>
      </c>
      <c r="EE930" s="3">
        <v>46173</v>
      </c>
      <c r="EF930" s="2" t="s">
        <v>173</v>
      </c>
      <c r="EG930" t="b">
        <v>1</v>
      </c>
      <c r="EH930" s="2" t="s">
        <v>174</v>
      </c>
      <c r="EK930" s="2"/>
    </row>
    <row r="931" spans="1:141" ht="15">
      <c r="A931" s="3">
        <v>46143</v>
      </c>
      <c r="B931">
        <v>7220</v>
      </c>
      <c r="D931" s="2"/>
      <c r="E931" t="s">
        <v>176</v>
      </c>
      <c r="F931" s="2" t="s">
        <v>177</v>
      </c>
      <c r="G931">
        <v>9</v>
      </c>
      <c r="H931" s="3">
        <v>36549</v>
      </c>
      <c r="J931">
        <v>114832.333</v>
      </c>
      <c r="K931">
        <v>121707.3</v>
      </c>
      <c r="L931">
        <v>145034.533</v>
      </c>
      <c r="M931">
        <v>18</v>
      </c>
      <c r="N931">
        <v>10</v>
      </c>
      <c r="O931">
        <v>3</v>
      </c>
      <c r="P931">
        <v>31</v>
      </c>
      <c r="Q931">
        <v>100</v>
      </c>
      <c r="R931">
        <v>100</v>
      </c>
      <c r="S931">
        <v>6883095</v>
      </c>
      <c r="T931">
        <v>1304260</v>
      </c>
      <c r="U931">
        <v>5578835</v>
      </c>
      <c r="V931">
        <v>26</v>
      </c>
      <c r="W931">
        <v>3559802</v>
      </c>
      <c r="X931">
        <v>0</v>
      </c>
      <c r="Y931">
        <v>0</v>
      </c>
      <c r="Z931">
        <v>11250</v>
      </c>
      <c r="AA931">
        <v>195000</v>
      </c>
      <c r="AB931">
        <v>0</v>
      </c>
      <c r="AC931">
        <v>0</v>
      </c>
      <c r="AD931">
        <v>0</v>
      </c>
      <c r="AE931">
        <v>206250</v>
      </c>
      <c r="AF931">
        <v>0</v>
      </c>
      <c r="AG931">
        <v>456402</v>
      </c>
      <c r="AH931">
        <v>0</v>
      </c>
      <c r="AI931">
        <v>611864</v>
      </c>
      <c r="AJ931">
        <v>1068266</v>
      </c>
      <c r="AK931">
        <v>1305310</v>
      </c>
      <c r="AL931">
        <v>145034</v>
      </c>
      <c r="AM931">
        <v>457728</v>
      </c>
      <c r="AN931">
        <v>0</v>
      </c>
      <c r="AO931">
        <v>60000</v>
      </c>
      <c r="AP931">
        <v>3036338</v>
      </c>
      <c r="AQ931">
        <v>0</v>
      </c>
      <c r="AR931">
        <v>21351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14354</v>
      </c>
      <c r="AZ931">
        <v>0</v>
      </c>
      <c r="BA931">
        <v>0</v>
      </c>
      <c r="BB931">
        <v>45000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604200</v>
      </c>
      <c r="BN931">
        <v>60420</v>
      </c>
      <c r="BO931">
        <v>222820</v>
      </c>
      <c r="BP931">
        <v>301970</v>
      </c>
      <c r="BQ931">
        <v>61950</v>
      </c>
      <c r="BR931">
        <v>10680</v>
      </c>
      <c r="BS931">
        <v>42220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256961.978</v>
      </c>
      <c r="CH931">
        <v>31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12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20</v>
      </c>
      <c r="DA931">
        <v>0</v>
      </c>
      <c r="DB931">
        <v>22.5</v>
      </c>
      <c r="DC931">
        <v>42.5</v>
      </c>
      <c r="DD931">
        <v>48</v>
      </c>
      <c r="DE931">
        <v>4</v>
      </c>
      <c r="DF931">
        <v>42.08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2</v>
      </c>
      <c r="DS931">
        <v>2</v>
      </c>
      <c r="DV931" s="2"/>
      <c r="DZ931" t="b">
        <v>1</v>
      </c>
      <c r="EA931" s="2" t="s">
        <v>194</v>
      </c>
      <c r="ED931" s="3">
        <v>46143</v>
      </c>
      <c r="EE931" s="3">
        <v>46173</v>
      </c>
      <c r="EF931" s="2" t="s">
        <v>173</v>
      </c>
      <c r="EG931" t="b">
        <v>1</v>
      </c>
      <c r="EH931" s="2" t="s">
        <v>174</v>
      </c>
      <c r="EK931" s="2"/>
    </row>
    <row r="932" spans="1:141" ht="15">
      <c r="A932" s="3">
        <v>46143</v>
      </c>
      <c r="B932">
        <v>7220</v>
      </c>
      <c r="D932" s="2"/>
      <c r="E932" t="s">
        <v>176</v>
      </c>
      <c r="F932" s="2" t="s">
        <v>177</v>
      </c>
      <c r="G932">
        <v>5</v>
      </c>
      <c r="H932" s="3">
        <v>37683</v>
      </c>
      <c r="J932">
        <v>111809.333</v>
      </c>
      <c r="K932">
        <v>117809.3</v>
      </c>
      <c r="L932">
        <v>140389.416</v>
      </c>
      <c r="M932">
        <v>18</v>
      </c>
      <c r="N932">
        <v>10</v>
      </c>
      <c r="O932">
        <v>3</v>
      </c>
      <c r="P932">
        <v>31</v>
      </c>
      <c r="Q932">
        <v>100</v>
      </c>
      <c r="R932">
        <v>100</v>
      </c>
      <c r="S932">
        <v>6986550</v>
      </c>
      <c r="T932">
        <v>1576550</v>
      </c>
      <c r="U932">
        <v>5410000</v>
      </c>
      <c r="V932">
        <v>23</v>
      </c>
      <c r="W932">
        <v>3466089</v>
      </c>
      <c r="X932">
        <v>0</v>
      </c>
      <c r="Y932">
        <v>0</v>
      </c>
      <c r="Z932">
        <v>7500</v>
      </c>
      <c r="AA932">
        <v>172500</v>
      </c>
      <c r="AB932">
        <v>0</v>
      </c>
      <c r="AC932">
        <v>0</v>
      </c>
      <c r="AD932">
        <v>0</v>
      </c>
      <c r="AE932">
        <v>180000</v>
      </c>
      <c r="AF932">
        <v>0</v>
      </c>
      <c r="AG932">
        <v>441784</v>
      </c>
      <c r="AH932">
        <v>0</v>
      </c>
      <c r="AI932">
        <v>592267</v>
      </c>
      <c r="AJ932">
        <v>1034052</v>
      </c>
      <c r="AK932">
        <v>1579380</v>
      </c>
      <c r="AL932">
        <v>140389</v>
      </c>
      <c r="AM932">
        <v>502664</v>
      </c>
      <c r="AN932">
        <v>0</v>
      </c>
      <c r="AO932">
        <v>55000</v>
      </c>
      <c r="AP932">
        <v>3311485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13976</v>
      </c>
      <c r="AZ932">
        <v>0</v>
      </c>
      <c r="BA932">
        <v>0</v>
      </c>
      <c r="BB932">
        <v>15000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717530</v>
      </c>
      <c r="BN932">
        <v>71750</v>
      </c>
      <c r="BO932">
        <v>286370</v>
      </c>
      <c r="BP932">
        <v>305440</v>
      </c>
      <c r="BQ932">
        <v>62880</v>
      </c>
      <c r="BR932">
        <v>10400</v>
      </c>
      <c r="BS932">
        <v>40870</v>
      </c>
      <c r="BT932">
        <v>0</v>
      </c>
      <c r="BU932">
        <v>5840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75470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241982.573</v>
      </c>
      <c r="CH932">
        <v>31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11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20</v>
      </c>
      <c r="DA932">
        <v>0</v>
      </c>
      <c r="DB932">
        <v>22.5</v>
      </c>
      <c r="DC932">
        <v>42.5</v>
      </c>
      <c r="DD932">
        <v>60</v>
      </c>
      <c r="DE932">
        <v>4</v>
      </c>
      <c r="DF932">
        <v>47.74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2</v>
      </c>
      <c r="DS932">
        <v>2</v>
      </c>
      <c r="DV932" s="2"/>
      <c r="DZ932" t="b">
        <v>1</v>
      </c>
      <c r="EA932" s="2" t="s">
        <v>194</v>
      </c>
      <c r="ED932" s="3">
        <v>46143</v>
      </c>
      <c r="EE932" s="3">
        <v>46173</v>
      </c>
      <c r="EF932" s="2" t="s">
        <v>173</v>
      </c>
      <c r="EG932" t="b">
        <v>1</v>
      </c>
      <c r="EH932" s="2" t="s">
        <v>174</v>
      </c>
      <c r="EK932" s="2"/>
    </row>
    <row r="933" spans="1:141" ht="15">
      <c r="A933" s="3">
        <v>46143</v>
      </c>
      <c r="B933">
        <v>7220</v>
      </c>
      <c r="D933" s="2"/>
      <c r="E933" t="s">
        <v>176</v>
      </c>
      <c r="F933" s="2" t="s">
        <v>177</v>
      </c>
      <c r="G933">
        <v>16</v>
      </c>
      <c r="H933" s="3">
        <v>37921</v>
      </c>
      <c r="J933">
        <v>118910.333</v>
      </c>
      <c r="K933">
        <v>124410.3</v>
      </c>
      <c r="L933">
        <v>148255.60800000001</v>
      </c>
      <c r="M933">
        <v>18</v>
      </c>
      <c r="N933">
        <v>10</v>
      </c>
      <c r="O933">
        <v>3</v>
      </c>
      <c r="P933">
        <v>31</v>
      </c>
      <c r="Q933">
        <v>100</v>
      </c>
      <c r="R933">
        <v>100</v>
      </c>
      <c r="S933">
        <v>6878477</v>
      </c>
      <c r="T933">
        <v>1438477</v>
      </c>
      <c r="U933">
        <v>5440000</v>
      </c>
      <c r="V933">
        <v>22</v>
      </c>
      <c r="W933">
        <v>3686220</v>
      </c>
      <c r="X933">
        <v>0</v>
      </c>
      <c r="Y933">
        <v>0</v>
      </c>
      <c r="Z933">
        <v>0</v>
      </c>
      <c r="AA933">
        <v>165000</v>
      </c>
      <c r="AB933">
        <v>0</v>
      </c>
      <c r="AC933">
        <v>0</v>
      </c>
      <c r="AD933">
        <v>0</v>
      </c>
      <c r="AE933">
        <v>165000</v>
      </c>
      <c r="AF933">
        <v>0</v>
      </c>
      <c r="AG933">
        <v>466538</v>
      </c>
      <c r="AH933">
        <v>0</v>
      </c>
      <c r="AI933">
        <v>681049</v>
      </c>
      <c r="AJ933">
        <v>1147587</v>
      </c>
      <c r="AK933">
        <v>1223108</v>
      </c>
      <c r="AL933">
        <v>74127</v>
      </c>
      <c r="AM933">
        <v>482572</v>
      </c>
      <c r="AN933">
        <v>0</v>
      </c>
      <c r="AO933">
        <v>50000</v>
      </c>
      <c r="AP933">
        <v>2977394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14863</v>
      </c>
      <c r="AZ933">
        <v>0</v>
      </c>
      <c r="BA933">
        <v>0</v>
      </c>
      <c r="BB933">
        <v>35000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647340</v>
      </c>
      <c r="BN933">
        <v>64730</v>
      </c>
      <c r="BO933">
        <v>302570</v>
      </c>
      <c r="BP933">
        <v>299860</v>
      </c>
      <c r="BQ933">
        <v>61910</v>
      </c>
      <c r="BR933">
        <v>11060</v>
      </c>
      <c r="BS933">
        <v>43170</v>
      </c>
      <c r="BT933">
        <v>0</v>
      </c>
      <c r="BU933">
        <v>7837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253199.05600000001</v>
      </c>
      <c r="CH933">
        <v>31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20</v>
      </c>
      <c r="DA933">
        <v>0</v>
      </c>
      <c r="DB933">
        <v>24.5</v>
      </c>
      <c r="DC933">
        <v>44.5</v>
      </c>
      <c r="DD933">
        <v>44</v>
      </c>
      <c r="DE933">
        <v>2</v>
      </c>
      <c r="DF933">
        <v>43.4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2</v>
      </c>
      <c r="DS933">
        <v>2</v>
      </c>
      <c r="DV933" s="2"/>
      <c r="DZ933" t="b">
        <v>1</v>
      </c>
      <c r="EA933" s="2" t="s">
        <v>194</v>
      </c>
      <c r="ED933" s="3">
        <v>46143</v>
      </c>
      <c r="EE933" s="3">
        <v>46173</v>
      </c>
      <c r="EF933" s="2" t="s">
        <v>173</v>
      </c>
      <c r="EG933" t="b">
        <v>1</v>
      </c>
      <c r="EH933" s="2" t="s">
        <v>174</v>
      </c>
      <c r="EK933" s="2"/>
    </row>
    <row r="934" spans="1:141" ht="15">
      <c r="A934" s="3">
        <v>46143</v>
      </c>
      <c r="B934">
        <v>7220</v>
      </c>
      <c r="D934" s="2"/>
      <c r="E934" t="s">
        <v>176</v>
      </c>
      <c r="F934" s="2" t="s">
        <v>177</v>
      </c>
      <c r="G934">
        <v>7</v>
      </c>
      <c r="H934" s="3">
        <v>38224</v>
      </c>
      <c r="J934">
        <v>113366.333</v>
      </c>
      <c r="K934">
        <v>118991.3</v>
      </c>
      <c r="L934">
        <v>141797.96599999999</v>
      </c>
      <c r="M934">
        <v>18</v>
      </c>
      <c r="N934">
        <v>10</v>
      </c>
      <c r="O934">
        <v>3</v>
      </c>
      <c r="P934">
        <v>31</v>
      </c>
      <c r="Q934">
        <v>100</v>
      </c>
      <c r="R934">
        <v>100</v>
      </c>
      <c r="S934">
        <v>5926345</v>
      </c>
      <c r="T934">
        <v>1139690</v>
      </c>
      <c r="U934">
        <v>4786655</v>
      </c>
      <c r="V934">
        <v>21</v>
      </c>
      <c r="W934">
        <v>3514356</v>
      </c>
      <c r="X934">
        <v>0</v>
      </c>
      <c r="Y934">
        <v>0</v>
      </c>
      <c r="Z934">
        <v>11250</v>
      </c>
      <c r="AA934">
        <v>157500</v>
      </c>
      <c r="AB934">
        <v>0</v>
      </c>
      <c r="AC934">
        <v>0</v>
      </c>
      <c r="AD934">
        <v>0</v>
      </c>
      <c r="AE934">
        <v>168750</v>
      </c>
      <c r="AF934">
        <v>0</v>
      </c>
      <c r="AG934">
        <v>446217</v>
      </c>
      <c r="AH934">
        <v>0</v>
      </c>
      <c r="AI934">
        <v>279164</v>
      </c>
      <c r="AJ934">
        <v>725382</v>
      </c>
      <c r="AK934">
        <v>1063484</v>
      </c>
      <c r="AL934">
        <v>0</v>
      </c>
      <c r="AM934">
        <v>355203</v>
      </c>
      <c r="AN934">
        <v>0</v>
      </c>
      <c r="AO934">
        <v>50000</v>
      </c>
      <c r="AP934">
        <v>2194069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14170</v>
      </c>
      <c r="AZ934">
        <v>0</v>
      </c>
      <c r="BA934">
        <v>0</v>
      </c>
      <c r="BB934">
        <v>35000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434690</v>
      </c>
      <c r="BN934">
        <v>43460</v>
      </c>
      <c r="BO934">
        <v>289030</v>
      </c>
      <c r="BP934">
        <v>257830</v>
      </c>
      <c r="BQ934">
        <v>53340</v>
      </c>
      <c r="BR934">
        <v>10550</v>
      </c>
      <c r="BS934">
        <v>41290</v>
      </c>
      <c r="BT934">
        <v>2000</v>
      </c>
      <c r="BU934">
        <v>7500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221747.47200000001</v>
      </c>
      <c r="CH934">
        <v>31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10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20</v>
      </c>
      <c r="DA934">
        <v>0</v>
      </c>
      <c r="DB934">
        <v>10.5</v>
      </c>
      <c r="DC934">
        <v>30.5</v>
      </c>
      <c r="DD934">
        <v>40</v>
      </c>
      <c r="DE934">
        <v>0</v>
      </c>
      <c r="DF934">
        <v>33.4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1</v>
      </c>
      <c r="DR934">
        <v>2</v>
      </c>
      <c r="DS934">
        <v>2</v>
      </c>
      <c r="DV934" s="2"/>
      <c r="DZ934" t="b">
        <v>1</v>
      </c>
      <c r="EA934" s="2" t="s">
        <v>194</v>
      </c>
      <c r="ED934" s="3">
        <v>46143</v>
      </c>
      <c r="EE934" s="3">
        <v>46173</v>
      </c>
      <c r="EF934" s="2" t="s">
        <v>173</v>
      </c>
      <c r="EG934" t="b">
        <v>1</v>
      </c>
      <c r="EH934" s="2" t="s">
        <v>174</v>
      </c>
      <c r="EK934" s="2"/>
    </row>
    <row r="935" spans="1:141" ht="15">
      <c r="A935" s="3">
        <v>46143</v>
      </c>
      <c r="B935">
        <v>7220</v>
      </c>
      <c r="D935" s="2"/>
      <c r="E935" t="s">
        <v>176</v>
      </c>
      <c r="F935" s="2" t="s">
        <v>177</v>
      </c>
      <c r="G935">
        <v>2</v>
      </c>
      <c r="H935" s="3">
        <v>38600</v>
      </c>
      <c r="J935">
        <v>109205.333</v>
      </c>
      <c r="K935">
        <v>114455.3</v>
      </c>
      <c r="L935">
        <v>136392.56599999999</v>
      </c>
      <c r="M935">
        <v>18</v>
      </c>
      <c r="N935">
        <v>10</v>
      </c>
      <c r="O935">
        <v>3</v>
      </c>
      <c r="P935">
        <v>31</v>
      </c>
      <c r="Q935">
        <v>100</v>
      </c>
      <c r="R935">
        <v>100</v>
      </c>
      <c r="S935">
        <v>6503406</v>
      </c>
      <c r="T935">
        <v>1287360</v>
      </c>
      <c r="U935">
        <v>5216046</v>
      </c>
      <c r="V935">
        <v>20</v>
      </c>
      <c r="W935">
        <v>3385365</v>
      </c>
      <c r="X935">
        <v>0</v>
      </c>
      <c r="Y935">
        <v>0</v>
      </c>
      <c r="Z935">
        <v>7500</v>
      </c>
      <c r="AA935">
        <v>150000</v>
      </c>
      <c r="AB935">
        <v>0</v>
      </c>
      <c r="AC935">
        <v>0</v>
      </c>
      <c r="AD935">
        <v>0</v>
      </c>
      <c r="AE935">
        <v>157500</v>
      </c>
      <c r="AF935">
        <v>0</v>
      </c>
      <c r="AG935">
        <v>429207</v>
      </c>
      <c r="AH935">
        <v>0</v>
      </c>
      <c r="AI935">
        <v>473111</v>
      </c>
      <c r="AJ935">
        <v>902319</v>
      </c>
      <c r="AK935">
        <v>1329827</v>
      </c>
      <c r="AL935">
        <v>136392</v>
      </c>
      <c r="AM935">
        <v>488353</v>
      </c>
      <c r="AN935">
        <v>0</v>
      </c>
      <c r="AO935">
        <v>55000</v>
      </c>
      <c r="AP935">
        <v>2911891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13650</v>
      </c>
      <c r="AZ935">
        <v>0</v>
      </c>
      <c r="BA935">
        <v>0</v>
      </c>
      <c r="BB935">
        <v>35000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572290</v>
      </c>
      <c r="BN935">
        <v>57220</v>
      </c>
      <c r="BO935">
        <v>258970</v>
      </c>
      <c r="BP935">
        <v>280470</v>
      </c>
      <c r="BQ935">
        <v>58530</v>
      </c>
      <c r="BR935">
        <v>10160</v>
      </c>
      <c r="BS935">
        <v>39720</v>
      </c>
      <c r="BT935">
        <v>0</v>
      </c>
      <c r="BU935">
        <v>10000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223285.663</v>
      </c>
      <c r="CH935">
        <v>31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11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20</v>
      </c>
      <c r="DA935">
        <v>0</v>
      </c>
      <c r="DB935">
        <v>18.5</v>
      </c>
      <c r="DC935">
        <v>38.5</v>
      </c>
      <c r="DD935">
        <v>52</v>
      </c>
      <c r="DE935">
        <v>4</v>
      </c>
      <c r="DF935">
        <v>47.74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2</v>
      </c>
      <c r="DS935">
        <v>2</v>
      </c>
      <c r="DV935" s="2"/>
      <c r="DZ935" t="b">
        <v>1</v>
      </c>
      <c r="EA935" s="2" t="s">
        <v>194</v>
      </c>
      <c r="ED935" s="3">
        <v>46143</v>
      </c>
      <c r="EE935" s="3">
        <v>46173</v>
      </c>
      <c r="EF935" s="2" t="s">
        <v>173</v>
      </c>
      <c r="EG935" t="b">
        <v>1</v>
      </c>
      <c r="EH935" s="2" t="s">
        <v>174</v>
      </c>
      <c r="EK935" s="2"/>
    </row>
    <row r="936" spans="1:141" ht="15">
      <c r="A936" s="3">
        <v>46143</v>
      </c>
      <c r="B936">
        <v>7250</v>
      </c>
      <c r="D936" s="2"/>
      <c r="E936" t="s">
        <v>176</v>
      </c>
      <c r="F936" s="2" t="s">
        <v>177</v>
      </c>
      <c r="G936">
        <v>3</v>
      </c>
      <c r="H936" s="3">
        <v>41640</v>
      </c>
      <c r="J936">
        <v>110095.333</v>
      </c>
      <c r="K936">
        <v>113095.3</v>
      </c>
      <c r="L936">
        <v>134771.899</v>
      </c>
      <c r="M936">
        <v>18</v>
      </c>
      <c r="N936">
        <v>10</v>
      </c>
      <c r="O936">
        <v>3</v>
      </c>
      <c r="P936">
        <v>31</v>
      </c>
      <c r="Q936">
        <v>100</v>
      </c>
      <c r="R936">
        <v>100</v>
      </c>
      <c r="S936">
        <v>6603167</v>
      </c>
      <c r="T936">
        <v>1313167</v>
      </c>
      <c r="U936">
        <v>5290000</v>
      </c>
      <c r="V936">
        <v>12</v>
      </c>
      <c r="W936">
        <v>3385431</v>
      </c>
      <c r="X936">
        <v>0</v>
      </c>
      <c r="Y936">
        <v>0</v>
      </c>
      <c r="Z936">
        <v>0</v>
      </c>
      <c r="AA936">
        <v>90000</v>
      </c>
      <c r="AB936">
        <v>0</v>
      </c>
      <c r="AC936">
        <v>0</v>
      </c>
      <c r="AD936">
        <v>0</v>
      </c>
      <c r="AE936">
        <v>90000</v>
      </c>
      <c r="AF936">
        <v>0</v>
      </c>
      <c r="AG936">
        <v>424107</v>
      </c>
      <c r="AH936">
        <v>0</v>
      </c>
      <c r="AI936">
        <v>631743</v>
      </c>
      <c r="AJ936">
        <v>1055850</v>
      </c>
      <c r="AK936">
        <v>1314026</v>
      </c>
      <c r="AL936">
        <v>134771</v>
      </c>
      <c r="AM936">
        <v>482550</v>
      </c>
      <c r="AN936">
        <v>0</v>
      </c>
      <c r="AO936">
        <v>55000</v>
      </c>
      <c r="AP936">
        <v>3042197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50539</v>
      </c>
      <c r="AZ936">
        <v>0</v>
      </c>
      <c r="BA936">
        <v>0</v>
      </c>
      <c r="BB936">
        <v>35000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593480</v>
      </c>
      <c r="BN936">
        <v>59340</v>
      </c>
      <c r="BO936">
        <v>265430</v>
      </c>
      <c r="BP936">
        <v>277770</v>
      </c>
      <c r="BQ936">
        <v>59430</v>
      </c>
      <c r="BR936">
        <v>10160</v>
      </c>
      <c r="BS936">
        <v>38990</v>
      </c>
      <c r="BT936">
        <v>0</v>
      </c>
      <c r="BU936">
        <v>8567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224927.236</v>
      </c>
      <c r="CH936">
        <v>31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11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20</v>
      </c>
      <c r="DA936">
        <v>0</v>
      </c>
      <c r="DB936">
        <v>25</v>
      </c>
      <c r="DC936">
        <v>45</v>
      </c>
      <c r="DD936">
        <v>52</v>
      </c>
      <c r="DE936">
        <v>4</v>
      </c>
      <c r="DF936">
        <v>47.74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2</v>
      </c>
      <c r="DM936">
        <v>0</v>
      </c>
      <c r="DN936">
        <v>2</v>
      </c>
      <c r="DO936">
        <v>0</v>
      </c>
      <c r="DP936">
        <v>0</v>
      </c>
      <c r="DQ936">
        <v>0</v>
      </c>
      <c r="DR936">
        <v>2</v>
      </c>
      <c r="DS936">
        <v>2</v>
      </c>
      <c r="DV936" s="2"/>
      <c r="DZ936" t="b">
        <v>1</v>
      </c>
      <c r="EA936" s="2" t="s">
        <v>195</v>
      </c>
      <c r="ED936" s="3">
        <v>46143</v>
      </c>
      <c r="EE936" s="3">
        <v>46173</v>
      </c>
      <c r="EF936" s="2" t="s">
        <v>173</v>
      </c>
      <c r="EG936" t="b">
        <v>1</v>
      </c>
      <c r="EH936" s="2" t="s">
        <v>174</v>
      </c>
      <c r="EK936" s="2"/>
    </row>
    <row r="937" spans="1:141" ht="15">
      <c r="A937" s="3">
        <v>46143</v>
      </c>
      <c r="B937">
        <v>7250</v>
      </c>
      <c r="D937" s="2"/>
      <c r="E937" t="s">
        <v>176</v>
      </c>
      <c r="F937" s="2" t="s">
        <v>177</v>
      </c>
      <c r="G937">
        <v>1</v>
      </c>
      <c r="H937" s="3">
        <v>41640</v>
      </c>
      <c r="J937">
        <v>108315.333</v>
      </c>
      <c r="K937">
        <v>111315.3</v>
      </c>
      <c r="L937">
        <v>132650.73300000001</v>
      </c>
      <c r="M937">
        <v>18</v>
      </c>
      <c r="N937">
        <v>10</v>
      </c>
      <c r="O937">
        <v>3</v>
      </c>
      <c r="P937">
        <v>31</v>
      </c>
      <c r="Q937">
        <v>100</v>
      </c>
      <c r="R937">
        <v>100</v>
      </c>
      <c r="S937">
        <v>5978216</v>
      </c>
      <c r="T937">
        <v>1128216</v>
      </c>
      <c r="U937">
        <v>4850000</v>
      </c>
      <c r="V937">
        <v>12</v>
      </c>
      <c r="W937">
        <v>3357775</v>
      </c>
      <c r="X937">
        <v>0</v>
      </c>
      <c r="Y937">
        <v>0</v>
      </c>
      <c r="Z937">
        <v>0</v>
      </c>
      <c r="AA937">
        <v>90000</v>
      </c>
      <c r="AB937">
        <v>0</v>
      </c>
      <c r="AC937">
        <v>0</v>
      </c>
      <c r="AD937">
        <v>0</v>
      </c>
      <c r="AE937">
        <v>90000</v>
      </c>
      <c r="AF937">
        <v>0</v>
      </c>
      <c r="AG937">
        <v>417432</v>
      </c>
      <c r="AH937">
        <v>0</v>
      </c>
      <c r="AI937">
        <v>360644</v>
      </c>
      <c r="AJ937">
        <v>778076</v>
      </c>
      <c r="AK937">
        <v>1193856</v>
      </c>
      <c r="AL937">
        <v>66325</v>
      </c>
      <c r="AM937">
        <v>418645</v>
      </c>
      <c r="AN937">
        <v>0</v>
      </c>
      <c r="AO937">
        <v>60000</v>
      </c>
      <c r="AP937">
        <v>2516902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13539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465660</v>
      </c>
      <c r="BN937">
        <v>46560</v>
      </c>
      <c r="BO937">
        <v>242910</v>
      </c>
      <c r="BP937">
        <v>260810</v>
      </c>
      <c r="BQ937">
        <v>53800</v>
      </c>
      <c r="BR937">
        <v>10080</v>
      </c>
      <c r="BS937">
        <v>38650</v>
      </c>
      <c r="BT937">
        <v>0</v>
      </c>
      <c r="BU937">
        <v>9746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215988.05600000001</v>
      </c>
      <c r="CH937">
        <v>31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12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20</v>
      </c>
      <c r="DA937">
        <v>0</v>
      </c>
      <c r="DB937">
        <v>14.5</v>
      </c>
      <c r="DC937">
        <v>34.5</v>
      </c>
      <c r="DD937">
        <v>48</v>
      </c>
      <c r="DE937">
        <v>2</v>
      </c>
      <c r="DF937">
        <v>42.08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2</v>
      </c>
      <c r="DS937">
        <v>2</v>
      </c>
      <c r="DV937" s="2"/>
      <c r="DZ937" t="b">
        <v>1</v>
      </c>
      <c r="EA937" s="2" t="s">
        <v>195</v>
      </c>
      <c r="ED937" s="3">
        <v>46143</v>
      </c>
      <c r="EE937" s="3">
        <v>46173</v>
      </c>
      <c r="EF937" s="2" t="s">
        <v>173</v>
      </c>
      <c r="EG937" t="b">
        <v>1</v>
      </c>
      <c r="EH937" s="2" t="s">
        <v>174</v>
      </c>
      <c r="EK937" s="2"/>
    </row>
    <row r="938" spans="1:141" ht="15">
      <c r="A938" s="3">
        <v>46143</v>
      </c>
      <c r="B938">
        <v>7270</v>
      </c>
      <c r="D938" s="2"/>
      <c r="E938" t="s">
        <v>176</v>
      </c>
      <c r="F938" s="2" t="s">
        <v>177</v>
      </c>
      <c r="G938">
        <v>4</v>
      </c>
      <c r="H938" s="3">
        <v>41673</v>
      </c>
      <c r="J938">
        <v>110985.333</v>
      </c>
      <c r="K938">
        <v>114235.3</v>
      </c>
      <c r="L938">
        <v>136130.399</v>
      </c>
      <c r="M938">
        <v>18</v>
      </c>
      <c r="N938">
        <v>10</v>
      </c>
      <c r="O938">
        <v>3</v>
      </c>
      <c r="P938">
        <v>31</v>
      </c>
      <c r="Q938">
        <v>100</v>
      </c>
      <c r="R938">
        <v>100</v>
      </c>
      <c r="S938">
        <v>6643758</v>
      </c>
      <c r="T938">
        <v>1503758</v>
      </c>
      <c r="U938">
        <v>5140000</v>
      </c>
      <c r="V938">
        <v>12</v>
      </c>
      <c r="W938">
        <v>3440545</v>
      </c>
      <c r="X938">
        <v>0</v>
      </c>
      <c r="Y938">
        <v>0</v>
      </c>
      <c r="Z938">
        <v>7500</v>
      </c>
      <c r="AA938">
        <v>90000</v>
      </c>
      <c r="AB938">
        <v>0</v>
      </c>
      <c r="AC938">
        <v>0</v>
      </c>
      <c r="AD938">
        <v>0</v>
      </c>
      <c r="AE938">
        <v>97500</v>
      </c>
      <c r="AF938">
        <v>0</v>
      </c>
      <c r="AG938">
        <v>428382</v>
      </c>
      <c r="AH938">
        <v>0</v>
      </c>
      <c r="AI938">
        <v>472202</v>
      </c>
      <c r="AJ938">
        <v>900584</v>
      </c>
      <c r="AK938">
        <v>1633564</v>
      </c>
      <c r="AL938">
        <v>68065</v>
      </c>
      <c r="AM938">
        <v>429627</v>
      </c>
      <c r="AN938">
        <v>0</v>
      </c>
      <c r="AO938">
        <v>60000</v>
      </c>
      <c r="AP938">
        <v>3091840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13873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707590</v>
      </c>
      <c r="BN938">
        <v>70750</v>
      </c>
      <c r="BO938">
        <v>252130</v>
      </c>
      <c r="BP938">
        <v>279510</v>
      </c>
      <c r="BQ938">
        <v>59790</v>
      </c>
      <c r="BR938">
        <v>10330</v>
      </c>
      <c r="BS938">
        <v>39660</v>
      </c>
      <c r="BT938">
        <v>18000</v>
      </c>
      <c r="BU938">
        <v>6092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59906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220523.95499999999</v>
      </c>
      <c r="CH938">
        <v>31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12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20</v>
      </c>
      <c r="DA938">
        <v>0</v>
      </c>
      <c r="DB938">
        <v>18.5</v>
      </c>
      <c r="DC938">
        <v>38.5</v>
      </c>
      <c r="DD938">
        <v>64</v>
      </c>
      <c r="DE938">
        <v>2</v>
      </c>
      <c r="DF938">
        <v>42.08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4</v>
      </c>
      <c r="DR938">
        <v>2</v>
      </c>
      <c r="DS938">
        <v>2</v>
      </c>
      <c r="DV938" s="2"/>
      <c r="DZ938" t="b">
        <v>1</v>
      </c>
      <c r="EA938" s="2" t="s">
        <v>196</v>
      </c>
      <c r="ED938" s="3">
        <v>46143</v>
      </c>
      <c r="EE938" s="3">
        <v>46173</v>
      </c>
      <c r="EF938" s="2" t="s">
        <v>173</v>
      </c>
      <c r="EG938" t="b">
        <v>1</v>
      </c>
      <c r="EH938" s="2" t="s">
        <v>174</v>
      </c>
      <c r="EK938" s="2"/>
    </row>
    <row r="939" spans="1:141" ht="15">
      <c r="A939" s="3">
        <v>46143</v>
      </c>
      <c r="B939">
        <v>7270</v>
      </c>
      <c r="D939" s="2"/>
      <c r="E939" t="s">
        <v>179</v>
      </c>
      <c r="F939" s="2" t="s">
        <v>180</v>
      </c>
      <c r="G939">
        <v>19</v>
      </c>
      <c r="H939" s="3">
        <v>41640</v>
      </c>
      <c r="J939">
        <v>105328.299</v>
      </c>
      <c r="K939">
        <v>108578.26700000001</v>
      </c>
      <c r="L939">
        <v>129389.101</v>
      </c>
      <c r="M939">
        <v>18</v>
      </c>
      <c r="N939">
        <v>10</v>
      </c>
      <c r="O939">
        <v>3</v>
      </c>
      <c r="P939">
        <v>31</v>
      </c>
      <c r="Q939">
        <v>100</v>
      </c>
      <c r="R939">
        <v>100</v>
      </c>
      <c r="S939">
        <v>5428678</v>
      </c>
      <c r="T939">
        <v>988880</v>
      </c>
      <c r="U939">
        <v>4439798</v>
      </c>
      <c r="V939">
        <v>12</v>
      </c>
      <c r="W939">
        <v>3265177</v>
      </c>
      <c r="X939">
        <v>0</v>
      </c>
      <c r="Y939">
        <v>0</v>
      </c>
      <c r="Z939">
        <v>7500</v>
      </c>
      <c r="AA939">
        <v>90000</v>
      </c>
      <c r="AB939">
        <v>0</v>
      </c>
      <c r="AC939">
        <v>0</v>
      </c>
      <c r="AD939">
        <v>0</v>
      </c>
      <c r="AE939">
        <v>97500</v>
      </c>
      <c r="AF939">
        <v>0</v>
      </c>
      <c r="AG939">
        <v>407168</v>
      </c>
      <c r="AH939">
        <v>0</v>
      </c>
      <c r="AI939">
        <v>545860</v>
      </c>
      <c r="AJ939">
        <v>953028</v>
      </c>
      <c r="AK939">
        <v>970418</v>
      </c>
      <c r="AL939">
        <v>129389</v>
      </c>
      <c r="AM939">
        <v>0</v>
      </c>
      <c r="AN939">
        <v>0</v>
      </c>
      <c r="AO939">
        <v>0</v>
      </c>
      <c r="AP939">
        <v>2052835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13166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397630</v>
      </c>
      <c r="BN939">
        <v>39760</v>
      </c>
      <c r="BO939">
        <v>210520</v>
      </c>
      <c r="BP939">
        <v>229620</v>
      </c>
      <c r="BQ939">
        <v>48860</v>
      </c>
      <c r="BR939">
        <v>9800</v>
      </c>
      <c r="BS939">
        <v>37690</v>
      </c>
      <c r="BT939">
        <v>0</v>
      </c>
      <c r="BU939">
        <v>15000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178725.53899999999</v>
      </c>
      <c r="CH939">
        <v>31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20</v>
      </c>
      <c r="DA939">
        <v>0</v>
      </c>
      <c r="DB939">
        <v>22.5</v>
      </c>
      <c r="DC939">
        <v>42.5</v>
      </c>
      <c r="DD939">
        <v>40</v>
      </c>
      <c r="DE939">
        <v>4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2</v>
      </c>
      <c r="DS939">
        <v>2</v>
      </c>
      <c r="DV939" s="2"/>
      <c r="DZ939" t="b">
        <v>1</v>
      </c>
      <c r="EA939" s="2" t="s">
        <v>196</v>
      </c>
      <c r="ED939" s="3">
        <v>46143</v>
      </c>
      <c r="EE939" s="3">
        <v>46173</v>
      </c>
      <c r="EF939" s="2" t="s">
        <v>173</v>
      </c>
      <c r="EG939" t="b">
        <v>1</v>
      </c>
      <c r="EH939" s="2" t="s">
        <v>174</v>
      </c>
      <c r="EK939" s="2"/>
    </row>
    <row r="940" spans="1:141" ht="15">
      <c r="A940" s="3">
        <v>46143</v>
      </c>
      <c r="B940">
        <v>7270</v>
      </c>
      <c r="D940" s="2"/>
      <c r="E940" t="s">
        <v>179</v>
      </c>
      <c r="F940" s="2" t="s">
        <v>180</v>
      </c>
      <c r="G940">
        <v>17</v>
      </c>
      <c r="H940" s="3">
        <v>41640</v>
      </c>
      <c r="J940">
        <v>104068.299</v>
      </c>
      <c r="K940">
        <v>107068.26700000001</v>
      </c>
      <c r="L940">
        <v>127589.68399999999</v>
      </c>
      <c r="M940">
        <v>18</v>
      </c>
      <c r="N940">
        <v>10</v>
      </c>
      <c r="O940">
        <v>3</v>
      </c>
      <c r="P940">
        <v>31</v>
      </c>
      <c r="Q940">
        <v>100</v>
      </c>
      <c r="R940">
        <v>100</v>
      </c>
      <c r="S940">
        <v>6188206</v>
      </c>
      <c r="T940">
        <v>1298206</v>
      </c>
      <c r="U940">
        <v>4890000</v>
      </c>
      <c r="V940">
        <v>12</v>
      </c>
      <c r="W940">
        <v>3226117</v>
      </c>
      <c r="X940">
        <v>0</v>
      </c>
      <c r="Y940">
        <v>0</v>
      </c>
      <c r="Z940">
        <v>0</v>
      </c>
      <c r="AA940">
        <v>90000</v>
      </c>
      <c r="AB940">
        <v>0</v>
      </c>
      <c r="AC940">
        <v>0</v>
      </c>
      <c r="AD940">
        <v>0</v>
      </c>
      <c r="AE940">
        <v>90000</v>
      </c>
      <c r="AF940">
        <v>0</v>
      </c>
      <c r="AG940">
        <v>401506</v>
      </c>
      <c r="AH940">
        <v>0</v>
      </c>
      <c r="AI940">
        <v>574153</v>
      </c>
      <c r="AJ940">
        <v>975659</v>
      </c>
      <c r="AK940">
        <v>1243999</v>
      </c>
      <c r="AL940">
        <v>127589</v>
      </c>
      <c r="AM940">
        <v>456834</v>
      </c>
      <c r="AN940">
        <v>0</v>
      </c>
      <c r="AO940">
        <v>55000</v>
      </c>
      <c r="AP940">
        <v>2859081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13008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604690</v>
      </c>
      <c r="BN940">
        <v>60460</v>
      </c>
      <c r="BO940">
        <v>248140</v>
      </c>
      <c r="BP940">
        <v>277490</v>
      </c>
      <c r="BQ940">
        <v>55690</v>
      </c>
      <c r="BR940">
        <v>9680</v>
      </c>
      <c r="BS940">
        <v>37170</v>
      </c>
      <c r="BT940">
        <v>0</v>
      </c>
      <c r="BU940">
        <v>4886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214549.85399999999</v>
      </c>
      <c r="CH940">
        <v>31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11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20</v>
      </c>
      <c r="DA940">
        <v>0</v>
      </c>
      <c r="DB940">
        <v>24</v>
      </c>
      <c r="DC940">
        <v>44</v>
      </c>
      <c r="DD940">
        <v>52</v>
      </c>
      <c r="DE940">
        <v>4</v>
      </c>
      <c r="DF940">
        <v>47.74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1</v>
      </c>
      <c r="DR940">
        <v>2</v>
      </c>
      <c r="DS940">
        <v>2</v>
      </c>
      <c r="DV940" s="2"/>
      <c r="DZ940" t="b">
        <v>1</v>
      </c>
      <c r="EA940" s="2" t="s">
        <v>196</v>
      </c>
      <c r="ED940" s="3">
        <v>46143</v>
      </c>
      <c r="EE940" s="3">
        <v>46173</v>
      </c>
      <c r="EF940" s="2" t="s">
        <v>173</v>
      </c>
      <c r="EG940" t="b">
        <v>1</v>
      </c>
      <c r="EH940" s="2" t="s">
        <v>174</v>
      </c>
      <c r="EK940" s="2"/>
    </row>
    <row r="941" spans="1:141" ht="15">
      <c r="A941" s="3">
        <v>46143</v>
      </c>
      <c r="B941">
        <v>7280</v>
      </c>
      <c r="D941" s="2"/>
      <c r="E941" t="s">
        <v>176</v>
      </c>
      <c r="F941" s="2" t="s">
        <v>177</v>
      </c>
      <c r="G941">
        <v>10</v>
      </c>
      <c r="H941" s="3">
        <v>38544</v>
      </c>
      <c r="J941">
        <v>115484.333</v>
      </c>
      <c r="K941">
        <v>120484.3</v>
      </c>
      <c r="L941">
        <v>143577.12400000001</v>
      </c>
      <c r="M941">
        <v>18</v>
      </c>
      <c r="N941">
        <v>10</v>
      </c>
      <c r="O941">
        <v>3</v>
      </c>
      <c r="P941">
        <v>31</v>
      </c>
      <c r="Q941">
        <v>100</v>
      </c>
      <c r="R941">
        <v>100</v>
      </c>
      <c r="S941">
        <v>6364540</v>
      </c>
      <c r="T941">
        <v>1338073</v>
      </c>
      <c r="U941">
        <v>5026467</v>
      </c>
      <c r="V941">
        <v>20</v>
      </c>
      <c r="W941">
        <v>3580014</v>
      </c>
      <c r="X941">
        <v>0</v>
      </c>
      <c r="Y941">
        <v>0</v>
      </c>
      <c r="Z941">
        <v>0</v>
      </c>
      <c r="AA941">
        <v>150000</v>
      </c>
      <c r="AB941">
        <v>0</v>
      </c>
      <c r="AC941">
        <v>0</v>
      </c>
      <c r="AD941">
        <v>0</v>
      </c>
      <c r="AE941">
        <v>150000</v>
      </c>
      <c r="AF941">
        <v>0</v>
      </c>
      <c r="AG941">
        <v>451816</v>
      </c>
      <c r="AH941">
        <v>0</v>
      </c>
      <c r="AI941">
        <v>605715</v>
      </c>
      <c r="AJ941">
        <v>1057532</v>
      </c>
      <c r="AK941">
        <v>1292194</v>
      </c>
      <c r="AL941">
        <v>215365</v>
      </c>
      <c r="AM941">
        <v>0</v>
      </c>
      <c r="AN941">
        <v>0</v>
      </c>
      <c r="AO941">
        <v>0</v>
      </c>
      <c r="AP941">
        <v>2565091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14435</v>
      </c>
      <c r="AZ941">
        <v>0</v>
      </c>
      <c r="BA941">
        <v>0</v>
      </c>
      <c r="BB941">
        <v>55000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536500</v>
      </c>
      <c r="BN941">
        <v>53650</v>
      </c>
      <c r="BO941">
        <v>276160</v>
      </c>
      <c r="BP941">
        <v>268660</v>
      </c>
      <c r="BQ941">
        <v>57280</v>
      </c>
      <c r="BR941">
        <v>10740</v>
      </c>
      <c r="BS941">
        <v>41810</v>
      </c>
      <c r="BT941">
        <v>20000</v>
      </c>
      <c r="BU941">
        <v>1500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71773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208623.427</v>
      </c>
      <c r="CH941">
        <v>31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20</v>
      </c>
      <c r="DA941">
        <v>0</v>
      </c>
      <c r="DB941">
        <v>22.5</v>
      </c>
      <c r="DC941">
        <v>42.5</v>
      </c>
      <c r="DD941">
        <v>48</v>
      </c>
      <c r="DE941">
        <v>6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2</v>
      </c>
      <c r="DS941">
        <v>2</v>
      </c>
      <c r="DV941" s="2"/>
      <c r="DZ941" t="b">
        <v>1</v>
      </c>
      <c r="EA941" s="2" t="s">
        <v>197</v>
      </c>
      <c r="ED941" s="3">
        <v>46143</v>
      </c>
      <c r="EE941" s="3">
        <v>46173</v>
      </c>
      <c r="EF941" s="2" t="s">
        <v>173</v>
      </c>
      <c r="EG941" t="b">
        <v>1</v>
      </c>
      <c r="EH941" s="2" t="s">
        <v>174</v>
      </c>
      <c r="EK941" s="2"/>
    </row>
    <row r="942" spans="1:141" ht="15">
      <c r="A942" s="3">
        <v>46143</v>
      </c>
      <c r="B942">
        <v>7310</v>
      </c>
      <c r="D942" s="2"/>
      <c r="E942" t="s">
        <v>170</v>
      </c>
      <c r="F942" s="2" t="s">
        <v>171</v>
      </c>
      <c r="G942">
        <v>8</v>
      </c>
      <c r="H942" s="3">
        <v>35345</v>
      </c>
      <c r="J942">
        <v>133782.58900000001</v>
      </c>
      <c r="K942">
        <v>140782.56700000001</v>
      </c>
      <c r="L942">
        <v>167765.89199999999</v>
      </c>
      <c r="M942">
        <v>18</v>
      </c>
      <c r="N942">
        <v>10</v>
      </c>
      <c r="O942">
        <v>3</v>
      </c>
      <c r="P942">
        <v>31</v>
      </c>
      <c r="Q942">
        <v>100</v>
      </c>
      <c r="R942">
        <v>100</v>
      </c>
      <c r="S942">
        <v>7456904</v>
      </c>
      <c r="T942">
        <v>1707280</v>
      </c>
      <c r="U942">
        <v>5749624</v>
      </c>
      <c r="V942">
        <v>27</v>
      </c>
      <c r="W942">
        <v>4147260</v>
      </c>
      <c r="X942">
        <v>0</v>
      </c>
      <c r="Y942">
        <v>0</v>
      </c>
      <c r="Z942">
        <v>7500</v>
      </c>
      <c r="AA942">
        <v>202500</v>
      </c>
      <c r="AB942">
        <v>0</v>
      </c>
      <c r="AC942">
        <v>0</v>
      </c>
      <c r="AD942">
        <v>0</v>
      </c>
      <c r="AE942">
        <v>210000</v>
      </c>
      <c r="AF942">
        <v>0</v>
      </c>
      <c r="AG942">
        <v>527934</v>
      </c>
      <c r="AH942">
        <v>0</v>
      </c>
      <c r="AI942">
        <v>393201</v>
      </c>
      <c r="AJ942">
        <v>921135</v>
      </c>
      <c r="AK942">
        <v>1478436</v>
      </c>
      <c r="AL942">
        <v>83882</v>
      </c>
      <c r="AM942">
        <v>529469</v>
      </c>
      <c r="AN942">
        <v>0</v>
      </c>
      <c r="AO942">
        <v>60000</v>
      </c>
      <c r="AP942">
        <v>3072922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16722</v>
      </c>
      <c r="AZ942">
        <v>0</v>
      </c>
      <c r="BA942">
        <v>0</v>
      </c>
      <c r="BB942">
        <v>10000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850890</v>
      </c>
      <c r="BN942">
        <v>85080</v>
      </c>
      <c r="BO942">
        <v>302570</v>
      </c>
      <c r="BP942">
        <v>327830</v>
      </c>
      <c r="BQ942">
        <v>67110</v>
      </c>
      <c r="BR942">
        <v>12450</v>
      </c>
      <c r="BS942">
        <v>48850</v>
      </c>
      <c r="BT942">
        <v>11000</v>
      </c>
      <c r="BU942">
        <v>1500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258779.56200000001</v>
      </c>
      <c r="CH942">
        <v>31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12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20</v>
      </c>
      <c r="DA942">
        <v>0</v>
      </c>
      <c r="DB942">
        <v>12.5</v>
      </c>
      <c r="DC942">
        <v>32.5</v>
      </c>
      <c r="DD942">
        <v>47</v>
      </c>
      <c r="DE942">
        <v>2</v>
      </c>
      <c r="DF942">
        <v>42.08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2</v>
      </c>
      <c r="DS942">
        <v>2</v>
      </c>
      <c r="DV942" s="2"/>
      <c r="DZ942" t="b">
        <v>1</v>
      </c>
      <c r="EA942" s="2" t="s">
        <v>198</v>
      </c>
      <c r="ED942" s="3">
        <v>46143</v>
      </c>
      <c r="EE942" s="3">
        <v>46173</v>
      </c>
      <c r="EF942" s="2" t="s">
        <v>173</v>
      </c>
      <c r="EG942" t="b">
        <v>1</v>
      </c>
      <c r="EH942" s="2" t="s">
        <v>174</v>
      </c>
      <c r="EK942" s="2"/>
    </row>
    <row r="943" spans="1:141" ht="15">
      <c r="A943" s="3">
        <v>46143</v>
      </c>
      <c r="B943">
        <v>7310</v>
      </c>
      <c r="D943" s="2"/>
      <c r="E943" t="s">
        <v>170</v>
      </c>
      <c r="F943" s="2" t="s">
        <v>171</v>
      </c>
      <c r="G943">
        <v>13</v>
      </c>
      <c r="H943" s="3">
        <v>35444</v>
      </c>
      <c r="J943">
        <v>137689.58900000001</v>
      </c>
      <c r="K943">
        <v>144939.56700000001</v>
      </c>
      <c r="L943">
        <v>172719.65</v>
      </c>
      <c r="M943">
        <v>18</v>
      </c>
      <c r="N943">
        <v>10</v>
      </c>
      <c r="O943">
        <v>3</v>
      </c>
      <c r="P943">
        <v>31</v>
      </c>
      <c r="Q943">
        <v>100</v>
      </c>
      <c r="R943">
        <v>100</v>
      </c>
      <c r="S943">
        <v>7165081</v>
      </c>
      <c r="T943">
        <v>1586081</v>
      </c>
      <c r="U943">
        <v>5579000</v>
      </c>
      <c r="V943">
        <v>29</v>
      </c>
      <c r="W943">
        <v>4268377</v>
      </c>
      <c r="X943">
        <v>0</v>
      </c>
      <c r="Y943">
        <v>0</v>
      </c>
      <c r="Z943">
        <v>0</v>
      </c>
      <c r="AA943">
        <v>217500</v>
      </c>
      <c r="AB943">
        <v>0</v>
      </c>
      <c r="AC943">
        <v>0</v>
      </c>
      <c r="AD943">
        <v>0</v>
      </c>
      <c r="AE943">
        <v>217500</v>
      </c>
      <c r="AF943">
        <v>0</v>
      </c>
      <c r="AG943">
        <v>543523</v>
      </c>
      <c r="AH943">
        <v>0</v>
      </c>
      <c r="AI943">
        <v>534351</v>
      </c>
      <c r="AJ943">
        <v>1077874</v>
      </c>
      <c r="AK943">
        <v>906778</v>
      </c>
      <c r="AL943">
        <v>86359</v>
      </c>
      <c r="AM943">
        <v>505982</v>
      </c>
      <c r="AN943">
        <v>0</v>
      </c>
      <c r="AO943">
        <v>45000</v>
      </c>
      <c r="AP943">
        <v>2621993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17211</v>
      </c>
      <c r="AZ943">
        <v>0</v>
      </c>
      <c r="BA943">
        <v>0</v>
      </c>
      <c r="BB943">
        <v>40000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763520</v>
      </c>
      <c r="BN943">
        <v>76350</v>
      </c>
      <c r="BO943">
        <v>302570</v>
      </c>
      <c r="BP943">
        <v>308990</v>
      </c>
      <c r="BQ943">
        <v>64490</v>
      </c>
      <c r="BR943">
        <v>12810</v>
      </c>
      <c r="BS943">
        <v>50290</v>
      </c>
      <c r="BT943">
        <v>0</v>
      </c>
      <c r="BU943">
        <v>7061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264893.73</v>
      </c>
      <c r="CH943">
        <v>31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9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20</v>
      </c>
      <c r="DA943">
        <v>0</v>
      </c>
      <c r="DB943">
        <v>16.5</v>
      </c>
      <c r="DC943">
        <v>36.5</v>
      </c>
      <c r="DD943">
        <v>28</v>
      </c>
      <c r="DE943">
        <v>2</v>
      </c>
      <c r="DF943">
        <v>39.06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0.5</v>
      </c>
      <c r="DR943">
        <v>2</v>
      </c>
      <c r="DS943">
        <v>2</v>
      </c>
      <c r="DV943" s="2"/>
      <c r="DZ943" t="b">
        <v>1</v>
      </c>
      <c r="EA943" s="2" t="s">
        <v>198</v>
      </c>
      <c r="ED943" s="3">
        <v>46143</v>
      </c>
      <c r="EE943" s="3">
        <v>46173</v>
      </c>
      <c r="EF943" s="2" t="s">
        <v>173</v>
      </c>
      <c r="EG943" t="b">
        <v>1</v>
      </c>
      <c r="EH943" s="2" t="s">
        <v>174</v>
      </c>
      <c r="EK943" s="2"/>
    </row>
    <row r="944" spans="1:141" ht="15">
      <c r="A944" s="3">
        <v>46143</v>
      </c>
      <c r="B944">
        <v>7310</v>
      </c>
      <c r="D944" s="2"/>
      <c r="E944" t="s">
        <v>170</v>
      </c>
      <c r="F944" s="2" t="s">
        <v>171</v>
      </c>
      <c r="G944">
        <v>5</v>
      </c>
      <c r="H944" s="3">
        <v>35597</v>
      </c>
      <c r="J944">
        <v>131085.58900000001</v>
      </c>
      <c r="K944">
        <v>138460.56700000001</v>
      </c>
      <c r="L944">
        <v>164998.842</v>
      </c>
      <c r="M944">
        <v>18</v>
      </c>
      <c r="N944">
        <v>10</v>
      </c>
      <c r="O944">
        <v>3</v>
      </c>
      <c r="P944">
        <v>31</v>
      </c>
      <c r="Q944">
        <v>100</v>
      </c>
      <c r="R944">
        <v>100</v>
      </c>
      <c r="S944">
        <v>7514204</v>
      </c>
      <c r="T944">
        <v>1711204</v>
      </c>
      <c r="U944">
        <v>5803000</v>
      </c>
      <c r="V944">
        <v>28</v>
      </c>
      <c r="W944">
        <v>4063653</v>
      </c>
      <c r="X944">
        <v>0</v>
      </c>
      <c r="Y944">
        <v>0</v>
      </c>
      <c r="Z944">
        <v>11250</v>
      </c>
      <c r="AA944">
        <v>210000</v>
      </c>
      <c r="AB944">
        <v>0</v>
      </c>
      <c r="AC944">
        <v>0</v>
      </c>
      <c r="AD944">
        <v>0</v>
      </c>
      <c r="AE944">
        <v>221250</v>
      </c>
      <c r="AF944">
        <v>0</v>
      </c>
      <c r="AG944">
        <v>519227</v>
      </c>
      <c r="AH944">
        <v>0</v>
      </c>
      <c r="AI944">
        <v>510465</v>
      </c>
      <c r="AJ944">
        <v>1029692</v>
      </c>
      <c r="AK944">
        <v>1484989</v>
      </c>
      <c r="AL944">
        <v>82499</v>
      </c>
      <c r="AM944">
        <v>520736</v>
      </c>
      <c r="AN944">
        <v>0</v>
      </c>
      <c r="AO944">
        <v>60000</v>
      </c>
      <c r="AP944">
        <v>3177916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16385</v>
      </c>
      <c r="AZ944">
        <v>0</v>
      </c>
      <c r="BA944">
        <v>0</v>
      </c>
      <c r="BB944">
        <v>35000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762280</v>
      </c>
      <c r="BN944">
        <v>76220</v>
      </c>
      <c r="BO944">
        <v>302570</v>
      </c>
      <c r="BP944">
        <v>328460</v>
      </c>
      <c r="BQ944">
        <v>67630</v>
      </c>
      <c r="BR944">
        <v>12190</v>
      </c>
      <c r="BS944">
        <v>48040</v>
      </c>
      <c r="BT944">
        <v>24000</v>
      </c>
      <c r="BU944">
        <v>7534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82280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254780.12400000001</v>
      </c>
      <c r="CH944">
        <v>31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12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20</v>
      </c>
      <c r="DA944">
        <v>0</v>
      </c>
      <c r="DB944">
        <v>16.5</v>
      </c>
      <c r="DC944">
        <v>36.5</v>
      </c>
      <c r="DD944">
        <v>48</v>
      </c>
      <c r="DE944">
        <v>2</v>
      </c>
      <c r="DF944">
        <v>42.08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2</v>
      </c>
      <c r="DS944">
        <v>2</v>
      </c>
      <c r="DV944" s="2"/>
      <c r="DZ944" t="b">
        <v>1</v>
      </c>
      <c r="EA944" s="2" t="s">
        <v>198</v>
      </c>
      <c r="ED944" s="3">
        <v>46143</v>
      </c>
      <c r="EE944" s="3">
        <v>46173</v>
      </c>
      <c r="EF944" s="2" t="s">
        <v>173</v>
      </c>
      <c r="EG944" t="b">
        <v>1</v>
      </c>
      <c r="EH944" s="2" t="s">
        <v>174</v>
      </c>
      <c r="EK944" s="2"/>
    </row>
    <row r="945" spans="1:141" ht="15">
      <c r="A945" s="3">
        <v>46143</v>
      </c>
      <c r="B945">
        <v>7310</v>
      </c>
      <c r="D945" s="2"/>
      <c r="E945" t="s">
        <v>176</v>
      </c>
      <c r="F945" s="2" t="s">
        <v>177</v>
      </c>
      <c r="G945">
        <v>7</v>
      </c>
      <c r="H945" s="3">
        <v>37683</v>
      </c>
      <c r="J945">
        <v>113366.333</v>
      </c>
      <c r="K945">
        <v>119116.3</v>
      </c>
      <c r="L945">
        <v>141946.924</v>
      </c>
      <c r="M945">
        <v>18</v>
      </c>
      <c r="N945">
        <v>10</v>
      </c>
      <c r="O945">
        <v>3</v>
      </c>
      <c r="P945">
        <v>31</v>
      </c>
      <c r="Q945">
        <v>100</v>
      </c>
      <c r="R945">
        <v>100</v>
      </c>
      <c r="S945">
        <v>6183649</v>
      </c>
      <c r="T945">
        <v>1249649</v>
      </c>
      <c r="U945">
        <v>4934000</v>
      </c>
      <c r="V945">
        <v>23</v>
      </c>
      <c r="W945">
        <v>3514356</v>
      </c>
      <c r="X945">
        <v>0</v>
      </c>
      <c r="Y945">
        <v>0</v>
      </c>
      <c r="Z945">
        <v>0</v>
      </c>
      <c r="AA945">
        <v>172500</v>
      </c>
      <c r="AB945">
        <v>0</v>
      </c>
      <c r="AC945">
        <v>0</v>
      </c>
      <c r="AD945">
        <v>0</v>
      </c>
      <c r="AE945">
        <v>172500</v>
      </c>
      <c r="AF945">
        <v>0</v>
      </c>
      <c r="AG945">
        <v>446686</v>
      </c>
      <c r="AH945">
        <v>0</v>
      </c>
      <c r="AI945">
        <v>479070</v>
      </c>
      <c r="AJ945">
        <v>925756</v>
      </c>
      <c r="AK945">
        <v>851681</v>
      </c>
      <c r="AL945">
        <v>141946</v>
      </c>
      <c r="AM945">
        <v>508240</v>
      </c>
      <c r="AN945">
        <v>0</v>
      </c>
      <c r="AO945">
        <v>55000</v>
      </c>
      <c r="AP945">
        <v>2482623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14170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575990</v>
      </c>
      <c r="BN945">
        <v>57590</v>
      </c>
      <c r="BO945">
        <v>238400</v>
      </c>
      <c r="BP945">
        <v>269720</v>
      </c>
      <c r="BQ945">
        <v>55650</v>
      </c>
      <c r="BR945">
        <v>10550</v>
      </c>
      <c r="BS945">
        <v>41330</v>
      </c>
      <c r="BT945">
        <v>0</v>
      </c>
      <c r="BU945">
        <v>419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211396.48300000001</v>
      </c>
      <c r="CH945">
        <v>31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11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20</v>
      </c>
      <c r="DA945">
        <v>0</v>
      </c>
      <c r="DB945">
        <v>18</v>
      </c>
      <c r="DC945">
        <v>38</v>
      </c>
      <c r="DD945">
        <v>32</v>
      </c>
      <c r="DE945">
        <v>4</v>
      </c>
      <c r="DF945">
        <v>47.74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1</v>
      </c>
      <c r="DR945">
        <v>2</v>
      </c>
      <c r="DS945">
        <v>2</v>
      </c>
      <c r="DV945" s="2"/>
      <c r="DZ945" t="b">
        <v>1</v>
      </c>
      <c r="EA945" s="2" t="s">
        <v>198</v>
      </c>
      <c r="ED945" s="3">
        <v>46143</v>
      </c>
      <c r="EE945" s="3">
        <v>46173</v>
      </c>
      <c r="EF945" s="2" t="s">
        <v>173</v>
      </c>
      <c r="EG945" t="b">
        <v>1</v>
      </c>
      <c r="EH945" s="2" t="s">
        <v>174</v>
      </c>
      <c r="EK945" s="2"/>
    </row>
    <row r="946" spans="1:141" ht="15">
      <c r="A946" s="3">
        <v>46143</v>
      </c>
      <c r="B946">
        <v>7310</v>
      </c>
      <c r="D946" s="2"/>
      <c r="E946" t="s">
        <v>176</v>
      </c>
      <c r="F946" s="2" t="s">
        <v>177</v>
      </c>
      <c r="G946">
        <v>12</v>
      </c>
      <c r="H946" s="3">
        <v>37747</v>
      </c>
      <c r="J946">
        <v>116788.333</v>
      </c>
      <c r="K946">
        <v>122538.3</v>
      </c>
      <c r="L946">
        <v>146024.80799999999</v>
      </c>
      <c r="M946">
        <v>18</v>
      </c>
      <c r="N946">
        <v>10</v>
      </c>
      <c r="O946">
        <v>3</v>
      </c>
      <c r="P946">
        <v>31</v>
      </c>
      <c r="Q946">
        <v>100</v>
      </c>
      <c r="R946">
        <v>100</v>
      </c>
      <c r="S946">
        <v>6058686</v>
      </c>
      <c r="T946">
        <v>1271990</v>
      </c>
      <c r="U946">
        <v>4786696</v>
      </c>
      <c r="V946">
        <v>23</v>
      </c>
      <c r="W946">
        <v>3620438</v>
      </c>
      <c r="X946">
        <v>0</v>
      </c>
      <c r="Y946">
        <v>0</v>
      </c>
      <c r="Z946">
        <v>0</v>
      </c>
      <c r="AA946">
        <v>172500</v>
      </c>
      <c r="AB946">
        <v>0</v>
      </c>
      <c r="AC946">
        <v>0</v>
      </c>
      <c r="AD946">
        <v>0</v>
      </c>
      <c r="AE946">
        <v>172500</v>
      </c>
      <c r="AF946">
        <v>0</v>
      </c>
      <c r="AG946">
        <v>459518</v>
      </c>
      <c r="AH946">
        <v>0</v>
      </c>
      <c r="AI946">
        <v>342245</v>
      </c>
      <c r="AJ946">
        <v>801764</v>
      </c>
      <c r="AK946">
        <v>876148</v>
      </c>
      <c r="AL946">
        <v>73012</v>
      </c>
      <c r="AM946">
        <v>435226</v>
      </c>
      <c r="AN946">
        <v>0</v>
      </c>
      <c r="AO946">
        <v>55000</v>
      </c>
      <c r="AP946">
        <v>2241150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14598</v>
      </c>
      <c r="AZ946">
        <v>0</v>
      </c>
      <c r="BA946">
        <v>0</v>
      </c>
      <c r="BB946">
        <v>10000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540120</v>
      </c>
      <c r="BN946">
        <v>54010</v>
      </c>
      <c r="BO946">
        <v>269130</v>
      </c>
      <c r="BP946">
        <v>259810</v>
      </c>
      <c r="BQ946">
        <v>54530</v>
      </c>
      <c r="BR946">
        <v>10870</v>
      </c>
      <c r="BS946">
        <v>42520</v>
      </c>
      <c r="BT946">
        <v>26000</v>
      </c>
      <c r="BU946">
        <v>15000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207028.56200000001</v>
      </c>
      <c r="CH946">
        <v>31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11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20</v>
      </c>
      <c r="DA946">
        <v>0</v>
      </c>
      <c r="DB946">
        <v>12.5</v>
      </c>
      <c r="DC946">
        <v>32.5</v>
      </c>
      <c r="DD946">
        <v>32</v>
      </c>
      <c r="DE946">
        <v>2</v>
      </c>
      <c r="DF946">
        <v>39.74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2</v>
      </c>
      <c r="DS946">
        <v>2</v>
      </c>
      <c r="DV946" s="2"/>
      <c r="DZ946" t="b">
        <v>1</v>
      </c>
      <c r="EA946" s="2" t="s">
        <v>198</v>
      </c>
      <c r="ED946" s="3">
        <v>46143</v>
      </c>
      <c r="EE946" s="3">
        <v>46173</v>
      </c>
      <c r="EF946" s="2" t="s">
        <v>173</v>
      </c>
      <c r="EG946" t="b">
        <v>1</v>
      </c>
      <c r="EH946" s="2" t="s">
        <v>174</v>
      </c>
      <c r="EK946" s="2"/>
    </row>
    <row r="947" spans="1:141" ht="15">
      <c r="A947" s="3">
        <v>46143</v>
      </c>
      <c r="B947">
        <v>7310</v>
      </c>
      <c r="D947" s="2"/>
      <c r="E947" t="s">
        <v>176</v>
      </c>
      <c r="F947" s="2" t="s">
        <v>177</v>
      </c>
      <c r="G947">
        <v>15</v>
      </c>
      <c r="H947" s="3">
        <v>37956</v>
      </c>
      <c r="J947">
        <v>118421.333</v>
      </c>
      <c r="K947">
        <v>124296.3</v>
      </c>
      <c r="L947">
        <v>148119.758</v>
      </c>
      <c r="M947">
        <v>18</v>
      </c>
      <c r="N947">
        <v>10</v>
      </c>
      <c r="O947">
        <v>3</v>
      </c>
      <c r="P947">
        <v>31</v>
      </c>
      <c r="Q947">
        <v>100</v>
      </c>
      <c r="R947">
        <v>100</v>
      </c>
      <c r="S947">
        <v>6842463</v>
      </c>
      <c r="T947">
        <v>1516463</v>
      </c>
      <c r="U947">
        <v>5326000</v>
      </c>
      <c r="V947">
        <v>22</v>
      </c>
      <c r="W947">
        <v>3671061</v>
      </c>
      <c r="X947">
        <v>0</v>
      </c>
      <c r="Y947">
        <v>0</v>
      </c>
      <c r="Z947">
        <v>11250</v>
      </c>
      <c r="AA947">
        <v>165000</v>
      </c>
      <c r="AB947">
        <v>0</v>
      </c>
      <c r="AC947">
        <v>0</v>
      </c>
      <c r="AD947">
        <v>0</v>
      </c>
      <c r="AE947">
        <v>176250</v>
      </c>
      <c r="AF947">
        <v>0</v>
      </c>
      <c r="AG947">
        <v>466111</v>
      </c>
      <c r="AH947">
        <v>0</v>
      </c>
      <c r="AI947">
        <v>513790</v>
      </c>
      <c r="AJ947">
        <v>979901</v>
      </c>
      <c r="AK947">
        <v>1221988</v>
      </c>
      <c r="AL947">
        <v>148119</v>
      </c>
      <c r="AM947">
        <v>530342</v>
      </c>
      <c r="AN947">
        <v>0</v>
      </c>
      <c r="AO947">
        <v>55000</v>
      </c>
      <c r="AP947">
        <v>2935350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14802</v>
      </c>
      <c r="AZ947">
        <v>0</v>
      </c>
      <c r="BA947">
        <v>0</v>
      </c>
      <c r="BB947">
        <v>45000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695680</v>
      </c>
      <c r="BN947">
        <v>69560</v>
      </c>
      <c r="BO947">
        <v>278730</v>
      </c>
      <c r="BP947">
        <v>288410</v>
      </c>
      <c r="BQ947">
        <v>61580</v>
      </c>
      <c r="BR947">
        <v>11020</v>
      </c>
      <c r="BS947">
        <v>43130</v>
      </c>
      <c r="BT947">
        <v>0</v>
      </c>
      <c r="BU947">
        <v>8813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59540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231602.61799999999</v>
      </c>
      <c r="CH947">
        <v>31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11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20</v>
      </c>
      <c r="DA947">
        <v>0</v>
      </c>
      <c r="DB947">
        <v>18.5</v>
      </c>
      <c r="DC947">
        <v>38.5</v>
      </c>
      <c r="DD947">
        <v>44</v>
      </c>
      <c r="DE947">
        <v>4</v>
      </c>
      <c r="DF947">
        <v>47.74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2</v>
      </c>
      <c r="DS947">
        <v>2</v>
      </c>
      <c r="DV947" s="2"/>
      <c r="DZ947" t="b">
        <v>1</v>
      </c>
      <c r="EA947" s="2" t="s">
        <v>198</v>
      </c>
      <c r="ED947" s="3">
        <v>46143</v>
      </c>
      <c r="EE947" s="3">
        <v>46173</v>
      </c>
      <c r="EF947" s="2" t="s">
        <v>173</v>
      </c>
      <c r="EG947" t="b">
        <v>1</v>
      </c>
      <c r="EH947" s="2" t="s">
        <v>174</v>
      </c>
      <c r="EK947" s="2"/>
    </row>
    <row r="948" spans="1:141" ht="15">
      <c r="A948" s="3">
        <v>46143</v>
      </c>
      <c r="B948">
        <v>7310</v>
      </c>
      <c r="D948" s="2"/>
      <c r="E948" t="s">
        <v>176</v>
      </c>
      <c r="F948" s="2" t="s">
        <v>177</v>
      </c>
      <c r="G948">
        <v>9</v>
      </c>
      <c r="H948" s="3">
        <v>37963</v>
      </c>
      <c r="J948">
        <v>114832.333</v>
      </c>
      <c r="K948">
        <v>120582.3</v>
      </c>
      <c r="L948">
        <v>143693.908</v>
      </c>
      <c r="M948">
        <v>18</v>
      </c>
      <c r="N948">
        <v>10</v>
      </c>
      <c r="O948">
        <v>3</v>
      </c>
      <c r="P948">
        <v>31</v>
      </c>
      <c r="Q948">
        <v>100</v>
      </c>
      <c r="R948">
        <v>100</v>
      </c>
      <c r="S948">
        <v>6479843</v>
      </c>
      <c r="T948">
        <v>1220843</v>
      </c>
      <c r="U948">
        <v>5259000</v>
      </c>
      <c r="V948">
        <v>22</v>
      </c>
      <c r="W948">
        <v>3559802</v>
      </c>
      <c r="X948">
        <v>0</v>
      </c>
      <c r="Y948">
        <v>0</v>
      </c>
      <c r="Z948">
        <v>7500</v>
      </c>
      <c r="AA948">
        <v>165000</v>
      </c>
      <c r="AB948">
        <v>0</v>
      </c>
      <c r="AC948">
        <v>0</v>
      </c>
      <c r="AD948">
        <v>0</v>
      </c>
      <c r="AE948">
        <v>172500</v>
      </c>
      <c r="AF948">
        <v>0</v>
      </c>
      <c r="AG948">
        <v>452183</v>
      </c>
      <c r="AH948">
        <v>0</v>
      </c>
      <c r="AI948">
        <v>390667</v>
      </c>
      <c r="AJ948">
        <v>842851</v>
      </c>
      <c r="AK948">
        <v>1185474</v>
      </c>
      <c r="AL948">
        <v>143693</v>
      </c>
      <c r="AM948">
        <v>446169</v>
      </c>
      <c r="AN948">
        <v>0</v>
      </c>
      <c r="AO948">
        <v>50000</v>
      </c>
      <c r="AP948">
        <v>2668187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14354</v>
      </c>
      <c r="AZ948">
        <v>0</v>
      </c>
      <c r="BA948">
        <v>0</v>
      </c>
      <c r="BB948">
        <v>65000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409470</v>
      </c>
      <c r="BN948">
        <v>40940</v>
      </c>
      <c r="BO948">
        <v>276110</v>
      </c>
      <c r="BP948">
        <v>285390</v>
      </c>
      <c r="BQ948">
        <v>58320</v>
      </c>
      <c r="BR948">
        <v>10680</v>
      </c>
      <c r="BS948">
        <v>41840</v>
      </c>
      <c r="BT948">
        <v>12000</v>
      </c>
      <c r="BU948">
        <v>923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85170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216063.49400000001</v>
      </c>
      <c r="CH948">
        <v>31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10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20</v>
      </c>
      <c r="DA948">
        <v>0</v>
      </c>
      <c r="DB948">
        <v>14.5</v>
      </c>
      <c r="DC948">
        <v>34.5</v>
      </c>
      <c r="DD948">
        <v>44</v>
      </c>
      <c r="DE948">
        <v>4</v>
      </c>
      <c r="DF948">
        <v>41.4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1</v>
      </c>
      <c r="DR948">
        <v>2</v>
      </c>
      <c r="DS948">
        <v>2</v>
      </c>
      <c r="DV948" s="2"/>
      <c r="DZ948" t="b">
        <v>1</v>
      </c>
      <c r="EA948" s="2" t="s">
        <v>198</v>
      </c>
      <c r="ED948" s="3">
        <v>46143</v>
      </c>
      <c r="EE948" s="3">
        <v>46173</v>
      </c>
      <c r="EF948" s="2" t="s">
        <v>173</v>
      </c>
      <c r="EG948" t="b">
        <v>1</v>
      </c>
      <c r="EH948" s="2" t="s">
        <v>174</v>
      </c>
      <c r="EK948" s="2"/>
    </row>
    <row r="949" spans="1:141" ht="15">
      <c r="A949" s="3">
        <v>46143</v>
      </c>
      <c r="B949">
        <v>7310</v>
      </c>
      <c r="D949" s="2"/>
      <c r="E949" t="s">
        <v>176</v>
      </c>
      <c r="F949" s="2" t="s">
        <v>177</v>
      </c>
      <c r="G949">
        <v>13</v>
      </c>
      <c r="H949" s="3">
        <v>38096</v>
      </c>
      <c r="J949">
        <v>117360.333</v>
      </c>
      <c r="K949">
        <v>122860.3</v>
      </c>
      <c r="L949">
        <v>146408.524</v>
      </c>
      <c r="M949">
        <v>18</v>
      </c>
      <c r="N949">
        <v>10</v>
      </c>
      <c r="O949">
        <v>3</v>
      </c>
      <c r="P949">
        <v>31</v>
      </c>
      <c r="Q949">
        <v>100</v>
      </c>
      <c r="R949">
        <v>100</v>
      </c>
      <c r="S949">
        <v>6706283</v>
      </c>
      <c r="T949">
        <v>1238283</v>
      </c>
      <c r="U949">
        <v>5468000</v>
      </c>
      <c r="V949">
        <v>22</v>
      </c>
      <c r="W949">
        <v>3638170</v>
      </c>
      <c r="X949">
        <v>0</v>
      </c>
      <c r="Y949">
        <v>0</v>
      </c>
      <c r="Z949">
        <v>0</v>
      </c>
      <c r="AA949">
        <v>165000</v>
      </c>
      <c r="AB949">
        <v>0</v>
      </c>
      <c r="AC949">
        <v>0</v>
      </c>
      <c r="AD949">
        <v>0</v>
      </c>
      <c r="AE949">
        <v>165000</v>
      </c>
      <c r="AF949">
        <v>0</v>
      </c>
      <c r="AG949">
        <v>460726</v>
      </c>
      <c r="AH949">
        <v>0</v>
      </c>
      <c r="AI949">
        <v>494128</v>
      </c>
      <c r="AJ949">
        <v>954854</v>
      </c>
      <c r="AK949">
        <v>1098063</v>
      </c>
      <c r="AL949">
        <v>146408</v>
      </c>
      <c r="AM949">
        <v>524215</v>
      </c>
      <c r="AN949">
        <v>0</v>
      </c>
      <c r="AO949">
        <v>55000</v>
      </c>
      <c r="AP949">
        <v>2778540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69573</v>
      </c>
      <c r="AZ949">
        <v>0</v>
      </c>
      <c r="BA949">
        <v>0</v>
      </c>
      <c r="BB949">
        <v>55000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479060</v>
      </c>
      <c r="BN949">
        <v>47900</v>
      </c>
      <c r="BO949">
        <v>298490</v>
      </c>
      <c r="BP949">
        <v>292560</v>
      </c>
      <c r="BQ949">
        <v>60360</v>
      </c>
      <c r="BR949">
        <v>10920</v>
      </c>
      <c r="BS949">
        <v>42630</v>
      </c>
      <c r="BT949">
        <v>0</v>
      </c>
      <c r="BU949">
        <v>6363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230796.11199999999</v>
      </c>
      <c r="CH949">
        <v>31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11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20</v>
      </c>
      <c r="DA949">
        <v>0</v>
      </c>
      <c r="DB949">
        <v>18</v>
      </c>
      <c r="DC949">
        <v>38</v>
      </c>
      <c r="DD949">
        <v>40</v>
      </c>
      <c r="DE949">
        <v>4</v>
      </c>
      <c r="DF949">
        <v>47.74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2</v>
      </c>
      <c r="DS949">
        <v>2</v>
      </c>
      <c r="DV949" s="2"/>
      <c r="DZ949" t="b">
        <v>1</v>
      </c>
      <c r="EA949" s="2" t="s">
        <v>198</v>
      </c>
      <c r="ED949" s="3">
        <v>46143</v>
      </c>
      <c r="EE949" s="3">
        <v>46173</v>
      </c>
      <c r="EF949" s="2" t="s">
        <v>173</v>
      </c>
      <c r="EG949" t="b">
        <v>1</v>
      </c>
      <c r="EH949" s="2" t="s">
        <v>174</v>
      </c>
      <c r="EK949" s="2"/>
    </row>
    <row r="950" spans="1:141" ht="15">
      <c r="A950" s="3">
        <v>46143</v>
      </c>
      <c r="B950">
        <v>7310</v>
      </c>
      <c r="D950" s="2"/>
      <c r="E950" t="s">
        <v>176</v>
      </c>
      <c r="F950" s="2" t="s">
        <v>177</v>
      </c>
      <c r="G950">
        <v>3</v>
      </c>
      <c r="H950" s="3">
        <v>38516</v>
      </c>
      <c r="J950">
        <v>110095.333</v>
      </c>
      <c r="K950">
        <v>115095.3</v>
      </c>
      <c r="L950">
        <v>137155.23300000001</v>
      </c>
      <c r="M950">
        <v>18</v>
      </c>
      <c r="N950">
        <v>10</v>
      </c>
      <c r="O950">
        <v>3</v>
      </c>
      <c r="P950">
        <v>31</v>
      </c>
      <c r="Q950">
        <v>100</v>
      </c>
      <c r="R950">
        <v>100</v>
      </c>
      <c r="S950">
        <v>6559582</v>
      </c>
      <c r="T950">
        <v>1283740</v>
      </c>
      <c r="U950">
        <v>5275842</v>
      </c>
      <c r="V950">
        <v>20</v>
      </c>
      <c r="W950">
        <v>3412955</v>
      </c>
      <c r="X950">
        <v>0</v>
      </c>
      <c r="Y950">
        <v>0</v>
      </c>
      <c r="Z950">
        <v>0</v>
      </c>
      <c r="AA950">
        <v>150000</v>
      </c>
      <c r="AB950">
        <v>0</v>
      </c>
      <c r="AC950">
        <v>0</v>
      </c>
      <c r="AD950">
        <v>0</v>
      </c>
      <c r="AE950">
        <v>150000</v>
      </c>
      <c r="AF950">
        <v>0</v>
      </c>
      <c r="AG950">
        <v>431607</v>
      </c>
      <c r="AH950">
        <v>0</v>
      </c>
      <c r="AI950">
        <v>475757</v>
      </c>
      <c r="AJ950">
        <v>907364</v>
      </c>
      <c r="AK950">
        <v>1337263</v>
      </c>
      <c r="AL950">
        <v>137155</v>
      </c>
      <c r="AM950">
        <v>491084</v>
      </c>
      <c r="AN950">
        <v>0</v>
      </c>
      <c r="AO950">
        <v>55000</v>
      </c>
      <c r="AP950">
        <v>2927866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13761</v>
      </c>
      <c r="AZ950">
        <v>0</v>
      </c>
      <c r="BA950">
        <v>0</v>
      </c>
      <c r="BB950">
        <v>55000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552630</v>
      </c>
      <c r="BN950">
        <v>55260</v>
      </c>
      <c r="BO950">
        <v>269230</v>
      </c>
      <c r="BP950">
        <v>284400</v>
      </c>
      <c r="BQ950">
        <v>59040</v>
      </c>
      <c r="BR950">
        <v>10240</v>
      </c>
      <c r="BS950">
        <v>39940</v>
      </c>
      <c r="BT950">
        <v>13000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216371.14600000001</v>
      </c>
      <c r="CH950">
        <v>31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11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20</v>
      </c>
      <c r="DA950">
        <v>0</v>
      </c>
      <c r="DB950">
        <v>18.5</v>
      </c>
      <c r="DC950">
        <v>38.5</v>
      </c>
      <c r="DD950">
        <v>52</v>
      </c>
      <c r="DE950">
        <v>4</v>
      </c>
      <c r="DF950">
        <v>47.74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2</v>
      </c>
      <c r="DS950">
        <v>2</v>
      </c>
      <c r="DV950" s="2"/>
      <c r="DZ950" t="b">
        <v>1</v>
      </c>
      <c r="EA950" s="2" t="s">
        <v>198</v>
      </c>
      <c r="ED950" s="3">
        <v>46143</v>
      </c>
      <c r="EE950" s="3">
        <v>46173</v>
      </c>
      <c r="EF950" s="2" t="s">
        <v>173</v>
      </c>
      <c r="EG950" t="b">
        <v>1</v>
      </c>
      <c r="EH950" s="2" t="s">
        <v>174</v>
      </c>
      <c r="EK950" s="2"/>
    </row>
    <row r="951" spans="1:141" ht="15">
      <c r="A951" s="3">
        <v>46143</v>
      </c>
      <c r="B951">
        <v>7310</v>
      </c>
      <c r="D951" s="2"/>
      <c r="E951" t="s">
        <v>176</v>
      </c>
      <c r="F951" s="2" t="s">
        <v>177</v>
      </c>
      <c r="G951">
        <v>1</v>
      </c>
      <c r="H951" s="3">
        <v>38663</v>
      </c>
      <c r="J951">
        <v>108315.333</v>
      </c>
      <c r="K951">
        <v>113315.3</v>
      </c>
      <c r="L951">
        <v>135034.06599999999</v>
      </c>
      <c r="M951">
        <v>18</v>
      </c>
      <c r="N951">
        <v>10</v>
      </c>
      <c r="O951">
        <v>3</v>
      </c>
      <c r="P951">
        <v>31</v>
      </c>
      <c r="Q951">
        <v>100</v>
      </c>
      <c r="R951">
        <v>100</v>
      </c>
      <c r="S951">
        <v>6247199</v>
      </c>
      <c r="T951">
        <v>1217910</v>
      </c>
      <c r="U951">
        <v>5029289</v>
      </c>
      <c r="V951">
        <v>20</v>
      </c>
      <c r="W951">
        <v>3357775</v>
      </c>
      <c r="X951">
        <v>0</v>
      </c>
      <c r="Y951">
        <v>0</v>
      </c>
      <c r="Z951">
        <v>0</v>
      </c>
      <c r="AA951">
        <v>150000</v>
      </c>
      <c r="AB951">
        <v>0</v>
      </c>
      <c r="AC951">
        <v>0</v>
      </c>
      <c r="AD951">
        <v>0</v>
      </c>
      <c r="AE951">
        <v>150000</v>
      </c>
      <c r="AF951">
        <v>0</v>
      </c>
      <c r="AG951">
        <v>424932</v>
      </c>
      <c r="AH951">
        <v>0</v>
      </c>
      <c r="AI951">
        <v>468399</v>
      </c>
      <c r="AJ951">
        <v>893331</v>
      </c>
      <c r="AK951">
        <v>1114031</v>
      </c>
      <c r="AL951">
        <v>135034</v>
      </c>
      <c r="AM951">
        <v>483489</v>
      </c>
      <c r="AN951">
        <v>0</v>
      </c>
      <c r="AO951">
        <v>55000</v>
      </c>
      <c r="AP951">
        <v>2680885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13539</v>
      </c>
      <c r="AZ951">
        <v>0</v>
      </c>
      <c r="BA951">
        <v>0</v>
      </c>
      <c r="BB951">
        <v>45000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536700</v>
      </c>
      <c r="BN951">
        <v>53670</v>
      </c>
      <c r="BO951">
        <v>250650</v>
      </c>
      <c r="BP951">
        <v>269770</v>
      </c>
      <c r="BQ951">
        <v>56220</v>
      </c>
      <c r="BR951">
        <v>10080</v>
      </c>
      <c r="BS951">
        <v>39320</v>
      </c>
      <c r="BT951">
        <v>0</v>
      </c>
      <c r="BU951">
        <v>1500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208466.53899999999</v>
      </c>
      <c r="CH951">
        <v>31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11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20</v>
      </c>
      <c r="DA951">
        <v>0</v>
      </c>
      <c r="DB951">
        <v>18.5</v>
      </c>
      <c r="DC951">
        <v>38.5</v>
      </c>
      <c r="DD951">
        <v>44</v>
      </c>
      <c r="DE951">
        <v>4</v>
      </c>
      <c r="DF951">
        <v>47.74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1</v>
      </c>
      <c r="DR951">
        <v>2</v>
      </c>
      <c r="DS951">
        <v>2</v>
      </c>
      <c r="DV951" s="2"/>
      <c r="DZ951" t="b">
        <v>1</v>
      </c>
      <c r="EA951" s="2" t="s">
        <v>198</v>
      </c>
      <c r="ED951" s="3">
        <v>46143</v>
      </c>
      <c r="EE951" s="3">
        <v>46173</v>
      </c>
      <c r="EF951" s="2" t="s">
        <v>173</v>
      </c>
      <c r="EG951" t="b">
        <v>1</v>
      </c>
      <c r="EH951" s="2" t="s">
        <v>174</v>
      </c>
      <c r="EK951" s="2"/>
    </row>
    <row r="952" spans="1:141" ht="15">
      <c r="A952" s="3">
        <v>46143</v>
      </c>
      <c r="B952">
        <v>7310</v>
      </c>
      <c r="D952" s="2"/>
      <c r="E952" t="s">
        <v>176</v>
      </c>
      <c r="F952" s="2" t="s">
        <v>177</v>
      </c>
      <c r="G952">
        <v>1</v>
      </c>
      <c r="H952" s="3">
        <v>38901</v>
      </c>
      <c r="J952">
        <v>108315.333</v>
      </c>
      <c r="K952">
        <v>113065.3</v>
      </c>
      <c r="L952">
        <v>134736.149</v>
      </c>
      <c r="M952">
        <v>18</v>
      </c>
      <c r="N952">
        <v>10</v>
      </c>
      <c r="O952">
        <v>3</v>
      </c>
      <c r="P952">
        <v>31</v>
      </c>
      <c r="Q952">
        <v>100</v>
      </c>
      <c r="R952">
        <v>100</v>
      </c>
      <c r="S952">
        <v>5823066</v>
      </c>
      <c r="T952">
        <v>1254066</v>
      </c>
      <c r="U952">
        <v>4569000</v>
      </c>
      <c r="V952">
        <v>19</v>
      </c>
      <c r="W952">
        <v>3357775</v>
      </c>
      <c r="X952">
        <v>0</v>
      </c>
      <c r="Y952">
        <v>0</v>
      </c>
      <c r="Z952">
        <v>0</v>
      </c>
      <c r="AA952">
        <v>142500</v>
      </c>
      <c r="AB952">
        <v>0</v>
      </c>
      <c r="AC952">
        <v>0</v>
      </c>
      <c r="AD952">
        <v>0</v>
      </c>
      <c r="AE952">
        <v>142500</v>
      </c>
      <c r="AF952">
        <v>0</v>
      </c>
      <c r="AG952">
        <v>423994</v>
      </c>
      <c r="AH952">
        <v>0</v>
      </c>
      <c r="AI952">
        <v>315787</v>
      </c>
      <c r="AJ952">
        <v>739782</v>
      </c>
      <c r="AK952">
        <v>1010521</v>
      </c>
      <c r="AL952">
        <v>67368</v>
      </c>
      <c r="AM952">
        <v>401581</v>
      </c>
      <c r="AN952">
        <v>0</v>
      </c>
      <c r="AO952">
        <v>55000</v>
      </c>
      <c r="AP952">
        <v>2274252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13539</v>
      </c>
      <c r="AZ952">
        <v>0</v>
      </c>
      <c r="BA952">
        <v>0</v>
      </c>
      <c r="BB952">
        <v>35000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513870</v>
      </c>
      <c r="BN952">
        <v>51380</v>
      </c>
      <c r="BO952">
        <v>224100</v>
      </c>
      <c r="BP952">
        <v>256260</v>
      </c>
      <c r="BQ952">
        <v>52410</v>
      </c>
      <c r="BR952">
        <v>10080</v>
      </c>
      <c r="BS952">
        <v>39240</v>
      </c>
      <c r="BT952">
        <v>0</v>
      </c>
      <c r="BU952">
        <v>6430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100296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202387.61799999999</v>
      </c>
      <c r="CH952">
        <v>31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11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20</v>
      </c>
      <c r="DA952">
        <v>0</v>
      </c>
      <c r="DB952">
        <v>12.5</v>
      </c>
      <c r="DC952">
        <v>32.5</v>
      </c>
      <c r="DD952">
        <v>40</v>
      </c>
      <c r="DE952">
        <v>2</v>
      </c>
      <c r="DF952">
        <v>39.74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2</v>
      </c>
      <c r="DS952">
        <v>2</v>
      </c>
      <c r="DV952" s="2"/>
      <c r="DZ952" t="b">
        <v>1</v>
      </c>
      <c r="EA952" s="2" t="s">
        <v>198</v>
      </c>
      <c r="ED952" s="3">
        <v>46143</v>
      </c>
      <c r="EE952" s="3">
        <v>46173</v>
      </c>
      <c r="EF952" s="2" t="s">
        <v>173</v>
      </c>
      <c r="EG952" t="b">
        <v>1</v>
      </c>
      <c r="EH952" s="2" t="s">
        <v>174</v>
      </c>
      <c r="EK952" s="2"/>
    </row>
    <row r="953" spans="1:141" ht="15">
      <c r="A953" s="3">
        <v>46143</v>
      </c>
      <c r="B953">
        <v>7310</v>
      </c>
      <c r="D953" s="2"/>
      <c r="E953" t="s">
        <v>176</v>
      </c>
      <c r="F953" s="2" t="s">
        <v>177</v>
      </c>
      <c r="G953">
        <v>1</v>
      </c>
      <c r="H953" s="3">
        <v>38901</v>
      </c>
      <c r="J953">
        <v>108315.333</v>
      </c>
      <c r="K953">
        <v>113440.3</v>
      </c>
      <c r="L953">
        <v>135183.024</v>
      </c>
      <c r="M953">
        <v>18</v>
      </c>
      <c r="N953">
        <v>10</v>
      </c>
      <c r="O953">
        <v>3</v>
      </c>
      <c r="P953">
        <v>31</v>
      </c>
      <c r="Q953">
        <v>100</v>
      </c>
      <c r="R953">
        <v>100</v>
      </c>
      <c r="S953">
        <v>5841676</v>
      </c>
      <c r="T953">
        <v>1105676</v>
      </c>
      <c r="U953">
        <v>4736000</v>
      </c>
      <c r="V953">
        <v>19</v>
      </c>
      <c r="W953">
        <v>3357775</v>
      </c>
      <c r="X953">
        <v>0</v>
      </c>
      <c r="Y953">
        <v>0</v>
      </c>
      <c r="Z953">
        <v>11250</v>
      </c>
      <c r="AA953">
        <v>142500</v>
      </c>
      <c r="AB953">
        <v>0</v>
      </c>
      <c r="AC953">
        <v>0</v>
      </c>
      <c r="AD953">
        <v>0</v>
      </c>
      <c r="AE953">
        <v>153750</v>
      </c>
      <c r="AF953">
        <v>0</v>
      </c>
      <c r="AG953">
        <v>425401</v>
      </c>
      <c r="AH953">
        <v>0</v>
      </c>
      <c r="AI953">
        <v>316835</v>
      </c>
      <c r="AJ953">
        <v>742236</v>
      </c>
      <c r="AK953">
        <v>1013872</v>
      </c>
      <c r="AL953">
        <v>67591</v>
      </c>
      <c r="AM953">
        <v>402913</v>
      </c>
      <c r="AN953">
        <v>0</v>
      </c>
      <c r="AO953">
        <v>55000</v>
      </c>
      <c r="AP953">
        <v>2281612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13539</v>
      </c>
      <c r="AZ953">
        <v>0</v>
      </c>
      <c r="BA953">
        <v>0</v>
      </c>
      <c r="BB953">
        <v>35000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401040</v>
      </c>
      <c r="BN953">
        <v>40100</v>
      </c>
      <c r="BO953">
        <v>246850</v>
      </c>
      <c r="BP953">
        <v>251280</v>
      </c>
      <c r="BQ953">
        <v>52580</v>
      </c>
      <c r="BR953">
        <v>10080</v>
      </c>
      <c r="BS953">
        <v>39360</v>
      </c>
      <c r="BT953">
        <v>1000</v>
      </c>
      <c r="BU953">
        <v>330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63056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196705.921</v>
      </c>
      <c r="CH953">
        <v>31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11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20</v>
      </c>
      <c r="DA953">
        <v>0</v>
      </c>
      <c r="DB953">
        <v>12.5</v>
      </c>
      <c r="DC953">
        <v>32.5</v>
      </c>
      <c r="DD953">
        <v>40</v>
      </c>
      <c r="DE953">
        <v>2</v>
      </c>
      <c r="DF953">
        <v>39.74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2</v>
      </c>
      <c r="DS953">
        <v>2</v>
      </c>
      <c r="DV953" s="2"/>
      <c r="DZ953" t="b">
        <v>1</v>
      </c>
      <c r="EA953" s="2" t="s">
        <v>198</v>
      </c>
      <c r="ED953" s="3">
        <v>46143</v>
      </c>
      <c r="EE953" s="3">
        <v>46173</v>
      </c>
      <c r="EF953" s="2" t="s">
        <v>173</v>
      </c>
      <c r="EG953" t="b">
        <v>1</v>
      </c>
      <c r="EH953" s="2" t="s">
        <v>174</v>
      </c>
      <c r="EK953" s="2"/>
    </row>
    <row r="954" spans="1:141" ht="15">
      <c r="A954" s="3">
        <v>46143</v>
      </c>
      <c r="B954">
        <v>7310</v>
      </c>
      <c r="D954" s="2"/>
      <c r="E954" t="s">
        <v>179</v>
      </c>
      <c r="F954" s="2" t="s">
        <v>180</v>
      </c>
      <c r="G954">
        <v>22</v>
      </c>
      <c r="H954" s="3">
        <v>38274</v>
      </c>
      <c r="J954">
        <v>106858.299</v>
      </c>
      <c r="K954">
        <v>112608.26700000001</v>
      </c>
      <c r="L954">
        <v>134191.51800000001</v>
      </c>
      <c r="M954">
        <v>18</v>
      </c>
      <c r="N954">
        <v>10</v>
      </c>
      <c r="O954">
        <v>3</v>
      </c>
      <c r="P954">
        <v>31</v>
      </c>
      <c r="Q954">
        <v>100</v>
      </c>
      <c r="R954">
        <v>100</v>
      </c>
      <c r="S954">
        <v>5778744</v>
      </c>
      <c r="T954">
        <v>1120780</v>
      </c>
      <c r="U954">
        <v>4657964</v>
      </c>
      <c r="V954">
        <v>21</v>
      </c>
      <c r="W954">
        <v>3312607</v>
      </c>
      <c r="X954">
        <v>0</v>
      </c>
      <c r="Y954">
        <v>0</v>
      </c>
      <c r="Z954">
        <v>15000</v>
      </c>
      <c r="AA954">
        <v>157500</v>
      </c>
      <c r="AB954">
        <v>0</v>
      </c>
      <c r="AC954">
        <v>0</v>
      </c>
      <c r="AD954">
        <v>0</v>
      </c>
      <c r="AE954">
        <v>172500</v>
      </c>
      <c r="AF954">
        <v>0</v>
      </c>
      <c r="AG954">
        <v>422281</v>
      </c>
      <c r="AH954">
        <v>0</v>
      </c>
      <c r="AI954">
        <v>314511</v>
      </c>
      <c r="AJ954">
        <v>736792</v>
      </c>
      <c r="AK954">
        <v>1006436</v>
      </c>
      <c r="AL954">
        <v>67095</v>
      </c>
      <c r="AM954">
        <v>399957</v>
      </c>
      <c r="AN954">
        <v>0</v>
      </c>
      <c r="AO954">
        <v>55000</v>
      </c>
      <c r="AP954">
        <v>2265280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13357</v>
      </c>
      <c r="AZ954">
        <v>0</v>
      </c>
      <c r="BA954">
        <v>0</v>
      </c>
      <c r="BB954">
        <v>15000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439430</v>
      </c>
      <c r="BN954">
        <v>43940</v>
      </c>
      <c r="BO954">
        <v>264380</v>
      </c>
      <c r="BP954">
        <v>255010</v>
      </c>
      <c r="BQ954">
        <v>52010</v>
      </c>
      <c r="BR954">
        <v>9940</v>
      </c>
      <c r="BS954">
        <v>39070</v>
      </c>
      <c r="BT954">
        <v>12000</v>
      </c>
      <c r="BU954">
        <v>5000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202474.685</v>
      </c>
      <c r="CH954">
        <v>31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11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20</v>
      </c>
      <c r="DA954">
        <v>0</v>
      </c>
      <c r="DB954">
        <v>12.5</v>
      </c>
      <c r="DC954">
        <v>32.5</v>
      </c>
      <c r="DD954">
        <v>40</v>
      </c>
      <c r="DE954">
        <v>2</v>
      </c>
      <c r="DF954">
        <v>39.74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2</v>
      </c>
      <c r="DS954">
        <v>2</v>
      </c>
      <c r="DV954" s="2"/>
      <c r="DZ954" t="b">
        <v>1</v>
      </c>
      <c r="EA954" s="2" t="s">
        <v>198</v>
      </c>
      <c r="ED954" s="3">
        <v>46143</v>
      </c>
      <c r="EE954" s="3">
        <v>46173</v>
      </c>
      <c r="EF954" s="2" t="s">
        <v>173</v>
      </c>
      <c r="EG954" t="b">
        <v>1</v>
      </c>
      <c r="EH954" s="2" t="s">
        <v>174</v>
      </c>
      <c r="EK954" s="2"/>
    </row>
    <row r="955" spans="1:141" ht="15">
      <c r="A955" s="3">
        <v>46143</v>
      </c>
      <c r="B955">
        <v>7310</v>
      </c>
      <c r="D955" s="2"/>
      <c r="E955" t="s">
        <v>179</v>
      </c>
      <c r="F955" s="2" t="s">
        <v>180</v>
      </c>
      <c r="G955">
        <v>15</v>
      </c>
      <c r="H955" s="3">
        <v>40801</v>
      </c>
      <c r="J955">
        <v>102778.299</v>
      </c>
      <c r="K955">
        <v>106278.26700000001</v>
      </c>
      <c r="L955">
        <v>126648.268</v>
      </c>
      <c r="M955">
        <v>18</v>
      </c>
      <c r="N955">
        <v>10</v>
      </c>
      <c r="O955">
        <v>3</v>
      </c>
      <c r="P955">
        <v>31</v>
      </c>
      <c r="Q955">
        <v>100</v>
      </c>
      <c r="R955">
        <v>100</v>
      </c>
      <c r="S955">
        <v>5455010</v>
      </c>
      <c r="T955">
        <v>1138773</v>
      </c>
      <c r="U955">
        <v>4316237</v>
      </c>
      <c r="V955">
        <v>14</v>
      </c>
      <c r="W955">
        <v>3186127</v>
      </c>
      <c r="X955">
        <v>0</v>
      </c>
      <c r="Y955">
        <v>0</v>
      </c>
      <c r="Z955">
        <v>0</v>
      </c>
      <c r="AA955">
        <v>105000</v>
      </c>
      <c r="AB955">
        <v>0</v>
      </c>
      <c r="AC955">
        <v>0</v>
      </c>
      <c r="AD955">
        <v>0</v>
      </c>
      <c r="AE955">
        <v>105000</v>
      </c>
      <c r="AF955">
        <v>0</v>
      </c>
      <c r="AG955">
        <v>398543</v>
      </c>
      <c r="AH955">
        <v>0</v>
      </c>
      <c r="AI955">
        <v>296831</v>
      </c>
      <c r="AJ955">
        <v>695375</v>
      </c>
      <c r="AK955">
        <v>949862</v>
      </c>
      <c r="AL955">
        <v>63324</v>
      </c>
      <c r="AM955">
        <v>377475</v>
      </c>
      <c r="AN955">
        <v>0</v>
      </c>
      <c r="AO955">
        <v>55000</v>
      </c>
      <c r="AP955">
        <v>2141036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12847</v>
      </c>
      <c r="AZ955">
        <v>0</v>
      </c>
      <c r="BA955">
        <v>0</v>
      </c>
      <c r="BB955">
        <v>10000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441640</v>
      </c>
      <c r="BN955">
        <v>44160</v>
      </c>
      <c r="BO955">
        <v>233790</v>
      </c>
      <c r="BP955">
        <v>238940</v>
      </c>
      <c r="BQ955">
        <v>49100</v>
      </c>
      <c r="BR955">
        <v>9560</v>
      </c>
      <c r="BS955">
        <v>36890</v>
      </c>
      <c r="BT955">
        <v>0</v>
      </c>
      <c r="BU955">
        <v>5000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79693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192068.14600000001</v>
      </c>
      <c r="CH955">
        <v>31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11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20</v>
      </c>
      <c r="DA955">
        <v>0</v>
      </c>
      <c r="DB955">
        <v>12.5</v>
      </c>
      <c r="DC955">
        <v>32.5</v>
      </c>
      <c r="DD955">
        <v>40</v>
      </c>
      <c r="DE955">
        <v>2</v>
      </c>
      <c r="DF955">
        <v>39.74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2</v>
      </c>
      <c r="DS955">
        <v>2</v>
      </c>
      <c r="DV955" s="2"/>
      <c r="DZ955" t="b">
        <v>1</v>
      </c>
      <c r="EA955" s="2" t="s">
        <v>198</v>
      </c>
      <c r="ED955" s="3">
        <v>46143</v>
      </c>
      <c r="EE955" s="3">
        <v>46173</v>
      </c>
      <c r="EF955" s="2" t="s">
        <v>173</v>
      </c>
      <c r="EG955" t="b">
        <v>1</v>
      </c>
      <c r="EH955" s="2" t="s">
        <v>174</v>
      </c>
      <c r="EK955" s="2"/>
    </row>
    <row r="956" spans="1:141" ht="15">
      <c r="A956" s="3">
        <v>46143</v>
      </c>
      <c r="B956">
        <v>7320</v>
      </c>
      <c r="D956" s="2"/>
      <c r="E956" t="s">
        <v>170</v>
      </c>
      <c r="F956" s="2" t="s">
        <v>171</v>
      </c>
      <c r="G956">
        <v>14</v>
      </c>
      <c r="H956" s="3">
        <v>36535</v>
      </c>
      <c r="J956">
        <v>138345.58900000001</v>
      </c>
      <c r="K956">
        <v>145095.56700000001</v>
      </c>
      <c r="L956">
        <v>172905.55</v>
      </c>
      <c r="M956">
        <v>18</v>
      </c>
      <c r="N956">
        <v>10</v>
      </c>
      <c r="O956">
        <v>3</v>
      </c>
      <c r="P956">
        <v>31</v>
      </c>
      <c r="Q956">
        <v>100</v>
      </c>
      <c r="R956">
        <v>100</v>
      </c>
      <c r="S956">
        <v>8020510</v>
      </c>
      <c r="T956">
        <v>1778510</v>
      </c>
      <c r="U956">
        <v>6242000</v>
      </c>
      <c r="V956">
        <v>26</v>
      </c>
      <c r="W956">
        <v>4288713</v>
      </c>
      <c r="X956">
        <v>0</v>
      </c>
      <c r="Y956">
        <v>0</v>
      </c>
      <c r="Z956">
        <v>7500</v>
      </c>
      <c r="AA956">
        <v>195000</v>
      </c>
      <c r="AB956">
        <v>0</v>
      </c>
      <c r="AC956">
        <v>0</v>
      </c>
      <c r="AD956">
        <v>0</v>
      </c>
      <c r="AE956">
        <v>202500</v>
      </c>
      <c r="AF956">
        <v>0</v>
      </c>
      <c r="AG956">
        <v>544108</v>
      </c>
      <c r="AH956">
        <v>0</v>
      </c>
      <c r="AI956">
        <v>405247</v>
      </c>
      <c r="AJ956">
        <v>949355</v>
      </c>
      <c r="AK956">
        <v>1815508</v>
      </c>
      <c r="AL956">
        <v>86452</v>
      </c>
      <c r="AM956">
        <v>545689</v>
      </c>
      <c r="AN956">
        <v>0</v>
      </c>
      <c r="AO956">
        <v>60000</v>
      </c>
      <c r="AP956">
        <v>3457004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17293</v>
      </c>
      <c r="AZ956">
        <v>0</v>
      </c>
      <c r="BA956">
        <v>0</v>
      </c>
      <c r="BB956">
        <v>55000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757720</v>
      </c>
      <c r="BN956">
        <v>75770</v>
      </c>
      <c r="BO956">
        <v>302570</v>
      </c>
      <c r="BP956">
        <v>352510</v>
      </c>
      <c r="BQ956">
        <v>72180</v>
      </c>
      <c r="BR956">
        <v>12870</v>
      </c>
      <c r="BS956">
        <v>50350</v>
      </c>
      <c r="BT956">
        <v>12000</v>
      </c>
      <c r="BU956">
        <v>6324</v>
      </c>
      <c r="BV956">
        <v>0</v>
      </c>
      <c r="BW956">
        <v>0</v>
      </c>
      <c r="BX956">
        <v>0</v>
      </c>
      <c r="BY956">
        <v>11500</v>
      </c>
      <c r="BZ956">
        <v>0</v>
      </c>
      <c r="CA956">
        <v>124716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265429.51699999999</v>
      </c>
      <c r="CH956">
        <v>31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12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20</v>
      </c>
      <c r="DA956">
        <v>0</v>
      </c>
      <c r="DB956">
        <v>12.5</v>
      </c>
      <c r="DC956">
        <v>32.5</v>
      </c>
      <c r="DD956">
        <v>56</v>
      </c>
      <c r="DE956">
        <v>2</v>
      </c>
      <c r="DF956">
        <v>42.08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2</v>
      </c>
      <c r="DS956">
        <v>2</v>
      </c>
      <c r="DV956" s="2"/>
      <c r="DZ956" t="b">
        <v>1</v>
      </c>
      <c r="EA956" s="2" t="s">
        <v>199</v>
      </c>
      <c r="ED956" s="3">
        <v>46143</v>
      </c>
      <c r="EE956" s="3">
        <v>46173</v>
      </c>
      <c r="EF956" s="2" t="s">
        <v>173</v>
      </c>
      <c r="EG956" t="b">
        <v>1</v>
      </c>
      <c r="EH956" s="2" t="s">
        <v>174</v>
      </c>
      <c r="EK956" s="2"/>
    </row>
    <row r="957" spans="1:141" ht="15">
      <c r="A957" s="3">
        <v>46143</v>
      </c>
      <c r="B957">
        <v>7320</v>
      </c>
      <c r="D957" s="2"/>
      <c r="E957" t="s">
        <v>176</v>
      </c>
      <c r="F957" s="2" t="s">
        <v>177</v>
      </c>
      <c r="G957">
        <v>7</v>
      </c>
      <c r="H957" s="3">
        <v>37391</v>
      </c>
      <c r="J957">
        <v>113366.333</v>
      </c>
      <c r="K957">
        <v>119616.3</v>
      </c>
      <c r="L957">
        <v>142542.758</v>
      </c>
      <c r="M957">
        <v>18</v>
      </c>
      <c r="N957">
        <v>10</v>
      </c>
      <c r="O957">
        <v>3</v>
      </c>
      <c r="P957">
        <v>31</v>
      </c>
      <c r="Q957">
        <v>100</v>
      </c>
      <c r="R957">
        <v>100</v>
      </c>
      <c r="S957">
        <v>6481018</v>
      </c>
      <c r="T957">
        <v>1391018</v>
      </c>
      <c r="U957">
        <v>5090000</v>
      </c>
      <c r="V957">
        <v>24</v>
      </c>
      <c r="W957">
        <v>3514356</v>
      </c>
      <c r="X957">
        <v>0</v>
      </c>
      <c r="Y957">
        <v>0</v>
      </c>
      <c r="Z957">
        <v>7500</v>
      </c>
      <c r="AA957">
        <v>180000</v>
      </c>
      <c r="AB957">
        <v>0</v>
      </c>
      <c r="AC957">
        <v>0</v>
      </c>
      <c r="AD957">
        <v>0</v>
      </c>
      <c r="AE957">
        <v>187500</v>
      </c>
      <c r="AF957">
        <v>0</v>
      </c>
      <c r="AG957">
        <v>448561</v>
      </c>
      <c r="AH957">
        <v>0</v>
      </c>
      <c r="AI957">
        <v>494445</v>
      </c>
      <c r="AJ957">
        <v>943006</v>
      </c>
      <c r="AK957">
        <v>1069070</v>
      </c>
      <c r="AL957">
        <v>142542</v>
      </c>
      <c r="AM957">
        <v>510374</v>
      </c>
      <c r="AN957">
        <v>0</v>
      </c>
      <c r="AO957">
        <v>55000</v>
      </c>
      <c r="AP957">
        <v>2719992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14170</v>
      </c>
      <c r="AZ957">
        <v>0</v>
      </c>
      <c r="BA957">
        <v>0</v>
      </c>
      <c r="BB957">
        <v>45000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615920</v>
      </c>
      <c r="BN957">
        <v>61590</v>
      </c>
      <c r="BO957">
        <v>267710</v>
      </c>
      <c r="BP957">
        <v>273330</v>
      </c>
      <c r="BQ957">
        <v>58330</v>
      </c>
      <c r="BR957">
        <v>10550</v>
      </c>
      <c r="BS957">
        <v>41500</v>
      </c>
      <c r="BT957">
        <v>20000</v>
      </c>
      <c r="BU957">
        <v>885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41203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209361.753</v>
      </c>
      <c r="CH957">
        <v>31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11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20</v>
      </c>
      <c r="DA957">
        <v>0</v>
      </c>
      <c r="DB957">
        <v>18.5</v>
      </c>
      <c r="DC957">
        <v>38.5</v>
      </c>
      <c r="DD957">
        <v>40</v>
      </c>
      <c r="DE957">
        <v>4</v>
      </c>
      <c r="DF957">
        <v>47.74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2</v>
      </c>
      <c r="DS957">
        <v>2</v>
      </c>
      <c r="DV957" s="2"/>
      <c r="DZ957" t="b">
        <v>1</v>
      </c>
      <c r="EA957" s="2" t="s">
        <v>199</v>
      </c>
      <c r="ED957" s="3">
        <v>46143</v>
      </c>
      <c r="EE957" s="3">
        <v>46173</v>
      </c>
      <c r="EF957" s="2" t="s">
        <v>173</v>
      </c>
      <c r="EG957" t="b">
        <v>1</v>
      </c>
      <c r="EH957" s="2" t="s">
        <v>174</v>
      </c>
      <c r="EK957" s="2"/>
    </row>
    <row r="958" spans="1:141" ht="15">
      <c r="A958" s="3">
        <v>46143</v>
      </c>
      <c r="B958">
        <v>7320</v>
      </c>
      <c r="D958" s="2"/>
      <c r="E958" t="s">
        <v>176</v>
      </c>
      <c r="F958" s="2" t="s">
        <v>177</v>
      </c>
      <c r="G958">
        <v>16</v>
      </c>
      <c r="H958" s="3">
        <v>37627</v>
      </c>
      <c r="J958">
        <v>118910.333</v>
      </c>
      <c r="K958">
        <v>125160.3</v>
      </c>
      <c r="L958">
        <v>149149.35800000001</v>
      </c>
      <c r="M958">
        <v>18</v>
      </c>
      <c r="N958">
        <v>10</v>
      </c>
      <c r="O958">
        <v>3</v>
      </c>
      <c r="P958">
        <v>31</v>
      </c>
      <c r="Q958">
        <v>100</v>
      </c>
      <c r="R958">
        <v>100</v>
      </c>
      <c r="S958">
        <v>6737229</v>
      </c>
      <c r="T958">
        <v>1500100</v>
      </c>
      <c r="U958">
        <v>5237129</v>
      </c>
      <c r="V958">
        <v>23</v>
      </c>
      <c r="W958">
        <v>3671356</v>
      </c>
      <c r="X958">
        <v>0</v>
      </c>
      <c r="Y958">
        <v>0</v>
      </c>
      <c r="Z958">
        <v>15000</v>
      </c>
      <c r="AA958">
        <v>172500</v>
      </c>
      <c r="AB958">
        <v>0</v>
      </c>
      <c r="AC958">
        <v>0</v>
      </c>
      <c r="AD958">
        <v>0</v>
      </c>
      <c r="AE958">
        <v>187500</v>
      </c>
      <c r="AF958">
        <v>0</v>
      </c>
      <c r="AG958">
        <v>469351</v>
      </c>
      <c r="AH958">
        <v>0</v>
      </c>
      <c r="AI958">
        <v>517361</v>
      </c>
      <c r="AJ958">
        <v>986712</v>
      </c>
      <c r="AK958">
        <v>1118620</v>
      </c>
      <c r="AL958">
        <v>149149</v>
      </c>
      <c r="AM958">
        <v>534029</v>
      </c>
      <c r="AN958">
        <v>0</v>
      </c>
      <c r="AO958">
        <v>55000</v>
      </c>
      <c r="AP958">
        <v>2843510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14863</v>
      </c>
      <c r="AZ958">
        <v>0</v>
      </c>
      <c r="BA958">
        <v>0</v>
      </c>
      <c r="BB958">
        <v>20000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720270</v>
      </c>
      <c r="BN958">
        <v>72020</v>
      </c>
      <c r="BO958">
        <v>288130</v>
      </c>
      <c r="BP958">
        <v>294740</v>
      </c>
      <c r="BQ958">
        <v>60640</v>
      </c>
      <c r="BR958">
        <v>11020</v>
      </c>
      <c r="BS958">
        <v>43280</v>
      </c>
      <c r="BT958">
        <v>0</v>
      </c>
      <c r="BU958">
        <v>10000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232626.584</v>
      </c>
      <c r="CH958">
        <v>31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11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20</v>
      </c>
      <c r="DA958">
        <v>0</v>
      </c>
      <c r="DB958">
        <v>18.5</v>
      </c>
      <c r="DC958">
        <v>38.5</v>
      </c>
      <c r="DD958">
        <v>40</v>
      </c>
      <c r="DE958">
        <v>4</v>
      </c>
      <c r="DF958">
        <v>47.74</v>
      </c>
      <c r="DG958">
        <v>0</v>
      </c>
      <c r="DH958">
        <v>0</v>
      </c>
      <c r="DI958">
        <v>0</v>
      </c>
      <c r="DJ958">
        <v>1</v>
      </c>
      <c r="DK958">
        <v>0</v>
      </c>
      <c r="DL958">
        <v>0</v>
      </c>
      <c r="DM958">
        <v>0</v>
      </c>
      <c r="DN958">
        <v>1</v>
      </c>
      <c r="DO958">
        <v>0</v>
      </c>
      <c r="DP958">
        <v>0</v>
      </c>
      <c r="DQ958">
        <v>0</v>
      </c>
      <c r="DR958">
        <v>2</v>
      </c>
      <c r="DS958">
        <v>2</v>
      </c>
      <c r="DV958" s="2"/>
      <c r="DZ958" t="b">
        <v>1</v>
      </c>
      <c r="EA958" s="2" t="s">
        <v>199</v>
      </c>
      <c r="ED958" s="3">
        <v>46143</v>
      </c>
      <c r="EE958" s="3">
        <v>46173</v>
      </c>
      <c r="EF958" s="2" t="s">
        <v>173</v>
      </c>
      <c r="EG958" t="b">
        <v>1</v>
      </c>
      <c r="EH958" s="2" t="s">
        <v>174</v>
      </c>
      <c r="EK958" s="2"/>
    </row>
    <row r="959" spans="1:141" ht="15">
      <c r="A959" s="3">
        <v>46143</v>
      </c>
      <c r="B959">
        <v>7320</v>
      </c>
      <c r="D959" s="2"/>
      <c r="E959" t="s">
        <v>176</v>
      </c>
      <c r="F959" s="2" t="s">
        <v>177</v>
      </c>
      <c r="G959">
        <v>11</v>
      </c>
      <c r="H959" s="3">
        <v>37914</v>
      </c>
      <c r="J959">
        <v>116136.333</v>
      </c>
      <c r="K959">
        <v>121886.3</v>
      </c>
      <c r="L959">
        <v>145247.84099999999</v>
      </c>
      <c r="M959">
        <v>18</v>
      </c>
      <c r="N959">
        <v>10</v>
      </c>
      <c r="O959">
        <v>3</v>
      </c>
      <c r="P959">
        <v>31</v>
      </c>
      <c r="Q959">
        <v>100</v>
      </c>
      <c r="R959">
        <v>100</v>
      </c>
      <c r="S959">
        <v>6526914</v>
      </c>
      <c r="T959">
        <v>1325133</v>
      </c>
      <c r="U959">
        <v>5201781</v>
      </c>
      <c r="V959">
        <v>22</v>
      </c>
      <c r="W959">
        <v>3600226</v>
      </c>
      <c r="X959">
        <v>0</v>
      </c>
      <c r="Y959">
        <v>0</v>
      </c>
      <c r="Z959">
        <v>7500</v>
      </c>
      <c r="AA959">
        <v>165000</v>
      </c>
      <c r="AB959">
        <v>0</v>
      </c>
      <c r="AC959">
        <v>0</v>
      </c>
      <c r="AD959">
        <v>0</v>
      </c>
      <c r="AE959">
        <v>172500</v>
      </c>
      <c r="AF959">
        <v>0</v>
      </c>
      <c r="AG959">
        <v>457073</v>
      </c>
      <c r="AH959">
        <v>0</v>
      </c>
      <c r="AI959">
        <v>435743</v>
      </c>
      <c r="AJ959">
        <v>892817</v>
      </c>
      <c r="AK959">
        <v>1089358</v>
      </c>
      <c r="AL959">
        <v>145247</v>
      </c>
      <c r="AM959">
        <v>472781</v>
      </c>
      <c r="AN959">
        <v>0</v>
      </c>
      <c r="AO959">
        <v>50000</v>
      </c>
      <c r="AP959">
        <v>2650203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68985</v>
      </c>
      <c r="AZ959">
        <v>0</v>
      </c>
      <c r="BA959">
        <v>0</v>
      </c>
      <c r="BB959">
        <v>35000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525540</v>
      </c>
      <c r="BN959">
        <v>52550</v>
      </c>
      <c r="BO959">
        <v>271220</v>
      </c>
      <c r="BP959">
        <v>281230</v>
      </c>
      <c r="BQ959">
        <v>58740</v>
      </c>
      <c r="BR959">
        <v>10800</v>
      </c>
      <c r="BS959">
        <v>42290</v>
      </c>
      <c r="BT959">
        <v>6000</v>
      </c>
      <c r="BU959">
        <v>10000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66763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226301.64</v>
      </c>
      <c r="CH959">
        <v>31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10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20</v>
      </c>
      <c r="DA959">
        <v>0</v>
      </c>
      <c r="DB959">
        <v>16</v>
      </c>
      <c r="DC959">
        <v>36</v>
      </c>
      <c r="DD959">
        <v>40</v>
      </c>
      <c r="DE959">
        <v>4</v>
      </c>
      <c r="DF959">
        <v>43.4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1</v>
      </c>
      <c r="DR959">
        <v>2</v>
      </c>
      <c r="DS959">
        <v>2</v>
      </c>
      <c r="DV959" s="2"/>
      <c r="DZ959" t="b">
        <v>1</v>
      </c>
      <c r="EA959" s="2" t="s">
        <v>199</v>
      </c>
      <c r="ED959" s="3">
        <v>46143</v>
      </c>
      <c r="EE959" s="3">
        <v>46173</v>
      </c>
      <c r="EF959" s="2" t="s">
        <v>173</v>
      </c>
      <c r="EG959" t="b">
        <v>1</v>
      </c>
      <c r="EH959" s="2" t="s">
        <v>174</v>
      </c>
      <c r="EK959" s="2"/>
    </row>
    <row r="960" spans="1:141" ht="15">
      <c r="A960" s="3">
        <v>46143</v>
      </c>
      <c r="B960">
        <v>7320</v>
      </c>
      <c r="D960" s="2"/>
      <c r="E960" t="s">
        <v>176</v>
      </c>
      <c r="F960" s="2" t="s">
        <v>177</v>
      </c>
      <c r="G960">
        <v>6</v>
      </c>
      <c r="H960" s="3">
        <v>37914</v>
      </c>
      <c r="J960">
        <v>112633.333</v>
      </c>
      <c r="K960">
        <v>118133.3</v>
      </c>
      <c r="L960">
        <v>140775.516</v>
      </c>
      <c r="M960">
        <v>18</v>
      </c>
      <c r="N960">
        <v>10</v>
      </c>
      <c r="O960">
        <v>3</v>
      </c>
      <c r="P960">
        <v>31</v>
      </c>
      <c r="Q960">
        <v>100</v>
      </c>
      <c r="R960">
        <v>100</v>
      </c>
      <c r="S960">
        <v>6510214</v>
      </c>
      <c r="T960">
        <v>1204840</v>
      </c>
      <c r="U960">
        <v>5305374</v>
      </c>
      <c r="V960">
        <v>22</v>
      </c>
      <c r="W960">
        <v>3491633</v>
      </c>
      <c r="X960">
        <v>0</v>
      </c>
      <c r="Y960">
        <v>0</v>
      </c>
      <c r="Z960">
        <v>0</v>
      </c>
      <c r="AA960">
        <v>165000</v>
      </c>
      <c r="AB960">
        <v>0</v>
      </c>
      <c r="AC960">
        <v>0</v>
      </c>
      <c r="AD960">
        <v>0</v>
      </c>
      <c r="AE960">
        <v>165000</v>
      </c>
      <c r="AF960">
        <v>0</v>
      </c>
      <c r="AG960">
        <v>442999</v>
      </c>
      <c r="AH960">
        <v>0</v>
      </c>
      <c r="AI960">
        <v>541105</v>
      </c>
      <c r="AJ960">
        <v>984105</v>
      </c>
      <c r="AK960">
        <v>1161398</v>
      </c>
      <c r="AL960">
        <v>140775</v>
      </c>
      <c r="AM960">
        <v>458224</v>
      </c>
      <c r="AN960">
        <v>0</v>
      </c>
      <c r="AO960">
        <v>50000</v>
      </c>
      <c r="AP960">
        <v>2794502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14079</v>
      </c>
      <c r="AZ960">
        <v>0</v>
      </c>
      <c r="BA960">
        <v>0</v>
      </c>
      <c r="BB960">
        <v>45000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494830</v>
      </c>
      <c r="BN960">
        <v>49480</v>
      </c>
      <c r="BO960">
        <v>258300</v>
      </c>
      <c r="BP960">
        <v>284670</v>
      </c>
      <c r="BQ960">
        <v>58590</v>
      </c>
      <c r="BR960">
        <v>10480</v>
      </c>
      <c r="BS960">
        <v>40990</v>
      </c>
      <c r="BT960">
        <v>0</v>
      </c>
      <c r="BU960">
        <v>7500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220909.978</v>
      </c>
      <c r="CH960">
        <v>31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10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20</v>
      </c>
      <c r="DA960">
        <v>0</v>
      </c>
      <c r="DB960">
        <v>20.5</v>
      </c>
      <c r="DC960">
        <v>40.5</v>
      </c>
      <c r="DD960">
        <v>44</v>
      </c>
      <c r="DE960">
        <v>4</v>
      </c>
      <c r="DF960">
        <v>43.4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1</v>
      </c>
      <c r="DR960">
        <v>2</v>
      </c>
      <c r="DS960">
        <v>2</v>
      </c>
      <c r="DV960" s="2"/>
      <c r="DZ960" t="b">
        <v>1</v>
      </c>
      <c r="EA960" s="2" t="s">
        <v>199</v>
      </c>
      <c r="ED960" s="3">
        <v>46143</v>
      </c>
      <c r="EE960" s="3">
        <v>46173</v>
      </c>
      <c r="EF960" s="2" t="s">
        <v>173</v>
      </c>
      <c r="EG960" t="b">
        <v>1</v>
      </c>
      <c r="EH960" s="2" t="s">
        <v>174</v>
      </c>
      <c r="EK960" s="2"/>
    </row>
    <row r="961" spans="1:141" ht="15">
      <c r="A961" s="3">
        <v>46143</v>
      </c>
      <c r="B961">
        <v>7320</v>
      </c>
      <c r="D961" s="2"/>
      <c r="E961" t="s">
        <v>176</v>
      </c>
      <c r="F961" s="2" t="s">
        <v>177</v>
      </c>
      <c r="G961">
        <v>3</v>
      </c>
      <c r="H961" s="3">
        <v>37935</v>
      </c>
      <c r="J961">
        <v>110095.333</v>
      </c>
      <c r="K961">
        <v>115595.3</v>
      </c>
      <c r="L961">
        <v>137751.06599999999</v>
      </c>
      <c r="M961">
        <v>18</v>
      </c>
      <c r="N961">
        <v>10</v>
      </c>
      <c r="O961">
        <v>3</v>
      </c>
      <c r="P961">
        <v>31</v>
      </c>
      <c r="Q961">
        <v>100</v>
      </c>
      <c r="R961">
        <v>100</v>
      </c>
      <c r="S961">
        <v>5818869</v>
      </c>
      <c r="T961">
        <v>1172869</v>
      </c>
      <c r="U961">
        <v>4646000</v>
      </c>
      <c r="V961">
        <v>22</v>
      </c>
      <c r="W961">
        <v>3412955</v>
      </c>
      <c r="X961">
        <v>0</v>
      </c>
      <c r="Y961">
        <v>0</v>
      </c>
      <c r="Z961">
        <v>0</v>
      </c>
      <c r="AA961">
        <v>165000</v>
      </c>
      <c r="AB961">
        <v>0</v>
      </c>
      <c r="AC961">
        <v>0</v>
      </c>
      <c r="AD961">
        <v>0</v>
      </c>
      <c r="AE961">
        <v>165000</v>
      </c>
      <c r="AF961">
        <v>0</v>
      </c>
      <c r="AG961">
        <v>433482</v>
      </c>
      <c r="AH961">
        <v>0</v>
      </c>
      <c r="AI961">
        <v>477824</v>
      </c>
      <c r="AJ961">
        <v>911306</v>
      </c>
      <c r="AK961">
        <v>619879</v>
      </c>
      <c r="AL961">
        <v>137751</v>
      </c>
      <c r="AM961">
        <v>493217</v>
      </c>
      <c r="AN961">
        <v>0</v>
      </c>
      <c r="AO961">
        <v>55000</v>
      </c>
      <c r="AP961">
        <v>2217153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13761</v>
      </c>
      <c r="AZ961">
        <v>0</v>
      </c>
      <c r="BA961">
        <v>0</v>
      </c>
      <c r="BB961">
        <v>10000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507250</v>
      </c>
      <c r="BN961">
        <v>50720</v>
      </c>
      <c r="BO961">
        <v>247710</v>
      </c>
      <c r="BP961">
        <v>246070</v>
      </c>
      <c r="BQ961">
        <v>52370</v>
      </c>
      <c r="BR961">
        <v>10240</v>
      </c>
      <c r="BS961">
        <v>40110</v>
      </c>
      <c r="BT961">
        <v>18000</v>
      </c>
      <c r="BU961">
        <v>399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194171.04500000001</v>
      </c>
      <c r="CH961">
        <v>31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20</v>
      </c>
      <c r="DA961">
        <v>0</v>
      </c>
      <c r="DB961">
        <v>18.5</v>
      </c>
      <c r="DC961">
        <v>38.5</v>
      </c>
      <c r="DD961">
        <v>24</v>
      </c>
      <c r="DE961">
        <v>4</v>
      </c>
      <c r="DF961">
        <v>47.74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2</v>
      </c>
      <c r="DS961">
        <v>2</v>
      </c>
      <c r="DV961" s="2"/>
      <c r="DZ961" t="b">
        <v>1</v>
      </c>
      <c r="EA961" s="2" t="s">
        <v>199</v>
      </c>
      <c r="ED961" s="3">
        <v>46143</v>
      </c>
      <c r="EE961" s="3">
        <v>46173</v>
      </c>
      <c r="EF961" s="2" t="s">
        <v>173</v>
      </c>
      <c r="EG961" t="b">
        <v>1</v>
      </c>
      <c r="EH961" s="2" t="s">
        <v>174</v>
      </c>
      <c r="EK961" s="2"/>
    </row>
    <row r="962" spans="1:141" ht="15">
      <c r="A962" s="3">
        <v>46143</v>
      </c>
      <c r="B962">
        <v>7320</v>
      </c>
      <c r="D962" s="2"/>
      <c r="E962" t="s">
        <v>176</v>
      </c>
      <c r="F962" s="2" t="s">
        <v>177</v>
      </c>
      <c r="G962">
        <v>16</v>
      </c>
      <c r="H962" s="3">
        <v>37956</v>
      </c>
      <c r="J962">
        <v>118910.333</v>
      </c>
      <c r="K962">
        <v>124785.3</v>
      </c>
      <c r="L962">
        <v>148702.48300000001</v>
      </c>
      <c r="M962">
        <v>18</v>
      </c>
      <c r="N962">
        <v>10</v>
      </c>
      <c r="O962">
        <v>3</v>
      </c>
      <c r="P962">
        <v>31</v>
      </c>
      <c r="Q962">
        <v>100</v>
      </c>
      <c r="R962">
        <v>100</v>
      </c>
      <c r="S962">
        <v>6711725</v>
      </c>
      <c r="T962">
        <v>1277725</v>
      </c>
      <c r="U962">
        <v>5434000</v>
      </c>
      <c r="V962">
        <v>22</v>
      </c>
      <c r="W962">
        <v>3686220</v>
      </c>
      <c r="X962">
        <v>0</v>
      </c>
      <c r="Y962">
        <v>0</v>
      </c>
      <c r="Z962">
        <v>11250</v>
      </c>
      <c r="AA962">
        <v>165000</v>
      </c>
      <c r="AB962">
        <v>0</v>
      </c>
      <c r="AC962">
        <v>0</v>
      </c>
      <c r="AD962">
        <v>0</v>
      </c>
      <c r="AE962">
        <v>176250</v>
      </c>
      <c r="AF962">
        <v>0</v>
      </c>
      <c r="AG962">
        <v>467944</v>
      </c>
      <c r="AH962">
        <v>0</v>
      </c>
      <c r="AI962">
        <v>571575</v>
      </c>
      <c r="AJ962">
        <v>1039520</v>
      </c>
      <c r="AK962">
        <v>1003741</v>
      </c>
      <c r="AL962">
        <v>148702</v>
      </c>
      <c r="AM962">
        <v>532429</v>
      </c>
      <c r="AN962">
        <v>0</v>
      </c>
      <c r="AO962">
        <v>55000</v>
      </c>
      <c r="AP962">
        <v>2779392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14863</v>
      </c>
      <c r="AZ962">
        <v>0</v>
      </c>
      <c r="BA962">
        <v>0</v>
      </c>
      <c r="BB962">
        <v>55000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520730</v>
      </c>
      <c r="BN962">
        <v>52070</v>
      </c>
      <c r="BO962">
        <v>282810</v>
      </c>
      <c r="BP962">
        <v>293130</v>
      </c>
      <c r="BQ962">
        <v>60410</v>
      </c>
      <c r="BR962">
        <v>11060</v>
      </c>
      <c r="BS962">
        <v>43300</v>
      </c>
      <c r="BT962">
        <v>7000</v>
      </c>
      <c r="BU962">
        <v>7215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231409.326</v>
      </c>
      <c r="CH962">
        <v>31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11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20</v>
      </c>
      <c r="DA962">
        <v>0</v>
      </c>
      <c r="DB962">
        <v>20.5</v>
      </c>
      <c r="DC962">
        <v>40.5</v>
      </c>
      <c r="DD962">
        <v>36</v>
      </c>
      <c r="DE962">
        <v>4</v>
      </c>
      <c r="DF962">
        <v>47.74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1</v>
      </c>
      <c r="DR962">
        <v>2</v>
      </c>
      <c r="DS962">
        <v>2</v>
      </c>
      <c r="DV962" s="2"/>
      <c r="DZ962" t="b">
        <v>1</v>
      </c>
      <c r="EA962" s="2" t="s">
        <v>199</v>
      </c>
      <c r="ED962" s="3">
        <v>46143</v>
      </c>
      <c r="EE962" s="3">
        <v>46173</v>
      </c>
      <c r="EF962" s="2" t="s">
        <v>173</v>
      </c>
      <c r="EG962" t="b">
        <v>1</v>
      </c>
      <c r="EH962" s="2" t="s">
        <v>174</v>
      </c>
      <c r="EK962" s="2"/>
    </row>
    <row r="963" spans="1:141" ht="15">
      <c r="A963" s="3">
        <v>46143</v>
      </c>
      <c r="B963">
        <v>7320</v>
      </c>
      <c r="D963" s="2"/>
      <c r="E963" t="s">
        <v>176</v>
      </c>
      <c r="F963" s="2" t="s">
        <v>177</v>
      </c>
      <c r="G963">
        <v>9</v>
      </c>
      <c r="H963" s="3">
        <v>38036</v>
      </c>
      <c r="J963">
        <v>114832.333</v>
      </c>
      <c r="K963">
        <v>120332.3</v>
      </c>
      <c r="L963">
        <v>143395.99100000001</v>
      </c>
      <c r="M963">
        <v>18</v>
      </c>
      <c r="N963">
        <v>10</v>
      </c>
      <c r="O963">
        <v>3</v>
      </c>
      <c r="P963">
        <v>31</v>
      </c>
      <c r="Q963">
        <v>100</v>
      </c>
      <c r="R963">
        <v>100</v>
      </c>
      <c r="S963">
        <v>5807459</v>
      </c>
      <c r="T963">
        <v>1199180</v>
      </c>
      <c r="U963">
        <v>4608279</v>
      </c>
      <c r="V963">
        <v>22</v>
      </c>
      <c r="W963">
        <v>3559802</v>
      </c>
      <c r="X963">
        <v>0</v>
      </c>
      <c r="Y963">
        <v>0</v>
      </c>
      <c r="Z963">
        <v>0</v>
      </c>
      <c r="AA963">
        <v>165000</v>
      </c>
      <c r="AB963">
        <v>0</v>
      </c>
      <c r="AC963">
        <v>0</v>
      </c>
      <c r="AD963">
        <v>0</v>
      </c>
      <c r="AE963">
        <v>165000</v>
      </c>
      <c r="AF963">
        <v>0</v>
      </c>
      <c r="AG963">
        <v>451246</v>
      </c>
      <c r="AH963">
        <v>0</v>
      </c>
      <c r="AI963">
        <v>282310</v>
      </c>
      <c r="AJ963">
        <v>733556</v>
      </c>
      <c r="AK963">
        <v>860375</v>
      </c>
      <c r="AL963">
        <v>0</v>
      </c>
      <c r="AM963">
        <v>384372</v>
      </c>
      <c r="AN963">
        <v>0</v>
      </c>
      <c r="AO963">
        <v>55000</v>
      </c>
      <c r="AP963">
        <v>2033303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14354</v>
      </c>
      <c r="AZ963">
        <v>0</v>
      </c>
      <c r="BA963">
        <v>0</v>
      </c>
      <c r="BB963">
        <v>35000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429190</v>
      </c>
      <c r="BN963">
        <v>42910</v>
      </c>
      <c r="BO963">
        <v>276640</v>
      </c>
      <c r="BP963">
        <v>250780</v>
      </c>
      <c r="BQ963">
        <v>52270</v>
      </c>
      <c r="BR963">
        <v>10680</v>
      </c>
      <c r="BS963">
        <v>41760</v>
      </c>
      <c r="BT963">
        <v>17000</v>
      </c>
      <c r="BU963">
        <v>15000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62950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213227.13500000001</v>
      </c>
      <c r="CH963">
        <v>31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11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20</v>
      </c>
      <c r="DA963">
        <v>0</v>
      </c>
      <c r="DB963">
        <v>10.5</v>
      </c>
      <c r="DC963">
        <v>30.5</v>
      </c>
      <c r="DD963">
        <v>32</v>
      </c>
      <c r="DE963">
        <v>0</v>
      </c>
      <c r="DF963">
        <v>35.74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1</v>
      </c>
      <c r="DR963">
        <v>2</v>
      </c>
      <c r="DS963">
        <v>2</v>
      </c>
      <c r="DV963" s="2"/>
      <c r="DZ963" t="b">
        <v>1</v>
      </c>
      <c r="EA963" s="2" t="s">
        <v>199</v>
      </c>
      <c r="ED963" s="3">
        <v>46143</v>
      </c>
      <c r="EE963" s="3">
        <v>46173</v>
      </c>
      <c r="EF963" s="2" t="s">
        <v>173</v>
      </c>
      <c r="EG963" t="b">
        <v>1</v>
      </c>
      <c r="EH963" s="2" t="s">
        <v>174</v>
      </c>
      <c r="EK963" s="2"/>
    </row>
    <row r="964" spans="1:141" ht="15">
      <c r="A964" s="3">
        <v>46143</v>
      </c>
      <c r="B964">
        <v>7320</v>
      </c>
      <c r="D964" s="2"/>
      <c r="E964" t="s">
        <v>176</v>
      </c>
      <c r="F964" s="2" t="s">
        <v>177</v>
      </c>
      <c r="G964">
        <v>5</v>
      </c>
      <c r="H964" s="3">
        <v>38048</v>
      </c>
      <c r="J964">
        <v>111809.333</v>
      </c>
      <c r="K964">
        <v>117309.3</v>
      </c>
      <c r="L964">
        <v>139793.58300000001</v>
      </c>
      <c r="M964">
        <v>18</v>
      </c>
      <c r="N964">
        <v>10</v>
      </c>
      <c r="O964">
        <v>3</v>
      </c>
      <c r="P964">
        <v>31</v>
      </c>
      <c r="Q964">
        <v>100</v>
      </c>
      <c r="R964">
        <v>100</v>
      </c>
      <c r="S964">
        <v>6251842</v>
      </c>
      <c r="T964">
        <v>1441973</v>
      </c>
      <c r="U964">
        <v>4809869</v>
      </c>
      <c r="V964">
        <v>22</v>
      </c>
      <c r="W964">
        <v>3466089</v>
      </c>
      <c r="X964">
        <v>0</v>
      </c>
      <c r="Y964">
        <v>0</v>
      </c>
      <c r="Z964">
        <v>0</v>
      </c>
      <c r="AA964">
        <v>165000</v>
      </c>
      <c r="AB964">
        <v>0</v>
      </c>
      <c r="AC964">
        <v>0</v>
      </c>
      <c r="AD964">
        <v>0</v>
      </c>
      <c r="AE964">
        <v>165000</v>
      </c>
      <c r="AF964">
        <v>0</v>
      </c>
      <c r="AG964">
        <v>439909</v>
      </c>
      <c r="AH964">
        <v>0</v>
      </c>
      <c r="AI964">
        <v>327641</v>
      </c>
      <c r="AJ964">
        <v>767551</v>
      </c>
      <c r="AK964">
        <v>1258142</v>
      </c>
      <c r="AL964">
        <v>69896</v>
      </c>
      <c r="AM964">
        <v>441188</v>
      </c>
      <c r="AN964">
        <v>0</v>
      </c>
      <c r="AO964">
        <v>60000</v>
      </c>
      <c r="AP964">
        <v>2596777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13976</v>
      </c>
      <c r="AZ964">
        <v>0</v>
      </c>
      <c r="BA964">
        <v>0</v>
      </c>
      <c r="BB964">
        <v>10000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611060</v>
      </c>
      <c r="BN964">
        <v>61100</v>
      </c>
      <c r="BO964">
        <v>282050</v>
      </c>
      <c r="BP964">
        <v>275470</v>
      </c>
      <c r="BQ964">
        <v>56270</v>
      </c>
      <c r="BR964">
        <v>10400</v>
      </c>
      <c r="BS964">
        <v>40700</v>
      </c>
      <c r="BT964">
        <v>22000</v>
      </c>
      <c r="BU964">
        <v>7500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75423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215750.53899999999</v>
      </c>
      <c r="CH964">
        <v>31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12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20</v>
      </c>
      <c r="DA964">
        <v>0</v>
      </c>
      <c r="DB964">
        <v>12.5</v>
      </c>
      <c r="DC964">
        <v>32.5</v>
      </c>
      <c r="DD964">
        <v>48</v>
      </c>
      <c r="DE964">
        <v>2</v>
      </c>
      <c r="DF964">
        <v>42.08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0.5</v>
      </c>
      <c r="DR964">
        <v>2</v>
      </c>
      <c r="DS964">
        <v>2</v>
      </c>
      <c r="DV964" s="2"/>
      <c r="DZ964" t="b">
        <v>1</v>
      </c>
      <c r="EA964" s="2" t="s">
        <v>199</v>
      </c>
      <c r="ED964" s="3">
        <v>46143</v>
      </c>
      <c r="EE964" s="3">
        <v>46173</v>
      </c>
      <c r="EF964" s="2" t="s">
        <v>173</v>
      </c>
      <c r="EG964" t="b">
        <v>1</v>
      </c>
      <c r="EH964" s="2" t="s">
        <v>174</v>
      </c>
      <c r="EK964" s="2"/>
    </row>
    <row r="965" spans="1:141" ht="15">
      <c r="A965" s="3">
        <v>46143</v>
      </c>
      <c r="B965">
        <v>7320</v>
      </c>
      <c r="D965" s="2"/>
      <c r="E965" t="s">
        <v>176</v>
      </c>
      <c r="F965" s="2" t="s">
        <v>177</v>
      </c>
      <c r="G965">
        <v>12</v>
      </c>
      <c r="H965" s="3">
        <v>38061</v>
      </c>
      <c r="J965">
        <v>116788.333</v>
      </c>
      <c r="K965">
        <v>122663.3</v>
      </c>
      <c r="L965">
        <v>146173.766</v>
      </c>
      <c r="M965">
        <v>18</v>
      </c>
      <c r="N965">
        <v>10</v>
      </c>
      <c r="O965">
        <v>3</v>
      </c>
      <c r="P965">
        <v>31</v>
      </c>
      <c r="Q965">
        <v>100</v>
      </c>
      <c r="R965">
        <v>100</v>
      </c>
      <c r="S965">
        <v>6897732</v>
      </c>
      <c r="T965">
        <v>1514213</v>
      </c>
      <c r="U965">
        <v>5383519</v>
      </c>
      <c r="V965">
        <v>22</v>
      </c>
      <c r="W965">
        <v>3620438</v>
      </c>
      <c r="X965">
        <v>0</v>
      </c>
      <c r="Y965">
        <v>0</v>
      </c>
      <c r="Z965">
        <v>11250</v>
      </c>
      <c r="AA965">
        <v>165000</v>
      </c>
      <c r="AB965">
        <v>0</v>
      </c>
      <c r="AC965">
        <v>0</v>
      </c>
      <c r="AD965">
        <v>0</v>
      </c>
      <c r="AE965">
        <v>176250</v>
      </c>
      <c r="AF965">
        <v>0</v>
      </c>
      <c r="AG965">
        <v>459987</v>
      </c>
      <c r="AH965">
        <v>0</v>
      </c>
      <c r="AI965">
        <v>452225</v>
      </c>
      <c r="AJ965">
        <v>912212</v>
      </c>
      <c r="AK965">
        <v>1534824</v>
      </c>
      <c r="AL965">
        <v>73086</v>
      </c>
      <c r="AM965">
        <v>461324</v>
      </c>
      <c r="AN965">
        <v>0</v>
      </c>
      <c r="AO965">
        <v>60000</v>
      </c>
      <c r="AP965">
        <v>3041446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14598</v>
      </c>
      <c r="AZ965">
        <v>0</v>
      </c>
      <c r="BA965">
        <v>0</v>
      </c>
      <c r="BB965">
        <v>45000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652010</v>
      </c>
      <c r="BN965">
        <v>65200</v>
      </c>
      <c r="BO965">
        <v>301380</v>
      </c>
      <c r="BP965">
        <v>302760</v>
      </c>
      <c r="BQ965">
        <v>62080</v>
      </c>
      <c r="BR965">
        <v>10870</v>
      </c>
      <c r="BS965">
        <v>42560</v>
      </c>
      <c r="BT965">
        <v>0</v>
      </c>
      <c r="BU965">
        <v>1500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75853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232071.78700000001</v>
      </c>
      <c r="CH965">
        <v>31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12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20</v>
      </c>
      <c r="DA965">
        <v>0</v>
      </c>
      <c r="DB965">
        <v>16.5</v>
      </c>
      <c r="DC965">
        <v>36.5</v>
      </c>
      <c r="DD965">
        <v>56</v>
      </c>
      <c r="DE965">
        <v>2</v>
      </c>
      <c r="DF965">
        <v>42.08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2</v>
      </c>
      <c r="DS965">
        <v>2</v>
      </c>
      <c r="DV965" s="2"/>
      <c r="DZ965" t="b">
        <v>1</v>
      </c>
      <c r="EA965" s="2" t="s">
        <v>199</v>
      </c>
      <c r="ED965" s="3">
        <v>46143</v>
      </c>
      <c r="EE965" s="3">
        <v>46173</v>
      </c>
      <c r="EF965" s="2" t="s">
        <v>173</v>
      </c>
      <c r="EG965" t="b">
        <v>1</v>
      </c>
      <c r="EH965" s="2" t="s">
        <v>174</v>
      </c>
      <c r="EK965" s="2"/>
    </row>
    <row r="966" spans="1:141" ht="15">
      <c r="A966" s="3">
        <v>46143</v>
      </c>
      <c r="B966">
        <v>7320</v>
      </c>
      <c r="D966" s="2"/>
      <c r="E966" t="s">
        <v>176</v>
      </c>
      <c r="F966" s="2" t="s">
        <v>177</v>
      </c>
      <c r="G966">
        <v>3</v>
      </c>
      <c r="H966" s="3">
        <v>38103</v>
      </c>
      <c r="J966">
        <v>110095.333</v>
      </c>
      <c r="K966">
        <v>115595.3</v>
      </c>
      <c r="L966">
        <v>137751.06599999999</v>
      </c>
      <c r="M966">
        <v>18</v>
      </c>
      <c r="N966">
        <v>10</v>
      </c>
      <c r="O966">
        <v>3</v>
      </c>
      <c r="P966">
        <v>31</v>
      </c>
      <c r="Q966">
        <v>100</v>
      </c>
      <c r="R966">
        <v>100</v>
      </c>
      <c r="S966">
        <v>6267122</v>
      </c>
      <c r="T966">
        <v>1218750</v>
      </c>
      <c r="U966">
        <v>5048372</v>
      </c>
      <c r="V966">
        <v>22</v>
      </c>
      <c r="W966">
        <v>3412955</v>
      </c>
      <c r="X966">
        <v>0</v>
      </c>
      <c r="Y966">
        <v>0</v>
      </c>
      <c r="Z966">
        <v>0</v>
      </c>
      <c r="AA966">
        <v>165000</v>
      </c>
      <c r="AB966">
        <v>0</v>
      </c>
      <c r="AC966">
        <v>0</v>
      </c>
      <c r="AD966">
        <v>0</v>
      </c>
      <c r="AE966">
        <v>165000</v>
      </c>
      <c r="AF966">
        <v>0</v>
      </c>
      <c r="AG966">
        <v>433482</v>
      </c>
      <c r="AH966">
        <v>0</v>
      </c>
      <c r="AI966">
        <v>477824</v>
      </c>
      <c r="AJ966">
        <v>911306</v>
      </c>
      <c r="AK966">
        <v>1033132</v>
      </c>
      <c r="AL966">
        <v>137751</v>
      </c>
      <c r="AM966">
        <v>493217</v>
      </c>
      <c r="AN966">
        <v>0</v>
      </c>
      <c r="AO966">
        <v>55000</v>
      </c>
      <c r="AP966">
        <v>2630406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13761</v>
      </c>
      <c r="AZ966">
        <v>0</v>
      </c>
      <c r="BA966">
        <v>0</v>
      </c>
      <c r="BB966">
        <v>45000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432080</v>
      </c>
      <c r="BN966">
        <v>43200</v>
      </c>
      <c r="BO966">
        <v>255170</v>
      </c>
      <c r="BP966">
        <v>275310</v>
      </c>
      <c r="BQ966">
        <v>56400</v>
      </c>
      <c r="BR966">
        <v>10240</v>
      </c>
      <c r="BS966">
        <v>40110</v>
      </c>
      <c r="BT966">
        <v>3000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103240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209243.94399999999</v>
      </c>
      <c r="CH966">
        <v>31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11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20</v>
      </c>
      <c r="DA966">
        <v>0</v>
      </c>
      <c r="DB966">
        <v>18.5</v>
      </c>
      <c r="DC966">
        <v>38.5</v>
      </c>
      <c r="DD966">
        <v>40</v>
      </c>
      <c r="DE966">
        <v>4</v>
      </c>
      <c r="DF966">
        <v>47.74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2</v>
      </c>
      <c r="DS966">
        <v>2</v>
      </c>
      <c r="DV966" s="2"/>
      <c r="DZ966" t="b">
        <v>1</v>
      </c>
      <c r="EA966" s="2" t="s">
        <v>199</v>
      </c>
      <c r="ED966" s="3">
        <v>46143</v>
      </c>
      <c r="EE966" s="3">
        <v>46173</v>
      </c>
      <c r="EF966" s="2" t="s">
        <v>173</v>
      </c>
      <c r="EG966" t="b">
        <v>1</v>
      </c>
      <c r="EH966" s="2" t="s">
        <v>174</v>
      </c>
      <c r="EK966" s="2"/>
    </row>
    <row r="967" spans="1:141" ht="15">
      <c r="A967" s="3">
        <v>46143</v>
      </c>
      <c r="B967">
        <v>7320</v>
      </c>
      <c r="D967" s="2"/>
      <c r="E967" t="s">
        <v>176</v>
      </c>
      <c r="F967" s="2" t="s">
        <v>177</v>
      </c>
      <c r="G967">
        <v>1</v>
      </c>
      <c r="H967" s="3">
        <v>38516</v>
      </c>
      <c r="J967">
        <v>108315.333</v>
      </c>
      <c r="K967">
        <v>113690.3</v>
      </c>
      <c r="L967">
        <v>135480.94099999999</v>
      </c>
      <c r="M967">
        <v>18</v>
      </c>
      <c r="N967">
        <v>10</v>
      </c>
      <c r="O967">
        <v>3</v>
      </c>
      <c r="P967">
        <v>31</v>
      </c>
      <c r="Q967">
        <v>100</v>
      </c>
      <c r="R967">
        <v>100</v>
      </c>
      <c r="S967">
        <v>6106081</v>
      </c>
      <c r="T967">
        <v>1180840</v>
      </c>
      <c r="U967">
        <v>4925241</v>
      </c>
      <c r="V967">
        <v>20</v>
      </c>
      <c r="W967">
        <v>3357775</v>
      </c>
      <c r="X967">
        <v>0</v>
      </c>
      <c r="Y967">
        <v>0</v>
      </c>
      <c r="Z967">
        <v>11250</v>
      </c>
      <c r="AA967">
        <v>150000</v>
      </c>
      <c r="AB967">
        <v>0</v>
      </c>
      <c r="AC967">
        <v>0</v>
      </c>
      <c r="AD967">
        <v>0</v>
      </c>
      <c r="AE967">
        <v>161250</v>
      </c>
      <c r="AF967">
        <v>0</v>
      </c>
      <c r="AG967">
        <v>426338</v>
      </c>
      <c r="AH967">
        <v>0</v>
      </c>
      <c r="AI967">
        <v>317533</v>
      </c>
      <c r="AJ967">
        <v>743872</v>
      </c>
      <c r="AK967">
        <v>1219328</v>
      </c>
      <c r="AL967">
        <v>67740</v>
      </c>
      <c r="AM967">
        <v>427577</v>
      </c>
      <c r="AN967">
        <v>0</v>
      </c>
      <c r="AO967">
        <v>60000</v>
      </c>
      <c r="AP967">
        <v>2518517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13539</v>
      </c>
      <c r="AZ967">
        <v>0</v>
      </c>
      <c r="BA967">
        <v>0</v>
      </c>
      <c r="BB967">
        <v>55000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402360</v>
      </c>
      <c r="BN967">
        <v>40230</v>
      </c>
      <c r="BO967">
        <v>258630</v>
      </c>
      <c r="BP967">
        <v>262990</v>
      </c>
      <c r="BQ967">
        <v>54950</v>
      </c>
      <c r="BR967">
        <v>10080</v>
      </c>
      <c r="BS967">
        <v>39450</v>
      </c>
      <c r="BT967">
        <v>7000</v>
      </c>
      <c r="BU967">
        <v>1500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103650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208202.663</v>
      </c>
      <c r="CH967">
        <v>31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12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20</v>
      </c>
      <c r="DA967">
        <v>0</v>
      </c>
      <c r="DB967">
        <v>12.5</v>
      </c>
      <c r="DC967">
        <v>32.5</v>
      </c>
      <c r="DD967">
        <v>48</v>
      </c>
      <c r="DE967">
        <v>2</v>
      </c>
      <c r="DF967">
        <v>42.08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2</v>
      </c>
      <c r="DS967">
        <v>2</v>
      </c>
      <c r="DV967" s="2"/>
      <c r="DZ967" t="b">
        <v>1</v>
      </c>
      <c r="EA967" s="2" t="s">
        <v>199</v>
      </c>
      <c r="ED967" s="3">
        <v>46143</v>
      </c>
      <c r="EE967" s="3">
        <v>46173</v>
      </c>
      <c r="EF967" s="2" t="s">
        <v>173</v>
      </c>
      <c r="EG967" t="b">
        <v>1</v>
      </c>
      <c r="EH967" s="2" t="s">
        <v>174</v>
      </c>
      <c r="EK967" s="2"/>
    </row>
    <row r="968" spans="1:141" ht="15">
      <c r="A968" s="3">
        <v>46143</v>
      </c>
      <c r="B968">
        <v>7320</v>
      </c>
      <c r="D968" s="2"/>
      <c r="E968" t="s">
        <v>176</v>
      </c>
      <c r="F968" s="2" t="s">
        <v>177</v>
      </c>
      <c r="G968">
        <v>1</v>
      </c>
      <c r="H968" s="3">
        <v>38544</v>
      </c>
      <c r="J968">
        <v>108315.333</v>
      </c>
      <c r="K968">
        <v>113315.3</v>
      </c>
      <c r="L968">
        <v>135034.06599999999</v>
      </c>
      <c r="M968">
        <v>18</v>
      </c>
      <c r="N968">
        <v>10</v>
      </c>
      <c r="O968">
        <v>3</v>
      </c>
      <c r="P968">
        <v>31</v>
      </c>
      <c r="Q968">
        <v>100</v>
      </c>
      <c r="R968">
        <v>100</v>
      </c>
      <c r="S968">
        <v>6025365</v>
      </c>
      <c r="T968">
        <v>1384365</v>
      </c>
      <c r="U968">
        <v>4641000</v>
      </c>
      <c r="V968">
        <v>20</v>
      </c>
      <c r="W968">
        <v>3357775</v>
      </c>
      <c r="X968">
        <v>0</v>
      </c>
      <c r="Y968">
        <v>0</v>
      </c>
      <c r="Z968">
        <v>0</v>
      </c>
      <c r="AA968">
        <v>150000</v>
      </c>
      <c r="AB968">
        <v>0</v>
      </c>
      <c r="AC968">
        <v>0</v>
      </c>
      <c r="AD968">
        <v>0</v>
      </c>
      <c r="AE968">
        <v>150000</v>
      </c>
      <c r="AF968">
        <v>0</v>
      </c>
      <c r="AG968">
        <v>424932</v>
      </c>
      <c r="AH968">
        <v>0</v>
      </c>
      <c r="AI968">
        <v>303826</v>
      </c>
      <c r="AJ968">
        <v>728759</v>
      </c>
      <c r="AK968">
        <v>1215306</v>
      </c>
      <c r="AL968">
        <v>67517</v>
      </c>
      <c r="AM968">
        <v>402469</v>
      </c>
      <c r="AN968">
        <v>0</v>
      </c>
      <c r="AO968">
        <v>55000</v>
      </c>
      <c r="AP968">
        <v>2469051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13539</v>
      </c>
      <c r="AZ968">
        <v>0</v>
      </c>
      <c r="BA968">
        <v>0</v>
      </c>
      <c r="BB968">
        <v>35000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563840</v>
      </c>
      <c r="BN968">
        <v>56380</v>
      </c>
      <c r="BO968">
        <v>263620</v>
      </c>
      <c r="BP968">
        <v>265030</v>
      </c>
      <c r="BQ968">
        <v>54230</v>
      </c>
      <c r="BR968">
        <v>10080</v>
      </c>
      <c r="BS968">
        <v>39320</v>
      </c>
      <c r="BT968">
        <v>11000</v>
      </c>
      <c r="BU968">
        <v>415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120450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206380.315</v>
      </c>
      <c r="CH968">
        <v>31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11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20</v>
      </c>
      <c r="DA968">
        <v>0</v>
      </c>
      <c r="DB968">
        <v>12</v>
      </c>
      <c r="DC968">
        <v>32</v>
      </c>
      <c r="DD968">
        <v>48</v>
      </c>
      <c r="DE968">
        <v>2</v>
      </c>
      <c r="DF968">
        <v>39.74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2</v>
      </c>
      <c r="DR968">
        <v>2</v>
      </c>
      <c r="DS968">
        <v>2</v>
      </c>
      <c r="DV968" s="2"/>
      <c r="DZ968" t="b">
        <v>1</v>
      </c>
      <c r="EA968" s="2" t="s">
        <v>199</v>
      </c>
      <c r="ED968" s="3">
        <v>46143</v>
      </c>
      <c r="EE968" s="3">
        <v>46173</v>
      </c>
      <c r="EF968" s="2" t="s">
        <v>173</v>
      </c>
      <c r="EG968" t="b">
        <v>1</v>
      </c>
      <c r="EH968" s="2" t="s">
        <v>174</v>
      </c>
      <c r="EK968" s="2"/>
    </row>
    <row r="969" spans="1:141" ht="15">
      <c r="A969" s="3">
        <v>46143</v>
      </c>
      <c r="B969">
        <v>7320</v>
      </c>
      <c r="D969" s="2"/>
      <c r="E969" t="s">
        <v>176</v>
      </c>
      <c r="F969" s="2" t="s">
        <v>177</v>
      </c>
      <c r="G969">
        <v>6</v>
      </c>
      <c r="H969" s="3">
        <v>38663</v>
      </c>
      <c r="J969">
        <v>112633.333</v>
      </c>
      <c r="K969">
        <v>117883.3</v>
      </c>
      <c r="L969">
        <v>140477.59899999999</v>
      </c>
      <c r="M969">
        <v>18</v>
      </c>
      <c r="N969">
        <v>10</v>
      </c>
      <c r="O969">
        <v>3</v>
      </c>
      <c r="P969">
        <v>31</v>
      </c>
      <c r="Q969">
        <v>100</v>
      </c>
      <c r="R969">
        <v>100</v>
      </c>
      <c r="S969">
        <v>6633475</v>
      </c>
      <c r="T969">
        <v>1377713</v>
      </c>
      <c r="U969">
        <v>5255762</v>
      </c>
      <c r="V969">
        <v>20</v>
      </c>
      <c r="W969">
        <v>3491633</v>
      </c>
      <c r="X969">
        <v>0</v>
      </c>
      <c r="Y969">
        <v>0</v>
      </c>
      <c r="Z969">
        <v>7500</v>
      </c>
      <c r="AA969">
        <v>150000</v>
      </c>
      <c r="AB969">
        <v>0</v>
      </c>
      <c r="AC969">
        <v>0</v>
      </c>
      <c r="AD969">
        <v>0</v>
      </c>
      <c r="AE969">
        <v>157500</v>
      </c>
      <c r="AF969">
        <v>0</v>
      </c>
      <c r="AG969">
        <v>442062</v>
      </c>
      <c r="AH969">
        <v>0</v>
      </c>
      <c r="AI969">
        <v>434602</v>
      </c>
      <c r="AJ969">
        <v>876664</v>
      </c>
      <c r="AK969">
        <v>1475014</v>
      </c>
      <c r="AL969">
        <v>70238</v>
      </c>
      <c r="AM969">
        <v>443347</v>
      </c>
      <c r="AN969">
        <v>0</v>
      </c>
      <c r="AO969">
        <v>60000</v>
      </c>
      <c r="AP969">
        <v>2925263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14079</v>
      </c>
      <c r="AZ969">
        <v>0</v>
      </c>
      <c r="BA969">
        <v>0</v>
      </c>
      <c r="BB969">
        <v>45000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506970</v>
      </c>
      <c r="BN969">
        <v>50690</v>
      </c>
      <c r="BO969">
        <v>265810</v>
      </c>
      <c r="BP969">
        <v>290110</v>
      </c>
      <c r="BQ969">
        <v>59700</v>
      </c>
      <c r="BR969">
        <v>10480</v>
      </c>
      <c r="BS969">
        <v>40910</v>
      </c>
      <c r="BT969">
        <v>11000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142043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223502</v>
      </c>
      <c r="CH969">
        <v>31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12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20</v>
      </c>
      <c r="DA969">
        <v>0</v>
      </c>
      <c r="DB969">
        <v>16.5</v>
      </c>
      <c r="DC969">
        <v>36.5</v>
      </c>
      <c r="DD969">
        <v>56</v>
      </c>
      <c r="DE969">
        <v>2</v>
      </c>
      <c r="DF969">
        <v>42.08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1</v>
      </c>
      <c r="DR969">
        <v>2</v>
      </c>
      <c r="DS969">
        <v>2</v>
      </c>
      <c r="DV969" s="2"/>
      <c r="DZ969" t="b">
        <v>1</v>
      </c>
      <c r="EA969" s="2" t="s">
        <v>199</v>
      </c>
      <c r="ED969" s="3">
        <v>46143</v>
      </c>
      <c r="EE969" s="3">
        <v>46173</v>
      </c>
      <c r="EF969" s="2" t="s">
        <v>173</v>
      </c>
      <c r="EG969" t="b">
        <v>1</v>
      </c>
      <c r="EH969" s="2" t="s">
        <v>174</v>
      </c>
      <c r="EK969" s="2"/>
    </row>
    <row r="970" spans="1:141" ht="15">
      <c r="A970" s="3">
        <v>46143</v>
      </c>
      <c r="B970">
        <v>7320</v>
      </c>
      <c r="D970" s="2"/>
      <c r="E970" t="s">
        <v>179</v>
      </c>
      <c r="F970" s="2" t="s">
        <v>180</v>
      </c>
      <c r="G970">
        <v>20</v>
      </c>
      <c r="H970" s="3">
        <v>38187</v>
      </c>
      <c r="J970">
        <v>105838.299</v>
      </c>
      <c r="K970">
        <v>110963.26700000001</v>
      </c>
      <c r="L970">
        <v>132231.226</v>
      </c>
      <c r="M970">
        <v>18</v>
      </c>
      <c r="N970">
        <v>10</v>
      </c>
      <c r="O970">
        <v>3</v>
      </c>
      <c r="P970">
        <v>31</v>
      </c>
      <c r="Q970">
        <v>100</v>
      </c>
      <c r="R970">
        <v>100</v>
      </c>
      <c r="S970">
        <v>5659199</v>
      </c>
      <c r="T970">
        <v>1175199</v>
      </c>
      <c r="U970">
        <v>4484000</v>
      </c>
      <c r="V970">
        <v>19</v>
      </c>
      <c r="W970">
        <v>3280987</v>
      </c>
      <c r="X970">
        <v>0</v>
      </c>
      <c r="Y970">
        <v>0</v>
      </c>
      <c r="Z970">
        <v>11250</v>
      </c>
      <c r="AA970">
        <v>142500</v>
      </c>
      <c r="AB970">
        <v>0</v>
      </c>
      <c r="AC970">
        <v>0</v>
      </c>
      <c r="AD970">
        <v>0</v>
      </c>
      <c r="AE970">
        <v>153750</v>
      </c>
      <c r="AF970">
        <v>0</v>
      </c>
      <c r="AG970">
        <v>416112</v>
      </c>
      <c r="AH970">
        <v>0</v>
      </c>
      <c r="AI970">
        <v>595040</v>
      </c>
      <c r="AJ970">
        <v>1011152</v>
      </c>
      <c r="AK970">
        <v>1190081</v>
      </c>
      <c r="AL970">
        <v>0</v>
      </c>
      <c r="AM970">
        <v>0</v>
      </c>
      <c r="AN970">
        <v>0</v>
      </c>
      <c r="AO970">
        <v>0</v>
      </c>
      <c r="AP970">
        <v>2201233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13229</v>
      </c>
      <c r="AZ970">
        <v>0</v>
      </c>
      <c r="BA970">
        <v>0</v>
      </c>
      <c r="BB970">
        <v>10000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473960</v>
      </c>
      <c r="BN970">
        <v>47390</v>
      </c>
      <c r="BO970">
        <v>234740</v>
      </c>
      <c r="BP970">
        <v>249170</v>
      </c>
      <c r="BQ970">
        <v>50930</v>
      </c>
      <c r="BR970">
        <v>9850</v>
      </c>
      <c r="BS970">
        <v>38500</v>
      </c>
      <c r="BT970">
        <v>0</v>
      </c>
      <c r="BU970">
        <v>246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70413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186571.69699999999</v>
      </c>
      <c r="CH970">
        <v>31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20</v>
      </c>
      <c r="DA970">
        <v>0</v>
      </c>
      <c r="DB970">
        <v>24</v>
      </c>
      <c r="DC970">
        <v>44</v>
      </c>
      <c r="DD970">
        <v>48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2</v>
      </c>
      <c r="DS970">
        <v>2</v>
      </c>
      <c r="DV970" s="2"/>
      <c r="DZ970" t="b">
        <v>1</v>
      </c>
      <c r="EA970" s="2" t="s">
        <v>199</v>
      </c>
      <c r="ED970" s="3">
        <v>46143</v>
      </c>
      <c r="EE970" s="3">
        <v>46173</v>
      </c>
      <c r="EF970" s="2" t="s">
        <v>173</v>
      </c>
      <c r="EG970" t="b">
        <v>1</v>
      </c>
      <c r="EH970" s="2" t="s">
        <v>174</v>
      </c>
      <c r="EK970" s="2"/>
    </row>
    <row r="971" spans="1:141" ht="15">
      <c r="A971" s="3">
        <v>46143</v>
      </c>
      <c r="B971">
        <v>7320</v>
      </c>
      <c r="D971" s="2"/>
      <c r="E971" t="s">
        <v>179</v>
      </c>
      <c r="F971" s="2" t="s">
        <v>180</v>
      </c>
      <c r="G971">
        <v>18</v>
      </c>
      <c r="H971" s="3">
        <v>38663</v>
      </c>
      <c r="J971">
        <v>104698.299</v>
      </c>
      <c r="K971">
        <v>109698.26700000001</v>
      </c>
      <c r="L971">
        <v>130723.768</v>
      </c>
      <c r="M971">
        <v>18</v>
      </c>
      <c r="N971">
        <v>10</v>
      </c>
      <c r="O971">
        <v>3</v>
      </c>
      <c r="P971">
        <v>31</v>
      </c>
      <c r="Q971">
        <v>100</v>
      </c>
      <c r="R971">
        <v>100</v>
      </c>
      <c r="S971">
        <v>5091421</v>
      </c>
      <c r="T971">
        <v>988340</v>
      </c>
      <c r="U971">
        <v>4103081</v>
      </c>
      <c r="V971">
        <v>20</v>
      </c>
      <c r="W971">
        <v>3245647</v>
      </c>
      <c r="X971">
        <v>0</v>
      </c>
      <c r="Y971">
        <v>0</v>
      </c>
      <c r="Z971">
        <v>0</v>
      </c>
      <c r="AA971">
        <v>150000</v>
      </c>
      <c r="AB971">
        <v>0</v>
      </c>
      <c r="AC971">
        <v>0</v>
      </c>
      <c r="AD971">
        <v>0</v>
      </c>
      <c r="AE971">
        <v>150000</v>
      </c>
      <c r="AF971">
        <v>0</v>
      </c>
      <c r="AG971">
        <v>411368</v>
      </c>
      <c r="AH971">
        <v>0</v>
      </c>
      <c r="AI971">
        <v>441192</v>
      </c>
      <c r="AJ971">
        <v>852561</v>
      </c>
      <c r="AK971">
        <v>392171</v>
      </c>
      <c r="AL971">
        <v>0</v>
      </c>
      <c r="AM971">
        <v>382955</v>
      </c>
      <c r="AN971">
        <v>0</v>
      </c>
      <c r="AO971">
        <v>45000</v>
      </c>
      <c r="AP971">
        <v>1672687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13087</v>
      </c>
      <c r="AZ971">
        <v>0</v>
      </c>
      <c r="BA971">
        <v>0</v>
      </c>
      <c r="BB971">
        <v>10000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388730</v>
      </c>
      <c r="BN971">
        <v>38870</v>
      </c>
      <c r="BO971">
        <v>241110</v>
      </c>
      <c r="BP971">
        <v>216000</v>
      </c>
      <c r="BQ971">
        <v>45820</v>
      </c>
      <c r="BR971">
        <v>9740</v>
      </c>
      <c r="BS971">
        <v>38070</v>
      </c>
      <c r="BT971">
        <v>10000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179299.40400000001</v>
      </c>
      <c r="CH971">
        <v>31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9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20</v>
      </c>
      <c r="DA971">
        <v>0</v>
      </c>
      <c r="DB971">
        <v>18</v>
      </c>
      <c r="DC971">
        <v>38</v>
      </c>
      <c r="DD971">
        <v>16</v>
      </c>
      <c r="DE971">
        <v>0</v>
      </c>
      <c r="DF971">
        <v>39.06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1</v>
      </c>
      <c r="DR971">
        <v>2</v>
      </c>
      <c r="DS971">
        <v>2</v>
      </c>
      <c r="DV971" s="2"/>
      <c r="DZ971" t="b">
        <v>1</v>
      </c>
      <c r="EA971" s="2" t="s">
        <v>199</v>
      </c>
      <c r="ED971" s="3">
        <v>46143</v>
      </c>
      <c r="EE971" s="3">
        <v>46173</v>
      </c>
      <c r="EF971" s="2" t="s">
        <v>173</v>
      </c>
      <c r="EG971" t="b">
        <v>1</v>
      </c>
      <c r="EH971" s="2" t="s">
        <v>174</v>
      </c>
      <c r="EK971" s="2"/>
    </row>
    <row r="972" spans="1:141" ht="15">
      <c r="A972" s="3">
        <v>46143</v>
      </c>
      <c r="B972">
        <v>7320</v>
      </c>
      <c r="D972" s="2"/>
      <c r="E972" t="s">
        <v>179</v>
      </c>
      <c r="F972" s="2" t="s">
        <v>180</v>
      </c>
      <c r="G972">
        <v>15</v>
      </c>
      <c r="H972" s="3">
        <v>40686</v>
      </c>
      <c r="J972">
        <v>102778.299</v>
      </c>
      <c r="K972">
        <v>106778.26700000001</v>
      </c>
      <c r="L972">
        <v>127244.101</v>
      </c>
      <c r="M972">
        <v>18</v>
      </c>
      <c r="N972">
        <v>10</v>
      </c>
      <c r="O972">
        <v>3</v>
      </c>
      <c r="P972">
        <v>31</v>
      </c>
      <c r="Q972">
        <v>100</v>
      </c>
      <c r="R972">
        <v>100</v>
      </c>
      <c r="S972">
        <v>5708020</v>
      </c>
      <c r="T972">
        <v>1197020</v>
      </c>
      <c r="U972">
        <v>4511000</v>
      </c>
      <c r="V972">
        <v>15</v>
      </c>
      <c r="W972">
        <v>3186127</v>
      </c>
      <c r="X972">
        <v>0</v>
      </c>
      <c r="Y972">
        <v>0</v>
      </c>
      <c r="Z972">
        <v>7500</v>
      </c>
      <c r="AA972">
        <v>112500</v>
      </c>
      <c r="AB972">
        <v>0</v>
      </c>
      <c r="AC972">
        <v>0</v>
      </c>
      <c r="AD972">
        <v>0</v>
      </c>
      <c r="AE972">
        <v>120000</v>
      </c>
      <c r="AF972">
        <v>0</v>
      </c>
      <c r="AG972">
        <v>400418</v>
      </c>
      <c r="AH972">
        <v>0</v>
      </c>
      <c r="AI972">
        <v>298228</v>
      </c>
      <c r="AJ972">
        <v>698646</v>
      </c>
      <c r="AK972">
        <v>1145196</v>
      </c>
      <c r="AL972">
        <v>63622</v>
      </c>
      <c r="AM972">
        <v>401582</v>
      </c>
      <c r="AN972">
        <v>0</v>
      </c>
      <c r="AO972">
        <v>60000</v>
      </c>
      <c r="AP972">
        <v>2369046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12847</v>
      </c>
      <c r="AZ972">
        <v>0</v>
      </c>
      <c r="BA972">
        <v>0</v>
      </c>
      <c r="BB972">
        <v>20000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486490</v>
      </c>
      <c r="BN972">
        <v>48640</v>
      </c>
      <c r="BO972">
        <v>228900</v>
      </c>
      <c r="BP972">
        <v>246790</v>
      </c>
      <c r="BQ972">
        <v>51370</v>
      </c>
      <c r="BR972">
        <v>9560</v>
      </c>
      <c r="BS972">
        <v>37060</v>
      </c>
      <c r="BT972">
        <v>19000</v>
      </c>
      <c r="BU972">
        <v>770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68440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179196.101</v>
      </c>
      <c r="CH972">
        <v>31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12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20</v>
      </c>
      <c r="DA972">
        <v>0</v>
      </c>
      <c r="DB972">
        <v>12.5</v>
      </c>
      <c r="DC972">
        <v>32.5</v>
      </c>
      <c r="DD972">
        <v>48</v>
      </c>
      <c r="DE972">
        <v>2</v>
      </c>
      <c r="DF972">
        <v>42.08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2</v>
      </c>
      <c r="DS972">
        <v>2</v>
      </c>
      <c r="DV972" s="2"/>
      <c r="DZ972" t="b">
        <v>1</v>
      </c>
      <c r="EA972" s="2" t="s">
        <v>199</v>
      </c>
      <c r="ED972" s="3">
        <v>46143</v>
      </c>
      <c r="EE972" s="3">
        <v>46173</v>
      </c>
      <c r="EF972" s="2" t="s">
        <v>173</v>
      </c>
      <c r="EG972" t="b">
        <v>1</v>
      </c>
      <c r="EH972" s="2" t="s">
        <v>174</v>
      </c>
      <c r="EK972" s="2"/>
    </row>
    <row r="973" spans="1:141" ht="15">
      <c r="A973" s="3">
        <v>46143</v>
      </c>
      <c r="B973">
        <v>7330</v>
      </c>
      <c r="D973" s="2"/>
      <c r="E973" t="s">
        <v>170</v>
      </c>
      <c r="F973" s="2" t="s">
        <v>171</v>
      </c>
      <c r="G973">
        <v>5</v>
      </c>
      <c r="H973" s="3">
        <v>35433</v>
      </c>
      <c r="J973">
        <v>131085.58900000001</v>
      </c>
      <c r="K973">
        <v>138710.56700000001</v>
      </c>
      <c r="L973">
        <v>165296.75899999999</v>
      </c>
      <c r="M973">
        <v>18</v>
      </c>
      <c r="N973">
        <v>10</v>
      </c>
      <c r="O973">
        <v>3</v>
      </c>
      <c r="P973">
        <v>31</v>
      </c>
      <c r="Q973">
        <v>100</v>
      </c>
      <c r="R973">
        <v>100</v>
      </c>
      <c r="S973">
        <v>6591506</v>
      </c>
      <c r="T973">
        <v>1301506</v>
      </c>
      <c r="U973">
        <v>5290000</v>
      </c>
      <c r="V973">
        <v>29</v>
      </c>
      <c r="W973">
        <v>4063653</v>
      </c>
      <c r="X973">
        <v>0</v>
      </c>
      <c r="Y973">
        <v>0</v>
      </c>
      <c r="Z973">
        <v>11250</v>
      </c>
      <c r="AA973">
        <v>217500</v>
      </c>
      <c r="AB973">
        <v>0</v>
      </c>
      <c r="AC973">
        <v>0</v>
      </c>
      <c r="AD973">
        <v>0</v>
      </c>
      <c r="AE973">
        <v>228750</v>
      </c>
      <c r="AF973">
        <v>0</v>
      </c>
      <c r="AG973">
        <v>520164</v>
      </c>
      <c r="AH973">
        <v>0</v>
      </c>
      <c r="AI973">
        <v>387414</v>
      </c>
      <c r="AJ973">
        <v>907578</v>
      </c>
      <c r="AK973">
        <v>743835</v>
      </c>
      <c r="AL973">
        <v>82648</v>
      </c>
      <c r="AM973">
        <v>463657</v>
      </c>
      <c r="AN973">
        <v>0</v>
      </c>
      <c r="AO973">
        <v>50000</v>
      </c>
      <c r="AP973">
        <v>2247718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16385</v>
      </c>
      <c r="AZ973">
        <v>0</v>
      </c>
      <c r="BA973">
        <v>0</v>
      </c>
      <c r="BB973">
        <v>35000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532740</v>
      </c>
      <c r="BN973">
        <v>53270</v>
      </c>
      <c r="BO973">
        <v>302570</v>
      </c>
      <c r="BP973">
        <v>279370</v>
      </c>
      <c r="BQ973">
        <v>59320</v>
      </c>
      <c r="BR973">
        <v>12190</v>
      </c>
      <c r="BS973">
        <v>48120</v>
      </c>
      <c r="BT973">
        <v>10000</v>
      </c>
      <c r="BU973">
        <v>3926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242193.96599999999</v>
      </c>
      <c r="CH973">
        <v>31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10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20</v>
      </c>
      <c r="DA973">
        <v>0</v>
      </c>
      <c r="DB973">
        <v>12.5</v>
      </c>
      <c r="DC973">
        <v>32.5</v>
      </c>
      <c r="DD973">
        <v>24</v>
      </c>
      <c r="DE973">
        <v>2</v>
      </c>
      <c r="DF973">
        <v>37.4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2</v>
      </c>
      <c r="DS973">
        <v>2</v>
      </c>
      <c r="DV973" s="2"/>
      <c r="DZ973" t="b">
        <v>1</v>
      </c>
      <c r="EA973" s="2" t="s">
        <v>200</v>
      </c>
      <c r="ED973" s="3">
        <v>46143</v>
      </c>
      <c r="EE973" s="3">
        <v>46173</v>
      </c>
      <c r="EF973" s="2" t="s">
        <v>173</v>
      </c>
      <c r="EG973" t="b">
        <v>1</v>
      </c>
      <c r="EH973" s="2" t="s">
        <v>174</v>
      </c>
      <c r="EK973" s="2"/>
    </row>
    <row r="974" spans="1:141" ht="15">
      <c r="A974" s="3">
        <v>46143</v>
      </c>
      <c r="B974">
        <v>7330</v>
      </c>
      <c r="D974" s="2"/>
      <c r="E974" t="s">
        <v>170</v>
      </c>
      <c r="F974" s="2" t="s">
        <v>171</v>
      </c>
      <c r="G974">
        <v>1</v>
      </c>
      <c r="H974" s="3">
        <v>36458</v>
      </c>
      <c r="J974">
        <v>127014.58900000001</v>
      </c>
      <c r="K974">
        <v>133514.56700000001</v>
      </c>
      <c r="L974">
        <v>159104.859</v>
      </c>
      <c r="M974">
        <v>18</v>
      </c>
      <c r="N974">
        <v>10</v>
      </c>
      <c r="O974">
        <v>3</v>
      </c>
      <c r="P974">
        <v>31</v>
      </c>
      <c r="Q974">
        <v>100</v>
      </c>
      <c r="R974">
        <v>100</v>
      </c>
      <c r="S974">
        <v>7535046</v>
      </c>
      <c r="T974">
        <v>1719610</v>
      </c>
      <c r="U974">
        <v>5815436</v>
      </c>
      <c r="V974">
        <v>26</v>
      </c>
      <c r="W974">
        <v>3937452</v>
      </c>
      <c r="X974">
        <v>0</v>
      </c>
      <c r="Y974">
        <v>0</v>
      </c>
      <c r="Z974">
        <v>0</v>
      </c>
      <c r="AA974">
        <v>195000</v>
      </c>
      <c r="AB974">
        <v>0</v>
      </c>
      <c r="AC974">
        <v>0</v>
      </c>
      <c r="AD974">
        <v>0</v>
      </c>
      <c r="AE974">
        <v>195000</v>
      </c>
      <c r="AF974">
        <v>0</v>
      </c>
      <c r="AG974">
        <v>500679</v>
      </c>
      <c r="AH974">
        <v>0</v>
      </c>
      <c r="AI974">
        <v>417650</v>
      </c>
      <c r="AJ974">
        <v>918329</v>
      </c>
      <c r="AK974">
        <v>1670601</v>
      </c>
      <c r="AL974">
        <v>159104</v>
      </c>
      <c r="AM974">
        <v>494020</v>
      </c>
      <c r="AN974">
        <v>0</v>
      </c>
      <c r="AO974">
        <v>50000</v>
      </c>
      <c r="AP974">
        <v>3292054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75540</v>
      </c>
      <c r="AZ974">
        <v>0</v>
      </c>
      <c r="BA974">
        <v>0</v>
      </c>
      <c r="BB974">
        <v>35000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868700</v>
      </c>
      <c r="BN974">
        <v>86870</v>
      </c>
      <c r="BO974">
        <v>302570</v>
      </c>
      <c r="BP974">
        <v>327500</v>
      </c>
      <c r="BQ974">
        <v>67820</v>
      </c>
      <c r="BR974">
        <v>11820</v>
      </c>
      <c r="BS974">
        <v>46330</v>
      </c>
      <c r="BT974">
        <v>8000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246318.96599999999</v>
      </c>
      <c r="CH974">
        <v>31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10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20</v>
      </c>
      <c r="DA974">
        <v>0</v>
      </c>
      <c r="DB974">
        <v>14</v>
      </c>
      <c r="DC974">
        <v>34</v>
      </c>
      <c r="DD974">
        <v>56</v>
      </c>
      <c r="DE974">
        <v>4</v>
      </c>
      <c r="DF974">
        <v>41.4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1</v>
      </c>
      <c r="DR974">
        <v>2</v>
      </c>
      <c r="DS974">
        <v>2</v>
      </c>
      <c r="DV974" s="2"/>
      <c r="DZ974" t="b">
        <v>1</v>
      </c>
      <c r="EA974" s="2" t="s">
        <v>200</v>
      </c>
      <c r="ED974" s="3">
        <v>46143</v>
      </c>
      <c r="EE974" s="3">
        <v>46173</v>
      </c>
      <c r="EF974" s="2" t="s">
        <v>173</v>
      </c>
      <c r="EG974" t="b">
        <v>1</v>
      </c>
      <c r="EH974" s="2" t="s">
        <v>174</v>
      </c>
      <c r="EK974" s="2"/>
    </row>
    <row r="975" spans="1:141" ht="15">
      <c r="A975" s="3">
        <v>46143</v>
      </c>
      <c r="B975">
        <v>7330</v>
      </c>
      <c r="D975" s="2"/>
      <c r="E975" t="s">
        <v>176</v>
      </c>
      <c r="F975" s="2" t="s">
        <v>177</v>
      </c>
      <c r="G975">
        <v>13</v>
      </c>
      <c r="H975" s="3">
        <v>37747</v>
      </c>
      <c r="J975">
        <v>117360.333</v>
      </c>
      <c r="K975">
        <v>123485.3</v>
      </c>
      <c r="L975">
        <v>147153.31599999999</v>
      </c>
      <c r="M975">
        <v>18</v>
      </c>
      <c r="N975">
        <v>10</v>
      </c>
      <c r="O975">
        <v>3</v>
      </c>
      <c r="P975">
        <v>31</v>
      </c>
      <c r="Q975">
        <v>100</v>
      </c>
      <c r="R975">
        <v>100</v>
      </c>
      <c r="S975">
        <v>6381190</v>
      </c>
      <c r="T975">
        <v>1256190</v>
      </c>
      <c r="U975">
        <v>5125000</v>
      </c>
      <c r="V975">
        <v>23</v>
      </c>
      <c r="W975">
        <v>3638170</v>
      </c>
      <c r="X975">
        <v>0</v>
      </c>
      <c r="Y975">
        <v>0</v>
      </c>
      <c r="Z975">
        <v>11250</v>
      </c>
      <c r="AA975">
        <v>172500</v>
      </c>
      <c r="AB975">
        <v>0</v>
      </c>
      <c r="AC975">
        <v>0</v>
      </c>
      <c r="AD975">
        <v>0</v>
      </c>
      <c r="AE975">
        <v>183750</v>
      </c>
      <c r="AF975">
        <v>0</v>
      </c>
      <c r="AG975">
        <v>463069</v>
      </c>
      <c r="AH975">
        <v>0</v>
      </c>
      <c r="AI975">
        <v>344890</v>
      </c>
      <c r="AJ975">
        <v>807960</v>
      </c>
      <c r="AK975">
        <v>1103649</v>
      </c>
      <c r="AL975">
        <v>73576</v>
      </c>
      <c r="AM975">
        <v>464415</v>
      </c>
      <c r="AN975">
        <v>0</v>
      </c>
      <c r="AO975">
        <v>60000</v>
      </c>
      <c r="AP975">
        <v>2509600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14670</v>
      </c>
      <c r="AZ975">
        <v>0</v>
      </c>
      <c r="BA975">
        <v>0</v>
      </c>
      <c r="BB975">
        <v>35000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521300</v>
      </c>
      <c r="BN975">
        <v>52130</v>
      </c>
      <c r="BO975">
        <v>275450</v>
      </c>
      <c r="BP975">
        <v>279440</v>
      </c>
      <c r="BQ975">
        <v>57430</v>
      </c>
      <c r="BR975">
        <v>10920</v>
      </c>
      <c r="BS975">
        <v>42840</v>
      </c>
      <c r="BT975">
        <v>8000</v>
      </c>
      <c r="BU975">
        <v>8680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216097.60699999999</v>
      </c>
      <c r="CH975">
        <v>31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12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20</v>
      </c>
      <c r="DA975">
        <v>0</v>
      </c>
      <c r="DB975">
        <v>12.5</v>
      </c>
      <c r="DC975">
        <v>32.5</v>
      </c>
      <c r="DD975">
        <v>40</v>
      </c>
      <c r="DE975">
        <v>2</v>
      </c>
      <c r="DF975">
        <v>42.08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2</v>
      </c>
      <c r="DS975">
        <v>2</v>
      </c>
      <c r="DV975" s="2"/>
      <c r="DZ975" t="b">
        <v>1</v>
      </c>
      <c r="EA975" s="2" t="s">
        <v>200</v>
      </c>
      <c r="ED975" s="3">
        <v>46143</v>
      </c>
      <c r="EE975" s="3">
        <v>46173</v>
      </c>
      <c r="EF975" s="2" t="s">
        <v>173</v>
      </c>
      <c r="EG975" t="b">
        <v>1</v>
      </c>
      <c r="EH975" s="2" t="s">
        <v>174</v>
      </c>
      <c r="EK975" s="2"/>
    </row>
    <row r="976" spans="1:141" ht="15">
      <c r="A976" s="3">
        <v>46143</v>
      </c>
      <c r="B976">
        <v>7330</v>
      </c>
      <c r="D976" s="2"/>
      <c r="E976" t="s">
        <v>176</v>
      </c>
      <c r="F976" s="2" t="s">
        <v>177</v>
      </c>
      <c r="G976">
        <v>1</v>
      </c>
      <c r="H976" s="3">
        <v>38974</v>
      </c>
      <c r="J976">
        <v>108315.333</v>
      </c>
      <c r="K976">
        <v>113065.3</v>
      </c>
      <c r="L976">
        <v>134736.149</v>
      </c>
      <c r="M976">
        <v>18</v>
      </c>
      <c r="N976">
        <v>10</v>
      </c>
      <c r="O976">
        <v>3</v>
      </c>
      <c r="P976">
        <v>31</v>
      </c>
      <c r="Q976">
        <v>100</v>
      </c>
      <c r="R976">
        <v>100</v>
      </c>
      <c r="S976">
        <v>5836712</v>
      </c>
      <c r="T976">
        <v>1133340</v>
      </c>
      <c r="U976">
        <v>4703372</v>
      </c>
      <c r="V976">
        <v>19</v>
      </c>
      <c r="W976">
        <v>3357775</v>
      </c>
      <c r="X976">
        <v>0</v>
      </c>
      <c r="Y976">
        <v>0</v>
      </c>
      <c r="Z976">
        <v>0</v>
      </c>
      <c r="AA976">
        <v>142500</v>
      </c>
      <c r="AB976">
        <v>0</v>
      </c>
      <c r="AC976">
        <v>0</v>
      </c>
      <c r="AD976">
        <v>0</v>
      </c>
      <c r="AE976">
        <v>142500</v>
      </c>
      <c r="AF976">
        <v>0</v>
      </c>
      <c r="AG976">
        <v>423994</v>
      </c>
      <c r="AH976">
        <v>0</v>
      </c>
      <c r="AI976">
        <v>315787</v>
      </c>
      <c r="AJ976">
        <v>739782</v>
      </c>
      <c r="AK976">
        <v>1010521</v>
      </c>
      <c r="AL976">
        <v>67368</v>
      </c>
      <c r="AM976">
        <v>425227</v>
      </c>
      <c r="AN976">
        <v>0</v>
      </c>
      <c r="AO976">
        <v>60000</v>
      </c>
      <c r="AP976">
        <v>2302898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13539</v>
      </c>
      <c r="AZ976">
        <v>0</v>
      </c>
      <c r="BA976">
        <v>0</v>
      </c>
      <c r="BB976">
        <v>20000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433320</v>
      </c>
      <c r="BN976">
        <v>43330</v>
      </c>
      <c r="BO976">
        <v>246470</v>
      </c>
      <c r="BP976">
        <v>256370</v>
      </c>
      <c r="BQ976">
        <v>52530</v>
      </c>
      <c r="BR976">
        <v>10080</v>
      </c>
      <c r="BS976">
        <v>39240</v>
      </c>
      <c r="BT976">
        <v>2000</v>
      </c>
      <c r="BU976">
        <v>50000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198148.56200000001</v>
      </c>
      <c r="CH976">
        <v>31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12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20</v>
      </c>
      <c r="DA976">
        <v>0</v>
      </c>
      <c r="DB976">
        <v>12.5</v>
      </c>
      <c r="DC976">
        <v>32.5</v>
      </c>
      <c r="DD976">
        <v>40</v>
      </c>
      <c r="DE976">
        <v>2</v>
      </c>
      <c r="DF976">
        <v>42.08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2</v>
      </c>
      <c r="DS976">
        <v>2</v>
      </c>
      <c r="DV976" s="2"/>
      <c r="DZ976" t="b">
        <v>1</v>
      </c>
      <c r="EA976" s="2" t="s">
        <v>200</v>
      </c>
      <c r="ED976" s="3">
        <v>46143</v>
      </c>
      <c r="EE976" s="3">
        <v>46173</v>
      </c>
      <c r="EF976" s="2" t="s">
        <v>173</v>
      </c>
      <c r="EG976" t="b">
        <v>1</v>
      </c>
      <c r="EH976" s="2" t="s">
        <v>174</v>
      </c>
      <c r="EK976" s="2"/>
    </row>
    <row r="977" spans="1:141" ht="15">
      <c r="A977" s="3">
        <v>46143</v>
      </c>
      <c r="B977">
        <v>7340</v>
      </c>
      <c r="D977" s="2"/>
      <c r="E977" t="s">
        <v>170</v>
      </c>
      <c r="F977" s="2" t="s">
        <v>171</v>
      </c>
      <c r="G977">
        <v>14</v>
      </c>
      <c r="H977" s="3">
        <v>41640</v>
      </c>
      <c r="J977">
        <v>138345.58900000001</v>
      </c>
      <c r="K977">
        <v>141345.56700000001</v>
      </c>
      <c r="L977">
        <v>168436.8</v>
      </c>
      <c r="M977">
        <v>18</v>
      </c>
      <c r="N977">
        <v>10</v>
      </c>
      <c r="O977">
        <v>3</v>
      </c>
      <c r="P977">
        <v>31</v>
      </c>
      <c r="Q977">
        <v>100</v>
      </c>
      <c r="R977">
        <v>100</v>
      </c>
      <c r="S977">
        <v>6859434</v>
      </c>
      <c r="T977">
        <v>1199434</v>
      </c>
      <c r="U977">
        <v>5660000</v>
      </c>
      <c r="V977">
        <v>12</v>
      </c>
      <c r="W977">
        <v>4288713</v>
      </c>
      <c r="X977">
        <v>0</v>
      </c>
      <c r="Y977">
        <v>0</v>
      </c>
      <c r="Z977">
        <v>0</v>
      </c>
      <c r="AA977">
        <v>90000</v>
      </c>
      <c r="AB977">
        <v>0</v>
      </c>
      <c r="AC977">
        <v>0</v>
      </c>
      <c r="AD977">
        <v>0</v>
      </c>
      <c r="AE977">
        <v>90000</v>
      </c>
      <c r="AF977">
        <v>0</v>
      </c>
      <c r="AG977">
        <v>530045</v>
      </c>
      <c r="AH977">
        <v>0</v>
      </c>
      <c r="AI977">
        <v>584265</v>
      </c>
      <c r="AJ977">
        <v>1114311</v>
      </c>
      <c r="AK977">
        <v>631638</v>
      </c>
      <c r="AL977">
        <v>84218</v>
      </c>
      <c r="AM977">
        <v>548261</v>
      </c>
      <c r="AN977">
        <v>0</v>
      </c>
      <c r="AO977">
        <v>50000</v>
      </c>
      <c r="AP977">
        <v>2428428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17293</v>
      </c>
      <c r="AZ977">
        <v>0</v>
      </c>
      <c r="BA977">
        <v>0</v>
      </c>
      <c r="BB977">
        <v>35000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707280</v>
      </c>
      <c r="BN977">
        <v>70720</v>
      </c>
      <c r="BO977">
        <v>0</v>
      </c>
      <c r="BP977">
        <v>295610</v>
      </c>
      <c r="BQ977">
        <v>61730</v>
      </c>
      <c r="BR977">
        <v>12870</v>
      </c>
      <c r="BS977">
        <v>49080</v>
      </c>
      <c r="BT977">
        <v>0</v>
      </c>
      <c r="BU977">
        <v>2144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242567.04500000001</v>
      </c>
      <c r="CH977">
        <v>31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10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20</v>
      </c>
      <c r="DA977">
        <v>0</v>
      </c>
      <c r="DB977">
        <v>18.5</v>
      </c>
      <c r="DC977">
        <v>38.5</v>
      </c>
      <c r="DD977">
        <v>20</v>
      </c>
      <c r="DE977">
        <v>2</v>
      </c>
      <c r="DF977">
        <v>43.4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1</v>
      </c>
      <c r="DR977">
        <v>2</v>
      </c>
      <c r="DS977">
        <v>2</v>
      </c>
      <c r="DV977" s="2"/>
      <c r="DZ977" t="b">
        <v>1</v>
      </c>
      <c r="EA977" s="2" t="s">
        <v>201</v>
      </c>
      <c r="ED977" s="3">
        <v>46143</v>
      </c>
      <c r="EE977" s="3">
        <v>46173</v>
      </c>
      <c r="EF977" s="2" t="s">
        <v>173</v>
      </c>
      <c r="EG977" t="b">
        <v>1</v>
      </c>
      <c r="EH977" s="2" t="s">
        <v>174</v>
      </c>
      <c r="EK977" s="2"/>
    </row>
    <row r="978" spans="1:141" ht="15">
      <c r="A978" s="3">
        <v>46143</v>
      </c>
      <c r="B978">
        <v>7340</v>
      </c>
      <c r="D978" s="2"/>
      <c r="E978" t="s">
        <v>170</v>
      </c>
      <c r="F978" s="2" t="s">
        <v>171</v>
      </c>
      <c r="G978">
        <v>5</v>
      </c>
      <c r="H978" s="3">
        <v>35408</v>
      </c>
      <c r="J978">
        <v>131085.58900000001</v>
      </c>
      <c r="K978">
        <v>138585.56700000001</v>
      </c>
      <c r="L978">
        <v>165147.79999999999</v>
      </c>
      <c r="M978">
        <v>18</v>
      </c>
      <c r="N978">
        <v>10</v>
      </c>
      <c r="O978">
        <v>3</v>
      </c>
      <c r="P978">
        <v>31</v>
      </c>
      <c r="Q978">
        <v>100</v>
      </c>
      <c r="R978">
        <v>100</v>
      </c>
      <c r="S978">
        <v>7375310</v>
      </c>
      <c r="T978">
        <v>1585310</v>
      </c>
      <c r="U978">
        <v>5790000</v>
      </c>
      <c r="V978">
        <v>29</v>
      </c>
      <c r="W978">
        <v>4063653</v>
      </c>
      <c r="X978">
        <v>0</v>
      </c>
      <c r="Y978">
        <v>0</v>
      </c>
      <c r="Z978">
        <v>7500</v>
      </c>
      <c r="AA978">
        <v>217500</v>
      </c>
      <c r="AB978">
        <v>0</v>
      </c>
      <c r="AC978">
        <v>0</v>
      </c>
      <c r="AD978">
        <v>0</v>
      </c>
      <c r="AE978">
        <v>225000</v>
      </c>
      <c r="AF978">
        <v>0</v>
      </c>
      <c r="AG978">
        <v>519695</v>
      </c>
      <c r="AH978">
        <v>0</v>
      </c>
      <c r="AI978">
        <v>572856</v>
      </c>
      <c r="AJ978">
        <v>1092552</v>
      </c>
      <c r="AK978">
        <v>1238608</v>
      </c>
      <c r="AL978">
        <v>82573</v>
      </c>
      <c r="AM978">
        <v>566539</v>
      </c>
      <c r="AN978">
        <v>0</v>
      </c>
      <c r="AO978">
        <v>55000</v>
      </c>
      <c r="AP978">
        <v>3035272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16385</v>
      </c>
      <c r="AZ978">
        <v>0</v>
      </c>
      <c r="BA978">
        <v>0</v>
      </c>
      <c r="BB978">
        <v>35000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701450</v>
      </c>
      <c r="BN978">
        <v>70140</v>
      </c>
      <c r="BO978">
        <v>302570</v>
      </c>
      <c r="BP978">
        <v>316760</v>
      </c>
      <c r="BQ978">
        <v>66380</v>
      </c>
      <c r="BR978">
        <v>12190</v>
      </c>
      <c r="BS978">
        <v>48080</v>
      </c>
      <c r="BT978">
        <v>11000</v>
      </c>
      <c r="BU978">
        <v>5537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51203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244409.685</v>
      </c>
      <c r="CH978">
        <v>31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11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20</v>
      </c>
      <c r="DA978">
        <v>0</v>
      </c>
      <c r="DB978">
        <v>18.5</v>
      </c>
      <c r="DC978">
        <v>38.5</v>
      </c>
      <c r="DD978">
        <v>40</v>
      </c>
      <c r="DE978">
        <v>2</v>
      </c>
      <c r="DF978">
        <v>45.74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2</v>
      </c>
      <c r="DS978">
        <v>2</v>
      </c>
      <c r="DV978" s="2"/>
      <c r="DZ978" t="b">
        <v>1</v>
      </c>
      <c r="EA978" s="2" t="s">
        <v>201</v>
      </c>
      <c r="ED978" s="3">
        <v>46143</v>
      </c>
      <c r="EE978" s="3">
        <v>46173</v>
      </c>
      <c r="EF978" s="2" t="s">
        <v>173</v>
      </c>
      <c r="EG978" t="b">
        <v>1</v>
      </c>
      <c r="EH978" s="2" t="s">
        <v>174</v>
      </c>
      <c r="EK978" s="2"/>
    </row>
    <row r="979" spans="1:141" ht="15">
      <c r="A979" s="3">
        <v>46143</v>
      </c>
      <c r="B979">
        <v>7340</v>
      </c>
      <c r="D979" s="2"/>
      <c r="E979" t="s">
        <v>176</v>
      </c>
      <c r="F979" s="2" t="s">
        <v>177</v>
      </c>
      <c r="G979">
        <v>3</v>
      </c>
      <c r="H979" s="3">
        <v>41640</v>
      </c>
      <c r="J979">
        <v>110095.333</v>
      </c>
      <c r="K979">
        <v>113095.3</v>
      </c>
      <c r="L979">
        <v>134771.899</v>
      </c>
      <c r="M979">
        <v>18</v>
      </c>
      <c r="N979">
        <v>10</v>
      </c>
      <c r="O979">
        <v>3</v>
      </c>
      <c r="P979">
        <v>31</v>
      </c>
      <c r="Q979">
        <v>100</v>
      </c>
      <c r="R979">
        <v>100</v>
      </c>
      <c r="S979">
        <v>6249524</v>
      </c>
      <c r="T979">
        <v>1290524</v>
      </c>
      <c r="U979">
        <v>4959000</v>
      </c>
      <c r="V979">
        <v>12</v>
      </c>
      <c r="W979">
        <v>3412955</v>
      </c>
      <c r="X979">
        <v>0</v>
      </c>
      <c r="Y979">
        <v>0</v>
      </c>
      <c r="Z979">
        <v>0</v>
      </c>
      <c r="AA979">
        <v>90000</v>
      </c>
      <c r="AB979">
        <v>0</v>
      </c>
      <c r="AC979">
        <v>0</v>
      </c>
      <c r="AD979">
        <v>0</v>
      </c>
      <c r="AE979">
        <v>90000</v>
      </c>
      <c r="AF979">
        <v>0</v>
      </c>
      <c r="AG979">
        <v>424107</v>
      </c>
      <c r="AH979">
        <v>0</v>
      </c>
      <c r="AI979">
        <v>315871</v>
      </c>
      <c r="AJ979">
        <v>739979</v>
      </c>
      <c r="AK979">
        <v>1415104</v>
      </c>
      <c r="AL979">
        <v>67385</v>
      </c>
      <c r="AM979">
        <v>425340</v>
      </c>
      <c r="AN979">
        <v>0</v>
      </c>
      <c r="AO979">
        <v>60000</v>
      </c>
      <c r="AP979">
        <v>2707808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13761</v>
      </c>
      <c r="AZ979">
        <v>0</v>
      </c>
      <c r="BA979">
        <v>0</v>
      </c>
      <c r="BB979">
        <v>25000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585640</v>
      </c>
      <c r="BN979">
        <v>58560</v>
      </c>
      <c r="BO979">
        <v>260770</v>
      </c>
      <c r="BP979">
        <v>271930</v>
      </c>
      <c r="BQ979">
        <v>56250</v>
      </c>
      <c r="BR979">
        <v>10240</v>
      </c>
      <c r="BS979">
        <v>39270</v>
      </c>
      <c r="BT979">
        <v>0</v>
      </c>
      <c r="BU979">
        <v>7864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210503.78700000001</v>
      </c>
      <c r="CH979">
        <v>31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12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20</v>
      </c>
      <c r="DA979">
        <v>0</v>
      </c>
      <c r="DB979">
        <v>12.5</v>
      </c>
      <c r="DC979">
        <v>32.5</v>
      </c>
      <c r="DD979">
        <v>56</v>
      </c>
      <c r="DE979">
        <v>2</v>
      </c>
      <c r="DF979">
        <v>42.08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2</v>
      </c>
      <c r="DS979">
        <v>2</v>
      </c>
      <c r="DV979" s="2"/>
      <c r="DZ979" t="b">
        <v>1</v>
      </c>
      <c r="EA979" s="2" t="s">
        <v>201</v>
      </c>
      <c r="ED979" s="3">
        <v>46143</v>
      </c>
      <c r="EE979" s="3">
        <v>46173</v>
      </c>
      <c r="EF979" s="2" t="s">
        <v>173</v>
      </c>
      <c r="EG979" t="b">
        <v>1</v>
      </c>
      <c r="EH979" s="2" t="s">
        <v>174</v>
      </c>
      <c r="EK979" s="2"/>
    </row>
    <row r="980" spans="1:141" ht="15">
      <c r="A980" s="3">
        <v>46143</v>
      </c>
      <c r="B980">
        <v>7340</v>
      </c>
      <c r="D980" s="2"/>
      <c r="E980" t="s">
        <v>176</v>
      </c>
      <c r="F980" s="2" t="s">
        <v>177</v>
      </c>
      <c r="G980">
        <v>22</v>
      </c>
      <c r="H980" s="3">
        <v>34869</v>
      </c>
      <c r="J980">
        <v>121279.333</v>
      </c>
      <c r="K980">
        <v>129029.3</v>
      </c>
      <c r="L980">
        <v>153759.916</v>
      </c>
      <c r="M980">
        <v>18</v>
      </c>
      <c r="N980">
        <v>10</v>
      </c>
      <c r="O980">
        <v>3</v>
      </c>
      <c r="P980">
        <v>31</v>
      </c>
      <c r="Q980">
        <v>100</v>
      </c>
      <c r="R980">
        <v>100</v>
      </c>
      <c r="S980">
        <v>7339338</v>
      </c>
      <c r="T980">
        <v>1468338</v>
      </c>
      <c r="U980">
        <v>5871000</v>
      </c>
      <c r="V980">
        <v>30</v>
      </c>
      <c r="W980">
        <v>3759659</v>
      </c>
      <c r="X980">
        <v>0</v>
      </c>
      <c r="Y980">
        <v>0</v>
      </c>
      <c r="Z980">
        <v>7500</v>
      </c>
      <c r="AA980">
        <v>225000</v>
      </c>
      <c r="AB980">
        <v>0</v>
      </c>
      <c r="AC980">
        <v>0</v>
      </c>
      <c r="AD980">
        <v>0</v>
      </c>
      <c r="AE980">
        <v>232500</v>
      </c>
      <c r="AF980">
        <v>0</v>
      </c>
      <c r="AG980">
        <v>483859</v>
      </c>
      <c r="AH980">
        <v>0</v>
      </c>
      <c r="AI980">
        <v>461279</v>
      </c>
      <c r="AJ980">
        <v>945139</v>
      </c>
      <c r="AK980">
        <v>1585649</v>
      </c>
      <c r="AL980">
        <v>153759</v>
      </c>
      <c r="AM980">
        <v>527473</v>
      </c>
      <c r="AN980">
        <v>0</v>
      </c>
      <c r="AO980">
        <v>55000</v>
      </c>
      <c r="AP980">
        <v>3267020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15159</v>
      </c>
      <c r="AZ980">
        <v>0</v>
      </c>
      <c r="BA980">
        <v>0</v>
      </c>
      <c r="BB980">
        <v>65000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662420</v>
      </c>
      <c r="BN980">
        <v>66240</v>
      </c>
      <c r="BO980">
        <v>302570</v>
      </c>
      <c r="BP980">
        <v>314470</v>
      </c>
      <c r="BQ980">
        <v>66050</v>
      </c>
      <c r="BR980">
        <v>11280</v>
      </c>
      <c r="BS980">
        <v>44760</v>
      </c>
      <c r="BT980">
        <v>0</v>
      </c>
      <c r="BU980">
        <v>548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238156.51699999999</v>
      </c>
      <c r="CH980">
        <v>31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11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20</v>
      </c>
      <c r="DA980">
        <v>0</v>
      </c>
      <c r="DB980">
        <v>16</v>
      </c>
      <c r="DC980">
        <v>36</v>
      </c>
      <c r="DD980">
        <v>55</v>
      </c>
      <c r="DE980">
        <v>4</v>
      </c>
      <c r="DF980">
        <v>45.74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2</v>
      </c>
      <c r="DR980">
        <v>2</v>
      </c>
      <c r="DS980">
        <v>2</v>
      </c>
      <c r="DV980" s="2"/>
      <c r="DZ980" t="b">
        <v>1</v>
      </c>
      <c r="EA980" s="2" t="s">
        <v>201</v>
      </c>
      <c r="ED980" s="3">
        <v>46143</v>
      </c>
      <c r="EE980" s="3">
        <v>46173</v>
      </c>
      <c r="EF980" s="2" t="s">
        <v>173</v>
      </c>
      <c r="EG980" t="b">
        <v>1</v>
      </c>
      <c r="EH980" s="2" t="s">
        <v>174</v>
      </c>
      <c r="EK980" s="2"/>
    </row>
    <row r="981" spans="1:141" ht="15">
      <c r="A981" s="3">
        <v>46143</v>
      </c>
      <c r="B981">
        <v>7340</v>
      </c>
      <c r="D981" s="2"/>
      <c r="E981" t="s">
        <v>176</v>
      </c>
      <c r="F981" s="2" t="s">
        <v>177</v>
      </c>
      <c r="G981">
        <v>18</v>
      </c>
      <c r="H981" s="3">
        <v>35513</v>
      </c>
      <c r="J981">
        <v>119807.333</v>
      </c>
      <c r="K981">
        <v>127307.3</v>
      </c>
      <c r="L981">
        <v>151707.86600000001</v>
      </c>
      <c r="M981">
        <v>18</v>
      </c>
      <c r="N981">
        <v>10</v>
      </c>
      <c r="O981">
        <v>3</v>
      </c>
      <c r="P981">
        <v>31</v>
      </c>
      <c r="Q981">
        <v>100</v>
      </c>
      <c r="R981">
        <v>100</v>
      </c>
      <c r="S981">
        <v>6811982</v>
      </c>
      <c r="T981">
        <v>1474982</v>
      </c>
      <c r="U981">
        <v>5337000</v>
      </c>
      <c r="V981">
        <v>29</v>
      </c>
      <c r="W981">
        <v>3714027</v>
      </c>
      <c r="X981">
        <v>0</v>
      </c>
      <c r="Y981">
        <v>0</v>
      </c>
      <c r="Z981">
        <v>7500</v>
      </c>
      <c r="AA981">
        <v>217500</v>
      </c>
      <c r="AB981">
        <v>0</v>
      </c>
      <c r="AC981">
        <v>0</v>
      </c>
      <c r="AD981">
        <v>0</v>
      </c>
      <c r="AE981">
        <v>225000</v>
      </c>
      <c r="AF981">
        <v>0</v>
      </c>
      <c r="AG981">
        <v>477402</v>
      </c>
      <c r="AH981">
        <v>0</v>
      </c>
      <c r="AI981">
        <v>355565</v>
      </c>
      <c r="AJ981">
        <v>832967</v>
      </c>
      <c r="AK981">
        <v>1365370</v>
      </c>
      <c r="AL981">
        <v>75853</v>
      </c>
      <c r="AM981">
        <v>478790</v>
      </c>
      <c r="AN981">
        <v>0</v>
      </c>
      <c r="AO981">
        <v>60000</v>
      </c>
      <c r="AP981">
        <v>2812980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14975</v>
      </c>
      <c r="AZ981">
        <v>0</v>
      </c>
      <c r="BA981">
        <v>0</v>
      </c>
      <c r="BB981">
        <v>45000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628880</v>
      </c>
      <c r="BN981">
        <v>62880</v>
      </c>
      <c r="BO981">
        <v>278110</v>
      </c>
      <c r="BP981">
        <v>292510</v>
      </c>
      <c r="BQ981">
        <v>61310</v>
      </c>
      <c r="BR981">
        <v>11150</v>
      </c>
      <c r="BS981">
        <v>44160</v>
      </c>
      <c r="BT981">
        <v>16000</v>
      </c>
      <c r="BU981">
        <v>492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79490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225917.573</v>
      </c>
      <c r="CH981">
        <v>31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12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20</v>
      </c>
      <c r="DA981">
        <v>0</v>
      </c>
      <c r="DB981">
        <v>12.5</v>
      </c>
      <c r="DC981">
        <v>32.5</v>
      </c>
      <c r="DD981">
        <v>48</v>
      </c>
      <c r="DE981">
        <v>2</v>
      </c>
      <c r="DF981">
        <v>42.08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2</v>
      </c>
      <c r="DS981">
        <v>2</v>
      </c>
      <c r="DV981" s="2"/>
      <c r="DZ981" t="b">
        <v>1</v>
      </c>
      <c r="EA981" s="2" t="s">
        <v>201</v>
      </c>
      <c r="ED981" s="3">
        <v>46143</v>
      </c>
      <c r="EE981" s="3">
        <v>46173</v>
      </c>
      <c r="EF981" s="2" t="s">
        <v>173</v>
      </c>
      <c r="EG981" t="b">
        <v>1</v>
      </c>
      <c r="EH981" s="2" t="s">
        <v>174</v>
      </c>
      <c r="EK981" s="2"/>
    </row>
    <row r="982" spans="1:141" ht="15">
      <c r="A982" s="3">
        <v>46143</v>
      </c>
      <c r="B982">
        <v>7340</v>
      </c>
      <c r="D982" s="2"/>
      <c r="E982" t="s">
        <v>176</v>
      </c>
      <c r="F982" s="2" t="s">
        <v>177</v>
      </c>
      <c r="G982">
        <v>25</v>
      </c>
      <c r="H982" s="3">
        <v>36192</v>
      </c>
      <c r="J982">
        <v>122091.333</v>
      </c>
      <c r="K982">
        <v>129091.3</v>
      </c>
      <c r="L982">
        <v>153833.799</v>
      </c>
      <c r="M982">
        <v>18</v>
      </c>
      <c r="N982">
        <v>10</v>
      </c>
      <c r="O982">
        <v>3</v>
      </c>
      <c r="P982">
        <v>31</v>
      </c>
      <c r="Q982">
        <v>100</v>
      </c>
      <c r="R982">
        <v>100</v>
      </c>
      <c r="S982">
        <v>6194399</v>
      </c>
      <c r="T982">
        <v>1304399</v>
      </c>
      <c r="U982">
        <v>4890000</v>
      </c>
      <c r="V982">
        <v>27</v>
      </c>
      <c r="W982">
        <v>3784831</v>
      </c>
      <c r="X982">
        <v>0</v>
      </c>
      <c r="Y982">
        <v>0</v>
      </c>
      <c r="Z982">
        <v>7500</v>
      </c>
      <c r="AA982">
        <v>202500</v>
      </c>
      <c r="AB982">
        <v>0</v>
      </c>
      <c r="AC982">
        <v>0</v>
      </c>
      <c r="AD982">
        <v>0</v>
      </c>
      <c r="AE982">
        <v>210000</v>
      </c>
      <c r="AF982">
        <v>0</v>
      </c>
      <c r="AG982">
        <v>484092</v>
      </c>
      <c r="AH982">
        <v>0</v>
      </c>
      <c r="AI982">
        <v>360547</v>
      </c>
      <c r="AJ982">
        <v>844640</v>
      </c>
      <c r="AK982">
        <v>692252</v>
      </c>
      <c r="AL982">
        <v>76916</v>
      </c>
      <c r="AM982">
        <v>485499</v>
      </c>
      <c r="AN982">
        <v>0</v>
      </c>
      <c r="AO982">
        <v>60000</v>
      </c>
      <c r="AP982">
        <v>2159307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15261</v>
      </c>
      <c r="AZ982">
        <v>0</v>
      </c>
      <c r="BA982">
        <v>0</v>
      </c>
      <c r="BB982">
        <v>25000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542200</v>
      </c>
      <c r="BN982">
        <v>54220</v>
      </c>
      <c r="BO982">
        <v>302570</v>
      </c>
      <c r="BP982">
        <v>273330</v>
      </c>
      <c r="BQ982">
        <v>55750</v>
      </c>
      <c r="BR982">
        <v>11360</v>
      </c>
      <c r="BS982">
        <v>44780</v>
      </c>
      <c r="BT982">
        <v>20000</v>
      </c>
      <c r="BU982">
        <v>189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234588.62899999999</v>
      </c>
      <c r="CH982">
        <v>31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12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20</v>
      </c>
      <c r="DA982">
        <v>0</v>
      </c>
      <c r="DB982">
        <v>12.5</v>
      </c>
      <c r="DC982">
        <v>32.5</v>
      </c>
      <c r="DD982">
        <v>24</v>
      </c>
      <c r="DE982">
        <v>2</v>
      </c>
      <c r="DF982">
        <v>42.08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2</v>
      </c>
      <c r="DS982">
        <v>2</v>
      </c>
      <c r="DV982" s="2"/>
      <c r="DZ982" t="b">
        <v>1</v>
      </c>
      <c r="EA982" s="2" t="s">
        <v>201</v>
      </c>
      <c r="ED982" s="3">
        <v>46143</v>
      </c>
      <c r="EE982" s="3">
        <v>46173</v>
      </c>
      <c r="EF982" s="2" t="s">
        <v>173</v>
      </c>
      <c r="EG982" t="b">
        <v>1</v>
      </c>
      <c r="EH982" s="2" t="s">
        <v>174</v>
      </c>
      <c r="EK982" s="2"/>
    </row>
    <row r="983" spans="1:141" ht="15">
      <c r="A983" s="3">
        <v>46143</v>
      </c>
      <c r="B983">
        <v>7340</v>
      </c>
      <c r="D983" s="2"/>
      <c r="E983" t="s">
        <v>176</v>
      </c>
      <c r="F983" s="2" t="s">
        <v>177</v>
      </c>
      <c r="G983">
        <v>12</v>
      </c>
      <c r="H983" s="3">
        <v>37683</v>
      </c>
      <c r="J983">
        <v>116788.333</v>
      </c>
      <c r="K983">
        <v>123163.3</v>
      </c>
      <c r="L983">
        <v>146769.59899999999</v>
      </c>
      <c r="M983">
        <v>18</v>
      </c>
      <c r="N983">
        <v>10</v>
      </c>
      <c r="O983">
        <v>3</v>
      </c>
      <c r="P983">
        <v>31</v>
      </c>
      <c r="Q983">
        <v>100</v>
      </c>
      <c r="R983">
        <v>100</v>
      </c>
      <c r="S983">
        <v>6470907</v>
      </c>
      <c r="T983">
        <v>1358570</v>
      </c>
      <c r="U983">
        <v>5112337</v>
      </c>
      <c r="V983">
        <v>23</v>
      </c>
      <c r="W983">
        <v>3620438</v>
      </c>
      <c r="X983">
        <v>0</v>
      </c>
      <c r="Y983">
        <v>0</v>
      </c>
      <c r="Z983">
        <v>18750</v>
      </c>
      <c r="AA983">
        <v>172500</v>
      </c>
      <c r="AB983">
        <v>0</v>
      </c>
      <c r="AC983">
        <v>0</v>
      </c>
      <c r="AD983">
        <v>0</v>
      </c>
      <c r="AE983">
        <v>191250</v>
      </c>
      <c r="AF983">
        <v>0</v>
      </c>
      <c r="AG983">
        <v>461862</v>
      </c>
      <c r="AH983">
        <v>0</v>
      </c>
      <c r="AI983">
        <v>509107</v>
      </c>
      <c r="AJ983">
        <v>970969</v>
      </c>
      <c r="AK983">
        <v>880617</v>
      </c>
      <c r="AL983">
        <v>146769</v>
      </c>
      <c r="AM983">
        <v>551266</v>
      </c>
      <c r="AN983">
        <v>0</v>
      </c>
      <c r="AO983">
        <v>60000</v>
      </c>
      <c r="AP983">
        <v>2609621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14598</v>
      </c>
      <c r="AZ983">
        <v>0</v>
      </c>
      <c r="BA983">
        <v>0</v>
      </c>
      <c r="BB983">
        <v>35000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635060</v>
      </c>
      <c r="BN983">
        <v>63500</v>
      </c>
      <c r="BO983">
        <v>265140</v>
      </c>
      <c r="BP983">
        <v>283030</v>
      </c>
      <c r="BQ983">
        <v>58240</v>
      </c>
      <c r="BR983">
        <v>10870</v>
      </c>
      <c r="BS983">
        <v>42730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209745.85399999999</v>
      </c>
      <c r="CH983">
        <v>31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12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20</v>
      </c>
      <c r="DA983">
        <v>0</v>
      </c>
      <c r="DB983">
        <v>18.5</v>
      </c>
      <c r="DC983">
        <v>38.5</v>
      </c>
      <c r="DD983">
        <v>32</v>
      </c>
      <c r="DE983">
        <v>4</v>
      </c>
      <c r="DF983">
        <v>50.08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2</v>
      </c>
      <c r="DS983">
        <v>2</v>
      </c>
      <c r="DV983" s="2"/>
      <c r="DZ983" t="b">
        <v>1</v>
      </c>
      <c r="EA983" s="2" t="s">
        <v>201</v>
      </c>
      <c r="ED983" s="3">
        <v>46143</v>
      </c>
      <c r="EE983" s="3">
        <v>46173</v>
      </c>
      <c r="EF983" s="2" t="s">
        <v>173</v>
      </c>
      <c r="EG983" t="b">
        <v>1</v>
      </c>
      <c r="EH983" s="2" t="s">
        <v>174</v>
      </c>
      <c r="EK983" s="2"/>
    </row>
    <row r="984" spans="1:141" ht="15">
      <c r="A984" s="3">
        <v>46143</v>
      </c>
      <c r="B984">
        <v>7340</v>
      </c>
      <c r="D984" s="2"/>
      <c r="E984" t="s">
        <v>176</v>
      </c>
      <c r="F984" s="2" t="s">
        <v>177</v>
      </c>
      <c r="G984">
        <v>17</v>
      </c>
      <c r="H984" s="3">
        <v>37683</v>
      </c>
      <c r="J984">
        <v>119399.333</v>
      </c>
      <c r="K984">
        <v>125149.3</v>
      </c>
      <c r="L984">
        <v>149136.24900000001</v>
      </c>
      <c r="M984">
        <v>18</v>
      </c>
      <c r="N984">
        <v>10</v>
      </c>
      <c r="O984">
        <v>3</v>
      </c>
      <c r="P984">
        <v>31</v>
      </c>
      <c r="Q984">
        <v>100</v>
      </c>
      <c r="R984">
        <v>100</v>
      </c>
      <c r="S984">
        <v>6452536</v>
      </c>
      <c r="T984">
        <v>1422536</v>
      </c>
      <c r="U984">
        <v>5030000</v>
      </c>
      <c r="V984">
        <v>23</v>
      </c>
      <c r="W984">
        <v>3701379</v>
      </c>
      <c r="X984">
        <v>0</v>
      </c>
      <c r="Y984">
        <v>0</v>
      </c>
      <c r="Z984">
        <v>0</v>
      </c>
      <c r="AA984">
        <v>172500</v>
      </c>
      <c r="AB984">
        <v>0</v>
      </c>
      <c r="AC984">
        <v>0</v>
      </c>
      <c r="AD984">
        <v>0</v>
      </c>
      <c r="AE984">
        <v>172500</v>
      </c>
      <c r="AF984">
        <v>0</v>
      </c>
      <c r="AG984">
        <v>469309</v>
      </c>
      <c r="AH984">
        <v>0</v>
      </c>
      <c r="AI984">
        <v>293611</v>
      </c>
      <c r="AJ984">
        <v>762921</v>
      </c>
      <c r="AK984">
        <v>1342226</v>
      </c>
      <c r="AL984">
        <v>0</v>
      </c>
      <c r="AM984">
        <v>373586</v>
      </c>
      <c r="AN984">
        <v>0</v>
      </c>
      <c r="AO984">
        <v>50000</v>
      </c>
      <c r="AP984">
        <v>2528733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14924</v>
      </c>
      <c r="AZ984">
        <v>0</v>
      </c>
      <c r="BA984">
        <v>0</v>
      </c>
      <c r="BB984">
        <v>35000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654070</v>
      </c>
      <c r="BN984">
        <v>65400</v>
      </c>
      <c r="BO984">
        <v>293500</v>
      </c>
      <c r="BP984">
        <v>282630</v>
      </c>
      <c r="BQ984">
        <v>58070</v>
      </c>
      <c r="BR984">
        <v>11110</v>
      </c>
      <c r="BS984">
        <v>43430</v>
      </c>
      <c r="BT984">
        <v>7000</v>
      </c>
      <c r="BU984">
        <v>7326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232763.59599999999</v>
      </c>
      <c r="CH984">
        <v>31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10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20</v>
      </c>
      <c r="DA984">
        <v>0</v>
      </c>
      <c r="DB984">
        <v>10.5</v>
      </c>
      <c r="DC984">
        <v>30.5</v>
      </c>
      <c r="DD984">
        <v>48</v>
      </c>
      <c r="DE984">
        <v>0</v>
      </c>
      <c r="DF984">
        <v>33.4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0.5</v>
      </c>
      <c r="DR984">
        <v>2</v>
      </c>
      <c r="DS984">
        <v>2</v>
      </c>
      <c r="DV984" s="2"/>
      <c r="DZ984" t="b">
        <v>1</v>
      </c>
      <c r="EA984" s="2" t="s">
        <v>201</v>
      </c>
      <c r="ED984" s="3">
        <v>46143</v>
      </c>
      <c r="EE984" s="3">
        <v>46173</v>
      </c>
      <c r="EF984" s="2" t="s">
        <v>173</v>
      </c>
      <c r="EG984" t="b">
        <v>1</v>
      </c>
      <c r="EH984" s="2" t="s">
        <v>174</v>
      </c>
      <c r="EK984" s="2"/>
    </row>
    <row r="985" spans="1:141" ht="15">
      <c r="A985" s="3">
        <v>46143</v>
      </c>
      <c r="B985">
        <v>7340</v>
      </c>
      <c r="D985" s="2"/>
      <c r="E985" t="s">
        <v>176</v>
      </c>
      <c r="F985" s="2" t="s">
        <v>177</v>
      </c>
      <c r="G985">
        <v>8</v>
      </c>
      <c r="H985" s="3">
        <v>37747</v>
      </c>
      <c r="J985">
        <v>114099.333</v>
      </c>
      <c r="K985">
        <v>119849.3</v>
      </c>
      <c r="L985">
        <v>142820.416</v>
      </c>
      <c r="M985">
        <v>18</v>
      </c>
      <c r="N985">
        <v>10</v>
      </c>
      <c r="O985">
        <v>3</v>
      </c>
      <c r="P985">
        <v>31</v>
      </c>
      <c r="Q985">
        <v>100</v>
      </c>
      <c r="R985">
        <v>100</v>
      </c>
      <c r="S985">
        <v>6573120</v>
      </c>
      <c r="T985">
        <v>1404120</v>
      </c>
      <c r="U985">
        <v>5169000</v>
      </c>
      <c r="V985">
        <v>23</v>
      </c>
      <c r="W985">
        <v>3537079</v>
      </c>
      <c r="X985">
        <v>0</v>
      </c>
      <c r="Y985">
        <v>0</v>
      </c>
      <c r="Z985">
        <v>0</v>
      </c>
      <c r="AA985">
        <v>172500</v>
      </c>
      <c r="AB985">
        <v>0</v>
      </c>
      <c r="AC985">
        <v>0</v>
      </c>
      <c r="AD985">
        <v>0</v>
      </c>
      <c r="AE985">
        <v>172500</v>
      </c>
      <c r="AF985">
        <v>0</v>
      </c>
      <c r="AG985">
        <v>449434</v>
      </c>
      <c r="AH985">
        <v>0</v>
      </c>
      <c r="AI985">
        <v>495408</v>
      </c>
      <c r="AJ985">
        <v>944843</v>
      </c>
      <c r="AK985">
        <v>1071153</v>
      </c>
      <c r="AL985">
        <v>142820</v>
      </c>
      <c r="AM985">
        <v>536433</v>
      </c>
      <c r="AN985">
        <v>0</v>
      </c>
      <c r="AO985">
        <v>60000</v>
      </c>
      <c r="AP985">
        <v>2755249</v>
      </c>
      <c r="AQ985">
        <v>0</v>
      </c>
      <c r="AR985">
        <v>59030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14262</v>
      </c>
      <c r="AZ985">
        <v>0</v>
      </c>
      <c r="BA985">
        <v>0</v>
      </c>
      <c r="BB985">
        <v>35000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655880</v>
      </c>
      <c r="BN985">
        <v>65580</v>
      </c>
      <c r="BO985">
        <v>275500</v>
      </c>
      <c r="BP985">
        <v>289100</v>
      </c>
      <c r="BQ985">
        <v>59160</v>
      </c>
      <c r="BR985">
        <v>10620</v>
      </c>
      <c r="BS985">
        <v>41590</v>
      </c>
      <c r="BT985">
        <v>0</v>
      </c>
      <c r="BU985">
        <v>6690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221398.22500000001</v>
      </c>
      <c r="CH985">
        <v>31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12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20</v>
      </c>
      <c r="DA985">
        <v>0</v>
      </c>
      <c r="DB985">
        <v>18.5</v>
      </c>
      <c r="DC985">
        <v>38.5</v>
      </c>
      <c r="DD985">
        <v>40</v>
      </c>
      <c r="DE985">
        <v>4</v>
      </c>
      <c r="DF985">
        <v>50.08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2</v>
      </c>
      <c r="DS985">
        <v>2</v>
      </c>
      <c r="DV985" s="2"/>
      <c r="DZ985" t="b">
        <v>1</v>
      </c>
      <c r="EA985" s="2" t="s">
        <v>201</v>
      </c>
      <c r="ED985" s="3">
        <v>46143</v>
      </c>
      <c r="EE985" s="3">
        <v>46173</v>
      </c>
      <c r="EF985" s="2" t="s">
        <v>173</v>
      </c>
      <c r="EG985" t="b">
        <v>1</v>
      </c>
      <c r="EH985" s="2" t="s">
        <v>174</v>
      </c>
      <c r="EK985" s="2"/>
    </row>
    <row r="986" spans="1:141" ht="15">
      <c r="A986" s="3">
        <v>46143</v>
      </c>
      <c r="B986">
        <v>7340</v>
      </c>
      <c r="D986" s="2"/>
      <c r="E986" t="s">
        <v>176</v>
      </c>
      <c r="F986" s="2" t="s">
        <v>177</v>
      </c>
      <c r="G986">
        <v>2</v>
      </c>
      <c r="H986" s="3">
        <v>37879</v>
      </c>
      <c r="J986">
        <v>109205.333</v>
      </c>
      <c r="K986">
        <v>114955.3</v>
      </c>
      <c r="L986">
        <v>136988.399</v>
      </c>
      <c r="M986">
        <v>18</v>
      </c>
      <c r="N986">
        <v>10</v>
      </c>
      <c r="O986">
        <v>3</v>
      </c>
      <c r="P986">
        <v>31</v>
      </c>
      <c r="Q986">
        <v>100</v>
      </c>
      <c r="R986">
        <v>100</v>
      </c>
      <c r="S986">
        <v>6061701</v>
      </c>
      <c r="T986">
        <v>1185336</v>
      </c>
      <c r="U986">
        <v>4876365</v>
      </c>
      <c r="V986">
        <v>22</v>
      </c>
      <c r="W986">
        <v>3385365</v>
      </c>
      <c r="X986">
        <v>0</v>
      </c>
      <c r="Y986">
        <v>0</v>
      </c>
      <c r="Z986">
        <v>7500</v>
      </c>
      <c r="AA986">
        <v>165000</v>
      </c>
      <c r="AB986">
        <v>0</v>
      </c>
      <c r="AC986">
        <v>0</v>
      </c>
      <c r="AD986">
        <v>0</v>
      </c>
      <c r="AE986">
        <v>172500</v>
      </c>
      <c r="AF986">
        <v>0</v>
      </c>
      <c r="AG986">
        <v>431082</v>
      </c>
      <c r="AH986">
        <v>0</v>
      </c>
      <c r="AI986">
        <v>423807</v>
      </c>
      <c r="AJ986">
        <v>854890</v>
      </c>
      <c r="AK986">
        <v>1027412</v>
      </c>
      <c r="AL986">
        <v>68494</v>
      </c>
      <c r="AM986">
        <v>449390</v>
      </c>
      <c r="AN986">
        <v>0</v>
      </c>
      <c r="AO986">
        <v>55000</v>
      </c>
      <c r="AP986">
        <v>2455186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13650</v>
      </c>
      <c r="AZ986">
        <v>0</v>
      </c>
      <c r="BA986">
        <v>0</v>
      </c>
      <c r="BB986">
        <v>35000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443700</v>
      </c>
      <c r="BN986">
        <v>44370</v>
      </c>
      <c r="BO986">
        <v>250130</v>
      </c>
      <c r="BP986">
        <v>262810</v>
      </c>
      <c r="BQ986">
        <v>54560</v>
      </c>
      <c r="BR986">
        <v>10160</v>
      </c>
      <c r="BS986">
        <v>39880</v>
      </c>
      <c r="BT986">
        <v>0</v>
      </c>
      <c r="BU986">
        <v>7500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72226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204327.06700000001</v>
      </c>
      <c r="CH986">
        <v>31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11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20</v>
      </c>
      <c r="DA986">
        <v>0</v>
      </c>
      <c r="DB986">
        <v>16.5</v>
      </c>
      <c r="DC986">
        <v>36.5</v>
      </c>
      <c r="DD986">
        <v>40</v>
      </c>
      <c r="DE986">
        <v>2</v>
      </c>
      <c r="DF986">
        <v>43.74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0.5</v>
      </c>
      <c r="DR986">
        <v>2</v>
      </c>
      <c r="DS986">
        <v>2</v>
      </c>
      <c r="DV986" s="2"/>
      <c r="DZ986" t="b">
        <v>1</v>
      </c>
      <c r="EA986" s="2" t="s">
        <v>201</v>
      </c>
      <c r="ED986" s="3">
        <v>46143</v>
      </c>
      <c r="EE986" s="3">
        <v>46173</v>
      </c>
      <c r="EF986" s="2" t="s">
        <v>173</v>
      </c>
      <c r="EG986" t="b">
        <v>1</v>
      </c>
      <c r="EH986" s="2" t="s">
        <v>174</v>
      </c>
      <c r="EK986" s="2"/>
    </row>
    <row r="987" spans="1:141" ht="15">
      <c r="A987" s="3">
        <v>46143</v>
      </c>
      <c r="B987">
        <v>7340</v>
      </c>
      <c r="D987" s="2"/>
      <c r="E987" t="s">
        <v>176</v>
      </c>
      <c r="F987" s="2" t="s">
        <v>177</v>
      </c>
      <c r="G987">
        <v>14</v>
      </c>
      <c r="H987" s="3">
        <v>37907</v>
      </c>
      <c r="J987">
        <v>117932.333</v>
      </c>
      <c r="K987">
        <v>123432.3</v>
      </c>
      <c r="L987">
        <v>147090.158</v>
      </c>
      <c r="M987">
        <v>18</v>
      </c>
      <c r="N987">
        <v>10</v>
      </c>
      <c r="O987">
        <v>3</v>
      </c>
      <c r="P987">
        <v>31</v>
      </c>
      <c r="Q987">
        <v>100</v>
      </c>
      <c r="R987">
        <v>100</v>
      </c>
      <c r="S987">
        <v>7041098</v>
      </c>
      <c r="T987">
        <v>1464098</v>
      </c>
      <c r="U987">
        <v>5577000</v>
      </c>
      <c r="V987">
        <v>22</v>
      </c>
      <c r="W987">
        <v>3655902</v>
      </c>
      <c r="X987">
        <v>0</v>
      </c>
      <c r="Y987">
        <v>0</v>
      </c>
      <c r="Z987">
        <v>0</v>
      </c>
      <c r="AA987">
        <v>165000</v>
      </c>
      <c r="AB987">
        <v>0</v>
      </c>
      <c r="AC987">
        <v>0</v>
      </c>
      <c r="AD987">
        <v>0</v>
      </c>
      <c r="AE987">
        <v>165000</v>
      </c>
      <c r="AF987">
        <v>0</v>
      </c>
      <c r="AG987">
        <v>462871</v>
      </c>
      <c r="AH987">
        <v>0</v>
      </c>
      <c r="AI987">
        <v>344742</v>
      </c>
      <c r="AJ987">
        <v>807613</v>
      </c>
      <c r="AK987">
        <v>1765081</v>
      </c>
      <c r="AL987">
        <v>73545</v>
      </c>
      <c r="AM987">
        <v>464216</v>
      </c>
      <c r="AN987">
        <v>0</v>
      </c>
      <c r="AO987">
        <v>60000</v>
      </c>
      <c r="AP987">
        <v>3170455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14741</v>
      </c>
      <c r="AZ987">
        <v>0</v>
      </c>
      <c r="BA987">
        <v>0</v>
      </c>
      <c r="BB987">
        <v>35000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668590</v>
      </c>
      <c r="BN987">
        <v>66850</v>
      </c>
      <c r="BO987">
        <v>288650</v>
      </c>
      <c r="BP987">
        <v>303830</v>
      </c>
      <c r="BQ987">
        <v>63370</v>
      </c>
      <c r="BR987">
        <v>10970</v>
      </c>
      <c r="BS987">
        <v>42830</v>
      </c>
      <c r="BT987">
        <v>12000</v>
      </c>
      <c r="BU987">
        <v>7008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224455.416</v>
      </c>
      <c r="CH987">
        <v>31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12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20</v>
      </c>
      <c r="DA987">
        <v>0</v>
      </c>
      <c r="DB987">
        <v>12.5</v>
      </c>
      <c r="DC987">
        <v>32.5</v>
      </c>
      <c r="DD987">
        <v>64</v>
      </c>
      <c r="DE987">
        <v>2</v>
      </c>
      <c r="DF987">
        <v>42.08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2</v>
      </c>
      <c r="DS987">
        <v>2</v>
      </c>
      <c r="DV987" s="2"/>
      <c r="DZ987" t="b">
        <v>1</v>
      </c>
      <c r="EA987" s="2" t="s">
        <v>201</v>
      </c>
      <c r="ED987" s="3">
        <v>46143</v>
      </c>
      <c r="EE987" s="3">
        <v>46173</v>
      </c>
      <c r="EF987" s="2" t="s">
        <v>173</v>
      </c>
      <c r="EG987" t="b">
        <v>1</v>
      </c>
      <c r="EH987" s="2" t="s">
        <v>174</v>
      </c>
      <c r="EK987" s="2"/>
    </row>
    <row r="988" spans="1:141" ht="15">
      <c r="A988" s="3">
        <v>46143</v>
      </c>
      <c r="B988">
        <v>7340</v>
      </c>
      <c r="D988" s="2"/>
      <c r="E988" t="s">
        <v>176</v>
      </c>
      <c r="F988" s="2" t="s">
        <v>177</v>
      </c>
      <c r="G988">
        <v>6</v>
      </c>
      <c r="H988" s="3">
        <v>38061</v>
      </c>
      <c r="J988">
        <v>112633.333</v>
      </c>
      <c r="K988">
        <v>118633.3</v>
      </c>
      <c r="L988">
        <v>141371.34899999999</v>
      </c>
      <c r="M988">
        <v>18</v>
      </c>
      <c r="N988">
        <v>10</v>
      </c>
      <c r="O988">
        <v>3</v>
      </c>
      <c r="P988">
        <v>31</v>
      </c>
      <c r="Q988">
        <v>100</v>
      </c>
      <c r="R988">
        <v>100</v>
      </c>
      <c r="S988">
        <v>6533176</v>
      </c>
      <c r="T988">
        <v>1394560</v>
      </c>
      <c r="U988">
        <v>5138616</v>
      </c>
      <c r="V988">
        <v>22</v>
      </c>
      <c r="W988">
        <v>3491633</v>
      </c>
      <c r="X988">
        <v>0</v>
      </c>
      <c r="Y988">
        <v>0</v>
      </c>
      <c r="Z988">
        <v>15000</v>
      </c>
      <c r="AA988">
        <v>165000</v>
      </c>
      <c r="AB988">
        <v>0</v>
      </c>
      <c r="AC988">
        <v>0</v>
      </c>
      <c r="AD988">
        <v>0</v>
      </c>
      <c r="AE988">
        <v>180000</v>
      </c>
      <c r="AF988">
        <v>0</v>
      </c>
      <c r="AG988">
        <v>444874</v>
      </c>
      <c r="AH988">
        <v>0</v>
      </c>
      <c r="AI988">
        <v>331339</v>
      </c>
      <c r="AJ988">
        <v>776213</v>
      </c>
      <c r="AK988">
        <v>1484399</v>
      </c>
      <c r="AL988">
        <v>70685</v>
      </c>
      <c r="AM988">
        <v>446167</v>
      </c>
      <c r="AN988">
        <v>0</v>
      </c>
      <c r="AO988">
        <v>60000</v>
      </c>
      <c r="AP988">
        <v>2837464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14079</v>
      </c>
      <c r="AZ988">
        <v>0</v>
      </c>
      <c r="BA988">
        <v>0</v>
      </c>
      <c r="BB988">
        <v>10000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645460</v>
      </c>
      <c r="BN988">
        <v>64540</v>
      </c>
      <c r="BO988">
        <v>280960</v>
      </c>
      <c r="BP988">
        <v>285660</v>
      </c>
      <c r="BQ988">
        <v>58800</v>
      </c>
      <c r="BR988">
        <v>10480</v>
      </c>
      <c r="BS988">
        <v>41160</v>
      </c>
      <c r="BT988">
        <v>0</v>
      </c>
      <c r="BU988">
        <v>7500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218693.38200000001</v>
      </c>
      <c r="CH988">
        <v>31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12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20</v>
      </c>
      <c r="DA988">
        <v>0</v>
      </c>
      <c r="DB988">
        <v>12.5</v>
      </c>
      <c r="DC988">
        <v>32.5</v>
      </c>
      <c r="DD988">
        <v>56</v>
      </c>
      <c r="DE988">
        <v>2</v>
      </c>
      <c r="DF988">
        <v>42.08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2</v>
      </c>
      <c r="DS988">
        <v>2</v>
      </c>
      <c r="DV988" s="2"/>
      <c r="DZ988" t="b">
        <v>1</v>
      </c>
      <c r="EA988" s="2" t="s">
        <v>201</v>
      </c>
      <c r="ED988" s="3">
        <v>46143</v>
      </c>
      <c r="EE988" s="3">
        <v>46173</v>
      </c>
      <c r="EF988" s="2" t="s">
        <v>173</v>
      </c>
      <c r="EG988" t="b">
        <v>1</v>
      </c>
      <c r="EH988" s="2" t="s">
        <v>174</v>
      </c>
      <c r="EK988" s="2"/>
    </row>
    <row r="989" spans="1:141" ht="15">
      <c r="A989" s="3">
        <v>46143</v>
      </c>
      <c r="B989">
        <v>7340</v>
      </c>
      <c r="D989" s="2"/>
      <c r="E989" t="s">
        <v>176</v>
      </c>
      <c r="F989" s="2" t="s">
        <v>177</v>
      </c>
      <c r="G989">
        <v>4</v>
      </c>
      <c r="H989" s="3">
        <v>38327</v>
      </c>
      <c r="J989">
        <v>110985.333</v>
      </c>
      <c r="K989">
        <v>116485.3</v>
      </c>
      <c r="L989">
        <v>138811.649</v>
      </c>
      <c r="M989">
        <v>18</v>
      </c>
      <c r="N989">
        <v>10</v>
      </c>
      <c r="O989">
        <v>3</v>
      </c>
      <c r="P989">
        <v>31</v>
      </c>
      <c r="Q989">
        <v>100</v>
      </c>
      <c r="R989">
        <v>100</v>
      </c>
      <c r="S989">
        <v>6725449</v>
      </c>
      <c r="T989">
        <v>1450700</v>
      </c>
      <c r="U989">
        <v>5274749</v>
      </c>
      <c r="V989">
        <v>21</v>
      </c>
      <c r="W989">
        <v>3440545</v>
      </c>
      <c r="X989">
        <v>0</v>
      </c>
      <c r="Y989">
        <v>0</v>
      </c>
      <c r="Z989">
        <v>7500</v>
      </c>
      <c r="AA989">
        <v>157500</v>
      </c>
      <c r="AB989">
        <v>0</v>
      </c>
      <c r="AC989">
        <v>0</v>
      </c>
      <c r="AD989">
        <v>0</v>
      </c>
      <c r="AE989">
        <v>165000</v>
      </c>
      <c r="AF989">
        <v>0</v>
      </c>
      <c r="AG989">
        <v>436819</v>
      </c>
      <c r="AH989">
        <v>0</v>
      </c>
      <c r="AI989">
        <v>481502</v>
      </c>
      <c r="AJ989">
        <v>918322</v>
      </c>
      <c r="AK989">
        <v>1457522</v>
      </c>
      <c r="AL989">
        <v>138811</v>
      </c>
      <c r="AM989">
        <v>521376</v>
      </c>
      <c r="AN989">
        <v>0</v>
      </c>
      <c r="AO989">
        <v>60000</v>
      </c>
      <c r="AP989">
        <v>3096031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13873</v>
      </c>
      <c r="AZ989">
        <v>0</v>
      </c>
      <c r="BA989">
        <v>0</v>
      </c>
      <c r="BB989">
        <v>10000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687340</v>
      </c>
      <c r="BN989">
        <v>68730</v>
      </c>
      <c r="BO989">
        <v>289130</v>
      </c>
      <c r="BP989">
        <v>294220</v>
      </c>
      <c r="BQ989">
        <v>60530</v>
      </c>
      <c r="BR989">
        <v>10330</v>
      </c>
      <c r="BS989">
        <v>40420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216510.47200000001</v>
      </c>
      <c r="CH989">
        <v>31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12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20</v>
      </c>
      <c r="DA989">
        <v>0</v>
      </c>
      <c r="DB989">
        <v>18.5</v>
      </c>
      <c r="DC989">
        <v>38.5</v>
      </c>
      <c r="DD989">
        <v>56</v>
      </c>
      <c r="DE989">
        <v>4</v>
      </c>
      <c r="DF989">
        <v>50.08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2</v>
      </c>
      <c r="DS989">
        <v>2</v>
      </c>
      <c r="DV989" s="2"/>
      <c r="DZ989" t="b">
        <v>1</v>
      </c>
      <c r="EA989" s="2" t="s">
        <v>201</v>
      </c>
      <c r="ED989" s="3">
        <v>46143</v>
      </c>
      <c r="EE989" s="3">
        <v>46173</v>
      </c>
      <c r="EF989" s="2" t="s">
        <v>173</v>
      </c>
      <c r="EG989" t="b">
        <v>1</v>
      </c>
      <c r="EH989" s="2" t="s">
        <v>174</v>
      </c>
      <c r="EK989" s="2"/>
    </row>
    <row r="990" spans="1:141" ht="15">
      <c r="A990" s="3">
        <v>46143</v>
      </c>
      <c r="B990">
        <v>7340</v>
      </c>
      <c r="D990" s="2"/>
      <c r="E990" t="s">
        <v>179</v>
      </c>
      <c r="F990" s="2" t="s">
        <v>180</v>
      </c>
      <c r="G990">
        <v>18</v>
      </c>
      <c r="H990" s="3">
        <v>38901</v>
      </c>
      <c r="J990">
        <v>104698.299</v>
      </c>
      <c r="K990">
        <v>109698.26700000001</v>
      </c>
      <c r="L990">
        <v>130723.768</v>
      </c>
      <c r="M990">
        <v>18</v>
      </c>
      <c r="N990">
        <v>10</v>
      </c>
      <c r="O990">
        <v>3</v>
      </c>
      <c r="P990">
        <v>31</v>
      </c>
      <c r="Q990">
        <v>100</v>
      </c>
      <c r="R990">
        <v>100</v>
      </c>
      <c r="S990">
        <v>5810040</v>
      </c>
      <c r="T990">
        <v>1068040</v>
      </c>
      <c r="U990">
        <v>4742000</v>
      </c>
      <c r="V990">
        <v>19</v>
      </c>
      <c r="W990">
        <v>3245647</v>
      </c>
      <c r="X990">
        <v>0</v>
      </c>
      <c r="Y990">
        <v>0</v>
      </c>
      <c r="Z990">
        <v>7500</v>
      </c>
      <c r="AA990">
        <v>142500</v>
      </c>
      <c r="AB990">
        <v>0</v>
      </c>
      <c r="AC990">
        <v>0</v>
      </c>
      <c r="AD990">
        <v>0</v>
      </c>
      <c r="AE990">
        <v>150000</v>
      </c>
      <c r="AF990">
        <v>0</v>
      </c>
      <c r="AG990">
        <v>411368</v>
      </c>
      <c r="AH990">
        <v>0</v>
      </c>
      <c r="AI990">
        <v>306383</v>
      </c>
      <c r="AJ990">
        <v>717752</v>
      </c>
      <c r="AK990">
        <v>1176513</v>
      </c>
      <c r="AL990">
        <v>65361</v>
      </c>
      <c r="AM990">
        <v>366680</v>
      </c>
      <c r="AN990">
        <v>0</v>
      </c>
      <c r="AO990">
        <v>50000</v>
      </c>
      <c r="AP990">
        <v>2376306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13087</v>
      </c>
      <c r="AZ990">
        <v>0</v>
      </c>
      <c r="BA990">
        <v>0</v>
      </c>
      <c r="BB990">
        <v>25000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428910</v>
      </c>
      <c r="BN990">
        <v>42890</v>
      </c>
      <c r="BO990">
        <v>239250</v>
      </c>
      <c r="BP990">
        <v>249620</v>
      </c>
      <c r="BQ990">
        <v>52290</v>
      </c>
      <c r="BR990">
        <v>9740</v>
      </c>
      <c r="BS990">
        <v>38070</v>
      </c>
      <c r="BT990">
        <v>0</v>
      </c>
      <c r="BU990">
        <v>7270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189050.44899999999</v>
      </c>
      <c r="CH990">
        <v>31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10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20</v>
      </c>
      <c r="DA990">
        <v>0</v>
      </c>
      <c r="DB990">
        <v>12.5</v>
      </c>
      <c r="DC990">
        <v>32.5</v>
      </c>
      <c r="DD990">
        <v>48</v>
      </c>
      <c r="DE990">
        <v>2</v>
      </c>
      <c r="DF990">
        <v>37.4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0.5</v>
      </c>
      <c r="DR990">
        <v>2</v>
      </c>
      <c r="DS990">
        <v>2</v>
      </c>
      <c r="DV990" s="2"/>
      <c r="DZ990" t="b">
        <v>1</v>
      </c>
      <c r="EA990" s="2" t="s">
        <v>201</v>
      </c>
      <c r="ED990" s="3">
        <v>46143</v>
      </c>
      <c r="EE990" s="3">
        <v>46173</v>
      </c>
      <c r="EF990" s="2" t="s">
        <v>173</v>
      </c>
      <c r="EG990" t="b">
        <v>1</v>
      </c>
      <c r="EH990" s="2" t="s">
        <v>174</v>
      </c>
      <c r="EK990" s="2"/>
    </row>
    <row r="991" spans="1:141" ht="15">
      <c r="A991" s="3">
        <v>46143</v>
      </c>
      <c r="B991">
        <v>7350</v>
      </c>
      <c r="D991" s="2"/>
      <c r="E991" t="s">
        <v>170</v>
      </c>
      <c r="F991" s="2" t="s">
        <v>171</v>
      </c>
      <c r="G991">
        <v>9</v>
      </c>
      <c r="H991" s="3">
        <v>35389</v>
      </c>
      <c r="J991">
        <v>134594.58900000001</v>
      </c>
      <c r="K991">
        <v>142219.56700000001</v>
      </c>
      <c r="L991">
        <v>169478.31700000001</v>
      </c>
      <c r="M991">
        <v>18</v>
      </c>
      <c r="N991">
        <v>10</v>
      </c>
      <c r="O991">
        <v>3</v>
      </c>
      <c r="P991">
        <v>31</v>
      </c>
      <c r="Q991">
        <v>100</v>
      </c>
      <c r="R991">
        <v>100</v>
      </c>
      <c r="S991">
        <v>7604390</v>
      </c>
      <c r="T991">
        <v>1773136</v>
      </c>
      <c r="U991">
        <v>5831254</v>
      </c>
      <c r="V991">
        <v>29</v>
      </c>
      <c r="W991">
        <v>4172432</v>
      </c>
      <c r="X991">
        <v>0</v>
      </c>
      <c r="Y991">
        <v>0</v>
      </c>
      <c r="Z991">
        <v>11250</v>
      </c>
      <c r="AA991">
        <v>217500</v>
      </c>
      <c r="AB991">
        <v>0</v>
      </c>
      <c r="AC991">
        <v>0</v>
      </c>
      <c r="AD991">
        <v>0</v>
      </c>
      <c r="AE991">
        <v>228750</v>
      </c>
      <c r="AF991">
        <v>0</v>
      </c>
      <c r="AG991">
        <v>533323</v>
      </c>
      <c r="AH991">
        <v>0</v>
      </c>
      <c r="AI991">
        <v>397214</v>
      </c>
      <c r="AJ991">
        <v>930538</v>
      </c>
      <c r="AK991">
        <v>1525304</v>
      </c>
      <c r="AL991">
        <v>169478</v>
      </c>
      <c r="AM991">
        <v>471064</v>
      </c>
      <c r="AN991">
        <v>0</v>
      </c>
      <c r="AO991">
        <v>45000</v>
      </c>
      <c r="AP991">
        <v>3141384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16824</v>
      </c>
      <c r="AZ991">
        <v>0</v>
      </c>
      <c r="BA991">
        <v>0</v>
      </c>
      <c r="BB991">
        <v>45000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854510</v>
      </c>
      <c r="BN991">
        <v>85450</v>
      </c>
      <c r="BO991">
        <v>302570</v>
      </c>
      <c r="BP991">
        <v>326540</v>
      </c>
      <c r="BQ991">
        <v>68440</v>
      </c>
      <c r="BR991">
        <v>12520</v>
      </c>
      <c r="BS991">
        <v>49340</v>
      </c>
      <c r="BT991">
        <v>1000</v>
      </c>
      <c r="BU991">
        <v>10000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62766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256194.79800000001</v>
      </c>
      <c r="CH991">
        <v>31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9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20</v>
      </c>
      <c r="DA991">
        <v>0</v>
      </c>
      <c r="DB991">
        <v>12.5</v>
      </c>
      <c r="DC991">
        <v>32.5</v>
      </c>
      <c r="DD991">
        <v>48</v>
      </c>
      <c r="DE991">
        <v>4</v>
      </c>
      <c r="DF991">
        <v>37.06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3</v>
      </c>
      <c r="DR991">
        <v>2</v>
      </c>
      <c r="DS991">
        <v>2</v>
      </c>
      <c r="DV991" s="2"/>
      <c r="DZ991" t="b">
        <v>1</v>
      </c>
      <c r="EA991" s="2" t="s">
        <v>202</v>
      </c>
      <c r="ED991" s="3">
        <v>46143</v>
      </c>
      <c r="EE991" s="3">
        <v>46173</v>
      </c>
      <c r="EF991" s="2" t="s">
        <v>173</v>
      </c>
      <c r="EG991" t="b">
        <v>1</v>
      </c>
      <c r="EH991" s="2" t="s">
        <v>174</v>
      </c>
      <c r="EK991" s="2"/>
    </row>
    <row r="992" spans="1:141" ht="15">
      <c r="A992" s="3">
        <v>46143</v>
      </c>
      <c r="B992">
        <v>7350</v>
      </c>
      <c r="D992" s="2"/>
      <c r="E992" t="s">
        <v>176</v>
      </c>
      <c r="F992" s="2" t="s">
        <v>177</v>
      </c>
      <c r="G992">
        <v>6</v>
      </c>
      <c r="H992" s="3">
        <v>37908</v>
      </c>
      <c r="J992">
        <v>112633.333</v>
      </c>
      <c r="K992">
        <v>118883.3</v>
      </c>
      <c r="L992">
        <v>141669.266</v>
      </c>
      <c r="M992">
        <v>18</v>
      </c>
      <c r="N992">
        <v>10</v>
      </c>
      <c r="O992">
        <v>3</v>
      </c>
      <c r="P992">
        <v>31</v>
      </c>
      <c r="Q992">
        <v>100</v>
      </c>
      <c r="R992">
        <v>100</v>
      </c>
      <c r="S992">
        <v>6183896</v>
      </c>
      <c r="T992">
        <v>1139896</v>
      </c>
      <c r="U992">
        <v>5044000</v>
      </c>
      <c r="V992">
        <v>22</v>
      </c>
      <c r="W992">
        <v>3491633</v>
      </c>
      <c r="X992">
        <v>0</v>
      </c>
      <c r="Y992">
        <v>0</v>
      </c>
      <c r="Z992">
        <v>22500</v>
      </c>
      <c r="AA992">
        <v>165000</v>
      </c>
      <c r="AB992">
        <v>0</v>
      </c>
      <c r="AC992">
        <v>0</v>
      </c>
      <c r="AD992">
        <v>0</v>
      </c>
      <c r="AE992">
        <v>187500</v>
      </c>
      <c r="AF992">
        <v>0</v>
      </c>
      <c r="AG992">
        <v>445812</v>
      </c>
      <c r="AH992">
        <v>0</v>
      </c>
      <c r="AI992">
        <v>332037</v>
      </c>
      <c r="AJ992">
        <v>777849</v>
      </c>
      <c r="AK992">
        <v>1062519</v>
      </c>
      <c r="AL992">
        <v>70834</v>
      </c>
      <c r="AM992">
        <v>447108</v>
      </c>
      <c r="AN992">
        <v>0</v>
      </c>
      <c r="AO992">
        <v>60000</v>
      </c>
      <c r="AP992">
        <v>2418310</v>
      </c>
      <c r="AQ992">
        <v>0</v>
      </c>
      <c r="AR992">
        <v>47374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14079</v>
      </c>
      <c r="AZ992">
        <v>0</v>
      </c>
      <c r="BA992">
        <v>0</v>
      </c>
      <c r="BB992">
        <v>25000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499120</v>
      </c>
      <c r="BN992">
        <v>49910</v>
      </c>
      <c r="BO992">
        <v>222110</v>
      </c>
      <c r="BP992">
        <v>261180</v>
      </c>
      <c r="BQ992">
        <v>55660</v>
      </c>
      <c r="BR992">
        <v>10480</v>
      </c>
      <c r="BS992">
        <v>41240</v>
      </c>
      <c r="BT992">
        <v>0</v>
      </c>
      <c r="BU992">
        <v>196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190625.18</v>
      </c>
      <c r="CH992">
        <v>31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12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20</v>
      </c>
      <c r="DA992">
        <v>0</v>
      </c>
      <c r="DB992">
        <v>12.5</v>
      </c>
      <c r="DC992">
        <v>32.5</v>
      </c>
      <c r="DD992">
        <v>40</v>
      </c>
      <c r="DE992">
        <v>2</v>
      </c>
      <c r="DF992">
        <v>42.08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2</v>
      </c>
      <c r="DS992">
        <v>2</v>
      </c>
      <c r="DV992" s="2"/>
      <c r="DZ992" t="b">
        <v>1</v>
      </c>
      <c r="EA992" s="2" t="s">
        <v>202</v>
      </c>
      <c r="ED992" s="3">
        <v>46143</v>
      </c>
      <c r="EE992" s="3">
        <v>46173</v>
      </c>
      <c r="EF992" s="2" t="s">
        <v>173</v>
      </c>
      <c r="EG992" t="b">
        <v>1</v>
      </c>
      <c r="EH992" s="2" t="s">
        <v>174</v>
      </c>
      <c r="EK992" s="2"/>
    </row>
    <row r="993" spans="1:141" ht="15">
      <c r="A993" s="3">
        <v>46143</v>
      </c>
      <c r="B993">
        <v>7350</v>
      </c>
      <c r="D993" s="2"/>
      <c r="E993" t="s">
        <v>176</v>
      </c>
      <c r="F993" s="2" t="s">
        <v>177</v>
      </c>
      <c r="G993">
        <v>1</v>
      </c>
      <c r="H993" s="3">
        <v>38600</v>
      </c>
      <c r="J993">
        <v>108315.333</v>
      </c>
      <c r="K993">
        <v>113565.3</v>
      </c>
      <c r="L993">
        <v>135331.98300000001</v>
      </c>
      <c r="M993">
        <v>18</v>
      </c>
      <c r="N993">
        <v>10</v>
      </c>
      <c r="O993">
        <v>3</v>
      </c>
      <c r="P993">
        <v>31</v>
      </c>
      <c r="Q993">
        <v>100</v>
      </c>
      <c r="R993">
        <v>100</v>
      </c>
      <c r="S993">
        <v>5896629</v>
      </c>
      <c r="T993">
        <v>1182390</v>
      </c>
      <c r="U993">
        <v>4714239</v>
      </c>
      <c r="V993">
        <v>20</v>
      </c>
      <c r="W993">
        <v>3357775</v>
      </c>
      <c r="X993">
        <v>0</v>
      </c>
      <c r="Y993">
        <v>0</v>
      </c>
      <c r="Z993">
        <v>7500</v>
      </c>
      <c r="AA993">
        <v>150000</v>
      </c>
      <c r="AB993">
        <v>0</v>
      </c>
      <c r="AC993">
        <v>0</v>
      </c>
      <c r="AD993">
        <v>0</v>
      </c>
      <c r="AE993">
        <v>157500</v>
      </c>
      <c r="AF993">
        <v>0</v>
      </c>
      <c r="AG993">
        <v>425869</v>
      </c>
      <c r="AH993">
        <v>0</v>
      </c>
      <c r="AI993">
        <v>317184</v>
      </c>
      <c r="AJ993">
        <v>743054</v>
      </c>
      <c r="AK993">
        <v>1014989</v>
      </c>
      <c r="AL993">
        <v>67665</v>
      </c>
      <c r="AM993">
        <v>427107</v>
      </c>
      <c r="AN993">
        <v>0</v>
      </c>
      <c r="AO993">
        <v>60000</v>
      </c>
      <c r="AP993">
        <v>2312815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13539</v>
      </c>
      <c r="AZ993">
        <v>0</v>
      </c>
      <c r="BA993">
        <v>0</v>
      </c>
      <c r="BB993">
        <v>55000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507710</v>
      </c>
      <c r="BN993">
        <v>50770</v>
      </c>
      <c r="BO993">
        <v>250230</v>
      </c>
      <c r="BP993">
        <v>258120</v>
      </c>
      <c r="BQ993">
        <v>53070</v>
      </c>
      <c r="BR993">
        <v>10080</v>
      </c>
      <c r="BS993">
        <v>39410</v>
      </c>
      <c r="BT993">
        <v>8000</v>
      </c>
      <c r="BU993">
        <v>5000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202975.48300000001</v>
      </c>
      <c r="CH993">
        <v>31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12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20</v>
      </c>
      <c r="DA993">
        <v>0</v>
      </c>
      <c r="DB993">
        <v>12.5</v>
      </c>
      <c r="DC993">
        <v>32.5</v>
      </c>
      <c r="DD993">
        <v>40</v>
      </c>
      <c r="DE993">
        <v>2</v>
      </c>
      <c r="DF993">
        <v>42.08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1</v>
      </c>
      <c r="DR993">
        <v>2</v>
      </c>
      <c r="DS993">
        <v>2</v>
      </c>
      <c r="DV993" s="2"/>
      <c r="DZ993" t="b">
        <v>1</v>
      </c>
      <c r="EA993" s="2" t="s">
        <v>202</v>
      </c>
      <c r="ED993" s="3">
        <v>46143</v>
      </c>
      <c r="EE993" s="3">
        <v>46173</v>
      </c>
      <c r="EF993" s="2" t="s">
        <v>173</v>
      </c>
      <c r="EG993" t="b">
        <v>1</v>
      </c>
      <c r="EH993" s="2" t="s">
        <v>174</v>
      </c>
      <c r="EK993" s="2"/>
    </row>
    <row r="994" spans="1:141" ht="15">
      <c r="A994" s="3">
        <v>46143</v>
      </c>
      <c r="B994">
        <v>7350</v>
      </c>
      <c r="D994" s="2"/>
      <c r="E994" t="s">
        <v>176</v>
      </c>
      <c r="F994" s="2" t="s">
        <v>177</v>
      </c>
      <c r="G994">
        <v>1</v>
      </c>
      <c r="H994" s="3">
        <v>38663</v>
      </c>
      <c r="J994">
        <v>108315.333</v>
      </c>
      <c r="K994">
        <v>113315.3</v>
      </c>
      <c r="L994">
        <v>135034.06599999999</v>
      </c>
      <c r="M994">
        <v>18</v>
      </c>
      <c r="N994">
        <v>10</v>
      </c>
      <c r="O994">
        <v>3</v>
      </c>
      <c r="P994">
        <v>31</v>
      </c>
      <c r="Q994">
        <v>100</v>
      </c>
      <c r="R994">
        <v>100</v>
      </c>
      <c r="S994">
        <v>5508458</v>
      </c>
      <c r="T994">
        <v>1080458</v>
      </c>
      <c r="U994">
        <v>4428000</v>
      </c>
      <c r="V994">
        <v>20</v>
      </c>
      <c r="W994">
        <v>3357775</v>
      </c>
      <c r="X994">
        <v>0</v>
      </c>
      <c r="Y994">
        <v>0</v>
      </c>
      <c r="Z994">
        <v>0</v>
      </c>
      <c r="AA994">
        <v>150000</v>
      </c>
      <c r="AB994">
        <v>0</v>
      </c>
      <c r="AC994">
        <v>0</v>
      </c>
      <c r="AD994">
        <v>0</v>
      </c>
      <c r="AE994">
        <v>150000</v>
      </c>
      <c r="AF994">
        <v>0</v>
      </c>
      <c r="AG994">
        <v>424932</v>
      </c>
      <c r="AH994">
        <v>0</v>
      </c>
      <c r="AI994">
        <v>417761</v>
      </c>
      <c r="AJ994">
        <v>842694</v>
      </c>
      <c r="AK994">
        <v>607653</v>
      </c>
      <c r="AL994">
        <v>67517</v>
      </c>
      <c r="AM994">
        <v>419280</v>
      </c>
      <c r="AN994">
        <v>0</v>
      </c>
      <c r="AO994">
        <v>50000</v>
      </c>
      <c r="AP994">
        <v>1987144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13539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449880</v>
      </c>
      <c r="BN994">
        <v>44980</v>
      </c>
      <c r="BO994">
        <v>229660</v>
      </c>
      <c r="BP994">
        <v>239940</v>
      </c>
      <c r="BQ994">
        <v>49580</v>
      </c>
      <c r="BR994">
        <v>10080</v>
      </c>
      <c r="BS994">
        <v>39320</v>
      </c>
      <c r="BT994">
        <v>9000</v>
      </c>
      <c r="BU994">
        <v>8018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200747.55100000001</v>
      </c>
      <c r="CH994">
        <v>31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10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20</v>
      </c>
      <c r="DA994">
        <v>0</v>
      </c>
      <c r="DB994">
        <v>16.5</v>
      </c>
      <c r="DC994">
        <v>36.5</v>
      </c>
      <c r="DD994">
        <v>24</v>
      </c>
      <c r="DE994">
        <v>2</v>
      </c>
      <c r="DF994">
        <v>41.4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2.5</v>
      </c>
      <c r="DR994">
        <v>2</v>
      </c>
      <c r="DS994">
        <v>2</v>
      </c>
      <c r="DV994" s="2"/>
      <c r="DZ994" t="b">
        <v>1</v>
      </c>
      <c r="EA994" s="2" t="s">
        <v>202</v>
      </c>
      <c r="ED994" s="3">
        <v>46143</v>
      </c>
      <c r="EE994" s="3">
        <v>46173</v>
      </c>
      <c r="EF994" s="2" t="s">
        <v>173</v>
      </c>
      <c r="EG994" t="b">
        <v>1</v>
      </c>
      <c r="EH994" s="2" t="s">
        <v>174</v>
      </c>
      <c r="EK994" s="2"/>
    </row>
    <row r="995" spans="1:141" ht="15">
      <c r="A995" s="3">
        <v>46143</v>
      </c>
      <c r="B995">
        <v>7370</v>
      </c>
      <c r="D995" s="2"/>
      <c r="E995" t="s">
        <v>170</v>
      </c>
      <c r="F995" s="2" t="s">
        <v>171</v>
      </c>
      <c r="G995">
        <v>3</v>
      </c>
      <c r="H995" s="3">
        <v>34953</v>
      </c>
      <c r="J995">
        <v>129126.58900000001</v>
      </c>
      <c r="K995">
        <v>136876.56700000001</v>
      </c>
      <c r="L995">
        <v>163111.242</v>
      </c>
      <c r="M995">
        <v>18</v>
      </c>
      <c r="N995">
        <v>10</v>
      </c>
      <c r="O995">
        <v>3</v>
      </c>
      <c r="P995">
        <v>31</v>
      </c>
      <c r="Q995">
        <v>100</v>
      </c>
      <c r="R995">
        <v>100</v>
      </c>
      <c r="S995">
        <v>6905851</v>
      </c>
      <c r="T995">
        <v>1395851</v>
      </c>
      <c r="U995">
        <v>5510000</v>
      </c>
      <c r="V995">
        <v>30</v>
      </c>
      <c r="W995">
        <v>4002924</v>
      </c>
      <c r="X995">
        <v>0</v>
      </c>
      <c r="Y995">
        <v>0</v>
      </c>
      <c r="Z995">
        <v>7500</v>
      </c>
      <c r="AA995">
        <v>225000</v>
      </c>
      <c r="AB995">
        <v>0</v>
      </c>
      <c r="AC995">
        <v>0</v>
      </c>
      <c r="AD995">
        <v>0</v>
      </c>
      <c r="AE995">
        <v>232500</v>
      </c>
      <c r="AF995">
        <v>0</v>
      </c>
      <c r="AG995">
        <v>513287</v>
      </c>
      <c r="AH995">
        <v>0</v>
      </c>
      <c r="AI995">
        <v>382291</v>
      </c>
      <c r="AJ995">
        <v>895579</v>
      </c>
      <c r="AK995">
        <v>1101000</v>
      </c>
      <c r="AL995">
        <v>81555</v>
      </c>
      <c r="AM995">
        <v>486153</v>
      </c>
      <c r="AN995">
        <v>0</v>
      </c>
      <c r="AO995">
        <v>55000</v>
      </c>
      <c r="AP995">
        <v>2619287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16140</v>
      </c>
      <c r="AZ995">
        <v>0</v>
      </c>
      <c r="BA995">
        <v>0</v>
      </c>
      <c r="BB995">
        <v>35000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797860</v>
      </c>
      <c r="BN995">
        <v>79780</v>
      </c>
      <c r="BO995">
        <v>0</v>
      </c>
      <c r="BP995">
        <v>302890</v>
      </c>
      <c r="BQ995">
        <v>62150</v>
      </c>
      <c r="BR995">
        <v>12010</v>
      </c>
      <c r="BS995">
        <v>47480</v>
      </c>
      <c r="BT995">
        <v>2000</v>
      </c>
      <c r="BU995">
        <v>7738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83943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237803.83100000001</v>
      </c>
      <c r="CH995">
        <v>31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11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20</v>
      </c>
      <c r="DA995">
        <v>0</v>
      </c>
      <c r="DB995">
        <v>12.5</v>
      </c>
      <c r="DC995">
        <v>32.5</v>
      </c>
      <c r="DD995">
        <v>36</v>
      </c>
      <c r="DE995">
        <v>2</v>
      </c>
      <c r="DF995">
        <v>39.74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2</v>
      </c>
      <c r="DS995">
        <v>2</v>
      </c>
      <c r="DV995" s="2"/>
      <c r="DZ995" t="b">
        <v>1</v>
      </c>
      <c r="EA995" s="2" t="s">
        <v>203</v>
      </c>
      <c r="ED995" s="3">
        <v>46143</v>
      </c>
      <c r="EE995" s="3">
        <v>46173</v>
      </c>
      <c r="EF995" s="2" t="s">
        <v>173</v>
      </c>
      <c r="EG995" t="b">
        <v>1</v>
      </c>
      <c r="EH995" s="2" t="s">
        <v>174</v>
      </c>
      <c r="EK995" s="2"/>
    </row>
    <row r="996" spans="1:141" ht="15">
      <c r="A996" s="3">
        <v>46143</v>
      </c>
      <c r="B996">
        <v>7370</v>
      </c>
      <c r="D996" s="2"/>
      <c r="E996" t="s">
        <v>170</v>
      </c>
      <c r="F996" s="2" t="s">
        <v>171</v>
      </c>
      <c r="G996">
        <v>5</v>
      </c>
      <c r="H996" s="3">
        <v>35444</v>
      </c>
      <c r="J996">
        <v>131085.58900000001</v>
      </c>
      <c r="K996">
        <v>138335.56700000001</v>
      </c>
      <c r="L996">
        <v>164849.88399999999</v>
      </c>
      <c r="M996">
        <v>18</v>
      </c>
      <c r="N996">
        <v>10</v>
      </c>
      <c r="O996">
        <v>3</v>
      </c>
      <c r="P996">
        <v>31</v>
      </c>
      <c r="Q996">
        <v>100</v>
      </c>
      <c r="R996">
        <v>100</v>
      </c>
      <c r="S996">
        <v>6946713</v>
      </c>
      <c r="T996">
        <v>1501713</v>
      </c>
      <c r="U996">
        <v>5445000</v>
      </c>
      <c r="V996">
        <v>29</v>
      </c>
      <c r="W996">
        <v>4063653</v>
      </c>
      <c r="X996">
        <v>0</v>
      </c>
      <c r="Y996">
        <v>0</v>
      </c>
      <c r="Z996">
        <v>0</v>
      </c>
      <c r="AA996">
        <v>217500</v>
      </c>
      <c r="AB996">
        <v>0</v>
      </c>
      <c r="AC996">
        <v>0</v>
      </c>
      <c r="AD996">
        <v>0</v>
      </c>
      <c r="AE996">
        <v>217500</v>
      </c>
      <c r="AF996">
        <v>0</v>
      </c>
      <c r="AG996">
        <v>518758</v>
      </c>
      <c r="AH996">
        <v>0</v>
      </c>
      <c r="AI996">
        <v>386366</v>
      </c>
      <c r="AJ996">
        <v>905125</v>
      </c>
      <c r="AK996">
        <v>1236374</v>
      </c>
      <c r="AL996">
        <v>0</v>
      </c>
      <c r="AM996">
        <v>437676</v>
      </c>
      <c r="AN996">
        <v>0</v>
      </c>
      <c r="AO996">
        <v>50000</v>
      </c>
      <c r="AP996">
        <v>2629175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16385</v>
      </c>
      <c r="AZ996">
        <v>0</v>
      </c>
      <c r="BA996">
        <v>0</v>
      </c>
      <c r="BB996">
        <v>20000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694560</v>
      </c>
      <c r="BN996">
        <v>69450</v>
      </c>
      <c r="BO996">
        <v>302570</v>
      </c>
      <c r="BP996">
        <v>303690</v>
      </c>
      <c r="BQ996">
        <v>62520</v>
      </c>
      <c r="BR996">
        <v>12190</v>
      </c>
      <c r="BS996">
        <v>47990</v>
      </c>
      <c r="BT996">
        <v>1000</v>
      </c>
      <c r="BU996">
        <v>7743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249006.101</v>
      </c>
      <c r="CH996">
        <v>31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10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20</v>
      </c>
      <c r="DA996">
        <v>0</v>
      </c>
      <c r="DB996">
        <v>12.5</v>
      </c>
      <c r="DC996">
        <v>32.5</v>
      </c>
      <c r="DD996">
        <v>40</v>
      </c>
      <c r="DE996">
        <v>0</v>
      </c>
      <c r="DF996">
        <v>35.4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1</v>
      </c>
      <c r="DR996">
        <v>2</v>
      </c>
      <c r="DS996">
        <v>2</v>
      </c>
      <c r="DV996" s="2"/>
      <c r="DZ996" t="b">
        <v>1</v>
      </c>
      <c r="EA996" s="2" t="s">
        <v>203</v>
      </c>
      <c r="ED996" s="3">
        <v>46143</v>
      </c>
      <c r="EE996" s="3">
        <v>46173</v>
      </c>
      <c r="EF996" s="2" t="s">
        <v>173</v>
      </c>
      <c r="EG996" t="b">
        <v>1</v>
      </c>
      <c r="EH996" s="2" t="s">
        <v>174</v>
      </c>
      <c r="EK996" s="2"/>
    </row>
    <row r="997" spans="1:141" ht="15">
      <c r="A997" s="3">
        <v>46143</v>
      </c>
      <c r="B997">
        <v>7370</v>
      </c>
      <c r="D997" s="2"/>
      <c r="E997" t="s">
        <v>176</v>
      </c>
      <c r="F997" s="2" t="s">
        <v>177</v>
      </c>
      <c r="G997">
        <v>8</v>
      </c>
      <c r="H997" s="3">
        <v>37599</v>
      </c>
      <c r="J997">
        <v>114099.333</v>
      </c>
      <c r="K997">
        <v>119849.3</v>
      </c>
      <c r="L997">
        <v>142820.416</v>
      </c>
      <c r="M997">
        <v>18</v>
      </c>
      <c r="N997">
        <v>10</v>
      </c>
      <c r="O997">
        <v>3</v>
      </c>
      <c r="P997">
        <v>31</v>
      </c>
      <c r="Q997">
        <v>100</v>
      </c>
      <c r="R997">
        <v>100</v>
      </c>
      <c r="S997">
        <v>5881824</v>
      </c>
      <c r="T997">
        <v>1082546</v>
      </c>
      <c r="U997">
        <v>4799278</v>
      </c>
      <c r="V997">
        <v>23</v>
      </c>
      <c r="W997">
        <v>3537079</v>
      </c>
      <c r="X997">
        <v>0</v>
      </c>
      <c r="Y997">
        <v>0</v>
      </c>
      <c r="Z997">
        <v>0</v>
      </c>
      <c r="AA997">
        <v>172500</v>
      </c>
      <c r="AB997">
        <v>0</v>
      </c>
      <c r="AC997">
        <v>0</v>
      </c>
      <c r="AD997">
        <v>0</v>
      </c>
      <c r="AE997">
        <v>172500</v>
      </c>
      <c r="AF997">
        <v>0</v>
      </c>
      <c r="AG997">
        <v>449434</v>
      </c>
      <c r="AH997">
        <v>0</v>
      </c>
      <c r="AI997">
        <v>334735</v>
      </c>
      <c r="AJ997">
        <v>784170</v>
      </c>
      <c r="AK997">
        <v>856922</v>
      </c>
      <c r="AL997">
        <v>71410</v>
      </c>
      <c r="AM997">
        <v>350481</v>
      </c>
      <c r="AN997">
        <v>0</v>
      </c>
      <c r="AO997">
        <v>40000</v>
      </c>
      <c r="AP997">
        <v>2102983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14262</v>
      </c>
      <c r="AZ997">
        <v>0</v>
      </c>
      <c r="BA997">
        <v>0</v>
      </c>
      <c r="BB997">
        <v>55000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371020</v>
      </c>
      <c r="BN997">
        <v>37100</v>
      </c>
      <c r="BO997">
        <v>254550</v>
      </c>
      <c r="BP997">
        <v>254670</v>
      </c>
      <c r="BQ997">
        <v>52940</v>
      </c>
      <c r="BR997">
        <v>10620</v>
      </c>
      <c r="BS997">
        <v>41590</v>
      </c>
      <c r="BT997">
        <v>0</v>
      </c>
      <c r="BU997">
        <v>1000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59056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195381.30300000001</v>
      </c>
      <c r="CH997">
        <v>31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20</v>
      </c>
      <c r="DA997">
        <v>0</v>
      </c>
      <c r="DB997">
        <v>12.5</v>
      </c>
      <c r="DC997">
        <v>32.5</v>
      </c>
      <c r="DD997">
        <v>32</v>
      </c>
      <c r="DE997">
        <v>2</v>
      </c>
      <c r="DF997">
        <v>32.72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2.5</v>
      </c>
      <c r="DR997">
        <v>2</v>
      </c>
      <c r="DS997">
        <v>2</v>
      </c>
      <c r="DV997" s="2"/>
      <c r="DZ997" t="b">
        <v>1</v>
      </c>
      <c r="EA997" s="2" t="s">
        <v>203</v>
      </c>
      <c r="ED997" s="3">
        <v>46143</v>
      </c>
      <c r="EE997" s="3">
        <v>46173</v>
      </c>
      <c r="EF997" s="2" t="s">
        <v>173</v>
      </c>
      <c r="EG997" t="b">
        <v>1</v>
      </c>
      <c r="EH997" s="2" t="s">
        <v>174</v>
      </c>
      <c r="EK997" s="2"/>
    </row>
    <row r="998" spans="1:141" ht="15">
      <c r="A998" s="3">
        <v>46143</v>
      </c>
      <c r="B998">
        <v>7370</v>
      </c>
      <c r="D998" s="2"/>
      <c r="E998" t="s">
        <v>176</v>
      </c>
      <c r="F998" s="2" t="s">
        <v>177</v>
      </c>
      <c r="G998">
        <v>7</v>
      </c>
      <c r="H998" s="3">
        <v>37895</v>
      </c>
      <c r="J998">
        <v>113366.333</v>
      </c>
      <c r="K998">
        <v>119241.3</v>
      </c>
      <c r="L998">
        <v>142095.883</v>
      </c>
      <c r="M998">
        <v>18</v>
      </c>
      <c r="N998">
        <v>10</v>
      </c>
      <c r="O998">
        <v>3</v>
      </c>
      <c r="P998">
        <v>31</v>
      </c>
      <c r="Q998">
        <v>100</v>
      </c>
      <c r="R998">
        <v>100</v>
      </c>
      <c r="S998">
        <v>6288234</v>
      </c>
      <c r="T998">
        <v>1204234</v>
      </c>
      <c r="U998">
        <v>5084000</v>
      </c>
      <c r="V998">
        <v>22</v>
      </c>
      <c r="W998">
        <v>3514356</v>
      </c>
      <c r="X998">
        <v>0</v>
      </c>
      <c r="Y998">
        <v>0</v>
      </c>
      <c r="Z998">
        <v>11250</v>
      </c>
      <c r="AA998">
        <v>165000</v>
      </c>
      <c r="AB998">
        <v>0</v>
      </c>
      <c r="AC998">
        <v>0</v>
      </c>
      <c r="AD998">
        <v>0</v>
      </c>
      <c r="AE998">
        <v>176250</v>
      </c>
      <c r="AF998">
        <v>0</v>
      </c>
      <c r="AG998">
        <v>447154</v>
      </c>
      <c r="AH998">
        <v>0</v>
      </c>
      <c r="AI998">
        <v>479573</v>
      </c>
      <c r="AJ998">
        <v>926728</v>
      </c>
      <c r="AK998">
        <v>852575</v>
      </c>
      <c r="AL998">
        <v>142095</v>
      </c>
      <c r="AM998">
        <v>508774</v>
      </c>
      <c r="AN998">
        <v>0</v>
      </c>
      <c r="AO998">
        <v>55000</v>
      </c>
      <c r="AP998">
        <v>2485172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67456</v>
      </c>
      <c r="AZ998">
        <v>0</v>
      </c>
      <c r="BA998">
        <v>0</v>
      </c>
      <c r="BB998">
        <v>45000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427030</v>
      </c>
      <c r="BN998">
        <v>42700</v>
      </c>
      <c r="BO998">
        <v>267180</v>
      </c>
      <c r="BP998">
        <v>274960</v>
      </c>
      <c r="BQ998">
        <v>56590</v>
      </c>
      <c r="BR998">
        <v>10550</v>
      </c>
      <c r="BS998">
        <v>41370</v>
      </c>
      <c r="BT998">
        <v>4000</v>
      </c>
      <c r="BU998">
        <v>7391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72463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217844.38200000001</v>
      </c>
      <c r="CH998">
        <v>31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11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20</v>
      </c>
      <c r="DA998">
        <v>0</v>
      </c>
      <c r="DB998">
        <v>18</v>
      </c>
      <c r="DC998">
        <v>38</v>
      </c>
      <c r="DD998">
        <v>32</v>
      </c>
      <c r="DE998">
        <v>4</v>
      </c>
      <c r="DF998">
        <v>47.74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2</v>
      </c>
      <c r="DS998">
        <v>2</v>
      </c>
      <c r="DV998" s="2"/>
      <c r="DZ998" t="b">
        <v>1</v>
      </c>
      <c r="EA998" s="2" t="s">
        <v>203</v>
      </c>
      <c r="ED998" s="3">
        <v>46143</v>
      </c>
      <c r="EE998" s="3">
        <v>46173</v>
      </c>
      <c r="EF998" s="2" t="s">
        <v>173</v>
      </c>
      <c r="EG998" t="b">
        <v>1</v>
      </c>
      <c r="EH998" s="2" t="s">
        <v>174</v>
      </c>
      <c r="EK998" s="2"/>
    </row>
    <row r="999" spans="1:141" ht="15">
      <c r="A999" s="3">
        <v>46143</v>
      </c>
      <c r="B999">
        <v>7370</v>
      </c>
      <c r="D999" s="2"/>
      <c r="E999" t="s">
        <v>176</v>
      </c>
      <c r="F999" s="2" t="s">
        <v>177</v>
      </c>
      <c r="G999">
        <v>3</v>
      </c>
      <c r="H999" s="3">
        <v>37895</v>
      </c>
      <c r="J999">
        <v>110095.333</v>
      </c>
      <c r="K999">
        <v>115595.3</v>
      </c>
      <c r="L999">
        <v>137751.06599999999</v>
      </c>
      <c r="M999">
        <v>18</v>
      </c>
      <c r="N999">
        <v>10</v>
      </c>
      <c r="O999">
        <v>3</v>
      </c>
      <c r="P999">
        <v>31</v>
      </c>
      <c r="Q999">
        <v>100</v>
      </c>
      <c r="R999">
        <v>100</v>
      </c>
      <c r="S999">
        <v>5690155</v>
      </c>
      <c r="T999">
        <v>1178155</v>
      </c>
      <c r="U999">
        <v>4512000</v>
      </c>
      <c r="V999">
        <v>22</v>
      </c>
      <c r="W999">
        <v>3412955</v>
      </c>
      <c r="X999">
        <v>0</v>
      </c>
      <c r="Y999">
        <v>0</v>
      </c>
      <c r="Z999">
        <v>0</v>
      </c>
      <c r="AA999">
        <v>165000</v>
      </c>
      <c r="AB999">
        <v>0</v>
      </c>
      <c r="AC999">
        <v>0</v>
      </c>
      <c r="AD999">
        <v>0</v>
      </c>
      <c r="AE999">
        <v>165000</v>
      </c>
      <c r="AF999">
        <v>0</v>
      </c>
      <c r="AG999">
        <v>433482</v>
      </c>
      <c r="AH999">
        <v>0</v>
      </c>
      <c r="AI999">
        <v>477824</v>
      </c>
      <c r="AJ999">
        <v>911306</v>
      </c>
      <c r="AK999">
        <v>619879</v>
      </c>
      <c r="AL999">
        <v>68875</v>
      </c>
      <c r="AM999">
        <v>448379</v>
      </c>
      <c r="AN999">
        <v>0</v>
      </c>
      <c r="AO999">
        <v>50000</v>
      </c>
      <c r="AP999">
        <v>2098439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13761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448130</v>
      </c>
      <c r="BN999">
        <v>44810</v>
      </c>
      <c r="BO999">
        <v>247230</v>
      </c>
      <c r="BP999">
        <v>241310</v>
      </c>
      <c r="BQ999">
        <v>51210</v>
      </c>
      <c r="BR999">
        <v>10240</v>
      </c>
      <c r="BS999">
        <v>40110</v>
      </c>
      <c r="BT999">
        <v>10000</v>
      </c>
      <c r="BU999">
        <v>6729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78386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201795.978</v>
      </c>
      <c r="CH999">
        <v>31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10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20</v>
      </c>
      <c r="DA999">
        <v>0</v>
      </c>
      <c r="DB999">
        <v>18.5</v>
      </c>
      <c r="DC999">
        <v>38.5</v>
      </c>
      <c r="DD999">
        <v>24</v>
      </c>
      <c r="DE999">
        <v>2</v>
      </c>
      <c r="DF999">
        <v>43.4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1</v>
      </c>
      <c r="DR999">
        <v>2</v>
      </c>
      <c r="DS999">
        <v>2</v>
      </c>
      <c r="DV999" s="2"/>
      <c r="DZ999" t="b">
        <v>1</v>
      </c>
      <c r="EA999" s="2" t="s">
        <v>203</v>
      </c>
      <c r="ED999" s="3">
        <v>46143</v>
      </c>
      <c r="EE999" s="3">
        <v>46173</v>
      </c>
      <c r="EF999" s="2" t="s">
        <v>173</v>
      </c>
      <c r="EG999" t="b">
        <v>1</v>
      </c>
      <c r="EH999" s="2" t="s">
        <v>174</v>
      </c>
      <c r="EK999" s="2"/>
    </row>
    <row r="1000" spans="1:141" ht="15">
      <c r="A1000" s="3">
        <v>46143</v>
      </c>
      <c r="B1000">
        <v>7370</v>
      </c>
      <c r="D1000" s="2"/>
      <c r="E1000" t="s">
        <v>176</v>
      </c>
      <c r="F1000" s="2" t="s">
        <v>177</v>
      </c>
      <c r="G1000">
        <v>5</v>
      </c>
      <c r="H1000" s="3">
        <v>37907</v>
      </c>
      <c r="J1000">
        <v>111809.333</v>
      </c>
      <c r="K1000">
        <v>117309.3</v>
      </c>
      <c r="L1000">
        <v>139793.58300000001</v>
      </c>
      <c r="M1000">
        <v>18</v>
      </c>
      <c r="N1000">
        <v>10</v>
      </c>
      <c r="O1000">
        <v>3</v>
      </c>
      <c r="P1000">
        <v>31</v>
      </c>
      <c r="Q1000">
        <v>100</v>
      </c>
      <c r="R1000">
        <v>100</v>
      </c>
      <c r="S1000">
        <v>6450398</v>
      </c>
      <c r="T1000">
        <v>1144293</v>
      </c>
      <c r="U1000">
        <v>5306105</v>
      </c>
      <c r="V1000">
        <v>22</v>
      </c>
      <c r="W1000">
        <v>3466089</v>
      </c>
      <c r="X1000">
        <v>0</v>
      </c>
      <c r="Y1000">
        <v>0</v>
      </c>
      <c r="Z1000">
        <v>0</v>
      </c>
      <c r="AA1000">
        <v>165000</v>
      </c>
      <c r="AB1000">
        <v>0</v>
      </c>
      <c r="AC1000">
        <v>0</v>
      </c>
      <c r="AD1000">
        <v>0</v>
      </c>
      <c r="AE1000">
        <v>165000</v>
      </c>
      <c r="AF1000">
        <v>0</v>
      </c>
      <c r="AG1000">
        <v>439909</v>
      </c>
      <c r="AH1000">
        <v>0</v>
      </c>
      <c r="AI1000">
        <v>471803</v>
      </c>
      <c r="AJ1000">
        <v>911713</v>
      </c>
      <c r="AK1000">
        <v>1153297</v>
      </c>
      <c r="AL1000">
        <v>139793</v>
      </c>
      <c r="AM1000">
        <v>500530</v>
      </c>
      <c r="AN1000">
        <v>0</v>
      </c>
      <c r="AO1000">
        <v>55000</v>
      </c>
      <c r="AP1000">
        <v>2760333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13976</v>
      </c>
      <c r="AZ1000">
        <v>0</v>
      </c>
      <c r="BA1000">
        <v>0</v>
      </c>
      <c r="BB1000">
        <v>45000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392840</v>
      </c>
      <c r="BN1000">
        <v>39280</v>
      </c>
      <c r="BO1000">
        <v>260300</v>
      </c>
      <c r="BP1000">
        <v>271440</v>
      </c>
      <c r="BQ1000">
        <v>58050</v>
      </c>
      <c r="BR1000">
        <v>10400</v>
      </c>
      <c r="BS1000">
        <v>40700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71283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216655.652</v>
      </c>
      <c r="CH1000">
        <v>31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11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20</v>
      </c>
      <c r="DA1000">
        <v>0</v>
      </c>
      <c r="DB1000">
        <v>18</v>
      </c>
      <c r="DC1000">
        <v>38</v>
      </c>
      <c r="DD1000">
        <v>44</v>
      </c>
      <c r="DE1000">
        <v>4</v>
      </c>
      <c r="DF1000">
        <v>47.74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2.5</v>
      </c>
      <c r="DR1000">
        <v>2</v>
      </c>
      <c r="DS1000">
        <v>2</v>
      </c>
      <c r="DV1000" s="2"/>
      <c r="DZ1000" t="b">
        <v>1</v>
      </c>
      <c r="EA1000" s="2" t="s">
        <v>203</v>
      </c>
      <c r="ED1000" s="3">
        <v>46143</v>
      </c>
      <c r="EE1000" s="3">
        <v>46173</v>
      </c>
      <c r="EF1000" s="2" t="s">
        <v>173</v>
      </c>
      <c r="EG1000" t="b">
        <v>1</v>
      </c>
      <c r="EH1000" s="2" t="s">
        <v>174</v>
      </c>
      <c r="EK1000" s="2"/>
    </row>
    <row r="1001" spans="1:141" ht="15">
      <c r="A1001" s="3">
        <v>46143</v>
      </c>
      <c r="B1001">
        <v>7370</v>
      </c>
      <c r="D1001" s="2"/>
      <c r="E1001" t="s">
        <v>176</v>
      </c>
      <c r="F1001" s="2" t="s">
        <v>177</v>
      </c>
      <c r="G1001">
        <v>5</v>
      </c>
      <c r="H1001" s="3">
        <v>38048</v>
      </c>
      <c r="J1001">
        <v>111809.333</v>
      </c>
      <c r="K1001">
        <v>117684.3</v>
      </c>
      <c r="L1001">
        <v>140240.45800000001</v>
      </c>
      <c r="M1001">
        <v>18</v>
      </c>
      <c r="N1001">
        <v>10</v>
      </c>
      <c r="O1001">
        <v>3</v>
      </c>
      <c r="P1001">
        <v>31</v>
      </c>
      <c r="Q1001">
        <v>100</v>
      </c>
      <c r="R1001">
        <v>100</v>
      </c>
      <c r="S1001">
        <v>6105840</v>
      </c>
      <c r="T1001">
        <v>1120840</v>
      </c>
      <c r="U1001">
        <v>4985000</v>
      </c>
      <c r="V1001">
        <v>22</v>
      </c>
      <c r="W1001">
        <v>3466089</v>
      </c>
      <c r="X1001">
        <v>0</v>
      </c>
      <c r="Y1001">
        <v>0</v>
      </c>
      <c r="Z1001">
        <v>11250</v>
      </c>
      <c r="AA1001">
        <v>165000</v>
      </c>
      <c r="AB1001">
        <v>0</v>
      </c>
      <c r="AC1001">
        <v>0</v>
      </c>
      <c r="AD1001">
        <v>0</v>
      </c>
      <c r="AE1001">
        <v>176250</v>
      </c>
      <c r="AF1001">
        <v>0</v>
      </c>
      <c r="AG1001">
        <v>441316</v>
      </c>
      <c r="AH1001">
        <v>0</v>
      </c>
      <c r="AI1001">
        <v>328688</v>
      </c>
      <c r="AJ1001">
        <v>770004</v>
      </c>
      <c r="AK1001">
        <v>1051803</v>
      </c>
      <c r="AL1001">
        <v>70120</v>
      </c>
      <c r="AM1001">
        <v>442598</v>
      </c>
      <c r="AN1001">
        <v>0</v>
      </c>
      <c r="AO1001">
        <v>60000</v>
      </c>
      <c r="AP1001">
        <v>2394525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13976</v>
      </c>
      <c r="AZ1001">
        <v>0</v>
      </c>
      <c r="BA1001">
        <v>0</v>
      </c>
      <c r="BB1001">
        <v>55000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417020</v>
      </c>
      <c r="BN1001">
        <v>41700</v>
      </c>
      <c r="BO1001">
        <v>285660</v>
      </c>
      <c r="BP1001">
        <v>267250</v>
      </c>
      <c r="BQ1001">
        <v>54950</v>
      </c>
      <c r="BR1001">
        <v>10400</v>
      </c>
      <c r="BS1001">
        <v>40830</v>
      </c>
      <c r="BT1001">
        <v>3000</v>
      </c>
      <c r="BU1001">
        <v>30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207657.69699999999</v>
      </c>
      <c r="CH1001">
        <v>31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12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20</v>
      </c>
      <c r="DA1001">
        <v>0</v>
      </c>
      <c r="DB1001">
        <v>12.5</v>
      </c>
      <c r="DC1001">
        <v>32.5</v>
      </c>
      <c r="DD1001">
        <v>40</v>
      </c>
      <c r="DE1001">
        <v>2</v>
      </c>
      <c r="DF1001">
        <v>42.08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2</v>
      </c>
      <c r="DS1001">
        <v>2</v>
      </c>
      <c r="DV1001" s="2"/>
      <c r="DZ1001" t="b">
        <v>1</v>
      </c>
      <c r="EA1001" s="2" t="s">
        <v>203</v>
      </c>
      <c r="ED1001" s="3">
        <v>46143</v>
      </c>
      <c r="EE1001" s="3">
        <v>46173</v>
      </c>
      <c r="EF1001" s="2" t="s">
        <v>173</v>
      </c>
      <c r="EG1001" t="b">
        <v>1</v>
      </c>
      <c r="EH1001" s="2" t="s">
        <v>174</v>
      </c>
      <c r="EK1001" s="2"/>
    </row>
    <row r="1002" spans="1:141" ht="15">
      <c r="A1002" s="3">
        <v>46143</v>
      </c>
      <c r="B1002">
        <v>7370</v>
      </c>
      <c r="D1002" s="2"/>
      <c r="E1002" t="s">
        <v>176</v>
      </c>
      <c r="F1002" s="2" t="s">
        <v>177</v>
      </c>
      <c r="G1002">
        <v>14</v>
      </c>
      <c r="H1002" s="3">
        <v>38096</v>
      </c>
      <c r="J1002">
        <v>117932.333</v>
      </c>
      <c r="K1002">
        <v>123682.3</v>
      </c>
      <c r="L1002">
        <v>147388.07399999999</v>
      </c>
      <c r="M1002">
        <v>18</v>
      </c>
      <c r="N1002">
        <v>10</v>
      </c>
      <c r="O1002">
        <v>3</v>
      </c>
      <c r="P1002">
        <v>31</v>
      </c>
      <c r="Q1002">
        <v>100</v>
      </c>
      <c r="R1002">
        <v>100</v>
      </c>
      <c r="S1002">
        <v>6612734</v>
      </c>
      <c r="T1002">
        <v>1363734</v>
      </c>
      <c r="U1002">
        <v>5249000</v>
      </c>
      <c r="V1002">
        <v>22</v>
      </c>
      <c r="W1002">
        <v>3655902</v>
      </c>
      <c r="X1002">
        <v>0</v>
      </c>
      <c r="Y1002">
        <v>0</v>
      </c>
      <c r="Z1002">
        <v>7500</v>
      </c>
      <c r="AA1002">
        <v>165000</v>
      </c>
      <c r="AB1002">
        <v>0</v>
      </c>
      <c r="AC1002">
        <v>0</v>
      </c>
      <c r="AD1002">
        <v>0</v>
      </c>
      <c r="AE1002">
        <v>172500</v>
      </c>
      <c r="AF1002">
        <v>0</v>
      </c>
      <c r="AG1002">
        <v>463808</v>
      </c>
      <c r="AH1002">
        <v>0</v>
      </c>
      <c r="AI1002">
        <v>345440</v>
      </c>
      <c r="AJ1002">
        <v>809249</v>
      </c>
      <c r="AK1002">
        <v>1326492</v>
      </c>
      <c r="AL1002">
        <v>73694</v>
      </c>
      <c r="AM1002">
        <v>465156</v>
      </c>
      <c r="AN1002">
        <v>0</v>
      </c>
      <c r="AO1002">
        <v>60000</v>
      </c>
      <c r="AP1002">
        <v>2734591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14741</v>
      </c>
      <c r="AZ1002">
        <v>0</v>
      </c>
      <c r="BA1002">
        <v>0</v>
      </c>
      <c r="BB1002">
        <v>35000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546750</v>
      </c>
      <c r="BN1002">
        <v>54670</v>
      </c>
      <c r="BO1002">
        <v>302570</v>
      </c>
      <c r="BP1002">
        <v>283950</v>
      </c>
      <c r="BQ1002">
        <v>59510</v>
      </c>
      <c r="BR1002">
        <v>10970</v>
      </c>
      <c r="BS1002">
        <v>42920</v>
      </c>
      <c r="BT1002">
        <v>0</v>
      </c>
      <c r="BU1002">
        <v>7554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54840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217543.584</v>
      </c>
      <c r="CH1002">
        <v>31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12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20</v>
      </c>
      <c r="DA1002">
        <v>0</v>
      </c>
      <c r="DB1002">
        <v>12.5</v>
      </c>
      <c r="DC1002">
        <v>32.5</v>
      </c>
      <c r="DD1002">
        <v>48</v>
      </c>
      <c r="DE1002">
        <v>2</v>
      </c>
      <c r="DF1002">
        <v>42.08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2</v>
      </c>
      <c r="DS1002">
        <v>2</v>
      </c>
      <c r="DV1002" s="2"/>
      <c r="DZ1002" t="b">
        <v>1</v>
      </c>
      <c r="EA1002" s="2" t="s">
        <v>203</v>
      </c>
      <c r="ED1002" s="3">
        <v>46143</v>
      </c>
      <c r="EE1002" s="3">
        <v>46173</v>
      </c>
      <c r="EF1002" s="2" t="s">
        <v>173</v>
      </c>
      <c r="EG1002" t="b">
        <v>1</v>
      </c>
      <c r="EH1002" s="2" t="s">
        <v>174</v>
      </c>
      <c r="EK1002" s="2"/>
    </row>
    <row r="1003" spans="1:141" ht="15">
      <c r="A1003" s="3">
        <v>46143</v>
      </c>
      <c r="B1003">
        <v>7370</v>
      </c>
      <c r="D1003" s="2"/>
      <c r="E1003" t="s">
        <v>176</v>
      </c>
      <c r="F1003" s="2" t="s">
        <v>177</v>
      </c>
      <c r="G1003">
        <v>5</v>
      </c>
      <c r="H1003" s="3">
        <v>38152</v>
      </c>
      <c r="J1003">
        <v>111809.333</v>
      </c>
      <c r="K1003">
        <v>117309.3</v>
      </c>
      <c r="L1003">
        <v>139793.58300000001</v>
      </c>
      <c r="M1003">
        <v>18</v>
      </c>
      <c r="N1003">
        <v>10</v>
      </c>
      <c r="O1003">
        <v>3</v>
      </c>
      <c r="P1003">
        <v>31</v>
      </c>
      <c r="Q1003">
        <v>100</v>
      </c>
      <c r="R1003">
        <v>100</v>
      </c>
      <c r="S1003">
        <v>6453503</v>
      </c>
      <c r="T1003">
        <v>1340503</v>
      </c>
      <c r="U1003">
        <v>5113000</v>
      </c>
      <c r="V1003">
        <v>21</v>
      </c>
      <c r="W1003">
        <v>3466089</v>
      </c>
      <c r="X1003">
        <v>0</v>
      </c>
      <c r="Y1003">
        <v>0</v>
      </c>
      <c r="Z1003">
        <v>7500</v>
      </c>
      <c r="AA1003">
        <v>157500</v>
      </c>
      <c r="AB1003">
        <v>0</v>
      </c>
      <c r="AC1003">
        <v>0</v>
      </c>
      <c r="AD1003">
        <v>0</v>
      </c>
      <c r="AE1003">
        <v>165000</v>
      </c>
      <c r="AF1003">
        <v>0</v>
      </c>
      <c r="AG1003">
        <v>439909</v>
      </c>
      <c r="AH1003">
        <v>0</v>
      </c>
      <c r="AI1003">
        <v>484908</v>
      </c>
      <c r="AJ1003">
        <v>924818</v>
      </c>
      <c r="AK1003">
        <v>1153297</v>
      </c>
      <c r="AL1003">
        <v>139793</v>
      </c>
      <c r="AM1003">
        <v>500530</v>
      </c>
      <c r="AN1003">
        <v>0</v>
      </c>
      <c r="AO1003">
        <v>55000</v>
      </c>
      <c r="AP1003">
        <v>2773438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13976</v>
      </c>
      <c r="AZ1003">
        <v>0</v>
      </c>
      <c r="BA1003">
        <v>0</v>
      </c>
      <c r="BB1003">
        <v>35000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607320</v>
      </c>
      <c r="BN1003">
        <v>60730</v>
      </c>
      <c r="BO1003">
        <v>277400</v>
      </c>
      <c r="BP1003">
        <v>281360</v>
      </c>
      <c r="BQ1003">
        <v>58080</v>
      </c>
      <c r="BR1003">
        <v>10400</v>
      </c>
      <c r="BS1003">
        <v>40700</v>
      </c>
      <c r="BT1003">
        <v>4000</v>
      </c>
      <c r="BU1003">
        <v>513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215787.87599999999</v>
      </c>
      <c r="CH1003">
        <v>31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11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20</v>
      </c>
      <c r="DA1003">
        <v>0</v>
      </c>
      <c r="DB1003">
        <v>18.5</v>
      </c>
      <c r="DC1003">
        <v>38.5</v>
      </c>
      <c r="DD1003">
        <v>44</v>
      </c>
      <c r="DE1003">
        <v>4</v>
      </c>
      <c r="DF1003">
        <v>47.74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2</v>
      </c>
      <c r="DS1003">
        <v>2</v>
      </c>
      <c r="DV1003" s="2"/>
      <c r="DZ1003" t="b">
        <v>1</v>
      </c>
      <c r="EA1003" s="2" t="s">
        <v>203</v>
      </c>
      <c r="ED1003" s="3">
        <v>46143</v>
      </c>
      <c r="EE1003" s="3">
        <v>46173</v>
      </c>
      <c r="EF1003" s="2" t="s">
        <v>173</v>
      </c>
      <c r="EG1003" t="b">
        <v>1</v>
      </c>
      <c r="EH1003" s="2" t="s">
        <v>174</v>
      </c>
      <c r="EK1003" s="2"/>
    </row>
    <row r="1004" spans="1:141" ht="15">
      <c r="A1004" s="3">
        <v>46143</v>
      </c>
      <c r="B1004">
        <v>7370</v>
      </c>
      <c r="D1004" s="2"/>
      <c r="E1004" t="s">
        <v>176</v>
      </c>
      <c r="F1004" s="2" t="s">
        <v>177</v>
      </c>
      <c r="G1004">
        <v>1</v>
      </c>
      <c r="H1004" s="3">
        <v>38663</v>
      </c>
      <c r="J1004">
        <v>108315.333</v>
      </c>
      <c r="K1004">
        <v>113315.3</v>
      </c>
      <c r="L1004">
        <v>135034.06599999999</v>
      </c>
      <c r="M1004">
        <v>18</v>
      </c>
      <c r="N1004">
        <v>10</v>
      </c>
      <c r="O1004">
        <v>3</v>
      </c>
      <c r="P1004">
        <v>31</v>
      </c>
      <c r="Q1004">
        <v>100</v>
      </c>
      <c r="R1004">
        <v>100</v>
      </c>
      <c r="S1004">
        <v>5436988</v>
      </c>
      <c r="T1004">
        <v>1107988</v>
      </c>
      <c r="U1004">
        <v>4329000</v>
      </c>
      <c r="V1004">
        <v>20</v>
      </c>
      <c r="W1004">
        <v>3357775</v>
      </c>
      <c r="X1004">
        <v>0</v>
      </c>
      <c r="Y1004">
        <v>0</v>
      </c>
      <c r="Z1004">
        <v>0</v>
      </c>
      <c r="AA1004">
        <v>150000</v>
      </c>
      <c r="AB1004">
        <v>0</v>
      </c>
      <c r="AC1004">
        <v>0</v>
      </c>
      <c r="AD1004">
        <v>0</v>
      </c>
      <c r="AE1004">
        <v>150000</v>
      </c>
      <c r="AF1004">
        <v>0</v>
      </c>
      <c r="AG1004">
        <v>424932</v>
      </c>
      <c r="AH1004">
        <v>0</v>
      </c>
      <c r="AI1004">
        <v>417761</v>
      </c>
      <c r="AJ1004">
        <v>842694</v>
      </c>
      <c r="AK1004">
        <v>607653</v>
      </c>
      <c r="AL1004">
        <v>0</v>
      </c>
      <c r="AM1004">
        <v>375327</v>
      </c>
      <c r="AN1004">
        <v>0</v>
      </c>
      <c r="AO1004">
        <v>45000</v>
      </c>
      <c r="AP1004">
        <v>1870674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13539</v>
      </c>
      <c r="AZ1004">
        <v>0</v>
      </c>
      <c r="BA1004">
        <v>0</v>
      </c>
      <c r="BB1004">
        <v>45000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358590</v>
      </c>
      <c r="BN1004">
        <v>35850</v>
      </c>
      <c r="BO1004">
        <v>256450</v>
      </c>
      <c r="BP1004">
        <v>239260</v>
      </c>
      <c r="BQ1004">
        <v>48930</v>
      </c>
      <c r="BR1004">
        <v>10080</v>
      </c>
      <c r="BS1004">
        <v>39320</v>
      </c>
      <c r="BT1004">
        <v>0</v>
      </c>
      <c r="BU1004">
        <v>7562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111946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205488.91</v>
      </c>
      <c r="CH1004">
        <v>31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9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20</v>
      </c>
      <c r="DA1004">
        <v>0</v>
      </c>
      <c r="DB1004">
        <v>16.5</v>
      </c>
      <c r="DC1004">
        <v>36.5</v>
      </c>
      <c r="DD1004">
        <v>24</v>
      </c>
      <c r="DE1004">
        <v>0</v>
      </c>
      <c r="DF1004">
        <v>37.06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2</v>
      </c>
      <c r="DS1004">
        <v>2</v>
      </c>
      <c r="DV1004" s="2"/>
      <c r="DZ1004" t="b">
        <v>1</v>
      </c>
      <c r="EA1004" s="2" t="s">
        <v>203</v>
      </c>
      <c r="ED1004" s="3">
        <v>46143</v>
      </c>
      <c r="EE1004" s="3">
        <v>46173</v>
      </c>
      <c r="EF1004" s="2" t="s">
        <v>173</v>
      </c>
      <c r="EG1004" t="b">
        <v>1</v>
      </c>
      <c r="EH1004" s="2" t="s">
        <v>174</v>
      </c>
      <c r="EK1004" s="2"/>
    </row>
    <row r="1005" spans="1:141" ht="15">
      <c r="A1005" s="3">
        <v>46143</v>
      </c>
      <c r="B1005">
        <v>7370</v>
      </c>
      <c r="D1005" s="2"/>
      <c r="E1005" t="s">
        <v>176</v>
      </c>
      <c r="F1005" s="2" t="s">
        <v>177</v>
      </c>
      <c r="G1005">
        <v>7</v>
      </c>
      <c r="H1005" s="3">
        <v>39234</v>
      </c>
      <c r="J1005">
        <v>113366.333</v>
      </c>
      <c r="K1005">
        <v>118491.3</v>
      </c>
      <c r="L1005">
        <v>141202.133</v>
      </c>
      <c r="M1005">
        <v>18</v>
      </c>
      <c r="N1005">
        <v>10</v>
      </c>
      <c r="O1005">
        <v>3</v>
      </c>
      <c r="P1005">
        <v>31</v>
      </c>
      <c r="Q1005">
        <v>100</v>
      </c>
      <c r="R1005">
        <v>100</v>
      </c>
      <c r="S1005">
        <v>6349613</v>
      </c>
      <c r="T1005">
        <v>1354613</v>
      </c>
      <c r="U1005">
        <v>4995000</v>
      </c>
      <c r="V1005">
        <v>19</v>
      </c>
      <c r="W1005">
        <v>3514356</v>
      </c>
      <c r="X1005">
        <v>0</v>
      </c>
      <c r="Y1005">
        <v>0</v>
      </c>
      <c r="Z1005">
        <v>11250</v>
      </c>
      <c r="AA1005">
        <v>142500</v>
      </c>
      <c r="AB1005">
        <v>0</v>
      </c>
      <c r="AC1005">
        <v>0</v>
      </c>
      <c r="AD1005">
        <v>0</v>
      </c>
      <c r="AE1005">
        <v>153750</v>
      </c>
      <c r="AF1005">
        <v>0</v>
      </c>
      <c r="AG1005">
        <v>444342</v>
      </c>
      <c r="AH1005">
        <v>0</v>
      </c>
      <c r="AI1005">
        <v>330942</v>
      </c>
      <c r="AJ1005">
        <v>775284</v>
      </c>
      <c r="AK1005">
        <v>1270819</v>
      </c>
      <c r="AL1005">
        <v>70601</v>
      </c>
      <c r="AM1005">
        <v>445633</v>
      </c>
      <c r="AN1005">
        <v>0</v>
      </c>
      <c r="AO1005">
        <v>60000</v>
      </c>
      <c r="AP1005">
        <v>2622337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14170</v>
      </c>
      <c r="AZ1005">
        <v>0</v>
      </c>
      <c r="BA1005">
        <v>0</v>
      </c>
      <c r="BB1005">
        <v>45000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585810</v>
      </c>
      <c r="BN1005">
        <v>58580</v>
      </c>
      <c r="BO1005">
        <v>268320</v>
      </c>
      <c r="BP1005">
        <v>272130</v>
      </c>
      <c r="BQ1005">
        <v>57150</v>
      </c>
      <c r="BR1005">
        <v>10550</v>
      </c>
      <c r="BS1005">
        <v>41120</v>
      </c>
      <c r="BT1005">
        <v>0</v>
      </c>
      <c r="BU1005">
        <v>7450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53503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213088.19099999999</v>
      </c>
      <c r="CH1005">
        <v>31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12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20</v>
      </c>
      <c r="DA1005">
        <v>0</v>
      </c>
      <c r="DB1005">
        <v>12.5</v>
      </c>
      <c r="DC1005">
        <v>32.5</v>
      </c>
      <c r="DD1005">
        <v>48</v>
      </c>
      <c r="DE1005">
        <v>2</v>
      </c>
      <c r="DF1005">
        <v>42.08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1</v>
      </c>
      <c r="DR1005">
        <v>2</v>
      </c>
      <c r="DS1005">
        <v>2</v>
      </c>
      <c r="DV1005" s="2"/>
      <c r="DZ1005" t="b">
        <v>1</v>
      </c>
      <c r="EA1005" s="2" t="s">
        <v>203</v>
      </c>
      <c r="ED1005" s="3">
        <v>46143</v>
      </c>
      <c r="EE1005" s="3">
        <v>46173</v>
      </c>
      <c r="EF1005" s="2" t="s">
        <v>173</v>
      </c>
      <c r="EG1005" t="b">
        <v>1</v>
      </c>
      <c r="EH1005" s="2" t="s">
        <v>174</v>
      </c>
      <c r="EK1005" s="2"/>
    </row>
    <row r="1006" spans="1:141" ht="15">
      <c r="A1006" s="3">
        <v>46143</v>
      </c>
      <c r="B1006">
        <v>7370</v>
      </c>
      <c r="D1006" s="2"/>
      <c r="E1006" t="s">
        <v>179</v>
      </c>
      <c r="F1006" s="2" t="s">
        <v>180</v>
      </c>
      <c r="G1006">
        <v>18</v>
      </c>
      <c r="H1006" s="3">
        <v>38663</v>
      </c>
      <c r="J1006">
        <v>104698.299</v>
      </c>
      <c r="K1006">
        <v>109698.26700000001</v>
      </c>
      <c r="L1006">
        <v>130723.768</v>
      </c>
      <c r="M1006">
        <v>18</v>
      </c>
      <c r="N1006">
        <v>10</v>
      </c>
      <c r="O1006">
        <v>3</v>
      </c>
      <c r="P1006">
        <v>31</v>
      </c>
      <c r="Q1006">
        <v>100</v>
      </c>
      <c r="R1006">
        <v>100</v>
      </c>
      <c r="S1006">
        <v>5840924</v>
      </c>
      <c r="T1006">
        <v>1083924</v>
      </c>
      <c r="U1006">
        <v>4757000</v>
      </c>
      <c r="V1006">
        <v>20</v>
      </c>
      <c r="W1006">
        <v>3245647</v>
      </c>
      <c r="X1006">
        <v>0</v>
      </c>
      <c r="Y1006">
        <v>0</v>
      </c>
      <c r="Z1006">
        <v>0</v>
      </c>
      <c r="AA1006">
        <v>150000</v>
      </c>
      <c r="AB1006">
        <v>0</v>
      </c>
      <c r="AC1006">
        <v>0</v>
      </c>
      <c r="AD1006">
        <v>0</v>
      </c>
      <c r="AE1006">
        <v>150000</v>
      </c>
      <c r="AF1006">
        <v>0</v>
      </c>
      <c r="AG1006">
        <v>411368</v>
      </c>
      <c r="AH1006">
        <v>0</v>
      </c>
      <c r="AI1006">
        <v>306383</v>
      </c>
      <c r="AJ1006">
        <v>717752</v>
      </c>
      <c r="AK1006">
        <v>1176513</v>
      </c>
      <c r="AL1006">
        <v>65361</v>
      </c>
      <c r="AM1006">
        <v>412564</v>
      </c>
      <c r="AN1006">
        <v>0</v>
      </c>
      <c r="AO1006">
        <v>60000</v>
      </c>
      <c r="AP1006">
        <v>2432190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13087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449610</v>
      </c>
      <c r="BN1006">
        <v>44960</v>
      </c>
      <c r="BO1006">
        <v>239250</v>
      </c>
      <c r="BP1006">
        <v>246770</v>
      </c>
      <c r="BQ1006">
        <v>52570</v>
      </c>
      <c r="BR1006">
        <v>9740</v>
      </c>
      <c r="BS1006">
        <v>38070</v>
      </c>
      <c r="BT1006">
        <v>2000</v>
      </c>
      <c r="BU1006">
        <v>954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194325.29199999999</v>
      </c>
      <c r="CH1006">
        <v>31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12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20</v>
      </c>
      <c r="DA1006">
        <v>0</v>
      </c>
      <c r="DB1006">
        <v>12.5</v>
      </c>
      <c r="DC1006">
        <v>32.5</v>
      </c>
      <c r="DD1006">
        <v>48</v>
      </c>
      <c r="DE1006">
        <v>2</v>
      </c>
      <c r="DF1006">
        <v>42.08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2</v>
      </c>
      <c r="DS1006">
        <v>2</v>
      </c>
      <c r="DV1006" s="2"/>
      <c r="DZ1006" t="b">
        <v>1</v>
      </c>
      <c r="EA1006" s="2" t="s">
        <v>203</v>
      </c>
      <c r="ED1006" s="3">
        <v>46143</v>
      </c>
      <c r="EE1006" s="3">
        <v>46173</v>
      </c>
      <c r="EF1006" s="2" t="s">
        <v>173</v>
      </c>
      <c r="EG1006" t="b">
        <v>1</v>
      </c>
      <c r="EH1006" s="2" t="s">
        <v>174</v>
      </c>
      <c r="EK1006" s="2"/>
    </row>
    <row r="1007" spans="1:141" ht="15">
      <c r="A1007" s="3">
        <v>46143</v>
      </c>
      <c r="B1007">
        <v>7370</v>
      </c>
      <c r="D1007" s="2"/>
      <c r="E1007" t="s">
        <v>179</v>
      </c>
      <c r="F1007" s="2" t="s">
        <v>180</v>
      </c>
      <c r="G1007">
        <v>19</v>
      </c>
      <c r="H1007" s="3">
        <v>38663</v>
      </c>
      <c r="J1007">
        <v>105328.299</v>
      </c>
      <c r="K1007">
        <v>110328.26700000001</v>
      </c>
      <c r="L1007">
        <v>131474.51800000001</v>
      </c>
      <c r="M1007">
        <v>18</v>
      </c>
      <c r="N1007">
        <v>10</v>
      </c>
      <c r="O1007">
        <v>3</v>
      </c>
      <c r="P1007">
        <v>31</v>
      </c>
      <c r="Q1007">
        <v>100</v>
      </c>
      <c r="R1007">
        <v>100</v>
      </c>
      <c r="S1007">
        <v>5491315</v>
      </c>
      <c r="T1007">
        <v>930315</v>
      </c>
      <c r="U1007">
        <v>4561000</v>
      </c>
      <c r="V1007">
        <v>20</v>
      </c>
      <c r="W1007">
        <v>3265177</v>
      </c>
      <c r="X1007">
        <v>0</v>
      </c>
      <c r="Y1007">
        <v>0</v>
      </c>
      <c r="Z1007">
        <v>0</v>
      </c>
      <c r="AA1007">
        <v>150000</v>
      </c>
      <c r="AB1007">
        <v>0</v>
      </c>
      <c r="AC1007">
        <v>0</v>
      </c>
      <c r="AD1007">
        <v>0</v>
      </c>
      <c r="AE1007">
        <v>150000</v>
      </c>
      <c r="AF1007">
        <v>0</v>
      </c>
      <c r="AG1007">
        <v>413731</v>
      </c>
      <c r="AH1007">
        <v>0</v>
      </c>
      <c r="AI1007">
        <v>258840</v>
      </c>
      <c r="AJ1007">
        <v>672571</v>
      </c>
      <c r="AK1007">
        <v>986058</v>
      </c>
      <c r="AL1007">
        <v>0</v>
      </c>
      <c r="AM1007">
        <v>329343</v>
      </c>
      <c r="AN1007">
        <v>0</v>
      </c>
      <c r="AO1007">
        <v>50000</v>
      </c>
      <c r="AP1007">
        <v>2037972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13166</v>
      </c>
      <c r="AZ1007">
        <v>0</v>
      </c>
      <c r="BA1007">
        <v>0</v>
      </c>
      <c r="BB1007">
        <v>25000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291470</v>
      </c>
      <c r="BN1007">
        <v>29140</v>
      </c>
      <c r="BO1007">
        <v>255500</v>
      </c>
      <c r="BP1007">
        <v>237600</v>
      </c>
      <c r="BQ1007">
        <v>49420</v>
      </c>
      <c r="BR1007">
        <v>9800</v>
      </c>
      <c r="BS1007">
        <v>38280</v>
      </c>
      <c r="BT1007">
        <v>19000</v>
      </c>
      <c r="BU1007">
        <v>105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200899.50599999999</v>
      </c>
      <c r="CH1007">
        <v>31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10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20</v>
      </c>
      <c r="DA1007">
        <v>0</v>
      </c>
      <c r="DB1007">
        <v>10.5</v>
      </c>
      <c r="DC1007">
        <v>30.5</v>
      </c>
      <c r="DD1007">
        <v>40</v>
      </c>
      <c r="DE1007">
        <v>0</v>
      </c>
      <c r="DF1007">
        <v>33.4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2</v>
      </c>
      <c r="DR1007">
        <v>2</v>
      </c>
      <c r="DS1007">
        <v>2</v>
      </c>
      <c r="DV1007" s="2"/>
      <c r="DZ1007" t="b">
        <v>1</v>
      </c>
      <c r="EA1007" s="2" t="s">
        <v>203</v>
      </c>
      <c r="ED1007" s="3">
        <v>46143</v>
      </c>
      <c r="EE1007" s="3">
        <v>46173</v>
      </c>
      <c r="EF1007" s="2" t="s">
        <v>173</v>
      </c>
      <c r="EG1007" t="b">
        <v>1</v>
      </c>
      <c r="EH1007" s="2" t="s">
        <v>174</v>
      </c>
      <c r="EK1007" s="2"/>
    </row>
    <row r="1008" spans="1:141" ht="15">
      <c r="A1008" s="3">
        <v>46143</v>
      </c>
      <c r="B1008">
        <v>7380</v>
      </c>
      <c r="D1008" s="2"/>
      <c r="E1008" t="s">
        <v>170</v>
      </c>
      <c r="F1008" s="2" t="s">
        <v>171</v>
      </c>
      <c r="G1008">
        <v>3</v>
      </c>
      <c r="H1008" s="3">
        <v>35254</v>
      </c>
      <c r="J1008">
        <v>129126.58900000001</v>
      </c>
      <c r="K1008">
        <v>136876.56700000001</v>
      </c>
      <c r="L1008">
        <v>163111.242</v>
      </c>
      <c r="M1008">
        <v>18</v>
      </c>
      <c r="N1008">
        <v>10</v>
      </c>
      <c r="O1008">
        <v>3</v>
      </c>
      <c r="P1008">
        <v>31</v>
      </c>
      <c r="Q1008">
        <v>100</v>
      </c>
      <c r="R1008">
        <v>100</v>
      </c>
      <c r="S1008">
        <v>7541145</v>
      </c>
      <c r="T1008">
        <v>1748145</v>
      </c>
      <c r="U1008">
        <v>5793000</v>
      </c>
      <c r="V1008">
        <v>29</v>
      </c>
      <c r="W1008">
        <v>4002924</v>
      </c>
      <c r="X1008">
        <v>0</v>
      </c>
      <c r="Y1008">
        <v>0</v>
      </c>
      <c r="Z1008">
        <v>15000</v>
      </c>
      <c r="AA1008">
        <v>217500</v>
      </c>
      <c r="AB1008">
        <v>0</v>
      </c>
      <c r="AC1008">
        <v>0</v>
      </c>
      <c r="AD1008">
        <v>0</v>
      </c>
      <c r="AE1008">
        <v>232500</v>
      </c>
      <c r="AF1008">
        <v>0</v>
      </c>
      <c r="AG1008">
        <v>513287</v>
      </c>
      <c r="AH1008">
        <v>0</v>
      </c>
      <c r="AI1008">
        <v>382291</v>
      </c>
      <c r="AJ1008">
        <v>895579</v>
      </c>
      <c r="AK1008">
        <v>1712668</v>
      </c>
      <c r="AL1008">
        <v>81555</v>
      </c>
      <c r="AM1008">
        <v>514779</v>
      </c>
      <c r="AN1008">
        <v>0</v>
      </c>
      <c r="AO1008">
        <v>60000</v>
      </c>
      <c r="AP1008">
        <v>3264581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16140</v>
      </c>
      <c r="AZ1008">
        <v>0</v>
      </c>
      <c r="BA1008">
        <v>0</v>
      </c>
      <c r="BB1008">
        <v>25000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840830</v>
      </c>
      <c r="BN1008">
        <v>84080</v>
      </c>
      <c r="BO1008">
        <v>299480</v>
      </c>
      <c r="BP1008">
        <v>328730</v>
      </c>
      <c r="BQ1008">
        <v>67870</v>
      </c>
      <c r="BR1008">
        <v>12010</v>
      </c>
      <c r="BS1008">
        <v>47480</v>
      </c>
      <c r="BT1008">
        <v>0</v>
      </c>
      <c r="BU1008">
        <v>72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67593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255099.663</v>
      </c>
      <c r="CH1008">
        <v>31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12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20</v>
      </c>
      <c r="DA1008">
        <v>0</v>
      </c>
      <c r="DB1008">
        <v>12.5</v>
      </c>
      <c r="DC1008">
        <v>32.5</v>
      </c>
      <c r="DD1008">
        <v>56</v>
      </c>
      <c r="DE1008">
        <v>2</v>
      </c>
      <c r="DF1008">
        <v>42.08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2</v>
      </c>
      <c r="DS1008">
        <v>2</v>
      </c>
      <c r="DV1008" s="2"/>
      <c r="DZ1008" t="b">
        <v>1</v>
      </c>
      <c r="EA1008" s="2" t="s">
        <v>204</v>
      </c>
      <c r="ED1008" s="3">
        <v>46143</v>
      </c>
      <c r="EE1008" s="3">
        <v>46173</v>
      </c>
      <c r="EF1008" s="2" t="s">
        <v>173</v>
      </c>
      <c r="EG1008" t="b">
        <v>1</v>
      </c>
      <c r="EH1008" s="2" t="s">
        <v>174</v>
      </c>
      <c r="EK1008" s="2"/>
    </row>
    <row r="1009" spans="1:141" ht="15">
      <c r="A1009" s="3">
        <v>46143</v>
      </c>
      <c r="B1009">
        <v>7380</v>
      </c>
      <c r="D1009" s="2"/>
      <c r="E1009" t="s">
        <v>170</v>
      </c>
      <c r="F1009" s="2" t="s">
        <v>171</v>
      </c>
      <c r="G1009">
        <v>25</v>
      </c>
      <c r="H1009" s="3">
        <v>35521</v>
      </c>
      <c r="J1009">
        <v>143601.58900000001</v>
      </c>
      <c r="K1009">
        <v>151101.56700000001</v>
      </c>
      <c r="L1009">
        <v>180062.7</v>
      </c>
      <c r="M1009">
        <v>18</v>
      </c>
      <c r="N1009">
        <v>10</v>
      </c>
      <c r="O1009">
        <v>3</v>
      </c>
      <c r="P1009">
        <v>31</v>
      </c>
      <c r="Q1009">
        <v>100</v>
      </c>
      <c r="R1009">
        <v>100</v>
      </c>
      <c r="S1009">
        <v>7804311</v>
      </c>
      <c r="T1009">
        <v>1785070</v>
      </c>
      <c r="U1009">
        <v>6019241</v>
      </c>
      <c r="V1009">
        <v>29</v>
      </c>
      <c r="W1009">
        <v>4451649</v>
      </c>
      <c r="X1009">
        <v>0</v>
      </c>
      <c r="Y1009">
        <v>0</v>
      </c>
      <c r="Z1009">
        <v>7500</v>
      </c>
      <c r="AA1009">
        <v>217500</v>
      </c>
      <c r="AB1009">
        <v>0</v>
      </c>
      <c r="AC1009">
        <v>0</v>
      </c>
      <c r="AD1009">
        <v>0</v>
      </c>
      <c r="AE1009">
        <v>225000</v>
      </c>
      <c r="AF1009">
        <v>0</v>
      </c>
      <c r="AG1009">
        <v>566630</v>
      </c>
      <c r="AH1009">
        <v>0</v>
      </c>
      <c r="AI1009">
        <v>624592</v>
      </c>
      <c r="AJ1009">
        <v>1191223</v>
      </c>
      <c r="AK1009">
        <v>1012852</v>
      </c>
      <c r="AL1009">
        <v>90031</v>
      </c>
      <c r="AM1009">
        <v>617705</v>
      </c>
      <c r="AN1009">
        <v>0</v>
      </c>
      <c r="AO1009">
        <v>55000</v>
      </c>
      <c r="AP1009">
        <v>2966811</v>
      </c>
      <c r="AQ1009">
        <v>0</v>
      </c>
      <c r="AR1009">
        <v>107901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17950</v>
      </c>
      <c r="AZ1009">
        <v>0</v>
      </c>
      <c r="BA1009">
        <v>0</v>
      </c>
      <c r="BB1009">
        <v>35000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909260</v>
      </c>
      <c r="BN1009">
        <v>90920</v>
      </c>
      <c r="BO1009">
        <v>302570</v>
      </c>
      <c r="BP1009">
        <v>341290</v>
      </c>
      <c r="BQ1009">
        <v>70240</v>
      </c>
      <c r="BR1009">
        <v>13360</v>
      </c>
      <c r="BS1009">
        <v>52430</v>
      </c>
      <c r="BT1009">
        <v>0</v>
      </c>
      <c r="BU1009">
        <v>5000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263919.19099999999</v>
      </c>
      <c r="CH1009">
        <v>31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11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20</v>
      </c>
      <c r="DA1009">
        <v>0</v>
      </c>
      <c r="DB1009">
        <v>18.5</v>
      </c>
      <c r="DC1009">
        <v>38.5</v>
      </c>
      <c r="DD1009">
        <v>30</v>
      </c>
      <c r="DE1009">
        <v>2</v>
      </c>
      <c r="DF1009">
        <v>45.74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2</v>
      </c>
      <c r="DS1009">
        <v>2</v>
      </c>
      <c r="DV1009" s="2"/>
      <c r="DZ1009" t="b">
        <v>1</v>
      </c>
      <c r="EA1009" s="2" t="s">
        <v>204</v>
      </c>
      <c r="ED1009" s="3">
        <v>46143</v>
      </c>
      <c r="EE1009" s="3">
        <v>46173</v>
      </c>
      <c r="EF1009" s="2" t="s">
        <v>173</v>
      </c>
      <c r="EG1009" t="b">
        <v>1</v>
      </c>
      <c r="EH1009" s="2" t="s">
        <v>174</v>
      </c>
      <c r="EK1009" s="2"/>
    </row>
    <row r="1010" spans="1:141" ht="15">
      <c r="A1010" s="3">
        <v>46143</v>
      </c>
      <c r="B1010">
        <v>7380</v>
      </c>
      <c r="D1010" s="2"/>
      <c r="E1010" t="s">
        <v>176</v>
      </c>
      <c r="F1010" s="2" t="s">
        <v>177</v>
      </c>
      <c r="G1010">
        <v>11</v>
      </c>
      <c r="H1010" s="3">
        <v>37347</v>
      </c>
      <c r="J1010">
        <v>116136.333</v>
      </c>
      <c r="K1010">
        <v>122136.3</v>
      </c>
      <c r="L1010">
        <v>145545.758</v>
      </c>
      <c r="M1010">
        <v>18</v>
      </c>
      <c r="N1010">
        <v>10</v>
      </c>
      <c r="O1010">
        <v>3</v>
      </c>
      <c r="P1010">
        <v>31</v>
      </c>
      <c r="Q1010">
        <v>100</v>
      </c>
      <c r="R1010">
        <v>100</v>
      </c>
      <c r="S1010">
        <v>6962539</v>
      </c>
      <c r="T1010">
        <v>1352539</v>
      </c>
      <c r="U1010">
        <v>5610000</v>
      </c>
      <c r="V1010">
        <v>24</v>
      </c>
      <c r="W1010">
        <v>3600226</v>
      </c>
      <c r="X1010">
        <v>0</v>
      </c>
      <c r="Y1010">
        <v>0</v>
      </c>
      <c r="Z1010">
        <v>0</v>
      </c>
      <c r="AA1010">
        <v>180000</v>
      </c>
      <c r="AB1010">
        <v>0</v>
      </c>
      <c r="AC1010">
        <v>0</v>
      </c>
      <c r="AD1010">
        <v>0</v>
      </c>
      <c r="AE1010">
        <v>180000</v>
      </c>
      <c r="AF1010">
        <v>0</v>
      </c>
      <c r="AG1010">
        <v>458011</v>
      </c>
      <c r="AH1010">
        <v>0</v>
      </c>
      <c r="AI1010">
        <v>341122</v>
      </c>
      <c r="AJ1010">
        <v>799133</v>
      </c>
      <c r="AK1010">
        <v>1746549</v>
      </c>
      <c r="AL1010">
        <v>72772</v>
      </c>
      <c r="AM1010">
        <v>459342</v>
      </c>
      <c r="AN1010">
        <v>0</v>
      </c>
      <c r="AO1010">
        <v>60000</v>
      </c>
      <c r="AP1010">
        <v>3137796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14517</v>
      </c>
      <c r="AZ1010">
        <v>0</v>
      </c>
      <c r="BA1010">
        <v>0</v>
      </c>
      <c r="BB1010">
        <v>30000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840790</v>
      </c>
      <c r="BN1010">
        <v>84070</v>
      </c>
      <c r="BO1010">
        <v>0</v>
      </c>
      <c r="BP1010">
        <v>304810</v>
      </c>
      <c r="BQ1010">
        <v>62660</v>
      </c>
      <c r="BR1010">
        <v>10800</v>
      </c>
      <c r="BS1010">
        <v>42380</v>
      </c>
      <c r="BT1010">
        <v>0</v>
      </c>
      <c r="BU1010">
        <v>7029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224977.28099999999</v>
      </c>
      <c r="CH1010">
        <v>31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12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20</v>
      </c>
      <c r="DA1010">
        <v>0</v>
      </c>
      <c r="DB1010">
        <v>12.5</v>
      </c>
      <c r="DC1010">
        <v>32.5</v>
      </c>
      <c r="DD1010">
        <v>64</v>
      </c>
      <c r="DE1010">
        <v>2</v>
      </c>
      <c r="DF1010">
        <v>42.08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2</v>
      </c>
      <c r="DS1010">
        <v>2</v>
      </c>
      <c r="DV1010" s="2"/>
      <c r="DZ1010" t="b">
        <v>1</v>
      </c>
      <c r="EA1010" s="2" t="s">
        <v>204</v>
      </c>
      <c r="ED1010" s="3">
        <v>46143</v>
      </c>
      <c r="EE1010" s="3">
        <v>46173</v>
      </c>
      <c r="EF1010" s="2" t="s">
        <v>173</v>
      </c>
      <c r="EG1010" t="b">
        <v>1</v>
      </c>
      <c r="EH1010" s="2" t="s">
        <v>174</v>
      </c>
      <c r="EK1010" s="2"/>
    </row>
    <row r="1011" spans="1:141" ht="15">
      <c r="A1011" s="3">
        <v>46143</v>
      </c>
      <c r="B1011">
        <v>7380</v>
      </c>
      <c r="D1011" s="2"/>
      <c r="E1011" t="s">
        <v>176</v>
      </c>
      <c r="F1011" s="2" t="s">
        <v>177</v>
      </c>
      <c r="G1011">
        <v>7</v>
      </c>
      <c r="H1011" s="3">
        <v>37747</v>
      </c>
      <c r="J1011">
        <v>113366.333</v>
      </c>
      <c r="K1011">
        <v>119491.3</v>
      </c>
      <c r="L1011">
        <v>142393.799</v>
      </c>
      <c r="M1011">
        <v>18</v>
      </c>
      <c r="N1011">
        <v>10</v>
      </c>
      <c r="O1011">
        <v>3</v>
      </c>
      <c r="P1011">
        <v>31</v>
      </c>
      <c r="Q1011">
        <v>100</v>
      </c>
      <c r="R1011">
        <v>100</v>
      </c>
      <c r="S1011">
        <v>6142646</v>
      </c>
      <c r="T1011">
        <v>1313646</v>
      </c>
      <c r="U1011">
        <v>4829000</v>
      </c>
      <c r="V1011">
        <v>23</v>
      </c>
      <c r="W1011">
        <v>3514356</v>
      </c>
      <c r="X1011">
        <v>0</v>
      </c>
      <c r="Y1011">
        <v>0</v>
      </c>
      <c r="Z1011">
        <v>11250</v>
      </c>
      <c r="AA1011">
        <v>172500</v>
      </c>
      <c r="AB1011">
        <v>0</v>
      </c>
      <c r="AC1011">
        <v>0</v>
      </c>
      <c r="AD1011">
        <v>0</v>
      </c>
      <c r="AE1011">
        <v>183750</v>
      </c>
      <c r="AF1011">
        <v>0</v>
      </c>
      <c r="AG1011">
        <v>448092</v>
      </c>
      <c r="AH1011">
        <v>0</v>
      </c>
      <c r="AI1011">
        <v>333735</v>
      </c>
      <c r="AJ1011">
        <v>781827</v>
      </c>
      <c r="AK1011">
        <v>1067953</v>
      </c>
      <c r="AL1011">
        <v>71196</v>
      </c>
      <c r="AM1011">
        <v>449394</v>
      </c>
      <c r="AN1011">
        <v>0</v>
      </c>
      <c r="AO1011">
        <v>60000</v>
      </c>
      <c r="AP1011">
        <v>2430370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14170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591850</v>
      </c>
      <c r="BN1011">
        <v>59180</v>
      </c>
      <c r="BO1011">
        <v>258350</v>
      </c>
      <c r="BP1011">
        <v>269540</v>
      </c>
      <c r="BQ1011">
        <v>55280</v>
      </c>
      <c r="BR1011">
        <v>10550</v>
      </c>
      <c r="BS1011">
        <v>41460</v>
      </c>
      <c r="BT1011">
        <v>27000</v>
      </c>
      <c r="BU1011">
        <v>436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215773.50599999999</v>
      </c>
      <c r="CH1011">
        <v>31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12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20</v>
      </c>
      <c r="DA1011">
        <v>0</v>
      </c>
      <c r="DB1011">
        <v>12.5</v>
      </c>
      <c r="DC1011">
        <v>32.5</v>
      </c>
      <c r="DD1011">
        <v>40</v>
      </c>
      <c r="DE1011">
        <v>2</v>
      </c>
      <c r="DF1011">
        <v>42.08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2</v>
      </c>
      <c r="DS1011">
        <v>2</v>
      </c>
      <c r="DV1011" s="2"/>
      <c r="DZ1011" t="b">
        <v>1</v>
      </c>
      <c r="EA1011" s="2" t="s">
        <v>204</v>
      </c>
      <c r="ED1011" s="3">
        <v>46143</v>
      </c>
      <c r="EE1011" s="3">
        <v>46173</v>
      </c>
      <c r="EF1011" s="2" t="s">
        <v>173</v>
      </c>
      <c r="EG1011" t="b">
        <v>1</v>
      </c>
      <c r="EH1011" s="2" t="s">
        <v>174</v>
      </c>
      <c r="EK1011" s="2"/>
    </row>
    <row r="1012" spans="1:141" ht="15">
      <c r="A1012" s="3">
        <v>46143</v>
      </c>
      <c r="B1012">
        <v>7380</v>
      </c>
      <c r="D1012" s="2"/>
      <c r="E1012" t="s">
        <v>176</v>
      </c>
      <c r="F1012" s="2" t="s">
        <v>177</v>
      </c>
      <c r="G1012">
        <v>1</v>
      </c>
      <c r="H1012" s="3">
        <v>37879</v>
      </c>
      <c r="J1012">
        <v>108315.333</v>
      </c>
      <c r="K1012">
        <v>113815.3</v>
      </c>
      <c r="L1012">
        <v>135629.899</v>
      </c>
      <c r="M1012">
        <v>18</v>
      </c>
      <c r="N1012">
        <v>10</v>
      </c>
      <c r="O1012">
        <v>3</v>
      </c>
      <c r="P1012">
        <v>31</v>
      </c>
      <c r="Q1012">
        <v>100</v>
      </c>
      <c r="R1012">
        <v>100</v>
      </c>
      <c r="S1012">
        <v>6155865</v>
      </c>
      <c r="T1012">
        <v>1295865</v>
      </c>
      <c r="U1012">
        <v>4860000</v>
      </c>
      <c r="V1012">
        <v>22</v>
      </c>
      <c r="W1012">
        <v>3357775</v>
      </c>
      <c r="X1012">
        <v>0</v>
      </c>
      <c r="Y1012">
        <v>0</v>
      </c>
      <c r="Z1012">
        <v>0</v>
      </c>
      <c r="AA1012">
        <v>165000</v>
      </c>
      <c r="AB1012">
        <v>0</v>
      </c>
      <c r="AC1012">
        <v>0</v>
      </c>
      <c r="AD1012">
        <v>0</v>
      </c>
      <c r="AE1012">
        <v>165000</v>
      </c>
      <c r="AF1012">
        <v>0</v>
      </c>
      <c r="AG1012">
        <v>426807</v>
      </c>
      <c r="AH1012">
        <v>0</v>
      </c>
      <c r="AI1012">
        <v>470466</v>
      </c>
      <c r="AJ1012">
        <v>897273</v>
      </c>
      <c r="AK1012">
        <v>1017224</v>
      </c>
      <c r="AL1012">
        <v>135629</v>
      </c>
      <c r="AM1012">
        <v>509425</v>
      </c>
      <c r="AN1012">
        <v>0</v>
      </c>
      <c r="AO1012">
        <v>60000</v>
      </c>
      <c r="AP1012">
        <v>2619551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13539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597780</v>
      </c>
      <c r="BN1012">
        <v>59770</v>
      </c>
      <c r="BO1012">
        <v>246190</v>
      </c>
      <c r="BP1012">
        <v>269080</v>
      </c>
      <c r="BQ1012">
        <v>55400</v>
      </c>
      <c r="BR1012">
        <v>10080</v>
      </c>
      <c r="BS1012">
        <v>39490</v>
      </c>
      <c r="BT1012">
        <v>15000</v>
      </c>
      <c r="BU1012">
        <v>3075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200259.15700000001</v>
      </c>
      <c r="CH1012">
        <v>31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12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20</v>
      </c>
      <c r="DA1012">
        <v>0</v>
      </c>
      <c r="DB1012">
        <v>18.5</v>
      </c>
      <c r="DC1012">
        <v>38.5</v>
      </c>
      <c r="DD1012">
        <v>40</v>
      </c>
      <c r="DE1012">
        <v>4</v>
      </c>
      <c r="DF1012">
        <v>50.08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2</v>
      </c>
      <c r="DS1012">
        <v>2</v>
      </c>
      <c r="DV1012" s="2"/>
      <c r="DZ1012" t="b">
        <v>1</v>
      </c>
      <c r="EA1012" s="2" t="s">
        <v>204</v>
      </c>
      <c r="ED1012" s="3">
        <v>46143</v>
      </c>
      <c r="EE1012" s="3">
        <v>46173</v>
      </c>
      <c r="EF1012" s="2" t="s">
        <v>173</v>
      </c>
      <c r="EG1012" t="b">
        <v>1</v>
      </c>
      <c r="EH1012" s="2" t="s">
        <v>174</v>
      </c>
      <c r="EK1012" s="2"/>
    </row>
    <row r="1013" spans="1:141" ht="15">
      <c r="A1013" s="3">
        <v>46143</v>
      </c>
      <c r="B1013">
        <v>7380</v>
      </c>
      <c r="D1013" s="2"/>
      <c r="E1013" t="s">
        <v>179</v>
      </c>
      <c r="F1013" s="2" t="s">
        <v>180</v>
      </c>
      <c r="G1013">
        <v>19</v>
      </c>
      <c r="H1013" s="3">
        <v>38863</v>
      </c>
      <c r="J1013">
        <v>105328.299</v>
      </c>
      <c r="K1013">
        <v>110578.26700000001</v>
      </c>
      <c r="L1013">
        <v>131772.43400000001</v>
      </c>
      <c r="M1013">
        <v>18</v>
      </c>
      <c r="N1013">
        <v>10</v>
      </c>
      <c r="O1013">
        <v>3</v>
      </c>
      <c r="P1013">
        <v>31</v>
      </c>
      <c r="Q1013">
        <v>100</v>
      </c>
      <c r="R1013">
        <v>100</v>
      </c>
      <c r="S1013">
        <v>6054824</v>
      </c>
      <c r="T1013">
        <v>1335793</v>
      </c>
      <c r="U1013">
        <v>4719031</v>
      </c>
      <c r="V1013">
        <v>20</v>
      </c>
      <c r="W1013">
        <v>3265177</v>
      </c>
      <c r="X1013">
        <v>0</v>
      </c>
      <c r="Y1013">
        <v>0</v>
      </c>
      <c r="Z1013">
        <v>7500</v>
      </c>
      <c r="AA1013">
        <v>150000</v>
      </c>
      <c r="AB1013">
        <v>0</v>
      </c>
      <c r="AC1013">
        <v>0</v>
      </c>
      <c r="AD1013">
        <v>0</v>
      </c>
      <c r="AE1013">
        <v>157500</v>
      </c>
      <c r="AF1013">
        <v>0</v>
      </c>
      <c r="AG1013">
        <v>414668</v>
      </c>
      <c r="AH1013">
        <v>0</v>
      </c>
      <c r="AI1013">
        <v>407670</v>
      </c>
      <c r="AJ1013">
        <v>822339</v>
      </c>
      <c r="AK1013">
        <v>1185951</v>
      </c>
      <c r="AL1013">
        <v>131772</v>
      </c>
      <c r="AM1013">
        <v>428919</v>
      </c>
      <c r="AN1013">
        <v>0</v>
      </c>
      <c r="AO1013">
        <v>50000</v>
      </c>
      <c r="AP1013">
        <v>2618981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13166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575050</v>
      </c>
      <c r="BN1013">
        <v>57500</v>
      </c>
      <c r="BO1013">
        <v>244910</v>
      </c>
      <c r="BP1013">
        <v>253380</v>
      </c>
      <c r="BQ1013">
        <v>54490</v>
      </c>
      <c r="BR1013">
        <v>9800</v>
      </c>
      <c r="BS1013">
        <v>38370</v>
      </c>
      <c r="BT1013">
        <v>2000</v>
      </c>
      <c r="BU1013">
        <v>1000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99293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203682.573</v>
      </c>
      <c r="CH1013">
        <v>31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10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20</v>
      </c>
      <c r="DA1013">
        <v>0</v>
      </c>
      <c r="DB1013">
        <v>16.5</v>
      </c>
      <c r="DC1013">
        <v>36.5</v>
      </c>
      <c r="DD1013">
        <v>48</v>
      </c>
      <c r="DE1013">
        <v>4</v>
      </c>
      <c r="DF1013">
        <v>43.4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1</v>
      </c>
      <c r="DR1013">
        <v>2</v>
      </c>
      <c r="DS1013">
        <v>2</v>
      </c>
      <c r="DV1013" s="2"/>
      <c r="DZ1013" t="b">
        <v>1</v>
      </c>
      <c r="EA1013" s="2" t="s">
        <v>204</v>
      </c>
      <c r="ED1013" s="3">
        <v>46143</v>
      </c>
      <c r="EE1013" s="3">
        <v>46173</v>
      </c>
      <c r="EF1013" s="2" t="s">
        <v>173</v>
      </c>
      <c r="EG1013" t="b">
        <v>1</v>
      </c>
      <c r="EH1013" s="2" t="s">
        <v>174</v>
      </c>
      <c r="EK1013" s="2"/>
    </row>
    <row r="1014" spans="1:141" ht="15">
      <c r="A1014" s="3">
        <v>46143</v>
      </c>
      <c r="B1014">
        <v>7390</v>
      </c>
      <c r="D1014" s="2"/>
      <c r="E1014" t="s">
        <v>176</v>
      </c>
      <c r="F1014" s="2" t="s">
        <v>177</v>
      </c>
      <c r="G1014">
        <v>12</v>
      </c>
      <c r="H1014" s="3">
        <v>37599</v>
      </c>
      <c r="J1014">
        <v>116788.333</v>
      </c>
      <c r="K1014">
        <v>122538.3</v>
      </c>
      <c r="L1014">
        <v>146024.80799999999</v>
      </c>
      <c r="M1014">
        <v>18</v>
      </c>
      <c r="N1014">
        <v>10</v>
      </c>
      <c r="O1014">
        <v>3</v>
      </c>
      <c r="P1014">
        <v>31</v>
      </c>
      <c r="Q1014">
        <v>100</v>
      </c>
      <c r="R1014">
        <v>100</v>
      </c>
      <c r="S1014">
        <v>5286411</v>
      </c>
      <c r="T1014">
        <v>1056411</v>
      </c>
      <c r="U1014">
        <v>4230000</v>
      </c>
      <c r="V1014">
        <v>23</v>
      </c>
      <c r="W1014">
        <v>3620438</v>
      </c>
      <c r="X1014">
        <v>0</v>
      </c>
      <c r="Y1014">
        <v>0</v>
      </c>
      <c r="Z1014">
        <v>0</v>
      </c>
      <c r="AA1014">
        <v>172500</v>
      </c>
      <c r="AB1014">
        <v>0</v>
      </c>
      <c r="AC1014">
        <v>0</v>
      </c>
      <c r="AD1014">
        <v>0</v>
      </c>
      <c r="AE1014">
        <v>172500</v>
      </c>
      <c r="AF1014">
        <v>0</v>
      </c>
      <c r="AG1014">
        <v>459518</v>
      </c>
      <c r="AH1014">
        <v>0</v>
      </c>
      <c r="AI1014">
        <v>123208</v>
      </c>
      <c r="AJ1014">
        <v>582727</v>
      </c>
      <c r="AK1014">
        <v>876148</v>
      </c>
      <c r="AL1014">
        <v>0</v>
      </c>
      <c r="AM1014">
        <v>0</v>
      </c>
      <c r="AN1014">
        <v>0</v>
      </c>
      <c r="AO1014">
        <v>0</v>
      </c>
      <c r="AP1014">
        <v>1458875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14598</v>
      </c>
      <c r="AZ1014">
        <v>0</v>
      </c>
      <c r="BA1014">
        <v>0</v>
      </c>
      <c r="BB1014">
        <v>20000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415130</v>
      </c>
      <c r="BN1014">
        <v>41510</v>
      </c>
      <c r="BO1014">
        <v>250370</v>
      </c>
      <c r="BP1014">
        <v>229870</v>
      </c>
      <c r="BQ1014">
        <v>47580</v>
      </c>
      <c r="BR1014">
        <v>10870</v>
      </c>
      <c r="BS1014">
        <v>42520</v>
      </c>
      <c r="BT1014">
        <v>13000</v>
      </c>
      <c r="BU1014">
        <v>5561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208858.921</v>
      </c>
      <c r="CH1014">
        <v>31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20</v>
      </c>
      <c r="DA1014">
        <v>0</v>
      </c>
      <c r="DB1014">
        <v>4.5</v>
      </c>
      <c r="DC1014">
        <v>24.5</v>
      </c>
      <c r="DD1014">
        <v>32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2</v>
      </c>
      <c r="DR1014">
        <v>2</v>
      </c>
      <c r="DS1014">
        <v>2</v>
      </c>
      <c r="DV1014" s="2"/>
      <c r="DZ1014" t="b">
        <v>1</v>
      </c>
      <c r="EA1014" s="2" t="s">
        <v>215</v>
      </c>
      <c r="ED1014" s="3">
        <v>46143</v>
      </c>
      <c r="EE1014" s="3">
        <v>46173</v>
      </c>
      <c r="EF1014" s="2" t="s">
        <v>173</v>
      </c>
      <c r="EG1014" t="b">
        <v>1</v>
      </c>
      <c r="EH1014" s="2" t="s">
        <v>174</v>
      </c>
      <c r="EK1014" s="2"/>
    </row>
    <row r="1015" spans="1:141" ht="15">
      <c r="A1015" s="3">
        <v>46143</v>
      </c>
      <c r="B1015">
        <v>7390</v>
      </c>
      <c r="D1015" s="2"/>
      <c r="E1015" t="s">
        <v>176</v>
      </c>
      <c r="F1015" s="2" t="s">
        <v>177</v>
      </c>
      <c r="G1015">
        <v>3</v>
      </c>
      <c r="H1015" s="3">
        <v>38061</v>
      </c>
      <c r="J1015">
        <v>110095.333</v>
      </c>
      <c r="K1015">
        <v>115845.3</v>
      </c>
      <c r="L1015">
        <v>138048.98300000001</v>
      </c>
      <c r="M1015">
        <v>18</v>
      </c>
      <c r="N1015">
        <v>10</v>
      </c>
      <c r="O1015">
        <v>3</v>
      </c>
      <c r="P1015">
        <v>31</v>
      </c>
      <c r="Q1015">
        <v>100</v>
      </c>
      <c r="R1015">
        <v>100</v>
      </c>
      <c r="S1015">
        <v>5703164</v>
      </c>
      <c r="T1015">
        <v>1168530</v>
      </c>
      <c r="U1015">
        <v>4534634</v>
      </c>
      <c r="V1015">
        <v>22</v>
      </c>
      <c r="W1015">
        <v>3412955</v>
      </c>
      <c r="X1015">
        <v>0</v>
      </c>
      <c r="Y1015">
        <v>0</v>
      </c>
      <c r="Z1015">
        <v>7500</v>
      </c>
      <c r="AA1015">
        <v>165000</v>
      </c>
      <c r="AB1015">
        <v>0</v>
      </c>
      <c r="AC1015">
        <v>0</v>
      </c>
      <c r="AD1015">
        <v>0</v>
      </c>
      <c r="AE1015">
        <v>172500</v>
      </c>
      <c r="AF1015">
        <v>0</v>
      </c>
      <c r="AG1015">
        <v>434419</v>
      </c>
      <c r="AH1015">
        <v>0</v>
      </c>
      <c r="AI1015">
        <v>12942</v>
      </c>
      <c r="AJ1015">
        <v>447361</v>
      </c>
      <c r="AK1015">
        <v>1656587</v>
      </c>
      <c r="AL1015">
        <v>0</v>
      </c>
      <c r="AM1015">
        <v>0</v>
      </c>
      <c r="AN1015">
        <v>0</v>
      </c>
      <c r="AO1015">
        <v>0</v>
      </c>
      <c r="AP1015">
        <v>2103948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13761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477290</v>
      </c>
      <c r="BN1015">
        <v>47720</v>
      </c>
      <c r="BO1015">
        <v>262620</v>
      </c>
      <c r="BP1015">
        <v>244140</v>
      </c>
      <c r="BQ1015">
        <v>51330</v>
      </c>
      <c r="BR1015">
        <v>10240</v>
      </c>
      <c r="BS1015">
        <v>40190</v>
      </c>
      <c r="BT1015">
        <v>33000</v>
      </c>
      <c r="BU1015">
        <v>2000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196917.899</v>
      </c>
      <c r="CH1015">
        <v>31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20</v>
      </c>
      <c r="DA1015">
        <v>0</v>
      </c>
      <c r="DB1015">
        <v>0.5</v>
      </c>
      <c r="DC1015">
        <v>20.5</v>
      </c>
      <c r="DD1015">
        <v>64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2</v>
      </c>
      <c r="DS1015">
        <v>2</v>
      </c>
      <c r="DV1015" s="2"/>
      <c r="DZ1015" t="b">
        <v>1</v>
      </c>
      <c r="EA1015" s="2" t="s">
        <v>215</v>
      </c>
      <c r="ED1015" s="3">
        <v>46143</v>
      </c>
      <c r="EE1015" s="3">
        <v>46173</v>
      </c>
      <c r="EF1015" s="2" t="s">
        <v>173</v>
      </c>
      <c r="EG1015" t="b">
        <v>1</v>
      </c>
      <c r="EH1015" s="2" t="s">
        <v>174</v>
      </c>
      <c r="EK1015" s="2"/>
    </row>
    <row r="1016" spans="1:141" ht="15">
      <c r="A1016" s="3">
        <v>46143</v>
      </c>
      <c r="B1016">
        <v>7390</v>
      </c>
      <c r="D1016" s="2"/>
      <c r="E1016" t="s">
        <v>176</v>
      </c>
      <c r="F1016" s="2" t="s">
        <v>177</v>
      </c>
      <c r="G1016">
        <v>10</v>
      </c>
      <c r="H1016" s="3">
        <v>38252</v>
      </c>
      <c r="J1016">
        <v>115484.333</v>
      </c>
      <c r="K1016">
        <v>121109.3</v>
      </c>
      <c r="L1016">
        <v>144321.916</v>
      </c>
      <c r="M1016">
        <v>18</v>
      </c>
      <c r="N1016">
        <v>10</v>
      </c>
      <c r="O1016">
        <v>3</v>
      </c>
      <c r="P1016">
        <v>31</v>
      </c>
      <c r="Q1016">
        <v>100</v>
      </c>
      <c r="R1016">
        <v>100</v>
      </c>
      <c r="S1016">
        <v>6572488</v>
      </c>
      <c r="T1016">
        <v>1260488</v>
      </c>
      <c r="U1016">
        <v>5312000</v>
      </c>
      <c r="V1016">
        <v>21</v>
      </c>
      <c r="W1016">
        <v>3580014</v>
      </c>
      <c r="X1016">
        <v>0</v>
      </c>
      <c r="Y1016">
        <v>0</v>
      </c>
      <c r="Z1016">
        <v>11250</v>
      </c>
      <c r="AA1016">
        <v>157500</v>
      </c>
      <c r="AB1016">
        <v>0</v>
      </c>
      <c r="AC1016">
        <v>0</v>
      </c>
      <c r="AD1016">
        <v>0</v>
      </c>
      <c r="AE1016">
        <v>168750</v>
      </c>
      <c r="AF1016">
        <v>0</v>
      </c>
      <c r="AG1016">
        <v>454159</v>
      </c>
      <c r="AH1016">
        <v>0</v>
      </c>
      <c r="AI1016">
        <v>135301</v>
      </c>
      <c r="AJ1016">
        <v>589461</v>
      </c>
      <c r="AK1016">
        <v>2164828</v>
      </c>
      <c r="AL1016">
        <v>0</v>
      </c>
      <c r="AM1016">
        <v>0</v>
      </c>
      <c r="AN1016">
        <v>0</v>
      </c>
      <c r="AO1016">
        <v>0</v>
      </c>
      <c r="AP1016">
        <v>2754289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14435</v>
      </c>
      <c r="AZ1016">
        <v>0</v>
      </c>
      <c r="BA1016">
        <v>0</v>
      </c>
      <c r="BB1016">
        <v>55000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456620</v>
      </c>
      <c r="BN1016">
        <v>45660</v>
      </c>
      <c r="BO1016">
        <v>292640</v>
      </c>
      <c r="BP1016">
        <v>283460</v>
      </c>
      <c r="BQ1016">
        <v>59150</v>
      </c>
      <c r="BR1016">
        <v>10740</v>
      </c>
      <c r="BS1016">
        <v>42020</v>
      </c>
      <c r="BT1016">
        <v>0</v>
      </c>
      <c r="BU1016">
        <v>7682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62516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231101.685</v>
      </c>
      <c r="CH1016">
        <v>31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20</v>
      </c>
      <c r="DA1016">
        <v>0</v>
      </c>
      <c r="DB1016">
        <v>5</v>
      </c>
      <c r="DC1016">
        <v>25</v>
      </c>
      <c r="DD1016">
        <v>80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2.5</v>
      </c>
      <c r="DR1016">
        <v>2</v>
      </c>
      <c r="DS1016">
        <v>2</v>
      </c>
      <c r="DV1016" s="2"/>
      <c r="DZ1016" t="b">
        <v>1</v>
      </c>
      <c r="EA1016" s="2" t="s">
        <v>215</v>
      </c>
      <c r="ED1016" s="3">
        <v>46143</v>
      </c>
      <c r="EE1016" s="3">
        <v>46173</v>
      </c>
      <c r="EF1016" s="2" t="s">
        <v>173</v>
      </c>
      <c r="EG1016" t="b">
        <v>1</v>
      </c>
      <c r="EH1016" s="2" t="s">
        <v>174</v>
      </c>
      <c r="EK1016" s="2"/>
    </row>
    <row r="1017" spans="1:141" ht="15">
      <c r="A1017" s="3">
        <v>46143</v>
      </c>
      <c r="B1017">
        <v>7400</v>
      </c>
      <c r="D1017" s="2"/>
      <c r="E1017" t="s">
        <v>176</v>
      </c>
      <c r="F1017" s="2" t="s">
        <v>177</v>
      </c>
      <c r="G1017">
        <v>12</v>
      </c>
      <c r="H1017" s="3">
        <v>37683</v>
      </c>
      <c r="J1017">
        <v>116788.333</v>
      </c>
      <c r="K1017">
        <v>122538.3</v>
      </c>
      <c r="L1017">
        <v>146024.80799999999</v>
      </c>
      <c r="M1017">
        <v>18</v>
      </c>
      <c r="N1017">
        <v>10</v>
      </c>
      <c r="O1017">
        <v>3</v>
      </c>
      <c r="P1017">
        <v>31</v>
      </c>
      <c r="Q1017">
        <v>100</v>
      </c>
      <c r="R1017">
        <v>100</v>
      </c>
      <c r="S1017">
        <v>5132487</v>
      </c>
      <c r="T1017">
        <v>935130</v>
      </c>
      <c r="U1017">
        <v>4197357</v>
      </c>
      <c r="V1017">
        <v>23</v>
      </c>
      <c r="W1017">
        <v>3620438</v>
      </c>
      <c r="X1017">
        <v>0</v>
      </c>
      <c r="Y1017">
        <v>0</v>
      </c>
      <c r="Z1017">
        <v>0</v>
      </c>
      <c r="AA1017">
        <v>172500</v>
      </c>
      <c r="AB1017">
        <v>0</v>
      </c>
      <c r="AC1017">
        <v>0</v>
      </c>
      <c r="AD1017">
        <v>0</v>
      </c>
      <c r="AE1017">
        <v>172500</v>
      </c>
      <c r="AF1017">
        <v>0</v>
      </c>
      <c r="AG1017">
        <v>459518</v>
      </c>
      <c r="AH1017">
        <v>0</v>
      </c>
      <c r="AI1017">
        <v>287486</v>
      </c>
      <c r="AJ1017">
        <v>747004</v>
      </c>
      <c r="AK1017">
        <v>219037</v>
      </c>
      <c r="AL1017">
        <v>0</v>
      </c>
      <c r="AM1017">
        <v>288910</v>
      </c>
      <c r="AN1017">
        <v>0</v>
      </c>
      <c r="AO1017">
        <v>35000</v>
      </c>
      <c r="AP1017">
        <v>1289951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14598</v>
      </c>
      <c r="AZ1017">
        <v>0</v>
      </c>
      <c r="BA1017">
        <v>0</v>
      </c>
      <c r="BB1017">
        <v>35000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311310</v>
      </c>
      <c r="BN1017">
        <v>31130</v>
      </c>
      <c r="BO1017">
        <v>268510</v>
      </c>
      <c r="BP1017">
        <v>223600</v>
      </c>
      <c r="BQ1017">
        <v>46190</v>
      </c>
      <c r="BR1017">
        <v>10870</v>
      </c>
      <c r="BS1017">
        <v>42520</v>
      </c>
      <c r="BT1017">
        <v>0</v>
      </c>
      <c r="BU1017">
        <v>1000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196223.15700000001</v>
      </c>
      <c r="CH1017">
        <v>31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7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20</v>
      </c>
      <c r="DA1017">
        <v>0</v>
      </c>
      <c r="DB1017">
        <v>10.5</v>
      </c>
      <c r="DC1017">
        <v>30.5</v>
      </c>
      <c r="DD1017">
        <v>8</v>
      </c>
      <c r="DE1017">
        <v>0</v>
      </c>
      <c r="DF1017">
        <v>26.38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4</v>
      </c>
      <c r="DR1017">
        <v>2</v>
      </c>
      <c r="DS1017">
        <v>2</v>
      </c>
      <c r="DV1017" s="2"/>
      <c r="DZ1017" t="b">
        <v>1</v>
      </c>
      <c r="EA1017" s="2" t="s">
        <v>205</v>
      </c>
      <c r="ED1017" s="3">
        <v>46143</v>
      </c>
      <c r="EE1017" s="3">
        <v>46173</v>
      </c>
      <c r="EF1017" s="2" t="s">
        <v>173</v>
      </c>
      <c r="EG1017" t="b">
        <v>1</v>
      </c>
      <c r="EH1017" s="2" t="s">
        <v>174</v>
      </c>
      <c r="EK1017" s="2"/>
    </row>
    <row r="1018" spans="1:141" ht="15">
      <c r="A1018" s="3">
        <v>46143</v>
      </c>
      <c r="B1018">
        <v>7400</v>
      </c>
      <c r="D1018" s="2"/>
      <c r="E1018" t="s">
        <v>176</v>
      </c>
      <c r="F1018" s="2" t="s">
        <v>177</v>
      </c>
      <c r="G1018">
        <v>5</v>
      </c>
      <c r="H1018" s="3">
        <v>37921</v>
      </c>
      <c r="J1018">
        <v>111809.333</v>
      </c>
      <c r="K1018">
        <v>118184.3</v>
      </c>
      <c r="L1018">
        <v>140836.291</v>
      </c>
      <c r="M1018">
        <v>18</v>
      </c>
      <c r="N1018">
        <v>10</v>
      </c>
      <c r="O1018">
        <v>3</v>
      </c>
      <c r="P1018">
        <v>31</v>
      </c>
      <c r="Q1018">
        <v>100</v>
      </c>
      <c r="R1018">
        <v>100</v>
      </c>
      <c r="S1018">
        <v>5678534</v>
      </c>
      <c r="T1018">
        <v>973890</v>
      </c>
      <c r="U1018">
        <v>4704644</v>
      </c>
      <c r="V1018">
        <v>22</v>
      </c>
      <c r="W1018">
        <v>3466089</v>
      </c>
      <c r="X1018">
        <v>0</v>
      </c>
      <c r="Y1018">
        <v>0</v>
      </c>
      <c r="Z1018">
        <v>26250</v>
      </c>
      <c r="AA1018">
        <v>165000</v>
      </c>
      <c r="AB1018">
        <v>0</v>
      </c>
      <c r="AC1018">
        <v>0</v>
      </c>
      <c r="AD1018">
        <v>0</v>
      </c>
      <c r="AE1018">
        <v>191250</v>
      </c>
      <c r="AF1018">
        <v>0</v>
      </c>
      <c r="AG1018">
        <v>443191</v>
      </c>
      <c r="AH1018">
        <v>0</v>
      </c>
      <c r="AI1018">
        <v>330085</v>
      </c>
      <c r="AJ1018">
        <v>773276</v>
      </c>
      <c r="AK1018">
        <v>633763</v>
      </c>
      <c r="AL1018">
        <v>70418</v>
      </c>
      <c r="AM1018">
        <v>419762</v>
      </c>
      <c r="AN1018">
        <v>0</v>
      </c>
      <c r="AO1018">
        <v>55000</v>
      </c>
      <c r="AP1018">
        <v>1952219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13976</v>
      </c>
      <c r="AZ1018">
        <v>0</v>
      </c>
      <c r="BA1018">
        <v>0</v>
      </c>
      <c r="BB1018">
        <v>55000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325020</v>
      </c>
      <c r="BN1018">
        <v>32500</v>
      </c>
      <c r="BO1018">
        <v>265280</v>
      </c>
      <c r="BP1018">
        <v>240580</v>
      </c>
      <c r="BQ1018">
        <v>51110</v>
      </c>
      <c r="BR1018">
        <v>10400</v>
      </c>
      <c r="BS1018">
        <v>41000</v>
      </c>
      <c r="BT1018">
        <v>8000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203570.40400000001</v>
      </c>
      <c r="CH1018">
        <v>31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11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20</v>
      </c>
      <c r="DA1018">
        <v>0</v>
      </c>
      <c r="DB1018">
        <v>12.5</v>
      </c>
      <c r="DC1018">
        <v>32.5</v>
      </c>
      <c r="DD1018">
        <v>24</v>
      </c>
      <c r="DE1018">
        <v>2</v>
      </c>
      <c r="DF1018">
        <v>39.74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1</v>
      </c>
      <c r="DR1018">
        <v>2</v>
      </c>
      <c r="DS1018">
        <v>2</v>
      </c>
      <c r="DV1018" s="2"/>
      <c r="DZ1018" t="b">
        <v>1</v>
      </c>
      <c r="EA1018" s="2" t="s">
        <v>205</v>
      </c>
      <c r="ED1018" s="3">
        <v>46143</v>
      </c>
      <c r="EE1018" s="3">
        <v>46173</v>
      </c>
      <c r="EF1018" s="2" t="s">
        <v>173</v>
      </c>
      <c r="EG1018" t="b">
        <v>1</v>
      </c>
      <c r="EH1018" s="2" t="s">
        <v>174</v>
      </c>
      <c r="EK1018" s="2"/>
    </row>
    <row r="1019" spans="1:141" ht="15">
      <c r="A1019" s="3">
        <v>46143</v>
      </c>
      <c r="B1019">
        <v>7400</v>
      </c>
      <c r="D1019" s="2"/>
      <c r="E1019" t="s">
        <v>176</v>
      </c>
      <c r="F1019" s="2" t="s">
        <v>177</v>
      </c>
      <c r="G1019">
        <v>14</v>
      </c>
      <c r="H1019" s="3">
        <v>37928</v>
      </c>
      <c r="J1019">
        <v>117932.333</v>
      </c>
      <c r="K1019">
        <v>123682.3</v>
      </c>
      <c r="L1019">
        <v>147388.07399999999</v>
      </c>
      <c r="M1019">
        <v>18</v>
      </c>
      <c r="N1019">
        <v>10</v>
      </c>
      <c r="O1019">
        <v>3</v>
      </c>
      <c r="P1019">
        <v>31</v>
      </c>
      <c r="Q1019">
        <v>100</v>
      </c>
      <c r="R1019">
        <v>100</v>
      </c>
      <c r="S1019">
        <v>5272598</v>
      </c>
      <c r="T1019">
        <v>883100</v>
      </c>
      <c r="U1019">
        <v>4389498</v>
      </c>
      <c r="V1019">
        <v>22</v>
      </c>
      <c r="W1019">
        <v>3655902</v>
      </c>
      <c r="X1019">
        <v>0</v>
      </c>
      <c r="Y1019">
        <v>0</v>
      </c>
      <c r="Z1019">
        <v>7500</v>
      </c>
      <c r="AA1019">
        <v>165000</v>
      </c>
      <c r="AB1019">
        <v>0</v>
      </c>
      <c r="AC1019">
        <v>0</v>
      </c>
      <c r="AD1019">
        <v>0</v>
      </c>
      <c r="AE1019">
        <v>172500</v>
      </c>
      <c r="AF1019">
        <v>0</v>
      </c>
      <c r="AG1019">
        <v>463808</v>
      </c>
      <c r="AH1019">
        <v>0</v>
      </c>
      <c r="AI1019">
        <v>455981</v>
      </c>
      <c r="AJ1019">
        <v>919790</v>
      </c>
      <c r="AK1019">
        <v>0</v>
      </c>
      <c r="AL1019">
        <v>0</v>
      </c>
      <c r="AM1019">
        <v>409665</v>
      </c>
      <c r="AN1019">
        <v>0</v>
      </c>
      <c r="AO1019">
        <v>45000</v>
      </c>
      <c r="AP1019">
        <v>1374455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14741</v>
      </c>
      <c r="AZ1019">
        <v>0</v>
      </c>
      <c r="BA1019">
        <v>0</v>
      </c>
      <c r="BB1019">
        <v>55000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249720</v>
      </c>
      <c r="BN1019">
        <v>24970</v>
      </c>
      <c r="BO1019">
        <v>270560</v>
      </c>
      <c r="BP1019">
        <v>224510</v>
      </c>
      <c r="BQ1019">
        <v>47450</v>
      </c>
      <c r="BR1019">
        <v>10970</v>
      </c>
      <c r="BS1019">
        <v>42920</v>
      </c>
      <c r="BT1019">
        <v>7000</v>
      </c>
      <c r="BU1019">
        <v>5000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205129.37100000001</v>
      </c>
      <c r="CH1019">
        <v>31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9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20</v>
      </c>
      <c r="DA1019">
        <v>0</v>
      </c>
      <c r="DB1019">
        <v>16.5</v>
      </c>
      <c r="DC1019">
        <v>36.5</v>
      </c>
      <c r="DD1019">
        <v>0</v>
      </c>
      <c r="DE1019">
        <v>0</v>
      </c>
      <c r="DF1019">
        <v>37.06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2</v>
      </c>
      <c r="DR1019">
        <v>2</v>
      </c>
      <c r="DS1019">
        <v>2</v>
      </c>
      <c r="DV1019" s="2"/>
      <c r="DZ1019" t="b">
        <v>1</v>
      </c>
      <c r="EA1019" s="2" t="s">
        <v>205</v>
      </c>
      <c r="ED1019" s="3">
        <v>46143</v>
      </c>
      <c r="EE1019" s="3">
        <v>46173</v>
      </c>
      <c r="EF1019" s="2" t="s">
        <v>173</v>
      </c>
      <c r="EG1019" t="b">
        <v>1</v>
      </c>
      <c r="EH1019" s="2" t="s">
        <v>174</v>
      </c>
      <c r="EK1019" s="2"/>
    </row>
    <row r="1020" spans="1:141" ht="15">
      <c r="A1020" s="3">
        <v>46143</v>
      </c>
      <c r="B1020">
        <v>7400</v>
      </c>
      <c r="D1020" s="2"/>
      <c r="E1020" t="s">
        <v>176</v>
      </c>
      <c r="F1020" s="2" t="s">
        <v>177</v>
      </c>
      <c r="G1020">
        <v>3</v>
      </c>
      <c r="H1020" s="3">
        <v>38950</v>
      </c>
      <c r="J1020">
        <v>110095.333</v>
      </c>
      <c r="K1020">
        <v>115345.3</v>
      </c>
      <c r="L1020">
        <v>137453.149</v>
      </c>
      <c r="M1020">
        <v>18</v>
      </c>
      <c r="N1020">
        <v>10</v>
      </c>
      <c r="O1020">
        <v>3</v>
      </c>
      <c r="P1020">
        <v>31</v>
      </c>
      <c r="Q1020">
        <v>100</v>
      </c>
      <c r="R1020">
        <v>100</v>
      </c>
      <c r="S1020">
        <v>6451247</v>
      </c>
      <c r="T1020">
        <v>1213500</v>
      </c>
      <c r="U1020">
        <v>5237747</v>
      </c>
      <c r="V1020">
        <v>19</v>
      </c>
      <c r="W1020">
        <v>3412955</v>
      </c>
      <c r="X1020">
        <v>0</v>
      </c>
      <c r="Y1020">
        <v>0</v>
      </c>
      <c r="Z1020">
        <v>15000</v>
      </c>
      <c r="AA1020">
        <v>142500</v>
      </c>
      <c r="AB1020">
        <v>0</v>
      </c>
      <c r="AC1020">
        <v>0</v>
      </c>
      <c r="AD1020">
        <v>0</v>
      </c>
      <c r="AE1020">
        <v>157500</v>
      </c>
      <c r="AF1020">
        <v>0</v>
      </c>
      <c r="AG1020">
        <v>432544</v>
      </c>
      <c r="AH1020">
        <v>0</v>
      </c>
      <c r="AI1020">
        <v>373700</v>
      </c>
      <c r="AJ1020">
        <v>806245</v>
      </c>
      <c r="AK1020">
        <v>1443258</v>
      </c>
      <c r="AL1020">
        <v>68726</v>
      </c>
      <c r="AM1020">
        <v>433802</v>
      </c>
      <c r="AN1020">
        <v>0</v>
      </c>
      <c r="AO1020">
        <v>60000</v>
      </c>
      <c r="AP1020">
        <v>2812031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13761</v>
      </c>
      <c r="AZ1020">
        <v>0</v>
      </c>
      <c r="BA1020">
        <v>0</v>
      </c>
      <c r="BB1020">
        <v>45000</v>
      </c>
      <c r="BC1020">
        <v>0</v>
      </c>
      <c r="BD1020">
        <v>0</v>
      </c>
      <c r="BE1020">
        <v>10000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510600</v>
      </c>
      <c r="BN1020">
        <v>51060</v>
      </c>
      <c r="BO1020">
        <v>261580</v>
      </c>
      <c r="BP1020">
        <v>280940</v>
      </c>
      <c r="BQ1020">
        <v>58060</v>
      </c>
      <c r="BR1020">
        <v>10240</v>
      </c>
      <c r="BS1020">
        <v>40020</v>
      </c>
      <c r="BT1020">
        <v>0</v>
      </c>
      <c r="BU1020">
        <v>1000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211154.37100000001</v>
      </c>
      <c r="CH1020">
        <v>31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12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20</v>
      </c>
      <c r="DA1020">
        <v>0</v>
      </c>
      <c r="DB1020">
        <v>14.5</v>
      </c>
      <c r="DC1020">
        <v>34.5</v>
      </c>
      <c r="DD1020">
        <v>56</v>
      </c>
      <c r="DE1020">
        <v>2</v>
      </c>
      <c r="DF1020">
        <v>42.08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0.5</v>
      </c>
      <c r="DR1020">
        <v>2</v>
      </c>
      <c r="DS1020">
        <v>2</v>
      </c>
      <c r="DV1020" s="2"/>
      <c r="DZ1020" t="b">
        <v>1</v>
      </c>
      <c r="EA1020" s="2" t="s">
        <v>205</v>
      </c>
      <c r="ED1020" s="3">
        <v>46143</v>
      </c>
      <c r="EE1020" s="3">
        <v>46173</v>
      </c>
      <c r="EF1020" s="2" t="s">
        <v>173</v>
      </c>
      <c r="EG1020" t="b">
        <v>1</v>
      </c>
      <c r="EH1020" s="2" t="s">
        <v>174</v>
      </c>
      <c r="EK1020" s="2"/>
    </row>
    <row r="1021" spans="1:141" ht="15">
      <c r="A1021" s="3">
        <v>46143</v>
      </c>
      <c r="B1021">
        <v>7510</v>
      </c>
      <c r="D1021" s="2"/>
      <c r="E1021" t="s">
        <v>181</v>
      </c>
      <c r="F1021" s="2" t="s">
        <v>182</v>
      </c>
      <c r="G1021">
        <v>17</v>
      </c>
      <c r="H1021" s="3">
        <v>35339</v>
      </c>
      <c r="J1021">
        <v>157791.16500000001</v>
      </c>
      <c r="K1021">
        <v>165291.133</v>
      </c>
      <c r="L1021">
        <v>196971.93400000001</v>
      </c>
      <c r="M1021">
        <v>18</v>
      </c>
      <c r="N1021">
        <v>10</v>
      </c>
      <c r="O1021">
        <v>3</v>
      </c>
      <c r="P1021">
        <v>31</v>
      </c>
      <c r="Q1021">
        <v>100</v>
      </c>
      <c r="R1021">
        <v>100</v>
      </c>
      <c r="S1021">
        <v>7056785</v>
      </c>
      <c r="T1021">
        <v>1516785</v>
      </c>
      <c r="U1021">
        <v>5540000</v>
      </c>
      <c r="V1021">
        <v>29</v>
      </c>
      <c r="W1021">
        <v>4891526</v>
      </c>
      <c r="X1021">
        <v>0</v>
      </c>
      <c r="Y1021">
        <v>0</v>
      </c>
      <c r="Z1021">
        <v>7500</v>
      </c>
      <c r="AA1021">
        <v>217500</v>
      </c>
      <c r="AB1021">
        <v>0</v>
      </c>
      <c r="AC1021">
        <v>0</v>
      </c>
      <c r="AD1021">
        <v>0</v>
      </c>
      <c r="AE1021">
        <v>225000</v>
      </c>
      <c r="AF1021">
        <v>0</v>
      </c>
      <c r="AG1021">
        <v>619841</v>
      </c>
      <c r="AH1021">
        <v>0</v>
      </c>
      <c r="AI1021">
        <v>0</v>
      </c>
      <c r="AJ1021">
        <v>619841</v>
      </c>
      <c r="AK1021">
        <v>1181831</v>
      </c>
      <c r="AL1021">
        <v>0</v>
      </c>
      <c r="AM1021">
        <v>0</v>
      </c>
      <c r="AN1021">
        <v>0</v>
      </c>
      <c r="AO1021">
        <v>0</v>
      </c>
      <c r="AP1021">
        <v>1801672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93587</v>
      </c>
      <c r="AZ1021">
        <v>0</v>
      </c>
      <c r="BA1021">
        <v>0</v>
      </c>
      <c r="BB1021">
        <v>45000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689660</v>
      </c>
      <c r="BN1021">
        <v>68960</v>
      </c>
      <c r="BO1021">
        <v>302570</v>
      </c>
      <c r="BP1021">
        <v>312400</v>
      </c>
      <c r="BQ1021">
        <v>63510</v>
      </c>
      <c r="BR1021">
        <v>14680</v>
      </c>
      <c r="BS1021">
        <v>57360</v>
      </c>
      <c r="BT1021">
        <v>0</v>
      </c>
      <c r="BU1021">
        <v>7645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290105.84299999999</v>
      </c>
      <c r="CH1021">
        <v>31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20</v>
      </c>
      <c r="DA1021">
        <v>0</v>
      </c>
      <c r="DB1021">
        <v>0</v>
      </c>
      <c r="DC1021">
        <v>20</v>
      </c>
      <c r="DD1021">
        <v>32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2</v>
      </c>
      <c r="DR1021">
        <v>2</v>
      </c>
      <c r="DS1021">
        <v>2</v>
      </c>
      <c r="DV1021" s="2"/>
      <c r="DZ1021" t="b">
        <v>1</v>
      </c>
      <c r="EA1021" s="2" t="s">
        <v>206</v>
      </c>
      <c r="ED1021" s="3">
        <v>46143</v>
      </c>
      <c r="EE1021" s="3">
        <v>46173</v>
      </c>
      <c r="EF1021" s="2" t="s">
        <v>173</v>
      </c>
      <c r="EG1021" t="b">
        <v>1</v>
      </c>
      <c r="EH1021" s="2" t="s">
        <v>174</v>
      </c>
      <c r="EK1021" s="2"/>
    </row>
    <row r="1022" spans="1:141" ht="15">
      <c r="A1022" s="3">
        <v>46143</v>
      </c>
      <c r="B1022">
        <v>7510</v>
      </c>
      <c r="D1022" s="2"/>
      <c r="E1022" t="s">
        <v>170</v>
      </c>
      <c r="F1022" s="2" t="s">
        <v>171</v>
      </c>
      <c r="G1022">
        <v>5</v>
      </c>
      <c r="H1022" s="3">
        <v>35339</v>
      </c>
      <c r="J1022">
        <v>131085.58900000001</v>
      </c>
      <c r="K1022">
        <v>138335.56700000001</v>
      </c>
      <c r="L1022">
        <v>164849.88399999999</v>
      </c>
      <c r="M1022">
        <v>18</v>
      </c>
      <c r="N1022">
        <v>10</v>
      </c>
      <c r="O1022">
        <v>3</v>
      </c>
      <c r="P1022">
        <v>31</v>
      </c>
      <c r="Q1022">
        <v>100</v>
      </c>
      <c r="R1022">
        <v>100</v>
      </c>
      <c r="S1022">
        <v>7551406</v>
      </c>
      <c r="T1022">
        <v>1821406</v>
      </c>
      <c r="U1022">
        <v>5730000</v>
      </c>
      <c r="V1022">
        <v>29</v>
      </c>
      <c r="W1022">
        <v>4063653</v>
      </c>
      <c r="X1022">
        <v>0</v>
      </c>
      <c r="Y1022">
        <v>0</v>
      </c>
      <c r="Z1022">
        <v>0</v>
      </c>
      <c r="AA1022">
        <v>217500</v>
      </c>
      <c r="AB1022">
        <v>0</v>
      </c>
      <c r="AC1022">
        <v>0</v>
      </c>
      <c r="AD1022">
        <v>0</v>
      </c>
      <c r="AE1022">
        <v>217500</v>
      </c>
      <c r="AF1022">
        <v>0</v>
      </c>
      <c r="AG1022">
        <v>518758</v>
      </c>
      <c r="AH1022">
        <v>0</v>
      </c>
      <c r="AI1022">
        <v>633641</v>
      </c>
      <c r="AJ1022">
        <v>1152400</v>
      </c>
      <c r="AK1022">
        <v>1236374</v>
      </c>
      <c r="AL1022">
        <v>164849</v>
      </c>
      <c r="AM1022">
        <v>590245</v>
      </c>
      <c r="AN1022">
        <v>0</v>
      </c>
      <c r="AO1022">
        <v>55000</v>
      </c>
      <c r="AP1022">
        <v>3198868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16385</v>
      </c>
      <c r="AZ1022">
        <v>0</v>
      </c>
      <c r="BA1022">
        <v>0</v>
      </c>
      <c r="BB1022">
        <v>55000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914050</v>
      </c>
      <c r="BN1022">
        <v>91400</v>
      </c>
      <c r="BO1022">
        <v>254170</v>
      </c>
      <c r="BP1022">
        <v>329400</v>
      </c>
      <c r="BQ1022">
        <v>67960</v>
      </c>
      <c r="BR1022">
        <v>12190</v>
      </c>
      <c r="BS1022">
        <v>47990</v>
      </c>
      <c r="BT1022">
        <v>0</v>
      </c>
      <c r="BU1022">
        <v>1773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102473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247061.258</v>
      </c>
      <c r="CH1022">
        <v>31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11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20</v>
      </c>
      <c r="DA1022">
        <v>0</v>
      </c>
      <c r="DB1022">
        <v>20.5</v>
      </c>
      <c r="DC1022">
        <v>40.5</v>
      </c>
      <c r="DD1022">
        <v>40</v>
      </c>
      <c r="DE1022">
        <v>4</v>
      </c>
      <c r="DF1022">
        <v>47.74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2</v>
      </c>
      <c r="DS1022">
        <v>2</v>
      </c>
      <c r="DV1022" s="2"/>
      <c r="DZ1022" t="b">
        <v>1</v>
      </c>
      <c r="EA1022" s="2" t="s">
        <v>206</v>
      </c>
      <c r="ED1022" s="3">
        <v>46143</v>
      </c>
      <c r="EE1022" s="3">
        <v>46173</v>
      </c>
      <c r="EF1022" s="2" t="s">
        <v>173</v>
      </c>
      <c r="EG1022" t="b">
        <v>1</v>
      </c>
      <c r="EH1022" s="2" t="s">
        <v>174</v>
      </c>
      <c r="EK1022" s="2"/>
    </row>
    <row r="1023" spans="1:141" ht="15">
      <c r="A1023" s="3">
        <v>46143</v>
      </c>
      <c r="B1023">
        <v>7510</v>
      </c>
      <c r="D1023" s="2"/>
      <c r="E1023" t="s">
        <v>170</v>
      </c>
      <c r="F1023" s="2" t="s">
        <v>171</v>
      </c>
      <c r="G1023">
        <v>13</v>
      </c>
      <c r="H1023" s="3">
        <v>35444</v>
      </c>
      <c r="J1023">
        <v>137689.58900000001</v>
      </c>
      <c r="K1023">
        <v>144939.56700000001</v>
      </c>
      <c r="L1023">
        <v>172719.65</v>
      </c>
      <c r="M1023">
        <v>18</v>
      </c>
      <c r="N1023">
        <v>10</v>
      </c>
      <c r="O1023">
        <v>3</v>
      </c>
      <c r="P1023">
        <v>31</v>
      </c>
      <c r="Q1023">
        <v>100</v>
      </c>
      <c r="R1023">
        <v>100</v>
      </c>
      <c r="S1023">
        <v>6730294</v>
      </c>
      <c r="T1023">
        <v>1511790</v>
      </c>
      <c r="U1023">
        <v>5218504</v>
      </c>
      <c r="V1023">
        <v>29</v>
      </c>
      <c r="W1023">
        <v>4268377</v>
      </c>
      <c r="X1023">
        <v>0</v>
      </c>
      <c r="Y1023">
        <v>0</v>
      </c>
      <c r="Z1023">
        <v>0</v>
      </c>
      <c r="AA1023">
        <v>217500</v>
      </c>
      <c r="AB1023">
        <v>0</v>
      </c>
      <c r="AC1023">
        <v>0</v>
      </c>
      <c r="AD1023">
        <v>0</v>
      </c>
      <c r="AE1023">
        <v>217500</v>
      </c>
      <c r="AF1023">
        <v>0</v>
      </c>
      <c r="AG1023">
        <v>543523</v>
      </c>
      <c r="AH1023">
        <v>0</v>
      </c>
      <c r="AI1023">
        <v>210502</v>
      </c>
      <c r="AJ1023">
        <v>754025</v>
      </c>
      <c r="AK1023">
        <v>1036317</v>
      </c>
      <c r="AL1023">
        <v>86359</v>
      </c>
      <c r="AM1023">
        <v>285505</v>
      </c>
      <c r="AN1023">
        <v>0</v>
      </c>
      <c r="AO1023">
        <v>30000</v>
      </c>
      <c r="AP1023">
        <v>2192206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17211</v>
      </c>
      <c r="AZ1023">
        <v>0</v>
      </c>
      <c r="BA1023">
        <v>0</v>
      </c>
      <c r="BB1023">
        <v>35000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716290</v>
      </c>
      <c r="BN1023">
        <v>71620</v>
      </c>
      <c r="BO1023">
        <v>298110</v>
      </c>
      <c r="BP1023">
        <v>297100</v>
      </c>
      <c r="BQ1023">
        <v>60570</v>
      </c>
      <c r="BR1023">
        <v>12810</v>
      </c>
      <c r="BS1023">
        <v>50290</v>
      </c>
      <c r="BT1023">
        <v>0</v>
      </c>
      <c r="BU1023">
        <v>5000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231429.94399999999</v>
      </c>
      <c r="CH1023">
        <v>31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6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20</v>
      </c>
      <c r="DA1023">
        <v>0</v>
      </c>
      <c r="DB1023">
        <v>6.5</v>
      </c>
      <c r="DC1023">
        <v>26.5</v>
      </c>
      <c r="DD1023">
        <v>32</v>
      </c>
      <c r="DE1023">
        <v>2</v>
      </c>
      <c r="DF1023">
        <v>22.04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1</v>
      </c>
      <c r="DR1023">
        <v>2</v>
      </c>
      <c r="DS1023">
        <v>2</v>
      </c>
      <c r="DV1023" s="2"/>
      <c r="DZ1023" t="b">
        <v>1</v>
      </c>
      <c r="EA1023" s="2" t="s">
        <v>206</v>
      </c>
      <c r="ED1023" s="3">
        <v>46143</v>
      </c>
      <c r="EE1023" s="3">
        <v>46173</v>
      </c>
      <c r="EF1023" s="2" t="s">
        <v>173</v>
      </c>
      <c r="EG1023" t="b">
        <v>1</v>
      </c>
      <c r="EH1023" s="2" t="s">
        <v>174</v>
      </c>
      <c r="EK1023" s="2"/>
    </row>
    <row r="1024" spans="1:141" ht="15">
      <c r="A1024" s="3">
        <v>46143</v>
      </c>
      <c r="B1024">
        <v>7510</v>
      </c>
      <c r="D1024" s="2"/>
      <c r="E1024" t="s">
        <v>176</v>
      </c>
      <c r="F1024" s="2" t="s">
        <v>177</v>
      </c>
      <c r="G1024">
        <v>25</v>
      </c>
      <c r="H1024" s="3">
        <v>35604</v>
      </c>
      <c r="J1024">
        <v>122091.333</v>
      </c>
      <c r="K1024">
        <v>129091.3</v>
      </c>
      <c r="L1024">
        <v>153833.799</v>
      </c>
      <c r="M1024">
        <v>18</v>
      </c>
      <c r="N1024">
        <v>10</v>
      </c>
      <c r="O1024">
        <v>3</v>
      </c>
      <c r="P1024">
        <v>31</v>
      </c>
      <c r="Q1024">
        <v>100</v>
      </c>
      <c r="R1024">
        <v>100</v>
      </c>
      <c r="S1024">
        <v>5255310</v>
      </c>
      <c r="T1024">
        <v>1021310</v>
      </c>
      <c r="U1024">
        <v>4234000</v>
      </c>
      <c r="V1024">
        <v>28</v>
      </c>
      <c r="W1024">
        <v>3784831</v>
      </c>
      <c r="X1024">
        <v>0</v>
      </c>
      <c r="Y1024">
        <v>0</v>
      </c>
      <c r="Z1024">
        <v>0</v>
      </c>
      <c r="AA1024">
        <v>210000</v>
      </c>
      <c r="AB1024">
        <v>0</v>
      </c>
      <c r="AC1024">
        <v>0</v>
      </c>
      <c r="AD1024">
        <v>0</v>
      </c>
      <c r="AE1024">
        <v>210000</v>
      </c>
      <c r="AF1024">
        <v>0</v>
      </c>
      <c r="AG1024">
        <v>484092</v>
      </c>
      <c r="AH1024">
        <v>0</v>
      </c>
      <c r="AI1024">
        <v>346126</v>
      </c>
      <c r="AJ1024">
        <v>830218</v>
      </c>
      <c r="AK1024">
        <v>0</v>
      </c>
      <c r="AL1024">
        <v>0</v>
      </c>
      <c r="AM1024">
        <v>354433</v>
      </c>
      <c r="AN1024">
        <v>0</v>
      </c>
      <c r="AO1024">
        <v>40000</v>
      </c>
      <c r="AP1024">
        <v>1224651</v>
      </c>
      <c r="AQ1024">
        <v>0</v>
      </c>
      <c r="AR1024">
        <v>10567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15261</v>
      </c>
      <c r="AZ1024">
        <v>0</v>
      </c>
      <c r="BA1024">
        <v>0</v>
      </c>
      <c r="BB1024">
        <v>10000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392920</v>
      </c>
      <c r="BN1024">
        <v>39290</v>
      </c>
      <c r="BO1024">
        <v>243910</v>
      </c>
      <c r="BP1024">
        <v>234660</v>
      </c>
      <c r="BQ1024">
        <v>47300</v>
      </c>
      <c r="BR1024">
        <v>11360</v>
      </c>
      <c r="BS1024">
        <v>44780</v>
      </c>
      <c r="BT1024">
        <v>0</v>
      </c>
      <c r="BU1024">
        <v>7090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193254.94399999999</v>
      </c>
      <c r="CH1024">
        <v>31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8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20</v>
      </c>
      <c r="DA1024">
        <v>0</v>
      </c>
      <c r="DB1024">
        <v>12</v>
      </c>
      <c r="DC1024">
        <v>32</v>
      </c>
      <c r="DD1024">
        <v>0</v>
      </c>
      <c r="DE1024">
        <v>0</v>
      </c>
      <c r="DF1024">
        <v>30.72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2.5</v>
      </c>
      <c r="DR1024">
        <v>2</v>
      </c>
      <c r="DS1024">
        <v>2</v>
      </c>
      <c r="DV1024" s="2"/>
      <c r="DZ1024" t="b">
        <v>1</v>
      </c>
      <c r="EA1024" s="2" t="s">
        <v>206</v>
      </c>
      <c r="ED1024" s="3">
        <v>46143</v>
      </c>
      <c r="EE1024" s="3">
        <v>46173</v>
      </c>
      <c r="EF1024" s="2" t="s">
        <v>173</v>
      </c>
      <c r="EG1024" t="b">
        <v>1</v>
      </c>
      <c r="EH1024" s="2" t="s">
        <v>174</v>
      </c>
      <c r="EK1024" s="2"/>
    </row>
    <row r="1025" spans="1:141" ht="15">
      <c r="A1025" s="3">
        <v>46143</v>
      </c>
      <c r="B1025">
        <v>7510</v>
      </c>
      <c r="D1025" s="2"/>
      <c r="E1025" t="s">
        <v>176</v>
      </c>
      <c r="F1025" s="2" t="s">
        <v>177</v>
      </c>
      <c r="G1025">
        <v>11</v>
      </c>
      <c r="H1025" s="3">
        <v>36704</v>
      </c>
      <c r="J1025">
        <v>116136.333</v>
      </c>
      <c r="K1025">
        <v>122386.3</v>
      </c>
      <c r="L1025">
        <v>145843.674</v>
      </c>
      <c r="M1025">
        <v>18</v>
      </c>
      <c r="N1025">
        <v>10</v>
      </c>
      <c r="O1025">
        <v>3</v>
      </c>
      <c r="P1025">
        <v>31</v>
      </c>
      <c r="Q1025">
        <v>100</v>
      </c>
      <c r="R1025">
        <v>100</v>
      </c>
      <c r="S1025">
        <v>6081059</v>
      </c>
      <c r="T1025">
        <v>1293059</v>
      </c>
      <c r="U1025">
        <v>4788000</v>
      </c>
      <c r="V1025">
        <v>25</v>
      </c>
      <c r="W1025">
        <v>3600226</v>
      </c>
      <c r="X1025">
        <v>0</v>
      </c>
      <c r="Y1025">
        <v>0</v>
      </c>
      <c r="Z1025">
        <v>0</v>
      </c>
      <c r="AA1025">
        <v>187500</v>
      </c>
      <c r="AB1025">
        <v>0</v>
      </c>
      <c r="AC1025">
        <v>0</v>
      </c>
      <c r="AD1025">
        <v>0</v>
      </c>
      <c r="AE1025">
        <v>187500</v>
      </c>
      <c r="AF1025">
        <v>0</v>
      </c>
      <c r="AG1025">
        <v>458948</v>
      </c>
      <c r="AH1025">
        <v>0</v>
      </c>
      <c r="AI1025">
        <v>396512</v>
      </c>
      <c r="AJ1025">
        <v>855461</v>
      </c>
      <c r="AK1025">
        <v>875062</v>
      </c>
      <c r="AL1025">
        <v>72921</v>
      </c>
      <c r="AM1025">
        <v>405372</v>
      </c>
      <c r="AN1025">
        <v>0</v>
      </c>
      <c r="AO1025">
        <v>45000</v>
      </c>
      <c r="AP1025">
        <v>2253816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14517</v>
      </c>
      <c r="AZ1025">
        <v>0</v>
      </c>
      <c r="BA1025">
        <v>0</v>
      </c>
      <c r="BB1025">
        <v>25000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575980</v>
      </c>
      <c r="BN1025">
        <v>57590</v>
      </c>
      <c r="BO1025">
        <v>265950</v>
      </c>
      <c r="BP1025">
        <v>276850</v>
      </c>
      <c r="BQ1025">
        <v>54730</v>
      </c>
      <c r="BR1025">
        <v>10800</v>
      </c>
      <c r="BS1025">
        <v>42460</v>
      </c>
      <c r="BT1025">
        <v>0</v>
      </c>
      <c r="BU1025">
        <v>8699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217723.36</v>
      </c>
      <c r="CH1025">
        <v>31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9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20</v>
      </c>
      <c r="DA1025">
        <v>0</v>
      </c>
      <c r="DB1025">
        <v>14.5</v>
      </c>
      <c r="DC1025">
        <v>34.5</v>
      </c>
      <c r="DD1025">
        <v>32</v>
      </c>
      <c r="DE1025">
        <v>2</v>
      </c>
      <c r="DF1025">
        <v>37.06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2</v>
      </c>
      <c r="DR1025">
        <v>2</v>
      </c>
      <c r="DS1025">
        <v>2</v>
      </c>
      <c r="DV1025" s="2"/>
      <c r="DZ1025" t="b">
        <v>1</v>
      </c>
      <c r="EA1025" s="2" t="s">
        <v>206</v>
      </c>
      <c r="ED1025" s="3">
        <v>46143</v>
      </c>
      <c r="EE1025" s="3">
        <v>46173</v>
      </c>
      <c r="EF1025" s="2" t="s">
        <v>173</v>
      </c>
      <c r="EG1025" t="b">
        <v>1</v>
      </c>
      <c r="EH1025" s="2" t="s">
        <v>174</v>
      </c>
      <c r="EK1025" s="2"/>
    </row>
    <row r="1026" spans="1:141" ht="15">
      <c r="A1026" s="3">
        <v>46143</v>
      </c>
      <c r="B1026">
        <v>7510</v>
      </c>
      <c r="D1026" s="2"/>
      <c r="E1026" t="s">
        <v>176</v>
      </c>
      <c r="F1026" s="2" t="s">
        <v>177</v>
      </c>
      <c r="G1026">
        <v>1</v>
      </c>
      <c r="H1026" s="3">
        <v>38294</v>
      </c>
      <c r="J1026">
        <v>108315.333</v>
      </c>
      <c r="K1026">
        <v>113565.3</v>
      </c>
      <c r="L1026">
        <v>135331.98300000001</v>
      </c>
      <c r="M1026">
        <v>18</v>
      </c>
      <c r="N1026">
        <v>10</v>
      </c>
      <c r="O1026">
        <v>3</v>
      </c>
      <c r="P1026">
        <v>31</v>
      </c>
      <c r="Q1026">
        <v>100</v>
      </c>
      <c r="R1026">
        <v>100</v>
      </c>
      <c r="S1026">
        <v>5648631</v>
      </c>
      <c r="T1026">
        <v>1067570</v>
      </c>
      <c r="U1026">
        <v>4581061</v>
      </c>
      <c r="V1026">
        <v>21</v>
      </c>
      <c r="W1026">
        <v>3357775</v>
      </c>
      <c r="X1026">
        <v>0</v>
      </c>
      <c r="Y1026">
        <v>0</v>
      </c>
      <c r="Z1026">
        <v>0</v>
      </c>
      <c r="AA1026">
        <v>157500</v>
      </c>
      <c r="AB1026">
        <v>0</v>
      </c>
      <c r="AC1026">
        <v>0</v>
      </c>
      <c r="AD1026">
        <v>0</v>
      </c>
      <c r="AE1026">
        <v>157500</v>
      </c>
      <c r="AF1026">
        <v>0</v>
      </c>
      <c r="AG1026">
        <v>425869</v>
      </c>
      <c r="AH1026">
        <v>0</v>
      </c>
      <c r="AI1026">
        <v>317184</v>
      </c>
      <c r="AJ1026">
        <v>743054</v>
      </c>
      <c r="AK1026">
        <v>811991</v>
      </c>
      <c r="AL1026">
        <v>67665</v>
      </c>
      <c r="AM1026">
        <v>427107</v>
      </c>
      <c r="AN1026">
        <v>0</v>
      </c>
      <c r="AO1026">
        <v>60000</v>
      </c>
      <c r="AP1026">
        <v>2109817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13539</v>
      </c>
      <c r="AZ1026">
        <v>0</v>
      </c>
      <c r="BA1026">
        <v>0</v>
      </c>
      <c r="BB1026">
        <v>10000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429200</v>
      </c>
      <c r="BN1026">
        <v>42920</v>
      </c>
      <c r="BO1026">
        <v>250650</v>
      </c>
      <c r="BP1026">
        <v>243470</v>
      </c>
      <c r="BQ1026">
        <v>50840</v>
      </c>
      <c r="BR1026">
        <v>10080</v>
      </c>
      <c r="BS1026">
        <v>39410</v>
      </c>
      <c r="BT1026">
        <v>0</v>
      </c>
      <c r="BU1026">
        <v>1000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189233.43799999999</v>
      </c>
      <c r="CH1026">
        <v>31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12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20</v>
      </c>
      <c r="DA1026">
        <v>0</v>
      </c>
      <c r="DB1026">
        <v>12.5</v>
      </c>
      <c r="DC1026">
        <v>32.5</v>
      </c>
      <c r="DD1026">
        <v>32</v>
      </c>
      <c r="DE1026">
        <v>2</v>
      </c>
      <c r="DF1026">
        <v>42.08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1</v>
      </c>
      <c r="DR1026">
        <v>2</v>
      </c>
      <c r="DS1026">
        <v>2</v>
      </c>
      <c r="DV1026" s="2"/>
      <c r="DZ1026" t="b">
        <v>1</v>
      </c>
      <c r="EA1026" s="2" t="s">
        <v>206</v>
      </c>
      <c r="ED1026" s="3">
        <v>46143</v>
      </c>
      <c r="EE1026" s="3">
        <v>46173</v>
      </c>
      <c r="EF1026" s="2" t="s">
        <v>173</v>
      </c>
      <c r="EG1026" t="b">
        <v>1</v>
      </c>
      <c r="EH1026" s="2" t="s">
        <v>174</v>
      </c>
      <c r="EK1026" s="2"/>
    </row>
    <row r="1027" spans="1:141" ht="15">
      <c r="A1027" s="3">
        <v>46143</v>
      </c>
      <c r="B1027">
        <v>7510</v>
      </c>
      <c r="D1027" s="2"/>
      <c r="E1027" t="s">
        <v>179</v>
      </c>
      <c r="F1027" s="2" t="s">
        <v>180</v>
      </c>
      <c r="G1027">
        <v>14</v>
      </c>
      <c r="H1027" s="3">
        <v>40686</v>
      </c>
      <c r="J1027">
        <v>102118.299</v>
      </c>
      <c r="K1027">
        <v>105868.26700000001</v>
      </c>
      <c r="L1027">
        <v>126159.68399999999</v>
      </c>
      <c r="M1027">
        <v>18</v>
      </c>
      <c r="N1027">
        <v>10</v>
      </c>
      <c r="O1027">
        <v>3</v>
      </c>
      <c r="P1027">
        <v>31</v>
      </c>
      <c r="Q1027">
        <v>100</v>
      </c>
      <c r="R1027">
        <v>100</v>
      </c>
      <c r="S1027">
        <v>3707937</v>
      </c>
      <c r="T1027">
        <v>615910</v>
      </c>
      <c r="U1027">
        <v>3092027</v>
      </c>
      <c r="V1027">
        <v>15</v>
      </c>
      <c r="W1027">
        <v>3165667</v>
      </c>
      <c r="X1027">
        <v>0</v>
      </c>
      <c r="Y1027">
        <v>0</v>
      </c>
      <c r="Z1027">
        <v>0</v>
      </c>
      <c r="AA1027">
        <v>112500</v>
      </c>
      <c r="AB1027">
        <v>0</v>
      </c>
      <c r="AC1027">
        <v>0</v>
      </c>
      <c r="AD1027">
        <v>0</v>
      </c>
      <c r="AE1027">
        <v>112500</v>
      </c>
      <c r="AF1027">
        <v>0</v>
      </c>
      <c r="AG1027">
        <v>397006</v>
      </c>
      <c r="AH1027">
        <v>0</v>
      </c>
      <c r="AI1027">
        <v>0</v>
      </c>
      <c r="AJ1027">
        <v>397006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397006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12764</v>
      </c>
      <c r="AZ1027">
        <v>0</v>
      </c>
      <c r="BA1027">
        <v>0</v>
      </c>
      <c r="BB1027">
        <v>20000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183530</v>
      </c>
      <c r="BN1027">
        <v>18350</v>
      </c>
      <c r="BO1027">
        <v>173990</v>
      </c>
      <c r="BP1027">
        <v>159420</v>
      </c>
      <c r="BQ1027">
        <v>33370</v>
      </c>
      <c r="BR1027">
        <v>9500</v>
      </c>
      <c r="BS1027">
        <v>36750</v>
      </c>
      <c r="BT1027">
        <v>1000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131078.15700000001</v>
      </c>
      <c r="CH1027">
        <v>31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20</v>
      </c>
      <c r="DA1027">
        <v>0</v>
      </c>
      <c r="DB1027">
        <v>0</v>
      </c>
      <c r="DC1027">
        <v>20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0.5</v>
      </c>
      <c r="DR1027">
        <v>2</v>
      </c>
      <c r="DS1027">
        <v>2</v>
      </c>
      <c r="DV1027" s="2"/>
      <c r="DZ1027" t="b">
        <v>1</v>
      </c>
      <c r="EA1027" s="2" t="s">
        <v>206</v>
      </c>
      <c r="ED1027" s="3">
        <v>46143</v>
      </c>
      <c r="EE1027" s="3">
        <v>46173</v>
      </c>
      <c r="EF1027" s="2" t="s">
        <v>173</v>
      </c>
      <c r="EG1027" t="b">
        <v>1</v>
      </c>
      <c r="EH1027" s="2" t="s">
        <v>174</v>
      </c>
      <c r="EK1027" s="2"/>
    </row>
    <row r="1028" spans="1:141" ht="15">
      <c r="A1028" s="3">
        <v>46143</v>
      </c>
      <c r="B1028">
        <v>7610</v>
      </c>
      <c r="D1028" s="2"/>
      <c r="E1028" t="s">
        <v>176</v>
      </c>
      <c r="F1028" s="2" t="s">
        <v>177</v>
      </c>
      <c r="G1028">
        <v>19</v>
      </c>
      <c r="H1028" s="3">
        <v>38124</v>
      </c>
      <c r="J1028">
        <v>120215.333</v>
      </c>
      <c r="K1028">
        <v>125715.3</v>
      </c>
      <c r="L1028">
        <v>149810.73300000001</v>
      </c>
      <c r="M1028">
        <v>18</v>
      </c>
      <c r="N1028">
        <v>10</v>
      </c>
      <c r="O1028">
        <v>3</v>
      </c>
      <c r="P1028">
        <v>31</v>
      </c>
      <c r="Q1028">
        <v>100</v>
      </c>
      <c r="R1028">
        <v>100</v>
      </c>
      <c r="S1028">
        <v>6602335</v>
      </c>
      <c r="T1028">
        <v>1327410</v>
      </c>
      <c r="U1028">
        <v>5274925</v>
      </c>
      <c r="V1028">
        <v>22</v>
      </c>
      <c r="W1028">
        <v>3726675</v>
      </c>
      <c r="X1028">
        <v>0</v>
      </c>
      <c r="Y1028">
        <v>0</v>
      </c>
      <c r="Z1028">
        <v>0</v>
      </c>
      <c r="AA1028">
        <v>165000</v>
      </c>
      <c r="AB1028">
        <v>0</v>
      </c>
      <c r="AC1028">
        <v>0</v>
      </c>
      <c r="AD1028">
        <v>0</v>
      </c>
      <c r="AE1028">
        <v>165000</v>
      </c>
      <c r="AF1028">
        <v>0</v>
      </c>
      <c r="AG1028">
        <v>471432</v>
      </c>
      <c r="AH1028">
        <v>0</v>
      </c>
      <c r="AI1028">
        <v>519655</v>
      </c>
      <c r="AJ1028">
        <v>991088</v>
      </c>
      <c r="AK1028">
        <v>1348296</v>
      </c>
      <c r="AL1028">
        <v>74905</v>
      </c>
      <c r="AM1028">
        <v>221345</v>
      </c>
      <c r="AN1028">
        <v>0</v>
      </c>
      <c r="AO1028">
        <v>25000</v>
      </c>
      <c r="AP1028">
        <v>2660634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15026</v>
      </c>
      <c r="AZ1028">
        <v>0</v>
      </c>
      <c r="BA1028">
        <v>0</v>
      </c>
      <c r="BB1028">
        <v>35000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579110</v>
      </c>
      <c r="BN1028">
        <v>57910</v>
      </c>
      <c r="BO1028">
        <v>286330</v>
      </c>
      <c r="BP1028">
        <v>288830</v>
      </c>
      <c r="BQ1028">
        <v>59420</v>
      </c>
      <c r="BR1028">
        <v>11180</v>
      </c>
      <c r="BS1028">
        <v>43630</v>
      </c>
      <c r="BT1028">
        <v>0</v>
      </c>
      <c r="BU1028">
        <v>1000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212838.95499999999</v>
      </c>
      <c r="CH1028">
        <v>31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5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20</v>
      </c>
      <c r="DA1028">
        <v>0</v>
      </c>
      <c r="DB1028">
        <v>18.5</v>
      </c>
      <c r="DC1028">
        <v>38.5</v>
      </c>
      <c r="DD1028">
        <v>48</v>
      </c>
      <c r="DE1028">
        <v>2</v>
      </c>
      <c r="DF1028">
        <v>19.7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2</v>
      </c>
      <c r="DS1028">
        <v>2</v>
      </c>
      <c r="DV1028" s="2"/>
      <c r="DZ1028" t="b">
        <v>1</v>
      </c>
      <c r="EA1028" s="2" t="s">
        <v>207</v>
      </c>
      <c r="ED1028" s="3">
        <v>46143</v>
      </c>
      <c r="EE1028" s="3">
        <v>46173</v>
      </c>
      <c r="EF1028" s="2" t="s">
        <v>173</v>
      </c>
      <c r="EG1028" t="b">
        <v>1</v>
      </c>
      <c r="EH1028" s="2" t="s">
        <v>174</v>
      </c>
      <c r="EK1028" s="2"/>
    </row>
    <row r="1029" spans="1:141" ht="15">
      <c r="A1029" s="3">
        <v>46143</v>
      </c>
      <c r="B1029">
        <v>7610</v>
      </c>
      <c r="D1029" s="2"/>
      <c r="E1029" t="s">
        <v>179</v>
      </c>
      <c r="F1029" s="2" t="s">
        <v>180</v>
      </c>
      <c r="G1029">
        <v>19</v>
      </c>
      <c r="H1029" s="3">
        <v>38600</v>
      </c>
      <c r="J1029">
        <v>105328.299</v>
      </c>
      <c r="K1029">
        <v>110328.26700000001</v>
      </c>
      <c r="L1029">
        <v>131474.51800000001</v>
      </c>
      <c r="M1029">
        <v>18</v>
      </c>
      <c r="N1029">
        <v>10</v>
      </c>
      <c r="O1029">
        <v>3</v>
      </c>
      <c r="P1029">
        <v>31</v>
      </c>
      <c r="Q1029">
        <v>100</v>
      </c>
      <c r="R1029">
        <v>100</v>
      </c>
      <c r="S1029">
        <v>5550699</v>
      </c>
      <c r="T1029">
        <v>1157400</v>
      </c>
      <c r="U1029">
        <v>4393299</v>
      </c>
      <c r="V1029">
        <v>20</v>
      </c>
      <c r="W1029">
        <v>3265177</v>
      </c>
      <c r="X1029">
        <v>0</v>
      </c>
      <c r="Y1029">
        <v>0</v>
      </c>
      <c r="Z1029">
        <v>0</v>
      </c>
      <c r="AA1029">
        <v>150000</v>
      </c>
      <c r="AB1029">
        <v>0</v>
      </c>
      <c r="AC1029">
        <v>0</v>
      </c>
      <c r="AD1029">
        <v>0</v>
      </c>
      <c r="AE1029">
        <v>150000</v>
      </c>
      <c r="AF1029">
        <v>0</v>
      </c>
      <c r="AG1029">
        <v>413731</v>
      </c>
      <c r="AH1029">
        <v>0</v>
      </c>
      <c r="AI1029">
        <v>505355</v>
      </c>
      <c r="AJ1029">
        <v>919086</v>
      </c>
      <c r="AK1029">
        <v>1183270</v>
      </c>
      <c r="AL1029">
        <v>0</v>
      </c>
      <c r="AM1029">
        <v>0</v>
      </c>
      <c r="AN1029">
        <v>0</v>
      </c>
      <c r="AO1029">
        <v>0</v>
      </c>
      <c r="AP1029">
        <v>2102356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13166</v>
      </c>
      <c r="AZ1029">
        <v>0</v>
      </c>
      <c r="BA1029">
        <v>0</v>
      </c>
      <c r="BB1029">
        <v>20000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418970</v>
      </c>
      <c r="BN1029">
        <v>41890</v>
      </c>
      <c r="BO1029">
        <v>225860</v>
      </c>
      <c r="BP1029">
        <v>243540</v>
      </c>
      <c r="BQ1029">
        <v>49960</v>
      </c>
      <c r="BR1029">
        <v>9800</v>
      </c>
      <c r="BS1029">
        <v>38280</v>
      </c>
      <c r="BT1029">
        <v>23000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106100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179963.29199999999</v>
      </c>
      <c r="CH1029">
        <v>31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20</v>
      </c>
      <c r="DA1029">
        <v>0</v>
      </c>
      <c r="DB1029">
        <v>20.5</v>
      </c>
      <c r="DC1029">
        <v>40.5</v>
      </c>
      <c r="DD1029">
        <v>48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2</v>
      </c>
      <c r="DS1029">
        <v>2</v>
      </c>
      <c r="DV1029" s="2"/>
      <c r="DZ1029" t="b">
        <v>1</v>
      </c>
      <c r="EA1029" s="2" t="s">
        <v>207</v>
      </c>
      <c r="ED1029" s="3">
        <v>46143</v>
      </c>
      <c r="EE1029" s="3">
        <v>46173</v>
      </c>
      <c r="EF1029" s="2" t="s">
        <v>173</v>
      </c>
      <c r="EG1029" t="b">
        <v>1</v>
      </c>
      <c r="EH1029" s="2" t="s">
        <v>174</v>
      </c>
      <c r="EK1029" s="2"/>
    </row>
    <row r="1030" spans="1:141" ht="15">
      <c r="A1030" s="3">
        <v>46143</v>
      </c>
      <c r="B1030">
        <v>7620</v>
      </c>
      <c r="D1030" s="2"/>
      <c r="E1030" t="s">
        <v>170</v>
      </c>
      <c r="F1030" s="2" t="s">
        <v>171</v>
      </c>
      <c r="G1030">
        <v>18</v>
      </c>
      <c r="H1030" s="3">
        <v>35723</v>
      </c>
      <c r="J1030">
        <v>140719.58900000001</v>
      </c>
      <c r="K1030">
        <v>147719.56700000001</v>
      </c>
      <c r="L1030">
        <v>176032.484</v>
      </c>
      <c r="M1030">
        <v>18</v>
      </c>
      <c r="N1030">
        <v>10</v>
      </c>
      <c r="O1030">
        <v>3</v>
      </c>
      <c r="P1030">
        <v>31</v>
      </c>
      <c r="Q1030">
        <v>100</v>
      </c>
      <c r="R1030">
        <v>100</v>
      </c>
      <c r="S1030">
        <v>7833275</v>
      </c>
      <c r="T1030">
        <v>1813275</v>
      </c>
      <c r="U1030">
        <v>6020000</v>
      </c>
      <c r="V1030">
        <v>28</v>
      </c>
      <c r="W1030">
        <v>4362307</v>
      </c>
      <c r="X1030">
        <v>0</v>
      </c>
      <c r="Y1030">
        <v>0</v>
      </c>
      <c r="Z1030">
        <v>0</v>
      </c>
      <c r="AA1030">
        <v>210000</v>
      </c>
      <c r="AB1030">
        <v>0</v>
      </c>
      <c r="AC1030">
        <v>0</v>
      </c>
      <c r="AD1030">
        <v>0</v>
      </c>
      <c r="AE1030">
        <v>210000</v>
      </c>
      <c r="AF1030">
        <v>0</v>
      </c>
      <c r="AG1030">
        <v>553948</v>
      </c>
      <c r="AH1030">
        <v>0</v>
      </c>
      <c r="AI1030">
        <v>412576</v>
      </c>
      <c r="AJ1030">
        <v>966524</v>
      </c>
      <c r="AK1030">
        <v>1518280</v>
      </c>
      <c r="AL1030">
        <v>88016</v>
      </c>
      <c r="AM1030">
        <v>555558</v>
      </c>
      <c r="AN1030">
        <v>0</v>
      </c>
      <c r="AO1030">
        <v>60000</v>
      </c>
      <c r="AP1030">
        <v>3188378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17590</v>
      </c>
      <c r="AZ1030">
        <v>0</v>
      </c>
      <c r="BA1030">
        <v>0</v>
      </c>
      <c r="BB1030">
        <v>55000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835030</v>
      </c>
      <c r="BN1030">
        <v>83500</v>
      </c>
      <c r="BO1030">
        <v>302570</v>
      </c>
      <c r="BP1030">
        <v>348310</v>
      </c>
      <c r="BQ1030">
        <v>70500</v>
      </c>
      <c r="BR1030">
        <v>13090</v>
      </c>
      <c r="BS1030">
        <v>51260</v>
      </c>
      <c r="BT1030">
        <v>12000</v>
      </c>
      <c r="BU1030">
        <v>7242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89773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265153.011</v>
      </c>
      <c r="CH1030">
        <v>31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12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20</v>
      </c>
      <c r="DA1030">
        <v>0</v>
      </c>
      <c r="DB1030">
        <v>12.5</v>
      </c>
      <c r="DC1030">
        <v>32.5</v>
      </c>
      <c r="DD1030">
        <v>46</v>
      </c>
      <c r="DE1030">
        <v>2</v>
      </c>
      <c r="DF1030">
        <v>42.08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2</v>
      </c>
      <c r="DS1030">
        <v>2</v>
      </c>
      <c r="DV1030" s="2"/>
      <c r="DZ1030" t="b">
        <v>1</v>
      </c>
      <c r="EA1030" s="2" t="s">
        <v>208</v>
      </c>
      <c r="ED1030" s="3">
        <v>46143</v>
      </c>
      <c r="EE1030" s="3">
        <v>46173</v>
      </c>
      <c r="EF1030" s="2" t="s">
        <v>173</v>
      </c>
      <c r="EG1030" t="b">
        <v>1</v>
      </c>
      <c r="EH1030" s="2" t="s">
        <v>174</v>
      </c>
      <c r="EK1030" s="2"/>
    </row>
    <row r="1031" spans="1:141" ht="15">
      <c r="A1031" s="3">
        <v>46143</v>
      </c>
      <c r="B1031">
        <v>7620</v>
      </c>
      <c r="D1031" s="2"/>
      <c r="E1031" t="s">
        <v>170</v>
      </c>
      <c r="F1031" s="2" t="s">
        <v>171</v>
      </c>
      <c r="G1031">
        <v>3</v>
      </c>
      <c r="H1031" s="3">
        <v>35738</v>
      </c>
      <c r="J1031">
        <v>129126.58900000001</v>
      </c>
      <c r="K1031">
        <v>136126.56700000001</v>
      </c>
      <c r="L1031">
        <v>162217.492</v>
      </c>
      <c r="M1031">
        <v>18</v>
      </c>
      <c r="N1031">
        <v>10</v>
      </c>
      <c r="O1031">
        <v>3</v>
      </c>
      <c r="P1031">
        <v>31</v>
      </c>
      <c r="Q1031">
        <v>100</v>
      </c>
      <c r="R1031">
        <v>100</v>
      </c>
      <c r="S1031">
        <v>7631445</v>
      </c>
      <c r="T1031">
        <v>1627690</v>
      </c>
      <c r="U1031">
        <v>6003755</v>
      </c>
      <c r="V1031">
        <v>28</v>
      </c>
      <c r="W1031">
        <v>4002924</v>
      </c>
      <c r="X1031">
        <v>0</v>
      </c>
      <c r="Y1031">
        <v>0</v>
      </c>
      <c r="Z1031">
        <v>0</v>
      </c>
      <c r="AA1031">
        <v>210000</v>
      </c>
      <c r="AB1031">
        <v>0</v>
      </c>
      <c r="AC1031">
        <v>0</v>
      </c>
      <c r="AD1031">
        <v>0</v>
      </c>
      <c r="AE1031">
        <v>210000</v>
      </c>
      <c r="AF1031">
        <v>0</v>
      </c>
      <c r="AG1031">
        <v>510474</v>
      </c>
      <c r="AH1031">
        <v>0</v>
      </c>
      <c r="AI1031">
        <v>562691</v>
      </c>
      <c r="AJ1031">
        <v>1073166</v>
      </c>
      <c r="AK1031">
        <v>1581620</v>
      </c>
      <c r="AL1031">
        <v>81108</v>
      </c>
      <c r="AM1031">
        <v>556487</v>
      </c>
      <c r="AN1031">
        <v>0</v>
      </c>
      <c r="AO1031">
        <v>55000</v>
      </c>
      <c r="AP1031">
        <v>3347381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16140</v>
      </c>
      <c r="AZ1031">
        <v>0</v>
      </c>
      <c r="BA1031">
        <v>0</v>
      </c>
      <c r="BB1031">
        <v>55000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723640</v>
      </c>
      <c r="BN1031">
        <v>72360</v>
      </c>
      <c r="BO1031">
        <v>283290</v>
      </c>
      <c r="BP1031">
        <v>331740</v>
      </c>
      <c r="BQ1031">
        <v>68680</v>
      </c>
      <c r="BR1031">
        <v>12010</v>
      </c>
      <c r="BS1031">
        <v>47230</v>
      </c>
      <c r="BT1031">
        <v>11000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77740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246334.09</v>
      </c>
      <c r="CH1031">
        <v>31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11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20</v>
      </c>
      <c r="DA1031">
        <v>0</v>
      </c>
      <c r="DB1031">
        <v>18.5</v>
      </c>
      <c r="DC1031">
        <v>38.5</v>
      </c>
      <c r="DD1031">
        <v>52</v>
      </c>
      <c r="DE1031">
        <v>2</v>
      </c>
      <c r="DF1031">
        <v>45.74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2</v>
      </c>
      <c r="DS1031">
        <v>2</v>
      </c>
      <c r="DV1031" s="2"/>
      <c r="DZ1031" t="b">
        <v>1</v>
      </c>
      <c r="EA1031" s="2" t="s">
        <v>208</v>
      </c>
      <c r="ED1031" s="3">
        <v>46143</v>
      </c>
      <c r="EE1031" s="3">
        <v>46173</v>
      </c>
      <c r="EF1031" s="2" t="s">
        <v>173</v>
      </c>
      <c r="EG1031" t="b">
        <v>1</v>
      </c>
      <c r="EH1031" s="2" t="s">
        <v>174</v>
      </c>
      <c r="EK1031" s="2"/>
    </row>
    <row r="1032" spans="1:141" ht="15">
      <c r="A1032" s="3">
        <v>46143</v>
      </c>
      <c r="B1032">
        <v>7620</v>
      </c>
      <c r="D1032" s="2"/>
      <c r="E1032" t="s">
        <v>170</v>
      </c>
      <c r="F1032" s="2" t="s">
        <v>171</v>
      </c>
      <c r="G1032">
        <v>14</v>
      </c>
      <c r="H1032" s="3">
        <v>35416</v>
      </c>
      <c r="J1032">
        <v>138345.58900000001</v>
      </c>
      <c r="K1032">
        <v>145595.56700000001</v>
      </c>
      <c r="L1032">
        <v>173501.38399999999</v>
      </c>
      <c r="M1032">
        <v>4</v>
      </c>
      <c r="N1032">
        <v>4</v>
      </c>
      <c r="O1032">
        <v>2</v>
      </c>
      <c r="P1032">
        <v>10</v>
      </c>
      <c r="Q1032">
        <v>100</v>
      </c>
      <c r="R1032">
        <v>100</v>
      </c>
      <c r="S1032">
        <v>2155788</v>
      </c>
      <c r="T1032">
        <v>463530</v>
      </c>
      <c r="U1032">
        <v>1692258</v>
      </c>
      <c r="V1032">
        <v>29</v>
      </c>
      <c r="W1032">
        <v>1383455</v>
      </c>
      <c r="X1032">
        <v>0</v>
      </c>
      <c r="Y1032">
        <v>0</v>
      </c>
      <c r="Z1032">
        <v>0</v>
      </c>
      <c r="AA1032">
        <v>65250</v>
      </c>
      <c r="AB1032">
        <v>0</v>
      </c>
      <c r="AC1032">
        <v>0</v>
      </c>
      <c r="AD1032">
        <v>0</v>
      </c>
      <c r="AE1032">
        <v>65250</v>
      </c>
      <c r="AF1032">
        <v>0</v>
      </c>
      <c r="AG1032">
        <v>176079</v>
      </c>
      <c r="AH1032">
        <v>0</v>
      </c>
      <c r="AI1032">
        <v>0</v>
      </c>
      <c r="AJ1032">
        <v>176079</v>
      </c>
      <c r="AK1032">
        <v>520504</v>
      </c>
      <c r="AL1032">
        <v>0</v>
      </c>
      <c r="AM1032">
        <v>0</v>
      </c>
      <c r="AN1032">
        <v>0</v>
      </c>
      <c r="AO1032">
        <v>0</v>
      </c>
      <c r="AP1032">
        <v>696583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10500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302570</v>
      </c>
      <c r="BP1032">
        <v>111170</v>
      </c>
      <c r="BQ1032">
        <v>19400</v>
      </c>
      <c r="BR1032">
        <v>4150</v>
      </c>
      <c r="BS1032">
        <v>16240</v>
      </c>
      <c r="BT1032">
        <v>0</v>
      </c>
      <c r="BU1032">
        <v>10000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261071.03400000001</v>
      </c>
      <c r="CH1032">
        <v>31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21</v>
      </c>
      <c r="CW1032">
        <v>0</v>
      </c>
      <c r="CX1032">
        <v>0</v>
      </c>
      <c r="CY1032">
        <v>0</v>
      </c>
      <c r="CZ1032">
        <v>6.45</v>
      </c>
      <c r="DA1032">
        <v>0</v>
      </c>
      <c r="DB1032">
        <v>0</v>
      </c>
      <c r="DC1032">
        <v>6.45</v>
      </c>
      <c r="DD1032">
        <v>16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2</v>
      </c>
      <c r="DS1032">
        <v>2</v>
      </c>
      <c r="DV1032" s="2"/>
      <c r="DZ1032" t="b">
        <v>1</v>
      </c>
      <c r="EA1032" s="2" t="s">
        <v>208</v>
      </c>
      <c r="ED1032" s="3">
        <v>46143</v>
      </c>
      <c r="EE1032" s="3">
        <v>46173</v>
      </c>
      <c r="EF1032" s="2" t="s">
        <v>173</v>
      </c>
      <c r="EG1032" t="b">
        <v>1</v>
      </c>
      <c r="EH1032" s="2" t="s">
        <v>174</v>
      </c>
      <c r="EK1032" s="2"/>
    </row>
    <row r="1033" spans="1:141" ht="15">
      <c r="A1033" s="3">
        <v>46143</v>
      </c>
      <c r="B1033">
        <v>7620</v>
      </c>
      <c r="D1033" s="2"/>
      <c r="E1033" t="s">
        <v>170</v>
      </c>
      <c r="F1033" s="2" t="s">
        <v>171</v>
      </c>
      <c r="G1033">
        <v>14</v>
      </c>
      <c r="H1033" s="3">
        <v>41640</v>
      </c>
      <c r="J1033">
        <v>138345.58900000001</v>
      </c>
      <c r="K1033">
        <v>141345.56700000001</v>
      </c>
      <c r="L1033">
        <v>168436.8</v>
      </c>
      <c r="M1033">
        <v>18</v>
      </c>
      <c r="N1033">
        <v>10</v>
      </c>
      <c r="O1033">
        <v>3</v>
      </c>
      <c r="P1033">
        <v>31</v>
      </c>
      <c r="Q1033">
        <v>100</v>
      </c>
      <c r="R1033">
        <v>100</v>
      </c>
      <c r="S1033">
        <v>7999706</v>
      </c>
      <c r="T1033">
        <v>1777960</v>
      </c>
      <c r="U1033">
        <v>6221746</v>
      </c>
      <c r="V1033">
        <v>12</v>
      </c>
      <c r="W1033">
        <v>4288713</v>
      </c>
      <c r="X1033">
        <v>0</v>
      </c>
      <c r="Y1033">
        <v>0</v>
      </c>
      <c r="Z1033">
        <v>0</v>
      </c>
      <c r="AA1033">
        <v>90000</v>
      </c>
      <c r="AB1033">
        <v>0</v>
      </c>
      <c r="AC1033">
        <v>0</v>
      </c>
      <c r="AD1033">
        <v>0</v>
      </c>
      <c r="AE1033">
        <v>90000</v>
      </c>
      <c r="AF1033">
        <v>0</v>
      </c>
      <c r="AG1033">
        <v>530045</v>
      </c>
      <c r="AH1033">
        <v>0</v>
      </c>
      <c r="AI1033">
        <v>394773</v>
      </c>
      <c r="AJ1033">
        <v>924819</v>
      </c>
      <c r="AK1033">
        <v>1958077</v>
      </c>
      <c r="AL1033">
        <v>84218</v>
      </c>
      <c r="AM1033">
        <v>531586</v>
      </c>
      <c r="AN1033">
        <v>0</v>
      </c>
      <c r="AO1033">
        <v>60000</v>
      </c>
      <c r="AP1033">
        <v>3558700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17293</v>
      </c>
      <c r="AZ1033">
        <v>0</v>
      </c>
      <c r="BA1033">
        <v>0</v>
      </c>
      <c r="BB1033">
        <v>45000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902980</v>
      </c>
      <c r="BN1033">
        <v>90290</v>
      </c>
      <c r="BO1033">
        <v>302570</v>
      </c>
      <c r="BP1033">
        <v>348170</v>
      </c>
      <c r="BQ1033">
        <v>72000</v>
      </c>
      <c r="BR1033">
        <v>12870</v>
      </c>
      <c r="BS1033">
        <v>49080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255020.348</v>
      </c>
      <c r="CH1033">
        <v>31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12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20</v>
      </c>
      <c r="DA1033">
        <v>0</v>
      </c>
      <c r="DB1033">
        <v>12.5</v>
      </c>
      <c r="DC1033">
        <v>32.5</v>
      </c>
      <c r="DD1033">
        <v>62</v>
      </c>
      <c r="DE1033">
        <v>2</v>
      </c>
      <c r="DF1033">
        <v>42.08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2</v>
      </c>
      <c r="DS1033">
        <v>2</v>
      </c>
      <c r="DV1033" s="2"/>
      <c r="DZ1033" t="b">
        <v>1</v>
      </c>
      <c r="EA1033" s="2" t="s">
        <v>208</v>
      </c>
      <c r="ED1033" s="3">
        <v>46143</v>
      </c>
      <c r="EE1033" s="3">
        <v>46173</v>
      </c>
      <c r="EF1033" s="2" t="s">
        <v>173</v>
      </c>
      <c r="EG1033" t="b">
        <v>1</v>
      </c>
      <c r="EH1033" s="2" t="s">
        <v>174</v>
      </c>
      <c r="EK1033" s="2"/>
    </row>
    <row r="1034" spans="1:141" ht="15">
      <c r="A1034" s="3">
        <v>46143</v>
      </c>
      <c r="B1034">
        <v>7620</v>
      </c>
      <c r="D1034" s="2"/>
      <c r="E1034" t="s">
        <v>176</v>
      </c>
      <c r="F1034" s="2" t="s">
        <v>177</v>
      </c>
      <c r="G1034">
        <v>16</v>
      </c>
      <c r="H1034" s="3">
        <v>41640</v>
      </c>
      <c r="J1034">
        <v>118910.333</v>
      </c>
      <c r="K1034">
        <v>122160.3</v>
      </c>
      <c r="L1034">
        <v>145574.35800000001</v>
      </c>
      <c r="M1034">
        <v>18</v>
      </c>
      <c r="N1034">
        <v>10</v>
      </c>
      <c r="O1034">
        <v>3</v>
      </c>
      <c r="P1034">
        <v>31</v>
      </c>
      <c r="Q1034">
        <v>100</v>
      </c>
      <c r="R1034">
        <v>100</v>
      </c>
      <c r="S1034">
        <v>6486073</v>
      </c>
      <c r="T1034">
        <v>1336073</v>
      </c>
      <c r="U1034">
        <v>5150000</v>
      </c>
      <c r="V1034">
        <v>12</v>
      </c>
      <c r="W1034">
        <v>3686220</v>
      </c>
      <c r="X1034">
        <v>0</v>
      </c>
      <c r="Y1034">
        <v>0</v>
      </c>
      <c r="Z1034">
        <v>7500</v>
      </c>
      <c r="AA1034">
        <v>90000</v>
      </c>
      <c r="AB1034">
        <v>0</v>
      </c>
      <c r="AC1034">
        <v>0</v>
      </c>
      <c r="AD1034">
        <v>0</v>
      </c>
      <c r="AE1034">
        <v>97500</v>
      </c>
      <c r="AF1034">
        <v>0</v>
      </c>
      <c r="AG1034">
        <v>458101</v>
      </c>
      <c r="AH1034">
        <v>0</v>
      </c>
      <c r="AI1034">
        <v>504961</v>
      </c>
      <c r="AJ1034">
        <v>963062</v>
      </c>
      <c r="AK1034">
        <v>982626</v>
      </c>
      <c r="AL1034">
        <v>145574</v>
      </c>
      <c r="AM1034">
        <v>521228</v>
      </c>
      <c r="AN1034">
        <v>0</v>
      </c>
      <c r="AO1034">
        <v>55000</v>
      </c>
      <c r="AP1034">
        <v>2667490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14863</v>
      </c>
      <c r="AZ1034">
        <v>0</v>
      </c>
      <c r="BA1034">
        <v>0</v>
      </c>
      <c r="BB1034">
        <v>20000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606310</v>
      </c>
      <c r="BN1034">
        <v>60630</v>
      </c>
      <c r="BO1034">
        <v>274360</v>
      </c>
      <c r="BP1034">
        <v>280590</v>
      </c>
      <c r="BQ1034">
        <v>58370</v>
      </c>
      <c r="BR1034">
        <v>11060</v>
      </c>
      <c r="BS1034">
        <v>42410</v>
      </c>
      <c r="BT1034">
        <v>0</v>
      </c>
      <c r="BU1034">
        <v>2343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221535.18</v>
      </c>
      <c r="CH1034">
        <v>31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11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20</v>
      </c>
      <c r="DA1034">
        <v>0</v>
      </c>
      <c r="DB1034">
        <v>18.5</v>
      </c>
      <c r="DC1034">
        <v>38.5</v>
      </c>
      <c r="DD1034">
        <v>36</v>
      </c>
      <c r="DE1034">
        <v>4</v>
      </c>
      <c r="DF1034">
        <v>47.74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2</v>
      </c>
      <c r="DS1034">
        <v>2</v>
      </c>
      <c r="DV1034" s="2"/>
      <c r="DZ1034" t="b">
        <v>1</v>
      </c>
      <c r="EA1034" s="2" t="s">
        <v>208</v>
      </c>
      <c r="ED1034" s="3">
        <v>46143</v>
      </c>
      <c r="EE1034" s="3">
        <v>46173</v>
      </c>
      <c r="EF1034" s="2" t="s">
        <v>173</v>
      </c>
      <c r="EG1034" t="b">
        <v>1</v>
      </c>
      <c r="EH1034" s="2" t="s">
        <v>174</v>
      </c>
      <c r="EK1034" s="2"/>
    </row>
    <row r="1035" spans="1:141" ht="15">
      <c r="A1035" s="3">
        <v>46143</v>
      </c>
      <c r="B1035">
        <v>7620</v>
      </c>
      <c r="D1035" s="2"/>
      <c r="E1035" t="s">
        <v>176</v>
      </c>
      <c r="F1035" s="2" t="s">
        <v>177</v>
      </c>
      <c r="G1035">
        <v>15</v>
      </c>
      <c r="H1035" s="3">
        <v>36458</v>
      </c>
      <c r="J1035">
        <v>118421.333</v>
      </c>
      <c r="K1035">
        <v>124921.3</v>
      </c>
      <c r="L1035">
        <v>148864.549</v>
      </c>
      <c r="M1035">
        <v>18</v>
      </c>
      <c r="N1035">
        <v>10</v>
      </c>
      <c r="O1035">
        <v>3</v>
      </c>
      <c r="P1035">
        <v>31</v>
      </c>
      <c r="Q1035">
        <v>100</v>
      </c>
      <c r="R1035">
        <v>100</v>
      </c>
      <c r="S1035">
        <v>7098993</v>
      </c>
      <c r="T1035">
        <v>1468993</v>
      </c>
      <c r="U1035">
        <v>5630000</v>
      </c>
      <c r="V1035">
        <v>26</v>
      </c>
      <c r="W1035">
        <v>3671061</v>
      </c>
      <c r="X1035">
        <v>0</v>
      </c>
      <c r="Y1035">
        <v>0</v>
      </c>
      <c r="Z1035">
        <v>0</v>
      </c>
      <c r="AA1035">
        <v>195000</v>
      </c>
      <c r="AB1035">
        <v>0</v>
      </c>
      <c r="AC1035">
        <v>0</v>
      </c>
      <c r="AD1035">
        <v>0</v>
      </c>
      <c r="AE1035">
        <v>195000</v>
      </c>
      <c r="AF1035">
        <v>0</v>
      </c>
      <c r="AG1035">
        <v>468454</v>
      </c>
      <c r="AH1035">
        <v>0</v>
      </c>
      <c r="AI1035">
        <v>516373</v>
      </c>
      <c r="AJ1035">
        <v>984828</v>
      </c>
      <c r="AK1035">
        <v>1451429</v>
      </c>
      <c r="AL1035">
        <v>148864</v>
      </c>
      <c r="AM1035">
        <v>533009</v>
      </c>
      <c r="AN1035">
        <v>0</v>
      </c>
      <c r="AO1035">
        <v>55000</v>
      </c>
      <c r="AP1035">
        <v>3173130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14802</v>
      </c>
      <c r="AZ1035">
        <v>0</v>
      </c>
      <c r="BA1035">
        <v>0</v>
      </c>
      <c r="BB1035">
        <v>45000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669690</v>
      </c>
      <c r="BN1035">
        <v>66960</v>
      </c>
      <c r="BO1035">
        <v>293930</v>
      </c>
      <c r="BP1035">
        <v>308900</v>
      </c>
      <c r="BQ1035">
        <v>63890</v>
      </c>
      <c r="BR1035">
        <v>11020</v>
      </c>
      <c r="BS1035">
        <v>43340</v>
      </c>
      <c r="BT1035">
        <v>6000</v>
      </c>
      <c r="BU1035">
        <v>5263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232178.61799999999</v>
      </c>
      <c r="CH1035">
        <v>31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11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20</v>
      </c>
      <c r="DA1035">
        <v>0</v>
      </c>
      <c r="DB1035">
        <v>18.5</v>
      </c>
      <c r="DC1035">
        <v>38.5</v>
      </c>
      <c r="DD1035">
        <v>52</v>
      </c>
      <c r="DE1035">
        <v>4</v>
      </c>
      <c r="DF1035">
        <v>47.74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2</v>
      </c>
      <c r="DS1035">
        <v>2</v>
      </c>
      <c r="DV1035" s="2"/>
      <c r="DZ1035" t="b">
        <v>1</v>
      </c>
      <c r="EA1035" s="2" t="s">
        <v>208</v>
      </c>
      <c r="ED1035" s="3">
        <v>46143</v>
      </c>
      <c r="EE1035" s="3">
        <v>46173</v>
      </c>
      <c r="EF1035" s="2" t="s">
        <v>173</v>
      </c>
      <c r="EG1035" t="b">
        <v>1</v>
      </c>
      <c r="EH1035" s="2" t="s">
        <v>174</v>
      </c>
      <c r="EK1035" s="2"/>
    </row>
    <row r="1036" spans="1:141" ht="15">
      <c r="A1036" s="3">
        <v>46143</v>
      </c>
      <c r="B1036">
        <v>7620</v>
      </c>
      <c r="D1036" s="2"/>
      <c r="E1036" t="s">
        <v>176</v>
      </c>
      <c r="F1036" s="2" t="s">
        <v>177</v>
      </c>
      <c r="G1036">
        <v>15</v>
      </c>
      <c r="H1036" s="3">
        <v>37391</v>
      </c>
      <c r="J1036">
        <v>118421.333</v>
      </c>
      <c r="K1036">
        <v>124421.3</v>
      </c>
      <c r="L1036">
        <v>148268.71599999999</v>
      </c>
      <c r="M1036">
        <v>18</v>
      </c>
      <c r="N1036">
        <v>10</v>
      </c>
      <c r="O1036">
        <v>3</v>
      </c>
      <c r="P1036">
        <v>31</v>
      </c>
      <c r="Q1036">
        <v>100</v>
      </c>
      <c r="R1036">
        <v>100</v>
      </c>
      <c r="S1036">
        <v>6814109</v>
      </c>
      <c r="T1036">
        <v>1452290</v>
      </c>
      <c r="U1036">
        <v>5361819</v>
      </c>
      <c r="V1036">
        <v>24</v>
      </c>
      <c r="W1036">
        <v>3671061</v>
      </c>
      <c r="X1036">
        <v>0</v>
      </c>
      <c r="Y1036">
        <v>0</v>
      </c>
      <c r="Z1036">
        <v>0</v>
      </c>
      <c r="AA1036">
        <v>180000</v>
      </c>
      <c r="AB1036">
        <v>0</v>
      </c>
      <c r="AC1036">
        <v>0</v>
      </c>
      <c r="AD1036">
        <v>0</v>
      </c>
      <c r="AE1036">
        <v>180000</v>
      </c>
      <c r="AF1036">
        <v>0</v>
      </c>
      <c r="AG1036">
        <v>466579</v>
      </c>
      <c r="AH1036">
        <v>0</v>
      </c>
      <c r="AI1036">
        <v>514307</v>
      </c>
      <c r="AJ1036">
        <v>980886</v>
      </c>
      <c r="AK1036">
        <v>1223216</v>
      </c>
      <c r="AL1036">
        <v>148268</v>
      </c>
      <c r="AM1036">
        <v>530876</v>
      </c>
      <c r="AN1036">
        <v>0</v>
      </c>
      <c r="AO1036">
        <v>55000</v>
      </c>
      <c r="AP1036">
        <v>2938246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14802</v>
      </c>
      <c r="AZ1036">
        <v>0</v>
      </c>
      <c r="BA1036">
        <v>0</v>
      </c>
      <c r="BB1036">
        <v>10000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667840</v>
      </c>
      <c r="BN1036">
        <v>66780</v>
      </c>
      <c r="BO1036">
        <v>287940</v>
      </c>
      <c r="BP1036">
        <v>297210</v>
      </c>
      <c r="BQ1036">
        <v>61330</v>
      </c>
      <c r="BR1036">
        <v>11020</v>
      </c>
      <c r="BS1036">
        <v>43170</v>
      </c>
      <c r="BT1036">
        <v>12000</v>
      </c>
      <c r="BU1036">
        <v>5000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225104.71900000001</v>
      </c>
      <c r="CH1036">
        <v>31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11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20</v>
      </c>
      <c r="DA1036">
        <v>0</v>
      </c>
      <c r="DB1036">
        <v>18.5</v>
      </c>
      <c r="DC1036">
        <v>38.5</v>
      </c>
      <c r="DD1036">
        <v>44</v>
      </c>
      <c r="DE1036">
        <v>4</v>
      </c>
      <c r="DF1036">
        <v>47.74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2</v>
      </c>
      <c r="DS1036">
        <v>2</v>
      </c>
      <c r="DV1036" s="2"/>
      <c r="DZ1036" t="b">
        <v>1</v>
      </c>
      <c r="EA1036" s="2" t="s">
        <v>208</v>
      </c>
      <c r="ED1036" s="3">
        <v>46143</v>
      </c>
      <c r="EE1036" s="3">
        <v>46173</v>
      </c>
      <c r="EF1036" s="2" t="s">
        <v>173</v>
      </c>
      <c r="EG1036" t="b">
        <v>1</v>
      </c>
      <c r="EH1036" s="2" t="s">
        <v>174</v>
      </c>
      <c r="EK1036" s="2"/>
    </row>
    <row r="1037" spans="1:141" ht="15">
      <c r="A1037" s="3">
        <v>46143</v>
      </c>
      <c r="B1037">
        <v>7620</v>
      </c>
      <c r="D1037" s="2"/>
      <c r="E1037" t="s">
        <v>176</v>
      </c>
      <c r="F1037" s="2" t="s">
        <v>177</v>
      </c>
      <c r="G1037">
        <v>12</v>
      </c>
      <c r="H1037" s="3">
        <v>37599</v>
      </c>
      <c r="J1037">
        <v>116788.333</v>
      </c>
      <c r="K1037">
        <v>122788.3</v>
      </c>
      <c r="L1037">
        <v>146322.72399999999</v>
      </c>
      <c r="M1037">
        <v>18</v>
      </c>
      <c r="N1037">
        <v>10</v>
      </c>
      <c r="O1037">
        <v>3</v>
      </c>
      <c r="P1037">
        <v>31</v>
      </c>
      <c r="Q1037">
        <v>100</v>
      </c>
      <c r="R1037">
        <v>100</v>
      </c>
      <c r="S1037">
        <v>6520897</v>
      </c>
      <c r="T1037">
        <v>1235897</v>
      </c>
      <c r="U1037">
        <v>5285000</v>
      </c>
      <c r="V1037">
        <v>23</v>
      </c>
      <c r="W1037">
        <v>3620438</v>
      </c>
      <c r="X1037">
        <v>0</v>
      </c>
      <c r="Y1037">
        <v>0</v>
      </c>
      <c r="Z1037">
        <v>7500</v>
      </c>
      <c r="AA1037">
        <v>172500</v>
      </c>
      <c r="AB1037">
        <v>0</v>
      </c>
      <c r="AC1037">
        <v>0</v>
      </c>
      <c r="AD1037">
        <v>0</v>
      </c>
      <c r="AE1037">
        <v>180000</v>
      </c>
      <c r="AF1037">
        <v>0</v>
      </c>
      <c r="AG1037">
        <v>460456</v>
      </c>
      <c r="AH1037">
        <v>0</v>
      </c>
      <c r="AI1037">
        <v>329226</v>
      </c>
      <c r="AJ1037">
        <v>789682</v>
      </c>
      <c r="AK1037">
        <v>1316904</v>
      </c>
      <c r="AL1037">
        <v>73161</v>
      </c>
      <c r="AM1037">
        <v>436114</v>
      </c>
      <c r="AN1037">
        <v>0</v>
      </c>
      <c r="AO1037">
        <v>55000</v>
      </c>
      <c r="AP1037">
        <v>2670861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14598</v>
      </c>
      <c r="AZ1037">
        <v>0</v>
      </c>
      <c r="BA1037">
        <v>0</v>
      </c>
      <c r="BB1037">
        <v>35000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512530</v>
      </c>
      <c r="BN1037">
        <v>51250</v>
      </c>
      <c r="BO1037">
        <v>274590</v>
      </c>
      <c r="BP1037">
        <v>284970</v>
      </c>
      <c r="BQ1037">
        <v>58690</v>
      </c>
      <c r="BR1037">
        <v>10870</v>
      </c>
      <c r="BS1037">
        <v>42600</v>
      </c>
      <c r="BT1037">
        <v>0</v>
      </c>
      <c r="BU1037">
        <v>397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220109.88800000001</v>
      </c>
      <c r="CH1037">
        <v>31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11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20</v>
      </c>
      <c r="DA1037">
        <v>0</v>
      </c>
      <c r="DB1037">
        <v>12</v>
      </c>
      <c r="DC1037">
        <v>32</v>
      </c>
      <c r="DD1037">
        <v>48</v>
      </c>
      <c r="DE1037">
        <v>2</v>
      </c>
      <c r="DF1037">
        <v>39.74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1</v>
      </c>
      <c r="DR1037">
        <v>2</v>
      </c>
      <c r="DS1037">
        <v>2</v>
      </c>
      <c r="DV1037" s="2"/>
      <c r="DZ1037" t="b">
        <v>1</v>
      </c>
      <c r="EA1037" s="2" t="s">
        <v>208</v>
      </c>
      <c r="ED1037" s="3">
        <v>46143</v>
      </c>
      <c r="EE1037" s="3">
        <v>46173</v>
      </c>
      <c r="EF1037" s="2" t="s">
        <v>173</v>
      </c>
      <c r="EG1037" t="b">
        <v>1</v>
      </c>
      <c r="EH1037" s="2" t="s">
        <v>174</v>
      </c>
      <c r="EK1037" s="2"/>
    </row>
    <row r="1038" spans="1:141" ht="15">
      <c r="A1038" s="3">
        <v>46143</v>
      </c>
      <c r="B1038">
        <v>7620</v>
      </c>
      <c r="D1038" s="2"/>
      <c r="E1038" t="s">
        <v>176</v>
      </c>
      <c r="F1038" s="2" t="s">
        <v>177</v>
      </c>
      <c r="G1038">
        <v>5</v>
      </c>
      <c r="H1038" s="3">
        <v>37683</v>
      </c>
      <c r="J1038">
        <v>111809.333</v>
      </c>
      <c r="K1038">
        <v>117809.3</v>
      </c>
      <c r="L1038">
        <v>140389.416</v>
      </c>
      <c r="M1038">
        <v>18</v>
      </c>
      <c r="N1038">
        <v>10</v>
      </c>
      <c r="O1038">
        <v>3</v>
      </c>
      <c r="P1038">
        <v>31</v>
      </c>
      <c r="Q1038">
        <v>100</v>
      </c>
      <c r="R1038">
        <v>100</v>
      </c>
      <c r="S1038">
        <v>5827571</v>
      </c>
      <c r="T1038">
        <v>1168480</v>
      </c>
      <c r="U1038">
        <v>4659091</v>
      </c>
      <c r="V1038">
        <v>23</v>
      </c>
      <c r="W1038">
        <v>3466089</v>
      </c>
      <c r="X1038">
        <v>0</v>
      </c>
      <c r="Y1038">
        <v>0</v>
      </c>
      <c r="Z1038">
        <v>7500</v>
      </c>
      <c r="AA1038">
        <v>172500</v>
      </c>
      <c r="AB1038">
        <v>0</v>
      </c>
      <c r="AC1038">
        <v>0</v>
      </c>
      <c r="AD1038">
        <v>0</v>
      </c>
      <c r="AE1038">
        <v>180000</v>
      </c>
      <c r="AF1038">
        <v>0</v>
      </c>
      <c r="AG1038">
        <v>441784</v>
      </c>
      <c r="AH1038">
        <v>0</v>
      </c>
      <c r="AI1038">
        <v>329037</v>
      </c>
      <c r="AJ1038">
        <v>770822</v>
      </c>
      <c r="AK1038">
        <v>973951</v>
      </c>
      <c r="AL1038">
        <v>0</v>
      </c>
      <c r="AM1038">
        <v>372733</v>
      </c>
      <c r="AN1038">
        <v>0</v>
      </c>
      <c r="AO1038">
        <v>50000</v>
      </c>
      <c r="AP1038">
        <v>2167506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13976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477200</v>
      </c>
      <c r="BN1038">
        <v>47720</v>
      </c>
      <c r="BO1038">
        <v>256160</v>
      </c>
      <c r="BP1038">
        <v>274680</v>
      </c>
      <c r="BQ1038">
        <v>52450</v>
      </c>
      <c r="BR1038">
        <v>10400</v>
      </c>
      <c r="BS1038">
        <v>40870</v>
      </c>
      <c r="BT1038">
        <v>9000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211893.55100000001</v>
      </c>
      <c r="CH1038">
        <v>31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10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20</v>
      </c>
      <c r="DA1038">
        <v>0</v>
      </c>
      <c r="DB1038">
        <v>12.5</v>
      </c>
      <c r="DC1038">
        <v>32.5</v>
      </c>
      <c r="DD1038">
        <v>37</v>
      </c>
      <c r="DE1038">
        <v>0</v>
      </c>
      <c r="DF1038">
        <v>35.4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1</v>
      </c>
      <c r="DR1038">
        <v>2</v>
      </c>
      <c r="DS1038">
        <v>2</v>
      </c>
      <c r="DV1038" s="2"/>
      <c r="DZ1038" t="b">
        <v>1</v>
      </c>
      <c r="EA1038" s="2" t="s">
        <v>208</v>
      </c>
      <c r="ED1038" s="3">
        <v>46143</v>
      </c>
      <c r="EE1038" s="3">
        <v>46173</v>
      </c>
      <c r="EF1038" s="2" t="s">
        <v>173</v>
      </c>
      <c r="EG1038" t="b">
        <v>1</v>
      </c>
      <c r="EH1038" s="2" t="s">
        <v>174</v>
      </c>
      <c r="EK1038" s="2"/>
    </row>
    <row r="1039" spans="1:141" ht="15">
      <c r="A1039" s="3">
        <v>46143</v>
      </c>
      <c r="B1039">
        <v>7620</v>
      </c>
      <c r="D1039" s="2"/>
      <c r="E1039" t="s">
        <v>176</v>
      </c>
      <c r="F1039" s="2" t="s">
        <v>177</v>
      </c>
      <c r="G1039">
        <v>12</v>
      </c>
      <c r="H1039" s="3">
        <v>37914</v>
      </c>
      <c r="J1039">
        <v>116788.333</v>
      </c>
      <c r="K1039">
        <v>122288.3</v>
      </c>
      <c r="L1039">
        <v>145726.891</v>
      </c>
      <c r="M1039">
        <v>18</v>
      </c>
      <c r="N1039">
        <v>10</v>
      </c>
      <c r="O1039">
        <v>3</v>
      </c>
      <c r="P1039">
        <v>31</v>
      </c>
      <c r="Q1039">
        <v>100</v>
      </c>
      <c r="R1039">
        <v>100</v>
      </c>
      <c r="S1039">
        <v>5769939</v>
      </c>
      <c r="T1039">
        <v>1176856</v>
      </c>
      <c r="U1039">
        <v>4593083</v>
      </c>
      <c r="V1039">
        <v>22</v>
      </c>
      <c r="W1039">
        <v>3620438</v>
      </c>
      <c r="X1039">
        <v>0</v>
      </c>
      <c r="Y1039">
        <v>0</v>
      </c>
      <c r="Z1039">
        <v>0</v>
      </c>
      <c r="AA1039">
        <v>165000</v>
      </c>
      <c r="AB1039">
        <v>0</v>
      </c>
      <c r="AC1039">
        <v>0</v>
      </c>
      <c r="AD1039">
        <v>0</v>
      </c>
      <c r="AE1039">
        <v>165000</v>
      </c>
      <c r="AF1039">
        <v>0</v>
      </c>
      <c r="AG1039">
        <v>458581</v>
      </c>
      <c r="AH1039">
        <v>0</v>
      </c>
      <c r="AI1039">
        <v>163942</v>
      </c>
      <c r="AJ1039">
        <v>622523</v>
      </c>
      <c r="AK1039">
        <v>1092951</v>
      </c>
      <c r="AL1039">
        <v>0</v>
      </c>
      <c r="AM1039">
        <v>219027</v>
      </c>
      <c r="AN1039">
        <v>0</v>
      </c>
      <c r="AO1039">
        <v>30000</v>
      </c>
      <c r="AP1039">
        <v>1964501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20000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436210</v>
      </c>
      <c r="BN1039">
        <v>43620</v>
      </c>
      <c r="BO1039">
        <v>277540</v>
      </c>
      <c r="BP1039">
        <v>244120</v>
      </c>
      <c r="BQ1039">
        <v>51930</v>
      </c>
      <c r="BR1039">
        <v>10870</v>
      </c>
      <c r="BS1039">
        <v>42440</v>
      </c>
      <c r="BT1039">
        <v>0</v>
      </c>
      <c r="BU1039">
        <v>1000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69126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215724.921</v>
      </c>
      <c r="CH1039">
        <v>31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6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20</v>
      </c>
      <c r="DA1039">
        <v>0</v>
      </c>
      <c r="DB1039">
        <v>6</v>
      </c>
      <c r="DC1039">
        <v>26</v>
      </c>
      <c r="DD1039">
        <v>40</v>
      </c>
      <c r="DE1039">
        <v>0</v>
      </c>
      <c r="DF1039">
        <v>20.04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2</v>
      </c>
      <c r="DR1039">
        <v>2</v>
      </c>
      <c r="DS1039">
        <v>2</v>
      </c>
      <c r="DV1039" s="2"/>
      <c r="DZ1039" t="b">
        <v>1</v>
      </c>
      <c r="EA1039" s="2" t="s">
        <v>208</v>
      </c>
      <c r="ED1039" s="3">
        <v>46143</v>
      </c>
      <c r="EE1039" s="3">
        <v>46173</v>
      </c>
      <c r="EF1039" s="2" t="s">
        <v>173</v>
      </c>
      <c r="EG1039" t="b">
        <v>1</v>
      </c>
      <c r="EH1039" s="2" t="s">
        <v>174</v>
      </c>
      <c r="EK1039" s="2"/>
    </row>
    <row r="1040" spans="1:141" ht="15">
      <c r="A1040" s="3">
        <v>46143</v>
      </c>
      <c r="B1040">
        <v>7620</v>
      </c>
      <c r="D1040" s="2"/>
      <c r="E1040" t="s">
        <v>176</v>
      </c>
      <c r="F1040" s="2" t="s">
        <v>177</v>
      </c>
      <c r="G1040">
        <v>5</v>
      </c>
      <c r="H1040" s="3">
        <v>37963</v>
      </c>
      <c r="J1040">
        <v>111809.333</v>
      </c>
      <c r="K1040">
        <v>118684.3</v>
      </c>
      <c r="L1040">
        <v>141432.12400000001</v>
      </c>
      <c r="M1040">
        <v>18</v>
      </c>
      <c r="N1040">
        <v>10</v>
      </c>
      <c r="O1040">
        <v>3</v>
      </c>
      <c r="P1040">
        <v>31</v>
      </c>
      <c r="Q1040">
        <v>100</v>
      </c>
      <c r="R1040">
        <v>100</v>
      </c>
      <c r="S1040">
        <v>6003925</v>
      </c>
      <c r="T1040">
        <v>1268925</v>
      </c>
      <c r="U1040">
        <v>4735000</v>
      </c>
      <c r="V1040">
        <v>22</v>
      </c>
      <c r="W1040">
        <v>3466089</v>
      </c>
      <c r="X1040">
        <v>0</v>
      </c>
      <c r="Y1040">
        <v>0</v>
      </c>
      <c r="Z1040">
        <v>41250</v>
      </c>
      <c r="AA1040">
        <v>165000</v>
      </c>
      <c r="AB1040">
        <v>0</v>
      </c>
      <c r="AC1040">
        <v>0</v>
      </c>
      <c r="AD1040">
        <v>0</v>
      </c>
      <c r="AE1040">
        <v>206250</v>
      </c>
      <c r="AF1040">
        <v>0</v>
      </c>
      <c r="AG1040">
        <v>445066</v>
      </c>
      <c r="AH1040">
        <v>0</v>
      </c>
      <c r="AI1040">
        <v>331481</v>
      </c>
      <c r="AJ1040">
        <v>776547</v>
      </c>
      <c r="AK1040">
        <v>1060740</v>
      </c>
      <c r="AL1040">
        <v>0</v>
      </c>
      <c r="AM1040">
        <v>400323</v>
      </c>
      <c r="AN1040">
        <v>0</v>
      </c>
      <c r="AO1040">
        <v>55000</v>
      </c>
      <c r="AP1040">
        <v>2292610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13976</v>
      </c>
      <c r="AZ1040">
        <v>0</v>
      </c>
      <c r="BA1040">
        <v>0</v>
      </c>
      <c r="BB1040">
        <v>25000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500630</v>
      </c>
      <c r="BN1040">
        <v>50060</v>
      </c>
      <c r="BO1040">
        <v>256640</v>
      </c>
      <c r="BP1040">
        <v>266130</v>
      </c>
      <c r="BQ1040">
        <v>54040</v>
      </c>
      <c r="BR1040">
        <v>10400</v>
      </c>
      <c r="BS1040">
        <v>41170</v>
      </c>
      <c r="BT1040">
        <v>12000</v>
      </c>
      <c r="BU1040">
        <v>235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77620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214659.12400000001</v>
      </c>
      <c r="CH1040">
        <v>31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11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20</v>
      </c>
      <c r="DA1040">
        <v>0</v>
      </c>
      <c r="DB1040">
        <v>12.5</v>
      </c>
      <c r="DC1040">
        <v>32.5</v>
      </c>
      <c r="DD1040">
        <v>40</v>
      </c>
      <c r="DE1040">
        <v>0</v>
      </c>
      <c r="DF1040">
        <v>37.74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2</v>
      </c>
      <c r="DS1040">
        <v>2</v>
      </c>
      <c r="DV1040" s="2"/>
      <c r="DZ1040" t="b">
        <v>1</v>
      </c>
      <c r="EA1040" s="2" t="s">
        <v>208</v>
      </c>
      <c r="ED1040" s="3">
        <v>46143</v>
      </c>
      <c r="EE1040" s="3">
        <v>46173</v>
      </c>
      <c r="EF1040" s="2" t="s">
        <v>173</v>
      </c>
      <c r="EG1040" t="b">
        <v>1</v>
      </c>
      <c r="EH1040" s="2" t="s">
        <v>174</v>
      </c>
      <c r="EK1040" s="2"/>
    </row>
    <row r="1041" spans="1:141" ht="15">
      <c r="A1041" s="3">
        <v>46143</v>
      </c>
      <c r="B1041">
        <v>7620</v>
      </c>
      <c r="D1041" s="2"/>
      <c r="E1041" t="s">
        <v>176</v>
      </c>
      <c r="F1041" s="2" t="s">
        <v>177</v>
      </c>
      <c r="G1041">
        <v>7</v>
      </c>
      <c r="H1041" s="3">
        <v>38126</v>
      </c>
      <c r="J1041">
        <v>113366.333</v>
      </c>
      <c r="K1041">
        <v>119116.3</v>
      </c>
      <c r="L1041">
        <v>141946.924</v>
      </c>
      <c r="M1041">
        <v>18</v>
      </c>
      <c r="N1041">
        <v>10</v>
      </c>
      <c r="O1041">
        <v>3</v>
      </c>
      <c r="P1041">
        <v>31</v>
      </c>
      <c r="Q1041">
        <v>100</v>
      </c>
      <c r="R1041">
        <v>100</v>
      </c>
      <c r="S1041">
        <v>5513464</v>
      </c>
      <c r="T1041">
        <v>1053464</v>
      </c>
      <c r="U1041">
        <v>4460000</v>
      </c>
      <c r="V1041">
        <v>22</v>
      </c>
      <c r="W1041">
        <v>3514356</v>
      </c>
      <c r="X1041">
        <v>0</v>
      </c>
      <c r="Y1041">
        <v>0</v>
      </c>
      <c r="Z1041">
        <v>7500</v>
      </c>
      <c r="AA1041">
        <v>165000</v>
      </c>
      <c r="AB1041">
        <v>0</v>
      </c>
      <c r="AC1041">
        <v>0</v>
      </c>
      <c r="AD1041">
        <v>0</v>
      </c>
      <c r="AE1041">
        <v>172500</v>
      </c>
      <c r="AF1041">
        <v>0</v>
      </c>
      <c r="AG1041">
        <v>446686</v>
      </c>
      <c r="AH1041">
        <v>0</v>
      </c>
      <c r="AI1041">
        <v>0</v>
      </c>
      <c r="AJ1041">
        <v>446686</v>
      </c>
      <c r="AK1041">
        <v>1277522</v>
      </c>
      <c r="AL1041">
        <v>0</v>
      </c>
      <c r="AM1041">
        <v>0</v>
      </c>
      <c r="AN1041">
        <v>0</v>
      </c>
      <c r="AO1041">
        <v>0</v>
      </c>
      <c r="AP1041">
        <v>1724208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67400</v>
      </c>
      <c r="AZ1041">
        <v>0</v>
      </c>
      <c r="BA1041">
        <v>0</v>
      </c>
      <c r="BB1041">
        <v>35000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401020</v>
      </c>
      <c r="BN1041">
        <v>40100</v>
      </c>
      <c r="BO1041">
        <v>268470</v>
      </c>
      <c r="BP1041">
        <v>237010</v>
      </c>
      <c r="BQ1041">
        <v>49620</v>
      </c>
      <c r="BR1041">
        <v>10550</v>
      </c>
      <c r="BS1041">
        <v>41330</v>
      </c>
      <c r="BT1041">
        <v>0</v>
      </c>
      <c r="BU1041">
        <v>5364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198964.674</v>
      </c>
      <c r="CH1041">
        <v>31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20</v>
      </c>
      <c r="DA1041">
        <v>0</v>
      </c>
      <c r="DB1041">
        <v>0</v>
      </c>
      <c r="DC1041">
        <v>20</v>
      </c>
      <c r="DD1041">
        <v>48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1</v>
      </c>
      <c r="DR1041">
        <v>2</v>
      </c>
      <c r="DS1041">
        <v>2</v>
      </c>
      <c r="DV1041" s="2"/>
      <c r="DZ1041" t="b">
        <v>1</v>
      </c>
      <c r="EA1041" s="2" t="s">
        <v>208</v>
      </c>
      <c r="ED1041" s="3">
        <v>46143</v>
      </c>
      <c r="EE1041" s="3">
        <v>46173</v>
      </c>
      <c r="EF1041" s="2" t="s">
        <v>173</v>
      </c>
      <c r="EG1041" t="b">
        <v>1</v>
      </c>
      <c r="EH1041" s="2" t="s">
        <v>174</v>
      </c>
      <c r="EK1041" s="2"/>
    </row>
    <row r="1042" spans="1:141" ht="15">
      <c r="A1042" s="3">
        <v>46143</v>
      </c>
      <c r="B1042">
        <v>7620</v>
      </c>
      <c r="D1042" s="2"/>
      <c r="E1042" t="s">
        <v>176</v>
      </c>
      <c r="F1042" s="2" t="s">
        <v>177</v>
      </c>
      <c r="G1042">
        <v>1</v>
      </c>
      <c r="H1042" s="3">
        <v>38544</v>
      </c>
      <c r="J1042">
        <v>108315.333</v>
      </c>
      <c r="K1042">
        <v>113565.3</v>
      </c>
      <c r="L1042">
        <v>135331.98300000001</v>
      </c>
      <c r="M1042">
        <v>18</v>
      </c>
      <c r="N1042">
        <v>10</v>
      </c>
      <c r="O1042">
        <v>3</v>
      </c>
      <c r="P1042">
        <v>31</v>
      </c>
      <c r="Q1042">
        <v>100</v>
      </c>
      <c r="R1042">
        <v>100</v>
      </c>
      <c r="S1042">
        <v>5127279</v>
      </c>
      <c r="T1042">
        <v>995470</v>
      </c>
      <c r="U1042">
        <v>4131809</v>
      </c>
      <c r="V1042">
        <v>20</v>
      </c>
      <c r="W1042">
        <v>3357775</v>
      </c>
      <c r="X1042">
        <v>0</v>
      </c>
      <c r="Y1042">
        <v>0</v>
      </c>
      <c r="Z1042">
        <v>7500</v>
      </c>
      <c r="AA1042">
        <v>150000</v>
      </c>
      <c r="AB1042">
        <v>0</v>
      </c>
      <c r="AC1042">
        <v>0</v>
      </c>
      <c r="AD1042">
        <v>0</v>
      </c>
      <c r="AE1042">
        <v>157500</v>
      </c>
      <c r="AF1042">
        <v>0</v>
      </c>
      <c r="AG1042">
        <v>425869</v>
      </c>
      <c r="AH1042">
        <v>0</v>
      </c>
      <c r="AI1042">
        <v>215685</v>
      </c>
      <c r="AJ1042">
        <v>641555</v>
      </c>
      <c r="AK1042">
        <v>608993</v>
      </c>
      <c r="AL1042">
        <v>67665</v>
      </c>
      <c r="AM1042">
        <v>220252</v>
      </c>
      <c r="AN1042">
        <v>0</v>
      </c>
      <c r="AO1042">
        <v>25000</v>
      </c>
      <c r="AP1042">
        <v>1563465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13539</v>
      </c>
      <c r="AZ1042">
        <v>0</v>
      </c>
      <c r="BA1042">
        <v>0</v>
      </c>
      <c r="BB1042">
        <v>35000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393800</v>
      </c>
      <c r="BN1042">
        <v>39380</v>
      </c>
      <c r="BO1042">
        <v>241390</v>
      </c>
      <c r="BP1042">
        <v>222260</v>
      </c>
      <c r="BQ1042">
        <v>46150</v>
      </c>
      <c r="BR1042">
        <v>10080</v>
      </c>
      <c r="BS1042">
        <v>39410</v>
      </c>
      <c r="BT1042">
        <v>0</v>
      </c>
      <c r="BU1042">
        <v>3000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197026.51699999999</v>
      </c>
      <c r="CH1042">
        <v>31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5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20</v>
      </c>
      <c r="DA1042">
        <v>0</v>
      </c>
      <c r="DB1042">
        <v>8.5</v>
      </c>
      <c r="DC1042">
        <v>28.5</v>
      </c>
      <c r="DD1042">
        <v>24</v>
      </c>
      <c r="DE1042">
        <v>2</v>
      </c>
      <c r="DF1042">
        <v>21.7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2</v>
      </c>
      <c r="DS1042">
        <v>2</v>
      </c>
      <c r="DV1042" s="2"/>
      <c r="DZ1042" t="b">
        <v>1</v>
      </c>
      <c r="EA1042" s="2" t="s">
        <v>208</v>
      </c>
      <c r="ED1042" s="3">
        <v>46143</v>
      </c>
      <c r="EE1042" s="3">
        <v>46173</v>
      </c>
      <c r="EF1042" s="2" t="s">
        <v>173</v>
      </c>
      <c r="EG1042" t="b">
        <v>1</v>
      </c>
      <c r="EH1042" s="2" t="s">
        <v>174</v>
      </c>
      <c r="EK1042" s="2"/>
    </row>
    <row r="1043" spans="1:141" ht="15">
      <c r="A1043" s="3">
        <v>46143</v>
      </c>
      <c r="B1043">
        <v>7620</v>
      </c>
      <c r="D1043" s="2"/>
      <c r="E1043" t="s">
        <v>179</v>
      </c>
      <c r="F1043" s="2" t="s">
        <v>180</v>
      </c>
      <c r="G1043">
        <v>17</v>
      </c>
      <c r="H1043" s="3">
        <v>41640</v>
      </c>
      <c r="J1043">
        <v>104068.299</v>
      </c>
      <c r="K1043">
        <v>107443.26700000001</v>
      </c>
      <c r="L1043">
        <v>128036.55899999999</v>
      </c>
      <c r="M1043">
        <v>18</v>
      </c>
      <c r="N1043">
        <v>10</v>
      </c>
      <c r="O1043">
        <v>3</v>
      </c>
      <c r="P1043">
        <v>31</v>
      </c>
      <c r="Q1043">
        <v>100</v>
      </c>
      <c r="R1043">
        <v>100</v>
      </c>
      <c r="S1043">
        <v>6132240</v>
      </c>
      <c r="T1043">
        <v>1088240</v>
      </c>
      <c r="U1043">
        <v>5044000</v>
      </c>
      <c r="V1043">
        <v>12</v>
      </c>
      <c r="W1043">
        <v>3226117</v>
      </c>
      <c r="X1043">
        <v>0</v>
      </c>
      <c r="Y1043">
        <v>0</v>
      </c>
      <c r="Z1043">
        <v>11250</v>
      </c>
      <c r="AA1043">
        <v>90000</v>
      </c>
      <c r="AB1043">
        <v>0</v>
      </c>
      <c r="AC1043">
        <v>0</v>
      </c>
      <c r="AD1043">
        <v>0</v>
      </c>
      <c r="AE1043">
        <v>101250</v>
      </c>
      <c r="AF1043">
        <v>0</v>
      </c>
      <c r="AG1043">
        <v>402912</v>
      </c>
      <c r="AH1043">
        <v>0</v>
      </c>
      <c r="AI1043">
        <v>444126</v>
      </c>
      <c r="AJ1043">
        <v>847039</v>
      </c>
      <c r="AK1043">
        <v>1248356</v>
      </c>
      <c r="AL1043">
        <v>128036</v>
      </c>
      <c r="AM1043">
        <v>458434</v>
      </c>
      <c r="AN1043">
        <v>0</v>
      </c>
      <c r="AO1043">
        <v>55000</v>
      </c>
      <c r="AP1043">
        <v>2736865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13008</v>
      </c>
      <c r="AZ1043">
        <v>0</v>
      </c>
      <c r="BA1043">
        <v>0</v>
      </c>
      <c r="BB1043">
        <v>55000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416690</v>
      </c>
      <c r="BN1043">
        <v>41660</v>
      </c>
      <c r="BO1043">
        <v>243480</v>
      </c>
      <c r="BP1043">
        <v>264580</v>
      </c>
      <c r="BQ1043">
        <v>55190</v>
      </c>
      <c r="BR1043">
        <v>9680</v>
      </c>
      <c r="BS1043">
        <v>37300</v>
      </c>
      <c r="BT1043">
        <v>13000</v>
      </c>
      <c r="BU1043">
        <v>6660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194060.87599999999</v>
      </c>
      <c r="CH1043">
        <v>31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11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20</v>
      </c>
      <c r="DA1043">
        <v>0</v>
      </c>
      <c r="DB1043">
        <v>18.5</v>
      </c>
      <c r="DC1043">
        <v>38.5</v>
      </c>
      <c r="DD1043">
        <v>52</v>
      </c>
      <c r="DE1043">
        <v>4</v>
      </c>
      <c r="DF1043">
        <v>47.74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2</v>
      </c>
      <c r="DS1043">
        <v>2</v>
      </c>
      <c r="DV1043" s="2"/>
      <c r="DZ1043" t="b">
        <v>1</v>
      </c>
      <c r="EA1043" s="2" t="s">
        <v>208</v>
      </c>
      <c r="ED1043" s="3">
        <v>46143</v>
      </c>
      <c r="EE1043" s="3">
        <v>46173</v>
      </c>
      <c r="EF1043" s="2" t="s">
        <v>173</v>
      </c>
      <c r="EG1043" t="b">
        <v>1</v>
      </c>
      <c r="EH1043" s="2" t="s">
        <v>174</v>
      </c>
      <c r="EK1043" s="2"/>
    </row>
    <row r="1044" spans="1:141" ht="15">
      <c r="A1044" s="3">
        <v>46143</v>
      </c>
      <c r="B1044">
        <v>7620</v>
      </c>
      <c r="D1044" s="2"/>
      <c r="E1044" t="s">
        <v>179</v>
      </c>
      <c r="F1044" s="2" t="s">
        <v>180</v>
      </c>
      <c r="G1044">
        <v>17</v>
      </c>
      <c r="H1044" s="3">
        <v>41640</v>
      </c>
      <c r="J1044">
        <v>104068.299</v>
      </c>
      <c r="K1044">
        <v>107318.26700000001</v>
      </c>
      <c r="L1044">
        <v>127887.601</v>
      </c>
      <c r="M1044">
        <v>18</v>
      </c>
      <c r="N1044">
        <v>10</v>
      </c>
      <c r="O1044">
        <v>3</v>
      </c>
      <c r="P1044">
        <v>31</v>
      </c>
      <c r="Q1044">
        <v>100</v>
      </c>
      <c r="R1044">
        <v>100</v>
      </c>
      <c r="S1044">
        <v>6088054</v>
      </c>
      <c r="T1044">
        <v>1186054</v>
      </c>
      <c r="U1044">
        <v>4902000</v>
      </c>
      <c r="V1044">
        <v>12</v>
      </c>
      <c r="W1044">
        <v>3226117</v>
      </c>
      <c r="X1044">
        <v>0</v>
      </c>
      <c r="Y1044">
        <v>0</v>
      </c>
      <c r="Z1044">
        <v>7500</v>
      </c>
      <c r="AA1044">
        <v>90000</v>
      </c>
      <c r="AB1044">
        <v>0</v>
      </c>
      <c r="AC1044">
        <v>0</v>
      </c>
      <c r="AD1044">
        <v>0</v>
      </c>
      <c r="AE1044">
        <v>97500</v>
      </c>
      <c r="AF1044">
        <v>0</v>
      </c>
      <c r="AG1044">
        <v>402443</v>
      </c>
      <c r="AH1044">
        <v>0</v>
      </c>
      <c r="AI1044">
        <v>299736</v>
      </c>
      <c r="AJ1044">
        <v>702180</v>
      </c>
      <c r="AK1044">
        <v>1486693</v>
      </c>
      <c r="AL1044">
        <v>63943</v>
      </c>
      <c r="AM1044">
        <v>403613</v>
      </c>
      <c r="AN1044">
        <v>0</v>
      </c>
      <c r="AO1044">
        <v>60000</v>
      </c>
      <c r="AP1044">
        <v>2716429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13008</v>
      </c>
      <c r="AZ1044">
        <v>0</v>
      </c>
      <c r="BA1044">
        <v>0</v>
      </c>
      <c r="BB1044">
        <v>35000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522880</v>
      </c>
      <c r="BN1044">
        <v>52280</v>
      </c>
      <c r="BO1044">
        <v>243860</v>
      </c>
      <c r="BP1044">
        <v>264910</v>
      </c>
      <c r="BQ1044">
        <v>54790</v>
      </c>
      <c r="BR1044">
        <v>9680</v>
      </c>
      <c r="BS1044">
        <v>37260</v>
      </c>
      <c r="BT1044">
        <v>0</v>
      </c>
      <c r="BU1044">
        <v>394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192273.29199999999</v>
      </c>
      <c r="CH1044">
        <v>31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12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20</v>
      </c>
      <c r="DA1044">
        <v>0</v>
      </c>
      <c r="DB1044">
        <v>12.5</v>
      </c>
      <c r="DC1044">
        <v>32.5</v>
      </c>
      <c r="DD1044">
        <v>62</v>
      </c>
      <c r="DE1044">
        <v>2</v>
      </c>
      <c r="DF1044">
        <v>42.08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2</v>
      </c>
      <c r="DS1044">
        <v>2</v>
      </c>
      <c r="DV1044" s="2"/>
      <c r="DZ1044" t="b">
        <v>1</v>
      </c>
      <c r="EA1044" s="2" t="s">
        <v>208</v>
      </c>
      <c r="ED1044" s="3">
        <v>46143</v>
      </c>
      <c r="EE1044" s="3">
        <v>46173</v>
      </c>
      <c r="EF1044" s="2" t="s">
        <v>173</v>
      </c>
      <c r="EG1044" t="b">
        <v>1</v>
      </c>
      <c r="EH1044" s="2" t="s">
        <v>174</v>
      </c>
      <c r="EK1044" s="2"/>
    </row>
    <row r="1045" spans="1:141" ht="15">
      <c r="A1045" s="3">
        <v>46143</v>
      </c>
      <c r="B1045">
        <v>7620</v>
      </c>
      <c r="D1045" s="2"/>
      <c r="E1045" t="s">
        <v>179</v>
      </c>
      <c r="F1045" s="2" t="s">
        <v>180</v>
      </c>
      <c r="G1045">
        <v>14</v>
      </c>
      <c r="H1045" s="3">
        <v>41640</v>
      </c>
      <c r="J1045">
        <v>102118.299</v>
      </c>
      <c r="K1045">
        <v>105118.26700000001</v>
      </c>
      <c r="L1045">
        <v>125265.93399999999</v>
      </c>
      <c r="M1045">
        <v>18</v>
      </c>
      <c r="N1045">
        <v>10</v>
      </c>
      <c r="O1045">
        <v>3</v>
      </c>
      <c r="P1045">
        <v>31</v>
      </c>
      <c r="Q1045">
        <v>100</v>
      </c>
      <c r="R1045">
        <v>100</v>
      </c>
      <c r="S1045">
        <v>5779362</v>
      </c>
      <c r="T1045">
        <v>1071400</v>
      </c>
      <c r="U1045">
        <v>4707962</v>
      </c>
      <c r="V1045">
        <v>12</v>
      </c>
      <c r="W1045">
        <v>3165667</v>
      </c>
      <c r="X1045">
        <v>0</v>
      </c>
      <c r="Y1045">
        <v>0</v>
      </c>
      <c r="Z1045">
        <v>0</v>
      </c>
      <c r="AA1045">
        <v>90000</v>
      </c>
      <c r="AB1045">
        <v>0</v>
      </c>
      <c r="AC1045">
        <v>0</v>
      </c>
      <c r="AD1045">
        <v>0</v>
      </c>
      <c r="AE1045">
        <v>90000</v>
      </c>
      <c r="AF1045">
        <v>0</v>
      </c>
      <c r="AG1045">
        <v>394193</v>
      </c>
      <c r="AH1045">
        <v>0</v>
      </c>
      <c r="AI1045">
        <v>434516</v>
      </c>
      <c r="AJ1045">
        <v>828709</v>
      </c>
      <c r="AK1045">
        <v>1033443</v>
      </c>
      <c r="AL1045">
        <v>125265</v>
      </c>
      <c r="AM1045">
        <v>448514</v>
      </c>
      <c r="AN1045">
        <v>0</v>
      </c>
      <c r="AO1045">
        <v>55000</v>
      </c>
      <c r="AP1045">
        <v>2490931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12764</v>
      </c>
      <c r="AZ1045">
        <v>0</v>
      </c>
      <c r="BA1045">
        <v>0</v>
      </c>
      <c r="BB1045">
        <v>20000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429640</v>
      </c>
      <c r="BN1045">
        <v>42960</v>
      </c>
      <c r="BO1045">
        <v>233030</v>
      </c>
      <c r="BP1045">
        <v>247770</v>
      </c>
      <c r="BQ1045">
        <v>52010</v>
      </c>
      <c r="BR1045">
        <v>9500</v>
      </c>
      <c r="BS1045">
        <v>36490</v>
      </c>
      <c r="BT1045">
        <v>0</v>
      </c>
      <c r="BU1045">
        <v>20000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192945.88800000001</v>
      </c>
      <c r="CH1045">
        <v>31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11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20</v>
      </c>
      <c r="DA1045">
        <v>0</v>
      </c>
      <c r="DB1045">
        <v>18.5</v>
      </c>
      <c r="DC1045">
        <v>38.5</v>
      </c>
      <c r="DD1045">
        <v>44</v>
      </c>
      <c r="DE1045">
        <v>4</v>
      </c>
      <c r="DF1045">
        <v>47.74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2</v>
      </c>
      <c r="DS1045">
        <v>2</v>
      </c>
      <c r="DV1045" s="2"/>
      <c r="DZ1045" t="b">
        <v>1</v>
      </c>
      <c r="EA1045" s="2" t="s">
        <v>208</v>
      </c>
      <c r="ED1045" s="3">
        <v>46143</v>
      </c>
      <c r="EE1045" s="3">
        <v>46173</v>
      </c>
      <c r="EF1045" s="2" t="s">
        <v>173</v>
      </c>
      <c r="EG1045" t="b">
        <v>1</v>
      </c>
      <c r="EH1045" s="2" t="s">
        <v>174</v>
      </c>
      <c r="EK1045" s="2"/>
    </row>
    <row r="1046" spans="1:141" ht="15">
      <c r="A1046" s="3">
        <v>46143</v>
      </c>
      <c r="B1046">
        <v>7630</v>
      </c>
      <c r="D1046" s="2"/>
      <c r="E1046" t="s">
        <v>170</v>
      </c>
      <c r="F1046" s="2" t="s">
        <v>171</v>
      </c>
      <c r="G1046">
        <v>21</v>
      </c>
      <c r="H1046" s="3">
        <v>35339</v>
      </c>
      <c r="J1046">
        <v>142177.58900000001</v>
      </c>
      <c r="K1046">
        <v>149427.56700000001</v>
      </c>
      <c r="L1046">
        <v>178067.85</v>
      </c>
      <c r="M1046">
        <v>18</v>
      </c>
      <c r="N1046">
        <v>10</v>
      </c>
      <c r="O1046">
        <v>3</v>
      </c>
      <c r="P1046">
        <v>31</v>
      </c>
      <c r="Q1046">
        <v>100</v>
      </c>
      <c r="R1046">
        <v>100</v>
      </c>
      <c r="S1046">
        <v>7969101</v>
      </c>
      <c r="T1046">
        <v>1690060</v>
      </c>
      <c r="U1046">
        <v>6279041</v>
      </c>
      <c r="V1046">
        <v>29</v>
      </c>
      <c r="W1046">
        <v>4407505</v>
      </c>
      <c r="X1046">
        <v>0</v>
      </c>
      <c r="Y1046">
        <v>0</v>
      </c>
      <c r="Z1046">
        <v>0</v>
      </c>
      <c r="AA1046">
        <v>217500</v>
      </c>
      <c r="AB1046">
        <v>0</v>
      </c>
      <c r="AC1046">
        <v>0</v>
      </c>
      <c r="AD1046">
        <v>0</v>
      </c>
      <c r="AE1046">
        <v>217500</v>
      </c>
      <c r="AF1046">
        <v>0</v>
      </c>
      <c r="AG1046">
        <v>560353</v>
      </c>
      <c r="AH1046">
        <v>0</v>
      </c>
      <c r="AI1046">
        <v>417346</v>
      </c>
      <c r="AJ1046">
        <v>977699</v>
      </c>
      <c r="AK1046">
        <v>1602610</v>
      </c>
      <c r="AL1046">
        <v>89033</v>
      </c>
      <c r="AM1046">
        <v>561982</v>
      </c>
      <c r="AN1046">
        <v>0</v>
      </c>
      <c r="AO1046">
        <v>60000</v>
      </c>
      <c r="AP1046">
        <v>3291324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17772</v>
      </c>
      <c r="AZ1046">
        <v>0</v>
      </c>
      <c r="BA1046">
        <v>0</v>
      </c>
      <c r="BB1046">
        <v>35000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806830</v>
      </c>
      <c r="BN1046">
        <v>80680</v>
      </c>
      <c r="BO1046">
        <v>302570</v>
      </c>
      <c r="BP1046">
        <v>348270</v>
      </c>
      <c r="BQ1046">
        <v>71720</v>
      </c>
      <c r="BR1046">
        <v>13230</v>
      </c>
      <c r="BS1046">
        <v>51850</v>
      </c>
      <c r="BT1046">
        <v>12000</v>
      </c>
      <c r="BU1046">
        <v>2910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276759.05599999998</v>
      </c>
      <c r="CH1046">
        <v>31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12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20</v>
      </c>
      <c r="DA1046">
        <v>0</v>
      </c>
      <c r="DB1046">
        <v>12.5</v>
      </c>
      <c r="DC1046">
        <v>32.5</v>
      </c>
      <c r="DD1046">
        <v>48</v>
      </c>
      <c r="DE1046">
        <v>2</v>
      </c>
      <c r="DF1046">
        <v>42.08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2</v>
      </c>
      <c r="DS1046">
        <v>2</v>
      </c>
      <c r="DV1046" s="2"/>
      <c r="DZ1046" t="b">
        <v>1</v>
      </c>
      <c r="EA1046" s="2" t="s">
        <v>209</v>
      </c>
      <c r="ED1046" s="3">
        <v>46143</v>
      </c>
      <c r="EE1046" s="3">
        <v>46173</v>
      </c>
      <c r="EF1046" s="2" t="s">
        <v>173</v>
      </c>
      <c r="EG1046" t="b">
        <v>1</v>
      </c>
      <c r="EH1046" s="2" t="s">
        <v>174</v>
      </c>
      <c r="EK1046" s="2"/>
    </row>
    <row r="1047" spans="1:141" ht="15">
      <c r="A1047" s="3">
        <v>46143</v>
      </c>
      <c r="B1047">
        <v>7630</v>
      </c>
      <c r="D1047" s="2"/>
      <c r="E1047" t="s">
        <v>176</v>
      </c>
      <c r="F1047" s="2" t="s">
        <v>177</v>
      </c>
      <c r="G1047">
        <v>5</v>
      </c>
      <c r="H1047" s="3">
        <v>38119</v>
      </c>
      <c r="J1047">
        <v>111809.333</v>
      </c>
      <c r="K1047">
        <v>117559.3</v>
      </c>
      <c r="L1047">
        <v>140091.49900000001</v>
      </c>
      <c r="M1047">
        <v>18</v>
      </c>
      <c r="N1047">
        <v>10</v>
      </c>
      <c r="O1047">
        <v>3</v>
      </c>
      <c r="P1047">
        <v>31</v>
      </c>
      <c r="Q1047">
        <v>100</v>
      </c>
      <c r="R1047">
        <v>100</v>
      </c>
      <c r="S1047">
        <v>6516197</v>
      </c>
      <c r="T1047">
        <v>1239197</v>
      </c>
      <c r="U1047">
        <v>5277000</v>
      </c>
      <c r="V1047">
        <v>22</v>
      </c>
      <c r="W1047">
        <v>3466089</v>
      </c>
      <c r="X1047">
        <v>0</v>
      </c>
      <c r="Y1047">
        <v>0</v>
      </c>
      <c r="Z1047">
        <v>7500</v>
      </c>
      <c r="AA1047">
        <v>165000</v>
      </c>
      <c r="AB1047">
        <v>0</v>
      </c>
      <c r="AC1047">
        <v>0</v>
      </c>
      <c r="AD1047">
        <v>0</v>
      </c>
      <c r="AE1047">
        <v>172500</v>
      </c>
      <c r="AF1047">
        <v>0</v>
      </c>
      <c r="AG1047">
        <v>440847</v>
      </c>
      <c r="AH1047">
        <v>0</v>
      </c>
      <c r="AI1047">
        <v>472808</v>
      </c>
      <c r="AJ1047">
        <v>913656</v>
      </c>
      <c r="AK1047">
        <v>1155754</v>
      </c>
      <c r="AL1047">
        <v>140091</v>
      </c>
      <c r="AM1047">
        <v>501597</v>
      </c>
      <c r="AN1047">
        <v>0</v>
      </c>
      <c r="AO1047">
        <v>55000</v>
      </c>
      <c r="AP1047">
        <v>2766098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66510</v>
      </c>
      <c r="AZ1047">
        <v>0</v>
      </c>
      <c r="BA1047">
        <v>0</v>
      </c>
      <c r="BB1047">
        <v>45000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490210</v>
      </c>
      <c r="BN1047">
        <v>49020</v>
      </c>
      <c r="BO1047">
        <v>283240</v>
      </c>
      <c r="BP1047">
        <v>274600</v>
      </c>
      <c r="BQ1047">
        <v>58650</v>
      </c>
      <c r="BR1047">
        <v>10400</v>
      </c>
      <c r="BS1047">
        <v>40790</v>
      </c>
      <c r="BT1047">
        <v>2000</v>
      </c>
      <c r="BU1047">
        <v>774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29513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203744.30300000001</v>
      </c>
      <c r="CH1047">
        <v>31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11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20</v>
      </c>
      <c r="DA1047">
        <v>0</v>
      </c>
      <c r="DB1047">
        <v>18</v>
      </c>
      <c r="DC1047">
        <v>38</v>
      </c>
      <c r="DD1047">
        <v>44</v>
      </c>
      <c r="DE1047">
        <v>4</v>
      </c>
      <c r="DF1047">
        <v>47.74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2</v>
      </c>
      <c r="DS1047">
        <v>2</v>
      </c>
      <c r="DV1047" s="2"/>
      <c r="DZ1047" t="b">
        <v>1</v>
      </c>
      <c r="EA1047" s="2" t="s">
        <v>209</v>
      </c>
      <c r="ED1047" s="3">
        <v>46143</v>
      </c>
      <c r="EE1047" s="3">
        <v>46173</v>
      </c>
      <c r="EF1047" s="2" t="s">
        <v>173</v>
      </c>
      <c r="EG1047" t="b">
        <v>1</v>
      </c>
      <c r="EH1047" s="2" t="s">
        <v>174</v>
      </c>
      <c r="EK1047" s="2"/>
    </row>
    <row r="1048" spans="1:141" ht="15">
      <c r="A1048" s="3">
        <v>46143</v>
      </c>
      <c r="B1048">
        <v>7630</v>
      </c>
      <c r="D1048" s="2"/>
      <c r="E1048" t="s">
        <v>176</v>
      </c>
      <c r="F1048" s="2" t="s">
        <v>177</v>
      </c>
      <c r="G1048">
        <v>16</v>
      </c>
      <c r="H1048" s="3">
        <v>38274</v>
      </c>
      <c r="J1048">
        <v>118910.333</v>
      </c>
      <c r="K1048">
        <v>124410.3</v>
      </c>
      <c r="L1048">
        <v>148255.60800000001</v>
      </c>
      <c r="M1048">
        <v>18</v>
      </c>
      <c r="N1048">
        <v>10</v>
      </c>
      <c r="O1048">
        <v>3</v>
      </c>
      <c r="P1048">
        <v>31</v>
      </c>
      <c r="Q1048">
        <v>100</v>
      </c>
      <c r="R1048">
        <v>100</v>
      </c>
      <c r="S1048">
        <v>6818204</v>
      </c>
      <c r="T1048">
        <v>1561906</v>
      </c>
      <c r="U1048">
        <v>5256298</v>
      </c>
      <c r="V1048">
        <v>21</v>
      </c>
      <c r="W1048">
        <v>3686220</v>
      </c>
      <c r="X1048">
        <v>0</v>
      </c>
      <c r="Y1048">
        <v>0</v>
      </c>
      <c r="Z1048">
        <v>7500</v>
      </c>
      <c r="AA1048">
        <v>157500</v>
      </c>
      <c r="AB1048">
        <v>0</v>
      </c>
      <c r="AC1048">
        <v>0</v>
      </c>
      <c r="AD1048">
        <v>0</v>
      </c>
      <c r="AE1048">
        <v>165000</v>
      </c>
      <c r="AF1048">
        <v>0</v>
      </c>
      <c r="AG1048">
        <v>466538</v>
      </c>
      <c r="AH1048">
        <v>0</v>
      </c>
      <c r="AI1048">
        <v>347474</v>
      </c>
      <c r="AJ1048">
        <v>814012</v>
      </c>
      <c r="AK1048">
        <v>1501088</v>
      </c>
      <c r="AL1048">
        <v>74127</v>
      </c>
      <c r="AM1048">
        <v>467894</v>
      </c>
      <c r="AN1048">
        <v>0</v>
      </c>
      <c r="AO1048">
        <v>60000</v>
      </c>
      <c r="AP1048">
        <v>2917121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14863</v>
      </c>
      <c r="AZ1048">
        <v>0</v>
      </c>
      <c r="BA1048">
        <v>0</v>
      </c>
      <c r="BB1048">
        <v>35000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706270</v>
      </c>
      <c r="BN1048">
        <v>70620</v>
      </c>
      <c r="BO1048">
        <v>298390</v>
      </c>
      <c r="BP1048">
        <v>295410</v>
      </c>
      <c r="BQ1048">
        <v>61360</v>
      </c>
      <c r="BR1048">
        <v>11060</v>
      </c>
      <c r="BS1048">
        <v>43170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75626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221679.38200000001</v>
      </c>
      <c r="CH1048">
        <v>31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12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20</v>
      </c>
      <c r="DA1048">
        <v>0</v>
      </c>
      <c r="DB1048">
        <v>12.5</v>
      </c>
      <c r="DC1048">
        <v>32.5</v>
      </c>
      <c r="DD1048">
        <v>54</v>
      </c>
      <c r="DE1048">
        <v>2</v>
      </c>
      <c r="DF1048">
        <v>42.08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2</v>
      </c>
      <c r="DS1048">
        <v>2</v>
      </c>
      <c r="DV1048" s="2"/>
      <c r="DZ1048" t="b">
        <v>1</v>
      </c>
      <c r="EA1048" s="2" t="s">
        <v>209</v>
      </c>
      <c r="ED1048" s="3">
        <v>46143</v>
      </c>
      <c r="EE1048" s="3">
        <v>46173</v>
      </c>
      <c r="EF1048" s="2" t="s">
        <v>173</v>
      </c>
      <c r="EG1048" t="b">
        <v>1</v>
      </c>
      <c r="EH1048" s="2" t="s">
        <v>174</v>
      </c>
      <c r="EK1048" s="2"/>
    </row>
    <row r="1049" spans="1:141" ht="15">
      <c r="A1049" s="3">
        <v>46143</v>
      </c>
      <c r="B1049">
        <v>7630</v>
      </c>
      <c r="D1049" s="2"/>
      <c r="E1049" t="s">
        <v>179</v>
      </c>
      <c r="F1049" s="2" t="s">
        <v>180</v>
      </c>
      <c r="G1049">
        <v>9</v>
      </c>
      <c r="H1049" s="3">
        <v>41821</v>
      </c>
      <c r="J1049">
        <v>98578.298999999999</v>
      </c>
      <c r="K1049">
        <v>101578.26700000001</v>
      </c>
      <c r="L1049">
        <v>121047.43399999999</v>
      </c>
      <c r="M1049">
        <v>18</v>
      </c>
      <c r="N1049">
        <v>10</v>
      </c>
      <c r="O1049">
        <v>3</v>
      </c>
      <c r="P1049">
        <v>31</v>
      </c>
      <c r="Q1049">
        <v>100</v>
      </c>
      <c r="R1049">
        <v>100</v>
      </c>
      <c r="S1049">
        <v>5954601</v>
      </c>
      <c r="T1049">
        <v>1189490</v>
      </c>
      <c r="U1049">
        <v>4765111</v>
      </c>
      <c r="V1049">
        <v>11</v>
      </c>
      <c r="W1049">
        <v>3055927</v>
      </c>
      <c r="X1049">
        <v>0</v>
      </c>
      <c r="Y1049">
        <v>0</v>
      </c>
      <c r="Z1049">
        <v>7500</v>
      </c>
      <c r="AA1049">
        <v>82500</v>
      </c>
      <c r="AB1049">
        <v>0</v>
      </c>
      <c r="AC1049">
        <v>0</v>
      </c>
      <c r="AD1049">
        <v>0</v>
      </c>
      <c r="AE1049">
        <v>90000</v>
      </c>
      <c r="AF1049">
        <v>0</v>
      </c>
      <c r="AG1049">
        <v>380918</v>
      </c>
      <c r="AH1049">
        <v>0</v>
      </c>
      <c r="AI1049">
        <v>510668</v>
      </c>
      <c r="AJ1049">
        <v>891587</v>
      </c>
      <c r="AK1049">
        <v>1180212</v>
      </c>
      <c r="AL1049">
        <v>60523</v>
      </c>
      <c r="AM1049">
        <v>579030</v>
      </c>
      <c r="AN1049">
        <v>0</v>
      </c>
      <c r="AO1049">
        <v>85000</v>
      </c>
      <c r="AP1049">
        <v>2796352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12322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557210</v>
      </c>
      <c r="BN1049">
        <v>55720</v>
      </c>
      <c r="BO1049">
        <v>224050</v>
      </c>
      <c r="BP1049">
        <v>254490</v>
      </c>
      <c r="BQ1049">
        <v>53590</v>
      </c>
      <c r="BR1049">
        <v>9170</v>
      </c>
      <c r="BS1049">
        <v>35260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180922.95499999999</v>
      </c>
      <c r="CH1049">
        <v>31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17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20</v>
      </c>
      <c r="DA1049">
        <v>0</v>
      </c>
      <c r="DB1049">
        <v>22.5</v>
      </c>
      <c r="DC1049">
        <v>42.5</v>
      </c>
      <c r="DD1049">
        <v>52</v>
      </c>
      <c r="DE1049">
        <v>2</v>
      </c>
      <c r="DF1049">
        <v>63.78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2</v>
      </c>
      <c r="DS1049">
        <v>2</v>
      </c>
      <c r="DV1049" s="2"/>
      <c r="DZ1049" t="b">
        <v>1</v>
      </c>
      <c r="EA1049" s="2" t="s">
        <v>209</v>
      </c>
      <c r="ED1049" s="3">
        <v>46143</v>
      </c>
      <c r="EE1049" s="3">
        <v>46173</v>
      </c>
      <c r="EF1049" s="2" t="s">
        <v>173</v>
      </c>
      <c r="EG1049" t="b">
        <v>1</v>
      </c>
      <c r="EH1049" s="2" t="s">
        <v>174</v>
      </c>
      <c r="EK1049" s="2"/>
    </row>
    <row r="1050" spans="1:141" ht="15">
      <c r="A1050" s="3">
        <v>46143</v>
      </c>
      <c r="B1050">
        <v>7710</v>
      </c>
      <c r="D1050" s="2"/>
      <c r="E1050" t="s">
        <v>176</v>
      </c>
      <c r="F1050" s="2" t="s">
        <v>177</v>
      </c>
      <c r="G1050">
        <v>18</v>
      </c>
      <c r="H1050" s="3">
        <v>36701</v>
      </c>
      <c r="J1050">
        <v>119807.333</v>
      </c>
      <c r="K1050">
        <v>126682.3</v>
      </c>
      <c r="L1050">
        <v>150963.07399999999</v>
      </c>
      <c r="M1050">
        <v>18</v>
      </c>
      <c r="N1050">
        <v>10</v>
      </c>
      <c r="O1050">
        <v>3</v>
      </c>
      <c r="P1050">
        <v>31</v>
      </c>
      <c r="Q1050">
        <v>100</v>
      </c>
      <c r="R1050">
        <v>100</v>
      </c>
      <c r="S1050">
        <v>7246608</v>
      </c>
      <c r="T1050">
        <v>1530608</v>
      </c>
      <c r="U1050">
        <v>5716000</v>
      </c>
      <c r="V1050">
        <v>25</v>
      </c>
      <c r="W1050">
        <v>3714027</v>
      </c>
      <c r="X1050">
        <v>0</v>
      </c>
      <c r="Y1050">
        <v>0</v>
      </c>
      <c r="Z1050">
        <v>18750</v>
      </c>
      <c r="AA1050">
        <v>187500</v>
      </c>
      <c r="AB1050">
        <v>0</v>
      </c>
      <c r="AC1050">
        <v>0</v>
      </c>
      <c r="AD1050">
        <v>0</v>
      </c>
      <c r="AE1050">
        <v>206250</v>
      </c>
      <c r="AF1050">
        <v>0</v>
      </c>
      <c r="AG1050">
        <v>475058</v>
      </c>
      <c r="AH1050">
        <v>0</v>
      </c>
      <c r="AI1050">
        <v>367972</v>
      </c>
      <c r="AJ1050">
        <v>843031</v>
      </c>
      <c r="AK1050">
        <v>1811556</v>
      </c>
      <c r="AL1050">
        <v>150963</v>
      </c>
      <c r="AM1050">
        <v>400806</v>
      </c>
      <c r="AN1050">
        <v>0</v>
      </c>
      <c r="AO1050">
        <v>50000</v>
      </c>
      <c r="AP1050">
        <v>3256356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14975</v>
      </c>
      <c r="AZ1050">
        <v>0</v>
      </c>
      <c r="BA1050">
        <v>0</v>
      </c>
      <c r="BB1050">
        <v>55000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692110</v>
      </c>
      <c r="BN1050">
        <v>69210</v>
      </c>
      <c r="BO1050">
        <v>302570</v>
      </c>
      <c r="BP1050">
        <v>315460</v>
      </c>
      <c r="BQ1050">
        <v>65220</v>
      </c>
      <c r="BR1050">
        <v>11150</v>
      </c>
      <c r="BS1050">
        <v>43950</v>
      </c>
      <c r="BT1050">
        <v>22000</v>
      </c>
      <c r="BU1050">
        <v>8938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245339.315</v>
      </c>
      <c r="CH1050">
        <v>31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10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20</v>
      </c>
      <c r="DA1050">
        <v>0</v>
      </c>
      <c r="DB1050">
        <v>13</v>
      </c>
      <c r="DC1050">
        <v>33</v>
      </c>
      <c r="DD1050">
        <v>64</v>
      </c>
      <c r="DE1050">
        <v>4</v>
      </c>
      <c r="DF1050">
        <v>35.4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1</v>
      </c>
      <c r="DR1050">
        <v>2</v>
      </c>
      <c r="DS1050">
        <v>2</v>
      </c>
      <c r="DV1050" s="2"/>
      <c r="DZ1050" t="b">
        <v>1</v>
      </c>
      <c r="EA1050" s="2" t="s">
        <v>210</v>
      </c>
      <c r="ED1050" s="3">
        <v>46143</v>
      </c>
      <c r="EE1050" s="3">
        <v>46173</v>
      </c>
      <c r="EF1050" s="2" t="s">
        <v>173</v>
      </c>
      <c r="EG1050" t="b">
        <v>1</v>
      </c>
      <c r="EH1050" s="2" t="s">
        <v>174</v>
      </c>
      <c r="EK1050" s="2"/>
    </row>
    <row r="1051" spans="1:141" ht="15">
      <c r="A1051" s="3">
        <v>46143</v>
      </c>
      <c r="B1051">
        <v>7710</v>
      </c>
      <c r="D1051" s="2"/>
      <c r="E1051" t="s">
        <v>176</v>
      </c>
      <c r="F1051" s="2" t="s">
        <v>177</v>
      </c>
      <c r="G1051">
        <v>15</v>
      </c>
      <c r="H1051" s="3">
        <v>37747</v>
      </c>
      <c r="J1051">
        <v>118421.333</v>
      </c>
      <c r="K1051">
        <v>124421.3</v>
      </c>
      <c r="L1051">
        <v>148268.71599999999</v>
      </c>
      <c r="M1051">
        <v>18</v>
      </c>
      <c r="N1051">
        <v>10</v>
      </c>
      <c r="O1051">
        <v>3</v>
      </c>
      <c r="P1051">
        <v>31</v>
      </c>
      <c r="Q1051">
        <v>100</v>
      </c>
      <c r="R1051">
        <v>100</v>
      </c>
      <c r="S1051">
        <v>5741333</v>
      </c>
      <c r="T1051">
        <v>1109220</v>
      </c>
      <c r="U1051">
        <v>4632113</v>
      </c>
      <c r="V1051">
        <v>23</v>
      </c>
      <c r="W1051">
        <v>3671061</v>
      </c>
      <c r="X1051">
        <v>0</v>
      </c>
      <c r="Y1051">
        <v>0</v>
      </c>
      <c r="Z1051">
        <v>7500</v>
      </c>
      <c r="AA1051">
        <v>172500</v>
      </c>
      <c r="AB1051">
        <v>0</v>
      </c>
      <c r="AC1051">
        <v>0</v>
      </c>
      <c r="AD1051">
        <v>0</v>
      </c>
      <c r="AE1051">
        <v>180000</v>
      </c>
      <c r="AF1051">
        <v>0</v>
      </c>
      <c r="AG1051">
        <v>466579</v>
      </c>
      <c r="AH1051">
        <v>0</v>
      </c>
      <c r="AI1051">
        <v>333604</v>
      </c>
      <c r="AJ1051">
        <v>800184</v>
      </c>
      <c r="AK1051">
        <v>611608</v>
      </c>
      <c r="AL1051">
        <v>37067</v>
      </c>
      <c r="AM1051">
        <v>341611</v>
      </c>
      <c r="AN1051">
        <v>0</v>
      </c>
      <c r="AO1051">
        <v>40000</v>
      </c>
      <c r="AP1051">
        <v>1830470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14802</v>
      </c>
      <c r="AZ1051">
        <v>0</v>
      </c>
      <c r="BA1051">
        <v>0</v>
      </c>
      <c r="BB1051">
        <v>45000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434130</v>
      </c>
      <c r="BN1051">
        <v>43410</v>
      </c>
      <c r="BO1051">
        <v>264190</v>
      </c>
      <c r="BP1051">
        <v>243630</v>
      </c>
      <c r="BQ1051">
        <v>51670</v>
      </c>
      <c r="BR1051">
        <v>11020</v>
      </c>
      <c r="BS1051">
        <v>43170</v>
      </c>
      <c r="BT1051">
        <v>17000</v>
      </c>
      <c r="BU1051">
        <v>1000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210839.16899999999</v>
      </c>
      <c r="CH1051">
        <v>31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8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20</v>
      </c>
      <c r="DA1051">
        <v>0</v>
      </c>
      <c r="DB1051">
        <v>12</v>
      </c>
      <c r="DC1051">
        <v>32</v>
      </c>
      <c r="DD1051">
        <v>22</v>
      </c>
      <c r="DE1051">
        <v>1</v>
      </c>
      <c r="DF1051">
        <v>30.72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2.5</v>
      </c>
      <c r="DR1051">
        <v>2</v>
      </c>
      <c r="DS1051">
        <v>2</v>
      </c>
      <c r="DV1051" s="2"/>
      <c r="DZ1051" t="b">
        <v>1</v>
      </c>
      <c r="EA1051" s="2" t="s">
        <v>210</v>
      </c>
      <c r="ED1051" s="3">
        <v>46143</v>
      </c>
      <c r="EE1051" s="3">
        <v>46173</v>
      </c>
      <c r="EF1051" s="2" t="s">
        <v>173</v>
      </c>
      <c r="EG1051" t="b">
        <v>1</v>
      </c>
      <c r="EH1051" s="2" t="s">
        <v>174</v>
      </c>
      <c r="EK1051" s="2"/>
    </row>
    <row r="1052" spans="1:141" ht="15">
      <c r="A1052" s="3">
        <v>46143</v>
      </c>
      <c r="B1052">
        <v>7710</v>
      </c>
      <c r="D1052" s="2"/>
      <c r="E1052" t="s">
        <v>176</v>
      </c>
      <c r="F1052" s="2" t="s">
        <v>177</v>
      </c>
      <c r="G1052">
        <v>5</v>
      </c>
      <c r="H1052" s="3">
        <v>38061</v>
      </c>
      <c r="J1052">
        <v>111809.333</v>
      </c>
      <c r="K1052">
        <v>117309.3</v>
      </c>
      <c r="L1052">
        <v>139793.58300000001</v>
      </c>
      <c r="M1052">
        <v>18</v>
      </c>
      <c r="N1052">
        <v>10</v>
      </c>
      <c r="O1052">
        <v>3</v>
      </c>
      <c r="P1052">
        <v>31</v>
      </c>
      <c r="Q1052">
        <v>100</v>
      </c>
      <c r="R1052">
        <v>100</v>
      </c>
      <c r="S1052">
        <v>6605528</v>
      </c>
      <c r="T1052">
        <v>1451160</v>
      </c>
      <c r="U1052">
        <v>5154368</v>
      </c>
      <c r="V1052">
        <v>22</v>
      </c>
      <c r="W1052">
        <v>3466089</v>
      </c>
      <c r="X1052">
        <v>0</v>
      </c>
      <c r="Y1052">
        <v>0</v>
      </c>
      <c r="Z1052">
        <v>0</v>
      </c>
      <c r="AA1052">
        <v>165000</v>
      </c>
      <c r="AB1052">
        <v>0</v>
      </c>
      <c r="AC1052">
        <v>0</v>
      </c>
      <c r="AD1052">
        <v>0</v>
      </c>
      <c r="AE1052">
        <v>165000</v>
      </c>
      <c r="AF1052">
        <v>0</v>
      </c>
      <c r="AG1052">
        <v>439909</v>
      </c>
      <c r="AH1052">
        <v>0</v>
      </c>
      <c r="AI1052">
        <v>537331</v>
      </c>
      <c r="AJ1052">
        <v>977241</v>
      </c>
      <c r="AK1052">
        <v>1231930</v>
      </c>
      <c r="AL1052">
        <v>139793</v>
      </c>
      <c r="AM1052">
        <v>521499</v>
      </c>
      <c r="AN1052">
        <v>0</v>
      </c>
      <c r="AO1052">
        <v>55000</v>
      </c>
      <c r="AP1052">
        <v>2925463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13976</v>
      </c>
      <c r="AZ1052">
        <v>0</v>
      </c>
      <c r="BA1052">
        <v>0</v>
      </c>
      <c r="BB1052">
        <v>35000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585240</v>
      </c>
      <c r="BN1052">
        <v>58520</v>
      </c>
      <c r="BO1052">
        <v>302000</v>
      </c>
      <c r="BP1052">
        <v>287520</v>
      </c>
      <c r="BQ1052">
        <v>59450</v>
      </c>
      <c r="BR1052">
        <v>10400</v>
      </c>
      <c r="BS1052">
        <v>40700</v>
      </c>
      <c r="BT1052">
        <v>20000</v>
      </c>
      <c r="BU1052">
        <v>15000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72330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221479.38200000001</v>
      </c>
      <c r="CH1052">
        <v>31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11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20</v>
      </c>
      <c r="DA1052">
        <v>0</v>
      </c>
      <c r="DB1052">
        <v>20.5</v>
      </c>
      <c r="DC1052">
        <v>40.5</v>
      </c>
      <c r="DD1052">
        <v>47</v>
      </c>
      <c r="DE1052">
        <v>4</v>
      </c>
      <c r="DF1052">
        <v>49.74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2</v>
      </c>
      <c r="DS1052">
        <v>2</v>
      </c>
      <c r="DV1052" s="2"/>
      <c r="DZ1052" t="b">
        <v>1</v>
      </c>
      <c r="EA1052" s="2" t="s">
        <v>210</v>
      </c>
      <c r="ED1052" s="3">
        <v>46143</v>
      </c>
      <c r="EE1052" s="3">
        <v>46173</v>
      </c>
      <c r="EF1052" s="2" t="s">
        <v>173</v>
      </c>
      <c r="EG1052" t="b">
        <v>1</v>
      </c>
      <c r="EH1052" s="2" t="s">
        <v>174</v>
      </c>
      <c r="EK1052" s="2"/>
    </row>
    <row r="1053" spans="1:141" ht="15">
      <c r="A1053" s="3">
        <v>46143</v>
      </c>
      <c r="B1053">
        <v>7710</v>
      </c>
      <c r="D1053" s="2"/>
      <c r="E1053" t="s">
        <v>176</v>
      </c>
      <c r="F1053" s="2" t="s">
        <v>177</v>
      </c>
      <c r="G1053">
        <v>3</v>
      </c>
      <c r="H1053" s="3">
        <v>38224</v>
      </c>
      <c r="J1053">
        <v>110095.333</v>
      </c>
      <c r="K1053">
        <v>115345.3</v>
      </c>
      <c r="L1053">
        <v>137453.149</v>
      </c>
      <c r="M1053">
        <v>18</v>
      </c>
      <c r="N1053">
        <v>10</v>
      </c>
      <c r="O1053">
        <v>3</v>
      </c>
      <c r="P1053">
        <v>31</v>
      </c>
      <c r="Q1053">
        <v>100</v>
      </c>
      <c r="R1053">
        <v>100</v>
      </c>
      <c r="S1053">
        <v>5994145</v>
      </c>
      <c r="T1053">
        <v>1249776</v>
      </c>
      <c r="U1053">
        <v>4744369</v>
      </c>
      <c r="V1053">
        <v>21</v>
      </c>
      <c r="W1053">
        <v>3412955</v>
      </c>
      <c r="X1053">
        <v>0</v>
      </c>
      <c r="Y1053">
        <v>0</v>
      </c>
      <c r="Z1053">
        <v>0</v>
      </c>
      <c r="AA1053">
        <v>157500</v>
      </c>
      <c r="AB1053">
        <v>0</v>
      </c>
      <c r="AC1053">
        <v>0</v>
      </c>
      <c r="AD1053">
        <v>0</v>
      </c>
      <c r="AE1053">
        <v>157500</v>
      </c>
      <c r="AF1053">
        <v>0</v>
      </c>
      <c r="AG1053">
        <v>432544</v>
      </c>
      <c r="AH1053">
        <v>0</v>
      </c>
      <c r="AI1053">
        <v>386586</v>
      </c>
      <c r="AJ1053">
        <v>819131</v>
      </c>
      <c r="AK1053">
        <v>1030898</v>
      </c>
      <c r="AL1053">
        <v>68726</v>
      </c>
      <c r="AM1053">
        <v>406174</v>
      </c>
      <c r="AN1053">
        <v>0</v>
      </c>
      <c r="AO1053">
        <v>50000</v>
      </c>
      <c r="AP1053">
        <v>2374929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13761</v>
      </c>
      <c r="AZ1053">
        <v>0</v>
      </c>
      <c r="BA1053">
        <v>0</v>
      </c>
      <c r="BB1053">
        <v>35000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428630</v>
      </c>
      <c r="BN1053">
        <v>42860</v>
      </c>
      <c r="BO1053">
        <v>268800</v>
      </c>
      <c r="BP1053">
        <v>280700</v>
      </c>
      <c r="BQ1053">
        <v>53950</v>
      </c>
      <c r="BR1053">
        <v>10240</v>
      </c>
      <c r="BS1053">
        <v>40020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124576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197088.38200000001</v>
      </c>
      <c r="CH1053">
        <v>31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10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20</v>
      </c>
      <c r="DA1053">
        <v>0</v>
      </c>
      <c r="DB1053">
        <v>15</v>
      </c>
      <c r="DC1053">
        <v>35</v>
      </c>
      <c r="DD1053">
        <v>40</v>
      </c>
      <c r="DE1053">
        <v>2</v>
      </c>
      <c r="DF1053">
        <v>39.4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2</v>
      </c>
      <c r="DS1053">
        <v>2</v>
      </c>
      <c r="DV1053" s="2"/>
      <c r="DZ1053" t="b">
        <v>1</v>
      </c>
      <c r="EA1053" s="2" t="s">
        <v>210</v>
      </c>
      <c r="ED1053" s="3">
        <v>46143</v>
      </c>
      <c r="EE1053" s="3">
        <v>46173</v>
      </c>
      <c r="EF1053" s="2" t="s">
        <v>173</v>
      </c>
      <c r="EG1053" t="b">
        <v>1</v>
      </c>
      <c r="EH1053" s="2" t="s">
        <v>174</v>
      </c>
      <c r="EK1053" s="2"/>
    </row>
    <row r="1054" spans="1:141" ht="15">
      <c r="A1054" s="3">
        <v>46143</v>
      </c>
      <c r="B1054">
        <v>7710</v>
      </c>
      <c r="D1054" s="2"/>
      <c r="E1054" t="s">
        <v>176</v>
      </c>
      <c r="F1054" s="2" t="s">
        <v>177</v>
      </c>
      <c r="G1054">
        <v>8</v>
      </c>
      <c r="H1054" s="3">
        <v>38274</v>
      </c>
      <c r="J1054">
        <v>114099.333</v>
      </c>
      <c r="K1054">
        <v>119724.3</v>
      </c>
      <c r="L1054">
        <v>142671.45800000001</v>
      </c>
      <c r="M1054">
        <v>18</v>
      </c>
      <c r="N1054">
        <v>10</v>
      </c>
      <c r="O1054">
        <v>3</v>
      </c>
      <c r="P1054">
        <v>31</v>
      </c>
      <c r="Q1054">
        <v>100</v>
      </c>
      <c r="R1054">
        <v>100</v>
      </c>
      <c r="S1054">
        <v>7603707</v>
      </c>
      <c r="T1054">
        <v>1569203</v>
      </c>
      <c r="U1054">
        <v>6034504</v>
      </c>
      <c r="V1054">
        <v>21</v>
      </c>
      <c r="W1054">
        <v>3537079</v>
      </c>
      <c r="X1054">
        <v>0</v>
      </c>
      <c r="Y1054">
        <v>0</v>
      </c>
      <c r="Z1054">
        <v>11250</v>
      </c>
      <c r="AA1054">
        <v>157500</v>
      </c>
      <c r="AB1054">
        <v>0</v>
      </c>
      <c r="AC1054">
        <v>0</v>
      </c>
      <c r="AD1054">
        <v>0</v>
      </c>
      <c r="AE1054">
        <v>168750</v>
      </c>
      <c r="AF1054">
        <v>0</v>
      </c>
      <c r="AG1054">
        <v>448966</v>
      </c>
      <c r="AH1054">
        <v>0</v>
      </c>
      <c r="AI1054">
        <v>347761</v>
      </c>
      <c r="AJ1054">
        <v>796727</v>
      </c>
      <c r="AK1054">
        <v>2247075</v>
      </c>
      <c r="AL1054">
        <v>338844</v>
      </c>
      <c r="AM1054">
        <v>425232</v>
      </c>
      <c r="AN1054">
        <v>0</v>
      </c>
      <c r="AO1054">
        <v>55000</v>
      </c>
      <c r="AP1054">
        <v>3862878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35000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677400</v>
      </c>
      <c r="BN1054">
        <v>67740</v>
      </c>
      <c r="BO1054">
        <v>282950</v>
      </c>
      <c r="BP1054">
        <v>333330</v>
      </c>
      <c r="BQ1054">
        <v>68430</v>
      </c>
      <c r="BR1054">
        <v>10620</v>
      </c>
      <c r="BS1054">
        <v>41540</v>
      </c>
      <c r="BT1054">
        <v>25000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62193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232884.022</v>
      </c>
      <c r="CH1054">
        <v>31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11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20</v>
      </c>
      <c r="DA1054">
        <v>0</v>
      </c>
      <c r="DB1054">
        <v>13</v>
      </c>
      <c r="DC1054">
        <v>33</v>
      </c>
      <c r="DD1054">
        <v>84</v>
      </c>
      <c r="DE1054">
        <v>9.5</v>
      </c>
      <c r="DF1054">
        <v>39.74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2</v>
      </c>
      <c r="DR1054">
        <v>2</v>
      </c>
      <c r="DS1054">
        <v>2</v>
      </c>
      <c r="DV1054" s="2"/>
      <c r="DZ1054" t="b">
        <v>1</v>
      </c>
      <c r="EA1054" s="2" t="s">
        <v>210</v>
      </c>
      <c r="ED1054" s="3">
        <v>46143</v>
      </c>
      <c r="EE1054" s="3">
        <v>46173</v>
      </c>
      <c r="EF1054" s="2" t="s">
        <v>173</v>
      </c>
      <c r="EG1054" t="b">
        <v>1</v>
      </c>
      <c r="EH1054" s="2" t="s">
        <v>174</v>
      </c>
      <c r="EK1054" s="2"/>
    </row>
    <row r="1055" spans="1:141" ht="15">
      <c r="A1055" s="3">
        <v>46143</v>
      </c>
      <c r="B1055">
        <v>7710</v>
      </c>
      <c r="D1055" s="2"/>
      <c r="E1055" t="s">
        <v>176</v>
      </c>
      <c r="F1055" s="2" t="s">
        <v>177</v>
      </c>
      <c r="G1055">
        <v>5</v>
      </c>
      <c r="H1055" s="3">
        <v>38516</v>
      </c>
      <c r="J1055">
        <v>111809.333</v>
      </c>
      <c r="K1055">
        <v>117059.3</v>
      </c>
      <c r="L1055">
        <v>139495.666</v>
      </c>
      <c r="M1055">
        <v>18</v>
      </c>
      <c r="N1055">
        <v>10</v>
      </c>
      <c r="O1055">
        <v>3</v>
      </c>
      <c r="P1055">
        <v>31</v>
      </c>
      <c r="Q1055">
        <v>100</v>
      </c>
      <c r="R1055">
        <v>100</v>
      </c>
      <c r="S1055">
        <v>6720592</v>
      </c>
      <c r="T1055">
        <v>1436592</v>
      </c>
      <c r="U1055">
        <v>5284000</v>
      </c>
      <c r="V1055">
        <v>20</v>
      </c>
      <c r="W1055">
        <v>3466089</v>
      </c>
      <c r="X1055">
        <v>0</v>
      </c>
      <c r="Y1055">
        <v>0</v>
      </c>
      <c r="Z1055">
        <v>7500</v>
      </c>
      <c r="AA1055">
        <v>150000</v>
      </c>
      <c r="AB1055">
        <v>0</v>
      </c>
      <c r="AC1055">
        <v>0</v>
      </c>
      <c r="AD1055">
        <v>0</v>
      </c>
      <c r="AE1055">
        <v>157500</v>
      </c>
      <c r="AF1055">
        <v>0</v>
      </c>
      <c r="AG1055">
        <v>438972</v>
      </c>
      <c r="AH1055">
        <v>0</v>
      </c>
      <c r="AI1055">
        <v>418486</v>
      </c>
      <c r="AJ1055">
        <v>857459</v>
      </c>
      <c r="AK1055">
        <v>1464704</v>
      </c>
      <c r="AL1055">
        <v>139495</v>
      </c>
      <c r="AM1055">
        <v>454058</v>
      </c>
      <c r="AN1055">
        <v>0</v>
      </c>
      <c r="AO1055">
        <v>50000</v>
      </c>
      <c r="AP1055">
        <v>2965716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66287</v>
      </c>
      <c r="AZ1055">
        <v>0</v>
      </c>
      <c r="BA1055">
        <v>0</v>
      </c>
      <c r="BB1055">
        <v>65000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559430</v>
      </c>
      <c r="BN1055">
        <v>55940</v>
      </c>
      <c r="BO1055">
        <v>268850</v>
      </c>
      <c r="BP1055">
        <v>292180</v>
      </c>
      <c r="BQ1055">
        <v>60490</v>
      </c>
      <c r="BR1055">
        <v>10400</v>
      </c>
      <c r="BS1055">
        <v>40620</v>
      </c>
      <c r="BT1055">
        <v>4000</v>
      </c>
      <c r="BU1055">
        <v>8109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136573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223511.742</v>
      </c>
      <c r="CH1055">
        <v>31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10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20</v>
      </c>
      <c r="DA1055">
        <v>0</v>
      </c>
      <c r="DB1055">
        <v>16</v>
      </c>
      <c r="DC1055">
        <v>36</v>
      </c>
      <c r="DD1055">
        <v>56</v>
      </c>
      <c r="DE1055">
        <v>4</v>
      </c>
      <c r="DF1055">
        <v>43.4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0.5</v>
      </c>
      <c r="DR1055">
        <v>2</v>
      </c>
      <c r="DS1055">
        <v>2</v>
      </c>
      <c r="DV1055" s="2"/>
      <c r="DZ1055" t="b">
        <v>1</v>
      </c>
      <c r="EA1055" s="2" t="s">
        <v>210</v>
      </c>
      <c r="ED1055" s="3">
        <v>46143</v>
      </c>
      <c r="EE1055" s="3">
        <v>46173</v>
      </c>
      <c r="EF1055" s="2" t="s">
        <v>173</v>
      </c>
      <c r="EG1055" t="b">
        <v>1</v>
      </c>
      <c r="EH1055" s="2" t="s">
        <v>174</v>
      </c>
      <c r="EK1055" s="2"/>
    </row>
    <row r="1056" spans="1:141" ht="15">
      <c r="A1056" s="3">
        <v>46143</v>
      </c>
      <c r="B1056">
        <v>7710</v>
      </c>
      <c r="D1056" s="2"/>
      <c r="E1056" t="s">
        <v>176</v>
      </c>
      <c r="F1056" s="2" t="s">
        <v>177</v>
      </c>
      <c r="G1056">
        <v>1</v>
      </c>
      <c r="H1056" s="3">
        <v>38600</v>
      </c>
      <c r="J1056">
        <v>108315.333</v>
      </c>
      <c r="K1056">
        <v>113315.3</v>
      </c>
      <c r="L1056">
        <v>135034.06599999999</v>
      </c>
      <c r="M1056">
        <v>18</v>
      </c>
      <c r="N1056">
        <v>10</v>
      </c>
      <c r="O1056">
        <v>3</v>
      </c>
      <c r="P1056">
        <v>31</v>
      </c>
      <c r="Q1056">
        <v>100</v>
      </c>
      <c r="R1056">
        <v>100</v>
      </c>
      <c r="S1056">
        <v>6186877</v>
      </c>
      <c r="T1056">
        <v>1381230</v>
      </c>
      <c r="U1056">
        <v>4805647</v>
      </c>
      <c r="V1056">
        <v>20</v>
      </c>
      <c r="W1056">
        <v>3357775</v>
      </c>
      <c r="X1056">
        <v>0</v>
      </c>
      <c r="Y1056">
        <v>0</v>
      </c>
      <c r="Z1056">
        <v>0</v>
      </c>
      <c r="AA1056">
        <v>150000</v>
      </c>
      <c r="AB1056">
        <v>0</v>
      </c>
      <c r="AC1056">
        <v>0</v>
      </c>
      <c r="AD1056">
        <v>0</v>
      </c>
      <c r="AE1056">
        <v>150000</v>
      </c>
      <c r="AF1056">
        <v>0</v>
      </c>
      <c r="AG1056">
        <v>424932</v>
      </c>
      <c r="AH1056">
        <v>0</v>
      </c>
      <c r="AI1056">
        <v>620312</v>
      </c>
      <c r="AJ1056">
        <v>1045245</v>
      </c>
      <c r="AK1056">
        <v>1012755</v>
      </c>
      <c r="AL1056">
        <v>67517</v>
      </c>
      <c r="AM1056">
        <v>480046</v>
      </c>
      <c r="AN1056">
        <v>0</v>
      </c>
      <c r="AO1056">
        <v>50000</v>
      </c>
      <c r="AP1056">
        <v>2655563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13539</v>
      </c>
      <c r="AZ1056">
        <v>0</v>
      </c>
      <c r="BA1056">
        <v>0</v>
      </c>
      <c r="BB1056">
        <v>10000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571260</v>
      </c>
      <c r="BN1056">
        <v>57120</v>
      </c>
      <c r="BO1056">
        <v>261150</v>
      </c>
      <c r="BP1056">
        <v>267590</v>
      </c>
      <c r="BQ1056">
        <v>55680</v>
      </c>
      <c r="BR1056">
        <v>10080</v>
      </c>
      <c r="BS1056">
        <v>39320</v>
      </c>
      <c r="BT1056">
        <v>12000</v>
      </c>
      <c r="BU1056">
        <v>1000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106030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213985.44899999999</v>
      </c>
      <c r="CH1056">
        <v>31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10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20</v>
      </c>
      <c r="DA1056">
        <v>0</v>
      </c>
      <c r="DB1056">
        <v>24.5</v>
      </c>
      <c r="DC1056">
        <v>44.5</v>
      </c>
      <c r="DD1056">
        <v>40</v>
      </c>
      <c r="DE1056">
        <v>2</v>
      </c>
      <c r="DF1056">
        <v>47.4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2</v>
      </c>
      <c r="DS1056">
        <v>2</v>
      </c>
      <c r="DV1056" s="2"/>
      <c r="DZ1056" t="b">
        <v>1</v>
      </c>
      <c r="EA1056" s="2" t="s">
        <v>210</v>
      </c>
      <c r="ED1056" s="3">
        <v>46143</v>
      </c>
      <c r="EE1056" s="3">
        <v>46173</v>
      </c>
      <c r="EF1056" s="2" t="s">
        <v>173</v>
      </c>
      <c r="EG1056" t="b">
        <v>1</v>
      </c>
      <c r="EH1056" s="2" t="s">
        <v>174</v>
      </c>
      <c r="EK1056" s="2"/>
    </row>
    <row r="1057" spans="1:141" ht="15">
      <c r="A1057" s="3">
        <v>46143</v>
      </c>
      <c r="B1057">
        <v>7710</v>
      </c>
      <c r="D1057" s="2"/>
      <c r="E1057" t="s">
        <v>176</v>
      </c>
      <c r="F1057" s="2" t="s">
        <v>177</v>
      </c>
      <c r="G1057">
        <v>3</v>
      </c>
      <c r="H1057" s="3">
        <v>38663</v>
      </c>
      <c r="J1057">
        <v>110095.333</v>
      </c>
      <c r="K1057">
        <v>115345.3</v>
      </c>
      <c r="L1057">
        <v>137453.149</v>
      </c>
      <c r="M1057">
        <v>18</v>
      </c>
      <c r="N1057">
        <v>10</v>
      </c>
      <c r="O1057">
        <v>3</v>
      </c>
      <c r="P1057">
        <v>31</v>
      </c>
      <c r="Q1057">
        <v>100</v>
      </c>
      <c r="R1057">
        <v>100</v>
      </c>
      <c r="S1057">
        <v>4535663</v>
      </c>
      <c r="T1057">
        <v>865663</v>
      </c>
      <c r="U1057">
        <v>3670000</v>
      </c>
      <c r="V1057">
        <v>20</v>
      </c>
      <c r="W1057">
        <v>3412955</v>
      </c>
      <c r="X1057">
        <v>0</v>
      </c>
      <c r="Y1057">
        <v>0</v>
      </c>
      <c r="Z1057">
        <v>7500</v>
      </c>
      <c r="AA1057">
        <v>150000</v>
      </c>
      <c r="AB1057">
        <v>0</v>
      </c>
      <c r="AC1057">
        <v>0</v>
      </c>
      <c r="AD1057">
        <v>0</v>
      </c>
      <c r="AE1057">
        <v>157500</v>
      </c>
      <c r="AF1057">
        <v>0</v>
      </c>
      <c r="AG1057">
        <v>432544</v>
      </c>
      <c r="AH1057">
        <v>0</v>
      </c>
      <c r="AI1057">
        <v>0</v>
      </c>
      <c r="AJ1057">
        <v>432544</v>
      </c>
      <c r="AK1057">
        <v>412359</v>
      </c>
      <c r="AL1057">
        <v>0</v>
      </c>
      <c r="AM1057">
        <v>0</v>
      </c>
      <c r="AN1057">
        <v>0</v>
      </c>
      <c r="AO1057">
        <v>0</v>
      </c>
      <c r="AP1057">
        <v>844903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65305</v>
      </c>
      <c r="AZ1057">
        <v>0</v>
      </c>
      <c r="BA1057">
        <v>0</v>
      </c>
      <c r="BB1057">
        <v>55000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163240</v>
      </c>
      <c r="BN1057">
        <v>16320</v>
      </c>
      <c r="BO1057">
        <v>271980</v>
      </c>
      <c r="BP1057">
        <v>198440</v>
      </c>
      <c r="BQ1057">
        <v>40820</v>
      </c>
      <c r="BR1057">
        <v>10240</v>
      </c>
      <c r="BS1057">
        <v>40020</v>
      </c>
      <c r="BT1057">
        <v>19000</v>
      </c>
      <c r="BU1057">
        <v>6527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99076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201731.236</v>
      </c>
      <c r="CH1057">
        <v>31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20</v>
      </c>
      <c r="DA1057">
        <v>0</v>
      </c>
      <c r="DB1057">
        <v>0</v>
      </c>
      <c r="DC1057">
        <v>20</v>
      </c>
      <c r="DD1057">
        <v>16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1</v>
      </c>
      <c r="DR1057">
        <v>2</v>
      </c>
      <c r="DS1057">
        <v>2</v>
      </c>
      <c r="DV1057" s="2"/>
      <c r="DZ1057" t="b">
        <v>1</v>
      </c>
      <c r="EA1057" s="2" t="s">
        <v>210</v>
      </c>
      <c r="ED1057" s="3">
        <v>46143</v>
      </c>
      <c r="EE1057" s="3">
        <v>46173</v>
      </c>
      <c r="EF1057" s="2" t="s">
        <v>173</v>
      </c>
      <c r="EG1057" t="b">
        <v>1</v>
      </c>
      <c r="EH1057" s="2" t="s">
        <v>174</v>
      </c>
      <c r="EK1057" s="2"/>
    </row>
    <row r="1058" spans="1:141" ht="15">
      <c r="A1058" s="3">
        <v>46143</v>
      </c>
      <c r="B1058">
        <v>7710</v>
      </c>
      <c r="D1058" s="2"/>
      <c r="E1058" t="s">
        <v>179</v>
      </c>
      <c r="F1058" s="2" t="s">
        <v>180</v>
      </c>
      <c r="G1058">
        <v>14</v>
      </c>
      <c r="H1058" s="3">
        <v>38663</v>
      </c>
      <c r="J1058">
        <v>102118.299</v>
      </c>
      <c r="K1058">
        <v>107368.26700000001</v>
      </c>
      <c r="L1058">
        <v>127947.18399999999</v>
      </c>
      <c r="M1058">
        <v>18</v>
      </c>
      <c r="N1058">
        <v>10</v>
      </c>
      <c r="O1058">
        <v>3</v>
      </c>
      <c r="P1058">
        <v>31</v>
      </c>
      <c r="Q1058">
        <v>100</v>
      </c>
      <c r="R1058">
        <v>100</v>
      </c>
      <c r="S1058">
        <v>5838042</v>
      </c>
      <c r="T1058">
        <v>1140130</v>
      </c>
      <c r="U1058">
        <v>4697912</v>
      </c>
      <c r="V1058">
        <v>20</v>
      </c>
      <c r="W1058">
        <v>3165667</v>
      </c>
      <c r="X1058">
        <v>0</v>
      </c>
      <c r="Y1058">
        <v>0</v>
      </c>
      <c r="Z1058">
        <v>7500</v>
      </c>
      <c r="AA1058">
        <v>150000</v>
      </c>
      <c r="AB1058">
        <v>0</v>
      </c>
      <c r="AC1058">
        <v>0</v>
      </c>
      <c r="AD1058">
        <v>0</v>
      </c>
      <c r="AE1058">
        <v>157500</v>
      </c>
      <c r="AF1058">
        <v>0</v>
      </c>
      <c r="AG1058">
        <v>402631</v>
      </c>
      <c r="AH1058">
        <v>0</v>
      </c>
      <c r="AI1058">
        <v>443816</v>
      </c>
      <c r="AJ1058">
        <v>846447</v>
      </c>
      <c r="AK1058">
        <v>959603</v>
      </c>
      <c r="AL1058">
        <v>127947</v>
      </c>
      <c r="AM1058">
        <v>458114</v>
      </c>
      <c r="AN1058">
        <v>0</v>
      </c>
      <c r="AO1058">
        <v>55000</v>
      </c>
      <c r="AP1058">
        <v>2447111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12764</v>
      </c>
      <c r="AZ1058">
        <v>0</v>
      </c>
      <c r="BA1058">
        <v>0</v>
      </c>
      <c r="BB1058">
        <v>55000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382900</v>
      </c>
      <c r="BN1058">
        <v>38290</v>
      </c>
      <c r="BO1058">
        <v>241110</v>
      </c>
      <c r="BP1058">
        <v>254530</v>
      </c>
      <c r="BQ1058">
        <v>52540</v>
      </c>
      <c r="BR1058">
        <v>9500</v>
      </c>
      <c r="BS1058">
        <v>37250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124010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194076.60699999999</v>
      </c>
      <c r="CH1058">
        <v>31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11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20</v>
      </c>
      <c r="DA1058">
        <v>0</v>
      </c>
      <c r="DB1058">
        <v>18.5</v>
      </c>
      <c r="DC1058">
        <v>38.5</v>
      </c>
      <c r="DD1058">
        <v>40</v>
      </c>
      <c r="DE1058">
        <v>4</v>
      </c>
      <c r="DF1058">
        <v>47.74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2</v>
      </c>
      <c r="DS1058">
        <v>2</v>
      </c>
      <c r="DV1058" s="2"/>
      <c r="DZ1058" t="b">
        <v>1</v>
      </c>
      <c r="EA1058" s="2" t="s">
        <v>210</v>
      </c>
      <c r="ED1058" s="3">
        <v>46143</v>
      </c>
      <c r="EE1058" s="3">
        <v>46173</v>
      </c>
      <c r="EF1058" s="2" t="s">
        <v>173</v>
      </c>
      <c r="EG1058" t="b">
        <v>1</v>
      </c>
      <c r="EH1058" s="2" t="s">
        <v>174</v>
      </c>
      <c r="EK1058" s="2"/>
    </row>
    <row r="1059" spans="1:141" ht="15">
      <c r="A1059" s="3">
        <v>46143</v>
      </c>
      <c r="B1059">
        <v>7810</v>
      </c>
      <c r="D1059" s="2"/>
      <c r="E1059" t="s">
        <v>170</v>
      </c>
      <c r="F1059" s="2" t="s">
        <v>171</v>
      </c>
      <c r="G1059">
        <v>8</v>
      </c>
      <c r="H1059" s="3">
        <v>41610</v>
      </c>
      <c r="J1059">
        <v>133782.58900000001</v>
      </c>
      <c r="K1059">
        <v>136782.56700000001</v>
      </c>
      <c r="L1059">
        <v>162999.22500000001</v>
      </c>
      <c r="M1059">
        <v>18</v>
      </c>
      <c r="N1059">
        <v>10</v>
      </c>
      <c r="O1059">
        <v>3</v>
      </c>
      <c r="P1059">
        <v>31</v>
      </c>
      <c r="Q1059">
        <v>100</v>
      </c>
      <c r="R1059">
        <v>100</v>
      </c>
      <c r="S1059">
        <v>7038061</v>
      </c>
      <c r="T1059">
        <v>1544433</v>
      </c>
      <c r="U1059">
        <v>5493628</v>
      </c>
      <c r="V1059">
        <v>12</v>
      </c>
      <c r="W1059">
        <v>4147260</v>
      </c>
      <c r="X1059">
        <v>0</v>
      </c>
      <c r="Y1059">
        <v>0</v>
      </c>
      <c r="Z1059">
        <v>0</v>
      </c>
      <c r="AA1059">
        <v>90000</v>
      </c>
      <c r="AB1059">
        <v>0</v>
      </c>
      <c r="AC1059">
        <v>0</v>
      </c>
      <c r="AD1059">
        <v>0</v>
      </c>
      <c r="AE1059">
        <v>90000</v>
      </c>
      <c r="AF1059">
        <v>0</v>
      </c>
      <c r="AG1059">
        <v>512934</v>
      </c>
      <c r="AH1059">
        <v>0</v>
      </c>
      <c r="AI1059">
        <v>687652</v>
      </c>
      <c r="AJ1059">
        <v>1200587</v>
      </c>
      <c r="AK1059">
        <v>1466993</v>
      </c>
      <c r="AL1059">
        <v>81499</v>
      </c>
      <c r="AM1059">
        <v>0</v>
      </c>
      <c r="AN1059">
        <v>0</v>
      </c>
      <c r="AO1059">
        <v>0</v>
      </c>
      <c r="AP1059">
        <v>2749079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16722</v>
      </c>
      <c r="AZ1059">
        <v>0</v>
      </c>
      <c r="BA1059">
        <v>0</v>
      </c>
      <c r="BB1059">
        <v>35000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685260</v>
      </c>
      <c r="BN1059">
        <v>68520</v>
      </c>
      <c r="BO1059">
        <v>296160</v>
      </c>
      <c r="BP1059">
        <v>303920</v>
      </c>
      <c r="BQ1059">
        <v>63340</v>
      </c>
      <c r="BR1059">
        <v>12450</v>
      </c>
      <c r="BS1059">
        <v>47500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67283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236928.96599999999</v>
      </c>
      <c r="CH1059">
        <v>31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20</v>
      </c>
      <c r="DA1059">
        <v>0</v>
      </c>
      <c r="DB1059">
        <v>22.5</v>
      </c>
      <c r="DC1059">
        <v>42.5</v>
      </c>
      <c r="DD1059">
        <v>48</v>
      </c>
      <c r="DE1059">
        <v>2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1</v>
      </c>
      <c r="DR1059">
        <v>2</v>
      </c>
      <c r="DS1059">
        <v>2</v>
      </c>
      <c r="DV1059" s="2"/>
      <c r="DZ1059" t="b">
        <v>1</v>
      </c>
      <c r="EA1059" s="2" t="s">
        <v>211</v>
      </c>
      <c r="ED1059" s="3">
        <v>46143</v>
      </c>
      <c r="EE1059" s="3">
        <v>46173</v>
      </c>
      <c r="EF1059" s="2" t="s">
        <v>173</v>
      </c>
      <c r="EG1059" t="b">
        <v>1</v>
      </c>
      <c r="EH1059" s="2" t="s">
        <v>174</v>
      </c>
      <c r="EK1059" s="2"/>
    </row>
    <row r="1060" spans="1:141" ht="15">
      <c r="A1060" s="3">
        <v>46143</v>
      </c>
      <c r="B1060">
        <v>7810</v>
      </c>
      <c r="D1060" s="2"/>
      <c r="E1060" t="s">
        <v>176</v>
      </c>
      <c r="F1060" s="2" t="s">
        <v>177</v>
      </c>
      <c r="G1060">
        <v>1</v>
      </c>
      <c r="H1060" s="3">
        <v>41640</v>
      </c>
      <c r="J1060">
        <v>108315.333</v>
      </c>
      <c r="K1060">
        <v>111565.3</v>
      </c>
      <c r="L1060">
        <v>132948.649</v>
      </c>
      <c r="M1060">
        <v>18</v>
      </c>
      <c r="N1060">
        <v>10</v>
      </c>
      <c r="O1060">
        <v>3</v>
      </c>
      <c r="P1060">
        <v>31</v>
      </c>
      <c r="Q1060">
        <v>100</v>
      </c>
      <c r="R1060">
        <v>100</v>
      </c>
      <c r="S1060">
        <v>5748623</v>
      </c>
      <c r="T1060">
        <v>1068623</v>
      </c>
      <c r="U1060">
        <v>4680000</v>
      </c>
      <c r="V1060">
        <v>12</v>
      </c>
      <c r="W1060">
        <v>3357775</v>
      </c>
      <c r="X1060">
        <v>0</v>
      </c>
      <c r="Y1060">
        <v>0</v>
      </c>
      <c r="Z1060">
        <v>7500</v>
      </c>
      <c r="AA1060">
        <v>90000</v>
      </c>
      <c r="AB1060">
        <v>0</v>
      </c>
      <c r="AC1060">
        <v>0</v>
      </c>
      <c r="AD1060">
        <v>0</v>
      </c>
      <c r="AE1060">
        <v>97500</v>
      </c>
      <c r="AF1060">
        <v>0</v>
      </c>
      <c r="AG1060">
        <v>418369</v>
      </c>
      <c r="AH1060">
        <v>0</v>
      </c>
      <c r="AI1060">
        <v>311598</v>
      </c>
      <c r="AJ1060">
        <v>729968</v>
      </c>
      <c r="AK1060">
        <v>997114</v>
      </c>
      <c r="AL1060">
        <v>66474</v>
      </c>
      <c r="AM1060">
        <v>396253</v>
      </c>
      <c r="AN1060">
        <v>0</v>
      </c>
      <c r="AO1060">
        <v>55000</v>
      </c>
      <c r="AP1060">
        <v>2244809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13539</v>
      </c>
      <c r="AZ1060">
        <v>0</v>
      </c>
      <c r="BA1060">
        <v>0</v>
      </c>
      <c r="BB1060">
        <v>35000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423130</v>
      </c>
      <c r="BN1060">
        <v>42310</v>
      </c>
      <c r="BO1060">
        <v>247230</v>
      </c>
      <c r="BP1060">
        <v>247410</v>
      </c>
      <c r="BQ1060">
        <v>51740</v>
      </c>
      <c r="BR1060">
        <v>10080</v>
      </c>
      <c r="BS1060">
        <v>38730</v>
      </c>
      <c r="BT1060">
        <v>0</v>
      </c>
      <c r="BU1060">
        <v>7993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212895.69699999999</v>
      </c>
      <c r="CH1060">
        <v>31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11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20</v>
      </c>
      <c r="DA1060">
        <v>0</v>
      </c>
      <c r="DB1060">
        <v>12.5</v>
      </c>
      <c r="DC1060">
        <v>32.5</v>
      </c>
      <c r="DD1060">
        <v>40</v>
      </c>
      <c r="DE1060">
        <v>2</v>
      </c>
      <c r="DF1060">
        <v>39.74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1</v>
      </c>
      <c r="DR1060">
        <v>2</v>
      </c>
      <c r="DS1060">
        <v>2</v>
      </c>
      <c r="DV1060" s="2"/>
      <c r="DZ1060" t="b">
        <v>1</v>
      </c>
      <c r="EA1060" s="2" t="s">
        <v>211</v>
      </c>
      <c r="ED1060" s="3">
        <v>46143</v>
      </c>
      <c r="EE1060" s="3">
        <v>46173</v>
      </c>
      <c r="EF1060" s="2" t="s">
        <v>173</v>
      </c>
      <c r="EG1060" t="b">
        <v>1</v>
      </c>
      <c r="EH1060" s="2" t="s">
        <v>174</v>
      </c>
      <c r="EK1060" s="2"/>
    </row>
    <row r="1061" spans="1:141" ht="15">
      <c r="A1061" s="3">
        <v>46143</v>
      </c>
      <c r="B1061">
        <v>7810</v>
      </c>
      <c r="D1061" s="2"/>
      <c r="E1061" t="s">
        <v>176</v>
      </c>
      <c r="F1061" s="2" t="s">
        <v>177</v>
      </c>
      <c r="G1061">
        <v>11</v>
      </c>
      <c r="H1061" s="3">
        <v>37963</v>
      </c>
      <c r="J1061">
        <v>116136.333</v>
      </c>
      <c r="K1061">
        <v>122011.3</v>
      </c>
      <c r="L1061">
        <v>145396.799</v>
      </c>
      <c r="M1061">
        <v>18</v>
      </c>
      <c r="N1061">
        <v>10</v>
      </c>
      <c r="O1061">
        <v>3</v>
      </c>
      <c r="P1061">
        <v>31</v>
      </c>
      <c r="Q1061">
        <v>100</v>
      </c>
      <c r="R1061">
        <v>100</v>
      </c>
      <c r="S1061">
        <v>6752916</v>
      </c>
      <c r="T1061">
        <v>1474976</v>
      </c>
      <c r="U1061">
        <v>5277940</v>
      </c>
      <c r="V1061">
        <v>22</v>
      </c>
      <c r="W1061">
        <v>3600226</v>
      </c>
      <c r="X1061">
        <v>0</v>
      </c>
      <c r="Y1061">
        <v>0</v>
      </c>
      <c r="Z1061">
        <v>11250</v>
      </c>
      <c r="AA1061">
        <v>165000</v>
      </c>
      <c r="AB1061">
        <v>0</v>
      </c>
      <c r="AC1061">
        <v>0</v>
      </c>
      <c r="AD1061">
        <v>0</v>
      </c>
      <c r="AE1061">
        <v>176250</v>
      </c>
      <c r="AF1061">
        <v>0</v>
      </c>
      <c r="AG1061">
        <v>457542</v>
      </c>
      <c r="AH1061">
        <v>0</v>
      </c>
      <c r="AI1061">
        <v>558868</v>
      </c>
      <c r="AJ1061">
        <v>1016411</v>
      </c>
      <c r="AK1061">
        <v>1199523</v>
      </c>
      <c r="AL1061">
        <v>145396</v>
      </c>
      <c r="AM1061">
        <v>520593</v>
      </c>
      <c r="AN1061">
        <v>0</v>
      </c>
      <c r="AO1061">
        <v>55000</v>
      </c>
      <c r="AP1061">
        <v>2936923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14517</v>
      </c>
      <c r="AZ1061">
        <v>0</v>
      </c>
      <c r="BA1061">
        <v>0</v>
      </c>
      <c r="BB1061">
        <v>25000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642940</v>
      </c>
      <c r="BN1061">
        <v>64290</v>
      </c>
      <c r="BO1061">
        <v>288420</v>
      </c>
      <c r="BP1061">
        <v>295310</v>
      </c>
      <c r="BQ1061">
        <v>60780</v>
      </c>
      <c r="BR1061">
        <v>10800</v>
      </c>
      <c r="BS1061">
        <v>42340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70096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243821.12400000001</v>
      </c>
      <c r="CH1061">
        <v>31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11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20</v>
      </c>
      <c r="DA1061">
        <v>0</v>
      </c>
      <c r="DB1061">
        <v>20.5</v>
      </c>
      <c r="DC1061">
        <v>40.5</v>
      </c>
      <c r="DD1061">
        <v>44</v>
      </c>
      <c r="DE1061">
        <v>4</v>
      </c>
      <c r="DF1061">
        <v>47.74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2</v>
      </c>
      <c r="DS1061">
        <v>2</v>
      </c>
      <c r="DV1061" s="2"/>
      <c r="DZ1061" t="b">
        <v>1</v>
      </c>
      <c r="EA1061" s="2" t="s">
        <v>211</v>
      </c>
      <c r="ED1061" s="3">
        <v>46143</v>
      </c>
      <c r="EE1061" s="3">
        <v>46173</v>
      </c>
      <c r="EF1061" s="2" t="s">
        <v>173</v>
      </c>
      <c r="EG1061" t="b">
        <v>1</v>
      </c>
      <c r="EH1061" s="2" t="s">
        <v>174</v>
      </c>
      <c r="EK1061" s="2"/>
    </row>
    <row r="1062" spans="1:141" ht="15">
      <c r="A1062" s="3">
        <v>46143</v>
      </c>
      <c r="B1062">
        <v>7810</v>
      </c>
      <c r="D1062" s="2"/>
      <c r="E1062" t="s">
        <v>176</v>
      </c>
      <c r="F1062" s="2" t="s">
        <v>177</v>
      </c>
      <c r="G1062">
        <v>3</v>
      </c>
      <c r="H1062" s="3">
        <v>38600</v>
      </c>
      <c r="J1062">
        <v>110095.333</v>
      </c>
      <c r="K1062">
        <v>115345.3</v>
      </c>
      <c r="L1062">
        <v>137453.149</v>
      </c>
      <c r="M1062">
        <v>18</v>
      </c>
      <c r="N1062">
        <v>10</v>
      </c>
      <c r="O1062">
        <v>3</v>
      </c>
      <c r="P1062">
        <v>31</v>
      </c>
      <c r="Q1062">
        <v>100</v>
      </c>
      <c r="R1062">
        <v>100</v>
      </c>
      <c r="S1062">
        <v>6322142</v>
      </c>
      <c r="T1062">
        <v>1293740</v>
      </c>
      <c r="U1062">
        <v>5028402</v>
      </c>
      <c r="V1062">
        <v>20</v>
      </c>
      <c r="W1062">
        <v>3412955</v>
      </c>
      <c r="X1062">
        <v>0</v>
      </c>
      <c r="Y1062">
        <v>0</v>
      </c>
      <c r="Z1062">
        <v>7500</v>
      </c>
      <c r="AA1062">
        <v>150000</v>
      </c>
      <c r="AB1062">
        <v>0</v>
      </c>
      <c r="AC1062">
        <v>0</v>
      </c>
      <c r="AD1062">
        <v>0</v>
      </c>
      <c r="AE1062">
        <v>157500</v>
      </c>
      <c r="AF1062">
        <v>0</v>
      </c>
      <c r="AG1062">
        <v>432544</v>
      </c>
      <c r="AH1062">
        <v>0</v>
      </c>
      <c r="AI1062">
        <v>476790</v>
      </c>
      <c r="AJ1062">
        <v>909335</v>
      </c>
      <c r="AK1062">
        <v>1133988</v>
      </c>
      <c r="AL1062">
        <v>137453</v>
      </c>
      <c r="AM1062">
        <v>492150</v>
      </c>
      <c r="AN1062">
        <v>0</v>
      </c>
      <c r="AO1062">
        <v>55000</v>
      </c>
      <c r="AP1062">
        <v>2727926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13761</v>
      </c>
      <c r="AZ1062">
        <v>0</v>
      </c>
      <c r="BA1062">
        <v>0</v>
      </c>
      <c r="BB1062">
        <v>10000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604710</v>
      </c>
      <c r="BN1062">
        <v>60470</v>
      </c>
      <c r="BO1062">
        <v>250270</v>
      </c>
      <c r="BP1062">
        <v>269630</v>
      </c>
      <c r="BQ1062">
        <v>56900</v>
      </c>
      <c r="BR1062">
        <v>10240</v>
      </c>
      <c r="BS1062">
        <v>40020</v>
      </c>
      <c r="BT1062">
        <v>0</v>
      </c>
      <c r="BU1062">
        <v>1500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233210.348</v>
      </c>
      <c r="CH1062">
        <v>31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11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20</v>
      </c>
      <c r="DA1062">
        <v>0</v>
      </c>
      <c r="DB1062">
        <v>18.5</v>
      </c>
      <c r="DC1062">
        <v>38.5</v>
      </c>
      <c r="DD1062">
        <v>44</v>
      </c>
      <c r="DE1062">
        <v>4</v>
      </c>
      <c r="DF1062">
        <v>47.74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2</v>
      </c>
      <c r="DS1062">
        <v>2</v>
      </c>
      <c r="DV1062" s="2"/>
      <c r="DZ1062" t="b">
        <v>1</v>
      </c>
      <c r="EA1062" s="2" t="s">
        <v>211</v>
      </c>
      <c r="ED1062" s="3">
        <v>46143</v>
      </c>
      <c r="EE1062" s="3">
        <v>46173</v>
      </c>
      <c r="EF1062" s="2" t="s">
        <v>173</v>
      </c>
      <c r="EG1062" t="b">
        <v>1</v>
      </c>
      <c r="EH1062" s="2" t="s">
        <v>174</v>
      </c>
      <c r="EK1062" s="2"/>
    </row>
    <row r="1063" spans="1:141" ht="15">
      <c r="A1063" s="3">
        <v>46143</v>
      </c>
      <c r="B1063">
        <v>7810</v>
      </c>
      <c r="D1063" s="2"/>
      <c r="E1063" t="s">
        <v>176</v>
      </c>
      <c r="F1063" s="2" t="s">
        <v>177</v>
      </c>
      <c r="G1063">
        <v>1</v>
      </c>
      <c r="H1063" s="3">
        <v>38950</v>
      </c>
      <c r="J1063">
        <v>108315.333</v>
      </c>
      <c r="K1063">
        <v>113315.3</v>
      </c>
      <c r="L1063">
        <v>135034.06599999999</v>
      </c>
      <c r="M1063">
        <v>18</v>
      </c>
      <c r="N1063">
        <v>10</v>
      </c>
      <c r="O1063">
        <v>3</v>
      </c>
      <c r="P1063">
        <v>31</v>
      </c>
      <c r="Q1063">
        <v>100</v>
      </c>
      <c r="R1063">
        <v>100</v>
      </c>
      <c r="S1063">
        <v>5510149</v>
      </c>
      <c r="T1063">
        <v>1147149</v>
      </c>
      <c r="U1063">
        <v>4363000</v>
      </c>
      <c r="V1063">
        <v>19</v>
      </c>
      <c r="W1063">
        <v>3357775</v>
      </c>
      <c r="X1063">
        <v>0</v>
      </c>
      <c r="Y1063">
        <v>0</v>
      </c>
      <c r="Z1063">
        <v>7500</v>
      </c>
      <c r="AA1063">
        <v>142500</v>
      </c>
      <c r="AB1063">
        <v>0</v>
      </c>
      <c r="AC1063">
        <v>0</v>
      </c>
      <c r="AD1063">
        <v>0</v>
      </c>
      <c r="AE1063">
        <v>150000</v>
      </c>
      <c r="AF1063">
        <v>0</v>
      </c>
      <c r="AG1063">
        <v>424932</v>
      </c>
      <c r="AH1063">
        <v>0</v>
      </c>
      <c r="AI1063">
        <v>316486</v>
      </c>
      <c r="AJ1063">
        <v>741418</v>
      </c>
      <c r="AK1063">
        <v>810204</v>
      </c>
      <c r="AL1063">
        <v>0</v>
      </c>
      <c r="AM1063">
        <v>382213</v>
      </c>
      <c r="AN1063">
        <v>0</v>
      </c>
      <c r="AO1063">
        <v>55000</v>
      </c>
      <c r="AP1063">
        <v>1988835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13539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448000</v>
      </c>
      <c r="BN1063">
        <v>44800</v>
      </c>
      <c r="BO1063">
        <v>243770</v>
      </c>
      <c r="BP1063">
        <v>236880</v>
      </c>
      <c r="BQ1063">
        <v>49590</v>
      </c>
      <c r="BR1063">
        <v>10080</v>
      </c>
      <c r="BS1063">
        <v>39320</v>
      </c>
      <c r="BT1063">
        <v>0</v>
      </c>
      <c r="BU1063">
        <v>713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73996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215692.40400000001</v>
      </c>
      <c r="CH1063">
        <v>31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11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20</v>
      </c>
      <c r="DA1063">
        <v>0</v>
      </c>
      <c r="DB1063">
        <v>12.5</v>
      </c>
      <c r="DC1063">
        <v>32.5</v>
      </c>
      <c r="DD1063">
        <v>32</v>
      </c>
      <c r="DE1063">
        <v>0</v>
      </c>
      <c r="DF1063">
        <v>37.74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3</v>
      </c>
      <c r="DR1063">
        <v>2</v>
      </c>
      <c r="DS1063">
        <v>2</v>
      </c>
      <c r="DV1063" s="2"/>
      <c r="DZ1063" t="b">
        <v>1</v>
      </c>
      <c r="EA1063" s="2" t="s">
        <v>211</v>
      </c>
      <c r="ED1063" s="3">
        <v>46143</v>
      </c>
      <c r="EE1063" s="3">
        <v>46173</v>
      </c>
      <c r="EF1063" s="2" t="s">
        <v>173</v>
      </c>
      <c r="EG1063" t="b">
        <v>1</v>
      </c>
      <c r="EH1063" s="2" t="s">
        <v>174</v>
      </c>
      <c r="EK1063" s="2"/>
    </row>
    <row r="1064" spans="1:141" ht="15">
      <c r="A1064" s="3">
        <v>46143</v>
      </c>
      <c r="B1064">
        <v>7850</v>
      </c>
      <c r="D1064" s="2"/>
      <c r="E1064" t="s">
        <v>170</v>
      </c>
      <c r="F1064" s="2" t="s">
        <v>171</v>
      </c>
      <c r="G1064">
        <v>14</v>
      </c>
      <c r="H1064" s="3">
        <v>34645</v>
      </c>
      <c r="J1064">
        <v>138345.58900000001</v>
      </c>
      <c r="K1064">
        <v>146345.56700000001</v>
      </c>
      <c r="L1064">
        <v>174395.13399999999</v>
      </c>
      <c r="M1064">
        <v>18</v>
      </c>
      <c r="N1064">
        <v>10</v>
      </c>
      <c r="O1064">
        <v>3</v>
      </c>
      <c r="P1064">
        <v>31</v>
      </c>
      <c r="Q1064">
        <v>100</v>
      </c>
      <c r="R1064">
        <v>100</v>
      </c>
      <c r="S1064">
        <v>7666730</v>
      </c>
      <c r="T1064">
        <v>1675963</v>
      </c>
      <c r="U1064">
        <v>5990767</v>
      </c>
      <c r="V1064">
        <v>31</v>
      </c>
      <c r="W1064">
        <v>4288713</v>
      </c>
      <c r="X1064">
        <v>0</v>
      </c>
      <c r="Y1064">
        <v>0</v>
      </c>
      <c r="Z1064">
        <v>7500</v>
      </c>
      <c r="AA1064">
        <v>232500</v>
      </c>
      <c r="AB1064">
        <v>0</v>
      </c>
      <c r="AC1064">
        <v>0</v>
      </c>
      <c r="AD1064">
        <v>0</v>
      </c>
      <c r="AE1064">
        <v>240000</v>
      </c>
      <c r="AF1064">
        <v>0</v>
      </c>
      <c r="AG1064">
        <v>548795</v>
      </c>
      <c r="AH1064">
        <v>0</v>
      </c>
      <c r="AI1064">
        <v>653981</v>
      </c>
      <c r="AJ1064">
        <v>1202777</v>
      </c>
      <c r="AK1064">
        <v>1831148</v>
      </c>
      <c r="AL1064">
        <v>21799</v>
      </c>
      <c r="AM1064">
        <v>0</v>
      </c>
      <c r="AN1064">
        <v>0</v>
      </c>
      <c r="AO1064">
        <v>0</v>
      </c>
      <c r="AP1064">
        <v>3055724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17293</v>
      </c>
      <c r="AZ1064">
        <v>0</v>
      </c>
      <c r="BA1064">
        <v>0</v>
      </c>
      <c r="BB1064">
        <v>65000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733730</v>
      </c>
      <c r="BN1064">
        <v>73370</v>
      </c>
      <c r="BO1064">
        <v>302570</v>
      </c>
      <c r="BP1064">
        <v>335440</v>
      </c>
      <c r="BQ1064">
        <v>69000</v>
      </c>
      <c r="BR1064">
        <v>12870</v>
      </c>
      <c r="BS1064">
        <v>50770</v>
      </c>
      <c r="BT1064">
        <v>17000</v>
      </c>
      <c r="BU1064">
        <v>5000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76213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250730.61799999999</v>
      </c>
      <c r="CH1064">
        <v>31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20</v>
      </c>
      <c r="DA1064">
        <v>0</v>
      </c>
      <c r="DB1064">
        <v>20</v>
      </c>
      <c r="DC1064">
        <v>40</v>
      </c>
      <c r="DD1064">
        <v>56</v>
      </c>
      <c r="DE1064">
        <v>0.5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2</v>
      </c>
      <c r="DS1064">
        <v>2</v>
      </c>
      <c r="DV1064" s="2"/>
      <c r="DZ1064" t="b">
        <v>1</v>
      </c>
      <c r="EA1064" s="2" t="s">
        <v>212</v>
      </c>
      <c r="ED1064" s="3">
        <v>46143</v>
      </c>
      <c r="EE1064" s="3">
        <v>46173</v>
      </c>
      <c r="EF1064" s="2" t="s">
        <v>173</v>
      </c>
      <c r="EG1064" t="b">
        <v>1</v>
      </c>
      <c r="EH1064" s="2" t="s">
        <v>174</v>
      </c>
      <c r="EK1064" s="2"/>
    </row>
    <row r="1065" spans="1:141" ht="15">
      <c r="A1065" s="3">
        <v>46143</v>
      </c>
      <c r="B1065">
        <v>7850</v>
      </c>
      <c r="D1065" s="2"/>
      <c r="E1065" t="s">
        <v>170</v>
      </c>
      <c r="F1065" s="2" t="s">
        <v>171</v>
      </c>
      <c r="G1065">
        <v>9</v>
      </c>
      <c r="H1065" s="3">
        <v>35415</v>
      </c>
      <c r="J1065">
        <v>134594.58900000001</v>
      </c>
      <c r="K1065">
        <v>142969.56700000001</v>
      </c>
      <c r="L1065">
        <v>170372.06700000001</v>
      </c>
      <c r="M1065">
        <v>18</v>
      </c>
      <c r="N1065">
        <v>10</v>
      </c>
      <c r="O1065">
        <v>3</v>
      </c>
      <c r="P1065">
        <v>31</v>
      </c>
      <c r="Q1065">
        <v>100</v>
      </c>
      <c r="R1065">
        <v>100</v>
      </c>
      <c r="S1065">
        <v>8781123</v>
      </c>
      <c r="T1065">
        <v>2051123</v>
      </c>
      <c r="U1065">
        <v>6730000</v>
      </c>
      <c r="V1065">
        <v>29</v>
      </c>
      <c r="W1065">
        <v>4172432</v>
      </c>
      <c r="X1065">
        <v>0</v>
      </c>
      <c r="Y1065">
        <v>0</v>
      </c>
      <c r="Z1065">
        <v>33750</v>
      </c>
      <c r="AA1065">
        <v>217500</v>
      </c>
      <c r="AB1065">
        <v>0</v>
      </c>
      <c r="AC1065">
        <v>0</v>
      </c>
      <c r="AD1065">
        <v>0</v>
      </c>
      <c r="AE1065">
        <v>251250</v>
      </c>
      <c r="AF1065">
        <v>0</v>
      </c>
      <c r="AG1065">
        <v>536135</v>
      </c>
      <c r="AH1065">
        <v>0</v>
      </c>
      <c r="AI1065">
        <v>766674</v>
      </c>
      <c r="AJ1065">
        <v>1302810</v>
      </c>
      <c r="AK1065">
        <v>2811139</v>
      </c>
      <c r="AL1065">
        <v>191668</v>
      </c>
      <c r="AM1065">
        <v>0</v>
      </c>
      <c r="AN1065">
        <v>0</v>
      </c>
      <c r="AO1065">
        <v>0</v>
      </c>
      <c r="AP1065">
        <v>4305617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16824</v>
      </c>
      <c r="AZ1065">
        <v>0</v>
      </c>
      <c r="BA1065">
        <v>0</v>
      </c>
      <c r="BB1065">
        <v>25000</v>
      </c>
      <c r="BC1065">
        <v>0</v>
      </c>
      <c r="BD1065">
        <v>0</v>
      </c>
      <c r="BE1065">
        <v>10000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1105200</v>
      </c>
      <c r="BN1065">
        <v>110520</v>
      </c>
      <c r="BO1065">
        <v>302570</v>
      </c>
      <c r="BP1065">
        <v>391610</v>
      </c>
      <c r="BQ1065">
        <v>79030</v>
      </c>
      <c r="BR1065">
        <v>12520</v>
      </c>
      <c r="BS1065">
        <v>49590</v>
      </c>
      <c r="BT1065">
        <v>0</v>
      </c>
      <c r="BU1065">
        <v>83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265090.94400000002</v>
      </c>
      <c r="CH1065">
        <v>31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20</v>
      </c>
      <c r="DA1065">
        <v>0</v>
      </c>
      <c r="DB1065">
        <v>24</v>
      </c>
      <c r="DC1065">
        <v>44</v>
      </c>
      <c r="DD1065">
        <v>88</v>
      </c>
      <c r="DE1065">
        <v>4.5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2</v>
      </c>
      <c r="DS1065">
        <v>2</v>
      </c>
      <c r="DV1065" s="2"/>
      <c r="DZ1065" t="b">
        <v>1</v>
      </c>
      <c r="EA1065" s="2" t="s">
        <v>212</v>
      </c>
      <c r="ED1065" s="3">
        <v>46143</v>
      </c>
      <c r="EE1065" s="3">
        <v>46173</v>
      </c>
      <c r="EF1065" s="2" t="s">
        <v>173</v>
      </c>
      <c r="EG1065" t="b">
        <v>1</v>
      </c>
      <c r="EH1065" s="2" t="s">
        <v>174</v>
      </c>
      <c r="EK1065" s="2"/>
    </row>
    <row r="1066" spans="1:141" ht="15">
      <c r="A1066" s="3">
        <v>46143</v>
      </c>
      <c r="B1066">
        <v>7850</v>
      </c>
      <c r="D1066" s="2"/>
      <c r="E1066" t="s">
        <v>170</v>
      </c>
      <c r="F1066" s="2" t="s">
        <v>171</v>
      </c>
      <c r="G1066">
        <v>7</v>
      </c>
      <c r="H1066" s="3">
        <v>35737</v>
      </c>
      <c r="J1066">
        <v>132883.58900000001</v>
      </c>
      <c r="K1066">
        <v>139883.56700000001</v>
      </c>
      <c r="L1066">
        <v>166694.584</v>
      </c>
      <c r="M1066">
        <v>18</v>
      </c>
      <c r="N1066">
        <v>10</v>
      </c>
      <c r="O1066">
        <v>3</v>
      </c>
      <c r="P1066">
        <v>31</v>
      </c>
      <c r="Q1066">
        <v>100</v>
      </c>
      <c r="R1066">
        <v>100</v>
      </c>
      <c r="S1066">
        <v>9681003</v>
      </c>
      <c r="T1066">
        <v>2193003</v>
      </c>
      <c r="U1066">
        <v>7488000</v>
      </c>
      <c r="V1066">
        <v>26</v>
      </c>
      <c r="W1066">
        <v>4119391</v>
      </c>
      <c r="X1066">
        <v>0</v>
      </c>
      <c r="Y1066">
        <v>0</v>
      </c>
      <c r="Z1066">
        <v>15000</v>
      </c>
      <c r="AA1066">
        <v>195000</v>
      </c>
      <c r="AB1066">
        <v>0</v>
      </c>
      <c r="AC1066">
        <v>0</v>
      </c>
      <c r="AD1066">
        <v>0</v>
      </c>
      <c r="AE1066">
        <v>210000</v>
      </c>
      <c r="AF1066">
        <v>0</v>
      </c>
      <c r="AG1066">
        <v>524563</v>
      </c>
      <c r="AH1066">
        <v>0</v>
      </c>
      <c r="AI1066">
        <v>1406485</v>
      </c>
      <c r="AJ1066">
        <v>1931048</v>
      </c>
      <c r="AK1066">
        <v>3000502</v>
      </c>
      <c r="AL1066">
        <v>375062</v>
      </c>
      <c r="AM1066">
        <v>0</v>
      </c>
      <c r="AN1066">
        <v>0</v>
      </c>
      <c r="AO1066">
        <v>0</v>
      </c>
      <c r="AP1066">
        <v>5306612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45000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1210310</v>
      </c>
      <c r="BN1066">
        <v>121030</v>
      </c>
      <c r="BO1066">
        <v>302570</v>
      </c>
      <c r="BP1066">
        <v>410700</v>
      </c>
      <c r="BQ1066">
        <v>87130</v>
      </c>
      <c r="BR1066">
        <v>12360</v>
      </c>
      <c r="BS1066">
        <v>48530</v>
      </c>
      <c r="BT1066">
        <v>0</v>
      </c>
      <c r="BU1066">
        <v>373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246909.93299999999</v>
      </c>
      <c r="CH1066">
        <v>31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20</v>
      </c>
      <c r="DA1066">
        <v>0</v>
      </c>
      <c r="DB1066">
        <v>45</v>
      </c>
      <c r="DC1066">
        <v>65</v>
      </c>
      <c r="DD1066">
        <v>96</v>
      </c>
      <c r="DE1066">
        <v>9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2</v>
      </c>
      <c r="DS1066">
        <v>2</v>
      </c>
      <c r="DV1066" s="2"/>
      <c r="DZ1066" t="b">
        <v>1</v>
      </c>
      <c r="EA1066" s="2" t="s">
        <v>212</v>
      </c>
      <c r="ED1066" s="3">
        <v>46143</v>
      </c>
      <c r="EE1066" s="3">
        <v>46173</v>
      </c>
      <c r="EF1066" s="2" t="s">
        <v>173</v>
      </c>
      <c r="EG1066" t="b">
        <v>1</v>
      </c>
      <c r="EH1066" s="2" t="s">
        <v>174</v>
      </c>
      <c r="EK1066" s="2"/>
    </row>
    <row r="1067" spans="1:141" ht="15">
      <c r="A1067" s="3">
        <v>46143</v>
      </c>
      <c r="B1067">
        <v>7850</v>
      </c>
      <c r="D1067" s="2"/>
      <c r="E1067" t="s">
        <v>176</v>
      </c>
      <c r="F1067" s="2" t="s">
        <v>177</v>
      </c>
      <c r="G1067">
        <v>5</v>
      </c>
      <c r="H1067" s="3">
        <v>41640</v>
      </c>
      <c r="J1067">
        <v>111809.333</v>
      </c>
      <c r="K1067">
        <v>115059.3</v>
      </c>
      <c r="L1067">
        <v>137112.33300000001</v>
      </c>
      <c r="M1067">
        <v>18</v>
      </c>
      <c r="N1067">
        <v>10</v>
      </c>
      <c r="O1067">
        <v>3</v>
      </c>
      <c r="P1067">
        <v>31</v>
      </c>
      <c r="Q1067">
        <v>100</v>
      </c>
      <c r="R1067">
        <v>100</v>
      </c>
      <c r="S1067">
        <v>6184620</v>
      </c>
      <c r="T1067">
        <v>1316750</v>
      </c>
      <c r="U1067">
        <v>4867870</v>
      </c>
      <c r="V1067">
        <v>12</v>
      </c>
      <c r="W1067">
        <v>3466089</v>
      </c>
      <c r="X1067">
        <v>0</v>
      </c>
      <c r="Y1067">
        <v>0</v>
      </c>
      <c r="Z1067">
        <v>7500</v>
      </c>
      <c r="AA1067">
        <v>90000</v>
      </c>
      <c r="AB1067">
        <v>0</v>
      </c>
      <c r="AC1067">
        <v>0</v>
      </c>
      <c r="AD1067">
        <v>0</v>
      </c>
      <c r="AE1067">
        <v>97500</v>
      </c>
      <c r="AF1067">
        <v>0</v>
      </c>
      <c r="AG1067">
        <v>431472</v>
      </c>
      <c r="AH1067">
        <v>0</v>
      </c>
      <c r="AI1067">
        <v>565588</v>
      </c>
      <c r="AJ1067">
        <v>997060</v>
      </c>
      <c r="AK1067">
        <v>1336845</v>
      </c>
      <c r="AL1067">
        <v>0</v>
      </c>
      <c r="AM1067">
        <v>223150</v>
      </c>
      <c r="AN1067">
        <v>0</v>
      </c>
      <c r="AO1067">
        <v>25000</v>
      </c>
      <c r="AP1067">
        <v>2582055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13976</v>
      </c>
      <c r="AZ1067">
        <v>0</v>
      </c>
      <c r="BA1067">
        <v>0</v>
      </c>
      <c r="BB1067">
        <v>25000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549320</v>
      </c>
      <c r="BN1067">
        <v>54930</v>
      </c>
      <c r="BO1067">
        <v>263620</v>
      </c>
      <c r="BP1067">
        <v>267770</v>
      </c>
      <c r="BQ1067">
        <v>55660</v>
      </c>
      <c r="BR1067">
        <v>10400</v>
      </c>
      <c r="BS1067">
        <v>39950</v>
      </c>
      <c r="BT1067">
        <v>3000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72100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190251.44899999999</v>
      </c>
      <c r="CH1067">
        <v>31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5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20</v>
      </c>
      <c r="DA1067">
        <v>0</v>
      </c>
      <c r="DB1067">
        <v>22</v>
      </c>
      <c r="DC1067">
        <v>42</v>
      </c>
      <c r="DD1067">
        <v>52</v>
      </c>
      <c r="DE1067">
        <v>0</v>
      </c>
      <c r="DF1067">
        <v>21.7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2</v>
      </c>
      <c r="DS1067">
        <v>2</v>
      </c>
      <c r="DV1067" s="2"/>
      <c r="DZ1067" t="b">
        <v>1</v>
      </c>
      <c r="EA1067" s="2" t="s">
        <v>212</v>
      </c>
      <c r="ED1067" s="3">
        <v>46143</v>
      </c>
      <c r="EE1067" s="3">
        <v>46173</v>
      </c>
      <c r="EF1067" s="2" t="s">
        <v>173</v>
      </c>
      <c r="EG1067" t="b">
        <v>1</v>
      </c>
      <c r="EH1067" s="2" t="s">
        <v>174</v>
      </c>
      <c r="EK1067" s="2"/>
    </row>
    <row r="1068" spans="1:141" ht="15">
      <c r="A1068" s="3">
        <v>46143</v>
      </c>
      <c r="B1068">
        <v>7850</v>
      </c>
      <c r="D1068" s="2"/>
      <c r="E1068" t="s">
        <v>176</v>
      </c>
      <c r="F1068" s="2" t="s">
        <v>177</v>
      </c>
      <c r="G1068">
        <v>11</v>
      </c>
      <c r="H1068" s="3">
        <v>35679</v>
      </c>
      <c r="J1068">
        <v>116136.333</v>
      </c>
      <c r="K1068">
        <v>122886.3</v>
      </c>
      <c r="L1068">
        <v>146439.508</v>
      </c>
      <c r="M1068">
        <v>18</v>
      </c>
      <c r="N1068">
        <v>10</v>
      </c>
      <c r="O1068">
        <v>3</v>
      </c>
      <c r="P1068">
        <v>31</v>
      </c>
      <c r="Q1068">
        <v>100</v>
      </c>
      <c r="R1068">
        <v>100</v>
      </c>
      <c r="S1068">
        <v>7062900</v>
      </c>
      <c r="T1068">
        <v>1629900</v>
      </c>
      <c r="U1068">
        <v>5433000</v>
      </c>
      <c r="V1068">
        <v>26</v>
      </c>
      <c r="W1068">
        <v>3600226</v>
      </c>
      <c r="X1068">
        <v>0</v>
      </c>
      <c r="Y1068">
        <v>0</v>
      </c>
      <c r="Z1068">
        <v>7500</v>
      </c>
      <c r="AA1068">
        <v>195000</v>
      </c>
      <c r="AB1068">
        <v>0</v>
      </c>
      <c r="AC1068">
        <v>0</v>
      </c>
      <c r="AD1068">
        <v>0</v>
      </c>
      <c r="AE1068">
        <v>202500</v>
      </c>
      <c r="AF1068">
        <v>0</v>
      </c>
      <c r="AG1068">
        <v>460823</v>
      </c>
      <c r="AH1068">
        <v>0</v>
      </c>
      <c r="AI1068">
        <v>507962</v>
      </c>
      <c r="AJ1068">
        <v>968785</v>
      </c>
      <c r="AK1068">
        <v>1867103</v>
      </c>
      <c r="AL1068">
        <v>146439</v>
      </c>
      <c r="AM1068">
        <v>238330</v>
      </c>
      <c r="AN1068">
        <v>0</v>
      </c>
      <c r="AO1068">
        <v>25000</v>
      </c>
      <c r="AP1068">
        <v>3245657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14517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722060</v>
      </c>
      <c r="BN1068">
        <v>72200</v>
      </c>
      <c r="BO1068">
        <v>298390</v>
      </c>
      <c r="BP1068">
        <v>307070</v>
      </c>
      <c r="BQ1068">
        <v>63570</v>
      </c>
      <c r="BR1068">
        <v>10800</v>
      </c>
      <c r="BS1068">
        <v>42630</v>
      </c>
      <c r="BT1068">
        <v>0</v>
      </c>
      <c r="BU1068">
        <v>184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112996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224836.29199999999</v>
      </c>
      <c r="CH1068">
        <v>31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5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20</v>
      </c>
      <c r="DA1068">
        <v>0</v>
      </c>
      <c r="DB1068">
        <v>18.5</v>
      </c>
      <c r="DC1068">
        <v>38.5</v>
      </c>
      <c r="DD1068">
        <v>68</v>
      </c>
      <c r="DE1068">
        <v>4</v>
      </c>
      <c r="DF1068">
        <v>21.7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0.5</v>
      </c>
      <c r="DR1068">
        <v>2</v>
      </c>
      <c r="DS1068">
        <v>2</v>
      </c>
      <c r="DV1068" s="2"/>
      <c r="DZ1068" t="b">
        <v>1</v>
      </c>
      <c r="EA1068" s="2" t="s">
        <v>212</v>
      </c>
      <c r="ED1068" s="3">
        <v>46143</v>
      </c>
      <c r="EE1068" s="3">
        <v>46173</v>
      </c>
      <c r="EF1068" s="2" t="s">
        <v>173</v>
      </c>
      <c r="EG1068" t="b">
        <v>1</v>
      </c>
      <c r="EH1068" s="2" t="s">
        <v>174</v>
      </c>
      <c r="EK1068" s="2"/>
    </row>
    <row r="1069" spans="1:141" ht="15">
      <c r="A1069" s="3">
        <v>46143</v>
      </c>
      <c r="B1069">
        <v>7850</v>
      </c>
      <c r="D1069" s="2"/>
      <c r="E1069" t="s">
        <v>176</v>
      </c>
      <c r="F1069" s="2" t="s">
        <v>177</v>
      </c>
      <c r="G1069">
        <v>9</v>
      </c>
      <c r="H1069" s="3">
        <v>37082</v>
      </c>
      <c r="J1069">
        <v>114832.333</v>
      </c>
      <c r="K1069">
        <v>121707.3</v>
      </c>
      <c r="L1069">
        <v>145034.533</v>
      </c>
      <c r="M1069">
        <v>18</v>
      </c>
      <c r="N1069">
        <v>10</v>
      </c>
      <c r="O1069">
        <v>3</v>
      </c>
      <c r="P1069">
        <v>31</v>
      </c>
      <c r="Q1069">
        <v>100</v>
      </c>
      <c r="R1069">
        <v>100</v>
      </c>
      <c r="S1069">
        <v>6968649</v>
      </c>
      <c r="T1069">
        <v>1554649</v>
      </c>
      <c r="U1069">
        <v>5414000</v>
      </c>
      <c r="V1069">
        <v>24</v>
      </c>
      <c r="W1069">
        <v>3559802</v>
      </c>
      <c r="X1069">
        <v>0</v>
      </c>
      <c r="Y1069">
        <v>0</v>
      </c>
      <c r="Z1069">
        <v>26250</v>
      </c>
      <c r="AA1069">
        <v>180000</v>
      </c>
      <c r="AB1069">
        <v>0</v>
      </c>
      <c r="AC1069">
        <v>0</v>
      </c>
      <c r="AD1069">
        <v>0</v>
      </c>
      <c r="AE1069">
        <v>206250</v>
      </c>
      <c r="AF1069">
        <v>0</v>
      </c>
      <c r="AG1069">
        <v>456402</v>
      </c>
      <c r="AH1069">
        <v>0</v>
      </c>
      <c r="AI1069">
        <v>557476</v>
      </c>
      <c r="AJ1069">
        <v>1013878</v>
      </c>
      <c r="AK1069">
        <v>1522862</v>
      </c>
      <c r="AL1069">
        <v>108775</v>
      </c>
      <c r="AM1069">
        <v>457728</v>
      </c>
      <c r="AN1069">
        <v>0</v>
      </c>
      <c r="AO1069">
        <v>60000</v>
      </c>
      <c r="AP1069">
        <v>3163243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14354</v>
      </c>
      <c r="AZ1069">
        <v>0</v>
      </c>
      <c r="BA1069">
        <v>0</v>
      </c>
      <c r="BB1069">
        <v>25000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712570</v>
      </c>
      <c r="BN1069">
        <v>71250</v>
      </c>
      <c r="BO1069">
        <v>290030</v>
      </c>
      <c r="BP1069">
        <v>293330</v>
      </c>
      <c r="BQ1069">
        <v>62720</v>
      </c>
      <c r="BR1069">
        <v>10680</v>
      </c>
      <c r="BS1069">
        <v>42220</v>
      </c>
      <c r="BT1069">
        <v>12000</v>
      </c>
      <c r="BU1069">
        <v>159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59690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227213.77499999999</v>
      </c>
      <c r="CH1069">
        <v>31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12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20</v>
      </c>
      <c r="DA1069">
        <v>0</v>
      </c>
      <c r="DB1069">
        <v>20.5</v>
      </c>
      <c r="DC1069">
        <v>40.5</v>
      </c>
      <c r="DD1069">
        <v>56</v>
      </c>
      <c r="DE1069">
        <v>3</v>
      </c>
      <c r="DF1069">
        <v>42.08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1</v>
      </c>
      <c r="DR1069">
        <v>2</v>
      </c>
      <c r="DS1069">
        <v>2</v>
      </c>
      <c r="DV1069" s="2"/>
      <c r="DZ1069" t="b">
        <v>1</v>
      </c>
      <c r="EA1069" s="2" t="s">
        <v>212</v>
      </c>
      <c r="ED1069" s="3">
        <v>46143</v>
      </c>
      <c r="EE1069" s="3">
        <v>46173</v>
      </c>
      <c r="EF1069" s="2" t="s">
        <v>173</v>
      </c>
      <c r="EG1069" t="b">
        <v>1</v>
      </c>
      <c r="EH1069" s="2" t="s">
        <v>174</v>
      </c>
      <c r="EK1069" s="2"/>
    </row>
    <row r="1070" spans="1:141" ht="15">
      <c r="A1070" s="3">
        <v>46143</v>
      </c>
      <c r="B1070">
        <v>7850</v>
      </c>
      <c r="D1070" s="2"/>
      <c r="E1070" t="s">
        <v>176</v>
      </c>
      <c r="F1070" s="2" t="s">
        <v>177</v>
      </c>
      <c r="G1070">
        <v>16</v>
      </c>
      <c r="H1070" s="3">
        <v>37391</v>
      </c>
      <c r="J1070">
        <v>118910.333</v>
      </c>
      <c r="K1070">
        <v>125660.3</v>
      </c>
      <c r="L1070">
        <v>149745.19099999999</v>
      </c>
      <c r="M1070">
        <v>18</v>
      </c>
      <c r="N1070">
        <v>10</v>
      </c>
      <c r="O1070">
        <v>3</v>
      </c>
      <c r="P1070">
        <v>31</v>
      </c>
      <c r="Q1070">
        <v>100</v>
      </c>
      <c r="R1070">
        <v>100</v>
      </c>
      <c r="S1070">
        <v>7529799</v>
      </c>
      <c r="T1070">
        <v>1770799</v>
      </c>
      <c r="U1070">
        <v>5759000</v>
      </c>
      <c r="V1070">
        <v>24</v>
      </c>
      <c r="W1070">
        <v>3686220</v>
      </c>
      <c r="X1070">
        <v>0</v>
      </c>
      <c r="Y1070">
        <v>0</v>
      </c>
      <c r="Z1070">
        <v>22500</v>
      </c>
      <c r="AA1070">
        <v>180000</v>
      </c>
      <c r="AB1070">
        <v>0</v>
      </c>
      <c r="AC1070">
        <v>0</v>
      </c>
      <c r="AD1070">
        <v>0</v>
      </c>
      <c r="AE1070">
        <v>202500</v>
      </c>
      <c r="AF1070">
        <v>0</v>
      </c>
      <c r="AG1070">
        <v>471226</v>
      </c>
      <c r="AH1070">
        <v>0</v>
      </c>
      <c r="AI1070">
        <v>561544</v>
      </c>
      <c r="AJ1070">
        <v>1032770</v>
      </c>
      <c r="AK1070">
        <v>1951367</v>
      </c>
      <c r="AL1070">
        <v>299490</v>
      </c>
      <c r="AM1070">
        <v>292452</v>
      </c>
      <c r="AN1070">
        <v>0</v>
      </c>
      <c r="AO1070">
        <v>30000</v>
      </c>
      <c r="AP1070">
        <v>3606079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25000</v>
      </c>
      <c r="BC1070">
        <v>0</v>
      </c>
      <c r="BD1070">
        <v>0</v>
      </c>
      <c r="BE1070">
        <v>10000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846670</v>
      </c>
      <c r="BN1070">
        <v>84660</v>
      </c>
      <c r="BO1070">
        <v>302570</v>
      </c>
      <c r="BP1070">
        <v>327040</v>
      </c>
      <c r="BQ1070">
        <v>67770</v>
      </c>
      <c r="BR1070">
        <v>11060</v>
      </c>
      <c r="BS1070">
        <v>43590</v>
      </c>
      <c r="BT1070">
        <v>14000</v>
      </c>
      <c r="BU1070">
        <v>333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73106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245256.18</v>
      </c>
      <c r="CH1070">
        <v>31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6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20</v>
      </c>
      <c r="DA1070">
        <v>0</v>
      </c>
      <c r="DB1070">
        <v>20</v>
      </c>
      <c r="DC1070">
        <v>40</v>
      </c>
      <c r="DD1070">
        <v>69.5</v>
      </c>
      <c r="DE1070">
        <v>8</v>
      </c>
      <c r="DF1070">
        <v>26.04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2</v>
      </c>
      <c r="DR1070">
        <v>2</v>
      </c>
      <c r="DS1070">
        <v>2</v>
      </c>
      <c r="DV1070" s="2"/>
      <c r="DZ1070" t="b">
        <v>1</v>
      </c>
      <c r="EA1070" s="2" t="s">
        <v>212</v>
      </c>
      <c r="ED1070" s="3">
        <v>46143</v>
      </c>
      <c r="EE1070" s="3">
        <v>46173</v>
      </c>
      <c r="EF1070" s="2" t="s">
        <v>173</v>
      </c>
      <c r="EG1070" t="b">
        <v>1</v>
      </c>
      <c r="EH1070" s="2" t="s">
        <v>174</v>
      </c>
      <c r="EK1070" s="2"/>
    </row>
    <row r="1071" spans="1:141" ht="15">
      <c r="A1071" s="3">
        <v>46143</v>
      </c>
      <c r="B1071">
        <v>7850</v>
      </c>
      <c r="D1071" s="2"/>
      <c r="E1071" t="s">
        <v>176</v>
      </c>
      <c r="F1071" s="2" t="s">
        <v>177</v>
      </c>
      <c r="G1071">
        <v>11</v>
      </c>
      <c r="H1071" s="3">
        <v>37956</v>
      </c>
      <c r="J1071">
        <v>116136.333</v>
      </c>
      <c r="K1071">
        <v>121886.3</v>
      </c>
      <c r="L1071">
        <v>145247.84099999999</v>
      </c>
      <c r="M1071">
        <v>18</v>
      </c>
      <c r="N1071">
        <v>10</v>
      </c>
      <c r="O1071">
        <v>3</v>
      </c>
      <c r="P1071">
        <v>31</v>
      </c>
      <c r="Q1071">
        <v>100</v>
      </c>
      <c r="R1071">
        <v>100</v>
      </c>
      <c r="S1071">
        <v>6844804</v>
      </c>
      <c r="T1071">
        <v>1416804</v>
      </c>
      <c r="U1071">
        <v>5428000</v>
      </c>
      <c r="V1071">
        <v>22</v>
      </c>
      <c r="W1071">
        <v>3600226</v>
      </c>
      <c r="X1071">
        <v>0</v>
      </c>
      <c r="Y1071">
        <v>0</v>
      </c>
      <c r="Z1071">
        <v>7500</v>
      </c>
      <c r="AA1071">
        <v>165000</v>
      </c>
      <c r="AB1071">
        <v>0</v>
      </c>
      <c r="AC1071">
        <v>0</v>
      </c>
      <c r="AD1071">
        <v>0</v>
      </c>
      <c r="AE1071">
        <v>172500</v>
      </c>
      <c r="AF1071">
        <v>0</v>
      </c>
      <c r="AG1071">
        <v>457073</v>
      </c>
      <c r="AH1071">
        <v>0</v>
      </c>
      <c r="AI1071">
        <v>449360</v>
      </c>
      <c r="AJ1071">
        <v>906434</v>
      </c>
      <c r="AK1071">
        <v>1525102</v>
      </c>
      <c r="AL1071">
        <v>72623</v>
      </c>
      <c r="AM1071">
        <v>458402</v>
      </c>
      <c r="AN1071">
        <v>0</v>
      </c>
      <c r="AO1071">
        <v>60000</v>
      </c>
      <c r="AP1071">
        <v>3022561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14517</v>
      </c>
      <c r="AZ1071">
        <v>0</v>
      </c>
      <c r="BA1071">
        <v>0</v>
      </c>
      <c r="BB1071">
        <v>35000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643660</v>
      </c>
      <c r="BN1071">
        <v>64360</v>
      </c>
      <c r="BO1071">
        <v>285900</v>
      </c>
      <c r="BP1071">
        <v>300480</v>
      </c>
      <c r="BQ1071">
        <v>61600</v>
      </c>
      <c r="BR1071">
        <v>10800</v>
      </c>
      <c r="BS1071">
        <v>42290</v>
      </c>
      <c r="BT1071">
        <v>7000</v>
      </c>
      <c r="BU1071">
        <v>714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233858.64</v>
      </c>
      <c r="CH1071">
        <v>31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12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20</v>
      </c>
      <c r="DA1071">
        <v>0</v>
      </c>
      <c r="DB1071">
        <v>16.5</v>
      </c>
      <c r="DC1071">
        <v>36.5</v>
      </c>
      <c r="DD1071">
        <v>56</v>
      </c>
      <c r="DE1071">
        <v>2</v>
      </c>
      <c r="DF1071">
        <v>42.08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2</v>
      </c>
      <c r="DS1071">
        <v>2</v>
      </c>
      <c r="DV1071" s="2"/>
      <c r="DZ1071" t="b">
        <v>1</v>
      </c>
      <c r="EA1071" s="2" t="s">
        <v>212</v>
      </c>
      <c r="ED1071" s="3">
        <v>46143</v>
      </c>
      <c r="EE1071" s="3">
        <v>46173</v>
      </c>
      <c r="EF1071" s="2" t="s">
        <v>173</v>
      </c>
      <c r="EG1071" t="b">
        <v>1</v>
      </c>
      <c r="EH1071" s="2" t="s">
        <v>174</v>
      </c>
      <c r="EK1071" s="2"/>
    </row>
    <row r="1072" spans="1:141" ht="15">
      <c r="A1072" s="3">
        <v>46143</v>
      </c>
      <c r="B1072">
        <v>7850</v>
      </c>
      <c r="D1072" s="2"/>
      <c r="E1072" t="s">
        <v>176</v>
      </c>
      <c r="F1072" s="2" t="s">
        <v>177</v>
      </c>
      <c r="G1072">
        <v>5</v>
      </c>
      <c r="H1072" s="3">
        <v>38061</v>
      </c>
      <c r="J1072">
        <v>111809.333</v>
      </c>
      <c r="K1072">
        <v>117559.3</v>
      </c>
      <c r="L1072">
        <v>140091.49900000001</v>
      </c>
      <c r="M1072">
        <v>18</v>
      </c>
      <c r="N1072">
        <v>10</v>
      </c>
      <c r="O1072">
        <v>3</v>
      </c>
      <c r="P1072">
        <v>31</v>
      </c>
      <c r="Q1072">
        <v>100</v>
      </c>
      <c r="R1072">
        <v>100</v>
      </c>
      <c r="S1072">
        <v>6144715</v>
      </c>
      <c r="T1072">
        <v>1420715</v>
      </c>
      <c r="U1072">
        <v>4724000</v>
      </c>
      <c r="V1072">
        <v>22</v>
      </c>
      <c r="W1072">
        <v>3466089</v>
      </c>
      <c r="X1072">
        <v>0</v>
      </c>
      <c r="Y1072">
        <v>0</v>
      </c>
      <c r="Z1072">
        <v>7500</v>
      </c>
      <c r="AA1072">
        <v>165000</v>
      </c>
      <c r="AB1072">
        <v>0</v>
      </c>
      <c r="AC1072">
        <v>0</v>
      </c>
      <c r="AD1072">
        <v>0</v>
      </c>
      <c r="AE1072">
        <v>172500</v>
      </c>
      <c r="AF1072">
        <v>0</v>
      </c>
      <c r="AG1072">
        <v>440847</v>
      </c>
      <c r="AH1072">
        <v>0</v>
      </c>
      <c r="AI1072">
        <v>525343</v>
      </c>
      <c r="AJ1072">
        <v>966190</v>
      </c>
      <c r="AK1072">
        <v>1470960</v>
      </c>
      <c r="AL1072">
        <v>0</v>
      </c>
      <c r="AM1072">
        <v>0</v>
      </c>
      <c r="AN1072">
        <v>0</v>
      </c>
      <c r="AO1072">
        <v>0</v>
      </c>
      <c r="AP1072">
        <v>2437150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13976</v>
      </c>
      <c r="AZ1072">
        <v>0</v>
      </c>
      <c r="BA1072">
        <v>0</v>
      </c>
      <c r="BB1072">
        <v>55000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390750</v>
      </c>
      <c r="BN1072">
        <v>39070</v>
      </c>
      <c r="BO1072">
        <v>247760</v>
      </c>
      <c r="BP1072">
        <v>271160</v>
      </c>
      <c r="BQ1072">
        <v>55300</v>
      </c>
      <c r="BR1072">
        <v>10400</v>
      </c>
      <c r="BS1072">
        <v>40790</v>
      </c>
      <c r="BT1072">
        <v>0</v>
      </c>
      <c r="BU1072">
        <v>615</v>
      </c>
      <c r="BV1072">
        <v>0</v>
      </c>
      <c r="BW1072">
        <v>0</v>
      </c>
      <c r="BX1072">
        <v>0</v>
      </c>
      <c r="BY1072">
        <v>364870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204414.84599999999</v>
      </c>
      <c r="CH1072">
        <v>31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20</v>
      </c>
      <c r="DA1072">
        <v>0</v>
      </c>
      <c r="DB1072">
        <v>20</v>
      </c>
      <c r="DC1072">
        <v>40</v>
      </c>
      <c r="DD1072">
        <v>56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1</v>
      </c>
      <c r="DR1072">
        <v>2</v>
      </c>
      <c r="DS1072">
        <v>2</v>
      </c>
      <c r="DV1072" s="2"/>
      <c r="DZ1072" t="b">
        <v>1</v>
      </c>
      <c r="EA1072" s="2" t="s">
        <v>212</v>
      </c>
      <c r="ED1072" s="3">
        <v>46143</v>
      </c>
      <c r="EE1072" s="3">
        <v>46173</v>
      </c>
      <c r="EF1072" s="2" t="s">
        <v>173</v>
      </c>
      <c r="EG1072" t="b">
        <v>1</v>
      </c>
      <c r="EH1072" s="2" t="s">
        <v>174</v>
      </c>
      <c r="EK1072" s="2"/>
    </row>
    <row r="1073" spans="1:141" ht="15">
      <c r="A1073" s="3">
        <v>46143</v>
      </c>
      <c r="B1073">
        <v>7850</v>
      </c>
      <c r="D1073" s="2"/>
      <c r="E1073" t="s">
        <v>176</v>
      </c>
      <c r="F1073" s="2" t="s">
        <v>177</v>
      </c>
      <c r="G1073">
        <v>14</v>
      </c>
      <c r="H1073" s="3">
        <v>40820</v>
      </c>
      <c r="J1073">
        <v>117932.333</v>
      </c>
      <c r="K1073">
        <v>123057.3</v>
      </c>
      <c r="L1073">
        <v>146643.283</v>
      </c>
      <c r="M1073">
        <v>18</v>
      </c>
      <c r="N1073">
        <v>10</v>
      </c>
      <c r="O1073">
        <v>3</v>
      </c>
      <c r="P1073">
        <v>31</v>
      </c>
      <c r="Q1073">
        <v>100</v>
      </c>
      <c r="R1073">
        <v>100</v>
      </c>
      <c r="S1073">
        <v>6928092</v>
      </c>
      <c r="T1073">
        <v>1348092</v>
      </c>
      <c r="U1073">
        <v>5580000</v>
      </c>
      <c r="V1073">
        <v>14</v>
      </c>
      <c r="W1073">
        <v>3655902</v>
      </c>
      <c r="X1073">
        <v>0</v>
      </c>
      <c r="Y1073">
        <v>0</v>
      </c>
      <c r="Z1073">
        <v>48750</v>
      </c>
      <c r="AA1073">
        <v>105000</v>
      </c>
      <c r="AB1073">
        <v>0</v>
      </c>
      <c r="AC1073">
        <v>0</v>
      </c>
      <c r="AD1073">
        <v>0</v>
      </c>
      <c r="AE1073">
        <v>153750</v>
      </c>
      <c r="AF1073">
        <v>0</v>
      </c>
      <c r="AG1073">
        <v>461464</v>
      </c>
      <c r="AH1073">
        <v>0</v>
      </c>
      <c r="AI1073">
        <v>577407</v>
      </c>
      <c r="AJ1073">
        <v>1038872</v>
      </c>
      <c r="AK1073">
        <v>1209807</v>
      </c>
      <c r="AL1073">
        <v>219964</v>
      </c>
      <c r="AM1073">
        <v>525056</v>
      </c>
      <c r="AN1073">
        <v>0</v>
      </c>
      <c r="AO1073">
        <v>55000</v>
      </c>
      <c r="AP1073">
        <v>3048699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14741</v>
      </c>
      <c r="AZ1073">
        <v>0</v>
      </c>
      <c r="BA1073">
        <v>0</v>
      </c>
      <c r="BB1073">
        <v>45000</v>
      </c>
      <c r="BC1073">
        <v>0</v>
      </c>
      <c r="BD1073">
        <v>0</v>
      </c>
      <c r="BE1073">
        <v>10000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565320</v>
      </c>
      <c r="BN1073">
        <v>56530</v>
      </c>
      <c r="BO1073">
        <v>302570</v>
      </c>
      <c r="BP1073">
        <v>303120</v>
      </c>
      <c r="BQ1073">
        <v>62350</v>
      </c>
      <c r="BR1073">
        <v>10970</v>
      </c>
      <c r="BS1073">
        <v>42710</v>
      </c>
      <c r="BT1073">
        <v>0</v>
      </c>
      <c r="BU1073">
        <v>4522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237173.50599999999</v>
      </c>
      <c r="CH1073">
        <v>31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11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20</v>
      </c>
      <c r="DA1073">
        <v>0</v>
      </c>
      <c r="DB1073">
        <v>21</v>
      </c>
      <c r="DC1073">
        <v>41</v>
      </c>
      <c r="DD1073">
        <v>44</v>
      </c>
      <c r="DE1073">
        <v>6</v>
      </c>
      <c r="DF1073">
        <v>47.74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2</v>
      </c>
      <c r="DS1073">
        <v>2</v>
      </c>
      <c r="DV1073" s="2"/>
      <c r="DZ1073" t="b">
        <v>1</v>
      </c>
      <c r="EA1073" s="2" t="s">
        <v>212</v>
      </c>
      <c r="ED1073" s="3">
        <v>46143</v>
      </c>
      <c r="EE1073" s="3">
        <v>46173</v>
      </c>
      <c r="EF1073" s="2" t="s">
        <v>173</v>
      </c>
      <c r="EG1073" t="b">
        <v>1</v>
      </c>
      <c r="EH1073" s="2" t="s">
        <v>174</v>
      </c>
      <c r="EK1073" s="2"/>
    </row>
    <row r="1074" spans="1:141" ht="15">
      <c r="A1074" s="3">
        <v>46143</v>
      </c>
      <c r="B1074">
        <v>7850</v>
      </c>
      <c r="D1074" s="2"/>
      <c r="E1074" t="s">
        <v>179</v>
      </c>
      <c r="F1074" s="2" t="s">
        <v>180</v>
      </c>
      <c r="G1074">
        <v>14</v>
      </c>
      <c r="H1074" s="3">
        <v>40686</v>
      </c>
      <c r="J1074">
        <v>102118.299</v>
      </c>
      <c r="K1074">
        <v>105868.26700000001</v>
      </c>
      <c r="L1074">
        <v>126159.68399999999</v>
      </c>
      <c r="M1074">
        <v>18</v>
      </c>
      <c r="N1074">
        <v>10</v>
      </c>
      <c r="O1074">
        <v>3</v>
      </c>
      <c r="P1074">
        <v>31</v>
      </c>
      <c r="Q1074">
        <v>100</v>
      </c>
      <c r="R1074">
        <v>100</v>
      </c>
      <c r="S1074">
        <v>6570947</v>
      </c>
      <c r="T1074">
        <v>1392680</v>
      </c>
      <c r="U1074">
        <v>5178267</v>
      </c>
      <c r="V1074">
        <v>15</v>
      </c>
      <c r="W1074">
        <v>3165667</v>
      </c>
      <c r="X1074">
        <v>0</v>
      </c>
      <c r="Y1074">
        <v>0</v>
      </c>
      <c r="Z1074">
        <v>0</v>
      </c>
      <c r="AA1074">
        <v>112500</v>
      </c>
      <c r="AB1074">
        <v>0</v>
      </c>
      <c r="AC1074">
        <v>0</v>
      </c>
      <c r="AD1074">
        <v>0</v>
      </c>
      <c r="AE1074">
        <v>112500</v>
      </c>
      <c r="AF1074">
        <v>0</v>
      </c>
      <c r="AG1074">
        <v>397006</v>
      </c>
      <c r="AH1074">
        <v>0</v>
      </c>
      <c r="AI1074">
        <v>579546</v>
      </c>
      <c r="AJ1074">
        <v>976552</v>
      </c>
      <c r="AK1074">
        <v>1324676</v>
      </c>
      <c r="AL1074">
        <v>189239</v>
      </c>
      <c r="AM1074">
        <v>644549</v>
      </c>
      <c r="AN1074">
        <v>0</v>
      </c>
      <c r="AO1074">
        <v>90000</v>
      </c>
      <c r="AP1074">
        <v>3225016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12764</v>
      </c>
      <c r="AZ1074">
        <v>0</v>
      </c>
      <c r="BA1074">
        <v>0</v>
      </c>
      <c r="BB1074">
        <v>55000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634380</v>
      </c>
      <c r="BN1074">
        <v>63430</v>
      </c>
      <c r="BO1074">
        <v>238020</v>
      </c>
      <c r="BP1074">
        <v>282560</v>
      </c>
      <c r="BQ1074">
        <v>59140</v>
      </c>
      <c r="BR1074">
        <v>9500</v>
      </c>
      <c r="BS1074">
        <v>36750</v>
      </c>
      <c r="BT1074">
        <v>4000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64900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204008.87599999999</v>
      </c>
      <c r="CH1074">
        <v>31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18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20</v>
      </c>
      <c r="DA1074">
        <v>0</v>
      </c>
      <c r="DB1074">
        <v>24.5</v>
      </c>
      <c r="DC1074">
        <v>44.5</v>
      </c>
      <c r="DD1074">
        <v>56</v>
      </c>
      <c r="DE1074">
        <v>6</v>
      </c>
      <c r="DF1074">
        <v>68.12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1</v>
      </c>
      <c r="DR1074">
        <v>2</v>
      </c>
      <c r="DS1074">
        <v>2</v>
      </c>
      <c r="DV1074" s="2"/>
      <c r="DZ1074" t="b">
        <v>1</v>
      </c>
      <c r="EA1074" s="2" t="s">
        <v>212</v>
      </c>
      <c r="ED1074" s="3">
        <v>46143</v>
      </c>
      <c r="EE1074" s="3">
        <v>46173</v>
      </c>
      <c r="EF1074" s="2" t="s">
        <v>173</v>
      </c>
      <c r="EG1074" t="b">
        <v>1</v>
      </c>
      <c r="EH1074" s="2" t="s">
        <v>174</v>
      </c>
      <c r="EK1074" s="2"/>
    </row>
    <row r="1075" spans="1:141" ht="15">
      <c r="A1075" s="3">
        <v>46143</v>
      </c>
      <c r="B1075">
        <v>7900</v>
      </c>
      <c r="D1075" s="2"/>
      <c r="E1075" t="s">
        <v>176</v>
      </c>
      <c r="F1075" s="2" t="s">
        <v>177</v>
      </c>
      <c r="G1075">
        <v>9</v>
      </c>
      <c r="H1075" s="3">
        <v>38594</v>
      </c>
      <c r="J1075">
        <v>114832.333</v>
      </c>
      <c r="K1075">
        <v>120082.3</v>
      </c>
      <c r="L1075">
        <v>143098.07399999999</v>
      </c>
      <c r="M1075">
        <v>18</v>
      </c>
      <c r="N1075">
        <v>10</v>
      </c>
      <c r="O1075">
        <v>3</v>
      </c>
      <c r="P1075">
        <v>31</v>
      </c>
      <c r="Q1075">
        <v>100</v>
      </c>
      <c r="R1075">
        <v>100</v>
      </c>
      <c r="S1075">
        <v>7082380</v>
      </c>
      <c r="T1075">
        <v>1493600</v>
      </c>
      <c r="U1075">
        <v>5588780</v>
      </c>
      <c r="V1075">
        <v>20</v>
      </c>
      <c r="W1075">
        <v>3559802</v>
      </c>
      <c r="X1075">
        <v>0</v>
      </c>
      <c r="Y1075">
        <v>0</v>
      </c>
      <c r="Z1075">
        <v>7500</v>
      </c>
      <c r="AA1075">
        <v>150000</v>
      </c>
      <c r="AB1075">
        <v>0</v>
      </c>
      <c r="AC1075">
        <v>0</v>
      </c>
      <c r="AD1075">
        <v>0</v>
      </c>
      <c r="AE1075">
        <v>157500</v>
      </c>
      <c r="AF1075">
        <v>0</v>
      </c>
      <c r="AG1075">
        <v>450308</v>
      </c>
      <c r="AH1075">
        <v>0</v>
      </c>
      <c r="AI1075">
        <v>465784</v>
      </c>
      <c r="AJ1075">
        <v>916092</v>
      </c>
      <c r="AK1075">
        <v>1502529</v>
      </c>
      <c r="AL1075">
        <v>447896</v>
      </c>
      <c r="AM1075">
        <v>418561</v>
      </c>
      <c r="AN1075">
        <v>0</v>
      </c>
      <c r="AO1075">
        <v>45000</v>
      </c>
      <c r="AP1075">
        <v>3330078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35000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684660</v>
      </c>
      <c r="BN1075">
        <v>68460</v>
      </c>
      <c r="BO1075">
        <v>302570</v>
      </c>
      <c r="BP1075">
        <v>297820</v>
      </c>
      <c r="BQ1075">
        <v>63740</v>
      </c>
      <c r="BR1075">
        <v>10680</v>
      </c>
      <c r="BS1075">
        <v>41670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24000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230980.652</v>
      </c>
      <c r="CH1075">
        <v>31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9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20</v>
      </c>
      <c r="DA1075">
        <v>0</v>
      </c>
      <c r="DB1075">
        <v>17.36</v>
      </c>
      <c r="DC1075">
        <v>37.36</v>
      </c>
      <c r="DD1075">
        <v>56</v>
      </c>
      <c r="DE1075">
        <v>12.52</v>
      </c>
      <c r="DF1075">
        <v>39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0.5</v>
      </c>
      <c r="DR1075">
        <v>2</v>
      </c>
      <c r="DS1075">
        <v>2</v>
      </c>
      <c r="DV1075" s="2"/>
      <c r="DZ1075" t="b">
        <v>1</v>
      </c>
      <c r="EA1075" s="2" t="s">
        <v>213</v>
      </c>
      <c r="ED1075" s="3">
        <v>46143</v>
      </c>
      <c r="EE1075" s="3">
        <v>46173</v>
      </c>
      <c r="EF1075" s="2" t="s">
        <v>173</v>
      </c>
      <c r="EG1075" t="b">
        <v>1</v>
      </c>
      <c r="EH1075" s="2" t="s">
        <v>178</v>
      </c>
      <c r="EK1075" s="2"/>
    </row>
    <row r="1076" spans="1:141" ht="15">
      <c r="A1076" s="3">
        <v>46143</v>
      </c>
      <c r="B1076">
        <v>7900</v>
      </c>
      <c r="D1076" s="2"/>
      <c r="E1076" t="s">
        <v>176</v>
      </c>
      <c r="F1076" s="2" t="s">
        <v>177</v>
      </c>
      <c r="G1076">
        <v>14</v>
      </c>
      <c r="H1076" s="3">
        <v>38657</v>
      </c>
      <c r="J1076">
        <v>117932.333</v>
      </c>
      <c r="K1076">
        <v>124182.3</v>
      </c>
      <c r="L1076">
        <v>147983.908</v>
      </c>
      <c r="M1076">
        <v>18</v>
      </c>
      <c r="N1076">
        <v>10</v>
      </c>
      <c r="O1076">
        <v>3</v>
      </c>
      <c r="P1076">
        <v>31</v>
      </c>
      <c r="Q1076">
        <v>100</v>
      </c>
      <c r="R1076">
        <v>100</v>
      </c>
      <c r="S1076">
        <v>6652059</v>
      </c>
      <c r="T1076">
        <v>1308000</v>
      </c>
      <c r="U1076">
        <v>5344059</v>
      </c>
      <c r="V1076">
        <v>20</v>
      </c>
      <c r="W1076">
        <v>3655902</v>
      </c>
      <c r="X1076">
        <v>0</v>
      </c>
      <c r="Y1076">
        <v>0</v>
      </c>
      <c r="Z1076">
        <v>37500</v>
      </c>
      <c r="AA1076">
        <v>150000</v>
      </c>
      <c r="AB1076">
        <v>0</v>
      </c>
      <c r="AC1076">
        <v>0</v>
      </c>
      <c r="AD1076">
        <v>0</v>
      </c>
      <c r="AE1076">
        <v>187500</v>
      </c>
      <c r="AF1076">
        <v>0</v>
      </c>
      <c r="AG1076">
        <v>465683</v>
      </c>
      <c r="AH1076">
        <v>0</v>
      </c>
      <c r="AI1076">
        <v>278024</v>
      </c>
      <c r="AJ1076">
        <v>743708</v>
      </c>
      <c r="AK1076">
        <v>1331855</v>
      </c>
      <c r="AL1076">
        <v>277839</v>
      </c>
      <c r="AM1076">
        <v>370255</v>
      </c>
      <c r="AN1076">
        <v>0</v>
      </c>
      <c r="AO1076">
        <v>50000</v>
      </c>
      <c r="AP1076">
        <v>2773657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35000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536470</v>
      </c>
      <c r="BN1076">
        <v>53640</v>
      </c>
      <c r="BO1076">
        <v>299440</v>
      </c>
      <c r="BP1076">
        <v>292520</v>
      </c>
      <c r="BQ1076">
        <v>59870</v>
      </c>
      <c r="BR1076">
        <v>10970</v>
      </c>
      <c r="BS1076">
        <v>43090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12000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233660.27</v>
      </c>
      <c r="CH1076">
        <v>31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10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20</v>
      </c>
      <c r="DA1076">
        <v>0</v>
      </c>
      <c r="DB1076">
        <v>10.02</v>
      </c>
      <c r="DC1076">
        <v>30.02</v>
      </c>
      <c r="DD1076">
        <v>48</v>
      </c>
      <c r="DE1076">
        <v>7.51</v>
      </c>
      <c r="DF1076">
        <v>33.36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2</v>
      </c>
      <c r="DS1076">
        <v>2</v>
      </c>
      <c r="DV1076" s="2"/>
      <c r="DZ1076" t="b">
        <v>1</v>
      </c>
      <c r="EA1076" s="2" t="s">
        <v>213</v>
      </c>
      <c r="ED1076" s="3">
        <v>46143</v>
      </c>
      <c r="EE1076" s="3">
        <v>46173</v>
      </c>
      <c r="EF1076" s="2" t="s">
        <v>173</v>
      </c>
      <c r="EG1076" t="b">
        <v>1</v>
      </c>
      <c r="EH1076" s="2" t="s">
        <v>178</v>
      </c>
      <c r="EK1076" s="2"/>
    </row>
    <row r="1077" spans="1:141" ht="15">
      <c r="A1077" s="3">
        <v>46143</v>
      </c>
      <c r="B1077">
        <v>7900</v>
      </c>
      <c r="D1077" s="2"/>
      <c r="E1077" t="s">
        <v>179</v>
      </c>
      <c r="F1077" s="2" t="s">
        <v>180</v>
      </c>
      <c r="G1077">
        <v>16</v>
      </c>
      <c r="H1077" s="3">
        <v>40525</v>
      </c>
      <c r="J1077">
        <v>103438.299</v>
      </c>
      <c r="K1077">
        <v>107188.26700000001</v>
      </c>
      <c r="L1077">
        <v>127732.68399999999</v>
      </c>
      <c r="M1077">
        <v>18</v>
      </c>
      <c r="N1077">
        <v>10</v>
      </c>
      <c r="O1077">
        <v>3</v>
      </c>
      <c r="P1077">
        <v>31</v>
      </c>
      <c r="Q1077">
        <v>100</v>
      </c>
      <c r="R1077">
        <v>100</v>
      </c>
      <c r="S1077">
        <v>5835819</v>
      </c>
      <c r="T1077">
        <v>1132850</v>
      </c>
      <c r="U1077">
        <v>4702969</v>
      </c>
      <c r="V1077">
        <v>15</v>
      </c>
      <c r="W1077">
        <v>3206587</v>
      </c>
      <c r="X1077">
        <v>0</v>
      </c>
      <c r="Y1077">
        <v>0</v>
      </c>
      <c r="Z1077">
        <v>0</v>
      </c>
      <c r="AA1077">
        <v>112500</v>
      </c>
      <c r="AB1077">
        <v>0</v>
      </c>
      <c r="AC1077">
        <v>0</v>
      </c>
      <c r="AD1077">
        <v>0</v>
      </c>
      <c r="AE1077">
        <v>112500</v>
      </c>
      <c r="AF1077">
        <v>0</v>
      </c>
      <c r="AG1077">
        <v>401956</v>
      </c>
      <c r="AH1077">
        <v>0</v>
      </c>
      <c r="AI1077">
        <v>335777</v>
      </c>
      <c r="AJ1077">
        <v>737733</v>
      </c>
      <c r="AK1077">
        <v>1149594</v>
      </c>
      <c r="AL1077">
        <v>239818</v>
      </c>
      <c r="AM1077">
        <v>319587</v>
      </c>
      <c r="AN1077">
        <v>0</v>
      </c>
      <c r="AO1077">
        <v>50000</v>
      </c>
      <c r="AP1077">
        <v>2496732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20000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456250</v>
      </c>
      <c r="BN1077">
        <v>45620</v>
      </c>
      <c r="BO1077">
        <v>256450</v>
      </c>
      <c r="BP1077">
        <v>263180</v>
      </c>
      <c r="BQ1077">
        <v>52520</v>
      </c>
      <c r="BR1077">
        <v>9620</v>
      </c>
      <c r="BS1077">
        <v>37210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12000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205047.921</v>
      </c>
      <c r="CH1077">
        <v>31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10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20</v>
      </c>
      <c r="DA1077">
        <v>0</v>
      </c>
      <c r="DB1077">
        <v>14.02</v>
      </c>
      <c r="DC1077">
        <v>34.020000000000003</v>
      </c>
      <c r="DD1077">
        <v>48</v>
      </c>
      <c r="DE1077">
        <v>7.51</v>
      </c>
      <c r="DF1077">
        <v>33.36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2</v>
      </c>
      <c r="DS1077">
        <v>2</v>
      </c>
      <c r="DV1077" s="2"/>
      <c r="DZ1077" t="b">
        <v>1</v>
      </c>
      <c r="EA1077" s="2" t="s">
        <v>213</v>
      </c>
      <c r="ED1077" s="3">
        <v>46143</v>
      </c>
      <c r="EE1077" s="3">
        <v>46173</v>
      </c>
      <c r="EF1077" s="2" t="s">
        <v>173</v>
      </c>
      <c r="EG1077" t="b">
        <v>1</v>
      </c>
      <c r="EH1077" s="2" t="s">
        <v>178</v>
      </c>
      <c r="EK1077" s="2"/>
    </row>
    <row r="1078" spans="1:141" ht="15">
      <c r="A1078" s="3">
        <v>46143</v>
      </c>
      <c r="B1078">
        <v>7900</v>
      </c>
      <c r="D1078" s="2"/>
      <c r="E1078" t="s">
        <v>179</v>
      </c>
      <c r="F1078" s="2" t="s">
        <v>180</v>
      </c>
      <c r="G1078">
        <v>13</v>
      </c>
      <c r="H1078" s="3">
        <v>41619</v>
      </c>
      <c r="J1078">
        <v>101413.299</v>
      </c>
      <c r="K1078">
        <v>104663.26700000001</v>
      </c>
      <c r="L1078">
        <v>124723.726</v>
      </c>
      <c r="M1078">
        <v>18</v>
      </c>
      <c r="N1078">
        <v>10</v>
      </c>
      <c r="O1078">
        <v>3</v>
      </c>
      <c r="P1078">
        <v>31</v>
      </c>
      <c r="Q1078">
        <v>100</v>
      </c>
      <c r="R1078">
        <v>100</v>
      </c>
      <c r="S1078">
        <v>6236936</v>
      </c>
      <c r="T1078">
        <v>1280180</v>
      </c>
      <c r="U1078">
        <v>4956756</v>
      </c>
      <c r="V1078">
        <v>12</v>
      </c>
      <c r="W1078">
        <v>3143812</v>
      </c>
      <c r="X1078">
        <v>0</v>
      </c>
      <c r="Y1078">
        <v>0</v>
      </c>
      <c r="Z1078">
        <v>7500</v>
      </c>
      <c r="AA1078">
        <v>90000</v>
      </c>
      <c r="AB1078">
        <v>0</v>
      </c>
      <c r="AC1078">
        <v>0</v>
      </c>
      <c r="AD1078">
        <v>0</v>
      </c>
      <c r="AE1078">
        <v>97500</v>
      </c>
      <c r="AF1078">
        <v>0</v>
      </c>
      <c r="AG1078">
        <v>392487</v>
      </c>
      <c r="AH1078">
        <v>0</v>
      </c>
      <c r="AI1078">
        <v>405975</v>
      </c>
      <c r="AJ1078">
        <v>798462</v>
      </c>
      <c r="AK1078">
        <v>1309599</v>
      </c>
      <c r="AL1078">
        <v>452747</v>
      </c>
      <c r="AM1078">
        <v>364816</v>
      </c>
      <c r="AN1078">
        <v>0</v>
      </c>
      <c r="AO1078">
        <v>45000</v>
      </c>
      <c r="AP1078">
        <v>2970624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25000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583050</v>
      </c>
      <c r="BN1078">
        <v>58300</v>
      </c>
      <c r="BO1078">
        <v>259580</v>
      </c>
      <c r="BP1078">
        <v>266350</v>
      </c>
      <c r="BQ1078">
        <v>56130</v>
      </c>
      <c r="BR1078">
        <v>9440</v>
      </c>
      <c r="BS1078">
        <v>36330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11000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197418.93299999999</v>
      </c>
      <c r="CH1078">
        <v>31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9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20</v>
      </c>
      <c r="DA1078">
        <v>0</v>
      </c>
      <c r="DB1078">
        <v>17.36</v>
      </c>
      <c r="DC1078">
        <v>37.36</v>
      </c>
      <c r="DD1078">
        <v>56</v>
      </c>
      <c r="DE1078">
        <v>14.52</v>
      </c>
      <c r="DF1078">
        <v>39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2</v>
      </c>
      <c r="DS1078">
        <v>2</v>
      </c>
      <c r="DV1078" s="2"/>
      <c r="DZ1078" t="b">
        <v>1</v>
      </c>
      <c r="EA1078" s="2" t="s">
        <v>213</v>
      </c>
      <c r="ED1078" s="3">
        <v>46143</v>
      </c>
      <c r="EE1078" s="3">
        <v>46173</v>
      </c>
      <c r="EF1078" s="2" t="s">
        <v>173</v>
      </c>
      <c r="EG1078" t="b">
        <v>1</v>
      </c>
      <c r="EH1078" s="2" t="s">
        <v>178</v>
      </c>
      <c r="EK1078" s="2"/>
    </row>
    <row r="1079" spans="1:141" ht="15">
      <c r="A1079" s="3">
        <v>46143</v>
      </c>
      <c r="B1079">
        <v>8100</v>
      </c>
      <c r="D1079" s="2"/>
      <c r="E1079" t="s">
        <v>170</v>
      </c>
      <c r="F1079" s="2" t="s">
        <v>171</v>
      </c>
      <c r="G1079">
        <v>3</v>
      </c>
      <c r="H1079" s="3">
        <v>36397</v>
      </c>
      <c r="J1079">
        <v>129126.58900000001</v>
      </c>
      <c r="K1079">
        <v>135876.56700000001</v>
      </c>
      <c r="L1079">
        <v>161919.57500000001</v>
      </c>
      <c r="M1079">
        <v>18</v>
      </c>
      <c r="N1079">
        <v>10</v>
      </c>
      <c r="O1079">
        <v>3</v>
      </c>
      <c r="P1079">
        <v>31</v>
      </c>
      <c r="Q1079">
        <v>100</v>
      </c>
      <c r="R1079">
        <v>100</v>
      </c>
      <c r="S1079">
        <v>6824795</v>
      </c>
      <c r="T1079">
        <v>1507560</v>
      </c>
      <c r="U1079">
        <v>5317235</v>
      </c>
      <c r="V1079">
        <v>26</v>
      </c>
      <c r="W1079">
        <v>4002924</v>
      </c>
      <c r="X1079">
        <v>0</v>
      </c>
      <c r="Y1079">
        <v>0</v>
      </c>
      <c r="Z1079">
        <v>7500</v>
      </c>
      <c r="AA1079">
        <v>195000</v>
      </c>
      <c r="AB1079">
        <v>0</v>
      </c>
      <c r="AC1079">
        <v>0</v>
      </c>
      <c r="AD1079">
        <v>0</v>
      </c>
      <c r="AE1079">
        <v>202500</v>
      </c>
      <c r="AF1079">
        <v>0</v>
      </c>
      <c r="AG1079">
        <v>509537</v>
      </c>
      <c r="AH1079">
        <v>0</v>
      </c>
      <c r="AI1079">
        <v>576838</v>
      </c>
      <c r="AJ1079">
        <v>1086375</v>
      </c>
      <c r="AK1079">
        <v>1457276</v>
      </c>
      <c r="AL1079">
        <v>0</v>
      </c>
      <c r="AM1079">
        <v>0</v>
      </c>
      <c r="AN1079">
        <v>0</v>
      </c>
      <c r="AO1079">
        <v>0</v>
      </c>
      <c r="AP1079">
        <v>2543651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60720</v>
      </c>
      <c r="AZ1079">
        <v>0</v>
      </c>
      <c r="BA1079">
        <v>0</v>
      </c>
      <c r="BB1079">
        <v>15000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711420</v>
      </c>
      <c r="BN1079">
        <v>71140</v>
      </c>
      <c r="BO1079">
        <v>283190</v>
      </c>
      <c r="BP1079">
        <v>296740</v>
      </c>
      <c r="BQ1079">
        <v>61420</v>
      </c>
      <c r="BR1079">
        <v>12010</v>
      </c>
      <c r="BS1079">
        <v>47140</v>
      </c>
      <c r="BT1079">
        <v>20000</v>
      </c>
      <c r="BU1079">
        <v>4500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216867.652</v>
      </c>
      <c r="CH1079">
        <v>31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20</v>
      </c>
      <c r="DA1079">
        <v>0</v>
      </c>
      <c r="DB1079">
        <v>19</v>
      </c>
      <c r="DC1079">
        <v>39</v>
      </c>
      <c r="DD1079">
        <v>48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2</v>
      </c>
      <c r="DS1079">
        <v>2</v>
      </c>
      <c r="DV1079" s="2"/>
      <c r="DZ1079" t="b">
        <v>1</v>
      </c>
      <c r="EA1079" s="2" t="s">
        <v>214</v>
      </c>
      <c r="ED1079" s="3">
        <v>46143</v>
      </c>
      <c r="EE1079" s="3">
        <v>46173</v>
      </c>
      <c r="EF1079" s="2" t="s">
        <v>173</v>
      </c>
      <c r="EG1079" t="b">
        <v>1</v>
      </c>
      <c r="EH1079" s="2" t="s">
        <v>174</v>
      </c>
      <c r="EK1079" s="2"/>
    </row>
    <row r="1080" spans="1:141" ht="15">
      <c r="A1080" s="3">
        <v>46143</v>
      </c>
      <c r="B1080">
        <v>8100</v>
      </c>
      <c r="D1080" s="2"/>
      <c r="E1080" t="s">
        <v>170</v>
      </c>
      <c r="F1080" s="2" t="s">
        <v>171</v>
      </c>
      <c r="G1080">
        <v>1</v>
      </c>
      <c r="H1080" s="3">
        <v>37683</v>
      </c>
      <c r="J1080">
        <v>127014.58900000001</v>
      </c>
      <c r="K1080">
        <v>133014.56700000001</v>
      </c>
      <c r="L1080">
        <v>158509.02499999999</v>
      </c>
      <c r="M1080">
        <v>18</v>
      </c>
      <c r="N1080">
        <v>10</v>
      </c>
      <c r="O1080">
        <v>3</v>
      </c>
      <c r="P1080">
        <v>31</v>
      </c>
      <c r="Q1080">
        <v>100</v>
      </c>
      <c r="R1080">
        <v>100</v>
      </c>
      <c r="S1080">
        <v>5529025</v>
      </c>
      <c r="T1080">
        <v>987790</v>
      </c>
      <c r="U1080">
        <v>4541235</v>
      </c>
      <c r="V1080">
        <v>23</v>
      </c>
      <c r="W1080">
        <v>3937452</v>
      </c>
      <c r="X1080">
        <v>0</v>
      </c>
      <c r="Y1080">
        <v>0</v>
      </c>
      <c r="Z1080">
        <v>7500</v>
      </c>
      <c r="AA1080">
        <v>172500</v>
      </c>
      <c r="AB1080">
        <v>0</v>
      </c>
      <c r="AC1080">
        <v>0</v>
      </c>
      <c r="AD1080">
        <v>0</v>
      </c>
      <c r="AE1080">
        <v>180000</v>
      </c>
      <c r="AF1080">
        <v>0</v>
      </c>
      <c r="AG1080">
        <v>498804</v>
      </c>
      <c r="AH1080">
        <v>0</v>
      </c>
      <c r="AI1080">
        <v>861892</v>
      </c>
      <c r="AJ1080">
        <v>1360697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1360697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15876</v>
      </c>
      <c r="AZ1080">
        <v>0</v>
      </c>
      <c r="BA1080">
        <v>0</v>
      </c>
      <c r="BB1080">
        <v>35000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312850</v>
      </c>
      <c r="BN1080">
        <v>31280</v>
      </c>
      <c r="BO1080">
        <v>218260</v>
      </c>
      <c r="BP1080">
        <v>243300</v>
      </c>
      <c r="BQ1080">
        <v>49760</v>
      </c>
      <c r="BR1080">
        <v>11820</v>
      </c>
      <c r="BS1080">
        <v>46160</v>
      </c>
      <c r="BT1080">
        <v>0</v>
      </c>
      <c r="BU1080">
        <v>1500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72860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189473.83100000001</v>
      </c>
      <c r="CH1080">
        <v>31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20</v>
      </c>
      <c r="DA1080">
        <v>0</v>
      </c>
      <c r="DB1080">
        <v>29</v>
      </c>
      <c r="DC1080">
        <v>49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2</v>
      </c>
      <c r="DS1080">
        <v>2</v>
      </c>
      <c r="DV1080" s="2"/>
      <c r="DZ1080" t="b">
        <v>1</v>
      </c>
      <c r="EA1080" s="2" t="s">
        <v>214</v>
      </c>
      <c r="ED1080" s="3">
        <v>46143</v>
      </c>
      <c r="EE1080" s="3">
        <v>46173</v>
      </c>
      <c r="EF1080" s="2" t="s">
        <v>173</v>
      </c>
      <c r="EG1080" t="b">
        <v>1</v>
      </c>
      <c r="EH1080" s="2" t="s">
        <v>174</v>
      </c>
      <c r="EK1080" s="2"/>
    </row>
    <row r="1081" spans="1:141" ht="15">
      <c r="A1081" s="3">
        <v>46143</v>
      </c>
      <c r="B1081">
        <v>8100</v>
      </c>
      <c r="D1081" s="2"/>
      <c r="E1081" t="s">
        <v>176</v>
      </c>
      <c r="F1081" s="2" t="s">
        <v>177</v>
      </c>
      <c r="G1081">
        <v>11</v>
      </c>
      <c r="H1081" s="3">
        <v>37970</v>
      </c>
      <c r="J1081">
        <v>116136.333</v>
      </c>
      <c r="K1081">
        <v>121636.3</v>
      </c>
      <c r="L1081">
        <v>144949.924</v>
      </c>
      <c r="M1081">
        <v>18</v>
      </c>
      <c r="N1081">
        <v>10</v>
      </c>
      <c r="O1081">
        <v>3</v>
      </c>
      <c r="P1081">
        <v>31</v>
      </c>
      <c r="Q1081">
        <v>100</v>
      </c>
      <c r="R1081">
        <v>100</v>
      </c>
      <c r="S1081">
        <v>6527145</v>
      </c>
      <c r="T1081">
        <v>1207145</v>
      </c>
      <c r="U1081">
        <v>5320000</v>
      </c>
      <c r="V1081">
        <v>22</v>
      </c>
      <c r="W1081">
        <v>3600226</v>
      </c>
      <c r="X1081">
        <v>0</v>
      </c>
      <c r="Y1081">
        <v>0</v>
      </c>
      <c r="Z1081">
        <v>0</v>
      </c>
      <c r="AA1081">
        <v>165000</v>
      </c>
      <c r="AB1081">
        <v>0</v>
      </c>
      <c r="AC1081">
        <v>0</v>
      </c>
      <c r="AD1081">
        <v>0</v>
      </c>
      <c r="AE1081">
        <v>165000</v>
      </c>
      <c r="AF1081">
        <v>0</v>
      </c>
      <c r="AG1081">
        <v>456136</v>
      </c>
      <c r="AH1081">
        <v>0</v>
      </c>
      <c r="AI1081">
        <v>733808</v>
      </c>
      <c r="AJ1081">
        <v>1189945</v>
      </c>
      <c r="AK1081">
        <v>1521974</v>
      </c>
      <c r="AL1081">
        <v>0</v>
      </c>
      <c r="AM1081">
        <v>0</v>
      </c>
      <c r="AN1081">
        <v>0</v>
      </c>
      <c r="AO1081">
        <v>0</v>
      </c>
      <c r="AP1081">
        <v>2711919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50000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477390</v>
      </c>
      <c r="BN1081">
        <v>47730</v>
      </c>
      <c r="BO1081">
        <v>288040</v>
      </c>
      <c r="BP1081">
        <v>279980</v>
      </c>
      <c r="BQ1081">
        <v>58740</v>
      </c>
      <c r="BR1081">
        <v>10800</v>
      </c>
      <c r="BS1081">
        <v>42210</v>
      </c>
      <c r="BT1081">
        <v>0</v>
      </c>
      <c r="BU1081">
        <v>2255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200582.64</v>
      </c>
      <c r="CH1081">
        <v>31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20</v>
      </c>
      <c r="DA1081">
        <v>0</v>
      </c>
      <c r="DB1081">
        <v>27</v>
      </c>
      <c r="DC1081">
        <v>47</v>
      </c>
      <c r="DD1081">
        <v>56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2</v>
      </c>
      <c r="DS1081">
        <v>2</v>
      </c>
      <c r="DV1081" s="2"/>
      <c r="DZ1081" t="b">
        <v>1</v>
      </c>
      <c r="EA1081" s="2" t="s">
        <v>214</v>
      </c>
      <c r="ED1081" s="3">
        <v>46143</v>
      </c>
      <c r="EE1081" s="3">
        <v>46173</v>
      </c>
      <c r="EF1081" s="2" t="s">
        <v>173</v>
      </c>
      <c r="EG1081" t="b">
        <v>1</v>
      </c>
      <c r="EH1081" s="2" t="s">
        <v>174</v>
      </c>
      <c r="EK1081" s="2"/>
    </row>
    <row r="1082" spans="1:141" ht="15">
      <c r="A1082" s="3">
        <v>46143</v>
      </c>
      <c r="B1082">
        <v>8100</v>
      </c>
      <c r="D1082" s="2"/>
      <c r="E1082" t="s">
        <v>179</v>
      </c>
      <c r="F1082" s="2" t="s">
        <v>180</v>
      </c>
      <c r="G1082">
        <v>16</v>
      </c>
      <c r="H1082" s="3">
        <v>40686</v>
      </c>
      <c r="J1082">
        <v>103438.299</v>
      </c>
      <c r="K1082">
        <v>107188.26700000001</v>
      </c>
      <c r="L1082">
        <v>127732.68399999999</v>
      </c>
      <c r="M1082">
        <v>18</v>
      </c>
      <c r="N1082">
        <v>10</v>
      </c>
      <c r="O1082">
        <v>3</v>
      </c>
      <c r="P1082">
        <v>31</v>
      </c>
      <c r="Q1082">
        <v>100</v>
      </c>
      <c r="R1082">
        <v>100</v>
      </c>
      <c r="S1082">
        <v>5782829</v>
      </c>
      <c r="T1082">
        <v>1113829</v>
      </c>
      <c r="U1082">
        <v>4669000</v>
      </c>
      <c r="V1082">
        <v>15</v>
      </c>
      <c r="W1082">
        <v>3206587</v>
      </c>
      <c r="X1082">
        <v>0</v>
      </c>
      <c r="Y1082">
        <v>0</v>
      </c>
      <c r="Z1082">
        <v>0</v>
      </c>
      <c r="AA1082">
        <v>112500</v>
      </c>
      <c r="AB1082">
        <v>0</v>
      </c>
      <c r="AC1082">
        <v>0</v>
      </c>
      <c r="AD1082">
        <v>0</v>
      </c>
      <c r="AE1082">
        <v>112500</v>
      </c>
      <c r="AF1082">
        <v>0</v>
      </c>
      <c r="AG1082">
        <v>401956</v>
      </c>
      <c r="AH1082">
        <v>0</v>
      </c>
      <c r="AI1082">
        <v>538872</v>
      </c>
      <c r="AJ1082">
        <v>940828</v>
      </c>
      <c r="AK1082">
        <v>957995</v>
      </c>
      <c r="AL1082">
        <v>63866</v>
      </c>
      <c r="AM1082">
        <v>403124</v>
      </c>
      <c r="AN1082">
        <v>0</v>
      </c>
      <c r="AO1082">
        <v>60000</v>
      </c>
      <c r="AP1082">
        <v>2425813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12929</v>
      </c>
      <c r="AZ1082">
        <v>0</v>
      </c>
      <c r="BA1082">
        <v>0</v>
      </c>
      <c r="BB1082">
        <v>25000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447250</v>
      </c>
      <c r="BN1082">
        <v>44720</v>
      </c>
      <c r="BO1082">
        <v>257830</v>
      </c>
      <c r="BP1082">
        <v>254150</v>
      </c>
      <c r="BQ1082">
        <v>52050</v>
      </c>
      <c r="BR1082">
        <v>9620</v>
      </c>
      <c r="BS1082">
        <v>37210</v>
      </c>
      <c r="BT1082">
        <v>2000</v>
      </c>
      <c r="BU1082">
        <v>8999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181509.51699999999</v>
      </c>
      <c r="CH1082">
        <v>31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12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20</v>
      </c>
      <c r="DA1082">
        <v>0</v>
      </c>
      <c r="DB1082">
        <v>22.5</v>
      </c>
      <c r="DC1082">
        <v>42.5</v>
      </c>
      <c r="DD1082">
        <v>40</v>
      </c>
      <c r="DE1082">
        <v>2</v>
      </c>
      <c r="DF1082">
        <v>42.08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2</v>
      </c>
      <c r="DS1082">
        <v>2</v>
      </c>
      <c r="DV1082" s="2"/>
      <c r="DZ1082" t="b">
        <v>1</v>
      </c>
      <c r="EA1082" s="2" t="s">
        <v>214</v>
      </c>
      <c r="ED1082" s="3">
        <v>46143</v>
      </c>
      <c r="EE1082" s="3">
        <v>46173</v>
      </c>
      <c r="EF1082" s="2" t="s">
        <v>173</v>
      </c>
      <c r="EG1082" t="b">
        <v>1</v>
      </c>
      <c r="EH1082" s="2" t="s">
        <v>174</v>
      </c>
      <c r="EK1082" s="2"/>
    </row>
    <row r="1083" spans="1:141" ht="15">
      <c r="A1083" s="3">
        <v>46143</v>
      </c>
      <c r="B1083">
        <v>8100</v>
      </c>
      <c r="D1083" s="2"/>
      <c r="E1083" t="s">
        <v>179</v>
      </c>
      <c r="F1083" s="2" t="s">
        <v>180</v>
      </c>
      <c r="G1083">
        <v>17</v>
      </c>
      <c r="H1083" s="3">
        <v>40820</v>
      </c>
      <c r="J1083">
        <v>104068.299</v>
      </c>
      <c r="K1083">
        <v>107818.26700000001</v>
      </c>
      <c r="L1083">
        <v>128483.43399999999</v>
      </c>
      <c r="M1083">
        <v>18</v>
      </c>
      <c r="N1083">
        <v>10</v>
      </c>
      <c r="O1083">
        <v>3</v>
      </c>
      <c r="P1083">
        <v>31</v>
      </c>
      <c r="Q1083">
        <v>100</v>
      </c>
      <c r="R1083">
        <v>100</v>
      </c>
      <c r="S1083">
        <v>6209941</v>
      </c>
      <c r="T1083">
        <v>1349941</v>
      </c>
      <c r="U1083">
        <v>4860000</v>
      </c>
      <c r="V1083">
        <v>14</v>
      </c>
      <c r="W1083">
        <v>3226117</v>
      </c>
      <c r="X1083">
        <v>0</v>
      </c>
      <c r="Y1083">
        <v>0</v>
      </c>
      <c r="Z1083">
        <v>7500</v>
      </c>
      <c r="AA1083">
        <v>105000</v>
      </c>
      <c r="AB1083">
        <v>0</v>
      </c>
      <c r="AC1083">
        <v>0</v>
      </c>
      <c r="AD1083">
        <v>0</v>
      </c>
      <c r="AE1083">
        <v>112500</v>
      </c>
      <c r="AF1083">
        <v>0</v>
      </c>
      <c r="AG1083">
        <v>404318</v>
      </c>
      <c r="AH1083">
        <v>0</v>
      </c>
      <c r="AI1083">
        <v>698628</v>
      </c>
      <c r="AJ1083">
        <v>1102947</v>
      </c>
      <c r="AK1083">
        <v>1096124</v>
      </c>
      <c r="AL1083">
        <v>128483</v>
      </c>
      <c r="AM1083">
        <v>440762</v>
      </c>
      <c r="AN1083">
        <v>0</v>
      </c>
      <c r="AO1083">
        <v>55000</v>
      </c>
      <c r="AP1083">
        <v>2823316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13008</v>
      </c>
      <c r="AZ1083">
        <v>0</v>
      </c>
      <c r="BA1083">
        <v>0</v>
      </c>
      <c r="BB1083">
        <v>35000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573020</v>
      </c>
      <c r="BN1083">
        <v>57300</v>
      </c>
      <c r="BO1083">
        <v>275730</v>
      </c>
      <c r="BP1083">
        <v>270320</v>
      </c>
      <c r="BQ1083">
        <v>55890</v>
      </c>
      <c r="BR1083">
        <v>9680</v>
      </c>
      <c r="BS1083">
        <v>37420</v>
      </c>
      <c r="BT1083">
        <v>1000</v>
      </c>
      <c r="BU1083">
        <v>268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69313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188223.348</v>
      </c>
      <c r="CH1083">
        <v>31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11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20</v>
      </c>
      <c r="DA1083">
        <v>0</v>
      </c>
      <c r="DB1083">
        <v>29</v>
      </c>
      <c r="DC1083">
        <v>49</v>
      </c>
      <c r="DD1083">
        <v>45.5</v>
      </c>
      <c r="DE1083">
        <v>4</v>
      </c>
      <c r="DF1083">
        <v>45.74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1.5</v>
      </c>
      <c r="DR1083">
        <v>2</v>
      </c>
      <c r="DS1083">
        <v>2</v>
      </c>
      <c r="DV1083" s="2"/>
      <c r="DZ1083" t="b">
        <v>1</v>
      </c>
      <c r="EA1083" s="2" t="s">
        <v>214</v>
      </c>
      <c r="ED1083" s="3">
        <v>46143</v>
      </c>
      <c r="EE1083" s="3">
        <v>46173</v>
      </c>
      <c r="EF1083" s="2" t="s">
        <v>173</v>
      </c>
      <c r="EG1083" t="b">
        <v>1</v>
      </c>
      <c r="EH1083" s="2" t="s">
        <v>174</v>
      </c>
      <c r="EK1083" s="2"/>
    </row>
    <row r="1085" spans="1:141" ht="15">
      <c r="B1085" s="2" t="s">
        <v>28</v>
      </c>
      <c r="C1085" s="2"/>
      <c r="D1085" s="2"/>
      <c r="E1085" s="2" t="s">
        <v>28</v>
      </c>
      <c r="F1085" s="2" t="s">
        <v>28</v>
      </c>
      <c r="G1085" s="2" t="s">
        <v>29</v>
      </c>
      <c r="H1085" s="2" t="s">
        <v>28</v>
      </c>
      <c r="I1085" s="2" t="s">
        <v>28</v>
      </c>
      <c r="J1085" s="2" t="s">
        <v>30</v>
      </c>
      <c r="K1085" s="2" t="s">
        <v>30</v>
      </c>
      <c r="L1085" s="2" t="s">
        <v>30</v>
      </c>
      <c r="M1085" s="2" t="s">
        <v>31</v>
      </c>
      <c r="N1085" s="2" t="s">
        <v>32</v>
      </c>
      <c r="O1085" s="2" t="s">
        <v>33</v>
      </c>
      <c r="P1085" s="2" t="s">
        <v>34</v>
      </c>
      <c r="Q1085" s="2" t="s">
        <v>35</v>
      </c>
      <c r="R1085" s="2" t="s">
        <v>36</v>
      </c>
      <c r="S1085" s="2" t="s">
        <v>37</v>
      </c>
      <c r="T1085" s="2" t="s">
        <v>38</v>
      </c>
      <c r="U1085" s="2" t="s">
        <v>39</v>
      </c>
      <c r="V1085" s="2" t="s">
        <v>40</v>
      </c>
      <c r="W1085" s="2" t="s">
        <v>7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  <c r="AD1085" s="2" t="s">
        <v>41</v>
      </c>
      <c r="AE1085" s="2" t="s">
        <v>41</v>
      </c>
      <c r="AF1085" s="2" t="s">
        <v>42</v>
      </c>
      <c r="AG1085" s="2" t="s">
        <v>43</v>
      </c>
      <c r="AH1085" s="2" t="s">
        <v>43</v>
      </c>
      <c r="AI1085" s="2" t="s">
        <v>43</v>
      </c>
      <c r="AJ1085" s="2" t="s">
        <v>43</v>
      </c>
      <c r="AK1085" s="2" t="s">
        <v>43</v>
      </c>
      <c r="AL1085" s="2" t="s">
        <v>43</v>
      </c>
      <c r="AM1085" s="2" t="s">
        <v>43</v>
      </c>
      <c r="AN1085" s="2" t="s">
        <v>43</v>
      </c>
      <c r="AO1085" s="2" t="s">
        <v>43</v>
      </c>
      <c r="AP1085" s="2" t="s">
        <v>43</v>
      </c>
      <c r="AQ1085" s="2" t="s">
        <v>15</v>
      </c>
      <c r="AR1085" s="2" t="s">
        <v>44</v>
      </c>
      <c r="AS1085" s="2" t="s">
        <v>45</v>
      </c>
      <c r="AT1085" s="2" t="s">
        <v>46</v>
      </c>
      <c r="AU1085" s="2" t="s">
        <v>47</v>
      </c>
      <c r="AV1085" s="2" t="s">
        <v>48</v>
      </c>
      <c r="AW1085" s="2" t="s">
        <v>49</v>
      </c>
      <c r="AX1085" s="2" t="s">
        <v>10</v>
      </c>
      <c r="AY1085" s="2" t="s">
        <v>10</v>
      </c>
      <c r="AZ1085" s="2" t="s">
        <v>10</v>
      </c>
      <c r="BA1085" s="2" t="s">
        <v>50</v>
      </c>
      <c r="BB1085" s="2" t="s">
        <v>51</v>
      </c>
      <c r="BC1085" s="2" t="s">
        <v>51</v>
      </c>
      <c r="BD1085" s="2" t="s">
        <v>51</v>
      </c>
      <c r="BE1085" s="2" t="s">
        <v>51</v>
      </c>
      <c r="BF1085" s="2" t="s">
        <v>51</v>
      </c>
      <c r="BG1085" s="2" t="s">
        <v>51</v>
      </c>
      <c r="BH1085" s="2" t="s">
        <v>51</v>
      </c>
      <c r="BI1085" s="2" t="s">
        <v>51</v>
      </c>
      <c r="BJ1085" s="2" t="s">
        <v>51</v>
      </c>
      <c r="BK1085" s="2" t="s">
        <v>9</v>
      </c>
      <c r="BL1085" s="2" t="s">
        <v>52</v>
      </c>
      <c r="BM1085" s="2" t="s">
        <v>53</v>
      </c>
      <c r="BN1085" s="2" t="s">
        <v>53</v>
      </c>
      <c r="BO1085" s="2" t="s">
        <v>54</v>
      </c>
      <c r="BP1085" s="2" t="s">
        <v>54</v>
      </c>
      <c r="BQ1085" s="2" t="s">
        <v>54</v>
      </c>
      <c r="BR1085" s="2" t="s">
        <v>54</v>
      </c>
      <c r="BS1085" s="2" t="s">
        <v>54</v>
      </c>
      <c r="BT1085" s="2" t="s">
        <v>54</v>
      </c>
      <c r="BU1085" s="2" t="s">
        <v>54</v>
      </c>
      <c r="BV1085" s="2" t="s">
        <v>54</v>
      </c>
      <c r="BW1085" s="2" t="s">
        <v>54</v>
      </c>
      <c r="BX1085" s="2" t="s">
        <v>54</v>
      </c>
      <c r="BY1085" s="2" t="s">
        <v>54</v>
      </c>
      <c r="BZ1085" s="2" t="s">
        <v>54</v>
      </c>
      <c r="CA1085" s="2" t="s">
        <v>54</v>
      </c>
      <c r="CB1085" s="2" t="s">
        <v>54</v>
      </c>
      <c r="CC1085" s="2" t="s">
        <v>50</v>
      </c>
      <c r="CD1085" s="2" t="s">
        <v>50</v>
      </c>
      <c r="CE1085" s="2" t="s">
        <v>50</v>
      </c>
      <c r="CF1085" s="2" t="s">
        <v>50</v>
      </c>
      <c r="CG1085" s="2" t="s">
        <v>55</v>
      </c>
      <c r="CH1085" s="2" t="s">
        <v>56</v>
      </c>
      <c r="CI1085" s="2" t="s">
        <v>56</v>
      </c>
      <c r="CJ1085" s="2" t="s">
        <v>56</v>
      </c>
      <c r="CK1085" s="2" t="s">
        <v>56</v>
      </c>
      <c r="CL1085" s="2" t="s">
        <v>56</v>
      </c>
      <c r="CM1085" s="2" t="s">
        <v>56</v>
      </c>
      <c r="CN1085" s="2" t="s">
        <v>56</v>
      </c>
      <c r="CO1085" s="2" t="s">
        <v>56</v>
      </c>
      <c r="CP1085" s="2" t="s">
        <v>56</v>
      </c>
      <c r="CQ1085" s="2" t="s">
        <v>56</v>
      </c>
      <c r="CR1085" s="2" t="s">
        <v>56</v>
      </c>
      <c r="CS1085" s="2" t="s">
        <v>56</v>
      </c>
      <c r="CT1085" s="2" t="s">
        <v>57</v>
      </c>
      <c r="CU1085" s="2" t="s">
        <v>57</v>
      </c>
      <c r="CV1085" s="2" t="s">
        <v>57</v>
      </c>
      <c r="CW1085" s="2" t="s">
        <v>57</v>
      </c>
      <c r="CX1085" s="2" t="s">
        <v>57</v>
      </c>
      <c r="CY1085" s="2" t="s">
        <v>57</v>
      </c>
      <c r="CZ1085" s="2" t="s">
        <v>58</v>
      </c>
      <c r="DA1085" s="2" t="s">
        <v>58</v>
      </c>
      <c r="DB1085" s="2" t="s">
        <v>58</v>
      </c>
      <c r="DC1085" s="2" t="s">
        <v>58</v>
      </c>
      <c r="DD1085" s="2" t="s">
        <v>58</v>
      </c>
      <c r="DE1085" s="2" t="s">
        <v>58</v>
      </c>
      <c r="DF1085" s="2" t="s">
        <v>58</v>
      </c>
      <c r="DG1085" s="2" t="s">
        <v>58</v>
      </c>
      <c r="DH1085" s="2" t="s">
        <v>58</v>
      </c>
      <c r="DI1085" s="2" t="s">
        <v>58</v>
      </c>
      <c r="DJ1085" s="2" t="s">
        <v>58</v>
      </c>
      <c r="DK1085" s="2" t="s">
        <v>58</v>
      </c>
      <c r="DL1085" s="2" t="s">
        <v>58</v>
      </c>
      <c r="DM1085" s="2" t="s">
        <v>58</v>
      </c>
      <c r="DN1085" s="2" t="s">
        <v>58</v>
      </c>
      <c r="DO1085" s="2" t="s">
        <v>56</v>
      </c>
      <c r="DP1085" s="2" t="s">
        <v>56</v>
      </c>
      <c r="DQ1085" s="2" t="s">
        <v>56</v>
      </c>
      <c r="DR1085" s="2" t="s">
        <v>28</v>
      </c>
      <c r="DS1085" s="2" t="s">
        <v>28</v>
      </c>
      <c r="DT1085" s="2"/>
      <c r="DU1085" s="2"/>
      <c r="DV1085" s="2"/>
      <c r="DW1085" s="2"/>
      <c r="DX1085" s="2"/>
      <c r="DY1085" s="2"/>
      <c r="DZ1085" s="2" t="s">
        <v>28</v>
      </c>
      <c r="EA1085" s="2" t="s">
        <v>28</v>
      </c>
      <c r="EB1085" s="2" t="s">
        <v>28</v>
      </c>
      <c r="EC1085" s="2" t="s">
        <v>28</v>
      </c>
      <c r="ED1085" s="2" t="s">
        <v>59</v>
      </c>
      <c r="EE1085" s="2" t="s">
        <v>60</v>
      </c>
      <c r="EF1085" s="2" t="s">
        <v>61</v>
      </c>
      <c r="EG1085" s="2" t="s">
        <v>62</v>
      </c>
      <c r="EH1085" s="2" t="s">
        <v>63</v>
      </c>
      <c r="EI1085" s="2"/>
      <c r="EJ1085" s="2"/>
      <c r="EK1085" s="2"/>
    </row>
    <row r="1086" spans="1:141" ht="15">
      <c r="B1086" s="2" t="s">
        <v>64</v>
      </c>
      <c r="C1086" s="2"/>
      <c r="D1086" s="2"/>
      <c r="E1086" s="2" t="s">
        <v>65</v>
      </c>
      <c r="F1086" s="2" t="s">
        <v>65</v>
      </c>
      <c r="G1086" s="2" t="s">
        <v>66</v>
      </c>
      <c r="H1086" s="2" t="s">
        <v>67</v>
      </c>
      <c r="I1086" s="2" t="s">
        <v>68</v>
      </c>
      <c r="J1086" s="2" t="s">
        <v>69</v>
      </c>
      <c r="K1086" s="2" t="s">
        <v>70</v>
      </c>
      <c r="L1086" s="2" t="s">
        <v>71</v>
      </c>
      <c r="M1086" s="2" t="s">
        <v>72</v>
      </c>
      <c r="N1086" s="2" t="s">
        <v>73</v>
      </c>
      <c r="O1086" s="2" t="s">
        <v>74</v>
      </c>
      <c r="P1086" s="2" t="s">
        <v>75</v>
      </c>
      <c r="Q1086" t="s">
        <v>76</v>
      </c>
      <c r="R1086" t="s">
        <v>76</v>
      </c>
      <c r="S1086" s="2" t="s">
        <v>37</v>
      </c>
      <c r="T1086" s="2" t="s">
        <v>38</v>
      </c>
      <c r="U1086" s="2" t="s">
        <v>39</v>
      </c>
      <c r="V1086" s="2" t="s">
        <v>40</v>
      </c>
      <c r="W1086" s="2" t="s">
        <v>7</v>
      </c>
      <c r="X1086" s="2" t="s">
        <v>77</v>
      </c>
      <c r="Y1086" s="2" t="s">
        <v>78</v>
      </c>
      <c r="Z1086" s="2" t="s">
        <v>79</v>
      </c>
      <c r="AA1086" s="2" t="s">
        <v>80</v>
      </c>
      <c r="AB1086" s="2" t="s">
        <v>81</v>
      </c>
      <c r="AC1086" s="2" t="s">
        <v>82</v>
      </c>
      <c r="AD1086" s="2" t="s">
        <v>83</v>
      </c>
      <c r="AE1086" t="s">
        <v>84</v>
      </c>
      <c r="AF1086" s="2" t="s">
        <v>85</v>
      </c>
      <c r="AG1086" s="2" t="s">
        <v>86</v>
      </c>
      <c r="AH1086" s="2" t="s">
        <v>87</v>
      </c>
      <c r="AI1086" s="2" t="s">
        <v>88</v>
      </c>
      <c r="AJ1086" s="2" t="s">
        <v>89</v>
      </c>
      <c r="AK1086" s="2" t="s">
        <v>90</v>
      </c>
      <c r="AL1086" s="2" t="s">
        <v>91</v>
      </c>
      <c r="AM1086" s="2" t="s">
        <v>92</v>
      </c>
      <c r="AN1086" s="2" t="s">
        <v>93</v>
      </c>
      <c r="AO1086" s="2" t="s">
        <v>94</v>
      </c>
      <c r="AP1086" s="2" t="s">
        <v>95</v>
      </c>
      <c r="AQ1086" s="2" t="s">
        <v>15</v>
      </c>
      <c r="AR1086" s="2" t="s">
        <v>44</v>
      </c>
      <c r="AS1086" s="2" t="s">
        <v>45</v>
      </c>
      <c r="AT1086" s="2" t="s">
        <v>46</v>
      </c>
      <c r="AU1086" s="2" t="s">
        <v>47</v>
      </c>
      <c r="AV1086" s="2" t="s">
        <v>48</v>
      </c>
      <c r="AW1086" s="2" t="s">
        <v>49</v>
      </c>
      <c r="AX1086" s="2" t="s">
        <v>96</v>
      </c>
      <c r="AY1086" s="2" t="s">
        <v>97</v>
      </c>
      <c r="AZ1086" s="2" t="s">
        <v>98</v>
      </c>
      <c r="BA1086" s="2" t="s">
        <v>99</v>
      </c>
      <c r="BB1086" s="2" t="s">
        <v>100</v>
      </c>
      <c r="BC1086" s="2" t="s">
        <v>101</v>
      </c>
      <c r="BD1086" s="2" t="s">
        <v>102</v>
      </c>
      <c r="BE1086" s="2" t="s">
        <v>103</v>
      </c>
      <c r="BF1086" s="2" t="s">
        <v>104</v>
      </c>
      <c r="BG1086" s="2" t="s">
        <v>105</v>
      </c>
      <c r="BH1086" s="2" t="s">
        <v>106</v>
      </c>
      <c r="BI1086" s="2" t="s">
        <v>107</v>
      </c>
      <c r="BJ1086" s="2" t="s">
        <v>108</v>
      </c>
      <c r="BK1086" s="2" t="s">
        <v>9</v>
      </c>
      <c r="BL1086" s="2" t="s">
        <v>52</v>
      </c>
      <c r="BM1086" s="2" t="s">
        <v>109</v>
      </c>
      <c r="BN1086" s="2" t="s">
        <v>110</v>
      </c>
      <c r="BO1086" s="2" t="s">
        <v>111</v>
      </c>
      <c r="BP1086" s="2" t="s">
        <v>112</v>
      </c>
      <c r="BQ1086" s="2" t="s">
        <v>113</v>
      </c>
      <c r="BR1086" s="2" t="s">
        <v>114</v>
      </c>
      <c r="BS1086" s="2" t="s">
        <v>115</v>
      </c>
      <c r="BT1086" s="2" t="s">
        <v>116</v>
      </c>
      <c r="BU1086" s="2" t="s">
        <v>117</v>
      </c>
      <c r="BV1086" s="2" t="s">
        <v>118</v>
      </c>
      <c r="BW1086" s="2" t="s">
        <v>119</v>
      </c>
      <c r="BX1086" s="2" t="s">
        <v>120</v>
      </c>
      <c r="BY1086" s="2" t="s">
        <v>121</v>
      </c>
      <c r="BZ1086" s="2" t="s">
        <v>122</v>
      </c>
      <c r="CA1086" s="2" t="s">
        <v>123</v>
      </c>
      <c r="CB1086" s="2" t="s">
        <v>124</v>
      </c>
      <c r="CC1086" s="2" t="s">
        <v>125</v>
      </c>
      <c r="CD1086" s="2" t="s">
        <v>126</v>
      </c>
      <c r="CE1086" s="2" t="s">
        <v>127</v>
      </c>
      <c r="CF1086" s="2" t="s">
        <v>128</v>
      </c>
      <c r="CG1086" s="2" t="s">
        <v>55</v>
      </c>
      <c r="CH1086" s="2" t="s">
        <v>129</v>
      </c>
      <c r="CI1086" s="2" t="s">
        <v>130</v>
      </c>
      <c r="CJ1086" s="2" t="s">
        <v>131</v>
      </c>
      <c r="CK1086" s="2" t="s">
        <v>132</v>
      </c>
      <c r="CL1086" s="2" t="s">
        <v>133</v>
      </c>
      <c r="CM1086" s="2" t="s">
        <v>134</v>
      </c>
      <c r="CN1086" s="2" t="s">
        <v>135</v>
      </c>
      <c r="CO1086" s="2" t="s">
        <v>136</v>
      </c>
      <c r="CP1086" s="2" t="s">
        <v>137</v>
      </c>
      <c r="CQ1086" s="2" t="s">
        <v>138</v>
      </c>
      <c r="CR1086" s="2" t="s">
        <v>139</v>
      </c>
      <c r="CS1086" s="2" t="s">
        <v>140</v>
      </c>
      <c r="CT1086" s="2" t="s">
        <v>141</v>
      </c>
      <c r="CU1086" s="2" t="s">
        <v>142</v>
      </c>
      <c r="CV1086" s="2" t="s">
        <v>143</v>
      </c>
      <c r="CW1086" s="2" t="s">
        <v>144</v>
      </c>
      <c r="CX1086" s="2" t="s">
        <v>145</v>
      </c>
      <c r="CY1086" s="2" t="s">
        <v>146</v>
      </c>
      <c r="CZ1086" s="2" t="s">
        <v>147</v>
      </c>
      <c r="DA1086" s="2" t="s">
        <v>148</v>
      </c>
      <c r="DB1086" s="2" t="s">
        <v>149</v>
      </c>
      <c r="DC1086" s="2" t="s">
        <v>150</v>
      </c>
      <c r="DD1086" s="2" t="s">
        <v>151</v>
      </c>
      <c r="DE1086" s="2" t="s">
        <v>152</v>
      </c>
      <c r="DF1086" s="2" t="s">
        <v>153</v>
      </c>
      <c r="DG1086" s="2" t="s">
        <v>154</v>
      </c>
      <c r="DH1086" s="2" t="s">
        <v>155</v>
      </c>
      <c r="DI1086" s="2" t="s">
        <v>135</v>
      </c>
      <c r="DJ1086" s="2" t="s">
        <v>156</v>
      </c>
      <c r="DK1086" s="2" t="s">
        <v>157</v>
      </c>
      <c r="DL1086" s="2" t="s">
        <v>158</v>
      </c>
      <c r="DM1086" s="2" t="s">
        <v>159</v>
      </c>
      <c r="DN1086" s="2" t="s">
        <v>160</v>
      </c>
      <c r="DO1086" s="2" t="s">
        <v>161</v>
      </c>
      <c r="DP1086" s="2" t="s">
        <v>162</v>
      </c>
      <c r="DQ1086" s="2" t="s">
        <v>163</v>
      </c>
      <c r="DR1086" s="2" t="s">
        <v>164</v>
      </c>
      <c r="DS1086" s="2" t="s">
        <v>165</v>
      </c>
      <c r="DT1086" s="2"/>
      <c r="DU1086" s="2"/>
      <c r="DV1086" s="2"/>
      <c r="DW1086" s="2"/>
      <c r="DX1086" s="2"/>
      <c r="DY1086" s="2"/>
      <c r="DZ1086" s="2" t="s">
        <v>166</v>
      </c>
      <c r="EA1086" s="2" t="s">
        <v>167</v>
      </c>
      <c r="EB1086" s="2" t="s">
        <v>168</v>
      </c>
      <c r="EC1086" s="2" t="s">
        <v>169</v>
      </c>
      <c r="ED1086" s="2" t="s">
        <v>59</v>
      </c>
      <c r="EE1086" s="2" t="s">
        <v>60</v>
      </c>
      <c r="EF1086" s="2" t="s">
        <v>61</v>
      </c>
      <c r="EG1086" s="2" t="s">
        <v>62</v>
      </c>
      <c r="EH1086" s="2" t="s">
        <v>63</v>
      </c>
      <c r="EI1086" s="2"/>
      <c r="EJ1086" s="2"/>
      <c r="EK1086" s="2"/>
    </row>
    <row r="1087" spans="1:141">
      <c r="S1087">
        <v>1533614673</v>
      </c>
      <c r="T1087">
        <v>332623010</v>
      </c>
      <c r="U1087">
        <v>1200991663</v>
      </c>
      <c r="V1087">
        <v>22.325471698113201</v>
      </c>
      <c r="W1087">
        <v>760382326</v>
      </c>
      <c r="X1087">
        <v>0</v>
      </c>
      <c r="Y1087">
        <v>0</v>
      </c>
      <c r="Z1087">
        <v>1398750</v>
      </c>
      <c r="AA1087">
        <v>34882000</v>
      </c>
      <c r="AB1087">
        <v>0</v>
      </c>
      <c r="AC1087">
        <v>0</v>
      </c>
      <c r="AD1087">
        <v>0</v>
      </c>
      <c r="AE1087">
        <v>36280750</v>
      </c>
      <c r="AF1087">
        <v>900000</v>
      </c>
      <c r="AG1087">
        <v>99587262</v>
      </c>
      <c r="AH1087">
        <v>5098827</v>
      </c>
      <c r="AI1087">
        <v>133472652</v>
      </c>
      <c r="AJ1087">
        <v>238158830</v>
      </c>
      <c r="AK1087">
        <v>155213751</v>
      </c>
      <c r="AL1087">
        <v>9824099</v>
      </c>
      <c r="AM1087">
        <v>75034298</v>
      </c>
      <c r="AN1087">
        <v>0</v>
      </c>
      <c r="AO1087">
        <v>8310000</v>
      </c>
      <c r="AP1087">
        <v>486540978</v>
      </c>
      <c r="AQ1087">
        <v>0</v>
      </c>
      <c r="AR1087">
        <v>439376</v>
      </c>
      <c r="AS1087">
        <v>0</v>
      </c>
      <c r="AT1087">
        <v>0</v>
      </c>
      <c r="AV1087">
        <v>0</v>
      </c>
      <c r="AW1087">
        <v>0</v>
      </c>
      <c r="AX1087">
        <v>0</v>
      </c>
      <c r="AY1087">
        <v>30018910</v>
      </c>
      <c r="AZ1087">
        <v>212000000</v>
      </c>
      <c r="BA1087">
        <v>1684210</v>
      </c>
      <c r="BB1087">
        <v>7002333</v>
      </c>
      <c r="BC1087">
        <v>0</v>
      </c>
      <c r="BD1087">
        <v>0</v>
      </c>
      <c r="BE1087">
        <v>50000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160147550</v>
      </c>
      <c r="BN1087">
        <v>16013780</v>
      </c>
      <c r="BO1087">
        <v>55986630</v>
      </c>
      <c r="BP1087">
        <v>66175840</v>
      </c>
      <c r="BQ1087">
        <v>13802500</v>
      </c>
      <c r="BR1087">
        <v>2282020</v>
      </c>
      <c r="BS1087">
        <v>8970450</v>
      </c>
      <c r="BT1087">
        <v>1088000</v>
      </c>
      <c r="BU1087">
        <v>948198</v>
      </c>
      <c r="BV1087">
        <v>0</v>
      </c>
      <c r="BW1087">
        <v>0</v>
      </c>
      <c r="BX1087">
        <v>0</v>
      </c>
      <c r="BY1087">
        <v>496784</v>
      </c>
      <c r="BZ1087">
        <v>67000</v>
      </c>
      <c r="CA1087">
        <v>6644258</v>
      </c>
      <c r="CB1087">
        <v>0</v>
      </c>
      <c r="CC1087">
        <v>0</v>
      </c>
      <c r="CD1087">
        <v>0</v>
      </c>
      <c r="CE1087">
        <v>0</v>
      </c>
      <c r="CF1087">
        <v>1684210</v>
      </c>
      <c r="CG1087">
        <v>47993816.651000001</v>
      </c>
      <c r="CH1087">
        <v>6360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1662</v>
      </c>
      <c r="CT1087">
        <v>30</v>
      </c>
      <c r="CU1087">
        <v>0</v>
      </c>
      <c r="CV1087">
        <v>58</v>
      </c>
      <c r="CW1087">
        <v>0</v>
      </c>
      <c r="CX1087">
        <v>0</v>
      </c>
      <c r="CY1087">
        <v>0</v>
      </c>
      <c r="CZ1087">
        <v>4181.33</v>
      </c>
      <c r="DA1087">
        <v>180</v>
      </c>
      <c r="DB1087">
        <v>4684.7700000000004</v>
      </c>
      <c r="DC1087">
        <v>9046.1</v>
      </c>
      <c r="DD1087">
        <v>5450.5</v>
      </c>
      <c r="DE1087">
        <v>258.41000000000003</v>
      </c>
      <c r="DF1087">
        <v>6791.56</v>
      </c>
      <c r="DG1087">
        <v>0</v>
      </c>
      <c r="DH1087">
        <v>0</v>
      </c>
      <c r="DI1087">
        <v>0</v>
      </c>
      <c r="DJ1087">
        <v>2</v>
      </c>
      <c r="DK1087">
        <v>0</v>
      </c>
      <c r="DL1087">
        <v>0</v>
      </c>
      <c r="DM1087">
        <v>0</v>
      </c>
      <c r="DN1087">
        <v>2</v>
      </c>
      <c r="DO1087">
        <v>0</v>
      </c>
      <c r="DP1087">
        <v>1.5</v>
      </c>
      <c r="DQ1087">
        <v>128.5</v>
      </c>
    </row>
    <row r="1088" spans="1:141" ht="15">
      <c r="A1088" s="3">
        <v>46174</v>
      </c>
      <c r="B1088">
        <v>2300</v>
      </c>
      <c r="D1088" s="2"/>
      <c r="E1088" t="s">
        <v>170</v>
      </c>
      <c r="F1088" s="2" t="s">
        <v>171</v>
      </c>
      <c r="G1088">
        <v>3</v>
      </c>
      <c r="H1088" s="3">
        <v>37935</v>
      </c>
      <c r="J1088">
        <v>131793.25599999999</v>
      </c>
      <c r="K1088">
        <v>137543.23300000001</v>
      </c>
      <c r="L1088">
        <v>163905.68599999999</v>
      </c>
      <c r="M1088">
        <v>21</v>
      </c>
      <c r="N1088">
        <v>8</v>
      </c>
      <c r="O1088">
        <v>1</v>
      </c>
      <c r="P1088">
        <v>30</v>
      </c>
      <c r="Q1088">
        <v>100</v>
      </c>
      <c r="R1088">
        <v>100</v>
      </c>
      <c r="S1088">
        <v>7609799</v>
      </c>
      <c r="T1088">
        <v>1737048</v>
      </c>
      <c r="U1088">
        <v>5872751</v>
      </c>
      <c r="V1088">
        <v>22</v>
      </c>
      <c r="W1088">
        <v>3953797</v>
      </c>
      <c r="X1088">
        <v>0</v>
      </c>
      <c r="Y1088">
        <v>0</v>
      </c>
      <c r="Z1088">
        <v>7500</v>
      </c>
      <c r="AA1088">
        <v>165000</v>
      </c>
      <c r="AB1088">
        <v>0</v>
      </c>
      <c r="AC1088">
        <v>0</v>
      </c>
      <c r="AD1088">
        <v>0</v>
      </c>
      <c r="AE1088">
        <v>172500</v>
      </c>
      <c r="AF1088">
        <v>0</v>
      </c>
      <c r="AG1088">
        <v>515787</v>
      </c>
      <c r="AH1088">
        <v>0</v>
      </c>
      <c r="AI1088">
        <v>1782474</v>
      </c>
      <c r="AJ1088">
        <v>2298261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2298261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130241</v>
      </c>
      <c r="AZ1088">
        <v>1000000</v>
      </c>
      <c r="BA1088">
        <v>0</v>
      </c>
      <c r="BB1088">
        <v>55000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841150</v>
      </c>
      <c r="BN1088">
        <v>84110</v>
      </c>
      <c r="BO1088">
        <v>276590</v>
      </c>
      <c r="BP1088">
        <v>331690</v>
      </c>
      <c r="BQ1088">
        <v>68490</v>
      </c>
      <c r="BR1088">
        <v>11870</v>
      </c>
      <c r="BS1088">
        <v>46420</v>
      </c>
      <c r="BT1088">
        <v>3000</v>
      </c>
      <c r="BU1088">
        <v>7500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66228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229507.239</v>
      </c>
      <c r="CH1088">
        <v>30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20</v>
      </c>
      <c r="DA1088">
        <v>0</v>
      </c>
      <c r="DB1088">
        <v>58</v>
      </c>
      <c r="DC1088">
        <v>78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2</v>
      </c>
      <c r="DS1088">
        <v>2</v>
      </c>
      <c r="DV1088" s="2"/>
      <c r="DZ1088" t="b">
        <v>1</v>
      </c>
      <c r="EA1088" s="2" t="s">
        <v>172</v>
      </c>
      <c r="ED1088" s="3">
        <v>46174</v>
      </c>
      <c r="EE1088" s="3">
        <v>46203</v>
      </c>
      <c r="EF1088" s="2" t="s">
        <v>173</v>
      </c>
      <c r="EG1088" t="b">
        <v>1</v>
      </c>
      <c r="EH1088" s="2" t="s">
        <v>174</v>
      </c>
      <c r="EK1088" s="2"/>
    </row>
    <row r="1089" spans="1:141" ht="15">
      <c r="A1089" s="3">
        <v>46174</v>
      </c>
      <c r="B1089">
        <v>4410</v>
      </c>
      <c r="D1089" s="2"/>
      <c r="E1089" t="s">
        <v>170</v>
      </c>
      <c r="F1089" s="2" t="s">
        <v>171</v>
      </c>
      <c r="G1089">
        <v>23</v>
      </c>
      <c r="H1089" s="3">
        <v>35381</v>
      </c>
      <c r="J1089">
        <v>145670.25599999999</v>
      </c>
      <c r="K1089">
        <v>153795.23300000001</v>
      </c>
      <c r="L1089">
        <v>186605.986</v>
      </c>
      <c r="M1089">
        <v>21</v>
      </c>
      <c r="N1089">
        <v>8</v>
      </c>
      <c r="O1089">
        <v>1</v>
      </c>
      <c r="P1089">
        <v>30</v>
      </c>
      <c r="Q1089">
        <v>100</v>
      </c>
      <c r="R1089">
        <v>100</v>
      </c>
      <c r="S1089">
        <v>10607153</v>
      </c>
      <c r="T1089">
        <v>2655153</v>
      </c>
      <c r="U1089">
        <v>7952000</v>
      </c>
      <c r="V1089">
        <v>29</v>
      </c>
      <c r="W1089">
        <v>4370107</v>
      </c>
      <c r="X1089">
        <v>0</v>
      </c>
      <c r="Y1089">
        <v>0</v>
      </c>
      <c r="Z1089">
        <v>26250</v>
      </c>
      <c r="AA1089">
        <v>217500</v>
      </c>
      <c r="AB1089">
        <v>0</v>
      </c>
      <c r="AC1089">
        <v>0</v>
      </c>
      <c r="AD1089">
        <v>0</v>
      </c>
      <c r="AE1089">
        <v>243750</v>
      </c>
      <c r="AF1089">
        <v>100000</v>
      </c>
      <c r="AG1089">
        <v>576732</v>
      </c>
      <c r="AH1089">
        <v>0</v>
      </c>
      <c r="AI1089">
        <v>1836902</v>
      </c>
      <c r="AJ1089">
        <v>2413634</v>
      </c>
      <c r="AK1089">
        <v>1959362</v>
      </c>
      <c r="AL1089">
        <v>209931</v>
      </c>
      <c r="AM1089">
        <v>39887</v>
      </c>
      <c r="AN1089">
        <v>0</v>
      </c>
      <c r="AO1089">
        <v>0</v>
      </c>
      <c r="AP1089">
        <v>4622814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205482</v>
      </c>
      <c r="AZ1089">
        <v>1000000</v>
      </c>
      <c r="BA1089">
        <v>0</v>
      </c>
      <c r="BB1089">
        <v>65000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1582140</v>
      </c>
      <c r="BN1089">
        <v>158210</v>
      </c>
      <c r="BO1089">
        <v>302570</v>
      </c>
      <c r="BP1089">
        <v>443930</v>
      </c>
      <c r="BQ1089">
        <v>95460</v>
      </c>
      <c r="BR1089">
        <v>13110</v>
      </c>
      <c r="BS1089">
        <v>52900</v>
      </c>
      <c r="BT1089">
        <v>0</v>
      </c>
      <c r="BU1089">
        <v>6833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269759.076</v>
      </c>
      <c r="CH1089">
        <v>30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20</v>
      </c>
      <c r="DA1089">
        <v>0</v>
      </c>
      <c r="DB1089">
        <v>52.5</v>
      </c>
      <c r="DC1089">
        <v>72.5</v>
      </c>
      <c r="DD1089">
        <v>56</v>
      </c>
      <c r="DE1089">
        <v>4.5</v>
      </c>
      <c r="DF1089">
        <v>2.85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2</v>
      </c>
      <c r="DS1089">
        <v>2</v>
      </c>
      <c r="DV1089" s="2"/>
      <c r="DZ1089" t="b">
        <v>1</v>
      </c>
      <c r="EA1089" s="2" t="s">
        <v>175</v>
      </c>
      <c r="ED1089" s="3">
        <v>46174</v>
      </c>
      <c r="EE1089" s="3">
        <v>46203</v>
      </c>
      <c r="EF1089" s="2" t="s">
        <v>173</v>
      </c>
      <c r="EG1089" t="b">
        <v>1</v>
      </c>
      <c r="EH1089" s="2" t="s">
        <v>174</v>
      </c>
      <c r="EK1089" s="2"/>
    </row>
    <row r="1090" spans="1:141" ht="15">
      <c r="A1090" s="3">
        <v>46174</v>
      </c>
      <c r="B1090">
        <v>4410</v>
      </c>
      <c r="D1090" s="2"/>
      <c r="E1090" t="s">
        <v>170</v>
      </c>
      <c r="F1090" s="2" t="s">
        <v>171</v>
      </c>
      <c r="G1090">
        <v>5</v>
      </c>
      <c r="H1090" s="3">
        <v>35506</v>
      </c>
      <c r="J1090">
        <v>133752.25599999999</v>
      </c>
      <c r="K1090">
        <v>141627.23300000001</v>
      </c>
      <c r="L1090">
        <v>168772.45300000001</v>
      </c>
      <c r="M1090">
        <v>21</v>
      </c>
      <c r="N1090">
        <v>8</v>
      </c>
      <c r="O1090">
        <v>1</v>
      </c>
      <c r="P1090">
        <v>30</v>
      </c>
      <c r="Q1090">
        <v>100</v>
      </c>
      <c r="R1090">
        <v>100</v>
      </c>
      <c r="S1090">
        <v>7916583</v>
      </c>
      <c r="T1090">
        <v>1632680</v>
      </c>
      <c r="U1090">
        <v>6283903</v>
      </c>
      <c r="V1090">
        <v>29</v>
      </c>
      <c r="W1090">
        <v>4012567</v>
      </c>
      <c r="X1090">
        <v>0</v>
      </c>
      <c r="Y1090">
        <v>0</v>
      </c>
      <c r="Z1090">
        <v>18750</v>
      </c>
      <c r="AA1090">
        <v>217500</v>
      </c>
      <c r="AB1090">
        <v>0</v>
      </c>
      <c r="AC1090">
        <v>0</v>
      </c>
      <c r="AD1090">
        <v>0</v>
      </c>
      <c r="AE1090">
        <v>236250</v>
      </c>
      <c r="AF1090">
        <v>0</v>
      </c>
      <c r="AG1090">
        <v>531102</v>
      </c>
      <c r="AH1090">
        <v>0</v>
      </c>
      <c r="AI1090">
        <v>949345</v>
      </c>
      <c r="AJ1090">
        <v>1480447</v>
      </c>
      <c r="AK1090">
        <v>1012634</v>
      </c>
      <c r="AL1090">
        <v>0</v>
      </c>
      <c r="AM1090">
        <v>0</v>
      </c>
      <c r="AN1090">
        <v>0</v>
      </c>
      <c r="AO1090">
        <v>0</v>
      </c>
      <c r="AP1090">
        <v>2493081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109685</v>
      </c>
      <c r="AZ1090">
        <v>1000000</v>
      </c>
      <c r="BA1090">
        <v>0</v>
      </c>
      <c r="BB1090">
        <v>65000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764860</v>
      </c>
      <c r="BN1090">
        <v>76480</v>
      </c>
      <c r="BO1090">
        <v>302570</v>
      </c>
      <c r="BP1090">
        <v>334690</v>
      </c>
      <c r="BQ1090">
        <v>71250</v>
      </c>
      <c r="BR1090">
        <v>12040</v>
      </c>
      <c r="BS1090">
        <v>47790</v>
      </c>
      <c r="BT1090">
        <v>23000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232821.467</v>
      </c>
      <c r="CH1090">
        <v>30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20</v>
      </c>
      <c r="DA1090">
        <v>0</v>
      </c>
      <c r="DB1090">
        <v>30</v>
      </c>
      <c r="DC1090">
        <v>50</v>
      </c>
      <c r="DD1090">
        <v>32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2</v>
      </c>
      <c r="DS1090">
        <v>2</v>
      </c>
      <c r="DV1090" s="2"/>
      <c r="DZ1090" t="b">
        <v>1</v>
      </c>
      <c r="EA1090" s="2" t="s">
        <v>175</v>
      </c>
      <c r="ED1090" s="3">
        <v>46174</v>
      </c>
      <c r="EE1090" s="3">
        <v>46203</v>
      </c>
      <c r="EF1090" s="2" t="s">
        <v>173</v>
      </c>
      <c r="EG1090" t="b">
        <v>1</v>
      </c>
      <c r="EH1090" s="2" t="s">
        <v>174</v>
      </c>
      <c r="EK1090" s="2"/>
    </row>
    <row r="1091" spans="1:141" ht="15">
      <c r="A1091" s="3">
        <v>46174</v>
      </c>
      <c r="B1091">
        <v>4410</v>
      </c>
      <c r="D1091" s="2"/>
      <c r="E1091" t="s">
        <v>170</v>
      </c>
      <c r="F1091" s="2" t="s">
        <v>171</v>
      </c>
      <c r="G1091">
        <v>3</v>
      </c>
      <c r="H1091" s="3">
        <v>36458</v>
      </c>
      <c r="J1091">
        <v>131793.25599999999</v>
      </c>
      <c r="K1091">
        <v>138543.23300000001</v>
      </c>
      <c r="L1091">
        <v>165097.353</v>
      </c>
      <c r="M1091">
        <v>21</v>
      </c>
      <c r="N1091">
        <v>8</v>
      </c>
      <c r="O1091">
        <v>1</v>
      </c>
      <c r="P1091">
        <v>30</v>
      </c>
      <c r="Q1091">
        <v>100</v>
      </c>
      <c r="R1091">
        <v>100</v>
      </c>
      <c r="S1091">
        <v>9935008</v>
      </c>
      <c r="T1091">
        <v>2501014</v>
      </c>
      <c r="U1091">
        <v>7433994</v>
      </c>
      <c r="V1091">
        <v>26</v>
      </c>
      <c r="W1091">
        <v>3953797</v>
      </c>
      <c r="X1091">
        <v>0</v>
      </c>
      <c r="Y1091">
        <v>0</v>
      </c>
      <c r="Z1091">
        <v>7500</v>
      </c>
      <c r="AA1091">
        <v>195000</v>
      </c>
      <c r="AB1091">
        <v>0</v>
      </c>
      <c r="AC1091">
        <v>0</v>
      </c>
      <c r="AD1091">
        <v>0</v>
      </c>
      <c r="AE1091">
        <v>202500</v>
      </c>
      <c r="AF1091">
        <v>0</v>
      </c>
      <c r="AG1091">
        <v>519537</v>
      </c>
      <c r="AH1091">
        <v>0</v>
      </c>
      <c r="AI1091">
        <v>2755062</v>
      </c>
      <c r="AJ1091">
        <v>3274599</v>
      </c>
      <c r="AK1091">
        <v>1238230</v>
      </c>
      <c r="AL1091">
        <v>0</v>
      </c>
      <c r="AM1091">
        <v>85314</v>
      </c>
      <c r="AN1091">
        <v>0</v>
      </c>
      <c r="AO1091">
        <v>0</v>
      </c>
      <c r="AP1091">
        <v>4598143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135568</v>
      </c>
      <c r="AZ1091">
        <v>1000000</v>
      </c>
      <c r="BA1091">
        <v>0</v>
      </c>
      <c r="BB1091">
        <v>45000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1405760</v>
      </c>
      <c r="BN1091">
        <v>140570</v>
      </c>
      <c r="BO1091">
        <v>302570</v>
      </c>
      <c r="BP1091">
        <v>426700</v>
      </c>
      <c r="BQ1091">
        <v>89420</v>
      </c>
      <c r="BR1091">
        <v>11870</v>
      </c>
      <c r="BS1091">
        <v>46750</v>
      </c>
      <c r="BT1091">
        <v>0</v>
      </c>
      <c r="BU1091">
        <v>7500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69874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243318.446</v>
      </c>
      <c r="CH1091">
        <v>30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20</v>
      </c>
      <c r="DA1091">
        <v>0</v>
      </c>
      <c r="DB1091">
        <v>89</v>
      </c>
      <c r="DC1091">
        <v>109</v>
      </c>
      <c r="DD1091">
        <v>40</v>
      </c>
      <c r="DE1091">
        <v>0</v>
      </c>
      <c r="DF1091">
        <v>6.89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2</v>
      </c>
      <c r="DS1091">
        <v>2</v>
      </c>
      <c r="DV1091" s="2"/>
      <c r="DZ1091" t="b">
        <v>1</v>
      </c>
      <c r="EA1091" s="2" t="s">
        <v>175</v>
      </c>
      <c r="ED1091" s="3">
        <v>46174</v>
      </c>
      <c r="EE1091" s="3">
        <v>46203</v>
      </c>
      <c r="EF1091" s="2" t="s">
        <v>173</v>
      </c>
      <c r="EG1091" t="b">
        <v>1</v>
      </c>
      <c r="EH1091" s="2" t="s">
        <v>174</v>
      </c>
      <c r="EK1091" s="2"/>
    </row>
    <row r="1092" spans="1:141" ht="15">
      <c r="A1092" s="3">
        <v>46174</v>
      </c>
      <c r="B1092">
        <v>4410</v>
      </c>
      <c r="D1092" s="2"/>
      <c r="E1092" t="s">
        <v>170</v>
      </c>
      <c r="F1092" s="2" t="s">
        <v>171</v>
      </c>
      <c r="G1092">
        <v>11</v>
      </c>
      <c r="H1092" s="3">
        <v>36549</v>
      </c>
      <c r="J1092">
        <v>138885.25599999999</v>
      </c>
      <c r="K1092">
        <v>145635.23300000001</v>
      </c>
      <c r="L1092">
        <v>173548.65299999999</v>
      </c>
      <c r="M1092">
        <v>21</v>
      </c>
      <c r="N1092">
        <v>8</v>
      </c>
      <c r="O1092">
        <v>1</v>
      </c>
      <c r="P1092">
        <v>30</v>
      </c>
      <c r="Q1092">
        <v>100</v>
      </c>
      <c r="R1092">
        <v>100</v>
      </c>
      <c r="S1092">
        <v>7783916</v>
      </c>
      <c r="T1092">
        <v>1813916</v>
      </c>
      <c r="U1092">
        <v>5970000</v>
      </c>
      <c r="V1092">
        <v>26</v>
      </c>
      <c r="W1092">
        <v>4166557</v>
      </c>
      <c r="X1092">
        <v>0</v>
      </c>
      <c r="Y1092">
        <v>0</v>
      </c>
      <c r="Z1092">
        <v>7500</v>
      </c>
      <c r="AA1092">
        <v>195000</v>
      </c>
      <c r="AB1092">
        <v>0</v>
      </c>
      <c r="AC1092">
        <v>0</v>
      </c>
      <c r="AD1092">
        <v>0</v>
      </c>
      <c r="AE1092">
        <v>202500</v>
      </c>
      <c r="AF1092">
        <v>0</v>
      </c>
      <c r="AG1092">
        <v>546132</v>
      </c>
      <c r="AH1092">
        <v>0</v>
      </c>
      <c r="AI1092">
        <v>943670</v>
      </c>
      <c r="AJ1092">
        <v>1489802</v>
      </c>
      <c r="AK1092">
        <v>780968</v>
      </c>
      <c r="AL1092">
        <v>0</v>
      </c>
      <c r="AM1092">
        <v>0</v>
      </c>
      <c r="AN1092">
        <v>0</v>
      </c>
      <c r="AO1092">
        <v>0</v>
      </c>
      <c r="AP1092">
        <v>2270770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109089</v>
      </c>
      <c r="AZ1092">
        <v>1000000</v>
      </c>
      <c r="BA1092">
        <v>0</v>
      </c>
      <c r="BB1092">
        <v>35000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926960</v>
      </c>
      <c r="BN1092">
        <v>92690</v>
      </c>
      <c r="BO1092">
        <v>296250</v>
      </c>
      <c r="BP1092">
        <v>342680</v>
      </c>
      <c r="BQ1092">
        <v>70060</v>
      </c>
      <c r="BR1092">
        <v>12500</v>
      </c>
      <c r="BS1092">
        <v>49150</v>
      </c>
      <c r="BT1092">
        <v>23000</v>
      </c>
      <c r="BU1092">
        <v>626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235356.848</v>
      </c>
      <c r="CH1092">
        <v>30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20</v>
      </c>
      <c r="DA1092">
        <v>0</v>
      </c>
      <c r="DB1092">
        <v>29</v>
      </c>
      <c r="DC1092">
        <v>49</v>
      </c>
      <c r="DD1092">
        <v>24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2</v>
      </c>
      <c r="DS1092">
        <v>2</v>
      </c>
      <c r="DV1092" s="2"/>
      <c r="DZ1092" t="b">
        <v>1</v>
      </c>
      <c r="EA1092" s="2" t="s">
        <v>175</v>
      </c>
      <c r="ED1092" s="3">
        <v>46174</v>
      </c>
      <c r="EE1092" s="3">
        <v>46203</v>
      </c>
      <c r="EF1092" s="2" t="s">
        <v>173</v>
      </c>
      <c r="EG1092" t="b">
        <v>1</v>
      </c>
      <c r="EH1092" s="2" t="s">
        <v>174</v>
      </c>
      <c r="EK1092" s="2"/>
    </row>
    <row r="1093" spans="1:141" ht="15">
      <c r="A1093" s="3">
        <v>46174</v>
      </c>
      <c r="B1093">
        <v>4410</v>
      </c>
      <c r="D1093" s="2"/>
      <c r="E1093" t="s">
        <v>176</v>
      </c>
      <c r="F1093" s="2" t="s">
        <v>177</v>
      </c>
      <c r="G1093">
        <v>19</v>
      </c>
      <c r="H1093" s="3">
        <v>37137</v>
      </c>
      <c r="J1093">
        <v>122882</v>
      </c>
      <c r="K1093">
        <v>128882</v>
      </c>
      <c r="L1093">
        <v>153584.383</v>
      </c>
      <c r="M1093">
        <v>21</v>
      </c>
      <c r="N1093">
        <v>8</v>
      </c>
      <c r="O1093">
        <v>1</v>
      </c>
      <c r="P1093">
        <v>30</v>
      </c>
      <c r="Q1093">
        <v>100</v>
      </c>
      <c r="R1093">
        <v>100</v>
      </c>
      <c r="S1093">
        <v>9230785</v>
      </c>
      <c r="T1093">
        <v>2248814</v>
      </c>
      <c r="U1093">
        <v>6981971</v>
      </c>
      <c r="V1093">
        <v>24</v>
      </c>
      <c r="W1093">
        <v>3686460</v>
      </c>
      <c r="X1093">
        <v>0</v>
      </c>
      <c r="Y1093">
        <v>0</v>
      </c>
      <c r="Z1093">
        <v>0</v>
      </c>
      <c r="AA1093">
        <v>180000</v>
      </c>
      <c r="AB1093">
        <v>0</v>
      </c>
      <c r="AC1093">
        <v>0</v>
      </c>
      <c r="AD1093">
        <v>0</v>
      </c>
      <c r="AE1093">
        <v>180000</v>
      </c>
      <c r="AF1093">
        <v>0</v>
      </c>
      <c r="AG1093">
        <v>483307</v>
      </c>
      <c r="AH1093">
        <v>0</v>
      </c>
      <c r="AI1093">
        <v>1900606</v>
      </c>
      <c r="AJ1093">
        <v>2383914</v>
      </c>
      <c r="AK1093">
        <v>1598237</v>
      </c>
      <c r="AL1093">
        <v>211178</v>
      </c>
      <c r="AM1093">
        <v>11749</v>
      </c>
      <c r="AN1093">
        <v>0</v>
      </c>
      <c r="AO1093">
        <v>0</v>
      </c>
      <c r="AP1093">
        <v>4205078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124247</v>
      </c>
      <c r="AZ1093">
        <v>1000000</v>
      </c>
      <c r="BA1093">
        <v>0</v>
      </c>
      <c r="BB1093">
        <v>35000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1237440</v>
      </c>
      <c r="BN1093">
        <v>123740</v>
      </c>
      <c r="BO1093">
        <v>279060</v>
      </c>
      <c r="BP1093">
        <v>397580</v>
      </c>
      <c r="BQ1093">
        <v>83080</v>
      </c>
      <c r="BR1093">
        <v>11060</v>
      </c>
      <c r="BS1093">
        <v>43490</v>
      </c>
      <c r="BT1093">
        <v>0</v>
      </c>
      <c r="BU1093">
        <v>4500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68864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208037.511</v>
      </c>
      <c r="CH1093">
        <v>30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20</v>
      </c>
      <c r="DA1093">
        <v>0</v>
      </c>
      <c r="DB1093">
        <v>66</v>
      </c>
      <c r="DC1093">
        <v>86</v>
      </c>
      <c r="DD1093">
        <v>55.5</v>
      </c>
      <c r="DE1093">
        <v>5.5</v>
      </c>
      <c r="DF1093">
        <v>1.02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2</v>
      </c>
      <c r="DS1093">
        <v>2</v>
      </c>
      <c r="DV1093" s="2"/>
      <c r="DZ1093" t="b">
        <v>1</v>
      </c>
      <c r="EA1093" s="2" t="s">
        <v>175</v>
      </c>
      <c r="ED1093" s="3">
        <v>46174</v>
      </c>
      <c r="EE1093" s="3">
        <v>46203</v>
      </c>
      <c r="EF1093" s="2" t="s">
        <v>173</v>
      </c>
      <c r="EG1093" t="b">
        <v>1</v>
      </c>
      <c r="EH1093" s="2" t="s">
        <v>174</v>
      </c>
      <c r="EK1093" s="2"/>
    </row>
    <row r="1094" spans="1:141" ht="15">
      <c r="A1094" s="3">
        <v>46174</v>
      </c>
      <c r="B1094">
        <v>4410</v>
      </c>
      <c r="D1094" s="2"/>
      <c r="E1094" t="s">
        <v>176</v>
      </c>
      <c r="F1094" s="2" t="s">
        <v>177</v>
      </c>
      <c r="G1094">
        <v>19</v>
      </c>
      <c r="H1094" s="3">
        <v>37655</v>
      </c>
      <c r="J1094">
        <v>122882</v>
      </c>
      <c r="K1094">
        <v>128632</v>
      </c>
      <c r="L1094">
        <v>153286.467</v>
      </c>
      <c r="M1094">
        <v>21</v>
      </c>
      <c r="N1094">
        <v>8</v>
      </c>
      <c r="O1094">
        <v>1</v>
      </c>
      <c r="P1094">
        <v>30</v>
      </c>
      <c r="Q1094">
        <v>100</v>
      </c>
      <c r="R1094">
        <v>100</v>
      </c>
      <c r="S1094">
        <v>8317189</v>
      </c>
      <c r="T1094">
        <v>1919189</v>
      </c>
      <c r="U1094">
        <v>6398000</v>
      </c>
      <c r="V1094">
        <v>23</v>
      </c>
      <c r="W1094">
        <v>3686460</v>
      </c>
      <c r="X1094">
        <v>0</v>
      </c>
      <c r="Y1094">
        <v>0</v>
      </c>
      <c r="Z1094">
        <v>0</v>
      </c>
      <c r="AA1094">
        <v>172500</v>
      </c>
      <c r="AB1094">
        <v>0</v>
      </c>
      <c r="AC1094">
        <v>0</v>
      </c>
      <c r="AD1094">
        <v>0</v>
      </c>
      <c r="AE1094">
        <v>172500</v>
      </c>
      <c r="AF1094">
        <v>0</v>
      </c>
      <c r="AG1094">
        <v>482370</v>
      </c>
      <c r="AH1094">
        <v>0</v>
      </c>
      <c r="AI1094">
        <v>1638249</v>
      </c>
      <c r="AJ1094">
        <v>2120619</v>
      </c>
      <c r="AK1094">
        <v>1092166</v>
      </c>
      <c r="AL1094">
        <v>0</v>
      </c>
      <c r="AM1094">
        <v>71393</v>
      </c>
      <c r="AN1094">
        <v>0</v>
      </c>
      <c r="AO1094">
        <v>0</v>
      </c>
      <c r="AP1094">
        <v>3284178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129051</v>
      </c>
      <c r="AZ1094">
        <v>1000000</v>
      </c>
      <c r="BA1094">
        <v>0</v>
      </c>
      <c r="BB1094">
        <v>45000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1010220</v>
      </c>
      <c r="BN1094">
        <v>101020</v>
      </c>
      <c r="BO1094">
        <v>244150</v>
      </c>
      <c r="BP1094">
        <v>357570</v>
      </c>
      <c r="BQ1094">
        <v>74850</v>
      </c>
      <c r="BR1094">
        <v>11060</v>
      </c>
      <c r="BS1094">
        <v>43410</v>
      </c>
      <c r="BT1094">
        <v>0</v>
      </c>
      <c r="BU1094">
        <v>845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76064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211446.217</v>
      </c>
      <c r="CH1094">
        <v>30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20</v>
      </c>
      <c r="DA1094">
        <v>0</v>
      </c>
      <c r="DB1094">
        <v>57</v>
      </c>
      <c r="DC1094">
        <v>77</v>
      </c>
      <c r="DD1094">
        <v>38</v>
      </c>
      <c r="DE1094">
        <v>0</v>
      </c>
      <c r="DF1094">
        <v>6.21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1.5</v>
      </c>
      <c r="DR1094">
        <v>2</v>
      </c>
      <c r="DS1094">
        <v>2</v>
      </c>
      <c r="DV1094" s="2"/>
      <c r="DZ1094" t="b">
        <v>1</v>
      </c>
      <c r="EA1094" s="2" t="s">
        <v>175</v>
      </c>
      <c r="ED1094" s="3">
        <v>46174</v>
      </c>
      <c r="EE1094" s="3">
        <v>46203</v>
      </c>
      <c r="EF1094" s="2" t="s">
        <v>173</v>
      </c>
      <c r="EG1094" t="b">
        <v>1</v>
      </c>
      <c r="EH1094" s="2" t="s">
        <v>174</v>
      </c>
      <c r="EK1094" s="2"/>
    </row>
    <row r="1095" spans="1:141" ht="15">
      <c r="A1095" s="3">
        <v>46174</v>
      </c>
      <c r="B1095">
        <v>4410</v>
      </c>
      <c r="D1095" s="2"/>
      <c r="E1095" t="s">
        <v>176</v>
      </c>
      <c r="F1095" s="2" t="s">
        <v>177</v>
      </c>
      <c r="G1095">
        <v>9</v>
      </c>
      <c r="H1095" s="3">
        <v>37712</v>
      </c>
      <c r="J1095">
        <v>117499</v>
      </c>
      <c r="K1095">
        <v>123499</v>
      </c>
      <c r="L1095">
        <v>147169.64199999999</v>
      </c>
      <c r="M1095">
        <v>21</v>
      </c>
      <c r="N1095">
        <v>8</v>
      </c>
      <c r="O1095">
        <v>1</v>
      </c>
      <c r="P1095">
        <v>30</v>
      </c>
      <c r="Q1095">
        <v>100</v>
      </c>
      <c r="R1095">
        <v>100</v>
      </c>
      <c r="S1095">
        <v>8612404</v>
      </c>
      <c r="T1095">
        <v>1882400</v>
      </c>
      <c r="U1095">
        <v>6730004</v>
      </c>
      <c r="V1095">
        <v>23</v>
      </c>
      <c r="W1095">
        <v>3524970</v>
      </c>
      <c r="X1095">
        <v>0</v>
      </c>
      <c r="Y1095">
        <v>0</v>
      </c>
      <c r="Z1095">
        <v>7500</v>
      </c>
      <c r="AA1095">
        <v>172500</v>
      </c>
      <c r="AB1095">
        <v>0</v>
      </c>
      <c r="AC1095">
        <v>0</v>
      </c>
      <c r="AD1095">
        <v>0</v>
      </c>
      <c r="AE1095">
        <v>180000</v>
      </c>
      <c r="AF1095">
        <v>0</v>
      </c>
      <c r="AG1095">
        <v>463121</v>
      </c>
      <c r="AH1095">
        <v>0</v>
      </c>
      <c r="AI1095">
        <v>966076</v>
      </c>
      <c r="AJ1095">
        <v>1429197</v>
      </c>
      <c r="AK1095">
        <v>1545281</v>
      </c>
      <c r="AL1095">
        <v>558876</v>
      </c>
      <c r="AM1095">
        <v>158280</v>
      </c>
      <c r="AN1095">
        <v>0</v>
      </c>
      <c r="AO1095">
        <v>20000</v>
      </c>
      <c r="AP1095">
        <v>3711634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150800</v>
      </c>
      <c r="AZ1095">
        <v>1000000</v>
      </c>
      <c r="BA1095">
        <v>0</v>
      </c>
      <c r="BB1095">
        <v>45000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983920</v>
      </c>
      <c r="BN1095">
        <v>98390</v>
      </c>
      <c r="BO1095">
        <v>291880</v>
      </c>
      <c r="BP1095">
        <v>370440</v>
      </c>
      <c r="BQ1095">
        <v>77510</v>
      </c>
      <c r="BR1095">
        <v>10580</v>
      </c>
      <c r="BS1095">
        <v>41680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8000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264833.88</v>
      </c>
      <c r="CH1095">
        <v>30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4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20</v>
      </c>
      <c r="DA1095">
        <v>0</v>
      </c>
      <c r="DB1095">
        <v>35.01</v>
      </c>
      <c r="DC1095">
        <v>55.01</v>
      </c>
      <c r="DD1095">
        <v>56</v>
      </c>
      <c r="DE1095">
        <v>15.19</v>
      </c>
      <c r="DF1095">
        <v>14.34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2</v>
      </c>
      <c r="DS1095">
        <v>2</v>
      </c>
      <c r="DV1095" s="2"/>
      <c r="DZ1095" t="b">
        <v>1</v>
      </c>
      <c r="EA1095" s="2" t="s">
        <v>175</v>
      </c>
      <c r="ED1095" s="3">
        <v>46174</v>
      </c>
      <c r="EE1095" s="3">
        <v>46203</v>
      </c>
      <c r="EF1095" s="2" t="s">
        <v>173</v>
      </c>
      <c r="EG1095" t="b">
        <v>1</v>
      </c>
      <c r="EH1095" s="2" t="s">
        <v>178</v>
      </c>
      <c r="EK1095" s="2"/>
    </row>
    <row r="1096" spans="1:141" ht="15">
      <c r="A1096" s="3">
        <v>46174</v>
      </c>
      <c r="B1096">
        <v>4410</v>
      </c>
      <c r="D1096" s="2"/>
      <c r="E1096" t="s">
        <v>176</v>
      </c>
      <c r="F1096" s="2" t="s">
        <v>177</v>
      </c>
      <c r="G1096">
        <v>11</v>
      </c>
      <c r="H1096" s="3">
        <v>37895</v>
      </c>
      <c r="J1096">
        <v>118803</v>
      </c>
      <c r="K1096">
        <v>124553</v>
      </c>
      <c r="L1096">
        <v>148425.658</v>
      </c>
      <c r="M1096">
        <v>21</v>
      </c>
      <c r="N1096">
        <v>8</v>
      </c>
      <c r="O1096">
        <v>1</v>
      </c>
      <c r="P1096">
        <v>30</v>
      </c>
      <c r="Q1096">
        <v>100</v>
      </c>
      <c r="R1096">
        <v>100</v>
      </c>
      <c r="S1096">
        <v>7746497</v>
      </c>
      <c r="T1096">
        <v>1715497</v>
      </c>
      <c r="U1096">
        <v>6031000</v>
      </c>
      <c r="V1096">
        <v>22</v>
      </c>
      <c r="W1096">
        <v>3564090</v>
      </c>
      <c r="X1096">
        <v>0</v>
      </c>
      <c r="Y1096">
        <v>0</v>
      </c>
      <c r="Z1096">
        <v>7500</v>
      </c>
      <c r="AA1096">
        <v>165000</v>
      </c>
      <c r="AB1096">
        <v>0</v>
      </c>
      <c r="AC1096">
        <v>0</v>
      </c>
      <c r="AD1096">
        <v>0</v>
      </c>
      <c r="AE1096">
        <v>172500</v>
      </c>
      <c r="AF1096">
        <v>0</v>
      </c>
      <c r="AG1096">
        <v>467073</v>
      </c>
      <c r="AH1096">
        <v>0</v>
      </c>
      <c r="AI1096">
        <v>584426</v>
      </c>
      <c r="AJ1096">
        <v>1051499</v>
      </c>
      <c r="AK1096">
        <v>1113192</v>
      </c>
      <c r="AL1096">
        <v>74212</v>
      </c>
      <c r="AM1096">
        <v>531438</v>
      </c>
      <c r="AN1096">
        <v>0</v>
      </c>
      <c r="AO1096">
        <v>55000</v>
      </c>
      <c r="AP1096">
        <v>2825341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149566</v>
      </c>
      <c r="AZ1096">
        <v>1000000</v>
      </c>
      <c r="BA1096">
        <v>0</v>
      </c>
      <c r="BB1096">
        <v>35000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819590</v>
      </c>
      <c r="BN1096">
        <v>81950</v>
      </c>
      <c r="BO1096">
        <v>284470</v>
      </c>
      <c r="BP1096">
        <v>335920</v>
      </c>
      <c r="BQ1096">
        <v>69720</v>
      </c>
      <c r="BR1096">
        <v>10700</v>
      </c>
      <c r="BS1096">
        <v>42030</v>
      </c>
      <c r="BT1096">
        <v>4000</v>
      </c>
      <c r="BU1096">
        <v>177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66940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239735.272</v>
      </c>
      <c r="CH1096">
        <v>30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11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20</v>
      </c>
      <c r="DA1096">
        <v>0</v>
      </c>
      <c r="DB1096">
        <v>21</v>
      </c>
      <c r="DC1096">
        <v>41</v>
      </c>
      <c r="DD1096">
        <v>40</v>
      </c>
      <c r="DE1096">
        <v>2</v>
      </c>
      <c r="DF1096">
        <v>47.74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2</v>
      </c>
      <c r="DS1096">
        <v>2</v>
      </c>
      <c r="DV1096" s="2"/>
      <c r="DZ1096" t="b">
        <v>1</v>
      </c>
      <c r="EA1096" s="2" t="s">
        <v>175</v>
      </c>
      <c r="ED1096" s="3">
        <v>46174</v>
      </c>
      <c r="EE1096" s="3">
        <v>46203</v>
      </c>
      <c r="EF1096" s="2" t="s">
        <v>173</v>
      </c>
      <c r="EG1096" t="b">
        <v>1</v>
      </c>
      <c r="EH1096" s="2" t="s">
        <v>174</v>
      </c>
      <c r="EK1096" s="2"/>
    </row>
    <row r="1097" spans="1:141" ht="15">
      <c r="A1097" s="3">
        <v>46174</v>
      </c>
      <c r="B1097">
        <v>4410</v>
      </c>
      <c r="D1097" s="2"/>
      <c r="E1097" t="s">
        <v>176</v>
      </c>
      <c r="F1097" s="2" t="s">
        <v>177</v>
      </c>
      <c r="G1097">
        <v>7</v>
      </c>
      <c r="H1097" s="3">
        <v>38294</v>
      </c>
      <c r="J1097">
        <v>116033</v>
      </c>
      <c r="K1097">
        <v>121533</v>
      </c>
      <c r="L1097">
        <v>144826.82500000001</v>
      </c>
      <c r="M1097">
        <v>21</v>
      </c>
      <c r="N1097">
        <v>8</v>
      </c>
      <c r="O1097">
        <v>1</v>
      </c>
      <c r="P1097">
        <v>30</v>
      </c>
      <c r="Q1097">
        <v>100</v>
      </c>
      <c r="R1097">
        <v>100</v>
      </c>
      <c r="S1097">
        <v>6979306</v>
      </c>
      <c r="T1097">
        <v>1599306</v>
      </c>
      <c r="U1097">
        <v>5380000</v>
      </c>
      <c r="V1097">
        <v>21</v>
      </c>
      <c r="W1097">
        <v>3480990</v>
      </c>
      <c r="X1097">
        <v>0</v>
      </c>
      <c r="Y1097">
        <v>0</v>
      </c>
      <c r="Z1097">
        <v>7500</v>
      </c>
      <c r="AA1097">
        <v>157500</v>
      </c>
      <c r="AB1097">
        <v>0</v>
      </c>
      <c r="AC1097">
        <v>0</v>
      </c>
      <c r="AD1097">
        <v>0</v>
      </c>
      <c r="AE1097">
        <v>165000</v>
      </c>
      <c r="AF1097">
        <v>0</v>
      </c>
      <c r="AG1097">
        <v>455748</v>
      </c>
      <c r="AH1097">
        <v>0</v>
      </c>
      <c r="AI1097">
        <v>515945</v>
      </c>
      <c r="AJ1097">
        <v>971694</v>
      </c>
      <c r="AK1097">
        <v>651720</v>
      </c>
      <c r="AL1097">
        <v>0</v>
      </c>
      <c r="AM1097">
        <v>475104</v>
      </c>
      <c r="AN1097">
        <v>0</v>
      </c>
      <c r="AO1097">
        <v>55000</v>
      </c>
      <c r="AP1097">
        <v>2153518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144798</v>
      </c>
      <c r="AZ1097">
        <v>1000000</v>
      </c>
      <c r="BA1097">
        <v>0</v>
      </c>
      <c r="BB1097">
        <v>35000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715700</v>
      </c>
      <c r="BN1097">
        <v>71570</v>
      </c>
      <c r="BO1097">
        <v>287130</v>
      </c>
      <c r="BP1097">
        <v>305600</v>
      </c>
      <c r="BQ1097">
        <v>62810</v>
      </c>
      <c r="BR1097">
        <v>10450</v>
      </c>
      <c r="BS1097">
        <v>41010</v>
      </c>
      <c r="BT1097">
        <v>11000</v>
      </c>
      <c r="BU1097">
        <v>3042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90994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228012.326</v>
      </c>
      <c r="CH1097">
        <v>30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11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20</v>
      </c>
      <c r="DA1097">
        <v>0</v>
      </c>
      <c r="DB1097">
        <v>19</v>
      </c>
      <c r="DC1097">
        <v>39</v>
      </c>
      <c r="DD1097">
        <v>24</v>
      </c>
      <c r="DE1097">
        <v>0</v>
      </c>
      <c r="DF1097">
        <v>43.74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0.5</v>
      </c>
      <c r="DR1097">
        <v>2</v>
      </c>
      <c r="DS1097">
        <v>2</v>
      </c>
      <c r="DV1097" s="2"/>
      <c r="DZ1097" t="b">
        <v>1</v>
      </c>
      <c r="EA1097" s="2" t="s">
        <v>175</v>
      </c>
      <c r="ED1097" s="3">
        <v>46174</v>
      </c>
      <c r="EE1097" s="3">
        <v>46203</v>
      </c>
      <c r="EF1097" s="2" t="s">
        <v>173</v>
      </c>
      <c r="EG1097" t="b">
        <v>1</v>
      </c>
      <c r="EH1097" s="2" t="s">
        <v>174</v>
      </c>
      <c r="EK1097" s="2"/>
    </row>
    <row r="1098" spans="1:141" ht="15">
      <c r="A1098" s="3">
        <v>46174</v>
      </c>
      <c r="B1098">
        <v>4410</v>
      </c>
      <c r="D1098" s="2"/>
      <c r="E1098" t="s">
        <v>176</v>
      </c>
      <c r="F1098" s="2" t="s">
        <v>177</v>
      </c>
      <c r="G1098">
        <v>7</v>
      </c>
      <c r="H1098" s="3">
        <v>38593</v>
      </c>
      <c r="J1098">
        <v>116033</v>
      </c>
      <c r="K1098">
        <v>121408</v>
      </c>
      <c r="L1098">
        <v>144677.867</v>
      </c>
      <c r="M1098">
        <v>21</v>
      </c>
      <c r="N1098">
        <v>8</v>
      </c>
      <c r="O1098">
        <v>1</v>
      </c>
      <c r="P1098">
        <v>30</v>
      </c>
      <c r="Q1098">
        <v>100</v>
      </c>
      <c r="R1098">
        <v>100</v>
      </c>
      <c r="S1098">
        <v>6671506</v>
      </c>
      <c r="T1098">
        <v>1225490</v>
      </c>
      <c r="U1098">
        <v>5446016</v>
      </c>
      <c r="V1098">
        <v>20</v>
      </c>
      <c r="W1098">
        <v>3480990</v>
      </c>
      <c r="X1098">
        <v>0</v>
      </c>
      <c r="Y1098">
        <v>0</v>
      </c>
      <c r="Z1098">
        <v>11250</v>
      </c>
      <c r="AA1098">
        <v>150000</v>
      </c>
      <c r="AB1098">
        <v>0</v>
      </c>
      <c r="AC1098">
        <v>0</v>
      </c>
      <c r="AD1098">
        <v>0</v>
      </c>
      <c r="AE1098">
        <v>161250</v>
      </c>
      <c r="AF1098">
        <v>0</v>
      </c>
      <c r="AG1098">
        <v>455280</v>
      </c>
      <c r="AH1098">
        <v>0</v>
      </c>
      <c r="AI1098">
        <v>325525</v>
      </c>
      <c r="AJ1098">
        <v>780805</v>
      </c>
      <c r="AK1098">
        <v>868067</v>
      </c>
      <c r="AL1098">
        <v>72338</v>
      </c>
      <c r="AM1098">
        <v>0</v>
      </c>
      <c r="AN1098">
        <v>0</v>
      </c>
      <c r="AO1098">
        <v>0</v>
      </c>
      <c r="AP1098">
        <v>1721210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263056</v>
      </c>
      <c r="AZ1098">
        <v>1000000</v>
      </c>
      <c r="BA1098">
        <v>0</v>
      </c>
      <c r="BB1098">
        <v>45000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503360</v>
      </c>
      <c r="BN1098">
        <v>50330</v>
      </c>
      <c r="BO1098">
        <v>250990</v>
      </c>
      <c r="BP1098">
        <v>287850</v>
      </c>
      <c r="BQ1098">
        <v>60040</v>
      </c>
      <c r="BR1098">
        <v>10450</v>
      </c>
      <c r="BS1098">
        <v>40970</v>
      </c>
      <c r="BT1098">
        <v>20000</v>
      </c>
      <c r="BU1098">
        <v>1500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183998.728</v>
      </c>
      <c r="CH1098">
        <v>30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20</v>
      </c>
      <c r="DA1098">
        <v>0</v>
      </c>
      <c r="DB1098">
        <v>12</v>
      </c>
      <c r="DC1098">
        <v>32</v>
      </c>
      <c r="DD1098">
        <v>32</v>
      </c>
      <c r="DE1098">
        <v>2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1</v>
      </c>
      <c r="DR1098">
        <v>2</v>
      </c>
      <c r="DS1098">
        <v>2</v>
      </c>
      <c r="DV1098" s="2"/>
      <c r="DZ1098" t="b">
        <v>1</v>
      </c>
      <c r="EA1098" s="2" t="s">
        <v>175</v>
      </c>
      <c r="ED1098" s="3">
        <v>46174</v>
      </c>
      <c r="EE1098" s="3">
        <v>46203</v>
      </c>
      <c r="EF1098" s="2" t="s">
        <v>173</v>
      </c>
      <c r="EG1098" t="b">
        <v>1</v>
      </c>
      <c r="EH1098" s="2" t="s">
        <v>174</v>
      </c>
      <c r="EK1098" s="2"/>
    </row>
    <row r="1099" spans="1:141" ht="15">
      <c r="A1099" s="3">
        <v>46174</v>
      </c>
      <c r="B1099">
        <v>4410</v>
      </c>
      <c r="D1099" s="2"/>
      <c r="E1099" t="s">
        <v>176</v>
      </c>
      <c r="F1099" s="2" t="s">
        <v>177</v>
      </c>
      <c r="G1099">
        <v>5</v>
      </c>
      <c r="H1099" s="3">
        <v>38705</v>
      </c>
      <c r="J1099">
        <v>114476</v>
      </c>
      <c r="K1099">
        <v>119476</v>
      </c>
      <c r="L1099">
        <v>142375.56700000001</v>
      </c>
      <c r="M1099">
        <v>21</v>
      </c>
      <c r="N1099">
        <v>8</v>
      </c>
      <c r="O1099">
        <v>1</v>
      </c>
      <c r="P1099">
        <v>30</v>
      </c>
      <c r="Q1099">
        <v>100</v>
      </c>
      <c r="R1099">
        <v>100</v>
      </c>
      <c r="S1099">
        <v>8951586</v>
      </c>
      <c r="T1099">
        <v>2275484</v>
      </c>
      <c r="U1099">
        <v>6676102</v>
      </c>
      <c r="V1099">
        <v>20</v>
      </c>
      <c r="W1099">
        <v>3434280</v>
      </c>
      <c r="X1099">
        <v>0</v>
      </c>
      <c r="Y1099">
        <v>0</v>
      </c>
      <c r="Z1099">
        <v>0</v>
      </c>
      <c r="AA1099">
        <v>150000</v>
      </c>
      <c r="AB1099">
        <v>0</v>
      </c>
      <c r="AC1099">
        <v>0</v>
      </c>
      <c r="AD1099">
        <v>0</v>
      </c>
      <c r="AE1099">
        <v>150000</v>
      </c>
      <c r="AF1099">
        <v>0</v>
      </c>
      <c r="AG1099">
        <v>448035</v>
      </c>
      <c r="AH1099">
        <v>0</v>
      </c>
      <c r="AI1099">
        <v>2282458</v>
      </c>
      <c r="AJ1099">
        <v>2730493</v>
      </c>
      <c r="AK1099">
        <v>1361466</v>
      </c>
      <c r="AL1099">
        <v>0</v>
      </c>
      <c r="AM1099">
        <v>100374</v>
      </c>
      <c r="AN1099">
        <v>0</v>
      </c>
      <c r="AO1099">
        <v>5000</v>
      </c>
      <c r="AP1099">
        <v>4197333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134973</v>
      </c>
      <c r="AZ1099">
        <v>1000000</v>
      </c>
      <c r="BA1099">
        <v>0</v>
      </c>
      <c r="BB1099">
        <v>35000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1234780</v>
      </c>
      <c r="BN1099">
        <v>123470</v>
      </c>
      <c r="BO1099">
        <v>266520</v>
      </c>
      <c r="BP1099">
        <v>383100</v>
      </c>
      <c r="BQ1099">
        <v>80560</v>
      </c>
      <c r="BR1099">
        <v>10310</v>
      </c>
      <c r="BS1099">
        <v>40320</v>
      </c>
      <c r="BT1099">
        <v>0</v>
      </c>
      <c r="BU1099">
        <v>15000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121424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205529.935</v>
      </c>
      <c r="CH1099">
        <v>30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20</v>
      </c>
      <c r="DA1099">
        <v>0</v>
      </c>
      <c r="DB1099">
        <v>85.5</v>
      </c>
      <c r="DC1099">
        <v>105.5</v>
      </c>
      <c r="DD1099">
        <v>51</v>
      </c>
      <c r="DE1099">
        <v>0</v>
      </c>
      <c r="DF1099">
        <v>9.4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2</v>
      </c>
      <c r="DS1099">
        <v>2</v>
      </c>
      <c r="DV1099" s="2"/>
      <c r="DZ1099" t="b">
        <v>1</v>
      </c>
      <c r="EA1099" s="2" t="s">
        <v>175</v>
      </c>
      <c r="ED1099" s="3">
        <v>46174</v>
      </c>
      <c r="EE1099" s="3">
        <v>46203</v>
      </c>
      <c r="EF1099" s="2" t="s">
        <v>173</v>
      </c>
      <c r="EG1099" t="b">
        <v>1</v>
      </c>
      <c r="EH1099" s="2" t="s">
        <v>174</v>
      </c>
      <c r="EK1099" s="2"/>
    </row>
    <row r="1100" spans="1:141" ht="15">
      <c r="A1100" s="3">
        <v>46174</v>
      </c>
      <c r="B1100">
        <v>4410</v>
      </c>
      <c r="D1100" s="2"/>
      <c r="E1100" t="s">
        <v>179</v>
      </c>
      <c r="F1100" s="2" t="s">
        <v>180</v>
      </c>
      <c r="G1100">
        <v>16</v>
      </c>
      <c r="H1100" s="3">
        <v>40686</v>
      </c>
      <c r="J1100">
        <v>106104.966</v>
      </c>
      <c r="K1100">
        <v>109854.933</v>
      </c>
      <c r="L1100">
        <v>130910.462</v>
      </c>
      <c r="M1100">
        <v>21</v>
      </c>
      <c r="N1100">
        <v>8</v>
      </c>
      <c r="O1100">
        <v>1</v>
      </c>
      <c r="P1100">
        <v>30</v>
      </c>
      <c r="Q1100">
        <v>100</v>
      </c>
      <c r="R1100">
        <v>100</v>
      </c>
      <c r="S1100">
        <v>6549636</v>
      </c>
      <c r="T1100">
        <v>1248720</v>
      </c>
      <c r="U1100">
        <v>5300916</v>
      </c>
      <c r="V1100">
        <v>15</v>
      </c>
      <c r="W1100">
        <v>3183148</v>
      </c>
      <c r="X1100">
        <v>0</v>
      </c>
      <c r="Y1100">
        <v>0</v>
      </c>
      <c r="Z1100">
        <v>0</v>
      </c>
      <c r="AA1100">
        <v>112500</v>
      </c>
      <c r="AB1100">
        <v>0</v>
      </c>
      <c r="AC1100">
        <v>0</v>
      </c>
      <c r="AD1100">
        <v>0</v>
      </c>
      <c r="AE1100">
        <v>112500</v>
      </c>
      <c r="AF1100">
        <v>0</v>
      </c>
      <c r="AG1100">
        <v>411955</v>
      </c>
      <c r="AH1100">
        <v>0</v>
      </c>
      <c r="AI1100">
        <v>417277</v>
      </c>
      <c r="AJ1100">
        <v>829233</v>
      </c>
      <c r="AK1100">
        <v>785462</v>
      </c>
      <c r="AL1100">
        <v>0</v>
      </c>
      <c r="AM1100">
        <v>409815</v>
      </c>
      <c r="AN1100">
        <v>0</v>
      </c>
      <c r="AO1100">
        <v>55000</v>
      </c>
      <c r="AP1100">
        <v>2079510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139478</v>
      </c>
      <c r="AZ1100">
        <v>1000000</v>
      </c>
      <c r="BA1100">
        <v>0</v>
      </c>
      <c r="BB1100">
        <v>35000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570800</v>
      </c>
      <c r="BN1100">
        <v>57080</v>
      </c>
      <c r="BO1100">
        <v>232700</v>
      </c>
      <c r="BP1100">
        <v>282570</v>
      </c>
      <c r="BQ1100">
        <v>58950</v>
      </c>
      <c r="BR1100">
        <v>9550</v>
      </c>
      <c r="BS1100">
        <v>37070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198685.533</v>
      </c>
      <c r="CH1100">
        <v>30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20</v>
      </c>
      <c r="DA1100">
        <v>0</v>
      </c>
      <c r="DB1100">
        <v>17</v>
      </c>
      <c r="DC1100">
        <v>37</v>
      </c>
      <c r="DD1100">
        <v>32</v>
      </c>
      <c r="DE1100">
        <v>0</v>
      </c>
      <c r="DF1100">
        <v>41.74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2</v>
      </c>
      <c r="DS1100">
        <v>2</v>
      </c>
      <c r="DV1100" s="2"/>
      <c r="DZ1100" t="b">
        <v>1</v>
      </c>
      <c r="EA1100" s="2" t="s">
        <v>175</v>
      </c>
      <c r="ED1100" s="3">
        <v>46174</v>
      </c>
      <c r="EE1100" s="3">
        <v>46203</v>
      </c>
      <c r="EF1100" s="2" t="s">
        <v>173</v>
      </c>
      <c r="EG1100" t="b">
        <v>1</v>
      </c>
      <c r="EH1100" s="2" t="s">
        <v>174</v>
      </c>
      <c r="EK1100" s="2"/>
    </row>
    <row r="1101" spans="1:141" ht="15">
      <c r="A1101" s="3">
        <v>46174</v>
      </c>
      <c r="B1101">
        <v>4410</v>
      </c>
      <c r="D1101" s="2"/>
      <c r="E1101" t="s">
        <v>179</v>
      </c>
      <c r="F1101" s="2" t="s">
        <v>180</v>
      </c>
      <c r="G1101">
        <v>18</v>
      </c>
      <c r="H1101" s="3">
        <v>39036</v>
      </c>
      <c r="J1101">
        <v>107364.966</v>
      </c>
      <c r="K1101">
        <v>112114.933</v>
      </c>
      <c r="L1101">
        <v>133603.62899999999</v>
      </c>
      <c r="M1101">
        <v>21</v>
      </c>
      <c r="N1101">
        <v>8</v>
      </c>
      <c r="O1101">
        <v>1</v>
      </c>
      <c r="P1101">
        <v>30</v>
      </c>
      <c r="Q1101">
        <v>100</v>
      </c>
      <c r="R1101">
        <v>100</v>
      </c>
      <c r="S1101">
        <v>6937597</v>
      </c>
      <c r="T1101">
        <v>1562004</v>
      </c>
      <c r="U1101">
        <v>5375593</v>
      </c>
      <c r="V1101">
        <v>19</v>
      </c>
      <c r="W1101">
        <v>3220948</v>
      </c>
      <c r="X1101">
        <v>0</v>
      </c>
      <c r="Y1101">
        <v>0</v>
      </c>
      <c r="Z1101">
        <v>0</v>
      </c>
      <c r="AA1101">
        <v>142500</v>
      </c>
      <c r="AB1101">
        <v>0</v>
      </c>
      <c r="AC1101">
        <v>0</v>
      </c>
      <c r="AD1101">
        <v>0</v>
      </c>
      <c r="AE1101">
        <v>142500</v>
      </c>
      <c r="AF1101">
        <v>0</v>
      </c>
      <c r="AG1101">
        <v>420430</v>
      </c>
      <c r="AH1101">
        <v>0</v>
      </c>
      <c r="AI1101">
        <v>576165</v>
      </c>
      <c r="AJ1101">
        <v>996596</v>
      </c>
      <c r="AK1101">
        <v>801621</v>
      </c>
      <c r="AL1101">
        <v>0</v>
      </c>
      <c r="AM1101">
        <v>525262</v>
      </c>
      <c r="AN1101">
        <v>0</v>
      </c>
      <c r="AO1101">
        <v>65000</v>
      </c>
      <c r="AP1101">
        <v>2388479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140670</v>
      </c>
      <c r="AZ1101">
        <v>1000000</v>
      </c>
      <c r="BA1101">
        <v>0</v>
      </c>
      <c r="BB1101">
        <v>45000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780230</v>
      </c>
      <c r="BN1101">
        <v>78020</v>
      </c>
      <c r="BO1101">
        <v>228610</v>
      </c>
      <c r="BP1101">
        <v>296960</v>
      </c>
      <c r="BQ1101">
        <v>62440</v>
      </c>
      <c r="BR1101">
        <v>9670</v>
      </c>
      <c r="BS1101">
        <v>37830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68244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209969.946</v>
      </c>
      <c r="CH1101">
        <v>30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13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20</v>
      </c>
      <c r="DA1101">
        <v>0</v>
      </c>
      <c r="DB1101">
        <v>23</v>
      </c>
      <c r="DC1101">
        <v>43</v>
      </c>
      <c r="DD1101">
        <v>32</v>
      </c>
      <c r="DE1101">
        <v>0</v>
      </c>
      <c r="DF1101">
        <v>52.42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0.5</v>
      </c>
      <c r="DR1101">
        <v>2</v>
      </c>
      <c r="DS1101">
        <v>2</v>
      </c>
      <c r="DV1101" s="2"/>
      <c r="DZ1101" t="b">
        <v>1</v>
      </c>
      <c r="EA1101" s="2" t="s">
        <v>175</v>
      </c>
      <c r="ED1101" s="3">
        <v>46174</v>
      </c>
      <c r="EE1101" s="3">
        <v>46203</v>
      </c>
      <c r="EF1101" s="2" t="s">
        <v>173</v>
      </c>
      <c r="EG1101" t="b">
        <v>1</v>
      </c>
      <c r="EH1101" s="2" t="s">
        <v>174</v>
      </c>
      <c r="EK1101" s="2"/>
    </row>
    <row r="1102" spans="1:141" ht="15">
      <c r="A1102" s="3">
        <v>46174</v>
      </c>
      <c r="B1102">
        <v>6100</v>
      </c>
      <c r="D1102" s="2"/>
      <c r="E1102" t="s">
        <v>181</v>
      </c>
      <c r="F1102" s="2" t="s">
        <v>182</v>
      </c>
      <c r="G1102">
        <v>7</v>
      </c>
      <c r="H1102" s="3">
        <v>33931</v>
      </c>
      <c r="J1102">
        <v>153197.83199999999</v>
      </c>
      <c r="K1102">
        <v>161447.79999999999</v>
      </c>
      <c r="L1102">
        <v>172210.98699999999</v>
      </c>
      <c r="M1102">
        <v>0</v>
      </c>
      <c r="N1102">
        <v>0</v>
      </c>
      <c r="O1102">
        <v>0</v>
      </c>
      <c r="P1102">
        <v>0</v>
      </c>
      <c r="Q1102">
        <v>100</v>
      </c>
      <c r="R1102">
        <v>100</v>
      </c>
      <c r="S1102">
        <v>1000000</v>
      </c>
      <c r="T1102">
        <v>19390</v>
      </c>
      <c r="U1102">
        <v>980610</v>
      </c>
      <c r="V1102">
        <v>33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1000000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9450</v>
      </c>
      <c r="BN1102">
        <v>940</v>
      </c>
      <c r="BO1102">
        <v>0</v>
      </c>
      <c r="BP1102">
        <v>0</v>
      </c>
      <c r="BQ1102">
        <v>9000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223431.70699999999</v>
      </c>
      <c r="CH1102">
        <v>30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30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2</v>
      </c>
      <c r="DS1102">
        <v>2</v>
      </c>
      <c r="DV1102" s="2"/>
      <c r="DZ1102" t="b">
        <v>0</v>
      </c>
      <c r="EA1102" s="2" t="s">
        <v>183</v>
      </c>
      <c r="ED1102" s="3">
        <v>46174</v>
      </c>
      <c r="EE1102" s="3">
        <v>46203</v>
      </c>
      <c r="EF1102" s="2" t="s">
        <v>173</v>
      </c>
      <c r="EG1102" t="b">
        <v>1</v>
      </c>
      <c r="EH1102" s="2" t="s">
        <v>174</v>
      </c>
      <c r="EK1102" s="2"/>
    </row>
    <row r="1103" spans="1:141" ht="15">
      <c r="A1103" s="3">
        <v>46174</v>
      </c>
      <c r="B1103">
        <v>6140</v>
      </c>
      <c r="D1103" s="2"/>
      <c r="E1103" t="s">
        <v>170</v>
      </c>
      <c r="F1103" s="2" t="s">
        <v>171</v>
      </c>
      <c r="G1103">
        <v>3</v>
      </c>
      <c r="H1103" s="3">
        <v>37907</v>
      </c>
      <c r="J1103">
        <v>131793.25599999999</v>
      </c>
      <c r="K1103">
        <v>137293.23300000001</v>
      </c>
      <c r="L1103">
        <v>163607.76999999999</v>
      </c>
      <c r="M1103">
        <v>21</v>
      </c>
      <c r="N1103">
        <v>8</v>
      </c>
      <c r="O1103">
        <v>1</v>
      </c>
      <c r="P1103">
        <v>30</v>
      </c>
      <c r="Q1103">
        <v>100</v>
      </c>
      <c r="R1103">
        <v>100</v>
      </c>
      <c r="S1103">
        <v>7637651</v>
      </c>
      <c r="T1103">
        <v>1791680</v>
      </c>
      <c r="U1103">
        <v>5845971</v>
      </c>
      <c r="V1103">
        <v>22</v>
      </c>
      <c r="W1103">
        <v>3953797</v>
      </c>
      <c r="X1103">
        <v>0</v>
      </c>
      <c r="Y1103">
        <v>0</v>
      </c>
      <c r="Z1103">
        <v>0</v>
      </c>
      <c r="AA1103">
        <v>165000</v>
      </c>
      <c r="AB1103">
        <v>0</v>
      </c>
      <c r="AC1103">
        <v>0</v>
      </c>
      <c r="AD1103">
        <v>0</v>
      </c>
      <c r="AE1103">
        <v>165000</v>
      </c>
      <c r="AF1103">
        <v>0</v>
      </c>
      <c r="AG1103">
        <v>514849</v>
      </c>
      <c r="AH1103">
        <v>1840587</v>
      </c>
      <c r="AI1103">
        <v>0</v>
      </c>
      <c r="AJ1103">
        <v>2355437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2355437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128417</v>
      </c>
      <c r="AZ1103">
        <v>1000000</v>
      </c>
      <c r="BA1103">
        <v>0</v>
      </c>
      <c r="BB1103">
        <v>35000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922100</v>
      </c>
      <c r="BN1103">
        <v>92210</v>
      </c>
      <c r="BO1103">
        <v>302570</v>
      </c>
      <c r="BP1103">
        <v>337860</v>
      </c>
      <c r="BQ1103">
        <v>68740</v>
      </c>
      <c r="BR1103">
        <v>11870</v>
      </c>
      <c r="BS1103">
        <v>46330</v>
      </c>
      <c r="BT1103">
        <v>0</v>
      </c>
      <c r="BU1103">
        <v>10000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231027.424</v>
      </c>
      <c r="CH1103">
        <v>30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20</v>
      </c>
      <c r="DA1103">
        <v>60</v>
      </c>
      <c r="DB1103">
        <v>0</v>
      </c>
      <c r="DC1103">
        <v>80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2</v>
      </c>
      <c r="DS1103">
        <v>2</v>
      </c>
      <c r="DV1103" s="2"/>
      <c r="DZ1103" t="b">
        <v>1</v>
      </c>
      <c r="EA1103" s="2" t="s">
        <v>184</v>
      </c>
      <c r="ED1103" s="3">
        <v>46174</v>
      </c>
      <c r="EE1103" s="3">
        <v>46203</v>
      </c>
      <c r="EF1103" s="2" t="s">
        <v>173</v>
      </c>
      <c r="EG1103" t="b">
        <v>1</v>
      </c>
      <c r="EH1103" s="2" t="s">
        <v>174</v>
      </c>
      <c r="EK1103" s="2"/>
    </row>
    <row r="1104" spans="1:141" ht="15">
      <c r="A1104" s="3">
        <v>46174</v>
      </c>
      <c r="B1104">
        <v>6140</v>
      </c>
      <c r="D1104" s="2"/>
      <c r="E1104" t="s">
        <v>176</v>
      </c>
      <c r="F1104" s="2" t="s">
        <v>177</v>
      </c>
      <c r="G1104">
        <v>13</v>
      </c>
      <c r="H1104" s="3">
        <v>38901</v>
      </c>
      <c r="J1104">
        <v>120027</v>
      </c>
      <c r="K1104">
        <v>125277</v>
      </c>
      <c r="L1104">
        <v>149288.42499999999</v>
      </c>
      <c r="M1104">
        <v>21</v>
      </c>
      <c r="N1104">
        <v>8</v>
      </c>
      <c r="O1104">
        <v>1</v>
      </c>
      <c r="P1104">
        <v>30</v>
      </c>
      <c r="Q1104">
        <v>100</v>
      </c>
      <c r="R1104">
        <v>100</v>
      </c>
      <c r="S1104">
        <v>7081011</v>
      </c>
      <c r="T1104">
        <v>1499011</v>
      </c>
      <c r="U1104">
        <v>5582000</v>
      </c>
      <c r="V1104">
        <v>20</v>
      </c>
      <c r="W1104">
        <v>3600810</v>
      </c>
      <c r="X1104">
        <v>0</v>
      </c>
      <c r="Y1104">
        <v>0</v>
      </c>
      <c r="Z1104">
        <v>7500</v>
      </c>
      <c r="AA1104">
        <v>150000</v>
      </c>
      <c r="AB1104">
        <v>0</v>
      </c>
      <c r="AC1104">
        <v>0</v>
      </c>
      <c r="AD1104">
        <v>0</v>
      </c>
      <c r="AE1104">
        <v>157500</v>
      </c>
      <c r="AF1104">
        <v>0</v>
      </c>
      <c r="AG1104">
        <v>469788</v>
      </c>
      <c r="AH1104">
        <v>1679494</v>
      </c>
      <c r="AI1104">
        <v>0</v>
      </c>
      <c r="AJ1104">
        <v>2149283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2149283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128418</v>
      </c>
      <c r="AZ1104">
        <v>1000000</v>
      </c>
      <c r="BA1104">
        <v>0</v>
      </c>
      <c r="BB1104">
        <v>45000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669510</v>
      </c>
      <c r="BN1104">
        <v>66950</v>
      </c>
      <c r="BO1104">
        <v>277590</v>
      </c>
      <c r="BP1104">
        <v>307970</v>
      </c>
      <c r="BQ1104">
        <v>63730</v>
      </c>
      <c r="BR1104">
        <v>10810</v>
      </c>
      <c r="BS1104">
        <v>42280</v>
      </c>
      <c r="BT1104">
        <v>1000</v>
      </c>
      <c r="BU1104">
        <v>913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58258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209717.641</v>
      </c>
      <c r="CH1104">
        <v>30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20</v>
      </c>
      <c r="DA1104">
        <v>60</v>
      </c>
      <c r="DB1104">
        <v>0</v>
      </c>
      <c r="DC1104">
        <v>80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2</v>
      </c>
      <c r="DS1104">
        <v>2</v>
      </c>
      <c r="DV1104" s="2"/>
      <c r="DZ1104" t="b">
        <v>1</v>
      </c>
      <c r="EA1104" s="2" t="s">
        <v>184</v>
      </c>
      <c r="ED1104" s="3">
        <v>46174</v>
      </c>
      <c r="EE1104" s="3">
        <v>46203</v>
      </c>
      <c r="EF1104" s="2" t="s">
        <v>173</v>
      </c>
      <c r="EG1104" t="b">
        <v>1</v>
      </c>
      <c r="EH1104" s="2" t="s">
        <v>174</v>
      </c>
      <c r="EK1104" s="2"/>
    </row>
    <row r="1105" spans="1:141" ht="15">
      <c r="A1105" s="3">
        <v>46174</v>
      </c>
      <c r="B1105">
        <v>6140</v>
      </c>
      <c r="D1105" s="2"/>
      <c r="E1105" t="s">
        <v>176</v>
      </c>
      <c r="F1105" s="2" t="s">
        <v>177</v>
      </c>
      <c r="G1105">
        <v>3</v>
      </c>
      <c r="H1105" s="3">
        <v>38974</v>
      </c>
      <c r="J1105">
        <v>112762</v>
      </c>
      <c r="K1105">
        <v>117762</v>
      </c>
      <c r="L1105">
        <v>140333.04999999999</v>
      </c>
      <c r="M1105">
        <v>21</v>
      </c>
      <c r="N1105">
        <v>8</v>
      </c>
      <c r="O1105">
        <v>1</v>
      </c>
      <c r="P1105">
        <v>30</v>
      </c>
      <c r="Q1105">
        <v>100</v>
      </c>
      <c r="R1105">
        <v>100</v>
      </c>
      <c r="S1105">
        <v>6716632</v>
      </c>
      <c r="T1105">
        <v>1347632</v>
      </c>
      <c r="U1105">
        <v>5369000</v>
      </c>
      <c r="V1105">
        <v>19</v>
      </c>
      <c r="W1105">
        <v>3382860</v>
      </c>
      <c r="X1105">
        <v>0</v>
      </c>
      <c r="Y1105">
        <v>0</v>
      </c>
      <c r="Z1105">
        <v>7500</v>
      </c>
      <c r="AA1105">
        <v>142500</v>
      </c>
      <c r="AB1105">
        <v>0</v>
      </c>
      <c r="AC1105">
        <v>0</v>
      </c>
      <c r="AD1105">
        <v>0</v>
      </c>
      <c r="AE1105">
        <v>150000</v>
      </c>
      <c r="AF1105">
        <v>0</v>
      </c>
      <c r="AG1105">
        <v>441607</v>
      </c>
      <c r="AH1105">
        <v>1578746</v>
      </c>
      <c r="AI1105">
        <v>0</v>
      </c>
      <c r="AJ1105">
        <v>2020354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2020354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128418</v>
      </c>
      <c r="AZ1105">
        <v>1000000</v>
      </c>
      <c r="BA1105">
        <v>0</v>
      </c>
      <c r="BB1105">
        <v>35000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618510</v>
      </c>
      <c r="BN1105">
        <v>61850</v>
      </c>
      <c r="BO1105">
        <v>268940</v>
      </c>
      <c r="BP1105">
        <v>287340</v>
      </c>
      <c r="BQ1105">
        <v>60450</v>
      </c>
      <c r="BR1105">
        <v>10150</v>
      </c>
      <c r="BS1105">
        <v>39740</v>
      </c>
      <c r="BT1105">
        <v>0</v>
      </c>
      <c r="BU1105">
        <v>652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197349.87</v>
      </c>
      <c r="CH1105">
        <v>30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20</v>
      </c>
      <c r="DA1105">
        <v>60</v>
      </c>
      <c r="DB1105">
        <v>0</v>
      </c>
      <c r="DC1105">
        <v>80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2</v>
      </c>
      <c r="DS1105">
        <v>2</v>
      </c>
      <c r="DV1105" s="2"/>
      <c r="DZ1105" t="b">
        <v>1</v>
      </c>
      <c r="EA1105" s="2" t="s">
        <v>184</v>
      </c>
      <c r="ED1105" s="3">
        <v>46174</v>
      </c>
      <c r="EE1105" s="3">
        <v>46203</v>
      </c>
      <c r="EF1105" s="2" t="s">
        <v>173</v>
      </c>
      <c r="EG1105" t="b">
        <v>1</v>
      </c>
      <c r="EH1105" s="2" t="s">
        <v>174</v>
      </c>
      <c r="EK1105" s="2"/>
    </row>
    <row r="1106" spans="1:141" ht="15">
      <c r="A1106" s="3">
        <v>46174</v>
      </c>
      <c r="B1106">
        <v>6300</v>
      </c>
      <c r="D1106" s="2"/>
      <c r="E1106" t="s">
        <v>170</v>
      </c>
      <c r="F1106" s="2" t="s">
        <v>171</v>
      </c>
      <c r="G1106">
        <v>13</v>
      </c>
      <c r="H1106" s="3">
        <v>35381</v>
      </c>
      <c r="J1106">
        <v>140356.25599999999</v>
      </c>
      <c r="K1106">
        <v>147606.23300000001</v>
      </c>
      <c r="L1106">
        <v>175897.42800000001</v>
      </c>
      <c r="M1106">
        <v>21</v>
      </c>
      <c r="N1106">
        <v>8</v>
      </c>
      <c r="O1106">
        <v>1</v>
      </c>
      <c r="P1106">
        <v>30</v>
      </c>
      <c r="Q1106">
        <v>100</v>
      </c>
      <c r="R1106">
        <v>100</v>
      </c>
      <c r="S1106">
        <v>7895696</v>
      </c>
      <c r="T1106">
        <v>1834696</v>
      </c>
      <c r="U1106">
        <v>6061000</v>
      </c>
      <c r="V1106">
        <v>29</v>
      </c>
      <c r="W1106">
        <v>4210687</v>
      </c>
      <c r="X1106">
        <v>0</v>
      </c>
      <c r="Y1106">
        <v>0</v>
      </c>
      <c r="Z1106">
        <v>0</v>
      </c>
      <c r="AA1106">
        <v>217500</v>
      </c>
      <c r="AB1106">
        <v>0</v>
      </c>
      <c r="AC1106">
        <v>0</v>
      </c>
      <c r="AD1106">
        <v>0</v>
      </c>
      <c r="AE1106">
        <v>217500</v>
      </c>
      <c r="AF1106">
        <v>0</v>
      </c>
      <c r="AG1106">
        <v>553523</v>
      </c>
      <c r="AH1106">
        <v>0</v>
      </c>
      <c r="AI1106">
        <v>791538</v>
      </c>
      <c r="AJ1106">
        <v>1345061</v>
      </c>
      <c r="AK1106">
        <v>956442</v>
      </c>
      <c r="AL1106">
        <v>0</v>
      </c>
      <c r="AM1106">
        <v>0</v>
      </c>
      <c r="AN1106">
        <v>0</v>
      </c>
      <c r="AO1106">
        <v>0</v>
      </c>
      <c r="AP1106">
        <v>2301503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121006</v>
      </c>
      <c r="AZ1106">
        <v>1000000</v>
      </c>
      <c r="BA1106">
        <v>0</v>
      </c>
      <c r="BB1106">
        <v>45000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984670</v>
      </c>
      <c r="BN1106">
        <v>98460</v>
      </c>
      <c r="BO1106">
        <v>286990</v>
      </c>
      <c r="BP1106">
        <v>321540</v>
      </c>
      <c r="BQ1106">
        <v>71060</v>
      </c>
      <c r="BR1106">
        <v>12640</v>
      </c>
      <c r="BS1106">
        <v>49810</v>
      </c>
      <c r="BT1106">
        <v>2000</v>
      </c>
      <c r="BU1106">
        <v>7526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230359.783</v>
      </c>
      <c r="CH1106">
        <v>30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20</v>
      </c>
      <c r="DA1106">
        <v>0</v>
      </c>
      <c r="DB1106">
        <v>24</v>
      </c>
      <c r="DC1106">
        <v>44</v>
      </c>
      <c r="DD1106">
        <v>29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1.5</v>
      </c>
      <c r="DR1106">
        <v>2</v>
      </c>
      <c r="DS1106">
        <v>2</v>
      </c>
      <c r="DV1106" s="2"/>
      <c r="DZ1106" t="b">
        <v>1</v>
      </c>
      <c r="EA1106" s="2" t="s">
        <v>185</v>
      </c>
      <c r="ED1106" s="3">
        <v>46174</v>
      </c>
      <c r="EE1106" s="3">
        <v>46203</v>
      </c>
      <c r="EF1106" s="2" t="s">
        <v>173</v>
      </c>
      <c r="EG1106" t="b">
        <v>1</v>
      </c>
      <c r="EH1106" s="2" t="s">
        <v>174</v>
      </c>
      <c r="EK1106" s="2"/>
    </row>
    <row r="1107" spans="1:141" ht="15">
      <c r="A1107" s="3">
        <v>46174</v>
      </c>
      <c r="B1107">
        <v>6300</v>
      </c>
      <c r="D1107" s="2"/>
      <c r="E1107" t="s">
        <v>170</v>
      </c>
      <c r="F1107" s="2" t="s">
        <v>171</v>
      </c>
      <c r="G1107">
        <v>21</v>
      </c>
      <c r="H1107" s="3">
        <v>35527</v>
      </c>
      <c r="J1107">
        <v>144844.25599999999</v>
      </c>
      <c r="K1107">
        <v>152469.23300000001</v>
      </c>
      <c r="L1107">
        <v>181692.503</v>
      </c>
      <c r="M1107">
        <v>21</v>
      </c>
      <c r="N1107">
        <v>8</v>
      </c>
      <c r="O1107">
        <v>1</v>
      </c>
      <c r="P1107">
        <v>30</v>
      </c>
      <c r="Q1107">
        <v>100</v>
      </c>
      <c r="R1107">
        <v>100</v>
      </c>
      <c r="S1107">
        <v>7819888</v>
      </c>
      <c r="T1107">
        <v>1928138</v>
      </c>
      <c r="U1107">
        <v>5891750</v>
      </c>
      <c r="V1107">
        <v>29</v>
      </c>
      <c r="W1107">
        <v>4345327</v>
      </c>
      <c r="X1107">
        <v>0</v>
      </c>
      <c r="Y1107">
        <v>0</v>
      </c>
      <c r="Z1107">
        <v>11250</v>
      </c>
      <c r="AA1107">
        <v>217500</v>
      </c>
      <c r="AB1107">
        <v>0</v>
      </c>
      <c r="AC1107">
        <v>0</v>
      </c>
      <c r="AD1107">
        <v>0</v>
      </c>
      <c r="AE1107">
        <v>228750</v>
      </c>
      <c r="AF1107">
        <v>0</v>
      </c>
      <c r="AG1107">
        <v>571759</v>
      </c>
      <c r="AH1107">
        <v>0</v>
      </c>
      <c r="AI1107">
        <v>851683</v>
      </c>
      <c r="AJ1107">
        <v>1423443</v>
      </c>
      <c r="AK1107">
        <v>664313</v>
      </c>
      <c r="AL1107">
        <v>0</v>
      </c>
      <c r="AM1107">
        <v>0</v>
      </c>
      <c r="AN1107">
        <v>0</v>
      </c>
      <c r="AO1107">
        <v>0</v>
      </c>
      <c r="AP1107">
        <v>2087756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123055</v>
      </c>
      <c r="AZ1107">
        <v>1000000</v>
      </c>
      <c r="BA1107">
        <v>0</v>
      </c>
      <c r="BB1107">
        <v>35000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963740</v>
      </c>
      <c r="BN1107">
        <v>96370</v>
      </c>
      <c r="BO1107">
        <v>302190</v>
      </c>
      <c r="BP1107">
        <v>342460</v>
      </c>
      <c r="BQ1107">
        <v>70380</v>
      </c>
      <c r="BR1107">
        <v>13040</v>
      </c>
      <c r="BS1107">
        <v>51450</v>
      </c>
      <c r="BT1107">
        <v>8000</v>
      </c>
      <c r="BU1107">
        <v>10000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70508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240963.859</v>
      </c>
      <c r="CH1107">
        <v>30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20</v>
      </c>
      <c r="DA1107">
        <v>0</v>
      </c>
      <c r="DB1107">
        <v>25</v>
      </c>
      <c r="DC1107">
        <v>45</v>
      </c>
      <c r="DD1107">
        <v>19.5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2.5</v>
      </c>
      <c r="DR1107">
        <v>2</v>
      </c>
      <c r="DS1107">
        <v>2</v>
      </c>
      <c r="DV1107" s="2"/>
      <c r="DZ1107" t="b">
        <v>1</v>
      </c>
      <c r="EA1107" s="2" t="s">
        <v>185</v>
      </c>
      <c r="ED1107" s="3">
        <v>46174</v>
      </c>
      <c r="EE1107" s="3">
        <v>46203</v>
      </c>
      <c r="EF1107" s="2" t="s">
        <v>173</v>
      </c>
      <c r="EG1107" t="b">
        <v>1</v>
      </c>
      <c r="EH1107" s="2" t="s">
        <v>174</v>
      </c>
      <c r="EK1107" s="2"/>
    </row>
    <row r="1108" spans="1:141" ht="15">
      <c r="A1108" s="3">
        <v>46174</v>
      </c>
      <c r="B1108">
        <v>6310</v>
      </c>
      <c r="D1108" s="2"/>
      <c r="E1108" t="s">
        <v>170</v>
      </c>
      <c r="F1108" s="2" t="s">
        <v>171</v>
      </c>
      <c r="G1108">
        <v>5</v>
      </c>
      <c r="H1108" s="3">
        <v>35359</v>
      </c>
      <c r="J1108">
        <v>133752.25599999999</v>
      </c>
      <c r="K1108">
        <v>141252.23300000001</v>
      </c>
      <c r="L1108">
        <v>168325.57800000001</v>
      </c>
      <c r="M1108">
        <v>21</v>
      </c>
      <c r="N1108">
        <v>8</v>
      </c>
      <c r="O1108">
        <v>1</v>
      </c>
      <c r="P1108">
        <v>30</v>
      </c>
      <c r="Q1108">
        <v>100</v>
      </c>
      <c r="R1108">
        <v>100</v>
      </c>
      <c r="S1108">
        <v>7855046</v>
      </c>
      <c r="T1108">
        <v>1850046</v>
      </c>
      <c r="U1108">
        <v>6005000</v>
      </c>
      <c r="V1108">
        <v>29</v>
      </c>
      <c r="W1108">
        <v>4012567</v>
      </c>
      <c r="X1108">
        <v>0</v>
      </c>
      <c r="Y1108">
        <v>0</v>
      </c>
      <c r="Z1108">
        <v>7500</v>
      </c>
      <c r="AA1108">
        <v>217500</v>
      </c>
      <c r="AB1108">
        <v>0</v>
      </c>
      <c r="AC1108">
        <v>0</v>
      </c>
      <c r="AD1108">
        <v>0</v>
      </c>
      <c r="AE1108">
        <v>225000</v>
      </c>
      <c r="AF1108">
        <v>0</v>
      </c>
      <c r="AG1108">
        <v>529695</v>
      </c>
      <c r="AH1108">
        <v>0</v>
      </c>
      <c r="AI1108">
        <v>662781</v>
      </c>
      <c r="AJ1108">
        <v>1192477</v>
      </c>
      <c r="AK1108">
        <v>1262441</v>
      </c>
      <c r="AL1108">
        <v>0</v>
      </c>
      <c r="AM1108">
        <v>0</v>
      </c>
      <c r="AN1108">
        <v>0</v>
      </c>
      <c r="AO1108">
        <v>0</v>
      </c>
      <c r="AP1108">
        <v>2454918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127561</v>
      </c>
      <c r="AZ1108">
        <v>1000000</v>
      </c>
      <c r="BA1108">
        <v>0</v>
      </c>
      <c r="BB1108">
        <v>35000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971660</v>
      </c>
      <c r="BN1108">
        <v>97160</v>
      </c>
      <c r="BO1108">
        <v>302570</v>
      </c>
      <c r="BP1108">
        <v>342020</v>
      </c>
      <c r="BQ1108">
        <v>70700</v>
      </c>
      <c r="BR1108">
        <v>12040</v>
      </c>
      <c r="BS1108">
        <v>47670</v>
      </c>
      <c r="BT1108">
        <v>0</v>
      </c>
      <c r="BU1108">
        <v>6226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231836.772</v>
      </c>
      <c r="CH1108">
        <v>30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20</v>
      </c>
      <c r="DA1108">
        <v>0</v>
      </c>
      <c r="DB1108">
        <v>21</v>
      </c>
      <c r="DC1108">
        <v>41</v>
      </c>
      <c r="DD1108">
        <v>40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2</v>
      </c>
      <c r="DS1108">
        <v>2</v>
      </c>
      <c r="DV1108" s="2"/>
      <c r="DZ1108" t="b">
        <v>1</v>
      </c>
      <c r="EA1108" s="2" t="s">
        <v>186</v>
      </c>
      <c r="ED1108" s="3">
        <v>46174</v>
      </c>
      <c r="EE1108" s="3">
        <v>46203</v>
      </c>
      <c r="EF1108" s="2" t="s">
        <v>173</v>
      </c>
      <c r="EG1108" t="b">
        <v>1</v>
      </c>
      <c r="EH1108" s="2" t="s">
        <v>174</v>
      </c>
      <c r="EK1108" s="2"/>
    </row>
    <row r="1109" spans="1:141" ht="15">
      <c r="A1109" s="3">
        <v>46174</v>
      </c>
      <c r="B1109">
        <v>6310</v>
      </c>
      <c r="D1109" s="2"/>
      <c r="E1109" t="s">
        <v>170</v>
      </c>
      <c r="F1109" s="2" t="s">
        <v>171</v>
      </c>
      <c r="G1109">
        <v>11</v>
      </c>
      <c r="H1109" s="3">
        <v>35716</v>
      </c>
      <c r="J1109">
        <v>138885.25599999999</v>
      </c>
      <c r="K1109">
        <v>146260.23300000001</v>
      </c>
      <c r="L1109">
        <v>174293.44500000001</v>
      </c>
      <c r="M1109">
        <v>21</v>
      </c>
      <c r="N1109">
        <v>8</v>
      </c>
      <c r="O1109">
        <v>1</v>
      </c>
      <c r="P1109">
        <v>30</v>
      </c>
      <c r="Q1109">
        <v>100</v>
      </c>
      <c r="R1109">
        <v>100</v>
      </c>
      <c r="S1109">
        <v>7913392</v>
      </c>
      <c r="T1109">
        <v>1769108</v>
      </c>
      <c r="U1109">
        <v>6144284</v>
      </c>
      <c r="V1109">
        <v>28</v>
      </c>
      <c r="W1109">
        <v>4166557</v>
      </c>
      <c r="X1109">
        <v>0</v>
      </c>
      <c r="Y1109">
        <v>0</v>
      </c>
      <c r="Z1109">
        <v>11250</v>
      </c>
      <c r="AA1109">
        <v>210000</v>
      </c>
      <c r="AB1109">
        <v>0</v>
      </c>
      <c r="AC1109">
        <v>0</v>
      </c>
      <c r="AD1109">
        <v>0</v>
      </c>
      <c r="AE1109">
        <v>221250</v>
      </c>
      <c r="AF1109">
        <v>0</v>
      </c>
      <c r="AG1109">
        <v>548475</v>
      </c>
      <c r="AH1109">
        <v>0</v>
      </c>
      <c r="AI1109">
        <v>1013080</v>
      </c>
      <c r="AJ1109">
        <v>1561556</v>
      </c>
      <c r="AK1109">
        <v>784320</v>
      </c>
      <c r="AL1109">
        <v>0</v>
      </c>
      <c r="AM1109">
        <v>0</v>
      </c>
      <c r="AN1109">
        <v>0</v>
      </c>
      <c r="AO1109">
        <v>0</v>
      </c>
      <c r="AP1109">
        <v>2345876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134709</v>
      </c>
      <c r="AZ1109">
        <v>1000000</v>
      </c>
      <c r="BA1109">
        <v>0</v>
      </c>
      <c r="BB1109">
        <v>45000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823300</v>
      </c>
      <c r="BN1109">
        <v>82330</v>
      </c>
      <c r="BO1109">
        <v>302570</v>
      </c>
      <c r="BP1109">
        <v>346950</v>
      </c>
      <c r="BQ1109">
        <v>71220</v>
      </c>
      <c r="BR1109">
        <v>12500</v>
      </c>
      <c r="BS1109">
        <v>49360</v>
      </c>
      <c r="BT1109">
        <v>0</v>
      </c>
      <c r="BU1109">
        <v>7500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73378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249783.54300000001</v>
      </c>
      <c r="CH1109">
        <v>30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20</v>
      </c>
      <c r="DA1109">
        <v>0</v>
      </c>
      <c r="DB1109">
        <v>31</v>
      </c>
      <c r="DC1109">
        <v>51</v>
      </c>
      <c r="DD1109">
        <v>24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2</v>
      </c>
      <c r="DS1109">
        <v>2</v>
      </c>
      <c r="DV1109" s="2"/>
      <c r="DZ1109" t="b">
        <v>1</v>
      </c>
      <c r="EA1109" s="2" t="s">
        <v>186</v>
      </c>
      <c r="ED1109" s="3">
        <v>46174</v>
      </c>
      <c r="EE1109" s="3">
        <v>46203</v>
      </c>
      <c r="EF1109" s="2" t="s">
        <v>173</v>
      </c>
      <c r="EG1109" t="b">
        <v>1</v>
      </c>
      <c r="EH1109" s="2" t="s">
        <v>174</v>
      </c>
      <c r="EK1109" s="2"/>
    </row>
    <row r="1110" spans="1:141" ht="15">
      <c r="A1110" s="3">
        <v>46174</v>
      </c>
      <c r="B1110">
        <v>6310</v>
      </c>
      <c r="D1110" s="2"/>
      <c r="E1110" t="s">
        <v>170</v>
      </c>
      <c r="F1110" s="2" t="s">
        <v>171</v>
      </c>
      <c r="G1110">
        <v>11</v>
      </c>
      <c r="H1110" s="3">
        <v>35716</v>
      </c>
      <c r="J1110">
        <v>138885.25599999999</v>
      </c>
      <c r="K1110">
        <v>146135.23300000001</v>
      </c>
      <c r="L1110">
        <v>174144.486</v>
      </c>
      <c r="M1110">
        <v>21</v>
      </c>
      <c r="N1110">
        <v>8</v>
      </c>
      <c r="O1110">
        <v>1</v>
      </c>
      <c r="P1110">
        <v>30</v>
      </c>
      <c r="Q1110">
        <v>100</v>
      </c>
      <c r="R1110">
        <v>100</v>
      </c>
      <c r="S1110">
        <v>8082825</v>
      </c>
      <c r="T1110">
        <v>1703140</v>
      </c>
      <c r="U1110">
        <v>6379685</v>
      </c>
      <c r="V1110">
        <v>28</v>
      </c>
      <c r="W1110">
        <v>4166557</v>
      </c>
      <c r="X1110">
        <v>0</v>
      </c>
      <c r="Y1110">
        <v>0</v>
      </c>
      <c r="Z1110">
        <v>7500</v>
      </c>
      <c r="AA1110">
        <v>210000</v>
      </c>
      <c r="AB1110">
        <v>0</v>
      </c>
      <c r="AC1110">
        <v>0</v>
      </c>
      <c r="AD1110">
        <v>0</v>
      </c>
      <c r="AE1110">
        <v>217500</v>
      </c>
      <c r="AF1110">
        <v>0</v>
      </c>
      <c r="AG1110">
        <v>548007</v>
      </c>
      <c r="AH1110">
        <v>0</v>
      </c>
      <c r="AI1110">
        <v>946910</v>
      </c>
      <c r="AJ1110">
        <v>1494917</v>
      </c>
      <c r="AK1110">
        <v>1044866</v>
      </c>
      <c r="AL1110">
        <v>0</v>
      </c>
      <c r="AM1110">
        <v>0</v>
      </c>
      <c r="AN1110">
        <v>0</v>
      </c>
      <c r="AO1110">
        <v>0</v>
      </c>
      <c r="AP1110">
        <v>2539783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123985</v>
      </c>
      <c r="AZ1110">
        <v>1000000</v>
      </c>
      <c r="BA1110">
        <v>0</v>
      </c>
      <c r="BB1110">
        <v>35000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821930</v>
      </c>
      <c r="BN1110">
        <v>82190</v>
      </c>
      <c r="BO1110">
        <v>302570</v>
      </c>
      <c r="BP1110">
        <v>354380</v>
      </c>
      <c r="BQ1110">
        <v>72750</v>
      </c>
      <c r="BR1110">
        <v>12500</v>
      </c>
      <c r="BS1110">
        <v>49320</v>
      </c>
      <c r="BT1110">
        <v>0</v>
      </c>
      <c r="BU1110">
        <v>7500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245042.989</v>
      </c>
      <c r="CH1110">
        <v>30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20</v>
      </c>
      <c r="DA1110">
        <v>0</v>
      </c>
      <c r="DB1110">
        <v>29</v>
      </c>
      <c r="DC1110">
        <v>49</v>
      </c>
      <c r="DD1110">
        <v>32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2</v>
      </c>
      <c r="DS1110">
        <v>2</v>
      </c>
      <c r="DV1110" s="2"/>
      <c r="DZ1110" t="b">
        <v>1</v>
      </c>
      <c r="EA1110" s="2" t="s">
        <v>186</v>
      </c>
      <c r="ED1110" s="3">
        <v>46174</v>
      </c>
      <c r="EE1110" s="3">
        <v>46203</v>
      </c>
      <c r="EF1110" s="2" t="s">
        <v>173</v>
      </c>
      <c r="EG1110" t="b">
        <v>1</v>
      </c>
      <c r="EH1110" s="2" t="s">
        <v>174</v>
      </c>
      <c r="EK1110" s="2"/>
    </row>
    <row r="1111" spans="1:141" ht="15">
      <c r="A1111" s="3">
        <v>46174</v>
      </c>
      <c r="B1111">
        <v>6310</v>
      </c>
      <c r="D1111" s="2"/>
      <c r="E1111" t="s">
        <v>170</v>
      </c>
      <c r="F1111" s="2" t="s">
        <v>171</v>
      </c>
      <c r="G1111">
        <v>9</v>
      </c>
      <c r="H1111" s="3">
        <v>36458</v>
      </c>
      <c r="J1111">
        <v>137261.25599999999</v>
      </c>
      <c r="K1111">
        <v>144136.23300000001</v>
      </c>
      <c r="L1111">
        <v>175095.67800000001</v>
      </c>
      <c r="M1111">
        <v>21</v>
      </c>
      <c r="N1111">
        <v>8</v>
      </c>
      <c r="O1111">
        <v>1</v>
      </c>
      <c r="P1111">
        <v>30</v>
      </c>
      <c r="Q1111">
        <v>100</v>
      </c>
      <c r="R1111">
        <v>100</v>
      </c>
      <c r="S1111">
        <v>7975354</v>
      </c>
      <c r="T1111">
        <v>1800320</v>
      </c>
      <c r="U1111">
        <v>6175034</v>
      </c>
      <c r="V1111">
        <v>26</v>
      </c>
      <c r="W1111">
        <v>4117837</v>
      </c>
      <c r="X1111">
        <v>0</v>
      </c>
      <c r="Y1111">
        <v>0</v>
      </c>
      <c r="Z1111">
        <v>11250</v>
      </c>
      <c r="AA1111">
        <v>195000</v>
      </c>
      <c r="AB1111">
        <v>0</v>
      </c>
      <c r="AC1111">
        <v>0</v>
      </c>
      <c r="AD1111">
        <v>0</v>
      </c>
      <c r="AE1111">
        <v>206250</v>
      </c>
      <c r="AF1111">
        <v>100000</v>
      </c>
      <c r="AG1111">
        <v>540510</v>
      </c>
      <c r="AH1111">
        <v>0</v>
      </c>
      <c r="AI1111">
        <v>623778</v>
      </c>
      <c r="AJ1111">
        <v>1164289</v>
      </c>
      <c r="AK1111">
        <v>1050574</v>
      </c>
      <c r="AL1111">
        <v>0</v>
      </c>
      <c r="AM1111">
        <v>0</v>
      </c>
      <c r="AN1111">
        <v>0</v>
      </c>
      <c r="AO1111">
        <v>0</v>
      </c>
      <c r="AP1111">
        <v>2214863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311404</v>
      </c>
      <c r="AZ1111">
        <v>1000000</v>
      </c>
      <c r="BA1111">
        <v>0</v>
      </c>
      <c r="BB1111">
        <v>25000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918260</v>
      </c>
      <c r="BN1111">
        <v>91820</v>
      </c>
      <c r="BO1111">
        <v>302570</v>
      </c>
      <c r="BP1111">
        <v>345890</v>
      </c>
      <c r="BQ1111">
        <v>71780</v>
      </c>
      <c r="BR1111">
        <v>12360</v>
      </c>
      <c r="BS1111">
        <v>49640</v>
      </c>
      <c r="BT1111">
        <v>8000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244990.174</v>
      </c>
      <c r="CH1111">
        <v>30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20</v>
      </c>
      <c r="DA1111">
        <v>0</v>
      </c>
      <c r="DB1111">
        <v>19</v>
      </c>
      <c r="DC1111">
        <v>39</v>
      </c>
      <c r="DD1111">
        <v>32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1</v>
      </c>
      <c r="DR1111">
        <v>2</v>
      </c>
      <c r="DS1111">
        <v>2</v>
      </c>
      <c r="DV1111" s="2"/>
      <c r="DZ1111" t="b">
        <v>1</v>
      </c>
      <c r="EA1111" s="2" t="s">
        <v>186</v>
      </c>
      <c r="ED1111" s="3">
        <v>46174</v>
      </c>
      <c r="EE1111" s="3">
        <v>46203</v>
      </c>
      <c r="EF1111" s="2" t="s">
        <v>173</v>
      </c>
      <c r="EG1111" t="b">
        <v>1</v>
      </c>
      <c r="EH1111" s="2" t="s">
        <v>174</v>
      </c>
      <c r="EK1111" s="2"/>
    </row>
    <row r="1112" spans="1:141" ht="15">
      <c r="A1112" s="3">
        <v>46174</v>
      </c>
      <c r="B1112">
        <v>6310</v>
      </c>
      <c r="D1112" s="2"/>
      <c r="E1112" t="s">
        <v>176</v>
      </c>
      <c r="F1112" s="2" t="s">
        <v>177</v>
      </c>
      <c r="G1112">
        <v>1</v>
      </c>
      <c r="H1112" s="3">
        <v>41640</v>
      </c>
      <c r="J1112">
        <v>110982</v>
      </c>
      <c r="K1112">
        <v>113982</v>
      </c>
      <c r="L1112">
        <v>135828.54999999999</v>
      </c>
      <c r="M1112">
        <v>21</v>
      </c>
      <c r="N1112">
        <v>8</v>
      </c>
      <c r="O1112">
        <v>1</v>
      </c>
      <c r="P1112">
        <v>30</v>
      </c>
      <c r="Q1112">
        <v>100</v>
      </c>
      <c r="R1112">
        <v>100</v>
      </c>
      <c r="S1112">
        <v>6835891</v>
      </c>
      <c r="T1112">
        <v>1325891</v>
      </c>
      <c r="U1112">
        <v>5510000</v>
      </c>
      <c r="V1112">
        <v>12</v>
      </c>
      <c r="W1112">
        <v>3329460</v>
      </c>
      <c r="X1112">
        <v>0</v>
      </c>
      <c r="Y1112">
        <v>0</v>
      </c>
      <c r="Z1112">
        <v>0</v>
      </c>
      <c r="AA1112">
        <v>90000</v>
      </c>
      <c r="AB1112">
        <v>0</v>
      </c>
      <c r="AC1112">
        <v>0</v>
      </c>
      <c r="AD1112">
        <v>0</v>
      </c>
      <c r="AE1112">
        <v>90000</v>
      </c>
      <c r="AF1112">
        <v>0</v>
      </c>
      <c r="AG1112">
        <v>427432</v>
      </c>
      <c r="AH1112">
        <v>0</v>
      </c>
      <c r="AI1112">
        <v>636696</v>
      </c>
      <c r="AJ1112">
        <v>1064128</v>
      </c>
      <c r="AK1112">
        <v>611228</v>
      </c>
      <c r="AL1112">
        <v>0</v>
      </c>
      <c r="AM1112">
        <v>510172</v>
      </c>
      <c r="AN1112">
        <v>0</v>
      </c>
      <c r="AO1112">
        <v>60000</v>
      </c>
      <c r="AP1112">
        <v>2245528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135903</v>
      </c>
      <c r="AZ1112">
        <v>1000000</v>
      </c>
      <c r="BA1112">
        <v>0</v>
      </c>
      <c r="BB1112">
        <v>35000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559170</v>
      </c>
      <c r="BN1112">
        <v>55910</v>
      </c>
      <c r="BO1112">
        <v>254500</v>
      </c>
      <c r="BP1112">
        <v>292500</v>
      </c>
      <c r="BQ1112">
        <v>61520</v>
      </c>
      <c r="BR1112">
        <v>9990</v>
      </c>
      <c r="BS1112">
        <v>38460</v>
      </c>
      <c r="BT1112">
        <v>1000</v>
      </c>
      <c r="BU1112">
        <v>403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52438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204504.62</v>
      </c>
      <c r="CH1112">
        <v>30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12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20</v>
      </c>
      <c r="DA1112">
        <v>0</v>
      </c>
      <c r="DB1112">
        <v>25</v>
      </c>
      <c r="DC1112">
        <v>45</v>
      </c>
      <c r="DD1112">
        <v>24</v>
      </c>
      <c r="DE1112">
        <v>0</v>
      </c>
      <c r="DF1112">
        <v>50.08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2</v>
      </c>
      <c r="DS1112">
        <v>2</v>
      </c>
      <c r="DV1112" s="2"/>
      <c r="DZ1112" t="b">
        <v>1</v>
      </c>
      <c r="EA1112" s="2" t="s">
        <v>186</v>
      </c>
      <c r="ED1112" s="3">
        <v>46174</v>
      </c>
      <c r="EE1112" s="3">
        <v>46203</v>
      </c>
      <c r="EF1112" s="2" t="s">
        <v>173</v>
      </c>
      <c r="EG1112" t="b">
        <v>1</v>
      </c>
      <c r="EH1112" s="2" t="s">
        <v>174</v>
      </c>
      <c r="EK1112" s="2"/>
    </row>
    <row r="1113" spans="1:141" ht="15">
      <c r="A1113" s="3">
        <v>46174</v>
      </c>
      <c r="B1113">
        <v>6310</v>
      </c>
      <c r="D1113" s="2"/>
      <c r="E1113" t="s">
        <v>176</v>
      </c>
      <c r="F1113" s="2" t="s">
        <v>177</v>
      </c>
      <c r="G1113">
        <v>11</v>
      </c>
      <c r="H1113" s="3">
        <v>37627</v>
      </c>
      <c r="J1113">
        <v>118803</v>
      </c>
      <c r="K1113">
        <v>124803</v>
      </c>
      <c r="L1113">
        <v>148723.57500000001</v>
      </c>
      <c r="M1113">
        <v>21</v>
      </c>
      <c r="N1113">
        <v>8</v>
      </c>
      <c r="O1113">
        <v>1</v>
      </c>
      <c r="P1113">
        <v>30</v>
      </c>
      <c r="Q1113">
        <v>100</v>
      </c>
      <c r="R1113">
        <v>100</v>
      </c>
      <c r="S1113">
        <v>6907181</v>
      </c>
      <c r="T1113">
        <v>1259310</v>
      </c>
      <c r="U1113">
        <v>5647871</v>
      </c>
      <c r="V1113">
        <v>23</v>
      </c>
      <c r="W1113">
        <v>3564090</v>
      </c>
      <c r="X1113">
        <v>0</v>
      </c>
      <c r="Y1113">
        <v>0</v>
      </c>
      <c r="Z1113">
        <v>7500</v>
      </c>
      <c r="AA1113">
        <v>172500</v>
      </c>
      <c r="AB1113">
        <v>0</v>
      </c>
      <c r="AC1113">
        <v>0</v>
      </c>
      <c r="AD1113">
        <v>0</v>
      </c>
      <c r="AE1113">
        <v>180000</v>
      </c>
      <c r="AF1113">
        <v>0</v>
      </c>
      <c r="AG1113">
        <v>468011</v>
      </c>
      <c r="AH1113">
        <v>0</v>
      </c>
      <c r="AI1113">
        <v>864455</v>
      </c>
      <c r="AJ1113">
        <v>1332467</v>
      </c>
      <c r="AK1113">
        <v>669256</v>
      </c>
      <c r="AL1113">
        <v>0</v>
      </c>
      <c r="AM1113">
        <v>0</v>
      </c>
      <c r="AN1113">
        <v>0</v>
      </c>
      <c r="AO1113">
        <v>0</v>
      </c>
      <c r="AP1113">
        <v>2001723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126368</v>
      </c>
      <c r="AZ1113">
        <v>1000000</v>
      </c>
      <c r="BA1113">
        <v>0</v>
      </c>
      <c r="BB1113">
        <v>35000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503940</v>
      </c>
      <c r="BN1113">
        <v>50390</v>
      </c>
      <c r="BO1113">
        <v>260680</v>
      </c>
      <c r="BP1113">
        <v>301820</v>
      </c>
      <c r="BQ1113">
        <v>62160</v>
      </c>
      <c r="BR1113">
        <v>10700</v>
      </c>
      <c r="BS1113">
        <v>42120</v>
      </c>
      <c r="BT1113">
        <v>20000</v>
      </c>
      <c r="BU1113">
        <v>7500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200347.696</v>
      </c>
      <c r="CH1113">
        <v>30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20</v>
      </c>
      <c r="DA1113">
        <v>0</v>
      </c>
      <c r="DB1113">
        <v>31</v>
      </c>
      <c r="DC1113">
        <v>51</v>
      </c>
      <c r="DD1113">
        <v>24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2</v>
      </c>
      <c r="DS1113">
        <v>2</v>
      </c>
      <c r="DV1113" s="2"/>
      <c r="DZ1113" t="b">
        <v>1</v>
      </c>
      <c r="EA1113" s="2" t="s">
        <v>186</v>
      </c>
      <c r="ED1113" s="3">
        <v>46174</v>
      </c>
      <c r="EE1113" s="3">
        <v>46203</v>
      </c>
      <c r="EF1113" s="2" t="s">
        <v>173</v>
      </c>
      <c r="EG1113" t="b">
        <v>1</v>
      </c>
      <c r="EH1113" s="2" t="s">
        <v>174</v>
      </c>
      <c r="EK1113" s="2"/>
    </row>
    <row r="1114" spans="1:141" ht="15">
      <c r="A1114" s="3">
        <v>46174</v>
      </c>
      <c r="B1114">
        <v>6310</v>
      </c>
      <c r="D1114" s="2"/>
      <c r="E1114" t="s">
        <v>176</v>
      </c>
      <c r="F1114" s="2" t="s">
        <v>177</v>
      </c>
      <c r="G1114">
        <v>9</v>
      </c>
      <c r="H1114" s="3">
        <v>37712</v>
      </c>
      <c r="J1114">
        <v>117499</v>
      </c>
      <c r="K1114">
        <v>123624</v>
      </c>
      <c r="L1114">
        <v>147318.6</v>
      </c>
      <c r="M1114">
        <v>21</v>
      </c>
      <c r="N1114">
        <v>8</v>
      </c>
      <c r="O1114">
        <v>1</v>
      </c>
      <c r="P1114">
        <v>30</v>
      </c>
      <c r="Q1114">
        <v>100</v>
      </c>
      <c r="R1114">
        <v>100</v>
      </c>
      <c r="S1114">
        <v>7067808</v>
      </c>
      <c r="T1114">
        <v>1431600</v>
      </c>
      <c r="U1114">
        <v>5636208</v>
      </c>
      <c r="V1114">
        <v>23</v>
      </c>
      <c r="W1114">
        <v>3524970</v>
      </c>
      <c r="X1114">
        <v>0</v>
      </c>
      <c r="Y1114">
        <v>0</v>
      </c>
      <c r="Z1114">
        <v>11250</v>
      </c>
      <c r="AA1114">
        <v>172500</v>
      </c>
      <c r="AB1114">
        <v>0</v>
      </c>
      <c r="AC1114">
        <v>0</v>
      </c>
      <c r="AD1114">
        <v>0</v>
      </c>
      <c r="AE1114">
        <v>183750</v>
      </c>
      <c r="AF1114">
        <v>0</v>
      </c>
      <c r="AG1114">
        <v>463590</v>
      </c>
      <c r="AH1114">
        <v>0</v>
      </c>
      <c r="AI1114">
        <v>524822</v>
      </c>
      <c r="AJ1114">
        <v>988412</v>
      </c>
      <c r="AK1114">
        <v>662933</v>
      </c>
      <c r="AL1114">
        <v>0</v>
      </c>
      <c r="AM1114">
        <v>483278</v>
      </c>
      <c r="AN1114">
        <v>0</v>
      </c>
      <c r="AO1114">
        <v>55000</v>
      </c>
      <c r="AP1114">
        <v>2189623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144465</v>
      </c>
      <c r="AZ1114">
        <v>1000000</v>
      </c>
      <c r="BA1114">
        <v>0</v>
      </c>
      <c r="BB1114">
        <v>25000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656060</v>
      </c>
      <c r="BN1114">
        <v>65600</v>
      </c>
      <c r="BO1114">
        <v>282910</v>
      </c>
      <c r="BP1114">
        <v>308120</v>
      </c>
      <c r="BQ1114">
        <v>63610</v>
      </c>
      <c r="BR1114">
        <v>10580</v>
      </c>
      <c r="BS1114">
        <v>41720</v>
      </c>
      <c r="BT1114">
        <v>0</v>
      </c>
      <c r="BU1114">
        <v>3000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237122.391</v>
      </c>
      <c r="CH1114">
        <v>30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11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20</v>
      </c>
      <c r="DA1114">
        <v>0</v>
      </c>
      <c r="DB1114">
        <v>19</v>
      </c>
      <c r="DC1114">
        <v>39</v>
      </c>
      <c r="DD1114">
        <v>24</v>
      </c>
      <c r="DE1114">
        <v>0</v>
      </c>
      <c r="DF1114">
        <v>43.74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2</v>
      </c>
      <c r="DS1114">
        <v>2</v>
      </c>
      <c r="DV1114" s="2"/>
      <c r="DZ1114" t="b">
        <v>1</v>
      </c>
      <c r="EA1114" s="2" t="s">
        <v>186</v>
      </c>
      <c r="ED1114" s="3">
        <v>46174</v>
      </c>
      <c r="EE1114" s="3">
        <v>46203</v>
      </c>
      <c r="EF1114" s="2" t="s">
        <v>173</v>
      </c>
      <c r="EG1114" t="b">
        <v>1</v>
      </c>
      <c r="EH1114" s="2" t="s">
        <v>174</v>
      </c>
      <c r="EK1114" s="2"/>
    </row>
    <row r="1115" spans="1:141" ht="15">
      <c r="A1115" s="3">
        <v>46174</v>
      </c>
      <c r="B1115">
        <v>6310</v>
      </c>
      <c r="D1115" s="2"/>
      <c r="E1115" t="s">
        <v>176</v>
      </c>
      <c r="F1115" s="2" t="s">
        <v>177</v>
      </c>
      <c r="G1115">
        <v>3</v>
      </c>
      <c r="H1115" s="3">
        <v>37816</v>
      </c>
      <c r="J1115">
        <v>112762</v>
      </c>
      <c r="K1115">
        <v>117762</v>
      </c>
      <c r="L1115">
        <v>140333.04999999999</v>
      </c>
      <c r="M1115">
        <v>21</v>
      </c>
      <c r="N1115">
        <v>8</v>
      </c>
      <c r="O1115">
        <v>1</v>
      </c>
      <c r="P1115">
        <v>30</v>
      </c>
      <c r="Q1115">
        <v>100</v>
      </c>
      <c r="R1115">
        <v>100</v>
      </c>
      <c r="S1115">
        <v>6846320</v>
      </c>
      <c r="T1115">
        <v>1607380</v>
      </c>
      <c r="U1115">
        <v>5238940</v>
      </c>
      <c r="V1115">
        <v>20</v>
      </c>
      <c r="W1115">
        <v>3382860</v>
      </c>
      <c r="X1115">
        <v>0</v>
      </c>
      <c r="Y1115">
        <v>0</v>
      </c>
      <c r="Z1115">
        <v>0</v>
      </c>
      <c r="AA1115">
        <v>150000</v>
      </c>
      <c r="AB1115">
        <v>0</v>
      </c>
      <c r="AC1115">
        <v>0</v>
      </c>
      <c r="AD1115">
        <v>0</v>
      </c>
      <c r="AE1115">
        <v>150000</v>
      </c>
      <c r="AF1115">
        <v>0</v>
      </c>
      <c r="AG1115">
        <v>441607</v>
      </c>
      <c r="AH1115">
        <v>0</v>
      </c>
      <c r="AI1115">
        <v>552561</v>
      </c>
      <c r="AJ1115">
        <v>994168</v>
      </c>
      <c r="AK1115">
        <v>631498</v>
      </c>
      <c r="AL1115">
        <v>0</v>
      </c>
      <c r="AM1115">
        <v>481412</v>
      </c>
      <c r="AN1115">
        <v>0</v>
      </c>
      <c r="AO1115">
        <v>55000</v>
      </c>
      <c r="AP1115">
        <v>2162078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141382</v>
      </c>
      <c r="AZ1115">
        <v>1000000</v>
      </c>
      <c r="BA1115">
        <v>0</v>
      </c>
      <c r="BB1115">
        <v>10000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752770</v>
      </c>
      <c r="BN1115">
        <v>75270</v>
      </c>
      <c r="BO1115">
        <v>256350</v>
      </c>
      <c r="BP1115">
        <v>297190</v>
      </c>
      <c r="BQ1115">
        <v>61620</v>
      </c>
      <c r="BR1115">
        <v>10150</v>
      </c>
      <c r="BS1115">
        <v>39740</v>
      </c>
      <c r="BT1115">
        <v>0</v>
      </c>
      <c r="BU1115">
        <v>7500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106790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214413.174</v>
      </c>
      <c r="CH1115">
        <v>30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11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20</v>
      </c>
      <c r="DA1115">
        <v>0</v>
      </c>
      <c r="DB1115">
        <v>21</v>
      </c>
      <c r="DC1115">
        <v>41</v>
      </c>
      <c r="DD1115">
        <v>24</v>
      </c>
      <c r="DE1115">
        <v>0</v>
      </c>
      <c r="DF1115">
        <v>45.74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1.5</v>
      </c>
      <c r="DR1115">
        <v>2</v>
      </c>
      <c r="DS1115">
        <v>2</v>
      </c>
      <c r="DV1115" s="2"/>
      <c r="DZ1115" t="b">
        <v>1</v>
      </c>
      <c r="EA1115" s="2" t="s">
        <v>186</v>
      </c>
      <c r="ED1115" s="3">
        <v>46174</v>
      </c>
      <c r="EE1115" s="3">
        <v>46203</v>
      </c>
      <c r="EF1115" s="2" t="s">
        <v>173</v>
      </c>
      <c r="EG1115" t="b">
        <v>1</v>
      </c>
      <c r="EH1115" s="2" t="s">
        <v>174</v>
      </c>
      <c r="EK1115" s="2"/>
    </row>
    <row r="1116" spans="1:141" ht="15">
      <c r="A1116" s="3">
        <v>46174</v>
      </c>
      <c r="B1116">
        <v>6310</v>
      </c>
      <c r="D1116" s="2"/>
      <c r="E1116" t="s">
        <v>176</v>
      </c>
      <c r="F1116" s="2" t="s">
        <v>177</v>
      </c>
      <c r="G1116">
        <v>9</v>
      </c>
      <c r="H1116" s="3">
        <v>37879</v>
      </c>
      <c r="J1116">
        <v>117499</v>
      </c>
      <c r="K1116">
        <v>123749</v>
      </c>
      <c r="L1116">
        <v>147467.55799999999</v>
      </c>
      <c r="M1116">
        <v>21</v>
      </c>
      <c r="N1116">
        <v>8</v>
      </c>
      <c r="O1116">
        <v>1</v>
      </c>
      <c r="P1116">
        <v>30</v>
      </c>
      <c r="Q1116">
        <v>100</v>
      </c>
      <c r="R1116">
        <v>100</v>
      </c>
      <c r="S1116">
        <v>6991306</v>
      </c>
      <c r="T1116">
        <v>1460306</v>
      </c>
      <c r="U1116">
        <v>5531000</v>
      </c>
      <c r="V1116">
        <v>22</v>
      </c>
      <c r="W1116">
        <v>3524970</v>
      </c>
      <c r="X1116">
        <v>0</v>
      </c>
      <c r="Y1116">
        <v>0</v>
      </c>
      <c r="Z1116">
        <v>22500</v>
      </c>
      <c r="AA1116">
        <v>165000</v>
      </c>
      <c r="AB1116">
        <v>0</v>
      </c>
      <c r="AC1116">
        <v>0</v>
      </c>
      <c r="AD1116">
        <v>0</v>
      </c>
      <c r="AE1116">
        <v>187500</v>
      </c>
      <c r="AF1116">
        <v>0</v>
      </c>
      <c r="AG1116">
        <v>464058</v>
      </c>
      <c r="AH1116">
        <v>0</v>
      </c>
      <c r="AI1116">
        <v>746554</v>
      </c>
      <c r="AJ1116">
        <v>1210613</v>
      </c>
      <c r="AK1116">
        <v>884805</v>
      </c>
      <c r="AL1116">
        <v>0</v>
      </c>
      <c r="AM1116">
        <v>0</v>
      </c>
      <c r="AN1116">
        <v>0</v>
      </c>
      <c r="AO1116">
        <v>0</v>
      </c>
      <c r="AP1116">
        <v>2095418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128418</v>
      </c>
      <c r="AZ1116">
        <v>1000000</v>
      </c>
      <c r="BA1116">
        <v>0</v>
      </c>
      <c r="BB1116">
        <v>55000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671380</v>
      </c>
      <c r="BN1116">
        <v>67130</v>
      </c>
      <c r="BO1116">
        <v>271410</v>
      </c>
      <c r="BP1116">
        <v>306020</v>
      </c>
      <c r="BQ1116">
        <v>62920</v>
      </c>
      <c r="BR1116">
        <v>10580</v>
      </c>
      <c r="BS1116">
        <v>41760</v>
      </c>
      <c r="BT1116">
        <v>23000</v>
      </c>
      <c r="BU1116">
        <v>6106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211631.804</v>
      </c>
      <c r="CH1116">
        <v>30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20</v>
      </c>
      <c r="DA1116">
        <v>0</v>
      </c>
      <c r="DB1116">
        <v>27</v>
      </c>
      <c r="DC1116">
        <v>47</v>
      </c>
      <c r="DD1116">
        <v>32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2</v>
      </c>
      <c r="DS1116">
        <v>2</v>
      </c>
      <c r="DV1116" s="2"/>
      <c r="DZ1116" t="b">
        <v>1</v>
      </c>
      <c r="EA1116" s="2" t="s">
        <v>186</v>
      </c>
      <c r="ED1116" s="3">
        <v>46174</v>
      </c>
      <c r="EE1116" s="3">
        <v>46203</v>
      </c>
      <c r="EF1116" s="2" t="s">
        <v>173</v>
      </c>
      <c r="EG1116" t="b">
        <v>1</v>
      </c>
      <c r="EH1116" s="2" t="s">
        <v>174</v>
      </c>
      <c r="EK1116" s="2"/>
    </row>
    <row r="1117" spans="1:141" ht="15">
      <c r="A1117" s="3">
        <v>46174</v>
      </c>
      <c r="B1117">
        <v>6310</v>
      </c>
      <c r="D1117" s="2"/>
      <c r="E1117" t="s">
        <v>176</v>
      </c>
      <c r="F1117" s="2" t="s">
        <v>177</v>
      </c>
      <c r="G1117">
        <v>14</v>
      </c>
      <c r="H1117" s="3">
        <v>37879</v>
      </c>
      <c r="J1117">
        <v>120599</v>
      </c>
      <c r="K1117">
        <v>126349</v>
      </c>
      <c r="L1117">
        <v>150565.89199999999</v>
      </c>
      <c r="M1117">
        <v>21</v>
      </c>
      <c r="N1117">
        <v>8</v>
      </c>
      <c r="O1117">
        <v>1</v>
      </c>
      <c r="P1117">
        <v>30</v>
      </c>
      <c r="Q1117">
        <v>100</v>
      </c>
      <c r="R1117">
        <v>100</v>
      </c>
      <c r="S1117">
        <v>7129736</v>
      </c>
      <c r="T1117">
        <v>1569736</v>
      </c>
      <c r="U1117">
        <v>5560000</v>
      </c>
      <c r="V1117">
        <v>22</v>
      </c>
      <c r="W1117">
        <v>3617970</v>
      </c>
      <c r="X1117">
        <v>0</v>
      </c>
      <c r="Y1117">
        <v>0</v>
      </c>
      <c r="Z1117">
        <v>7500</v>
      </c>
      <c r="AA1117">
        <v>165000</v>
      </c>
      <c r="AB1117">
        <v>0</v>
      </c>
      <c r="AC1117">
        <v>0</v>
      </c>
      <c r="AD1117">
        <v>0</v>
      </c>
      <c r="AE1117">
        <v>172500</v>
      </c>
      <c r="AF1117">
        <v>0</v>
      </c>
      <c r="AG1117">
        <v>473808</v>
      </c>
      <c r="AH1117">
        <v>0</v>
      </c>
      <c r="AI1117">
        <v>649315</v>
      </c>
      <c r="AJ1117">
        <v>1123124</v>
      </c>
      <c r="AK1117">
        <v>451697</v>
      </c>
      <c r="AL1117">
        <v>0</v>
      </c>
      <c r="AM1117">
        <v>539101</v>
      </c>
      <c r="AN1117">
        <v>0</v>
      </c>
      <c r="AO1117">
        <v>55000</v>
      </c>
      <c r="AP1117">
        <v>2168922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135344</v>
      </c>
      <c r="AZ1117">
        <v>1000000</v>
      </c>
      <c r="BA1117">
        <v>0</v>
      </c>
      <c r="BB1117">
        <v>35000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710340</v>
      </c>
      <c r="BN1117">
        <v>71030</v>
      </c>
      <c r="BO1117">
        <v>278770</v>
      </c>
      <c r="BP1117">
        <v>310160</v>
      </c>
      <c r="BQ1117">
        <v>64170</v>
      </c>
      <c r="BR1117">
        <v>10860</v>
      </c>
      <c r="BS1117">
        <v>42640</v>
      </c>
      <c r="BT1117">
        <v>10000</v>
      </c>
      <c r="BU1117">
        <v>7152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64614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223007.359</v>
      </c>
      <c r="CH1117">
        <v>30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11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20</v>
      </c>
      <c r="DA1117">
        <v>0</v>
      </c>
      <c r="DB1117">
        <v>23</v>
      </c>
      <c r="DC1117">
        <v>43</v>
      </c>
      <c r="DD1117">
        <v>16</v>
      </c>
      <c r="DE1117">
        <v>0</v>
      </c>
      <c r="DF1117">
        <v>47.74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1</v>
      </c>
      <c r="DR1117">
        <v>2</v>
      </c>
      <c r="DS1117">
        <v>2</v>
      </c>
      <c r="DV1117" s="2"/>
      <c r="DZ1117" t="b">
        <v>1</v>
      </c>
      <c r="EA1117" s="2" t="s">
        <v>186</v>
      </c>
      <c r="ED1117" s="3">
        <v>46174</v>
      </c>
      <c r="EE1117" s="3">
        <v>46203</v>
      </c>
      <c r="EF1117" s="2" t="s">
        <v>173</v>
      </c>
      <c r="EG1117" t="b">
        <v>1</v>
      </c>
      <c r="EH1117" s="2" t="s">
        <v>174</v>
      </c>
      <c r="EK1117" s="2"/>
    </row>
    <row r="1118" spans="1:141" ht="15">
      <c r="A1118" s="3">
        <v>46174</v>
      </c>
      <c r="B1118">
        <v>6310</v>
      </c>
      <c r="D1118" s="2"/>
      <c r="E1118" t="s">
        <v>176</v>
      </c>
      <c r="F1118" s="2" t="s">
        <v>177</v>
      </c>
      <c r="G1118">
        <v>13</v>
      </c>
      <c r="H1118" s="3">
        <v>37895</v>
      </c>
      <c r="J1118">
        <v>120027</v>
      </c>
      <c r="K1118">
        <v>125777</v>
      </c>
      <c r="L1118">
        <v>149884.258</v>
      </c>
      <c r="M1118">
        <v>21</v>
      </c>
      <c r="N1118">
        <v>8</v>
      </c>
      <c r="O1118">
        <v>1</v>
      </c>
      <c r="P1118">
        <v>30</v>
      </c>
      <c r="Q1118">
        <v>100</v>
      </c>
      <c r="R1118">
        <v>100</v>
      </c>
      <c r="S1118">
        <v>6995076</v>
      </c>
      <c r="T1118">
        <v>1496240</v>
      </c>
      <c r="U1118">
        <v>5498836</v>
      </c>
      <c r="V1118">
        <v>22</v>
      </c>
      <c r="W1118">
        <v>3600810</v>
      </c>
      <c r="X1118">
        <v>0</v>
      </c>
      <c r="Y1118">
        <v>0</v>
      </c>
      <c r="Z1118">
        <v>7500</v>
      </c>
      <c r="AA1118">
        <v>165000</v>
      </c>
      <c r="AB1118">
        <v>0</v>
      </c>
      <c r="AC1118">
        <v>0</v>
      </c>
      <c r="AD1118">
        <v>0</v>
      </c>
      <c r="AE1118">
        <v>172500</v>
      </c>
      <c r="AF1118">
        <v>0</v>
      </c>
      <c r="AG1118">
        <v>471663</v>
      </c>
      <c r="AH1118">
        <v>0</v>
      </c>
      <c r="AI1118">
        <v>590169</v>
      </c>
      <c r="AJ1118">
        <v>1061833</v>
      </c>
      <c r="AK1118">
        <v>449652</v>
      </c>
      <c r="AL1118">
        <v>0</v>
      </c>
      <c r="AM1118">
        <v>487873</v>
      </c>
      <c r="AN1118">
        <v>0</v>
      </c>
      <c r="AO1118">
        <v>50000</v>
      </c>
      <c r="AP1118">
        <v>2049358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137408</v>
      </c>
      <c r="AZ1118">
        <v>1000000</v>
      </c>
      <c r="BA1118">
        <v>0</v>
      </c>
      <c r="BB1118">
        <v>35000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721220</v>
      </c>
      <c r="BN1118">
        <v>72120</v>
      </c>
      <c r="BO1118">
        <v>279110</v>
      </c>
      <c r="BP1118">
        <v>304580</v>
      </c>
      <c r="BQ1118">
        <v>62960</v>
      </c>
      <c r="BR1118">
        <v>10810</v>
      </c>
      <c r="BS1118">
        <v>42440</v>
      </c>
      <c r="BT1118">
        <v>0</v>
      </c>
      <c r="BU1118">
        <v>3000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230640.337</v>
      </c>
      <c r="CH1118">
        <v>30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10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20</v>
      </c>
      <c r="DA1118">
        <v>0</v>
      </c>
      <c r="DB1118">
        <v>21</v>
      </c>
      <c r="DC1118">
        <v>41</v>
      </c>
      <c r="DD1118">
        <v>16</v>
      </c>
      <c r="DE1118">
        <v>0</v>
      </c>
      <c r="DF1118">
        <v>43.4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2</v>
      </c>
      <c r="DS1118">
        <v>2</v>
      </c>
      <c r="DV1118" s="2"/>
      <c r="DZ1118" t="b">
        <v>1</v>
      </c>
      <c r="EA1118" s="2" t="s">
        <v>186</v>
      </c>
      <c r="ED1118" s="3">
        <v>46174</v>
      </c>
      <c r="EE1118" s="3">
        <v>46203</v>
      </c>
      <c r="EF1118" s="2" t="s">
        <v>173</v>
      </c>
      <c r="EG1118" t="b">
        <v>1</v>
      </c>
      <c r="EH1118" s="2" t="s">
        <v>174</v>
      </c>
      <c r="EK1118" s="2"/>
    </row>
    <row r="1119" spans="1:141" ht="15">
      <c r="A1119" s="3">
        <v>46174</v>
      </c>
      <c r="B1119">
        <v>6310</v>
      </c>
      <c r="D1119" s="2"/>
      <c r="E1119" t="s">
        <v>176</v>
      </c>
      <c r="F1119" s="2" t="s">
        <v>177</v>
      </c>
      <c r="G1119">
        <v>7</v>
      </c>
      <c r="H1119" s="3">
        <v>37970</v>
      </c>
      <c r="J1119">
        <v>116033</v>
      </c>
      <c r="K1119">
        <v>121783</v>
      </c>
      <c r="L1119">
        <v>145124.742</v>
      </c>
      <c r="M1119">
        <v>21</v>
      </c>
      <c r="N1119">
        <v>8</v>
      </c>
      <c r="O1119">
        <v>1</v>
      </c>
      <c r="P1119">
        <v>30</v>
      </c>
      <c r="Q1119">
        <v>100</v>
      </c>
      <c r="R1119">
        <v>100</v>
      </c>
      <c r="S1119">
        <v>7169258</v>
      </c>
      <c r="T1119">
        <v>1577258</v>
      </c>
      <c r="U1119">
        <v>5592000</v>
      </c>
      <c r="V1119">
        <v>22</v>
      </c>
      <c r="W1119">
        <v>3480990</v>
      </c>
      <c r="X1119">
        <v>0</v>
      </c>
      <c r="Y1119">
        <v>0</v>
      </c>
      <c r="Z1119">
        <v>7500</v>
      </c>
      <c r="AA1119">
        <v>165000</v>
      </c>
      <c r="AB1119">
        <v>0</v>
      </c>
      <c r="AC1119">
        <v>0</v>
      </c>
      <c r="AD1119">
        <v>0</v>
      </c>
      <c r="AE1119">
        <v>172500</v>
      </c>
      <c r="AF1119">
        <v>0</v>
      </c>
      <c r="AG1119">
        <v>456686</v>
      </c>
      <c r="AH1119">
        <v>0</v>
      </c>
      <c r="AI1119">
        <v>517006</v>
      </c>
      <c r="AJ1119">
        <v>973693</v>
      </c>
      <c r="AK1119">
        <v>870748</v>
      </c>
      <c r="AL1119">
        <v>0</v>
      </c>
      <c r="AM1119">
        <v>454313</v>
      </c>
      <c r="AN1119">
        <v>0</v>
      </c>
      <c r="AO1119">
        <v>55000</v>
      </c>
      <c r="AP1119">
        <v>2353754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137014</v>
      </c>
      <c r="AZ1119">
        <v>1000000</v>
      </c>
      <c r="BA1119">
        <v>0</v>
      </c>
      <c r="BB1119">
        <v>25000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793400</v>
      </c>
      <c r="BN1119">
        <v>79340</v>
      </c>
      <c r="BO1119">
        <v>268850</v>
      </c>
      <c r="BP1119">
        <v>310990</v>
      </c>
      <c r="BQ1119">
        <v>64520</v>
      </c>
      <c r="BR1119">
        <v>10450</v>
      </c>
      <c r="BS1119">
        <v>41100</v>
      </c>
      <c r="BT1119">
        <v>0</v>
      </c>
      <c r="BU1119">
        <v>8608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224265.141</v>
      </c>
      <c r="CH1119">
        <v>30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11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20</v>
      </c>
      <c r="DA1119">
        <v>0</v>
      </c>
      <c r="DB1119">
        <v>19</v>
      </c>
      <c r="DC1119">
        <v>39</v>
      </c>
      <c r="DD1119">
        <v>32</v>
      </c>
      <c r="DE1119">
        <v>0</v>
      </c>
      <c r="DF1119">
        <v>41.74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2</v>
      </c>
      <c r="DS1119">
        <v>2</v>
      </c>
      <c r="DV1119" s="2"/>
      <c r="DZ1119" t="b">
        <v>1</v>
      </c>
      <c r="EA1119" s="2" t="s">
        <v>186</v>
      </c>
      <c r="ED1119" s="3">
        <v>46174</v>
      </c>
      <c r="EE1119" s="3">
        <v>46203</v>
      </c>
      <c r="EF1119" s="2" t="s">
        <v>173</v>
      </c>
      <c r="EG1119" t="b">
        <v>1</v>
      </c>
      <c r="EH1119" s="2" t="s">
        <v>174</v>
      </c>
      <c r="EK1119" s="2"/>
    </row>
    <row r="1120" spans="1:141" ht="15">
      <c r="A1120" s="3">
        <v>46174</v>
      </c>
      <c r="B1120">
        <v>6310</v>
      </c>
      <c r="D1120" s="2"/>
      <c r="E1120" t="s">
        <v>176</v>
      </c>
      <c r="F1120" s="2" t="s">
        <v>177</v>
      </c>
      <c r="G1120">
        <v>1</v>
      </c>
      <c r="H1120" s="3">
        <v>41640</v>
      </c>
      <c r="J1120">
        <v>110982</v>
      </c>
      <c r="K1120">
        <v>114232</v>
      </c>
      <c r="L1120">
        <v>136126.467</v>
      </c>
      <c r="M1120">
        <v>21</v>
      </c>
      <c r="N1120">
        <v>8</v>
      </c>
      <c r="O1120">
        <v>1</v>
      </c>
      <c r="P1120">
        <v>30</v>
      </c>
      <c r="Q1120">
        <v>100</v>
      </c>
      <c r="R1120">
        <v>100</v>
      </c>
      <c r="S1120">
        <v>6577219</v>
      </c>
      <c r="T1120">
        <v>1297219</v>
      </c>
      <c r="U1120">
        <v>5280000</v>
      </c>
      <c r="V1120">
        <v>12</v>
      </c>
      <c r="W1120">
        <v>3329460</v>
      </c>
      <c r="X1120">
        <v>0</v>
      </c>
      <c r="Y1120">
        <v>0</v>
      </c>
      <c r="Z1120">
        <v>7500</v>
      </c>
      <c r="AA1120">
        <v>90000</v>
      </c>
      <c r="AB1120">
        <v>0</v>
      </c>
      <c r="AC1120">
        <v>0</v>
      </c>
      <c r="AD1120">
        <v>0</v>
      </c>
      <c r="AE1120">
        <v>97500</v>
      </c>
      <c r="AF1120">
        <v>0</v>
      </c>
      <c r="AG1120">
        <v>428370</v>
      </c>
      <c r="AH1120">
        <v>0</v>
      </c>
      <c r="AI1120">
        <v>740187</v>
      </c>
      <c r="AJ1120">
        <v>1168557</v>
      </c>
      <c r="AK1120">
        <v>816758</v>
      </c>
      <c r="AL1120">
        <v>0</v>
      </c>
      <c r="AM1120">
        <v>0</v>
      </c>
      <c r="AN1120">
        <v>0</v>
      </c>
      <c r="AO1120">
        <v>0</v>
      </c>
      <c r="AP1120">
        <v>1985315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129944</v>
      </c>
      <c r="AZ1120">
        <v>1000000</v>
      </c>
      <c r="BA1120">
        <v>0</v>
      </c>
      <c r="BB1120">
        <v>35000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648470</v>
      </c>
      <c r="BN1120">
        <v>64840</v>
      </c>
      <c r="BO1120">
        <v>185290</v>
      </c>
      <c r="BP1120">
        <v>281110</v>
      </c>
      <c r="BQ1120">
        <v>59190</v>
      </c>
      <c r="BR1120">
        <v>9990</v>
      </c>
      <c r="BS1120">
        <v>38550</v>
      </c>
      <c r="BT1120">
        <v>0</v>
      </c>
      <c r="BU1120">
        <v>9779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191338.598</v>
      </c>
      <c r="CH1120">
        <v>30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20</v>
      </c>
      <c r="DA1120">
        <v>0</v>
      </c>
      <c r="DB1120">
        <v>29</v>
      </c>
      <c r="DC1120">
        <v>49</v>
      </c>
      <c r="DD1120">
        <v>32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2</v>
      </c>
      <c r="DS1120">
        <v>2</v>
      </c>
      <c r="DV1120" s="2"/>
      <c r="DZ1120" t="b">
        <v>1</v>
      </c>
      <c r="EA1120" s="2" t="s">
        <v>186</v>
      </c>
      <c r="ED1120" s="3">
        <v>46174</v>
      </c>
      <c r="EE1120" s="3">
        <v>46203</v>
      </c>
      <c r="EF1120" s="2" t="s">
        <v>173</v>
      </c>
      <c r="EG1120" t="b">
        <v>1</v>
      </c>
      <c r="EH1120" s="2" t="s">
        <v>174</v>
      </c>
      <c r="EK1120" s="2"/>
    </row>
    <row r="1121" spans="1:141" ht="15">
      <c r="A1121" s="3">
        <v>46174</v>
      </c>
      <c r="B1121">
        <v>7100</v>
      </c>
      <c r="D1121" s="2"/>
      <c r="E1121" t="s">
        <v>170</v>
      </c>
      <c r="F1121" s="2" t="s">
        <v>171</v>
      </c>
      <c r="G1121">
        <v>24</v>
      </c>
      <c r="H1121" s="3">
        <v>33434</v>
      </c>
      <c r="J1121">
        <v>145990.25599999999</v>
      </c>
      <c r="K1121">
        <v>153990.23300000001</v>
      </c>
      <c r="L1121">
        <v>186838.361</v>
      </c>
      <c r="M1121">
        <v>21</v>
      </c>
      <c r="N1121">
        <v>8</v>
      </c>
      <c r="O1121">
        <v>1</v>
      </c>
      <c r="P1121">
        <v>30</v>
      </c>
      <c r="Q1121">
        <v>100</v>
      </c>
      <c r="R1121">
        <v>100</v>
      </c>
      <c r="S1121">
        <v>8310671</v>
      </c>
      <c r="T1121">
        <v>1746580</v>
      </c>
      <c r="U1121">
        <v>6564091</v>
      </c>
      <c r="V1121">
        <v>32</v>
      </c>
      <c r="W1121">
        <v>4379707</v>
      </c>
      <c r="X1121">
        <v>0</v>
      </c>
      <c r="Y1121">
        <v>0</v>
      </c>
      <c r="Z1121">
        <v>0</v>
      </c>
      <c r="AA1121">
        <v>240000</v>
      </c>
      <c r="AB1121">
        <v>0</v>
      </c>
      <c r="AC1121">
        <v>0</v>
      </c>
      <c r="AD1121">
        <v>0</v>
      </c>
      <c r="AE1121">
        <v>240000</v>
      </c>
      <c r="AF1121">
        <v>100000</v>
      </c>
      <c r="AG1121">
        <v>577463</v>
      </c>
      <c r="AH1121">
        <v>0</v>
      </c>
      <c r="AI1121">
        <v>858288</v>
      </c>
      <c r="AJ1121">
        <v>1435752</v>
      </c>
      <c r="AK1121">
        <v>980901</v>
      </c>
      <c r="AL1121">
        <v>0</v>
      </c>
      <c r="AM1121">
        <v>0</v>
      </c>
      <c r="AN1121">
        <v>0</v>
      </c>
      <c r="AO1121">
        <v>0</v>
      </c>
      <c r="AP1121">
        <v>2416653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139311</v>
      </c>
      <c r="AZ1121">
        <v>1000000</v>
      </c>
      <c r="BA1121">
        <v>0</v>
      </c>
      <c r="BB1121">
        <v>35000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843880</v>
      </c>
      <c r="BN1121">
        <v>84380</v>
      </c>
      <c r="BO1121">
        <v>302570</v>
      </c>
      <c r="BP1121">
        <v>359840</v>
      </c>
      <c r="BQ1121">
        <v>74800</v>
      </c>
      <c r="BR1121">
        <v>13140</v>
      </c>
      <c r="BS1121">
        <v>52970</v>
      </c>
      <c r="BT1121">
        <v>0</v>
      </c>
      <c r="BU1121">
        <v>15000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270349.29300000001</v>
      </c>
      <c r="CH1121">
        <v>30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20</v>
      </c>
      <c r="DA1121">
        <v>0</v>
      </c>
      <c r="DB1121">
        <v>24.5</v>
      </c>
      <c r="DC1121">
        <v>44.5</v>
      </c>
      <c r="DD1121">
        <v>28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2</v>
      </c>
      <c r="DS1121">
        <v>2</v>
      </c>
      <c r="DV1121" s="2"/>
      <c r="DZ1121" t="b">
        <v>1</v>
      </c>
      <c r="EA1121" s="2" t="s">
        <v>187</v>
      </c>
      <c r="ED1121" s="3">
        <v>46174</v>
      </c>
      <c r="EE1121" s="3">
        <v>46203</v>
      </c>
      <c r="EF1121" s="2" t="s">
        <v>173</v>
      </c>
      <c r="EG1121" t="b">
        <v>1</v>
      </c>
      <c r="EH1121" s="2" t="s">
        <v>174</v>
      </c>
      <c r="EK1121" s="2"/>
    </row>
    <row r="1122" spans="1:141" ht="15">
      <c r="A1122" s="3">
        <v>46174</v>
      </c>
      <c r="B1122">
        <v>7100</v>
      </c>
      <c r="D1122" s="2"/>
      <c r="E1122" t="s">
        <v>179</v>
      </c>
      <c r="F1122" s="2" t="s">
        <v>180</v>
      </c>
      <c r="G1122">
        <v>20</v>
      </c>
      <c r="H1122" s="3">
        <v>37879</v>
      </c>
      <c r="J1122">
        <v>108504.966</v>
      </c>
      <c r="K1122">
        <v>114379.933</v>
      </c>
      <c r="L1122">
        <v>136302.75399999999</v>
      </c>
      <c r="M1122">
        <v>0</v>
      </c>
      <c r="N1122">
        <v>0</v>
      </c>
      <c r="O1122">
        <v>0</v>
      </c>
      <c r="P1122">
        <v>0</v>
      </c>
      <c r="Q1122">
        <v>100</v>
      </c>
      <c r="R1122">
        <v>100</v>
      </c>
      <c r="S1122">
        <v>1000000</v>
      </c>
      <c r="T1122">
        <v>15670</v>
      </c>
      <c r="U1122">
        <v>984330</v>
      </c>
      <c r="V1122">
        <v>22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1000000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6070</v>
      </c>
      <c r="BN1122">
        <v>600</v>
      </c>
      <c r="BO1122">
        <v>0</v>
      </c>
      <c r="BP1122">
        <v>0</v>
      </c>
      <c r="BQ1122">
        <v>9000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168460.37</v>
      </c>
      <c r="CH1122">
        <v>30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30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2</v>
      </c>
      <c r="DS1122">
        <v>2</v>
      </c>
      <c r="DV1122" s="2"/>
      <c r="DZ1122" t="b">
        <v>1</v>
      </c>
      <c r="EA1122" s="2" t="s">
        <v>187</v>
      </c>
      <c r="ED1122" s="3">
        <v>46174</v>
      </c>
      <c r="EE1122" s="3">
        <v>46203</v>
      </c>
      <c r="EF1122" s="2" t="s">
        <v>173</v>
      </c>
      <c r="EG1122" t="b">
        <v>1</v>
      </c>
      <c r="EH1122" s="2" t="s">
        <v>174</v>
      </c>
      <c r="EK1122" s="2"/>
    </row>
    <row r="1123" spans="1:141" ht="15">
      <c r="A1123" s="3">
        <v>46174</v>
      </c>
      <c r="B1123">
        <v>7120</v>
      </c>
      <c r="D1123" s="2"/>
      <c r="E1123" t="s">
        <v>176</v>
      </c>
      <c r="F1123" s="2" t="s">
        <v>177</v>
      </c>
      <c r="G1123">
        <v>15</v>
      </c>
      <c r="H1123" s="3">
        <v>37895</v>
      </c>
      <c r="J1123">
        <v>121088</v>
      </c>
      <c r="K1123">
        <v>126838</v>
      </c>
      <c r="L1123">
        <v>151148.617</v>
      </c>
      <c r="M1123">
        <v>21</v>
      </c>
      <c r="N1123">
        <v>8</v>
      </c>
      <c r="O1123">
        <v>1</v>
      </c>
      <c r="P1123">
        <v>30</v>
      </c>
      <c r="Q1123">
        <v>100</v>
      </c>
      <c r="R1123">
        <v>100</v>
      </c>
      <c r="S1123">
        <v>8607781</v>
      </c>
      <c r="T1123">
        <v>1839781</v>
      </c>
      <c r="U1123">
        <v>6768000</v>
      </c>
      <c r="V1123">
        <v>22</v>
      </c>
      <c r="W1123">
        <v>3632640</v>
      </c>
      <c r="X1123">
        <v>0</v>
      </c>
      <c r="Y1123">
        <v>0</v>
      </c>
      <c r="Z1123">
        <v>7500</v>
      </c>
      <c r="AA1123">
        <v>165000</v>
      </c>
      <c r="AB1123">
        <v>0</v>
      </c>
      <c r="AC1123">
        <v>0</v>
      </c>
      <c r="AD1123">
        <v>0</v>
      </c>
      <c r="AE1123">
        <v>172500</v>
      </c>
      <c r="AF1123">
        <v>0</v>
      </c>
      <c r="AG1123">
        <v>475642</v>
      </c>
      <c r="AH1123">
        <v>0</v>
      </c>
      <c r="AI1123">
        <v>935232</v>
      </c>
      <c r="AJ1123">
        <v>1410874</v>
      </c>
      <c r="AK1123">
        <v>1813783</v>
      </c>
      <c r="AL1123">
        <v>358977</v>
      </c>
      <c r="AM1123">
        <v>0</v>
      </c>
      <c r="AN1123">
        <v>0</v>
      </c>
      <c r="AO1123">
        <v>0</v>
      </c>
      <c r="AP1123">
        <v>3583634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164007</v>
      </c>
      <c r="AZ1123">
        <v>1000000</v>
      </c>
      <c r="BA1123">
        <v>0</v>
      </c>
      <c r="BB1123">
        <v>55000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957760</v>
      </c>
      <c r="BN1123">
        <v>95770</v>
      </c>
      <c r="BO1123">
        <v>285230</v>
      </c>
      <c r="BP1123">
        <v>368880</v>
      </c>
      <c r="BQ1123">
        <v>77470</v>
      </c>
      <c r="BR1123">
        <v>10900</v>
      </c>
      <c r="BS1123">
        <v>42800</v>
      </c>
      <c r="BT1123">
        <v>0</v>
      </c>
      <c r="BU1123">
        <v>971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260464.685</v>
      </c>
      <c r="CH1123">
        <v>30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20</v>
      </c>
      <c r="DA1123">
        <v>0</v>
      </c>
      <c r="DB1123">
        <v>33</v>
      </c>
      <c r="DC1123">
        <v>53</v>
      </c>
      <c r="DD1123">
        <v>64</v>
      </c>
      <c r="DE1123">
        <v>9.5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2</v>
      </c>
      <c r="DS1123">
        <v>2</v>
      </c>
      <c r="DV1123" s="2"/>
      <c r="DZ1123" t="b">
        <v>1</v>
      </c>
      <c r="EA1123" s="2" t="s">
        <v>188</v>
      </c>
      <c r="ED1123" s="3">
        <v>46174</v>
      </c>
      <c r="EE1123" s="3">
        <v>46203</v>
      </c>
      <c r="EF1123" s="2" t="s">
        <v>173</v>
      </c>
      <c r="EG1123" t="b">
        <v>1</v>
      </c>
      <c r="EH1123" s="2" t="s">
        <v>174</v>
      </c>
      <c r="EK1123" s="2"/>
    </row>
    <row r="1124" spans="1:141" ht="15">
      <c r="A1124" s="3">
        <v>46174</v>
      </c>
      <c r="B1124">
        <v>7120</v>
      </c>
      <c r="D1124" s="2"/>
      <c r="E1124" t="s">
        <v>176</v>
      </c>
      <c r="F1124" s="2" t="s">
        <v>177</v>
      </c>
      <c r="G1124">
        <v>7</v>
      </c>
      <c r="H1124" s="3">
        <v>38061</v>
      </c>
      <c r="J1124">
        <v>116033</v>
      </c>
      <c r="K1124">
        <v>121783</v>
      </c>
      <c r="L1124">
        <v>145124.742</v>
      </c>
      <c r="M1124">
        <v>21</v>
      </c>
      <c r="N1124">
        <v>8</v>
      </c>
      <c r="O1124">
        <v>1</v>
      </c>
      <c r="P1124">
        <v>30</v>
      </c>
      <c r="Q1124">
        <v>100</v>
      </c>
      <c r="R1124">
        <v>100</v>
      </c>
      <c r="S1124">
        <v>8646820</v>
      </c>
      <c r="T1124">
        <v>2066820</v>
      </c>
      <c r="U1124">
        <v>6580000</v>
      </c>
      <c r="V1124">
        <v>22</v>
      </c>
      <c r="W1124">
        <v>3480990</v>
      </c>
      <c r="X1124">
        <v>0</v>
      </c>
      <c r="Y1124">
        <v>0</v>
      </c>
      <c r="Z1124">
        <v>7500</v>
      </c>
      <c r="AA1124">
        <v>165000</v>
      </c>
      <c r="AB1124">
        <v>0</v>
      </c>
      <c r="AC1124">
        <v>0</v>
      </c>
      <c r="AD1124">
        <v>0</v>
      </c>
      <c r="AE1124">
        <v>172500</v>
      </c>
      <c r="AF1124">
        <v>0</v>
      </c>
      <c r="AG1124">
        <v>456686</v>
      </c>
      <c r="AH1124">
        <v>0</v>
      </c>
      <c r="AI1124">
        <v>1034013</v>
      </c>
      <c r="AJ1124">
        <v>1490700</v>
      </c>
      <c r="AK1124">
        <v>979592</v>
      </c>
      <c r="AL1124">
        <v>290249</v>
      </c>
      <c r="AM1124">
        <v>1002884</v>
      </c>
      <c r="AN1124">
        <v>0</v>
      </c>
      <c r="AO1124">
        <v>105000</v>
      </c>
      <c r="AP1124">
        <v>3868425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124905</v>
      </c>
      <c r="AZ1124">
        <v>1000000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1158630</v>
      </c>
      <c r="BN1124">
        <v>115860</v>
      </c>
      <c r="BO1124">
        <v>285140</v>
      </c>
      <c r="BP1124">
        <v>375810</v>
      </c>
      <c r="BQ1124">
        <v>77820</v>
      </c>
      <c r="BR1124">
        <v>10450</v>
      </c>
      <c r="BS1124">
        <v>41100</v>
      </c>
      <c r="BT1124">
        <v>0</v>
      </c>
      <c r="BU1124">
        <v>2010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222979.95600000001</v>
      </c>
      <c r="CH1124">
        <v>30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21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20</v>
      </c>
      <c r="DA1124">
        <v>0</v>
      </c>
      <c r="DB1124">
        <v>38</v>
      </c>
      <c r="DC1124">
        <v>58</v>
      </c>
      <c r="DD1124">
        <v>36</v>
      </c>
      <c r="DE1124">
        <v>8</v>
      </c>
      <c r="DF1124">
        <v>92.14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1</v>
      </c>
      <c r="DR1124">
        <v>2</v>
      </c>
      <c r="DS1124">
        <v>2</v>
      </c>
      <c r="DV1124" s="2"/>
      <c r="DZ1124" t="b">
        <v>1</v>
      </c>
      <c r="EA1124" s="2" t="s">
        <v>188</v>
      </c>
      <c r="ED1124" s="3">
        <v>46174</v>
      </c>
      <c r="EE1124" s="3">
        <v>46203</v>
      </c>
      <c r="EF1124" s="2" t="s">
        <v>173</v>
      </c>
      <c r="EG1124" t="b">
        <v>1</v>
      </c>
      <c r="EH1124" s="2" t="s">
        <v>174</v>
      </c>
      <c r="EK1124" s="2"/>
    </row>
    <row r="1125" spans="1:141" ht="15">
      <c r="A1125" s="3">
        <v>46174</v>
      </c>
      <c r="B1125">
        <v>7120</v>
      </c>
      <c r="D1125" s="2"/>
      <c r="E1125" t="s">
        <v>176</v>
      </c>
      <c r="F1125" s="2" t="s">
        <v>177</v>
      </c>
      <c r="G1125">
        <v>4</v>
      </c>
      <c r="H1125" s="3">
        <v>38274</v>
      </c>
      <c r="J1125">
        <v>113652</v>
      </c>
      <c r="K1125">
        <v>119277</v>
      </c>
      <c r="L1125">
        <v>142138.42499999999</v>
      </c>
      <c r="M1125">
        <v>21</v>
      </c>
      <c r="N1125">
        <v>8</v>
      </c>
      <c r="O1125">
        <v>1</v>
      </c>
      <c r="P1125">
        <v>30</v>
      </c>
      <c r="Q1125">
        <v>100</v>
      </c>
      <c r="R1125">
        <v>100</v>
      </c>
      <c r="S1125">
        <v>8506886</v>
      </c>
      <c r="T1125">
        <v>1896886</v>
      </c>
      <c r="U1125">
        <v>6610000</v>
      </c>
      <c r="V1125">
        <v>21</v>
      </c>
      <c r="W1125">
        <v>3409560</v>
      </c>
      <c r="X1125">
        <v>0</v>
      </c>
      <c r="Y1125">
        <v>0</v>
      </c>
      <c r="Z1125">
        <v>11250</v>
      </c>
      <c r="AA1125">
        <v>157500</v>
      </c>
      <c r="AB1125">
        <v>0</v>
      </c>
      <c r="AC1125">
        <v>0</v>
      </c>
      <c r="AD1125">
        <v>0</v>
      </c>
      <c r="AE1125">
        <v>168750</v>
      </c>
      <c r="AF1125">
        <v>0</v>
      </c>
      <c r="AG1125">
        <v>447288</v>
      </c>
      <c r="AH1125">
        <v>0</v>
      </c>
      <c r="AI1125">
        <v>906132</v>
      </c>
      <c r="AJ1125">
        <v>1353421</v>
      </c>
      <c r="AK1125">
        <v>1172642</v>
      </c>
      <c r="AL1125">
        <v>355346</v>
      </c>
      <c r="AM1125">
        <v>750917</v>
      </c>
      <c r="AN1125">
        <v>0</v>
      </c>
      <c r="AO1125">
        <v>80000</v>
      </c>
      <c r="AP1125">
        <v>3712326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161250</v>
      </c>
      <c r="AZ1125">
        <v>1000000</v>
      </c>
      <c r="BA1125">
        <v>0</v>
      </c>
      <c r="BB1125">
        <v>55000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995890</v>
      </c>
      <c r="BN1125">
        <v>99580</v>
      </c>
      <c r="BO1125">
        <v>277490</v>
      </c>
      <c r="BP1125">
        <v>378710</v>
      </c>
      <c r="BQ1125">
        <v>76560</v>
      </c>
      <c r="BR1125">
        <v>10230</v>
      </c>
      <c r="BS1125">
        <v>40250</v>
      </c>
      <c r="BT1125">
        <v>11000</v>
      </c>
      <c r="BU1125">
        <v>7176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249220.033</v>
      </c>
      <c r="CH1125">
        <v>30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16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20</v>
      </c>
      <c r="DA1125">
        <v>0</v>
      </c>
      <c r="DB1125">
        <v>34</v>
      </c>
      <c r="DC1125">
        <v>54</v>
      </c>
      <c r="DD1125">
        <v>44</v>
      </c>
      <c r="DE1125">
        <v>10</v>
      </c>
      <c r="DF1125">
        <v>70.44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2</v>
      </c>
      <c r="DS1125">
        <v>2</v>
      </c>
      <c r="DV1125" s="2"/>
      <c r="DZ1125" t="b">
        <v>1</v>
      </c>
      <c r="EA1125" s="2" t="s">
        <v>188</v>
      </c>
      <c r="ED1125" s="3">
        <v>46174</v>
      </c>
      <c r="EE1125" s="3">
        <v>46203</v>
      </c>
      <c r="EF1125" s="2" t="s">
        <v>173</v>
      </c>
      <c r="EG1125" t="b">
        <v>1</v>
      </c>
      <c r="EH1125" s="2" t="s">
        <v>174</v>
      </c>
      <c r="EK1125" s="2"/>
    </row>
    <row r="1126" spans="1:141" ht="15">
      <c r="A1126" s="3">
        <v>46174</v>
      </c>
      <c r="B1126">
        <v>7140</v>
      </c>
      <c r="D1126" s="2"/>
      <c r="E1126" t="s">
        <v>170</v>
      </c>
      <c r="F1126" s="2" t="s">
        <v>171</v>
      </c>
      <c r="G1126">
        <v>25</v>
      </c>
      <c r="H1126" s="3">
        <v>33451</v>
      </c>
      <c r="J1126">
        <v>146268.25599999999</v>
      </c>
      <c r="K1126">
        <v>154893.23300000001</v>
      </c>
      <c r="L1126">
        <v>184581.103</v>
      </c>
      <c r="M1126">
        <v>21</v>
      </c>
      <c r="N1126">
        <v>8</v>
      </c>
      <c r="O1126">
        <v>1</v>
      </c>
      <c r="P1126">
        <v>30</v>
      </c>
      <c r="Q1126">
        <v>100</v>
      </c>
      <c r="R1126">
        <v>100</v>
      </c>
      <c r="S1126">
        <v>7333798</v>
      </c>
      <c r="T1126">
        <v>1667798</v>
      </c>
      <c r="U1126">
        <v>5666000</v>
      </c>
      <c r="V1126">
        <v>33</v>
      </c>
      <c r="W1126">
        <v>4388047</v>
      </c>
      <c r="X1126">
        <v>0</v>
      </c>
      <c r="Y1126">
        <v>0</v>
      </c>
      <c r="Z1126">
        <v>11250</v>
      </c>
      <c r="AA1126">
        <v>247500</v>
      </c>
      <c r="AB1126">
        <v>0</v>
      </c>
      <c r="AC1126">
        <v>0</v>
      </c>
      <c r="AD1126">
        <v>0</v>
      </c>
      <c r="AE1126">
        <v>258750</v>
      </c>
      <c r="AF1126">
        <v>0</v>
      </c>
      <c r="AG1126">
        <v>580849</v>
      </c>
      <c r="AH1126">
        <v>0</v>
      </c>
      <c r="AI1126">
        <v>588352</v>
      </c>
      <c r="AJ1126">
        <v>1169201</v>
      </c>
      <c r="AK1126">
        <v>276871</v>
      </c>
      <c r="AL1126">
        <v>0</v>
      </c>
      <c r="AM1126">
        <v>0</v>
      </c>
      <c r="AN1126">
        <v>0</v>
      </c>
      <c r="AO1126">
        <v>0</v>
      </c>
      <c r="AP1126">
        <v>1446072</v>
      </c>
      <c r="AQ1126">
        <v>0</v>
      </c>
      <c r="AR1126">
        <v>72837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123092</v>
      </c>
      <c r="AZ1126">
        <v>1000000</v>
      </c>
      <c r="BA1126">
        <v>0</v>
      </c>
      <c r="BB1126">
        <v>45000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741990</v>
      </c>
      <c r="BN1126">
        <v>74190</v>
      </c>
      <c r="BO1126">
        <v>302570</v>
      </c>
      <c r="BP1126">
        <v>321320</v>
      </c>
      <c r="BQ1126">
        <v>66000</v>
      </c>
      <c r="BR1126">
        <v>13170</v>
      </c>
      <c r="BS1126">
        <v>52270</v>
      </c>
      <c r="BT1126">
        <v>20000</v>
      </c>
      <c r="BU1126">
        <v>7080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69208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249364.29300000001</v>
      </c>
      <c r="CH1126">
        <v>30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20</v>
      </c>
      <c r="DA1126">
        <v>0</v>
      </c>
      <c r="DB1126">
        <v>17</v>
      </c>
      <c r="DC1126">
        <v>37</v>
      </c>
      <c r="DD1126">
        <v>8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1</v>
      </c>
      <c r="DR1126">
        <v>2</v>
      </c>
      <c r="DS1126">
        <v>2</v>
      </c>
      <c r="DV1126" s="2"/>
      <c r="DZ1126" t="b">
        <v>1</v>
      </c>
      <c r="EA1126" s="2" t="s">
        <v>189</v>
      </c>
      <c r="ED1126" s="3">
        <v>46174</v>
      </c>
      <c r="EE1126" s="3">
        <v>46203</v>
      </c>
      <c r="EF1126" s="2" t="s">
        <v>173</v>
      </c>
      <c r="EG1126" t="b">
        <v>1</v>
      </c>
      <c r="EH1126" s="2" t="s">
        <v>174</v>
      </c>
      <c r="EK1126" s="2"/>
    </row>
    <row r="1127" spans="1:141" ht="15">
      <c r="A1127" s="3">
        <v>46174</v>
      </c>
      <c r="B1127">
        <v>7140</v>
      </c>
      <c r="D1127" s="2"/>
      <c r="E1127" t="s">
        <v>170</v>
      </c>
      <c r="F1127" s="2" t="s">
        <v>171</v>
      </c>
      <c r="G1127">
        <v>11</v>
      </c>
      <c r="H1127" s="3">
        <v>36696</v>
      </c>
      <c r="J1127">
        <v>138885.25599999999</v>
      </c>
      <c r="K1127">
        <v>145635.23300000001</v>
      </c>
      <c r="L1127">
        <v>173548.65299999999</v>
      </c>
      <c r="M1127">
        <v>21</v>
      </c>
      <c r="N1127">
        <v>8</v>
      </c>
      <c r="O1127">
        <v>1</v>
      </c>
      <c r="P1127">
        <v>30</v>
      </c>
      <c r="Q1127">
        <v>100</v>
      </c>
      <c r="R1127">
        <v>100</v>
      </c>
      <c r="S1127">
        <v>7143070</v>
      </c>
      <c r="T1127">
        <v>1611070</v>
      </c>
      <c r="U1127">
        <v>5532000</v>
      </c>
      <c r="V1127">
        <v>26</v>
      </c>
      <c r="W1127">
        <v>4166557</v>
      </c>
      <c r="X1127">
        <v>0</v>
      </c>
      <c r="Y1127">
        <v>0</v>
      </c>
      <c r="Z1127">
        <v>7500</v>
      </c>
      <c r="AA1127">
        <v>195000</v>
      </c>
      <c r="AB1127">
        <v>0</v>
      </c>
      <c r="AC1127">
        <v>0</v>
      </c>
      <c r="AD1127">
        <v>0</v>
      </c>
      <c r="AE1127">
        <v>202500</v>
      </c>
      <c r="AF1127">
        <v>0</v>
      </c>
      <c r="AG1127">
        <v>546132</v>
      </c>
      <c r="AH1127">
        <v>0</v>
      </c>
      <c r="AI1127">
        <v>553186</v>
      </c>
      <c r="AJ1127">
        <v>1099318</v>
      </c>
      <c r="AK1127">
        <v>520645</v>
      </c>
      <c r="AL1127">
        <v>0</v>
      </c>
      <c r="AM1127">
        <v>0</v>
      </c>
      <c r="AN1127">
        <v>0</v>
      </c>
      <c r="AO1127">
        <v>0</v>
      </c>
      <c r="AP1127">
        <v>1619963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129050</v>
      </c>
      <c r="AZ1127">
        <v>1000000</v>
      </c>
      <c r="BA1127">
        <v>0</v>
      </c>
      <c r="BB1127">
        <v>25000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779330</v>
      </c>
      <c r="BN1127">
        <v>77930</v>
      </c>
      <c r="BO1127">
        <v>302570</v>
      </c>
      <c r="BP1127">
        <v>302370</v>
      </c>
      <c r="BQ1127">
        <v>64290</v>
      </c>
      <c r="BR1127">
        <v>12500</v>
      </c>
      <c r="BS1127">
        <v>49150</v>
      </c>
      <c r="BT1127">
        <v>0</v>
      </c>
      <c r="BU1127">
        <v>930</v>
      </c>
      <c r="BV1127">
        <v>0</v>
      </c>
      <c r="BW1127">
        <v>0</v>
      </c>
      <c r="BX1127">
        <v>0</v>
      </c>
      <c r="BY1127">
        <v>22000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242856.228</v>
      </c>
      <c r="CH1127">
        <v>30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20</v>
      </c>
      <c r="DA1127">
        <v>0</v>
      </c>
      <c r="DB1127">
        <v>17</v>
      </c>
      <c r="DC1127">
        <v>37</v>
      </c>
      <c r="DD1127">
        <v>16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2</v>
      </c>
      <c r="DS1127">
        <v>2</v>
      </c>
      <c r="DV1127" s="2"/>
      <c r="DZ1127" t="b">
        <v>1</v>
      </c>
      <c r="EA1127" s="2" t="s">
        <v>189</v>
      </c>
      <c r="ED1127" s="3">
        <v>46174</v>
      </c>
      <c r="EE1127" s="3">
        <v>46203</v>
      </c>
      <c r="EF1127" s="2" t="s">
        <v>173</v>
      </c>
      <c r="EG1127" t="b">
        <v>1</v>
      </c>
      <c r="EH1127" s="2" t="s">
        <v>174</v>
      </c>
      <c r="EK1127" s="2"/>
    </row>
    <row r="1128" spans="1:141" ht="15">
      <c r="A1128" s="3">
        <v>46174</v>
      </c>
      <c r="B1128">
        <v>7140</v>
      </c>
      <c r="D1128" s="2"/>
      <c r="E1128" t="s">
        <v>176</v>
      </c>
      <c r="F1128" s="2" t="s">
        <v>177</v>
      </c>
      <c r="G1128">
        <v>11</v>
      </c>
      <c r="H1128" s="3">
        <v>38224</v>
      </c>
      <c r="J1128">
        <v>118803</v>
      </c>
      <c r="K1128">
        <v>124303</v>
      </c>
      <c r="L1128">
        <v>148127.742</v>
      </c>
      <c r="M1128">
        <v>21</v>
      </c>
      <c r="N1128">
        <v>8</v>
      </c>
      <c r="O1128">
        <v>1</v>
      </c>
      <c r="P1128">
        <v>30</v>
      </c>
      <c r="Q1128">
        <v>100</v>
      </c>
      <c r="R1128">
        <v>100</v>
      </c>
      <c r="S1128">
        <v>6205203</v>
      </c>
      <c r="T1128">
        <v>1395203</v>
      </c>
      <c r="U1128">
        <v>4810000</v>
      </c>
      <c r="V1128">
        <v>21</v>
      </c>
      <c r="W1128">
        <v>3564090</v>
      </c>
      <c r="X1128">
        <v>0</v>
      </c>
      <c r="Y1128">
        <v>0</v>
      </c>
      <c r="Z1128">
        <v>7500</v>
      </c>
      <c r="AA1128">
        <v>157500</v>
      </c>
      <c r="AB1128">
        <v>0</v>
      </c>
      <c r="AC1128">
        <v>0</v>
      </c>
      <c r="AD1128">
        <v>0</v>
      </c>
      <c r="AE1128">
        <v>165000</v>
      </c>
      <c r="AF1128">
        <v>0</v>
      </c>
      <c r="AG1128">
        <v>466136</v>
      </c>
      <c r="AH1128">
        <v>0</v>
      </c>
      <c r="AI1128">
        <v>361061</v>
      </c>
      <c r="AJ1128">
        <v>827197</v>
      </c>
      <c r="AK1128">
        <v>444383</v>
      </c>
      <c r="AL1128">
        <v>0</v>
      </c>
      <c r="AM1128">
        <v>0</v>
      </c>
      <c r="AN1128">
        <v>0</v>
      </c>
      <c r="AO1128">
        <v>0</v>
      </c>
      <c r="AP1128">
        <v>1271580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179533</v>
      </c>
      <c r="AZ1128">
        <v>1000000</v>
      </c>
      <c r="BA1128">
        <v>0</v>
      </c>
      <c r="BB1128">
        <v>25000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606520</v>
      </c>
      <c r="BN1128">
        <v>60650</v>
      </c>
      <c r="BO1128">
        <v>256640</v>
      </c>
      <c r="BP1128">
        <v>274640</v>
      </c>
      <c r="BQ1128">
        <v>55850</v>
      </c>
      <c r="BR1128">
        <v>10700</v>
      </c>
      <c r="BS1128">
        <v>41950</v>
      </c>
      <c r="BT1128">
        <v>0</v>
      </c>
      <c r="BU1128">
        <v>2189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86064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198712.261</v>
      </c>
      <c r="CH1128">
        <v>30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20</v>
      </c>
      <c r="DA1128">
        <v>0</v>
      </c>
      <c r="DB1128">
        <v>13</v>
      </c>
      <c r="DC1128">
        <v>33</v>
      </c>
      <c r="DD1128">
        <v>16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2</v>
      </c>
      <c r="DS1128">
        <v>2</v>
      </c>
      <c r="DV1128" s="2"/>
      <c r="DZ1128" t="b">
        <v>1</v>
      </c>
      <c r="EA1128" s="2" t="s">
        <v>189</v>
      </c>
      <c r="ED1128" s="3">
        <v>46174</v>
      </c>
      <c r="EE1128" s="3">
        <v>46203</v>
      </c>
      <c r="EF1128" s="2" t="s">
        <v>173</v>
      </c>
      <c r="EG1128" t="b">
        <v>1</v>
      </c>
      <c r="EH1128" s="2" t="s">
        <v>174</v>
      </c>
      <c r="EK1128" s="2"/>
    </row>
    <row r="1129" spans="1:141" ht="15">
      <c r="A1129" s="3">
        <v>46174</v>
      </c>
      <c r="B1129">
        <v>7150</v>
      </c>
      <c r="D1129" s="2"/>
      <c r="E1129" t="s">
        <v>170</v>
      </c>
      <c r="F1129" s="2" t="s">
        <v>171</v>
      </c>
      <c r="G1129">
        <v>5</v>
      </c>
      <c r="H1129" s="3">
        <v>41640</v>
      </c>
      <c r="J1129">
        <v>133752.25599999999</v>
      </c>
      <c r="K1129">
        <v>137127.23300000001</v>
      </c>
      <c r="L1129">
        <v>163409.95300000001</v>
      </c>
      <c r="M1129">
        <v>21</v>
      </c>
      <c r="N1129">
        <v>8</v>
      </c>
      <c r="O1129">
        <v>1</v>
      </c>
      <c r="P1129">
        <v>30</v>
      </c>
      <c r="Q1129">
        <v>100</v>
      </c>
      <c r="R1129">
        <v>100</v>
      </c>
      <c r="S1129">
        <v>6487195</v>
      </c>
      <c r="T1129">
        <v>1311330</v>
      </c>
      <c r="U1129">
        <v>5175865</v>
      </c>
      <c r="V1129">
        <v>12</v>
      </c>
      <c r="W1129">
        <v>4012567</v>
      </c>
      <c r="X1129">
        <v>0</v>
      </c>
      <c r="Y1129">
        <v>0</v>
      </c>
      <c r="Z1129">
        <v>11250</v>
      </c>
      <c r="AA1129">
        <v>90000</v>
      </c>
      <c r="AB1129">
        <v>0</v>
      </c>
      <c r="AC1129">
        <v>0</v>
      </c>
      <c r="AD1129">
        <v>0</v>
      </c>
      <c r="AE1129">
        <v>101250</v>
      </c>
      <c r="AF1129">
        <v>0</v>
      </c>
      <c r="AG1129">
        <v>514227</v>
      </c>
      <c r="AH1129">
        <v>0</v>
      </c>
      <c r="AI1129">
        <v>459590</v>
      </c>
      <c r="AJ1129">
        <v>973817</v>
      </c>
      <c r="AK1129">
        <v>245114</v>
      </c>
      <c r="AL1129">
        <v>0</v>
      </c>
      <c r="AM1129">
        <v>0</v>
      </c>
      <c r="AN1129">
        <v>0</v>
      </c>
      <c r="AO1129">
        <v>0</v>
      </c>
      <c r="AP1129">
        <v>1218931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129447</v>
      </c>
      <c r="AZ1129">
        <v>1000000</v>
      </c>
      <c r="BA1129">
        <v>0</v>
      </c>
      <c r="BB1129">
        <v>25000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544250</v>
      </c>
      <c r="BN1129">
        <v>54420</v>
      </c>
      <c r="BO1129">
        <v>280530</v>
      </c>
      <c r="BP1129">
        <v>281430</v>
      </c>
      <c r="BQ1129">
        <v>58380</v>
      </c>
      <c r="BR1129">
        <v>12040</v>
      </c>
      <c r="BS1129">
        <v>46280</v>
      </c>
      <c r="BT1129">
        <v>19000</v>
      </c>
      <c r="BU1129">
        <v>15000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222835.63</v>
      </c>
      <c r="CH1129">
        <v>30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20</v>
      </c>
      <c r="DA1129">
        <v>0</v>
      </c>
      <c r="DB1129">
        <v>15</v>
      </c>
      <c r="DC1129">
        <v>35</v>
      </c>
      <c r="DD1129">
        <v>8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1</v>
      </c>
      <c r="DR1129">
        <v>2</v>
      </c>
      <c r="DS1129">
        <v>2</v>
      </c>
      <c r="DV1129" s="2"/>
      <c r="DZ1129" t="b">
        <v>1</v>
      </c>
      <c r="EA1129" s="2" t="s">
        <v>190</v>
      </c>
      <c r="ED1129" s="3">
        <v>46174</v>
      </c>
      <c r="EE1129" s="3">
        <v>46203</v>
      </c>
      <c r="EF1129" s="2" t="s">
        <v>173</v>
      </c>
      <c r="EG1129" t="b">
        <v>1</v>
      </c>
      <c r="EH1129" s="2" t="s">
        <v>174</v>
      </c>
      <c r="EK1129" s="2"/>
    </row>
    <row r="1130" spans="1:141" ht="15">
      <c r="A1130" s="3">
        <v>46174</v>
      </c>
      <c r="B1130">
        <v>7150</v>
      </c>
      <c r="D1130" s="2"/>
      <c r="E1130" t="s">
        <v>170</v>
      </c>
      <c r="F1130" s="2" t="s">
        <v>171</v>
      </c>
      <c r="G1130">
        <v>13</v>
      </c>
      <c r="H1130" s="3">
        <v>35499</v>
      </c>
      <c r="J1130">
        <v>140356.25599999999</v>
      </c>
      <c r="K1130">
        <v>147606.23300000001</v>
      </c>
      <c r="L1130">
        <v>175897.42800000001</v>
      </c>
      <c r="M1130">
        <v>21</v>
      </c>
      <c r="N1130">
        <v>8</v>
      </c>
      <c r="O1130">
        <v>1</v>
      </c>
      <c r="P1130">
        <v>30</v>
      </c>
      <c r="Q1130">
        <v>100</v>
      </c>
      <c r="R1130">
        <v>100</v>
      </c>
      <c r="S1130">
        <v>7770500</v>
      </c>
      <c r="T1130">
        <v>1760630</v>
      </c>
      <c r="U1130">
        <v>6009870</v>
      </c>
      <c r="V1130">
        <v>29</v>
      </c>
      <c r="W1130">
        <v>4210687</v>
      </c>
      <c r="X1130">
        <v>0</v>
      </c>
      <c r="Y1130">
        <v>0</v>
      </c>
      <c r="Z1130">
        <v>0</v>
      </c>
      <c r="AA1130">
        <v>217500</v>
      </c>
      <c r="AB1130">
        <v>0</v>
      </c>
      <c r="AC1130">
        <v>0</v>
      </c>
      <c r="AD1130">
        <v>0</v>
      </c>
      <c r="AE1130">
        <v>217500</v>
      </c>
      <c r="AF1130">
        <v>0</v>
      </c>
      <c r="AG1130">
        <v>553523</v>
      </c>
      <c r="AH1130">
        <v>0</v>
      </c>
      <c r="AI1130">
        <v>428749</v>
      </c>
      <c r="AJ1130">
        <v>982273</v>
      </c>
      <c r="AK1130">
        <v>989423</v>
      </c>
      <c r="AL1130">
        <v>175897</v>
      </c>
      <c r="AM1130">
        <v>13192</v>
      </c>
      <c r="AN1130">
        <v>0</v>
      </c>
      <c r="AO1130">
        <v>0</v>
      </c>
      <c r="AP1130">
        <v>2160785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146528</v>
      </c>
      <c r="AZ1130">
        <v>1000000</v>
      </c>
      <c r="BA1130">
        <v>0</v>
      </c>
      <c r="BB1130">
        <v>35000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892390</v>
      </c>
      <c r="BN1130">
        <v>89230</v>
      </c>
      <c r="BO1130">
        <v>302570</v>
      </c>
      <c r="BP1130">
        <v>328060</v>
      </c>
      <c r="BQ1130">
        <v>69930</v>
      </c>
      <c r="BR1130">
        <v>12640</v>
      </c>
      <c r="BS1130">
        <v>49810</v>
      </c>
      <c r="BT1130">
        <v>1000</v>
      </c>
      <c r="BU1130">
        <v>15000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269302.5</v>
      </c>
      <c r="CH1130">
        <v>30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20</v>
      </c>
      <c r="DA1130">
        <v>0</v>
      </c>
      <c r="DB1130">
        <v>13</v>
      </c>
      <c r="DC1130">
        <v>33</v>
      </c>
      <c r="DD1130">
        <v>30</v>
      </c>
      <c r="DE1130">
        <v>4</v>
      </c>
      <c r="DF1130">
        <v>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2</v>
      </c>
      <c r="DR1130">
        <v>2</v>
      </c>
      <c r="DS1130">
        <v>2</v>
      </c>
      <c r="DV1130" s="2"/>
      <c r="DZ1130" t="b">
        <v>1</v>
      </c>
      <c r="EA1130" s="2" t="s">
        <v>190</v>
      </c>
      <c r="ED1130" s="3">
        <v>46174</v>
      </c>
      <c r="EE1130" s="3">
        <v>46203</v>
      </c>
      <c r="EF1130" s="2" t="s">
        <v>173</v>
      </c>
      <c r="EG1130" t="b">
        <v>1</v>
      </c>
      <c r="EH1130" s="2" t="s">
        <v>174</v>
      </c>
      <c r="EK1130" s="2"/>
    </row>
    <row r="1131" spans="1:141" ht="15">
      <c r="A1131" s="3">
        <v>46174</v>
      </c>
      <c r="B1131">
        <v>7150</v>
      </c>
      <c r="D1131" s="2"/>
      <c r="E1131" t="s">
        <v>176</v>
      </c>
      <c r="F1131" s="2" t="s">
        <v>177</v>
      </c>
      <c r="G1131">
        <v>7</v>
      </c>
      <c r="H1131" s="3">
        <v>37907</v>
      </c>
      <c r="J1131">
        <v>116033</v>
      </c>
      <c r="K1131">
        <v>121533</v>
      </c>
      <c r="L1131">
        <v>144826.82500000001</v>
      </c>
      <c r="M1131">
        <v>21</v>
      </c>
      <c r="N1131">
        <v>8</v>
      </c>
      <c r="O1131">
        <v>1</v>
      </c>
      <c r="P1131">
        <v>30</v>
      </c>
      <c r="Q1131">
        <v>100</v>
      </c>
      <c r="R1131">
        <v>100</v>
      </c>
      <c r="S1131">
        <v>6786807</v>
      </c>
      <c r="T1131">
        <v>1506330</v>
      </c>
      <c r="U1131">
        <v>5280477</v>
      </c>
      <c r="V1131">
        <v>22</v>
      </c>
      <c r="W1131">
        <v>3480990</v>
      </c>
      <c r="X1131">
        <v>0</v>
      </c>
      <c r="Y1131">
        <v>0</v>
      </c>
      <c r="Z1131">
        <v>0</v>
      </c>
      <c r="AA1131">
        <v>165000</v>
      </c>
      <c r="AB1131">
        <v>0</v>
      </c>
      <c r="AC1131">
        <v>0</v>
      </c>
      <c r="AD1131">
        <v>0</v>
      </c>
      <c r="AE1131">
        <v>165000</v>
      </c>
      <c r="AF1131">
        <v>0</v>
      </c>
      <c r="AG1131">
        <v>455748</v>
      </c>
      <c r="AH1131">
        <v>0</v>
      </c>
      <c r="AI1131">
        <v>515945</v>
      </c>
      <c r="AJ1131">
        <v>971694</v>
      </c>
      <c r="AK1131">
        <v>868960</v>
      </c>
      <c r="AL1131">
        <v>144826</v>
      </c>
      <c r="AM1131">
        <v>0</v>
      </c>
      <c r="AN1131">
        <v>0</v>
      </c>
      <c r="AO1131">
        <v>0</v>
      </c>
      <c r="AP1131">
        <v>1985480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145337</v>
      </c>
      <c r="AZ1131">
        <v>1000000</v>
      </c>
      <c r="BA1131">
        <v>0</v>
      </c>
      <c r="BB1131">
        <v>10000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737760</v>
      </c>
      <c r="BN1131">
        <v>73770</v>
      </c>
      <c r="BO1131">
        <v>262340</v>
      </c>
      <c r="BP1131">
        <v>285920</v>
      </c>
      <c r="BQ1131">
        <v>61080</v>
      </c>
      <c r="BR1131">
        <v>10450</v>
      </c>
      <c r="BS1131">
        <v>41010</v>
      </c>
      <c r="BT1131">
        <v>19000</v>
      </c>
      <c r="BU1131">
        <v>15000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223462.261</v>
      </c>
      <c r="CH1131">
        <v>30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20</v>
      </c>
      <c r="DA1131">
        <v>0</v>
      </c>
      <c r="DB1131">
        <v>19</v>
      </c>
      <c r="DC1131">
        <v>39</v>
      </c>
      <c r="DD1131">
        <v>32</v>
      </c>
      <c r="DE1131">
        <v>4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2</v>
      </c>
      <c r="DS1131">
        <v>2</v>
      </c>
      <c r="DV1131" s="2"/>
      <c r="DZ1131" t="b">
        <v>1</v>
      </c>
      <c r="EA1131" s="2" t="s">
        <v>190</v>
      </c>
      <c r="ED1131" s="3">
        <v>46174</v>
      </c>
      <c r="EE1131" s="3">
        <v>46203</v>
      </c>
      <c r="EF1131" s="2" t="s">
        <v>173</v>
      </c>
      <c r="EG1131" t="b">
        <v>1</v>
      </c>
      <c r="EH1131" s="2" t="s">
        <v>174</v>
      </c>
      <c r="EK1131" s="2"/>
    </row>
    <row r="1132" spans="1:141" ht="15">
      <c r="A1132" s="3">
        <v>46174</v>
      </c>
      <c r="B1132">
        <v>7160</v>
      </c>
      <c r="D1132" s="2"/>
      <c r="E1132" t="s">
        <v>170</v>
      </c>
      <c r="F1132" s="2" t="s">
        <v>171</v>
      </c>
      <c r="G1132">
        <v>11</v>
      </c>
      <c r="H1132" s="3">
        <v>35576</v>
      </c>
      <c r="J1132">
        <v>138885.25599999999</v>
      </c>
      <c r="K1132">
        <v>145635.23300000001</v>
      </c>
      <c r="L1132">
        <v>173548.65299999999</v>
      </c>
      <c r="M1132">
        <v>21</v>
      </c>
      <c r="N1132">
        <v>8</v>
      </c>
      <c r="O1132">
        <v>1</v>
      </c>
      <c r="P1132">
        <v>30</v>
      </c>
      <c r="Q1132">
        <v>100</v>
      </c>
      <c r="R1132">
        <v>100</v>
      </c>
      <c r="S1132">
        <v>8465980</v>
      </c>
      <c r="T1132">
        <v>1793770</v>
      </c>
      <c r="U1132">
        <v>6672210</v>
      </c>
      <c r="V1132">
        <v>26</v>
      </c>
      <c r="W1132">
        <v>4166557</v>
      </c>
      <c r="X1132">
        <v>0</v>
      </c>
      <c r="Y1132">
        <v>0</v>
      </c>
      <c r="Z1132">
        <v>7500</v>
      </c>
      <c r="AA1132">
        <v>195000</v>
      </c>
      <c r="AB1132">
        <v>0</v>
      </c>
      <c r="AC1132">
        <v>0</v>
      </c>
      <c r="AD1132">
        <v>0</v>
      </c>
      <c r="AE1132">
        <v>202500</v>
      </c>
      <c r="AF1132">
        <v>0</v>
      </c>
      <c r="AG1132">
        <v>546132</v>
      </c>
      <c r="AH1132">
        <v>0</v>
      </c>
      <c r="AI1132">
        <v>488105</v>
      </c>
      <c r="AJ1132">
        <v>1034237</v>
      </c>
      <c r="AK1132">
        <v>1041291</v>
      </c>
      <c r="AL1132">
        <v>303710</v>
      </c>
      <c r="AM1132">
        <v>482378</v>
      </c>
      <c r="AN1132">
        <v>0</v>
      </c>
      <c r="AO1132">
        <v>45000</v>
      </c>
      <c r="AP1132">
        <v>2906616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135307</v>
      </c>
      <c r="AZ1132">
        <v>1000000</v>
      </c>
      <c r="BA1132">
        <v>0</v>
      </c>
      <c r="BB1132">
        <v>55000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901080</v>
      </c>
      <c r="BN1132">
        <v>90100</v>
      </c>
      <c r="BO1132">
        <v>302570</v>
      </c>
      <c r="BP1132">
        <v>356180</v>
      </c>
      <c r="BQ1132">
        <v>76190</v>
      </c>
      <c r="BR1132">
        <v>12500</v>
      </c>
      <c r="BS1132">
        <v>49150</v>
      </c>
      <c r="BT1132">
        <v>1000</v>
      </c>
      <c r="BU1132">
        <v>5000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254354.435</v>
      </c>
      <c r="CH1132">
        <v>30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9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20</v>
      </c>
      <c r="DA1132">
        <v>0</v>
      </c>
      <c r="DB1132">
        <v>15</v>
      </c>
      <c r="DC1132">
        <v>35</v>
      </c>
      <c r="DD1132">
        <v>32</v>
      </c>
      <c r="DE1132">
        <v>7</v>
      </c>
      <c r="DF1132">
        <v>37.06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1</v>
      </c>
      <c r="DR1132">
        <v>2</v>
      </c>
      <c r="DS1132">
        <v>2</v>
      </c>
      <c r="DV1132" s="2"/>
      <c r="DZ1132" t="b">
        <v>1</v>
      </c>
      <c r="EA1132" s="2" t="s">
        <v>191</v>
      </c>
      <c r="ED1132" s="3">
        <v>46174</v>
      </c>
      <c r="EE1132" s="3">
        <v>46203</v>
      </c>
      <c r="EF1132" s="2" t="s">
        <v>173</v>
      </c>
      <c r="EG1132" t="b">
        <v>1</v>
      </c>
      <c r="EH1132" s="2" t="s">
        <v>174</v>
      </c>
      <c r="EK1132" s="2"/>
    </row>
    <row r="1133" spans="1:141" ht="15">
      <c r="A1133" s="3">
        <v>46174</v>
      </c>
      <c r="B1133">
        <v>7160</v>
      </c>
      <c r="D1133" s="2"/>
      <c r="E1133" t="s">
        <v>176</v>
      </c>
      <c r="F1133" s="2" t="s">
        <v>177</v>
      </c>
      <c r="G1133">
        <v>9</v>
      </c>
      <c r="H1133" s="3">
        <v>38224</v>
      </c>
      <c r="J1133">
        <v>117499</v>
      </c>
      <c r="K1133">
        <v>122749</v>
      </c>
      <c r="L1133">
        <v>146275.89199999999</v>
      </c>
      <c r="M1133">
        <v>21</v>
      </c>
      <c r="N1133">
        <v>8</v>
      </c>
      <c r="O1133">
        <v>1</v>
      </c>
      <c r="P1133">
        <v>30</v>
      </c>
      <c r="Q1133">
        <v>100</v>
      </c>
      <c r="R1133">
        <v>100</v>
      </c>
      <c r="S1133">
        <v>7599514</v>
      </c>
      <c r="T1133">
        <v>1585410</v>
      </c>
      <c r="U1133">
        <v>6014104</v>
      </c>
      <c r="V1133">
        <v>21</v>
      </c>
      <c r="W1133">
        <v>3524970</v>
      </c>
      <c r="X1133">
        <v>0</v>
      </c>
      <c r="Y1133">
        <v>0</v>
      </c>
      <c r="Z1133">
        <v>0</v>
      </c>
      <c r="AA1133">
        <v>157500</v>
      </c>
      <c r="AB1133">
        <v>0</v>
      </c>
      <c r="AC1133">
        <v>0</v>
      </c>
      <c r="AD1133">
        <v>0</v>
      </c>
      <c r="AE1133">
        <v>157500</v>
      </c>
      <c r="AF1133">
        <v>0</v>
      </c>
      <c r="AG1133">
        <v>460308</v>
      </c>
      <c r="AH1133">
        <v>0</v>
      </c>
      <c r="AI1133">
        <v>658241</v>
      </c>
      <c r="AJ1133">
        <v>1118550</v>
      </c>
      <c r="AK1133">
        <v>1097069</v>
      </c>
      <c r="AL1133">
        <v>146275</v>
      </c>
      <c r="AM1133">
        <v>333289</v>
      </c>
      <c r="AN1133">
        <v>0</v>
      </c>
      <c r="AO1133">
        <v>35000</v>
      </c>
      <c r="AP1133">
        <v>2730183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141861</v>
      </c>
      <c r="AZ1133">
        <v>1000000</v>
      </c>
      <c r="BA1133">
        <v>0</v>
      </c>
      <c r="BB1133">
        <v>45000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787130</v>
      </c>
      <c r="BN1133">
        <v>78710</v>
      </c>
      <c r="BO1133">
        <v>280100</v>
      </c>
      <c r="BP1133">
        <v>319070</v>
      </c>
      <c r="BQ1133">
        <v>68400</v>
      </c>
      <c r="BR1133">
        <v>10580</v>
      </c>
      <c r="BS1133">
        <v>41420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218527.837</v>
      </c>
      <c r="CH1133">
        <v>30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7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20</v>
      </c>
      <c r="DA1133">
        <v>0</v>
      </c>
      <c r="DB1133">
        <v>24</v>
      </c>
      <c r="DC1133">
        <v>44</v>
      </c>
      <c r="DD1133">
        <v>40</v>
      </c>
      <c r="DE1133">
        <v>4</v>
      </c>
      <c r="DF1133">
        <v>30.38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0.5</v>
      </c>
      <c r="DQ1133">
        <v>0</v>
      </c>
      <c r="DR1133">
        <v>2</v>
      </c>
      <c r="DS1133">
        <v>2</v>
      </c>
      <c r="DV1133" s="2"/>
      <c r="DZ1133" t="b">
        <v>1</v>
      </c>
      <c r="EA1133" s="2" t="s">
        <v>191</v>
      </c>
      <c r="ED1133" s="3">
        <v>46174</v>
      </c>
      <c r="EE1133" s="3">
        <v>46203</v>
      </c>
      <c r="EF1133" s="2" t="s">
        <v>173</v>
      </c>
      <c r="EG1133" t="b">
        <v>1</v>
      </c>
      <c r="EH1133" s="2" t="s">
        <v>174</v>
      </c>
      <c r="EK1133" s="2"/>
    </row>
    <row r="1134" spans="1:141" ht="15">
      <c r="A1134" s="3">
        <v>46174</v>
      </c>
      <c r="B1134">
        <v>7200</v>
      </c>
      <c r="D1134" s="2"/>
      <c r="E1134" t="s">
        <v>181</v>
      </c>
      <c r="F1134" s="2" t="s">
        <v>182</v>
      </c>
      <c r="G1134">
        <v>11</v>
      </c>
      <c r="H1134" s="3">
        <v>34008</v>
      </c>
      <c r="J1134">
        <v>156537.83199999999</v>
      </c>
      <c r="K1134">
        <v>164787.79999999999</v>
      </c>
      <c r="L1134">
        <v>199705.462</v>
      </c>
      <c r="M1134">
        <v>21</v>
      </c>
      <c r="N1134">
        <v>8</v>
      </c>
      <c r="O1134">
        <v>1</v>
      </c>
      <c r="P1134">
        <v>30</v>
      </c>
      <c r="Q1134">
        <v>100</v>
      </c>
      <c r="R1134">
        <v>100</v>
      </c>
      <c r="S1134">
        <v>7865750</v>
      </c>
      <c r="T1134">
        <v>1846700</v>
      </c>
      <c r="U1134">
        <v>6019050</v>
      </c>
      <c r="V1134">
        <v>33</v>
      </c>
      <c r="W1134">
        <v>4696134</v>
      </c>
      <c r="X1134">
        <v>0</v>
      </c>
      <c r="Y1134">
        <v>0</v>
      </c>
      <c r="Z1134">
        <v>0</v>
      </c>
      <c r="AA1134">
        <v>247500</v>
      </c>
      <c r="AB1134">
        <v>0</v>
      </c>
      <c r="AC1134">
        <v>0</v>
      </c>
      <c r="AD1134">
        <v>0</v>
      </c>
      <c r="AE1134">
        <v>247500</v>
      </c>
      <c r="AF1134">
        <v>100000</v>
      </c>
      <c r="AG1134">
        <v>617954</v>
      </c>
      <c r="AH1134">
        <v>0</v>
      </c>
      <c r="AI1134">
        <v>411892</v>
      </c>
      <c r="AJ1134">
        <v>1029846</v>
      </c>
      <c r="AK1134">
        <v>636561</v>
      </c>
      <c r="AL1134">
        <v>0</v>
      </c>
      <c r="AM1134">
        <v>0</v>
      </c>
      <c r="AN1134">
        <v>0</v>
      </c>
      <c r="AO1134">
        <v>0</v>
      </c>
      <c r="AP1134">
        <v>1666407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120709</v>
      </c>
      <c r="AZ1134">
        <v>1000000</v>
      </c>
      <c r="BA1134">
        <v>0</v>
      </c>
      <c r="BB1134">
        <v>35000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944100</v>
      </c>
      <c r="BN1134">
        <v>94410</v>
      </c>
      <c r="BO1134">
        <v>302570</v>
      </c>
      <c r="BP1134">
        <v>349130</v>
      </c>
      <c r="BQ1134">
        <v>70790</v>
      </c>
      <c r="BR1134">
        <v>14090</v>
      </c>
      <c r="BS1134">
        <v>56610</v>
      </c>
      <c r="BT1134">
        <v>0</v>
      </c>
      <c r="BU1134">
        <v>15000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256527.25</v>
      </c>
      <c r="CH1134">
        <v>30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20</v>
      </c>
      <c r="DA1134">
        <v>0</v>
      </c>
      <c r="DB1134">
        <v>11</v>
      </c>
      <c r="DC1134">
        <v>31</v>
      </c>
      <c r="DD1134">
        <v>17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1</v>
      </c>
      <c r="DR1134">
        <v>2</v>
      </c>
      <c r="DS1134">
        <v>2</v>
      </c>
      <c r="DV1134" s="2"/>
      <c r="DZ1134" t="b">
        <v>1</v>
      </c>
      <c r="EA1134" s="2" t="s">
        <v>192</v>
      </c>
      <c r="ED1134" s="3">
        <v>46174</v>
      </c>
      <c r="EE1134" s="3">
        <v>46203</v>
      </c>
      <c r="EF1134" s="2" t="s">
        <v>173</v>
      </c>
      <c r="EG1134" t="b">
        <v>1</v>
      </c>
      <c r="EH1134" s="2" t="s">
        <v>174</v>
      </c>
      <c r="EK1134" s="2"/>
    </row>
    <row r="1135" spans="1:141" ht="15">
      <c r="A1135" s="3">
        <v>46174</v>
      </c>
      <c r="B1135">
        <v>7200</v>
      </c>
      <c r="D1135" s="2"/>
      <c r="E1135" t="s">
        <v>170</v>
      </c>
      <c r="F1135" s="2" t="s">
        <v>171</v>
      </c>
      <c r="G1135">
        <v>25</v>
      </c>
      <c r="H1135" s="3">
        <v>34092</v>
      </c>
      <c r="J1135">
        <v>146268.25599999999</v>
      </c>
      <c r="K1135">
        <v>154768.23300000001</v>
      </c>
      <c r="L1135">
        <v>187765.478</v>
      </c>
      <c r="M1135">
        <v>21</v>
      </c>
      <c r="N1135">
        <v>8</v>
      </c>
      <c r="O1135">
        <v>1</v>
      </c>
      <c r="P1135">
        <v>30</v>
      </c>
      <c r="Q1135">
        <v>100</v>
      </c>
      <c r="R1135">
        <v>100</v>
      </c>
      <c r="S1135">
        <v>7764506</v>
      </c>
      <c r="T1135">
        <v>1844506</v>
      </c>
      <c r="U1135">
        <v>5920000</v>
      </c>
      <c r="V1135">
        <v>33</v>
      </c>
      <c r="W1135">
        <v>4388047</v>
      </c>
      <c r="X1135">
        <v>0</v>
      </c>
      <c r="Y1135">
        <v>0</v>
      </c>
      <c r="Z1135">
        <v>7500</v>
      </c>
      <c r="AA1135">
        <v>247500</v>
      </c>
      <c r="AB1135">
        <v>0</v>
      </c>
      <c r="AC1135">
        <v>0</v>
      </c>
      <c r="AD1135">
        <v>0</v>
      </c>
      <c r="AE1135">
        <v>255000</v>
      </c>
      <c r="AF1135">
        <v>100000</v>
      </c>
      <c r="AG1135">
        <v>580380</v>
      </c>
      <c r="AH1135">
        <v>0</v>
      </c>
      <c r="AI1135">
        <v>492884</v>
      </c>
      <c r="AJ1135">
        <v>1073265</v>
      </c>
      <c r="AK1135">
        <v>704120</v>
      </c>
      <c r="AL1135">
        <v>0</v>
      </c>
      <c r="AM1135">
        <v>0</v>
      </c>
      <c r="AN1135">
        <v>0</v>
      </c>
      <c r="AO1135">
        <v>0</v>
      </c>
      <c r="AP1135">
        <v>1777385</v>
      </c>
      <c r="AQ1135">
        <v>0</v>
      </c>
      <c r="AR1135">
        <v>83898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125176</v>
      </c>
      <c r="AZ1135">
        <v>1000000</v>
      </c>
      <c r="BA1135">
        <v>0</v>
      </c>
      <c r="BB1135">
        <v>35000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900190</v>
      </c>
      <c r="BN1135">
        <v>90010</v>
      </c>
      <c r="BO1135">
        <v>302570</v>
      </c>
      <c r="BP1135">
        <v>340890</v>
      </c>
      <c r="BQ1135">
        <v>69880</v>
      </c>
      <c r="BR1135">
        <v>13170</v>
      </c>
      <c r="BS1135">
        <v>53230</v>
      </c>
      <c r="BT1135">
        <v>0</v>
      </c>
      <c r="BU1135">
        <v>7372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67194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253497.685</v>
      </c>
      <c r="CH1135">
        <v>30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20</v>
      </c>
      <c r="DA1135">
        <v>0</v>
      </c>
      <c r="DB1135">
        <v>14</v>
      </c>
      <c r="DC1135">
        <v>34</v>
      </c>
      <c r="DD1135">
        <v>20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0.5</v>
      </c>
      <c r="DR1135">
        <v>2</v>
      </c>
      <c r="DS1135">
        <v>2</v>
      </c>
      <c r="DV1135" s="2"/>
      <c r="DZ1135" t="b">
        <v>1</v>
      </c>
      <c r="EA1135" s="2" t="s">
        <v>192</v>
      </c>
      <c r="ED1135" s="3">
        <v>46174</v>
      </c>
      <c r="EE1135" s="3">
        <v>46203</v>
      </c>
      <c r="EF1135" s="2" t="s">
        <v>173</v>
      </c>
      <c r="EG1135" t="b">
        <v>1</v>
      </c>
      <c r="EH1135" s="2" t="s">
        <v>174</v>
      </c>
      <c r="EK1135" s="2"/>
    </row>
    <row r="1136" spans="1:141" ht="15">
      <c r="A1136" s="3">
        <v>46174</v>
      </c>
      <c r="B1136">
        <v>7200</v>
      </c>
      <c r="D1136" s="2"/>
      <c r="E1136" t="s">
        <v>170</v>
      </c>
      <c r="F1136" s="2" t="s">
        <v>171</v>
      </c>
      <c r="G1136">
        <v>24</v>
      </c>
      <c r="H1136" s="3">
        <v>34659</v>
      </c>
      <c r="J1136">
        <v>145990.25599999999</v>
      </c>
      <c r="K1136">
        <v>153740.23300000001</v>
      </c>
      <c r="L1136">
        <v>186540.44500000001</v>
      </c>
      <c r="M1136">
        <v>21</v>
      </c>
      <c r="N1136">
        <v>8</v>
      </c>
      <c r="O1136">
        <v>1</v>
      </c>
      <c r="P1136">
        <v>30</v>
      </c>
      <c r="Q1136">
        <v>100</v>
      </c>
      <c r="R1136">
        <v>100</v>
      </c>
      <c r="S1136">
        <v>9046338</v>
      </c>
      <c r="T1136">
        <v>2126338</v>
      </c>
      <c r="U1136">
        <v>6920000</v>
      </c>
      <c r="V1136">
        <v>31</v>
      </c>
      <c r="W1136">
        <v>4343210</v>
      </c>
      <c r="X1136">
        <v>0</v>
      </c>
      <c r="Y1136">
        <v>0</v>
      </c>
      <c r="Z1136">
        <v>0</v>
      </c>
      <c r="AA1136">
        <v>232500</v>
      </c>
      <c r="AB1136">
        <v>0</v>
      </c>
      <c r="AC1136">
        <v>0</v>
      </c>
      <c r="AD1136">
        <v>0</v>
      </c>
      <c r="AE1136">
        <v>232500</v>
      </c>
      <c r="AF1136">
        <v>100000</v>
      </c>
      <c r="AG1136">
        <v>576525</v>
      </c>
      <c r="AH1136">
        <v>0</v>
      </c>
      <c r="AI1136">
        <v>1224171</v>
      </c>
      <c r="AJ1136">
        <v>1800697</v>
      </c>
      <c r="AK1136">
        <v>1206683</v>
      </c>
      <c r="AL1136">
        <v>139905</v>
      </c>
      <c r="AM1136">
        <v>69952</v>
      </c>
      <c r="AN1136">
        <v>0</v>
      </c>
      <c r="AO1136">
        <v>5000</v>
      </c>
      <c r="AP1136">
        <v>3222237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113391</v>
      </c>
      <c r="AZ1136">
        <v>1000000</v>
      </c>
      <c r="BA1136">
        <v>0</v>
      </c>
      <c r="BB1136">
        <v>35000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1167580</v>
      </c>
      <c r="BN1136">
        <v>116750</v>
      </c>
      <c r="BO1136">
        <v>302570</v>
      </c>
      <c r="BP1136">
        <v>386950</v>
      </c>
      <c r="BQ1136">
        <v>81420</v>
      </c>
      <c r="BR1136">
        <v>13030</v>
      </c>
      <c r="BS1136">
        <v>52520</v>
      </c>
      <c r="BT1136">
        <v>1000</v>
      </c>
      <c r="BU1136">
        <v>4518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222342.859</v>
      </c>
      <c r="CH1136">
        <v>30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1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20</v>
      </c>
      <c r="DA1136">
        <v>0</v>
      </c>
      <c r="DB1136">
        <v>35</v>
      </c>
      <c r="DC1136">
        <v>55</v>
      </c>
      <c r="DD1136">
        <v>34.5</v>
      </c>
      <c r="DE1136">
        <v>3</v>
      </c>
      <c r="DF1136">
        <v>5</v>
      </c>
      <c r="DG1136">
        <v>0</v>
      </c>
      <c r="DH1136">
        <v>0</v>
      </c>
      <c r="DI1136">
        <v>0</v>
      </c>
      <c r="DJ1136">
        <v>2</v>
      </c>
      <c r="DK1136">
        <v>0</v>
      </c>
      <c r="DL1136">
        <v>0</v>
      </c>
      <c r="DM1136">
        <v>0</v>
      </c>
      <c r="DN1136">
        <v>2</v>
      </c>
      <c r="DO1136">
        <v>0</v>
      </c>
      <c r="DP1136">
        <v>0</v>
      </c>
      <c r="DQ1136">
        <v>2</v>
      </c>
      <c r="DR1136">
        <v>2</v>
      </c>
      <c r="DS1136">
        <v>2</v>
      </c>
      <c r="DV1136" s="2"/>
      <c r="DZ1136" t="b">
        <v>1</v>
      </c>
      <c r="EA1136" s="2" t="s">
        <v>192</v>
      </c>
      <c r="ED1136" s="3">
        <v>46174</v>
      </c>
      <c r="EE1136" s="3">
        <v>46203</v>
      </c>
      <c r="EF1136" s="2" t="s">
        <v>173</v>
      </c>
      <c r="EG1136" t="b">
        <v>1</v>
      </c>
      <c r="EH1136" s="2" t="s">
        <v>174</v>
      </c>
      <c r="EK1136" s="2"/>
    </row>
    <row r="1137" spans="1:141" ht="15">
      <c r="A1137" s="3">
        <v>46174</v>
      </c>
      <c r="B1137">
        <v>7200</v>
      </c>
      <c r="D1137" s="2"/>
      <c r="E1137" t="s">
        <v>170</v>
      </c>
      <c r="F1137" s="2" t="s">
        <v>171</v>
      </c>
      <c r="G1137">
        <v>25</v>
      </c>
      <c r="H1137" s="3">
        <v>34935</v>
      </c>
      <c r="J1137">
        <v>146268.25599999999</v>
      </c>
      <c r="K1137">
        <v>153768.23300000001</v>
      </c>
      <c r="L1137">
        <v>186573.81099999999</v>
      </c>
      <c r="M1137">
        <v>21</v>
      </c>
      <c r="N1137">
        <v>8</v>
      </c>
      <c r="O1137">
        <v>1</v>
      </c>
      <c r="P1137">
        <v>30</v>
      </c>
      <c r="Q1137">
        <v>100</v>
      </c>
      <c r="R1137">
        <v>100</v>
      </c>
      <c r="S1137">
        <v>7781478</v>
      </c>
      <c r="T1137">
        <v>1691478</v>
      </c>
      <c r="U1137">
        <v>6090000</v>
      </c>
      <c r="V1137">
        <v>30</v>
      </c>
      <c r="W1137">
        <v>4388047</v>
      </c>
      <c r="X1137">
        <v>0</v>
      </c>
      <c r="Y1137">
        <v>0</v>
      </c>
      <c r="Z1137">
        <v>0</v>
      </c>
      <c r="AA1137">
        <v>225000</v>
      </c>
      <c r="AB1137">
        <v>0</v>
      </c>
      <c r="AC1137">
        <v>0</v>
      </c>
      <c r="AD1137">
        <v>0</v>
      </c>
      <c r="AE1137">
        <v>225000</v>
      </c>
      <c r="AF1137">
        <v>100000</v>
      </c>
      <c r="AG1137">
        <v>576630</v>
      </c>
      <c r="AH1137">
        <v>0</v>
      </c>
      <c r="AI1137">
        <v>507247</v>
      </c>
      <c r="AJ1137">
        <v>1083878</v>
      </c>
      <c r="AK1137">
        <v>769616</v>
      </c>
      <c r="AL1137">
        <v>0</v>
      </c>
      <c r="AM1137">
        <v>0</v>
      </c>
      <c r="AN1137">
        <v>0</v>
      </c>
      <c r="AO1137">
        <v>0</v>
      </c>
      <c r="AP1137">
        <v>1853494</v>
      </c>
      <c r="AQ1137">
        <v>0</v>
      </c>
      <c r="AR1137">
        <v>36418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133519</v>
      </c>
      <c r="AZ1137">
        <v>1000000</v>
      </c>
      <c r="BA1137">
        <v>0</v>
      </c>
      <c r="BB1137">
        <v>45000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823220</v>
      </c>
      <c r="BN1137">
        <v>82320</v>
      </c>
      <c r="BO1137">
        <v>302570</v>
      </c>
      <c r="BP1137">
        <v>341430</v>
      </c>
      <c r="BQ1137">
        <v>70030</v>
      </c>
      <c r="BR1137">
        <v>13170</v>
      </c>
      <c r="BS1137">
        <v>52890</v>
      </c>
      <c r="BT1137">
        <v>0</v>
      </c>
      <c r="BU1137">
        <v>5848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255760.5</v>
      </c>
      <c r="CH1137">
        <v>30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20</v>
      </c>
      <c r="DA1137">
        <v>0</v>
      </c>
      <c r="DB1137">
        <v>14.5</v>
      </c>
      <c r="DC1137">
        <v>34.5</v>
      </c>
      <c r="DD1137">
        <v>22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2</v>
      </c>
      <c r="DS1137">
        <v>2</v>
      </c>
      <c r="DV1137" s="2"/>
      <c r="DZ1137" t="b">
        <v>1</v>
      </c>
      <c r="EA1137" s="2" t="s">
        <v>192</v>
      </c>
      <c r="ED1137" s="3">
        <v>46174</v>
      </c>
      <c r="EE1137" s="3">
        <v>46203</v>
      </c>
      <c r="EF1137" s="2" t="s">
        <v>173</v>
      </c>
      <c r="EG1137" t="b">
        <v>1</v>
      </c>
      <c r="EH1137" s="2" t="s">
        <v>174</v>
      </c>
      <c r="EK1137" s="2"/>
    </row>
    <row r="1138" spans="1:141" ht="15">
      <c r="A1138" s="3">
        <v>46174</v>
      </c>
      <c r="B1138">
        <v>7200</v>
      </c>
      <c r="D1138" s="2"/>
      <c r="E1138" t="s">
        <v>170</v>
      </c>
      <c r="F1138" s="2" t="s">
        <v>171</v>
      </c>
      <c r="G1138">
        <v>24</v>
      </c>
      <c r="H1138" s="3">
        <v>35395</v>
      </c>
      <c r="J1138">
        <v>145990.25599999999</v>
      </c>
      <c r="K1138">
        <v>153490.23300000001</v>
      </c>
      <c r="L1138">
        <v>186242.52799999999</v>
      </c>
      <c r="M1138">
        <v>21</v>
      </c>
      <c r="N1138">
        <v>8</v>
      </c>
      <c r="O1138">
        <v>1</v>
      </c>
      <c r="P1138">
        <v>30</v>
      </c>
      <c r="Q1138">
        <v>100</v>
      </c>
      <c r="R1138">
        <v>100</v>
      </c>
      <c r="S1138">
        <v>8830695</v>
      </c>
      <c r="T1138">
        <v>2041880</v>
      </c>
      <c r="U1138">
        <v>6788815</v>
      </c>
      <c r="V1138">
        <v>29</v>
      </c>
      <c r="W1138">
        <v>4379707</v>
      </c>
      <c r="X1138">
        <v>0</v>
      </c>
      <c r="Y1138">
        <v>0</v>
      </c>
      <c r="Z1138">
        <v>7500</v>
      </c>
      <c r="AA1138">
        <v>217500</v>
      </c>
      <c r="AB1138">
        <v>0</v>
      </c>
      <c r="AC1138">
        <v>0</v>
      </c>
      <c r="AD1138">
        <v>0</v>
      </c>
      <c r="AE1138">
        <v>225000</v>
      </c>
      <c r="AF1138">
        <v>100000</v>
      </c>
      <c r="AG1138">
        <v>575588</v>
      </c>
      <c r="AH1138">
        <v>0</v>
      </c>
      <c r="AI1138">
        <v>1204756</v>
      </c>
      <c r="AJ1138">
        <v>1780344</v>
      </c>
      <c r="AK1138">
        <v>977773</v>
      </c>
      <c r="AL1138">
        <v>186242</v>
      </c>
      <c r="AM1138">
        <v>0</v>
      </c>
      <c r="AN1138">
        <v>0</v>
      </c>
      <c r="AO1138">
        <v>0</v>
      </c>
      <c r="AP1138">
        <v>2944359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126629</v>
      </c>
      <c r="AZ1138">
        <v>1000000</v>
      </c>
      <c r="BA1138">
        <v>0</v>
      </c>
      <c r="BB1138">
        <v>55000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1027690</v>
      </c>
      <c r="BN1138">
        <v>102760</v>
      </c>
      <c r="BO1138">
        <v>302570</v>
      </c>
      <c r="BP1138">
        <v>383970</v>
      </c>
      <c r="BQ1138">
        <v>79480</v>
      </c>
      <c r="BR1138">
        <v>13140</v>
      </c>
      <c r="BS1138">
        <v>52800</v>
      </c>
      <c r="BT1138">
        <v>2000</v>
      </c>
      <c r="BU1138">
        <v>10000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67470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256096.467</v>
      </c>
      <c r="CH1138">
        <v>30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20</v>
      </c>
      <c r="DA1138">
        <v>0</v>
      </c>
      <c r="DB1138">
        <v>34.5</v>
      </c>
      <c r="DC1138">
        <v>54.5</v>
      </c>
      <c r="DD1138">
        <v>28</v>
      </c>
      <c r="DE1138">
        <v>4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0.5</v>
      </c>
      <c r="DQ1138">
        <v>0</v>
      </c>
      <c r="DR1138">
        <v>2</v>
      </c>
      <c r="DS1138">
        <v>2</v>
      </c>
      <c r="DV1138" s="2"/>
      <c r="DZ1138" t="b">
        <v>1</v>
      </c>
      <c r="EA1138" s="2" t="s">
        <v>192</v>
      </c>
      <c r="ED1138" s="3">
        <v>46174</v>
      </c>
      <c r="EE1138" s="3">
        <v>46203</v>
      </c>
      <c r="EF1138" s="2" t="s">
        <v>173</v>
      </c>
      <c r="EG1138" t="b">
        <v>1</v>
      </c>
      <c r="EH1138" s="2" t="s">
        <v>174</v>
      </c>
      <c r="EK1138" s="2"/>
    </row>
    <row r="1139" spans="1:141" ht="15">
      <c r="A1139" s="3">
        <v>46174</v>
      </c>
      <c r="B1139">
        <v>7200</v>
      </c>
      <c r="D1139" s="2"/>
      <c r="E1139" t="s">
        <v>170</v>
      </c>
      <c r="F1139" s="2" t="s">
        <v>171</v>
      </c>
      <c r="G1139">
        <v>19</v>
      </c>
      <c r="H1139" s="3">
        <v>36557</v>
      </c>
      <c r="J1139">
        <v>143872.25599999999</v>
      </c>
      <c r="K1139">
        <v>150622.23300000001</v>
      </c>
      <c r="L1139">
        <v>182824.82800000001</v>
      </c>
      <c r="M1139">
        <v>21</v>
      </c>
      <c r="N1139">
        <v>8</v>
      </c>
      <c r="O1139">
        <v>1</v>
      </c>
      <c r="P1139">
        <v>30</v>
      </c>
      <c r="Q1139">
        <v>100</v>
      </c>
      <c r="R1139">
        <v>100</v>
      </c>
      <c r="S1139">
        <v>7506923</v>
      </c>
      <c r="T1139">
        <v>1818923</v>
      </c>
      <c r="U1139">
        <v>5688000</v>
      </c>
      <c r="V1139">
        <v>26</v>
      </c>
      <c r="W1139">
        <v>4316167</v>
      </c>
      <c r="X1139">
        <v>0</v>
      </c>
      <c r="Y1139">
        <v>0</v>
      </c>
      <c r="Z1139">
        <v>7500</v>
      </c>
      <c r="AA1139">
        <v>195000</v>
      </c>
      <c r="AB1139">
        <v>0</v>
      </c>
      <c r="AC1139">
        <v>0</v>
      </c>
      <c r="AD1139">
        <v>0</v>
      </c>
      <c r="AE1139">
        <v>202500</v>
      </c>
      <c r="AF1139">
        <v>100000</v>
      </c>
      <c r="AG1139">
        <v>564833</v>
      </c>
      <c r="AH1139">
        <v>0</v>
      </c>
      <c r="AI1139">
        <v>462775</v>
      </c>
      <c r="AJ1139">
        <v>1027608</v>
      </c>
      <c r="AK1139">
        <v>548474</v>
      </c>
      <c r="AL1139">
        <v>0</v>
      </c>
      <c r="AM1139">
        <v>119018</v>
      </c>
      <c r="AN1139">
        <v>0</v>
      </c>
      <c r="AO1139">
        <v>10000</v>
      </c>
      <c r="AP1139">
        <v>1705100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128156</v>
      </c>
      <c r="AZ1139">
        <v>1000000</v>
      </c>
      <c r="BA1139">
        <v>0</v>
      </c>
      <c r="BB1139">
        <v>55000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841460</v>
      </c>
      <c r="BN1139">
        <v>84140</v>
      </c>
      <c r="BO1139">
        <v>302570</v>
      </c>
      <c r="BP1139">
        <v>330860</v>
      </c>
      <c r="BQ1139">
        <v>67560</v>
      </c>
      <c r="BR1139">
        <v>12950</v>
      </c>
      <c r="BS1139">
        <v>51830</v>
      </c>
      <c r="BT1139">
        <v>4000</v>
      </c>
      <c r="BU1139">
        <v>8509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115044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245323.663</v>
      </c>
      <c r="CH1139">
        <v>30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2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20</v>
      </c>
      <c r="DA1139">
        <v>0</v>
      </c>
      <c r="DB1139">
        <v>13.5</v>
      </c>
      <c r="DC1139">
        <v>33.5</v>
      </c>
      <c r="DD1139">
        <v>16</v>
      </c>
      <c r="DE1139">
        <v>0</v>
      </c>
      <c r="DF1139">
        <v>8.68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0.5</v>
      </c>
      <c r="DR1139">
        <v>2</v>
      </c>
      <c r="DS1139">
        <v>2</v>
      </c>
      <c r="DV1139" s="2"/>
      <c r="DZ1139" t="b">
        <v>1</v>
      </c>
      <c r="EA1139" s="2" t="s">
        <v>192</v>
      </c>
      <c r="ED1139" s="3">
        <v>46174</v>
      </c>
      <c r="EE1139" s="3">
        <v>46203</v>
      </c>
      <c r="EF1139" s="2" t="s">
        <v>173</v>
      </c>
      <c r="EG1139" t="b">
        <v>1</v>
      </c>
      <c r="EH1139" s="2" t="s">
        <v>174</v>
      </c>
      <c r="EK1139" s="2"/>
    </row>
    <row r="1140" spans="1:141" ht="15">
      <c r="A1140" s="3">
        <v>46174</v>
      </c>
      <c r="B1140">
        <v>7210</v>
      </c>
      <c r="D1140" s="2"/>
      <c r="E1140" t="s">
        <v>170</v>
      </c>
      <c r="F1140" s="2" t="s">
        <v>171</v>
      </c>
      <c r="G1140">
        <v>14</v>
      </c>
      <c r="H1140" s="3">
        <v>34869</v>
      </c>
      <c r="J1140">
        <v>141012.25599999999</v>
      </c>
      <c r="K1140">
        <v>149012.23300000001</v>
      </c>
      <c r="L1140">
        <v>177572.91099999999</v>
      </c>
      <c r="M1140">
        <v>21</v>
      </c>
      <c r="N1140">
        <v>8</v>
      </c>
      <c r="O1140">
        <v>1</v>
      </c>
      <c r="P1140">
        <v>30</v>
      </c>
      <c r="Q1140">
        <v>100</v>
      </c>
      <c r="R1140">
        <v>100</v>
      </c>
      <c r="S1140">
        <v>7984198</v>
      </c>
      <c r="T1140">
        <v>1821198</v>
      </c>
      <c r="U1140">
        <v>6163000</v>
      </c>
      <c r="V1140">
        <v>31</v>
      </c>
      <c r="W1140">
        <v>4230367</v>
      </c>
      <c r="X1140">
        <v>0</v>
      </c>
      <c r="Y1140">
        <v>0</v>
      </c>
      <c r="Z1140">
        <v>7500</v>
      </c>
      <c r="AA1140">
        <v>232500</v>
      </c>
      <c r="AB1140">
        <v>0</v>
      </c>
      <c r="AC1140">
        <v>0</v>
      </c>
      <c r="AD1140">
        <v>0</v>
      </c>
      <c r="AE1140">
        <v>240000</v>
      </c>
      <c r="AF1140">
        <v>0</v>
      </c>
      <c r="AG1140">
        <v>558795</v>
      </c>
      <c r="AH1140">
        <v>0</v>
      </c>
      <c r="AI1140">
        <v>965552</v>
      </c>
      <c r="AJ1140">
        <v>1524348</v>
      </c>
      <c r="AK1140">
        <v>799078</v>
      </c>
      <c r="AL1140">
        <v>0</v>
      </c>
      <c r="AM1140">
        <v>0</v>
      </c>
      <c r="AN1140">
        <v>0</v>
      </c>
      <c r="AO1140">
        <v>0</v>
      </c>
      <c r="AP1140">
        <v>2323426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135405</v>
      </c>
      <c r="AZ1140">
        <v>1000000</v>
      </c>
      <c r="BA1140">
        <v>0</v>
      </c>
      <c r="BB1140">
        <v>55000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941110</v>
      </c>
      <c r="BN1140">
        <v>94110</v>
      </c>
      <c r="BO1140">
        <v>302570</v>
      </c>
      <c r="BP1140">
        <v>348550</v>
      </c>
      <c r="BQ1140">
        <v>71860</v>
      </c>
      <c r="BR1140">
        <v>12700</v>
      </c>
      <c r="BS1140">
        <v>50290</v>
      </c>
      <c r="BT1140">
        <v>0</v>
      </c>
      <c r="BU1140">
        <v>8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258656.283</v>
      </c>
      <c r="CH1140">
        <v>30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20</v>
      </c>
      <c r="DA1140">
        <v>0</v>
      </c>
      <c r="DB1140">
        <v>29</v>
      </c>
      <c r="DC1140">
        <v>49</v>
      </c>
      <c r="DD1140">
        <v>24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2</v>
      </c>
      <c r="DS1140">
        <v>2</v>
      </c>
      <c r="DV1140" s="2"/>
      <c r="DZ1140" t="b">
        <v>1</v>
      </c>
      <c r="EA1140" s="2" t="s">
        <v>193</v>
      </c>
      <c r="ED1140" s="3">
        <v>46174</v>
      </c>
      <c r="EE1140" s="3">
        <v>46203</v>
      </c>
      <c r="EF1140" s="2" t="s">
        <v>173</v>
      </c>
      <c r="EG1140" t="b">
        <v>1</v>
      </c>
      <c r="EH1140" s="2" t="s">
        <v>174</v>
      </c>
      <c r="EK1140" s="2"/>
    </row>
    <row r="1141" spans="1:141" ht="15">
      <c r="A1141" s="3">
        <v>46174</v>
      </c>
      <c r="B1141">
        <v>7210</v>
      </c>
      <c r="D1141" s="2"/>
      <c r="E1141" t="s">
        <v>170</v>
      </c>
      <c r="F1141" s="2" t="s">
        <v>171</v>
      </c>
      <c r="G1141">
        <v>13</v>
      </c>
      <c r="H1141" s="3">
        <v>35079</v>
      </c>
      <c r="J1141">
        <v>140356.25599999999</v>
      </c>
      <c r="K1141">
        <v>148856.23300000001</v>
      </c>
      <c r="L1141">
        <v>177387.011</v>
      </c>
      <c r="M1141">
        <v>21</v>
      </c>
      <c r="N1141">
        <v>8</v>
      </c>
      <c r="O1141">
        <v>1</v>
      </c>
      <c r="P1141">
        <v>30</v>
      </c>
      <c r="Q1141">
        <v>100</v>
      </c>
      <c r="R1141">
        <v>100</v>
      </c>
      <c r="S1141">
        <v>7918345</v>
      </c>
      <c r="T1141">
        <v>1750345</v>
      </c>
      <c r="U1141">
        <v>6168000</v>
      </c>
      <c r="V1141">
        <v>30</v>
      </c>
      <c r="W1141">
        <v>4210687</v>
      </c>
      <c r="X1141">
        <v>0</v>
      </c>
      <c r="Y1141">
        <v>0</v>
      </c>
      <c r="Z1141">
        <v>30000</v>
      </c>
      <c r="AA1141">
        <v>225000</v>
      </c>
      <c r="AB1141">
        <v>0</v>
      </c>
      <c r="AC1141">
        <v>0</v>
      </c>
      <c r="AD1141">
        <v>0</v>
      </c>
      <c r="AE1141">
        <v>255000</v>
      </c>
      <c r="AF1141">
        <v>0</v>
      </c>
      <c r="AG1141">
        <v>558210</v>
      </c>
      <c r="AH1141">
        <v>0</v>
      </c>
      <c r="AI1141">
        <v>898021</v>
      </c>
      <c r="AJ1141">
        <v>1456232</v>
      </c>
      <c r="AK1141">
        <v>798241</v>
      </c>
      <c r="AL1141">
        <v>0</v>
      </c>
      <c r="AM1141">
        <v>0</v>
      </c>
      <c r="AN1141">
        <v>0</v>
      </c>
      <c r="AO1141">
        <v>0</v>
      </c>
      <c r="AP1141">
        <v>2254473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138185</v>
      </c>
      <c r="AZ1141">
        <v>1000000</v>
      </c>
      <c r="BA1141">
        <v>0</v>
      </c>
      <c r="BB1141">
        <v>50000</v>
      </c>
      <c r="BC1141">
        <v>0</v>
      </c>
      <c r="BD1141">
        <v>0</v>
      </c>
      <c r="BE1141">
        <v>10000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821100</v>
      </c>
      <c r="BN1141">
        <v>82110</v>
      </c>
      <c r="BO1141">
        <v>302570</v>
      </c>
      <c r="BP1141">
        <v>346420</v>
      </c>
      <c r="BQ1141">
        <v>71270</v>
      </c>
      <c r="BR1141">
        <v>12640</v>
      </c>
      <c r="BS1141">
        <v>50230</v>
      </c>
      <c r="BT1141">
        <v>0</v>
      </c>
      <c r="BU1141">
        <v>757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63248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269338.804</v>
      </c>
      <c r="CH1141">
        <v>30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20</v>
      </c>
      <c r="DA1141">
        <v>0</v>
      </c>
      <c r="DB1141">
        <v>27</v>
      </c>
      <c r="DC1141">
        <v>47</v>
      </c>
      <c r="DD1141">
        <v>24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2</v>
      </c>
      <c r="DS1141">
        <v>2</v>
      </c>
      <c r="DV1141" s="2"/>
      <c r="DZ1141" t="b">
        <v>1</v>
      </c>
      <c r="EA1141" s="2" t="s">
        <v>193</v>
      </c>
      <c r="ED1141" s="3">
        <v>46174</v>
      </c>
      <c r="EE1141" s="3">
        <v>46203</v>
      </c>
      <c r="EF1141" s="2" t="s">
        <v>173</v>
      </c>
      <c r="EG1141" t="b">
        <v>1</v>
      </c>
      <c r="EH1141" s="2" t="s">
        <v>174</v>
      </c>
      <c r="EK1141" s="2"/>
    </row>
    <row r="1142" spans="1:141" ht="15">
      <c r="A1142" s="3">
        <v>46174</v>
      </c>
      <c r="B1142">
        <v>7210</v>
      </c>
      <c r="D1142" s="2"/>
      <c r="E1142" t="s">
        <v>176</v>
      </c>
      <c r="F1142" s="2" t="s">
        <v>177</v>
      </c>
      <c r="G1142">
        <v>5</v>
      </c>
      <c r="H1142" s="3">
        <v>37963</v>
      </c>
      <c r="J1142">
        <v>114476</v>
      </c>
      <c r="K1142">
        <v>120226</v>
      </c>
      <c r="L1142">
        <v>143269.31700000001</v>
      </c>
      <c r="M1142">
        <v>21</v>
      </c>
      <c r="N1142">
        <v>8</v>
      </c>
      <c r="O1142">
        <v>1</v>
      </c>
      <c r="P1142">
        <v>30</v>
      </c>
      <c r="Q1142">
        <v>100</v>
      </c>
      <c r="R1142">
        <v>100</v>
      </c>
      <c r="S1142">
        <v>7451784</v>
      </c>
      <c r="T1142">
        <v>1612784</v>
      </c>
      <c r="U1142">
        <v>5839000</v>
      </c>
      <c r="V1142">
        <v>22</v>
      </c>
      <c r="W1142">
        <v>3434280</v>
      </c>
      <c r="X1142">
        <v>0</v>
      </c>
      <c r="Y1142">
        <v>0</v>
      </c>
      <c r="Z1142">
        <v>7500</v>
      </c>
      <c r="AA1142">
        <v>165000</v>
      </c>
      <c r="AB1142">
        <v>0</v>
      </c>
      <c r="AC1142">
        <v>0</v>
      </c>
      <c r="AD1142">
        <v>0</v>
      </c>
      <c r="AE1142">
        <v>172500</v>
      </c>
      <c r="AF1142">
        <v>0</v>
      </c>
      <c r="AG1142">
        <v>450847</v>
      </c>
      <c r="AH1142">
        <v>0</v>
      </c>
      <c r="AI1142">
        <v>859615</v>
      </c>
      <c r="AJ1142">
        <v>1310463</v>
      </c>
      <c r="AK1142">
        <v>1289423</v>
      </c>
      <c r="AL1142">
        <v>71634</v>
      </c>
      <c r="AM1142">
        <v>0</v>
      </c>
      <c r="AN1142">
        <v>0</v>
      </c>
      <c r="AO1142">
        <v>0</v>
      </c>
      <c r="AP1142">
        <v>2671520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138484</v>
      </c>
      <c r="AZ1142">
        <v>1000000</v>
      </c>
      <c r="BA1142">
        <v>0</v>
      </c>
      <c r="BB1142">
        <v>35000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758480</v>
      </c>
      <c r="BN1142">
        <v>75840</v>
      </c>
      <c r="BO1142">
        <v>259110</v>
      </c>
      <c r="BP1142">
        <v>321750</v>
      </c>
      <c r="BQ1142">
        <v>67070</v>
      </c>
      <c r="BR1142">
        <v>10310</v>
      </c>
      <c r="BS1142">
        <v>40570</v>
      </c>
      <c r="BT1142">
        <v>0</v>
      </c>
      <c r="BU1142">
        <v>6126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73528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209482.554</v>
      </c>
      <c r="CH1142">
        <v>30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20</v>
      </c>
      <c r="DA1142">
        <v>0</v>
      </c>
      <c r="DB1142">
        <v>32</v>
      </c>
      <c r="DC1142">
        <v>52</v>
      </c>
      <c r="DD1142">
        <v>48</v>
      </c>
      <c r="DE1142">
        <v>2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2</v>
      </c>
      <c r="DS1142">
        <v>2</v>
      </c>
      <c r="DV1142" s="2"/>
      <c r="DZ1142" t="b">
        <v>1</v>
      </c>
      <c r="EA1142" s="2" t="s">
        <v>193</v>
      </c>
      <c r="ED1142" s="3">
        <v>46174</v>
      </c>
      <c r="EE1142" s="3">
        <v>46203</v>
      </c>
      <c r="EF1142" s="2" t="s">
        <v>173</v>
      </c>
      <c r="EG1142" t="b">
        <v>1</v>
      </c>
      <c r="EH1142" s="2" t="s">
        <v>174</v>
      </c>
      <c r="EK1142" s="2"/>
    </row>
    <row r="1143" spans="1:141" ht="15">
      <c r="A1143" s="3">
        <v>46174</v>
      </c>
      <c r="B1143">
        <v>7210</v>
      </c>
      <c r="D1143" s="2"/>
      <c r="E1143" t="s">
        <v>176</v>
      </c>
      <c r="F1143" s="2" t="s">
        <v>177</v>
      </c>
      <c r="G1143">
        <v>15</v>
      </c>
      <c r="H1143" s="3">
        <v>38096</v>
      </c>
      <c r="J1143">
        <v>121088</v>
      </c>
      <c r="K1143">
        <v>126588</v>
      </c>
      <c r="L1143">
        <v>150850.70000000001</v>
      </c>
      <c r="M1143">
        <v>21</v>
      </c>
      <c r="N1143">
        <v>8</v>
      </c>
      <c r="O1143">
        <v>1</v>
      </c>
      <c r="P1143">
        <v>30</v>
      </c>
      <c r="Q1143">
        <v>100</v>
      </c>
      <c r="R1143">
        <v>100</v>
      </c>
      <c r="S1143">
        <v>7808892</v>
      </c>
      <c r="T1143">
        <v>1773530</v>
      </c>
      <c r="U1143">
        <v>6035362</v>
      </c>
      <c r="V1143">
        <v>22</v>
      </c>
      <c r="W1143">
        <v>3632640</v>
      </c>
      <c r="X1143">
        <v>0</v>
      </c>
      <c r="Y1143">
        <v>0</v>
      </c>
      <c r="Z1143">
        <v>0</v>
      </c>
      <c r="AA1143">
        <v>165000</v>
      </c>
      <c r="AB1143">
        <v>0</v>
      </c>
      <c r="AC1143">
        <v>0</v>
      </c>
      <c r="AD1143">
        <v>0</v>
      </c>
      <c r="AE1143">
        <v>165000</v>
      </c>
      <c r="AF1143">
        <v>0</v>
      </c>
      <c r="AG1143">
        <v>474705</v>
      </c>
      <c r="AH1143">
        <v>0</v>
      </c>
      <c r="AI1143">
        <v>593974</v>
      </c>
      <c r="AJ1143">
        <v>1068679</v>
      </c>
      <c r="AK1143">
        <v>1131380</v>
      </c>
      <c r="AL1143">
        <v>75425</v>
      </c>
      <c r="AM1143">
        <v>540120</v>
      </c>
      <c r="AN1143">
        <v>0</v>
      </c>
      <c r="AO1143">
        <v>55000</v>
      </c>
      <c r="AP1143">
        <v>2870604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130648</v>
      </c>
      <c r="AZ1143">
        <v>1000000</v>
      </c>
      <c r="BA1143">
        <v>0</v>
      </c>
      <c r="BB1143">
        <v>10000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938320</v>
      </c>
      <c r="BN1143">
        <v>93830</v>
      </c>
      <c r="BO1143">
        <v>272650</v>
      </c>
      <c r="BP1143">
        <v>334830</v>
      </c>
      <c r="BQ1143">
        <v>70280</v>
      </c>
      <c r="BR1143">
        <v>10900</v>
      </c>
      <c r="BS1143">
        <v>42720</v>
      </c>
      <c r="BT1143">
        <v>0</v>
      </c>
      <c r="BU1143">
        <v>10000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236120.13</v>
      </c>
      <c r="CH1143">
        <v>30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11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20</v>
      </c>
      <c r="DA1143">
        <v>0</v>
      </c>
      <c r="DB1143">
        <v>21</v>
      </c>
      <c r="DC1143">
        <v>41</v>
      </c>
      <c r="DD1143">
        <v>40</v>
      </c>
      <c r="DE1143">
        <v>2</v>
      </c>
      <c r="DF1143">
        <v>47.74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0.5</v>
      </c>
      <c r="DQ1143">
        <v>0</v>
      </c>
      <c r="DR1143">
        <v>2</v>
      </c>
      <c r="DS1143">
        <v>2</v>
      </c>
      <c r="DV1143" s="2"/>
      <c r="DZ1143" t="b">
        <v>1</v>
      </c>
      <c r="EA1143" s="2" t="s">
        <v>193</v>
      </c>
      <c r="ED1143" s="3">
        <v>46174</v>
      </c>
      <c r="EE1143" s="3">
        <v>46203</v>
      </c>
      <c r="EF1143" s="2" t="s">
        <v>173</v>
      </c>
      <c r="EG1143" t="b">
        <v>1</v>
      </c>
      <c r="EH1143" s="2" t="s">
        <v>174</v>
      </c>
      <c r="EK1143" s="2"/>
    </row>
    <row r="1144" spans="1:141" ht="15">
      <c r="A1144" s="3">
        <v>46174</v>
      </c>
      <c r="B1144">
        <v>7220</v>
      </c>
      <c r="D1144" s="2"/>
      <c r="E1144" t="s">
        <v>170</v>
      </c>
      <c r="F1144" s="2" t="s">
        <v>171</v>
      </c>
      <c r="G1144">
        <v>7</v>
      </c>
      <c r="H1144" s="3">
        <v>35059</v>
      </c>
      <c r="J1144">
        <v>135550.25599999999</v>
      </c>
      <c r="K1144">
        <v>143300.23300000001</v>
      </c>
      <c r="L1144">
        <v>170766.111</v>
      </c>
      <c r="M1144">
        <v>21</v>
      </c>
      <c r="N1144">
        <v>8</v>
      </c>
      <c r="O1144">
        <v>1</v>
      </c>
      <c r="P1144">
        <v>30</v>
      </c>
      <c r="Q1144">
        <v>100</v>
      </c>
      <c r="R1144">
        <v>100</v>
      </c>
      <c r="S1144">
        <v>9612842</v>
      </c>
      <c r="T1144">
        <v>2279842</v>
      </c>
      <c r="U1144">
        <v>7333000</v>
      </c>
      <c r="V1144">
        <v>30</v>
      </c>
      <c r="W1144">
        <v>4066507</v>
      </c>
      <c r="X1144">
        <v>0</v>
      </c>
      <c r="Y1144">
        <v>0</v>
      </c>
      <c r="Z1144">
        <v>7500</v>
      </c>
      <c r="AA1144">
        <v>225000</v>
      </c>
      <c r="AB1144">
        <v>0</v>
      </c>
      <c r="AC1144">
        <v>0</v>
      </c>
      <c r="AD1144">
        <v>0</v>
      </c>
      <c r="AE1144">
        <v>232500</v>
      </c>
      <c r="AF1144">
        <v>0</v>
      </c>
      <c r="AG1144">
        <v>537375</v>
      </c>
      <c r="AH1144">
        <v>0</v>
      </c>
      <c r="AI1144">
        <v>928540</v>
      </c>
      <c r="AJ1144">
        <v>1465916</v>
      </c>
      <c r="AK1144">
        <v>1664969</v>
      </c>
      <c r="AL1144">
        <v>256149</v>
      </c>
      <c r="AM1144">
        <v>671366</v>
      </c>
      <c r="AN1144">
        <v>0</v>
      </c>
      <c r="AO1144">
        <v>65000</v>
      </c>
      <c r="AP1144">
        <v>4123400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145435</v>
      </c>
      <c r="AZ1144">
        <v>1000000</v>
      </c>
      <c r="BA1144">
        <v>0</v>
      </c>
      <c r="BB1144">
        <v>45000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1274430</v>
      </c>
      <c r="BN1144">
        <v>127440</v>
      </c>
      <c r="BO1144">
        <v>302570</v>
      </c>
      <c r="BP1144">
        <v>416660</v>
      </c>
      <c r="BQ1144">
        <v>86520</v>
      </c>
      <c r="BR1144">
        <v>12200</v>
      </c>
      <c r="BS1144">
        <v>48360</v>
      </c>
      <c r="BT1144">
        <v>11000</v>
      </c>
      <c r="BU1144">
        <v>662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285098.891</v>
      </c>
      <c r="CH1144">
        <v>30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13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20</v>
      </c>
      <c r="DA1144">
        <v>0</v>
      </c>
      <c r="DB1144">
        <v>29</v>
      </c>
      <c r="DC1144">
        <v>49</v>
      </c>
      <c r="DD1144">
        <v>52</v>
      </c>
      <c r="DE1144">
        <v>6</v>
      </c>
      <c r="DF1144">
        <v>52.42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2</v>
      </c>
      <c r="DS1144">
        <v>2</v>
      </c>
      <c r="DV1144" s="2"/>
      <c r="DZ1144" t="b">
        <v>1</v>
      </c>
      <c r="EA1144" s="2" t="s">
        <v>194</v>
      </c>
      <c r="ED1144" s="3">
        <v>46174</v>
      </c>
      <c r="EE1144" s="3">
        <v>46203</v>
      </c>
      <c r="EF1144" s="2" t="s">
        <v>173</v>
      </c>
      <c r="EG1144" t="b">
        <v>1</v>
      </c>
      <c r="EH1144" s="2" t="s">
        <v>174</v>
      </c>
      <c r="EK1144" s="2"/>
    </row>
    <row r="1145" spans="1:141" ht="15">
      <c r="A1145" s="3">
        <v>46174</v>
      </c>
      <c r="B1145">
        <v>7220</v>
      </c>
      <c r="D1145" s="2"/>
      <c r="E1145" t="s">
        <v>170</v>
      </c>
      <c r="F1145" s="2" t="s">
        <v>171</v>
      </c>
      <c r="G1145">
        <v>9</v>
      </c>
      <c r="H1145" s="3">
        <v>35219</v>
      </c>
      <c r="J1145">
        <v>137261.25599999999</v>
      </c>
      <c r="K1145">
        <v>145011.23300000001</v>
      </c>
      <c r="L1145">
        <v>172805.05300000001</v>
      </c>
      <c r="M1145">
        <v>21</v>
      </c>
      <c r="N1145">
        <v>8</v>
      </c>
      <c r="O1145">
        <v>1</v>
      </c>
      <c r="P1145">
        <v>30</v>
      </c>
      <c r="Q1145">
        <v>100</v>
      </c>
      <c r="R1145">
        <v>100</v>
      </c>
      <c r="S1145">
        <v>9837121</v>
      </c>
      <c r="T1145">
        <v>2494121</v>
      </c>
      <c r="U1145">
        <v>7343000</v>
      </c>
      <c r="V1145">
        <v>30</v>
      </c>
      <c r="W1145">
        <v>4117837</v>
      </c>
      <c r="X1145">
        <v>0</v>
      </c>
      <c r="Y1145">
        <v>0</v>
      </c>
      <c r="Z1145">
        <v>7500</v>
      </c>
      <c r="AA1145">
        <v>225000</v>
      </c>
      <c r="AB1145">
        <v>0</v>
      </c>
      <c r="AC1145">
        <v>0</v>
      </c>
      <c r="AD1145">
        <v>0</v>
      </c>
      <c r="AE1145">
        <v>232500</v>
      </c>
      <c r="AF1145">
        <v>0</v>
      </c>
      <c r="AG1145">
        <v>543792</v>
      </c>
      <c r="AH1145">
        <v>0</v>
      </c>
      <c r="AI1145">
        <v>939627</v>
      </c>
      <c r="AJ1145">
        <v>1483419</v>
      </c>
      <c r="AK1145">
        <v>1684849</v>
      </c>
      <c r="AL1145">
        <v>302408</v>
      </c>
      <c r="AM1145">
        <v>748591</v>
      </c>
      <c r="AN1145">
        <v>0</v>
      </c>
      <c r="AO1145">
        <v>70000</v>
      </c>
      <c r="AP1145">
        <v>4289267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162517</v>
      </c>
      <c r="AZ1145">
        <v>1000000</v>
      </c>
      <c r="BA1145">
        <v>0</v>
      </c>
      <c r="BB1145">
        <v>35000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1465940</v>
      </c>
      <c r="BN1145">
        <v>146590</v>
      </c>
      <c r="BO1145">
        <v>302570</v>
      </c>
      <c r="BP1145">
        <v>420400</v>
      </c>
      <c r="BQ1145">
        <v>88530</v>
      </c>
      <c r="BR1145">
        <v>12360</v>
      </c>
      <c r="BS1145">
        <v>48940</v>
      </c>
      <c r="BT1145">
        <v>0</v>
      </c>
      <c r="BU1145">
        <v>8791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296356.70699999999</v>
      </c>
      <c r="CH1145">
        <v>30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14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20</v>
      </c>
      <c r="DA1145">
        <v>0</v>
      </c>
      <c r="DB1145">
        <v>29</v>
      </c>
      <c r="DC1145">
        <v>49</v>
      </c>
      <c r="DD1145">
        <v>52</v>
      </c>
      <c r="DE1145">
        <v>7</v>
      </c>
      <c r="DF1145">
        <v>57.76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2</v>
      </c>
      <c r="DS1145">
        <v>2</v>
      </c>
      <c r="DV1145" s="2"/>
      <c r="DZ1145" t="b">
        <v>1</v>
      </c>
      <c r="EA1145" s="2" t="s">
        <v>194</v>
      </c>
      <c r="ED1145" s="3">
        <v>46174</v>
      </c>
      <c r="EE1145" s="3">
        <v>46203</v>
      </c>
      <c r="EF1145" s="2" t="s">
        <v>173</v>
      </c>
      <c r="EG1145" t="b">
        <v>1</v>
      </c>
      <c r="EH1145" s="2" t="s">
        <v>174</v>
      </c>
      <c r="EK1145" s="2"/>
    </row>
    <row r="1146" spans="1:141" ht="15">
      <c r="A1146" s="3">
        <v>46174</v>
      </c>
      <c r="B1146">
        <v>7220</v>
      </c>
      <c r="D1146" s="2"/>
      <c r="E1146" t="s">
        <v>170</v>
      </c>
      <c r="F1146" s="2" t="s">
        <v>171</v>
      </c>
      <c r="G1146">
        <v>4</v>
      </c>
      <c r="H1146" s="3">
        <v>35444</v>
      </c>
      <c r="J1146">
        <v>132775.25599999999</v>
      </c>
      <c r="K1146">
        <v>140025.23300000001</v>
      </c>
      <c r="L1146">
        <v>166863.40299999999</v>
      </c>
      <c r="M1146">
        <v>21</v>
      </c>
      <c r="N1146">
        <v>8</v>
      </c>
      <c r="O1146">
        <v>1</v>
      </c>
      <c r="P1146">
        <v>30</v>
      </c>
      <c r="Q1146">
        <v>100</v>
      </c>
      <c r="R1146">
        <v>100</v>
      </c>
      <c r="S1146">
        <v>8561369</v>
      </c>
      <c r="T1146">
        <v>1914248</v>
      </c>
      <c r="U1146">
        <v>6647121</v>
      </c>
      <c r="V1146">
        <v>29</v>
      </c>
      <c r="W1146">
        <v>3983257</v>
      </c>
      <c r="X1146">
        <v>0</v>
      </c>
      <c r="Y1146">
        <v>0</v>
      </c>
      <c r="Z1146">
        <v>0</v>
      </c>
      <c r="AA1146">
        <v>217500</v>
      </c>
      <c r="AB1146">
        <v>0</v>
      </c>
      <c r="AC1146">
        <v>0</v>
      </c>
      <c r="AD1146">
        <v>0</v>
      </c>
      <c r="AE1146">
        <v>217500</v>
      </c>
      <c r="AF1146">
        <v>0</v>
      </c>
      <c r="AG1146">
        <v>525094</v>
      </c>
      <c r="AH1146">
        <v>0</v>
      </c>
      <c r="AI1146">
        <v>531877</v>
      </c>
      <c r="AJ1146">
        <v>1056971</v>
      </c>
      <c r="AK1146">
        <v>1251475</v>
      </c>
      <c r="AL1146">
        <v>166863</v>
      </c>
      <c r="AM1146">
        <v>618354</v>
      </c>
      <c r="AN1146">
        <v>0</v>
      </c>
      <c r="AO1146">
        <v>60000</v>
      </c>
      <c r="AP1146">
        <v>3153663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151949</v>
      </c>
      <c r="AZ1146">
        <v>1000000</v>
      </c>
      <c r="BA1146">
        <v>0</v>
      </c>
      <c r="BB1146">
        <v>55000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942680</v>
      </c>
      <c r="BN1146">
        <v>94260</v>
      </c>
      <c r="BO1146">
        <v>302570</v>
      </c>
      <c r="BP1146">
        <v>368810</v>
      </c>
      <c r="BQ1146">
        <v>77050</v>
      </c>
      <c r="BR1146">
        <v>11950</v>
      </c>
      <c r="BS1146">
        <v>47250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69678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284875.783</v>
      </c>
      <c r="CH1146">
        <v>30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12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20</v>
      </c>
      <c r="DA1146">
        <v>0</v>
      </c>
      <c r="DB1146">
        <v>17</v>
      </c>
      <c r="DC1146">
        <v>37</v>
      </c>
      <c r="DD1146">
        <v>40</v>
      </c>
      <c r="DE1146">
        <v>4</v>
      </c>
      <c r="DF1146">
        <v>49.41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1</v>
      </c>
      <c r="DR1146">
        <v>2</v>
      </c>
      <c r="DS1146">
        <v>2</v>
      </c>
      <c r="DV1146" s="2"/>
      <c r="DZ1146" t="b">
        <v>1</v>
      </c>
      <c r="EA1146" s="2" t="s">
        <v>194</v>
      </c>
      <c r="ED1146" s="3">
        <v>46174</v>
      </c>
      <c r="EE1146" s="3">
        <v>46203</v>
      </c>
      <c r="EF1146" s="2" t="s">
        <v>173</v>
      </c>
      <c r="EG1146" t="b">
        <v>1</v>
      </c>
      <c r="EH1146" s="2" t="s">
        <v>174</v>
      </c>
      <c r="EK1146" s="2"/>
    </row>
    <row r="1147" spans="1:141" ht="15">
      <c r="A1147" s="3">
        <v>46174</v>
      </c>
      <c r="B1147">
        <v>7220</v>
      </c>
      <c r="D1147" s="2"/>
      <c r="E1147" t="s">
        <v>176</v>
      </c>
      <c r="F1147" s="2" t="s">
        <v>177</v>
      </c>
      <c r="G1147">
        <v>9</v>
      </c>
      <c r="H1147" s="3">
        <v>36549</v>
      </c>
      <c r="J1147">
        <v>117499</v>
      </c>
      <c r="K1147">
        <v>124374</v>
      </c>
      <c r="L1147">
        <v>148212.35</v>
      </c>
      <c r="M1147">
        <v>21</v>
      </c>
      <c r="N1147">
        <v>8</v>
      </c>
      <c r="O1147">
        <v>1</v>
      </c>
      <c r="P1147">
        <v>30</v>
      </c>
      <c r="Q1147">
        <v>100</v>
      </c>
      <c r="R1147">
        <v>100</v>
      </c>
      <c r="S1147">
        <v>8477599</v>
      </c>
      <c r="T1147">
        <v>1784360</v>
      </c>
      <c r="U1147">
        <v>6693239</v>
      </c>
      <c r="V1147">
        <v>26</v>
      </c>
      <c r="W1147">
        <v>3524970</v>
      </c>
      <c r="X1147">
        <v>0</v>
      </c>
      <c r="Y1147">
        <v>0</v>
      </c>
      <c r="Z1147">
        <v>11250</v>
      </c>
      <c r="AA1147">
        <v>195000</v>
      </c>
      <c r="AB1147">
        <v>0</v>
      </c>
      <c r="AC1147">
        <v>0</v>
      </c>
      <c r="AD1147">
        <v>0</v>
      </c>
      <c r="AE1147">
        <v>206250</v>
      </c>
      <c r="AF1147">
        <v>0</v>
      </c>
      <c r="AG1147">
        <v>466402</v>
      </c>
      <c r="AH1147">
        <v>0</v>
      </c>
      <c r="AI1147">
        <v>750325</v>
      </c>
      <c r="AJ1147">
        <v>1216727</v>
      </c>
      <c r="AK1147">
        <v>1445070</v>
      </c>
      <c r="AL1147">
        <v>222318</v>
      </c>
      <c r="AM1147">
        <v>582696</v>
      </c>
      <c r="AN1147">
        <v>0</v>
      </c>
      <c r="AO1147">
        <v>65000</v>
      </c>
      <c r="AP1147">
        <v>3531811</v>
      </c>
      <c r="AQ1147">
        <v>0</v>
      </c>
      <c r="AR1147">
        <v>21351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148217</v>
      </c>
      <c r="AZ1147">
        <v>1000000</v>
      </c>
      <c r="BA1147">
        <v>0</v>
      </c>
      <c r="BB1147">
        <v>45000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968780</v>
      </c>
      <c r="BN1147">
        <v>96870</v>
      </c>
      <c r="BO1147">
        <v>222820</v>
      </c>
      <c r="BP1147">
        <v>367040</v>
      </c>
      <c r="BQ1147">
        <v>76300</v>
      </c>
      <c r="BR1147">
        <v>10580</v>
      </c>
      <c r="BS1147">
        <v>41970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253465.641</v>
      </c>
      <c r="CH1147">
        <v>30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13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20</v>
      </c>
      <c r="DA1147">
        <v>0</v>
      </c>
      <c r="DB1147">
        <v>27</v>
      </c>
      <c r="DC1147">
        <v>47</v>
      </c>
      <c r="DD1147">
        <v>52</v>
      </c>
      <c r="DE1147">
        <v>6</v>
      </c>
      <c r="DF1147">
        <v>52.42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2</v>
      </c>
      <c r="DS1147">
        <v>2</v>
      </c>
      <c r="DV1147" s="2"/>
      <c r="DZ1147" t="b">
        <v>1</v>
      </c>
      <c r="EA1147" s="2" t="s">
        <v>194</v>
      </c>
      <c r="ED1147" s="3">
        <v>46174</v>
      </c>
      <c r="EE1147" s="3">
        <v>46203</v>
      </c>
      <c r="EF1147" s="2" t="s">
        <v>173</v>
      </c>
      <c r="EG1147" t="b">
        <v>1</v>
      </c>
      <c r="EH1147" s="2" t="s">
        <v>174</v>
      </c>
      <c r="EK1147" s="2"/>
    </row>
    <row r="1148" spans="1:141" ht="15">
      <c r="A1148" s="3">
        <v>46174</v>
      </c>
      <c r="B1148">
        <v>7220</v>
      </c>
      <c r="D1148" s="2"/>
      <c r="E1148" t="s">
        <v>176</v>
      </c>
      <c r="F1148" s="2" t="s">
        <v>177</v>
      </c>
      <c r="G1148">
        <v>5</v>
      </c>
      <c r="H1148" s="3">
        <v>37683</v>
      </c>
      <c r="J1148">
        <v>114476</v>
      </c>
      <c r="K1148">
        <v>120476</v>
      </c>
      <c r="L1148">
        <v>143567.23300000001</v>
      </c>
      <c r="M1148">
        <v>21</v>
      </c>
      <c r="N1148">
        <v>8</v>
      </c>
      <c r="O1148">
        <v>1</v>
      </c>
      <c r="P1148">
        <v>30</v>
      </c>
      <c r="Q1148">
        <v>100</v>
      </c>
      <c r="R1148">
        <v>100</v>
      </c>
      <c r="S1148">
        <v>7547263</v>
      </c>
      <c r="T1148">
        <v>1747263</v>
      </c>
      <c r="U1148">
        <v>5800000</v>
      </c>
      <c r="V1148">
        <v>23</v>
      </c>
      <c r="W1148">
        <v>3434280</v>
      </c>
      <c r="X1148">
        <v>0</v>
      </c>
      <c r="Y1148">
        <v>0</v>
      </c>
      <c r="Z1148">
        <v>7500</v>
      </c>
      <c r="AA1148">
        <v>172500</v>
      </c>
      <c r="AB1148">
        <v>0</v>
      </c>
      <c r="AC1148">
        <v>0</v>
      </c>
      <c r="AD1148">
        <v>0</v>
      </c>
      <c r="AE1148">
        <v>180000</v>
      </c>
      <c r="AF1148">
        <v>0</v>
      </c>
      <c r="AG1148">
        <v>451785</v>
      </c>
      <c r="AH1148">
        <v>0</v>
      </c>
      <c r="AI1148">
        <v>511458</v>
      </c>
      <c r="AJ1148">
        <v>963243</v>
      </c>
      <c r="AK1148">
        <v>1076754</v>
      </c>
      <c r="AL1148">
        <v>143567</v>
      </c>
      <c r="AM1148">
        <v>517703</v>
      </c>
      <c r="AN1148">
        <v>0</v>
      </c>
      <c r="AO1148">
        <v>60000</v>
      </c>
      <c r="AP1148">
        <v>2761267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156716</v>
      </c>
      <c r="AZ1148">
        <v>1000000</v>
      </c>
      <c r="BA1148">
        <v>0</v>
      </c>
      <c r="BB1148">
        <v>15000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845380</v>
      </c>
      <c r="BN1148">
        <v>84530</v>
      </c>
      <c r="BO1148">
        <v>286370</v>
      </c>
      <c r="BP1148">
        <v>328460</v>
      </c>
      <c r="BQ1148">
        <v>67930</v>
      </c>
      <c r="BR1148">
        <v>10310</v>
      </c>
      <c r="BS1148">
        <v>40660</v>
      </c>
      <c r="BT1148">
        <v>0</v>
      </c>
      <c r="BU1148">
        <v>8153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75470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251091.88</v>
      </c>
      <c r="CH1148">
        <v>30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12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20</v>
      </c>
      <c r="DA1148">
        <v>0</v>
      </c>
      <c r="DB1148">
        <v>19</v>
      </c>
      <c r="DC1148">
        <v>39</v>
      </c>
      <c r="DD1148">
        <v>40</v>
      </c>
      <c r="DE1148">
        <v>4</v>
      </c>
      <c r="DF1148">
        <v>48.08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2</v>
      </c>
      <c r="DS1148">
        <v>2</v>
      </c>
      <c r="DV1148" s="2"/>
      <c r="DZ1148" t="b">
        <v>1</v>
      </c>
      <c r="EA1148" s="2" t="s">
        <v>194</v>
      </c>
      <c r="ED1148" s="3">
        <v>46174</v>
      </c>
      <c r="EE1148" s="3">
        <v>46203</v>
      </c>
      <c r="EF1148" s="2" t="s">
        <v>173</v>
      </c>
      <c r="EG1148" t="b">
        <v>1</v>
      </c>
      <c r="EH1148" s="2" t="s">
        <v>174</v>
      </c>
      <c r="EK1148" s="2"/>
    </row>
    <row r="1149" spans="1:141" ht="15">
      <c r="A1149" s="3">
        <v>46174</v>
      </c>
      <c r="B1149">
        <v>7220</v>
      </c>
      <c r="D1149" s="2"/>
      <c r="E1149" t="s">
        <v>176</v>
      </c>
      <c r="F1149" s="2" t="s">
        <v>177</v>
      </c>
      <c r="G1149">
        <v>16</v>
      </c>
      <c r="H1149" s="3">
        <v>37921</v>
      </c>
      <c r="J1149">
        <v>121577</v>
      </c>
      <c r="K1149">
        <v>127077</v>
      </c>
      <c r="L1149">
        <v>151433.42499999999</v>
      </c>
      <c r="M1149">
        <v>21</v>
      </c>
      <c r="N1149">
        <v>8</v>
      </c>
      <c r="O1149">
        <v>1</v>
      </c>
      <c r="P1149">
        <v>30</v>
      </c>
      <c r="Q1149">
        <v>100</v>
      </c>
      <c r="R1149">
        <v>100</v>
      </c>
      <c r="S1149">
        <v>7917438</v>
      </c>
      <c r="T1149">
        <v>1747438</v>
      </c>
      <c r="U1149">
        <v>6170000</v>
      </c>
      <c r="V1149">
        <v>22</v>
      </c>
      <c r="W1149">
        <v>3647310</v>
      </c>
      <c r="X1149">
        <v>0</v>
      </c>
      <c r="Y1149">
        <v>0</v>
      </c>
      <c r="Z1149">
        <v>0</v>
      </c>
      <c r="AA1149">
        <v>165000</v>
      </c>
      <c r="AB1149">
        <v>0</v>
      </c>
      <c r="AC1149">
        <v>0</v>
      </c>
      <c r="AD1149">
        <v>0</v>
      </c>
      <c r="AE1149">
        <v>165000</v>
      </c>
      <c r="AF1149">
        <v>0</v>
      </c>
      <c r="AG1149">
        <v>476538</v>
      </c>
      <c r="AH1149">
        <v>0</v>
      </c>
      <c r="AI1149">
        <v>539481</v>
      </c>
      <c r="AJ1149">
        <v>1016020</v>
      </c>
      <c r="AK1149">
        <v>1135750</v>
      </c>
      <c r="AL1149">
        <v>151433</v>
      </c>
      <c r="AM1149">
        <v>561174</v>
      </c>
      <c r="AN1149">
        <v>0</v>
      </c>
      <c r="AO1149">
        <v>60000</v>
      </c>
      <c r="AP1149">
        <v>2924377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145751</v>
      </c>
      <c r="AZ1149">
        <v>1000000</v>
      </c>
      <c r="BA1149">
        <v>0</v>
      </c>
      <c r="BB1149">
        <v>35000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884220</v>
      </c>
      <c r="BN1149">
        <v>88420</v>
      </c>
      <c r="BO1149">
        <v>302570</v>
      </c>
      <c r="BP1149">
        <v>342330</v>
      </c>
      <c r="BQ1149">
        <v>71260</v>
      </c>
      <c r="BR1149">
        <v>10950</v>
      </c>
      <c r="BS1149">
        <v>42880</v>
      </c>
      <c r="BT1149">
        <v>0</v>
      </c>
      <c r="BU1149">
        <v>4808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255869.304</v>
      </c>
      <c r="CH1149">
        <v>30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12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20</v>
      </c>
      <c r="DA1149">
        <v>0</v>
      </c>
      <c r="DB1149">
        <v>19</v>
      </c>
      <c r="DC1149">
        <v>39</v>
      </c>
      <c r="DD1149">
        <v>40</v>
      </c>
      <c r="DE1149">
        <v>4</v>
      </c>
      <c r="DF1149">
        <v>49.41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2</v>
      </c>
      <c r="DS1149">
        <v>2</v>
      </c>
      <c r="DV1149" s="2"/>
      <c r="DZ1149" t="b">
        <v>1</v>
      </c>
      <c r="EA1149" s="2" t="s">
        <v>194</v>
      </c>
      <c r="ED1149" s="3">
        <v>46174</v>
      </c>
      <c r="EE1149" s="3">
        <v>46203</v>
      </c>
      <c r="EF1149" s="2" t="s">
        <v>173</v>
      </c>
      <c r="EG1149" t="b">
        <v>1</v>
      </c>
      <c r="EH1149" s="2" t="s">
        <v>174</v>
      </c>
      <c r="EK1149" s="2"/>
    </row>
    <row r="1150" spans="1:141" ht="15">
      <c r="A1150" s="3">
        <v>46174</v>
      </c>
      <c r="B1150">
        <v>7220</v>
      </c>
      <c r="D1150" s="2"/>
      <c r="E1150" t="s">
        <v>176</v>
      </c>
      <c r="F1150" s="2" t="s">
        <v>177</v>
      </c>
      <c r="G1150">
        <v>7</v>
      </c>
      <c r="H1150" s="3">
        <v>38224</v>
      </c>
      <c r="J1150">
        <v>116033</v>
      </c>
      <c r="K1150">
        <v>121658</v>
      </c>
      <c r="L1150">
        <v>144975.783</v>
      </c>
      <c r="M1150">
        <v>21</v>
      </c>
      <c r="N1150">
        <v>8</v>
      </c>
      <c r="O1150">
        <v>1</v>
      </c>
      <c r="P1150">
        <v>30</v>
      </c>
      <c r="Q1150">
        <v>100</v>
      </c>
      <c r="R1150">
        <v>100</v>
      </c>
      <c r="S1150">
        <v>6911302</v>
      </c>
      <c r="T1150">
        <v>1433210</v>
      </c>
      <c r="U1150">
        <v>5478092</v>
      </c>
      <c r="V1150">
        <v>21</v>
      </c>
      <c r="W1150">
        <v>3480990</v>
      </c>
      <c r="X1150">
        <v>0</v>
      </c>
      <c r="Y1150">
        <v>0</v>
      </c>
      <c r="Z1150">
        <v>11250</v>
      </c>
      <c r="AA1150">
        <v>157500</v>
      </c>
      <c r="AB1150">
        <v>0</v>
      </c>
      <c r="AC1150">
        <v>0</v>
      </c>
      <c r="AD1150">
        <v>0</v>
      </c>
      <c r="AE1150">
        <v>168750</v>
      </c>
      <c r="AF1150">
        <v>0</v>
      </c>
      <c r="AG1150">
        <v>456217</v>
      </c>
      <c r="AH1150">
        <v>0</v>
      </c>
      <c r="AI1150">
        <v>462110</v>
      </c>
      <c r="AJ1150">
        <v>918327</v>
      </c>
      <c r="AK1150">
        <v>543659</v>
      </c>
      <c r="AL1150">
        <v>72487</v>
      </c>
      <c r="AM1150">
        <v>501036</v>
      </c>
      <c r="AN1150">
        <v>0</v>
      </c>
      <c r="AO1150">
        <v>60000</v>
      </c>
      <c r="AP1150">
        <v>2095509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131053</v>
      </c>
      <c r="AZ1150">
        <v>1000000</v>
      </c>
      <c r="BA1150">
        <v>0</v>
      </c>
      <c r="BB1150">
        <v>35000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658070</v>
      </c>
      <c r="BN1150">
        <v>65800</v>
      </c>
      <c r="BO1150">
        <v>289030</v>
      </c>
      <c r="BP1150">
        <v>298110</v>
      </c>
      <c r="BQ1150">
        <v>62200</v>
      </c>
      <c r="BR1150">
        <v>10450</v>
      </c>
      <c r="BS1150">
        <v>41050</v>
      </c>
      <c r="BT1150">
        <v>1000</v>
      </c>
      <c r="BU1150">
        <v>7500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215267.924</v>
      </c>
      <c r="CH1150">
        <v>30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12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20</v>
      </c>
      <c r="DA1150">
        <v>0</v>
      </c>
      <c r="DB1150">
        <v>17</v>
      </c>
      <c r="DC1150">
        <v>37</v>
      </c>
      <c r="DD1150">
        <v>20</v>
      </c>
      <c r="DE1150">
        <v>2</v>
      </c>
      <c r="DF1150">
        <v>46.08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2</v>
      </c>
      <c r="DS1150">
        <v>2</v>
      </c>
      <c r="DV1150" s="2"/>
      <c r="DZ1150" t="b">
        <v>1</v>
      </c>
      <c r="EA1150" s="2" t="s">
        <v>194</v>
      </c>
      <c r="ED1150" s="3">
        <v>46174</v>
      </c>
      <c r="EE1150" s="3">
        <v>46203</v>
      </c>
      <c r="EF1150" s="2" t="s">
        <v>173</v>
      </c>
      <c r="EG1150" t="b">
        <v>1</v>
      </c>
      <c r="EH1150" s="2" t="s">
        <v>174</v>
      </c>
      <c r="EK1150" s="2"/>
    </row>
    <row r="1151" spans="1:141" ht="15">
      <c r="A1151" s="3">
        <v>46174</v>
      </c>
      <c r="B1151">
        <v>7220</v>
      </c>
      <c r="D1151" s="2"/>
      <c r="E1151" t="s">
        <v>176</v>
      </c>
      <c r="F1151" s="2" t="s">
        <v>177</v>
      </c>
      <c r="G1151">
        <v>2</v>
      </c>
      <c r="H1151" s="3">
        <v>38600</v>
      </c>
      <c r="J1151">
        <v>111872</v>
      </c>
      <c r="K1151">
        <v>117122</v>
      </c>
      <c r="L1151">
        <v>139570.383</v>
      </c>
      <c r="M1151">
        <v>21</v>
      </c>
      <c r="N1151">
        <v>8</v>
      </c>
      <c r="O1151">
        <v>1</v>
      </c>
      <c r="P1151">
        <v>30</v>
      </c>
      <c r="Q1151">
        <v>100</v>
      </c>
      <c r="R1151">
        <v>100</v>
      </c>
      <c r="S1151">
        <v>7101661</v>
      </c>
      <c r="T1151">
        <v>1467040</v>
      </c>
      <c r="U1151">
        <v>5634621</v>
      </c>
      <c r="V1151">
        <v>20</v>
      </c>
      <c r="W1151">
        <v>3356160</v>
      </c>
      <c r="X1151">
        <v>0</v>
      </c>
      <c r="Y1151">
        <v>0</v>
      </c>
      <c r="Z1151">
        <v>7500</v>
      </c>
      <c r="AA1151">
        <v>150000</v>
      </c>
      <c r="AB1151">
        <v>0</v>
      </c>
      <c r="AC1151">
        <v>0</v>
      </c>
      <c r="AD1151">
        <v>0</v>
      </c>
      <c r="AE1151">
        <v>157500</v>
      </c>
      <c r="AF1151">
        <v>0</v>
      </c>
      <c r="AG1151">
        <v>439207</v>
      </c>
      <c r="AH1151">
        <v>0</v>
      </c>
      <c r="AI1151">
        <v>444880</v>
      </c>
      <c r="AJ1151">
        <v>884088</v>
      </c>
      <c r="AK1151">
        <v>837422</v>
      </c>
      <c r="AL1151">
        <v>139570</v>
      </c>
      <c r="AM1151">
        <v>482355</v>
      </c>
      <c r="AN1151">
        <v>0</v>
      </c>
      <c r="AO1151">
        <v>60000</v>
      </c>
      <c r="AP1151">
        <v>2403435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149566</v>
      </c>
      <c r="AZ1151">
        <v>1000000</v>
      </c>
      <c r="BA1151">
        <v>0</v>
      </c>
      <c r="BB1151">
        <v>35000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708690</v>
      </c>
      <c r="BN1151">
        <v>70860</v>
      </c>
      <c r="BO1151">
        <v>258970</v>
      </c>
      <c r="BP1151">
        <v>305020</v>
      </c>
      <c r="BQ1151">
        <v>63910</v>
      </c>
      <c r="BR1151">
        <v>10070</v>
      </c>
      <c r="BS1151">
        <v>39520</v>
      </c>
      <c r="BT1151">
        <v>0</v>
      </c>
      <c r="BU1151">
        <v>10000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229156.348</v>
      </c>
      <c r="CH1151">
        <v>30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12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20</v>
      </c>
      <c r="DA1151">
        <v>0</v>
      </c>
      <c r="DB1151">
        <v>17</v>
      </c>
      <c r="DC1151">
        <v>37</v>
      </c>
      <c r="DD1151">
        <v>32</v>
      </c>
      <c r="DE1151">
        <v>4</v>
      </c>
      <c r="DF1151">
        <v>46.08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2</v>
      </c>
      <c r="DS1151">
        <v>2</v>
      </c>
      <c r="DV1151" s="2"/>
      <c r="DZ1151" t="b">
        <v>1</v>
      </c>
      <c r="EA1151" s="2" t="s">
        <v>194</v>
      </c>
      <c r="ED1151" s="3">
        <v>46174</v>
      </c>
      <c r="EE1151" s="3">
        <v>46203</v>
      </c>
      <c r="EF1151" s="2" t="s">
        <v>173</v>
      </c>
      <c r="EG1151" t="b">
        <v>1</v>
      </c>
      <c r="EH1151" s="2" t="s">
        <v>174</v>
      </c>
      <c r="EK1151" s="2"/>
    </row>
    <row r="1152" spans="1:141" ht="15">
      <c r="A1152" s="3">
        <v>46174</v>
      </c>
      <c r="B1152">
        <v>7250</v>
      </c>
      <c r="D1152" s="2"/>
      <c r="E1152" t="s">
        <v>176</v>
      </c>
      <c r="F1152" s="2" t="s">
        <v>177</v>
      </c>
      <c r="G1152">
        <v>3</v>
      </c>
      <c r="H1152" s="3">
        <v>41640</v>
      </c>
      <c r="J1152">
        <v>112762</v>
      </c>
      <c r="K1152">
        <v>115762</v>
      </c>
      <c r="L1152">
        <v>137949.717</v>
      </c>
      <c r="M1152">
        <v>21</v>
      </c>
      <c r="N1152">
        <v>8</v>
      </c>
      <c r="O1152">
        <v>1</v>
      </c>
      <c r="P1152">
        <v>30</v>
      </c>
      <c r="Q1152">
        <v>100</v>
      </c>
      <c r="R1152">
        <v>100</v>
      </c>
      <c r="S1152">
        <v>7343030</v>
      </c>
      <c r="T1152">
        <v>1553030</v>
      </c>
      <c r="U1152">
        <v>5790000</v>
      </c>
      <c r="V1152">
        <v>12</v>
      </c>
      <c r="W1152">
        <v>3382860</v>
      </c>
      <c r="X1152">
        <v>0</v>
      </c>
      <c r="Y1152">
        <v>0</v>
      </c>
      <c r="Z1152">
        <v>0</v>
      </c>
      <c r="AA1152">
        <v>90000</v>
      </c>
      <c r="AB1152">
        <v>0</v>
      </c>
      <c r="AC1152">
        <v>0</v>
      </c>
      <c r="AD1152">
        <v>0</v>
      </c>
      <c r="AE1152">
        <v>90000</v>
      </c>
      <c r="AF1152">
        <v>0</v>
      </c>
      <c r="AG1152">
        <v>434107</v>
      </c>
      <c r="AH1152">
        <v>0</v>
      </c>
      <c r="AI1152">
        <v>543177</v>
      </c>
      <c r="AJ1152">
        <v>977284</v>
      </c>
      <c r="AK1152">
        <v>1034622</v>
      </c>
      <c r="AL1152">
        <v>68974</v>
      </c>
      <c r="AM1152">
        <v>493928</v>
      </c>
      <c r="AN1152">
        <v>0</v>
      </c>
      <c r="AO1152">
        <v>55000</v>
      </c>
      <c r="AP1152">
        <v>2629808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205362</v>
      </c>
      <c r="AZ1152">
        <v>1000000</v>
      </c>
      <c r="BA1152">
        <v>0</v>
      </c>
      <c r="BB1152">
        <v>35000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762170</v>
      </c>
      <c r="BN1152">
        <v>76210</v>
      </c>
      <c r="BO1152">
        <v>265430</v>
      </c>
      <c r="BP1152">
        <v>308080</v>
      </c>
      <c r="BQ1152">
        <v>66090</v>
      </c>
      <c r="BR1152">
        <v>10150</v>
      </c>
      <c r="BS1152">
        <v>39060</v>
      </c>
      <c r="BT1152">
        <v>0</v>
      </c>
      <c r="BU1152">
        <v>2840</v>
      </c>
      <c r="BV1152">
        <v>0</v>
      </c>
      <c r="BW1152">
        <v>0</v>
      </c>
      <c r="BX1152">
        <v>0</v>
      </c>
      <c r="BY1152">
        <v>23000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233245.076</v>
      </c>
      <c r="CH1152">
        <v>30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11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20</v>
      </c>
      <c r="DA1152">
        <v>0</v>
      </c>
      <c r="DB1152">
        <v>21</v>
      </c>
      <c r="DC1152">
        <v>41</v>
      </c>
      <c r="DD1152">
        <v>40</v>
      </c>
      <c r="DE1152">
        <v>2</v>
      </c>
      <c r="DF1152">
        <v>47.74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2</v>
      </c>
      <c r="DS1152">
        <v>2</v>
      </c>
      <c r="DV1152" s="2"/>
      <c r="DZ1152" t="b">
        <v>1</v>
      </c>
      <c r="EA1152" s="2" t="s">
        <v>195</v>
      </c>
      <c r="ED1152" s="3">
        <v>46174</v>
      </c>
      <c r="EE1152" s="3">
        <v>46203</v>
      </c>
      <c r="EF1152" s="2" t="s">
        <v>173</v>
      </c>
      <c r="EG1152" t="b">
        <v>1</v>
      </c>
      <c r="EH1152" s="2" t="s">
        <v>174</v>
      </c>
      <c r="EK1152" s="2"/>
    </row>
    <row r="1153" spans="1:141" ht="15">
      <c r="A1153" s="3">
        <v>46174</v>
      </c>
      <c r="B1153">
        <v>7250</v>
      </c>
      <c r="D1153" s="2"/>
      <c r="E1153" t="s">
        <v>176</v>
      </c>
      <c r="F1153" s="2" t="s">
        <v>177</v>
      </c>
      <c r="G1153">
        <v>1</v>
      </c>
      <c r="H1153" s="3">
        <v>41640</v>
      </c>
      <c r="J1153">
        <v>110982</v>
      </c>
      <c r="K1153">
        <v>113982</v>
      </c>
      <c r="L1153">
        <v>135828.54999999999</v>
      </c>
      <c r="M1153">
        <v>21</v>
      </c>
      <c r="N1153">
        <v>8</v>
      </c>
      <c r="O1153">
        <v>1</v>
      </c>
      <c r="P1153">
        <v>30</v>
      </c>
      <c r="Q1153">
        <v>100</v>
      </c>
      <c r="R1153">
        <v>100</v>
      </c>
      <c r="S1153">
        <v>7448612</v>
      </c>
      <c r="T1153">
        <v>1558612</v>
      </c>
      <c r="U1153">
        <v>5890000</v>
      </c>
      <c r="V1153">
        <v>12</v>
      </c>
      <c r="W1153">
        <v>3329460</v>
      </c>
      <c r="X1153">
        <v>0</v>
      </c>
      <c r="Y1153">
        <v>0</v>
      </c>
      <c r="Z1153">
        <v>0</v>
      </c>
      <c r="AA1153">
        <v>90000</v>
      </c>
      <c r="AB1153">
        <v>0</v>
      </c>
      <c r="AC1153">
        <v>0</v>
      </c>
      <c r="AD1153">
        <v>0</v>
      </c>
      <c r="AE1153">
        <v>90000</v>
      </c>
      <c r="AF1153">
        <v>0</v>
      </c>
      <c r="AG1153">
        <v>427432</v>
      </c>
      <c r="AH1153">
        <v>0</v>
      </c>
      <c r="AI1153">
        <v>611228</v>
      </c>
      <c r="AJ1153">
        <v>1038660</v>
      </c>
      <c r="AK1153">
        <v>1018714</v>
      </c>
      <c r="AL1153">
        <v>169785</v>
      </c>
      <c r="AM1153">
        <v>595132</v>
      </c>
      <c r="AN1153">
        <v>0</v>
      </c>
      <c r="AO1153">
        <v>65000</v>
      </c>
      <c r="AP1153">
        <v>2887291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141861</v>
      </c>
      <c r="AZ1153">
        <v>1000000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793310</v>
      </c>
      <c r="BN1153">
        <v>79330</v>
      </c>
      <c r="BO1153">
        <v>242910</v>
      </c>
      <c r="BP1153">
        <v>320830</v>
      </c>
      <c r="BQ1153">
        <v>67040</v>
      </c>
      <c r="BR1153">
        <v>9990</v>
      </c>
      <c r="BS1153">
        <v>38460</v>
      </c>
      <c r="BT1153">
        <v>0</v>
      </c>
      <c r="BU1153">
        <v>6742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209999.70699999999</v>
      </c>
      <c r="CH1153">
        <v>30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13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20</v>
      </c>
      <c r="DA1153">
        <v>0</v>
      </c>
      <c r="DB1153">
        <v>24</v>
      </c>
      <c r="DC1153">
        <v>44</v>
      </c>
      <c r="DD1153">
        <v>40</v>
      </c>
      <c r="DE1153">
        <v>5</v>
      </c>
      <c r="DF1153">
        <v>58.42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2</v>
      </c>
      <c r="DS1153">
        <v>2</v>
      </c>
      <c r="DV1153" s="2"/>
      <c r="DZ1153" t="b">
        <v>1</v>
      </c>
      <c r="EA1153" s="2" t="s">
        <v>195</v>
      </c>
      <c r="ED1153" s="3">
        <v>46174</v>
      </c>
      <c r="EE1153" s="3">
        <v>46203</v>
      </c>
      <c r="EF1153" s="2" t="s">
        <v>173</v>
      </c>
      <c r="EG1153" t="b">
        <v>1</v>
      </c>
      <c r="EH1153" s="2" t="s">
        <v>174</v>
      </c>
      <c r="EK1153" s="2"/>
    </row>
    <row r="1154" spans="1:141" ht="15">
      <c r="A1154" s="3">
        <v>46174</v>
      </c>
      <c r="B1154">
        <v>7270</v>
      </c>
      <c r="D1154" s="2"/>
      <c r="E1154" t="s">
        <v>176</v>
      </c>
      <c r="F1154" s="2" t="s">
        <v>177</v>
      </c>
      <c r="G1154">
        <v>4</v>
      </c>
      <c r="H1154" s="3">
        <v>41673</v>
      </c>
      <c r="J1154">
        <v>113652</v>
      </c>
      <c r="K1154">
        <v>116902</v>
      </c>
      <c r="L1154">
        <v>139308.217</v>
      </c>
      <c r="M1154">
        <v>21</v>
      </c>
      <c r="N1154">
        <v>8</v>
      </c>
      <c r="O1154">
        <v>1</v>
      </c>
      <c r="P1154">
        <v>30</v>
      </c>
      <c r="Q1154">
        <v>100</v>
      </c>
      <c r="R1154">
        <v>100</v>
      </c>
      <c r="S1154">
        <v>7136490</v>
      </c>
      <c r="T1154">
        <v>1656490</v>
      </c>
      <c r="U1154">
        <v>5480000</v>
      </c>
      <c r="V1154">
        <v>12</v>
      </c>
      <c r="W1154">
        <v>3409560</v>
      </c>
      <c r="X1154">
        <v>0</v>
      </c>
      <c r="Y1154">
        <v>0</v>
      </c>
      <c r="Z1154">
        <v>7500</v>
      </c>
      <c r="AA1154">
        <v>90000</v>
      </c>
      <c r="AB1154">
        <v>0</v>
      </c>
      <c r="AC1154">
        <v>0</v>
      </c>
      <c r="AD1154">
        <v>0</v>
      </c>
      <c r="AE1154">
        <v>97500</v>
      </c>
      <c r="AF1154">
        <v>0</v>
      </c>
      <c r="AG1154">
        <v>438382</v>
      </c>
      <c r="AH1154">
        <v>0</v>
      </c>
      <c r="AI1154">
        <v>653007</v>
      </c>
      <c r="AJ1154">
        <v>1091389</v>
      </c>
      <c r="AK1154">
        <v>731368</v>
      </c>
      <c r="AL1154">
        <v>69654</v>
      </c>
      <c r="AM1154">
        <v>523241</v>
      </c>
      <c r="AN1154">
        <v>0</v>
      </c>
      <c r="AO1154">
        <v>60000</v>
      </c>
      <c r="AP1154">
        <v>2475652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153778</v>
      </c>
      <c r="AZ1154">
        <v>1000000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819940</v>
      </c>
      <c r="BN1154">
        <v>81990</v>
      </c>
      <c r="BO1154">
        <v>252130</v>
      </c>
      <c r="BP1154">
        <v>299770</v>
      </c>
      <c r="BQ1154">
        <v>64230</v>
      </c>
      <c r="BR1154">
        <v>10230</v>
      </c>
      <c r="BS1154">
        <v>39450</v>
      </c>
      <c r="BT1154">
        <v>22000</v>
      </c>
      <c r="BU1154">
        <v>6842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59908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223331.95699999999</v>
      </c>
      <c r="CH1154">
        <v>30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12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20</v>
      </c>
      <c r="DA1154">
        <v>0</v>
      </c>
      <c r="DB1154">
        <v>25</v>
      </c>
      <c r="DC1154">
        <v>45</v>
      </c>
      <c r="DD1154">
        <v>28</v>
      </c>
      <c r="DE1154">
        <v>2</v>
      </c>
      <c r="DF1154">
        <v>50.08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1</v>
      </c>
      <c r="DR1154">
        <v>2</v>
      </c>
      <c r="DS1154">
        <v>2</v>
      </c>
      <c r="DV1154" s="2"/>
      <c r="DZ1154" t="b">
        <v>1</v>
      </c>
      <c r="EA1154" s="2" t="s">
        <v>196</v>
      </c>
      <c r="ED1154" s="3">
        <v>46174</v>
      </c>
      <c r="EE1154" s="3">
        <v>46203</v>
      </c>
      <c r="EF1154" s="2" t="s">
        <v>173</v>
      </c>
      <c r="EG1154" t="b">
        <v>1</v>
      </c>
      <c r="EH1154" s="2" t="s">
        <v>174</v>
      </c>
      <c r="EK1154" s="2"/>
    </row>
    <row r="1155" spans="1:141" ht="15">
      <c r="A1155" s="3">
        <v>46174</v>
      </c>
      <c r="B1155">
        <v>7270</v>
      </c>
      <c r="D1155" s="2"/>
      <c r="E1155" t="s">
        <v>179</v>
      </c>
      <c r="F1155" s="2" t="s">
        <v>180</v>
      </c>
      <c r="G1155">
        <v>19</v>
      </c>
      <c r="H1155" s="3">
        <v>41640</v>
      </c>
      <c r="J1155">
        <v>107994.966</v>
      </c>
      <c r="K1155">
        <v>111244.933</v>
      </c>
      <c r="L1155">
        <v>132566.87899999999</v>
      </c>
      <c r="M1155">
        <v>21</v>
      </c>
      <c r="N1155">
        <v>8</v>
      </c>
      <c r="O1155">
        <v>1</v>
      </c>
      <c r="P1155">
        <v>30</v>
      </c>
      <c r="Q1155">
        <v>100</v>
      </c>
      <c r="R1155">
        <v>100</v>
      </c>
      <c r="S1155">
        <v>6056180</v>
      </c>
      <c r="T1155">
        <v>1147620</v>
      </c>
      <c r="U1155">
        <v>4908560</v>
      </c>
      <c r="V1155">
        <v>12</v>
      </c>
      <c r="W1155">
        <v>3239848</v>
      </c>
      <c r="X1155">
        <v>0</v>
      </c>
      <c r="Y1155">
        <v>0</v>
      </c>
      <c r="Z1155">
        <v>7500</v>
      </c>
      <c r="AA1155">
        <v>90000</v>
      </c>
      <c r="AB1155">
        <v>0</v>
      </c>
      <c r="AC1155">
        <v>0</v>
      </c>
      <c r="AD1155">
        <v>0</v>
      </c>
      <c r="AE1155">
        <v>97500</v>
      </c>
      <c r="AF1155">
        <v>0</v>
      </c>
      <c r="AG1155">
        <v>417168</v>
      </c>
      <c r="AH1155">
        <v>0</v>
      </c>
      <c r="AI1155">
        <v>571694</v>
      </c>
      <c r="AJ1155">
        <v>988863</v>
      </c>
      <c r="AK1155">
        <v>596550</v>
      </c>
      <c r="AL1155">
        <v>0</v>
      </c>
      <c r="AM1155">
        <v>0</v>
      </c>
      <c r="AN1155">
        <v>0</v>
      </c>
      <c r="AO1155">
        <v>0</v>
      </c>
      <c r="AP1155">
        <v>1585413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133419</v>
      </c>
      <c r="AZ1155">
        <v>1000000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513610</v>
      </c>
      <c r="BN1155">
        <v>51360</v>
      </c>
      <c r="BO1155">
        <v>210520</v>
      </c>
      <c r="BP1155">
        <v>255360</v>
      </c>
      <c r="BQ1155">
        <v>54510</v>
      </c>
      <c r="BR1155">
        <v>9720</v>
      </c>
      <c r="BS1155">
        <v>37540</v>
      </c>
      <c r="BT1155">
        <v>0</v>
      </c>
      <c r="BU1155">
        <v>15000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180576.489</v>
      </c>
      <c r="CH1155">
        <v>30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20</v>
      </c>
      <c r="DA1155">
        <v>0</v>
      </c>
      <c r="DB1155">
        <v>23</v>
      </c>
      <c r="DC1155">
        <v>43</v>
      </c>
      <c r="DD1155">
        <v>24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2</v>
      </c>
      <c r="DR1155">
        <v>2</v>
      </c>
      <c r="DS1155">
        <v>2</v>
      </c>
      <c r="DV1155" s="2"/>
      <c r="DZ1155" t="b">
        <v>1</v>
      </c>
      <c r="EA1155" s="2" t="s">
        <v>196</v>
      </c>
      <c r="ED1155" s="3">
        <v>46174</v>
      </c>
      <c r="EE1155" s="3">
        <v>46203</v>
      </c>
      <c r="EF1155" s="2" t="s">
        <v>173</v>
      </c>
      <c r="EG1155" t="b">
        <v>1</v>
      </c>
      <c r="EH1155" s="2" t="s">
        <v>174</v>
      </c>
      <c r="EK1155" s="2"/>
    </row>
    <row r="1156" spans="1:141" ht="15">
      <c r="A1156" s="3">
        <v>46174</v>
      </c>
      <c r="B1156">
        <v>7270</v>
      </c>
      <c r="D1156" s="2"/>
      <c r="E1156" t="s">
        <v>179</v>
      </c>
      <c r="F1156" s="2" t="s">
        <v>180</v>
      </c>
      <c r="G1156">
        <v>17</v>
      </c>
      <c r="H1156" s="3">
        <v>41640</v>
      </c>
      <c r="J1156">
        <v>106734.966</v>
      </c>
      <c r="K1156">
        <v>109734.933</v>
      </c>
      <c r="L1156">
        <v>130767.462</v>
      </c>
      <c r="M1156">
        <v>21</v>
      </c>
      <c r="N1156">
        <v>8</v>
      </c>
      <c r="O1156">
        <v>1</v>
      </c>
      <c r="P1156">
        <v>30</v>
      </c>
      <c r="Q1156">
        <v>100</v>
      </c>
      <c r="R1156">
        <v>100</v>
      </c>
      <c r="S1156">
        <v>6940643</v>
      </c>
      <c r="T1156">
        <v>1520643</v>
      </c>
      <c r="U1156">
        <v>5420000</v>
      </c>
      <c r="V1156">
        <v>12</v>
      </c>
      <c r="W1156">
        <v>3202048</v>
      </c>
      <c r="X1156">
        <v>0</v>
      </c>
      <c r="Y1156">
        <v>0</v>
      </c>
      <c r="Z1156">
        <v>0</v>
      </c>
      <c r="AA1156">
        <v>90000</v>
      </c>
      <c r="AB1156">
        <v>0</v>
      </c>
      <c r="AC1156">
        <v>0</v>
      </c>
      <c r="AD1156">
        <v>0</v>
      </c>
      <c r="AE1156">
        <v>90000</v>
      </c>
      <c r="AF1156">
        <v>0</v>
      </c>
      <c r="AG1156">
        <v>411505</v>
      </c>
      <c r="AH1156">
        <v>0</v>
      </c>
      <c r="AI1156">
        <v>514896</v>
      </c>
      <c r="AJ1156">
        <v>926402</v>
      </c>
      <c r="AK1156">
        <v>980755</v>
      </c>
      <c r="AL1156">
        <v>65383</v>
      </c>
      <c r="AM1156">
        <v>468212</v>
      </c>
      <c r="AN1156">
        <v>0</v>
      </c>
      <c r="AO1156">
        <v>55000</v>
      </c>
      <c r="AP1156">
        <v>2495752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152843</v>
      </c>
      <c r="AZ1156">
        <v>1000000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776240</v>
      </c>
      <c r="BN1156">
        <v>77620</v>
      </c>
      <c r="BO1156">
        <v>248140</v>
      </c>
      <c r="BP1156">
        <v>308310</v>
      </c>
      <c r="BQ1156">
        <v>62470</v>
      </c>
      <c r="BR1156">
        <v>9610</v>
      </c>
      <c r="BS1156">
        <v>37030</v>
      </c>
      <c r="BT1156">
        <v>0</v>
      </c>
      <c r="BU1156">
        <v>1223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220242.174</v>
      </c>
      <c r="CH1156">
        <v>30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11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20</v>
      </c>
      <c r="DA1156">
        <v>0</v>
      </c>
      <c r="DB1156">
        <v>21</v>
      </c>
      <c r="DC1156">
        <v>41</v>
      </c>
      <c r="DD1156">
        <v>40</v>
      </c>
      <c r="DE1156">
        <v>2</v>
      </c>
      <c r="DF1156">
        <v>47.74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2</v>
      </c>
      <c r="DS1156">
        <v>2</v>
      </c>
      <c r="DV1156" s="2"/>
      <c r="DZ1156" t="b">
        <v>1</v>
      </c>
      <c r="EA1156" s="2" t="s">
        <v>196</v>
      </c>
      <c r="ED1156" s="3">
        <v>46174</v>
      </c>
      <c r="EE1156" s="3">
        <v>46203</v>
      </c>
      <c r="EF1156" s="2" t="s">
        <v>173</v>
      </c>
      <c r="EG1156" t="b">
        <v>1</v>
      </c>
      <c r="EH1156" s="2" t="s">
        <v>174</v>
      </c>
      <c r="EK1156" s="2"/>
    </row>
    <row r="1157" spans="1:141" ht="15">
      <c r="A1157" s="3">
        <v>46174</v>
      </c>
      <c r="B1157">
        <v>7280</v>
      </c>
      <c r="D1157" s="2"/>
      <c r="E1157" t="s">
        <v>176</v>
      </c>
      <c r="F1157" s="2" t="s">
        <v>177</v>
      </c>
      <c r="G1157">
        <v>10</v>
      </c>
      <c r="H1157" s="3">
        <v>38544</v>
      </c>
      <c r="J1157">
        <v>118151</v>
      </c>
      <c r="K1157">
        <v>123151</v>
      </c>
      <c r="L1157">
        <v>146754.94200000001</v>
      </c>
      <c r="M1157">
        <v>21</v>
      </c>
      <c r="N1157">
        <v>8</v>
      </c>
      <c r="O1157">
        <v>1</v>
      </c>
      <c r="P1157">
        <v>30</v>
      </c>
      <c r="Q1157">
        <v>100</v>
      </c>
      <c r="R1157">
        <v>100</v>
      </c>
      <c r="S1157">
        <v>7474480</v>
      </c>
      <c r="T1157">
        <v>1671454</v>
      </c>
      <c r="U1157">
        <v>5803026</v>
      </c>
      <c r="V1157">
        <v>20</v>
      </c>
      <c r="W1157">
        <v>3544530</v>
      </c>
      <c r="X1157">
        <v>0</v>
      </c>
      <c r="Y1157">
        <v>0</v>
      </c>
      <c r="Z1157">
        <v>0</v>
      </c>
      <c r="AA1157">
        <v>150000</v>
      </c>
      <c r="AB1157">
        <v>0</v>
      </c>
      <c r="AC1157">
        <v>0</v>
      </c>
      <c r="AD1157">
        <v>0</v>
      </c>
      <c r="AE1157">
        <v>150000</v>
      </c>
      <c r="AF1157">
        <v>0</v>
      </c>
      <c r="AG1157">
        <v>461816</v>
      </c>
      <c r="AH1157">
        <v>0</v>
      </c>
      <c r="AI1157">
        <v>729188</v>
      </c>
      <c r="AJ1157">
        <v>1191004</v>
      </c>
      <c r="AK1157">
        <v>1320794</v>
      </c>
      <c r="AL1157">
        <v>73377</v>
      </c>
      <c r="AM1157">
        <v>0</v>
      </c>
      <c r="AN1157">
        <v>0</v>
      </c>
      <c r="AO1157">
        <v>0</v>
      </c>
      <c r="AP1157">
        <v>2585175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139775</v>
      </c>
      <c r="AZ1157">
        <v>1000000</v>
      </c>
      <c r="BA1157">
        <v>0</v>
      </c>
      <c r="BB1157">
        <v>55000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789570</v>
      </c>
      <c r="BN1157">
        <v>78950</v>
      </c>
      <c r="BO1157">
        <v>276160</v>
      </c>
      <c r="BP1157">
        <v>314030</v>
      </c>
      <c r="BQ1157">
        <v>67270</v>
      </c>
      <c r="BR1157">
        <v>10640</v>
      </c>
      <c r="BS1157">
        <v>41560</v>
      </c>
      <c r="BT1157">
        <v>20000</v>
      </c>
      <c r="BU1157">
        <v>1500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71774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211004.065</v>
      </c>
      <c r="CH1157">
        <v>30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20</v>
      </c>
      <c r="DA1157">
        <v>0</v>
      </c>
      <c r="DB1157">
        <v>26.5</v>
      </c>
      <c r="DC1157">
        <v>46.5</v>
      </c>
      <c r="DD1157">
        <v>48</v>
      </c>
      <c r="DE1157">
        <v>2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1</v>
      </c>
      <c r="DR1157">
        <v>2</v>
      </c>
      <c r="DS1157">
        <v>2</v>
      </c>
      <c r="DV1157" s="2"/>
      <c r="DZ1157" t="b">
        <v>1</v>
      </c>
      <c r="EA1157" s="2" t="s">
        <v>197</v>
      </c>
      <c r="ED1157" s="3">
        <v>46174</v>
      </c>
      <c r="EE1157" s="3">
        <v>46203</v>
      </c>
      <c r="EF1157" s="2" t="s">
        <v>173</v>
      </c>
      <c r="EG1157" t="b">
        <v>1</v>
      </c>
      <c r="EH1157" s="2" t="s">
        <v>174</v>
      </c>
      <c r="EK1157" s="2"/>
    </row>
    <row r="1158" spans="1:141" ht="15">
      <c r="A1158" s="3">
        <v>46174</v>
      </c>
      <c r="B1158">
        <v>7310</v>
      </c>
      <c r="D1158" s="2"/>
      <c r="E1158" t="s">
        <v>170</v>
      </c>
      <c r="F1158" s="2" t="s">
        <v>171</v>
      </c>
      <c r="G1158">
        <v>8</v>
      </c>
      <c r="H1158" s="3">
        <v>35345</v>
      </c>
      <c r="J1158">
        <v>136449.25599999999</v>
      </c>
      <c r="K1158">
        <v>143449.23300000001</v>
      </c>
      <c r="L1158">
        <v>170943.67</v>
      </c>
      <c r="M1158">
        <v>21</v>
      </c>
      <c r="N1158">
        <v>8</v>
      </c>
      <c r="O1158">
        <v>1</v>
      </c>
      <c r="P1158">
        <v>30</v>
      </c>
      <c r="Q1158">
        <v>100</v>
      </c>
      <c r="R1158">
        <v>100</v>
      </c>
      <c r="S1158">
        <v>8276916</v>
      </c>
      <c r="T1158">
        <v>1953280</v>
      </c>
      <c r="U1158">
        <v>6323636</v>
      </c>
      <c r="V1158">
        <v>27</v>
      </c>
      <c r="W1158">
        <v>4093477</v>
      </c>
      <c r="X1158">
        <v>0</v>
      </c>
      <c r="Y1158">
        <v>0</v>
      </c>
      <c r="Z1158">
        <v>7500</v>
      </c>
      <c r="AA1158">
        <v>202500</v>
      </c>
      <c r="AB1158">
        <v>0</v>
      </c>
      <c r="AC1158">
        <v>0</v>
      </c>
      <c r="AD1158">
        <v>0</v>
      </c>
      <c r="AE1158">
        <v>210000</v>
      </c>
      <c r="AF1158">
        <v>0</v>
      </c>
      <c r="AG1158">
        <v>537934</v>
      </c>
      <c r="AH1158">
        <v>0</v>
      </c>
      <c r="AI1158">
        <v>608986</v>
      </c>
      <c r="AJ1158">
        <v>1146921</v>
      </c>
      <c r="AK1158">
        <v>1025662</v>
      </c>
      <c r="AL1158">
        <v>0</v>
      </c>
      <c r="AM1158">
        <v>590781</v>
      </c>
      <c r="AN1158">
        <v>0</v>
      </c>
      <c r="AO1158">
        <v>60000</v>
      </c>
      <c r="AP1158">
        <v>2823364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140075</v>
      </c>
      <c r="AZ1158">
        <v>1000000</v>
      </c>
      <c r="BA1158">
        <v>0</v>
      </c>
      <c r="BB1158">
        <v>10000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1037850</v>
      </c>
      <c r="BN1158">
        <v>103780</v>
      </c>
      <c r="BO1158">
        <v>302570</v>
      </c>
      <c r="BP1158">
        <v>361400</v>
      </c>
      <c r="BQ1158">
        <v>74490</v>
      </c>
      <c r="BR1158">
        <v>12280</v>
      </c>
      <c r="BS1158">
        <v>48410</v>
      </c>
      <c r="BT1158">
        <v>11000</v>
      </c>
      <c r="BU1158">
        <v>1500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264213.424</v>
      </c>
      <c r="CH1158">
        <v>30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12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20</v>
      </c>
      <c r="DA1158">
        <v>0</v>
      </c>
      <c r="DB1158">
        <v>19</v>
      </c>
      <c r="DC1158">
        <v>39</v>
      </c>
      <c r="DD1158">
        <v>32</v>
      </c>
      <c r="DE1158">
        <v>0</v>
      </c>
      <c r="DF1158">
        <v>46.08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2</v>
      </c>
      <c r="DS1158">
        <v>2</v>
      </c>
      <c r="DV1158" s="2"/>
      <c r="DZ1158" t="b">
        <v>1</v>
      </c>
      <c r="EA1158" s="2" t="s">
        <v>198</v>
      </c>
      <c r="ED1158" s="3">
        <v>46174</v>
      </c>
      <c r="EE1158" s="3">
        <v>46203</v>
      </c>
      <c r="EF1158" s="2" t="s">
        <v>173</v>
      </c>
      <c r="EG1158" t="b">
        <v>1</v>
      </c>
      <c r="EH1158" s="2" t="s">
        <v>174</v>
      </c>
      <c r="EK1158" s="2"/>
    </row>
    <row r="1159" spans="1:141" ht="15">
      <c r="A1159" s="3">
        <v>46174</v>
      </c>
      <c r="B1159">
        <v>7310</v>
      </c>
      <c r="D1159" s="2"/>
      <c r="E1159" t="s">
        <v>170</v>
      </c>
      <c r="F1159" s="2" t="s">
        <v>171</v>
      </c>
      <c r="G1159">
        <v>13</v>
      </c>
      <c r="H1159" s="3">
        <v>35444</v>
      </c>
      <c r="J1159">
        <v>140356.25599999999</v>
      </c>
      <c r="K1159">
        <v>147606.23300000001</v>
      </c>
      <c r="L1159">
        <v>175897.42800000001</v>
      </c>
      <c r="M1159">
        <v>21</v>
      </c>
      <c r="N1159">
        <v>8</v>
      </c>
      <c r="O1159">
        <v>1</v>
      </c>
      <c r="P1159">
        <v>30</v>
      </c>
      <c r="Q1159">
        <v>100</v>
      </c>
      <c r="R1159">
        <v>100</v>
      </c>
      <c r="S1159">
        <v>7866743</v>
      </c>
      <c r="T1159">
        <v>1796743</v>
      </c>
      <c r="U1159">
        <v>6070000</v>
      </c>
      <c r="V1159">
        <v>29</v>
      </c>
      <c r="W1159">
        <v>4210687</v>
      </c>
      <c r="X1159">
        <v>0</v>
      </c>
      <c r="Y1159">
        <v>0</v>
      </c>
      <c r="Z1159">
        <v>0</v>
      </c>
      <c r="AA1159">
        <v>217500</v>
      </c>
      <c r="AB1159">
        <v>0</v>
      </c>
      <c r="AC1159">
        <v>0</v>
      </c>
      <c r="AD1159">
        <v>0</v>
      </c>
      <c r="AE1159">
        <v>217500</v>
      </c>
      <c r="AF1159">
        <v>0</v>
      </c>
      <c r="AG1159">
        <v>553523</v>
      </c>
      <c r="AH1159">
        <v>0</v>
      </c>
      <c r="AI1159">
        <v>626634</v>
      </c>
      <c r="AJ1159">
        <v>1180157</v>
      </c>
      <c r="AK1159">
        <v>527692</v>
      </c>
      <c r="AL1159">
        <v>0</v>
      </c>
      <c r="AM1159">
        <v>515291</v>
      </c>
      <c r="AN1159">
        <v>0</v>
      </c>
      <c r="AO1159">
        <v>45000</v>
      </c>
      <c r="AP1159">
        <v>2268140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130416</v>
      </c>
      <c r="AZ1159">
        <v>1000000</v>
      </c>
      <c r="BA1159">
        <v>0</v>
      </c>
      <c r="BB1159">
        <v>40000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923500</v>
      </c>
      <c r="BN1159">
        <v>92350</v>
      </c>
      <c r="BO1159">
        <v>302570</v>
      </c>
      <c r="BP1159">
        <v>337750</v>
      </c>
      <c r="BQ1159">
        <v>70800</v>
      </c>
      <c r="BR1159">
        <v>12640</v>
      </c>
      <c r="BS1159">
        <v>49810</v>
      </c>
      <c r="BT1159">
        <v>0</v>
      </c>
      <c r="BU1159">
        <v>7323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266770.478</v>
      </c>
      <c r="CH1159">
        <v>30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9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20</v>
      </c>
      <c r="DA1159">
        <v>0</v>
      </c>
      <c r="DB1159">
        <v>19</v>
      </c>
      <c r="DC1159">
        <v>39</v>
      </c>
      <c r="DD1159">
        <v>16</v>
      </c>
      <c r="DE1159">
        <v>0</v>
      </c>
      <c r="DF1159">
        <v>39.06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2</v>
      </c>
      <c r="DR1159">
        <v>2</v>
      </c>
      <c r="DS1159">
        <v>2</v>
      </c>
      <c r="DV1159" s="2"/>
      <c r="DZ1159" t="b">
        <v>1</v>
      </c>
      <c r="EA1159" s="2" t="s">
        <v>198</v>
      </c>
      <c r="ED1159" s="3">
        <v>46174</v>
      </c>
      <c r="EE1159" s="3">
        <v>46203</v>
      </c>
      <c r="EF1159" s="2" t="s">
        <v>173</v>
      </c>
      <c r="EG1159" t="b">
        <v>1</v>
      </c>
      <c r="EH1159" s="2" t="s">
        <v>174</v>
      </c>
      <c r="EK1159" s="2"/>
    </row>
    <row r="1160" spans="1:141" ht="15">
      <c r="A1160" s="3">
        <v>46174</v>
      </c>
      <c r="B1160">
        <v>7310</v>
      </c>
      <c r="D1160" s="2"/>
      <c r="E1160" t="s">
        <v>170</v>
      </c>
      <c r="F1160" s="2" t="s">
        <v>171</v>
      </c>
      <c r="G1160">
        <v>5</v>
      </c>
      <c r="H1160" s="3">
        <v>35597</v>
      </c>
      <c r="J1160">
        <v>133752.25599999999</v>
      </c>
      <c r="K1160">
        <v>141377.23300000001</v>
      </c>
      <c r="L1160">
        <v>168474.53599999999</v>
      </c>
      <c r="M1160">
        <v>21</v>
      </c>
      <c r="N1160">
        <v>8</v>
      </c>
      <c r="O1160">
        <v>1</v>
      </c>
      <c r="P1160">
        <v>30</v>
      </c>
      <c r="Q1160">
        <v>100</v>
      </c>
      <c r="R1160">
        <v>100</v>
      </c>
      <c r="S1160">
        <v>7915539</v>
      </c>
      <c r="T1160">
        <v>1828539</v>
      </c>
      <c r="U1160">
        <v>6087000</v>
      </c>
      <c r="V1160">
        <v>29</v>
      </c>
      <c r="W1160">
        <v>4012567</v>
      </c>
      <c r="X1160">
        <v>0</v>
      </c>
      <c r="Y1160">
        <v>0</v>
      </c>
      <c r="Z1160">
        <v>11250</v>
      </c>
      <c r="AA1160">
        <v>217500</v>
      </c>
      <c r="AB1160">
        <v>0</v>
      </c>
      <c r="AC1160">
        <v>0</v>
      </c>
      <c r="AD1160">
        <v>0</v>
      </c>
      <c r="AE1160">
        <v>228750</v>
      </c>
      <c r="AF1160">
        <v>0</v>
      </c>
      <c r="AG1160">
        <v>530164</v>
      </c>
      <c r="AH1160">
        <v>0</v>
      </c>
      <c r="AI1160">
        <v>600190</v>
      </c>
      <c r="AJ1160">
        <v>1130355</v>
      </c>
      <c r="AK1160">
        <v>758135</v>
      </c>
      <c r="AL1160">
        <v>0</v>
      </c>
      <c r="AM1160">
        <v>552680</v>
      </c>
      <c r="AN1160">
        <v>0</v>
      </c>
      <c r="AO1160">
        <v>55000</v>
      </c>
      <c r="AP1160">
        <v>2496170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143052</v>
      </c>
      <c r="AZ1160">
        <v>1000000</v>
      </c>
      <c r="BA1160">
        <v>0</v>
      </c>
      <c r="BB1160">
        <v>35000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853790</v>
      </c>
      <c r="BN1160">
        <v>85370</v>
      </c>
      <c r="BO1160">
        <v>302570</v>
      </c>
      <c r="BP1160">
        <v>345030</v>
      </c>
      <c r="BQ1160">
        <v>71240</v>
      </c>
      <c r="BR1160">
        <v>12040</v>
      </c>
      <c r="BS1160">
        <v>47710</v>
      </c>
      <c r="BT1160">
        <v>21000</v>
      </c>
      <c r="BU1160">
        <v>7509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82280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261833.598</v>
      </c>
      <c r="CH1160">
        <v>30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11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20</v>
      </c>
      <c r="DA1160">
        <v>0</v>
      </c>
      <c r="DB1160">
        <v>19</v>
      </c>
      <c r="DC1160">
        <v>39</v>
      </c>
      <c r="DD1160">
        <v>24</v>
      </c>
      <c r="DE1160">
        <v>0</v>
      </c>
      <c r="DF1160">
        <v>43.74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1</v>
      </c>
      <c r="DR1160">
        <v>2</v>
      </c>
      <c r="DS1160">
        <v>2</v>
      </c>
      <c r="DV1160" s="2"/>
      <c r="DZ1160" t="b">
        <v>1</v>
      </c>
      <c r="EA1160" s="2" t="s">
        <v>198</v>
      </c>
      <c r="ED1160" s="3">
        <v>46174</v>
      </c>
      <c r="EE1160" s="3">
        <v>46203</v>
      </c>
      <c r="EF1160" s="2" t="s">
        <v>173</v>
      </c>
      <c r="EG1160" t="b">
        <v>1</v>
      </c>
      <c r="EH1160" s="2" t="s">
        <v>174</v>
      </c>
      <c r="EK1160" s="2"/>
    </row>
    <row r="1161" spans="1:141" ht="15">
      <c r="A1161" s="3">
        <v>46174</v>
      </c>
      <c r="B1161">
        <v>7310</v>
      </c>
      <c r="D1161" s="2"/>
      <c r="E1161" t="s">
        <v>176</v>
      </c>
      <c r="F1161" s="2" t="s">
        <v>177</v>
      </c>
      <c r="G1161">
        <v>7</v>
      </c>
      <c r="H1161" s="3">
        <v>37683</v>
      </c>
      <c r="J1161">
        <v>116033</v>
      </c>
      <c r="K1161">
        <v>121783</v>
      </c>
      <c r="L1161">
        <v>145124.742</v>
      </c>
      <c r="M1161">
        <v>21</v>
      </c>
      <c r="N1161">
        <v>8</v>
      </c>
      <c r="O1161">
        <v>1</v>
      </c>
      <c r="P1161">
        <v>30</v>
      </c>
      <c r="Q1161">
        <v>100</v>
      </c>
      <c r="R1161">
        <v>100</v>
      </c>
      <c r="S1161">
        <v>6624331</v>
      </c>
      <c r="T1161">
        <v>1382331</v>
      </c>
      <c r="U1161">
        <v>5242000</v>
      </c>
      <c r="V1161">
        <v>23</v>
      </c>
      <c r="W1161">
        <v>3480990</v>
      </c>
      <c r="X1161">
        <v>0</v>
      </c>
      <c r="Y1161">
        <v>0</v>
      </c>
      <c r="Z1161">
        <v>0</v>
      </c>
      <c r="AA1161">
        <v>172500</v>
      </c>
      <c r="AB1161">
        <v>0</v>
      </c>
      <c r="AC1161">
        <v>0</v>
      </c>
      <c r="AD1161">
        <v>0</v>
      </c>
      <c r="AE1161">
        <v>172500</v>
      </c>
      <c r="AF1161">
        <v>0</v>
      </c>
      <c r="AG1161">
        <v>456686</v>
      </c>
      <c r="AH1161">
        <v>0</v>
      </c>
      <c r="AI1161">
        <v>462585</v>
      </c>
      <c r="AJ1161">
        <v>919271</v>
      </c>
      <c r="AK1161">
        <v>435374</v>
      </c>
      <c r="AL1161">
        <v>0</v>
      </c>
      <c r="AM1161">
        <v>428843</v>
      </c>
      <c r="AN1161">
        <v>0</v>
      </c>
      <c r="AO1161">
        <v>50000</v>
      </c>
      <c r="AP1161">
        <v>1833488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137353</v>
      </c>
      <c r="AZ1161">
        <v>1000000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676460</v>
      </c>
      <c r="BN1161">
        <v>67640</v>
      </c>
      <c r="BO1161">
        <v>238400</v>
      </c>
      <c r="BP1161">
        <v>287860</v>
      </c>
      <c r="BQ1161">
        <v>59620</v>
      </c>
      <c r="BR1161">
        <v>10450</v>
      </c>
      <c r="BS1161">
        <v>41100</v>
      </c>
      <c r="BT1161">
        <v>0</v>
      </c>
      <c r="BU1161">
        <v>801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217058.087</v>
      </c>
      <c r="CH1161">
        <v>30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10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20</v>
      </c>
      <c r="DA1161">
        <v>0</v>
      </c>
      <c r="DB1161">
        <v>17</v>
      </c>
      <c r="DC1161">
        <v>37</v>
      </c>
      <c r="DD1161">
        <v>16</v>
      </c>
      <c r="DE1161">
        <v>0</v>
      </c>
      <c r="DF1161">
        <v>39.4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1.5</v>
      </c>
      <c r="DR1161">
        <v>2</v>
      </c>
      <c r="DS1161">
        <v>2</v>
      </c>
      <c r="DV1161" s="2"/>
      <c r="DZ1161" t="b">
        <v>1</v>
      </c>
      <c r="EA1161" s="2" t="s">
        <v>198</v>
      </c>
      <c r="ED1161" s="3">
        <v>46174</v>
      </c>
      <c r="EE1161" s="3">
        <v>46203</v>
      </c>
      <c r="EF1161" s="2" t="s">
        <v>173</v>
      </c>
      <c r="EG1161" t="b">
        <v>1</v>
      </c>
      <c r="EH1161" s="2" t="s">
        <v>174</v>
      </c>
      <c r="EK1161" s="2"/>
    </row>
    <row r="1162" spans="1:141" ht="15">
      <c r="A1162" s="3">
        <v>46174</v>
      </c>
      <c r="B1162">
        <v>7310</v>
      </c>
      <c r="D1162" s="2"/>
      <c r="E1162" t="s">
        <v>176</v>
      </c>
      <c r="F1162" s="2" t="s">
        <v>177</v>
      </c>
      <c r="G1162">
        <v>12</v>
      </c>
      <c r="H1162" s="3">
        <v>37747</v>
      </c>
      <c r="J1162">
        <v>119455</v>
      </c>
      <c r="K1162">
        <v>125205</v>
      </c>
      <c r="L1162">
        <v>149202.625</v>
      </c>
      <c r="M1162">
        <v>21</v>
      </c>
      <c r="N1162">
        <v>8</v>
      </c>
      <c r="O1162">
        <v>1</v>
      </c>
      <c r="P1162">
        <v>30</v>
      </c>
      <c r="Q1162">
        <v>100</v>
      </c>
      <c r="R1162">
        <v>100</v>
      </c>
      <c r="S1162">
        <v>7035320</v>
      </c>
      <c r="T1162">
        <v>1563260</v>
      </c>
      <c r="U1162">
        <v>5472060</v>
      </c>
      <c r="V1162">
        <v>23</v>
      </c>
      <c r="W1162">
        <v>3583650</v>
      </c>
      <c r="X1162">
        <v>0</v>
      </c>
      <c r="Y1162">
        <v>0</v>
      </c>
      <c r="Z1162">
        <v>0</v>
      </c>
      <c r="AA1162">
        <v>172500</v>
      </c>
      <c r="AB1162">
        <v>0</v>
      </c>
      <c r="AC1162">
        <v>0</v>
      </c>
      <c r="AD1162">
        <v>0</v>
      </c>
      <c r="AE1162">
        <v>172500</v>
      </c>
      <c r="AF1162">
        <v>0</v>
      </c>
      <c r="AG1162">
        <v>469518</v>
      </c>
      <c r="AH1162">
        <v>0</v>
      </c>
      <c r="AI1162">
        <v>475583</v>
      </c>
      <c r="AJ1162">
        <v>945102</v>
      </c>
      <c r="AK1162">
        <v>671411</v>
      </c>
      <c r="AL1162">
        <v>0</v>
      </c>
      <c r="AM1162">
        <v>467078</v>
      </c>
      <c r="AN1162">
        <v>0</v>
      </c>
      <c r="AO1162">
        <v>55000</v>
      </c>
      <c r="AP1162">
        <v>2138591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130579</v>
      </c>
      <c r="AZ1162">
        <v>1000000</v>
      </c>
      <c r="BA1162">
        <v>0</v>
      </c>
      <c r="BB1162">
        <v>10000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762790</v>
      </c>
      <c r="BN1162">
        <v>76270</v>
      </c>
      <c r="BO1162">
        <v>269130</v>
      </c>
      <c r="BP1162">
        <v>299750</v>
      </c>
      <c r="BQ1162">
        <v>63320</v>
      </c>
      <c r="BR1162">
        <v>10750</v>
      </c>
      <c r="BS1162">
        <v>42250</v>
      </c>
      <c r="BT1162">
        <v>24000</v>
      </c>
      <c r="BU1162">
        <v>15000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207792.315</v>
      </c>
      <c r="CH1162">
        <v>30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11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20</v>
      </c>
      <c r="DA1162">
        <v>0</v>
      </c>
      <c r="DB1162">
        <v>17</v>
      </c>
      <c r="DC1162">
        <v>37</v>
      </c>
      <c r="DD1162">
        <v>24</v>
      </c>
      <c r="DE1162">
        <v>0</v>
      </c>
      <c r="DF1162">
        <v>41.74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1</v>
      </c>
      <c r="DR1162">
        <v>2</v>
      </c>
      <c r="DS1162">
        <v>2</v>
      </c>
      <c r="DV1162" s="2"/>
      <c r="DZ1162" t="b">
        <v>1</v>
      </c>
      <c r="EA1162" s="2" t="s">
        <v>198</v>
      </c>
      <c r="ED1162" s="3">
        <v>46174</v>
      </c>
      <c r="EE1162" s="3">
        <v>46203</v>
      </c>
      <c r="EF1162" s="2" t="s">
        <v>173</v>
      </c>
      <c r="EG1162" t="b">
        <v>1</v>
      </c>
      <c r="EH1162" s="2" t="s">
        <v>174</v>
      </c>
      <c r="EK1162" s="2"/>
    </row>
    <row r="1163" spans="1:141" ht="15">
      <c r="A1163" s="3">
        <v>46174</v>
      </c>
      <c r="B1163">
        <v>7310</v>
      </c>
      <c r="D1163" s="2"/>
      <c r="E1163" t="s">
        <v>176</v>
      </c>
      <c r="F1163" s="2" t="s">
        <v>177</v>
      </c>
      <c r="G1163">
        <v>15</v>
      </c>
      <c r="H1163" s="3">
        <v>37956</v>
      </c>
      <c r="J1163">
        <v>121088</v>
      </c>
      <c r="K1163">
        <v>126963</v>
      </c>
      <c r="L1163">
        <v>151297.57500000001</v>
      </c>
      <c r="M1163">
        <v>21</v>
      </c>
      <c r="N1163">
        <v>8</v>
      </c>
      <c r="O1163">
        <v>1</v>
      </c>
      <c r="P1163">
        <v>30</v>
      </c>
      <c r="Q1163">
        <v>100</v>
      </c>
      <c r="R1163">
        <v>100</v>
      </c>
      <c r="S1163">
        <v>7472913</v>
      </c>
      <c r="T1163">
        <v>1705913</v>
      </c>
      <c r="U1163">
        <v>5767000</v>
      </c>
      <c r="V1163">
        <v>22</v>
      </c>
      <c r="W1163">
        <v>3632640</v>
      </c>
      <c r="X1163">
        <v>0</v>
      </c>
      <c r="Y1163">
        <v>0</v>
      </c>
      <c r="Z1163">
        <v>11250</v>
      </c>
      <c r="AA1163">
        <v>165000</v>
      </c>
      <c r="AB1163">
        <v>0</v>
      </c>
      <c r="AC1163">
        <v>0</v>
      </c>
      <c r="AD1163">
        <v>0</v>
      </c>
      <c r="AE1163">
        <v>176250</v>
      </c>
      <c r="AF1163">
        <v>0</v>
      </c>
      <c r="AG1163">
        <v>476111</v>
      </c>
      <c r="AH1163">
        <v>0</v>
      </c>
      <c r="AI1163">
        <v>538997</v>
      </c>
      <c r="AJ1163">
        <v>1015108</v>
      </c>
      <c r="AK1163">
        <v>907785</v>
      </c>
      <c r="AL1163">
        <v>0</v>
      </c>
      <c r="AM1163">
        <v>496331</v>
      </c>
      <c r="AN1163">
        <v>0</v>
      </c>
      <c r="AO1163">
        <v>55000</v>
      </c>
      <c r="AP1163">
        <v>2474224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144799</v>
      </c>
      <c r="AZ1163">
        <v>1000000</v>
      </c>
      <c r="BA1163">
        <v>0</v>
      </c>
      <c r="BB1163">
        <v>45000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839430</v>
      </c>
      <c r="BN1163">
        <v>83940</v>
      </c>
      <c r="BO1163">
        <v>278730</v>
      </c>
      <c r="BP1163">
        <v>314280</v>
      </c>
      <c r="BQ1163">
        <v>67260</v>
      </c>
      <c r="BR1163">
        <v>10900</v>
      </c>
      <c r="BS1163">
        <v>42850</v>
      </c>
      <c r="BT1163">
        <v>0</v>
      </c>
      <c r="BU1163">
        <v>8983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59540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240871.402</v>
      </c>
      <c r="CH1163">
        <v>30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11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20</v>
      </c>
      <c r="DA1163">
        <v>0</v>
      </c>
      <c r="DB1163">
        <v>19</v>
      </c>
      <c r="DC1163">
        <v>39</v>
      </c>
      <c r="DD1163">
        <v>32</v>
      </c>
      <c r="DE1163">
        <v>0</v>
      </c>
      <c r="DF1163">
        <v>43.74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2</v>
      </c>
      <c r="DS1163">
        <v>2</v>
      </c>
      <c r="DV1163" s="2"/>
      <c r="DZ1163" t="b">
        <v>1</v>
      </c>
      <c r="EA1163" s="2" t="s">
        <v>198</v>
      </c>
      <c r="ED1163" s="3">
        <v>46174</v>
      </c>
      <c r="EE1163" s="3">
        <v>46203</v>
      </c>
      <c r="EF1163" s="2" t="s">
        <v>173</v>
      </c>
      <c r="EG1163" t="b">
        <v>1</v>
      </c>
      <c r="EH1163" s="2" t="s">
        <v>174</v>
      </c>
      <c r="EK1163" s="2"/>
    </row>
    <row r="1164" spans="1:141" ht="15">
      <c r="A1164" s="3">
        <v>46174</v>
      </c>
      <c r="B1164">
        <v>7310</v>
      </c>
      <c r="D1164" s="2"/>
      <c r="E1164" t="s">
        <v>176</v>
      </c>
      <c r="F1164" s="2" t="s">
        <v>177</v>
      </c>
      <c r="G1164">
        <v>9</v>
      </c>
      <c r="H1164" s="3">
        <v>37963</v>
      </c>
      <c r="J1164">
        <v>117499</v>
      </c>
      <c r="K1164">
        <v>123249</v>
      </c>
      <c r="L1164">
        <v>146871.72500000001</v>
      </c>
      <c r="M1164">
        <v>21</v>
      </c>
      <c r="N1164">
        <v>8</v>
      </c>
      <c r="O1164">
        <v>1</v>
      </c>
      <c r="P1164">
        <v>30</v>
      </c>
      <c r="Q1164">
        <v>100</v>
      </c>
      <c r="R1164">
        <v>100</v>
      </c>
      <c r="S1164">
        <v>7163631</v>
      </c>
      <c r="T1164">
        <v>1425631</v>
      </c>
      <c r="U1164">
        <v>5738000</v>
      </c>
      <c r="V1164">
        <v>22</v>
      </c>
      <c r="W1164">
        <v>3524970</v>
      </c>
      <c r="X1164">
        <v>0</v>
      </c>
      <c r="Y1164">
        <v>0</v>
      </c>
      <c r="Z1164">
        <v>7500</v>
      </c>
      <c r="AA1164">
        <v>165000</v>
      </c>
      <c r="AB1164">
        <v>0</v>
      </c>
      <c r="AC1164">
        <v>0</v>
      </c>
      <c r="AD1164">
        <v>0</v>
      </c>
      <c r="AE1164">
        <v>172500</v>
      </c>
      <c r="AF1164">
        <v>0</v>
      </c>
      <c r="AG1164">
        <v>462183</v>
      </c>
      <c r="AH1164">
        <v>0</v>
      </c>
      <c r="AI1164">
        <v>578307</v>
      </c>
      <c r="AJ1164">
        <v>1040491</v>
      </c>
      <c r="AK1164">
        <v>660922</v>
      </c>
      <c r="AL1164">
        <v>0</v>
      </c>
      <c r="AM1164">
        <v>503843</v>
      </c>
      <c r="AN1164">
        <v>0</v>
      </c>
      <c r="AO1164">
        <v>55000</v>
      </c>
      <c r="AP1164">
        <v>2260256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140905</v>
      </c>
      <c r="AZ1164">
        <v>1000000</v>
      </c>
      <c r="BA1164">
        <v>0</v>
      </c>
      <c r="BB1164">
        <v>65000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565370</v>
      </c>
      <c r="BN1164">
        <v>56530</v>
      </c>
      <c r="BO1164">
        <v>276110</v>
      </c>
      <c r="BP1164">
        <v>313420</v>
      </c>
      <c r="BQ1164">
        <v>64470</v>
      </c>
      <c r="BR1164">
        <v>10580</v>
      </c>
      <c r="BS1164">
        <v>41590</v>
      </c>
      <c r="BT1164">
        <v>12000</v>
      </c>
      <c r="BU1164">
        <v>391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85170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225712.152</v>
      </c>
      <c r="CH1164">
        <v>30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11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20</v>
      </c>
      <c r="DA1164">
        <v>0</v>
      </c>
      <c r="DB1164">
        <v>21</v>
      </c>
      <c r="DC1164">
        <v>41</v>
      </c>
      <c r="DD1164">
        <v>24</v>
      </c>
      <c r="DE1164">
        <v>0</v>
      </c>
      <c r="DF1164">
        <v>45.74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2</v>
      </c>
      <c r="DS1164">
        <v>2</v>
      </c>
      <c r="DV1164" s="2"/>
      <c r="DZ1164" t="b">
        <v>1</v>
      </c>
      <c r="EA1164" s="2" t="s">
        <v>198</v>
      </c>
      <c r="ED1164" s="3">
        <v>46174</v>
      </c>
      <c r="EE1164" s="3">
        <v>46203</v>
      </c>
      <c r="EF1164" s="2" t="s">
        <v>173</v>
      </c>
      <c r="EG1164" t="b">
        <v>1</v>
      </c>
      <c r="EH1164" s="2" t="s">
        <v>174</v>
      </c>
      <c r="EK1164" s="2"/>
    </row>
    <row r="1165" spans="1:141" ht="15">
      <c r="A1165" s="3">
        <v>46174</v>
      </c>
      <c r="B1165">
        <v>7310</v>
      </c>
      <c r="D1165" s="2"/>
      <c r="E1165" t="s">
        <v>176</v>
      </c>
      <c r="F1165" s="2" t="s">
        <v>177</v>
      </c>
      <c r="G1165">
        <v>13</v>
      </c>
      <c r="H1165" s="3">
        <v>38096</v>
      </c>
      <c r="J1165">
        <v>120027</v>
      </c>
      <c r="K1165">
        <v>125527</v>
      </c>
      <c r="L1165">
        <v>149586.342</v>
      </c>
      <c r="M1165">
        <v>21</v>
      </c>
      <c r="N1165">
        <v>8</v>
      </c>
      <c r="O1165">
        <v>1</v>
      </c>
      <c r="P1165">
        <v>30</v>
      </c>
      <c r="Q1165">
        <v>100</v>
      </c>
      <c r="R1165">
        <v>100</v>
      </c>
      <c r="S1165">
        <v>7340863</v>
      </c>
      <c r="T1165">
        <v>1428863</v>
      </c>
      <c r="U1165">
        <v>5912000</v>
      </c>
      <c r="V1165">
        <v>22</v>
      </c>
      <c r="W1165">
        <v>3600810</v>
      </c>
      <c r="X1165">
        <v>0</v>
      </c>
      <c r="Y1165">
        <v>0</v>
      </c>
      <c r="Z1165">
        <v>0</v>
      </c>
      <c r="AA1165">
        <v>165000</v>
      </c>
      <c r="AB1165">
        <v>0</v>
      </c>
      <c r="AC1165">
        <v>0</v>
      </c>
      <c r="AD1165">
        <v>0</v>
      </c>
      <c r="AE1165">
        <v>165000</v>
      </c>
      <c r="AF1165">
        <v>0</v>
      </c>
      <c r="AG1165">
        <v>470726</v>
      </c>
      <c r="AH1165">
        <v>0</v>
      </c>
      <c r="AI1165">
        <v>603019</v>
      </c>
      <c r="AJ1165">
        <v>1073746</v>
      </c>
      <c r="AK1165">
        <v>673138</v>
      </c>
      <c r="AL1165">
        <v>0</v>
      </c>
      <c r="AM1165">
        <v>518765</v>
      </c>
      <c r="AN1165">
        <v>0</v>
      </c>
      <c r="AO1165">
        <v>55000</v>
      </c>
      <c r="AP1165">
        <v>2320649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199404</v>
      </c>
      <c r="AZ1165">
        <v>1000000</v>
      </c>
      <c r="BA1165">
        <v>0</v>
      </c>
      <c r="BB1165">
        <v>55000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623740</v>
      </c>
      <c r="BN1165">
        <v>62370</v>
      </c>
      <c r="BO1165">
        <v>298490</v>
      </c>
      <c r="BP1165">
        <v>318590</v>
      </c>
      <c r="BQ1165">
        <v>66070</v>
      </c>
      <c r="BR1165">
        <v>10810</v>
      </c>
      <c r="BS1165">
        <v>42360</v>
      </c>
      <c r="BT1165">
        <v>0</v>
      </c>
      <c r="BU1165">
        <v>6433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238780.196</v>
      </c>
      <c r="CH1165">
        <v>30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11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20</v>
      </c>
      <c r="DA1165">
        <v>0</v>
      </c>
      <c r="DB1165">
        <v>21.5</v>
      </c>
      <c r="DC1165">
        <v>41.5</v>
      </c>
      <c r="DD1165">
        <v>24</v>
      </c>
      <c r="DE1165">
        <v>0</v>
      </c>
      <c r="DF1165">
        <v>46.24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0.5</v>
      </c>
      <c r="DR1165">
        <v>2</v>
      </c>
      <c r="DS1165">
        <v>2</v>
      </c>
      <c r="DV1165" s="2"/>
      <c r="DZ1165" t="b">
        <v>1</v>
      </c>
      <c r="EA1165" s="2" t="s">
        <v>198</v>
      </c>
      <c r="ED1165" s="3">
        <v>46174</v>
      </c>
      <c r="EE1165" s="3">
        <v>46203</v>
      </c>
      <c r="EF1165" s="2" t="s">
        <v>173</v>
      </c>
      <c r="EG1165" t="b">
        <v>1</v>
      </c>
      <c r="EH1165" s="2" t="s">
        <v>174</v>
      </c>
      <c r="EK1165" s="2"/>
    </row>
    <row r="1166" spans="1:141" ht="15">
      <c r="A1166" s="3">
        <v>46174</v>
      </c>
      <c r="B1166">
        <v>7310</v>
      </c>
      <c r="D1166" s="2"/>
      <c r="E1166" t="s">
        <v>176</v>
      </c>
      <c r="F1166" s="2" t="s">
        <v>177</v>
      </c>
      <c r="G1166">
        <v>3</v>
      </c>
      <c r="H1166" s="3">
        <v>38516</v>
      </c>
      <c r="J1166">
        <v>112762</v>
      </c>
      <c r="K1166">
        <v>118012</v>
      </c>
      <c r="L1166">
        <v>140630.967</v>
      </c>
      <c r="M1166">
        <v>21</v>
      </c>
      <c r="N1166">
        <v>8</v>
      </c>
      <c r="O1166">
        <v>1</v>
      </c>
      <c r="P1166">
        <v>30</v>
      </c>
      <c r="Q1166">
        <v>100</v>
      </c>
      <c r="R1166">
        <v>100</v>
      </c>
      <c r="S1166">
        <v>6890383</v>
      </c>
      <c r="T1166">
        <v>1382150</v>
      </c>
      <c r="U1166">
        <v>5508233</v>
      </c>
      <c r="V1166">
        <v>21</v>
      </c>
      <c r="W1166">
        <v>3382860</v>
      </c>
      <c r="X1166">
        <v>0</v>
      </c>
      <c r="Y1166">
        <v>0</v>
      </c>
      <c r="Z1166">
        <v>0</v>
      </c>
      <c r="AA1166">
        <v>157500</v>
      </c>
      <c r="AB1166">
        <v>0</v>
      </c>
      <c r="AC1166">
        <v>0</v>
      </c>
      <c r="AD1166">
        <v>0</v>
      </c>
      <c r="AE1166">
        <v>157500</v>
      </c>
      <c r="AF1166">
        <v>0</v>
      </c>
      <c r="AG1166">
        <v>442545</v>
      </c>
      <c r="AH1166">
        <v>0</v>
      </c>
      <c r="AI1166">
        <v>553734</v>
      </c>
      <c r="AJ1166">
        <v>996279</v>
      </c>
      <c r="AK1166">
        <v>632839</v>
      </c>
      <c r="AL1166">
        <v>0</v>
      </c>
      <c r="AM1166">
        <v>461339</v>
      </c>
      <c r="AN1166">
        <v>0</v>
      </c>
      <c r="AO1166">
        <v>55000</v>
      </c>
      <c r="AP1166">
        <v>2145457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149566</v>
      </c>
      <c r="AZ1166">
        <v>1000000</v>
      </c>
      <c r="BA1166">
        <v>0</v>
      </c>
      <c r="BB1166">
        <v>55000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628060</v>
      </c>
      <c r="BN1166">
        <v>62800</v>
      </c>
      <c r="BO1166">
        <v>269230</v>
      </c>
      <c r="BP1166">
        <v>298080</v>
      </c>
      <c r="BQ1166">
        <v>62010</v>
      </c>
      <c r="BR1166">
        <v>10150</v>
      </c>
      <c r="BS1166">
        <v>39820</v>
      </c>
      <c r="BT1166">
        <v>12000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227320.45699999999</v>
      </c>
      <c r="CH1166">
        <v>30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11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20</v>
      </c>
      <c r="DA1166">
        <v>0</v>
      </c>
      <c r="DB1166">
        <v>21</v>
      </c>
      <c r="DC1166">
        <v>41</v>
      </c>
      <c r="DD1166">
        <v>24</v>
      </c>
      <c r="DE1166">
        <v>0</v>
      </c>
      <c r="DF1166">
        <v>43.74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2</v>
      </c>
      <c r="DS1166">
        <v>2</v>
      </c>
      <c r="DV1166" s="2"/>
      <c r="DZ1166" t="b">
        <v>1</v>
      </c>
      <c r="EA1166" s="2" t="s">
        <v>198</v>
      </c>
      <c r="ED1166" s="3">
        <v>46174</v>
      </c>
      <c r="EE1166" s="3">
        <v>46203</v>
      </c>
      <c r="EF1166" s="2" t="s">
        <v>173</v>
      </c>
      <c r="EG1166" t="b">
        <v>1</v>
      </c>
      <c r="EH1166" s="2" t="s">
        <v>174</v>
      </c>
      <c r="EK1166" s="2"/>
    </row>
    <row r="1167" spans="1:141" ht="15">
      <c r="A1167" s="3">
        <v>46174</v>
      </c>
      <c r="B1167">
        <v>7310</v>
      </c>
      <c r="D1167" s="2"/>
      <c r="E1167" t="s">
        <v>176</v>
      </c>
      <c r="F1167" s="2" t="s">
        <v>177</v>
      </c>
      <c r="G1167">
        <v>1</v>
      </c>
      <c r="H1167" s="3">
        <v>38663</v>
      </c>
      <c r="J1167">
        <v>110982</v>
      </c>
      <c r="K1167">
        <v>115982</v>
      </c>
      <c r="L1167">
        <v>138211.883</v>
      </c>
      <c r="M1167">
        <v>21</v>
      </c>
      <c r="N1167">
        <v>8</v>
      </c>
      <c r="O1167">
        <v>1</v>
      </c>
      <c r="P1167">
        <v>30</v>
      </c>
      <c r="Q1167">
        <v>100</v>
      </c>
      <c r="R1167">
        <v>100</v>
      </c>
      <c r="S1167">
        <v>6726927</v>
      </c>
      <c r="T1167">
        <v>1362000</v>
      </c>
      <c r="U1167">
        <v>5364927</v>
      </c>
      <c r="V1167">
        <v>20</v>
      </c>
      <c r="W1167">
        <v>3329460</v>
      </c>
      <c r="X1167">
        <v>0</v>
      </c>
      <c r="Y1167">
        <v>0</v>
      </c>
      <c r="Z1167">
        <v>0</v>
      </c>
      <c r="AA1167">
        <v>150000</v>
      </c>
      <c r="AB1167">
        <v>0</v>
      </c>
      <c r="AC1167">
        <v>0</v>
      </c>
      <c r="AD1167">
        <v>0</v>
      </c>
      <c r="AE1167">
        <v>150000</v>
      </c>
      <c r="AF1167">
        <v>0</v>
      </c>
      <c r="AG1167">
        <v>434932</v>
      </c>
      <c r="AH1167">
        <v>0</v>
      </c>
      <c r="AI1167">
        <v>492379</v>
      </c>
      <c r="AJ1167">
        <v>927312</v>
      </c>
      <c r="AK1167">
        <v>621953</v>
      </c>
      <c r="AL1167">
        <v>0</v>
      </c>
      <c r="AM1167">
        <v>453404</v>
      </c>
      <c r="AN1167">
        <v>0</v>
      </c>
      <c r="AO1167">
        <v>55000</v>
      </c>
      <c r="AP1167">
        <v>2057669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144798</v>
      </c>
      <c r="AZ1167">
        <v>1000000</v>
      </c>
      <c r="BA1167">
        <v>0</v>
      </c>
      <c r="BB1167">
        <v>45000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646080</v>
      </c>
      <c r="BN1167">
        <v>64600</v>
      </c>
      <c r="BO1167">
        <v>250650</v>
      </c>
      <c r="BP1167">
        <v>289500</v>
      </c>
      <c r="BQ1167">
        <v>60540</v>
      </c>
      <c r="BR1167">
        <v>9990</v>
      </c>
      <c r="BS1167">
        <v>39140</v>
      </c>
      <c r="BT1167">
        <v>0</v>
      </c>
      <c r="BU1167">
        <v>1500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217158.348</v>
      </c>
      <c r="CH1167">
        <v>30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11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20</v>
      </c>
      <c r="DA1167">
        <v>0</v>
      </c>
      <c r="DB1167">
        <v>19</v>
      </c>
      <c r="DC1167">
        <v>39</v>
      </c>
      <c r="DD1167">
        <v>24</v>
      </c>
      <c r="DE1167">
        <v>0</v>
      </c>
      <c r="DF1167">
        <v>43.74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2</v>
      </c>
      <c r="DS1167">
        <v>2</v>
      </c>
      <c r="DV1167" s="2"/>
      <c r="DZ1167" t="b">
        <v>1</v>
      </c>
      <c r="EA1167" s="2" t="s">
        <v>198</v>
      </c>
      <c r="ED1167" s="3">
        <v>46174</v>
      </c>
      <c r="EE1167" s="3">
        <v>46203</v>
      </c>
      <c r="EF1167" s="2" t="s">
        <v>173</v>
      </c>
      <c r="EG1167" t="b">
        <v>1</v>
      </c>
      <c r="EH1167" s="2" t="s">
        <v>174</v>
      </c>
      <c r="EK1167" s="2"/>
    </row>
    <row r="1168" spans="1:141" ht="15">
      <c r="A1168" s="3">
        <v>46174</v>
      </c>
      <c r="B1168">
        <v>7310</v>
      </c>
      <c r="D1168" s="2"/>
      <c r="E1168" t="s">
        <v>176</v>
      </c>
      <c r="F1168" s="2" t="s">
        <v>177</v>
      </c>
      <c r="G1168">
        <v>1</v>
      </c>
      <c r="H1168" s="3">
        <v>38901</v>
      </c>
      <c r="J1168">
        <v>110982</v>
      </c>
      <c r="K1168">
        <v>115982</v>
      </c>
      <c r="L1168">
        <v>138211.883</v>
      </c>
      <c r="M1168">
        <v>21</v>
      </c>
      <c r="N1168">
        <v>8</v>
      </c>
      <c r="O1168">
        <v>1</v>
      </c>
      <c r="P1168">
        <v>30</v>
      </c>
      <c r="Q1168">
        <v>100</v>
      </c>
      <c r="R1168">
        <v>100</v>
      </c>
      <c r="S1168">
        <v>6581240</v>
      </c>
      <c r="T1168">
        <v>1496240</v>
      </c>
      <c r="U1168">
        <v>5085000</v>
      </c>
      <c r="V1168">
        <v>20</v>
      </c>
      <c r="W1168">
        <v>3329460</v>
      </c>
      <c r="X1168">
        <v>0</v>
      </c>
      <c r="Y1168">
        <v>0</v>
      </c>
      <c r="Z1168">
        <v>0</v>
      </c>
      <c r="AA1168">
        <v>150000</v>
      </c>
      <c r="AB1168">
        <v>0</v>
      </c>
      <c r="AC1168">
        <v>0</v>
      </c>
      <c r="AD1168">
        <v>0</v>
      </c>
      <c r="AE1168">
        <v>150000</v>
      </c>
      <c r="AF1168">
        <v>0</v>
      </c>
      <c r="AG1168">
        <v>434932</v>
      </c>
      <c r="AH1168">
        <v>0</v>
      </c>
      <c r="AI1168">
        <v>544209</v>
      </c>
      <c r="AJ1168">
        <v>979141</v>
      </c>
      <c r="AK1168">
        <v>414635</v>
      </c>
      <c r="AL1168">
        <v>0</v>
      </c>
      <c r="AM1168">
        <v>477660</v>
      </c>
      <c r="AN1168">
        <v>0</v>
      </c>
      <c r="AO1168">
        <v>60000</v>
      </c>
      <c r="AP1168">
        <v>1931436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135344</v>
      </c>
      <c r="AZ1168">
        <v>1000000</v>
      </c>
      <c r="BA1168">
        <v>0</v>
      </c>
      <c r="BB1168">
        <v>35000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700070</v>
      </c>
      <c r="BN1168">
        <v>70000</v>
      </c>
      <c r="BO1168">
        <v>224100</v>
      </c>
      <c r="BP1168">
        <v>287340</v>
      </c>
      <c r="BQ1168">
        <v>59230</v>
      </c>
      <c r="BR1168">
        <v>9990</v>
      </c>
      <c r="BS1168">
        <v>39140</v>
      </c>
      <c r="BT1168">
        <v>0</v>
      </c>
      <c r="BU1168">
        <v>6072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100298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207514.29300000001</v>
      </c>
      <c r="CH1168">
        <v>30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12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20</v>
      </c>
      <c r="DA1168">
        <v>0</v>
      </c>
      <c r="DB1168">
        <v>21</v>
      </c>
      <c r="DC1168">
        <v>41</v>
      </c>
      <c r="DD1168">
        <v>16</v>
      </c>
      <c r="DE1168">
        <v>0</v>
      </c>
      <c r="DF1168">
        <v>46.08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2</v>
      </c>
      <c r="DS1168">
        <v>2</v>
      </c>
      <c r="DV1168" s="2"/>
      <c r="DZ1168" t="b">
        <v>1</v>
      </c>
      <c r="EA1168" s="2" t="s">
        <v>198</v>
      </c>
      <c r="ED1168" s="3">
        <v>46174</v>
      </c>
      <c r="EE1168" s="3">
        <v>46203</v>
      </c>
      <c r="EF1168" s="2" t="s">
        <v>173</v>
      </c>
      <c r="EG1168" t="b">
        <v>1</v>
      </c>
      <c r="EH1168" s="2" t="s">
        <v>174</v>
      </c>
      <c r="EK1168" s="2"/>
    </row>
    <row r="1169" spans="1:141" ht="15">
      <c r="A1169" s="3">
        <v>46174</v>
      </c>
      <c r="B1169">
        <v>7310</v>
      </c>
      <c r="D1169" s="2"/>
      <c r="E1169" t="s">
        <v>176</v>
      </c>
      <c r="F1169" s="2" t="s">
        <v>177</v>
      </c>
      <c r="G1169">
        <v>1</v>
      </c>
      <c r="H1169" s="3">
        <v>38901</v>
      </c>
      <c r="J1169">
        <v>110982</v>
      </c>
      <c r="K1169">
        <v>116357</v>
      </c>
      <c r="L1169">
        <v>138658.758</v>
      </c>
      <c r="M1169">
        <v>21</v>
      </c>
      <c r="N1169">
        <v>8</v>
      </c>
      <c r="O1169">
        <v>1</v>
      </c>
      <c r="P1169">
        <v>30</v>
      </c>
      <c r="Q1169">
        <v>100</v>
      </c>
      <c r="R1169">
        <v>100</v>
      </c>
      <c r="S1169">
        <v>6754532</v>
      </c>
      <c r="T1169">
        <v>1372532</v>
      </c>
      <c r="U1169">
        <v>5382000</v>
      </c>
      <c r="V1169">
        <v>20</v>
      </c>
      <c r="W1169">
        <v>3329460</v>
      </c>
      <c r="X1169">
        <v>0</v>
      </c>
      <c r="Y1169">
        <v>0</v>
      </c>
      <c r="Z1169">
        <v>11250</v>
      </c>
      <c r="AA1169">
        <v>150000</v>
      </c>
      <c r="AB1169">
        <v>0</v>
      </c>
      <c r="AC1169">
        <v>0</v>
      </c>
      <c r="AD1169">
        <v>0</v>
      </c>
      <c r="AE1169">
        <v>161250</v>
      </c>
      <c r="AF1169">
        <v>0</v>
      </c>
      <c r="AG1169">
        <v>436338</v>
      </c>
      <c r="AH1169">
        <v>0</v>
      </c>
      <c r="AI1169">
        <v>493971</v>
      </c>
      <c r="AJ1169">
        <v>930310</v>
      </c>
      <c r="AK1169">
        <v>623964</v>
      </c>
      <c r="AL1169">
        <v>0</v>
      </c>
      <c r="AM1169">
        <v>479204</v>
      </c>
      <c r="AN1169">
        <v>0</v>
      </c>
      <c r="AO1169">
        <v>60000</v>
      </c>
      <c r="AP1169">
        <v>2093478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135344</v>
      </c>
      <c r="AZ1169">
        <v>1000000</v>
      </c>
      <c r="BA1169">
        <v>0</v>
      </c>
      <c r="BB1169">
        <v>35000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602450</v>
      </c>
      <c r="BN1169">
        <v>60240</v>
      </c>
      <c r="BO1169">
        <v>246850</v>
      </c>
      <c r="BP1169">
        <v>288650</v>
      </c>
      <c r="BQ1169">
        <v>60790</v>
      </c>
      <c r="BR1169">
        <v>9990</v>
      </c>
      <c r="BS1169">
        <v>39270</v>
      </c>
      <c r="BT1169">
        <v>1000</v>
      </c>
      <c r="BU1169">
        <v>234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63058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199518.467</v>
      </c>
      <c r="CH1169">
        <v>30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12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20</v>
      </c>
      <c r="DA1169">
        <v>0</v>
      </c>
      <c r="DB1169">
        <v>19</v>
      </c>
      <c r="DC1169">
        <v>39</v>
      </c>
      <c r="DD1169">
        <v>24</v>
      </c>
      <c r="DE1169">
        <v>0</v>
      </c>
      <c r="DF1169">
        <v>46.08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2</v>
      </c>
      <c r="DS1169">
        <v>2</v>
      </c>
      <c r="DV1169" s="2"/>
      <c r="DZ1169" t="b">
        <v>1</v>
      </c>
      <c r="EA1169" s="2" t="s">
        <v>198</v>
      </c>
      <c r="ED1169" s="3">
        <v>46174</v>
      </c>
      <c r="EE1169" s="3">
        <v>46203</v>
      </c>
      <c r="EF1169" s="2" t="s">
        <v>173</v>
      </c>
      <c r="EG1169" t="b">
        <v>1</v>
      </c>
      <c r="EH1169" s="2" t="s">
        <v>174</v>
      </c>
      <c r="EK1169" s="2"/>
    </row>
    <row r="1170" spans="1:141" ht="15">
      <c r="A1170" s="3">
        <v>46174</v>
      </c>
      <c r="B1170">
        <v>7310</v>
      </c>
      <c r="D1170" s="2"/>
      <c r="E1170" t="s">
        <v>179</v>
      </c>
      <c r="F1170" s="2" t="s">
        <v>180</v>
      </c>
      <c r="G1170">
        <v>22</v>
      </c>
      <c r="H1170" s="3">
        <v>38274</v>
      </c>
      <c r="J1170">
        <v>109524.966</v>
      </c>
      <c r="K1170">
        <v>115274.933</v>
      </c>
      <c r="L1170">
        <v>137369.29500000001</v>
      </c>
      <c r="M1170">
        <v>21</v>
      </c>
      <c r="N1170">
        <v>8</v>
      </c>
      <c r="O1170">
        <v>1</v>
      </c>
      <c r="P1170">
        <v>30</v>
      </c>
      <c r="Q1170">
        <v>100</v>
      </c>
      <c r="R1170">
        <v>100</v>
      </c>
      <c r="S1170">
        <v>6477107</v>
      </c>
      <c r="T1170">
        <v>1326390</v>
      </c>
      <c r="U1170">
        <v>5150717</v>
      </c>
      <c r="V1170">
        <v>21</v>
      </c>
      <c r="W1170">
        <v>3285748</v>
      </c>
      <c r="X1170">
        <v>0</v>
      </c>
      <c r="Y1170">
        <v>0</v>
      </c>
      <c r="Z1170">
        <v>15000</v>
      </c>
      <c r="AA1170">
        <v>157500</v>
      </c>
      <c r="AB1170">
        <v>0</v>
      </c>
      <c r="AC1170">
        <v>0</v>
      </c>
      <c r="AD1170">
        <v>0</v>
      </c>
      <c r="AE1170">
        <v>172500</v>
      </c>
      <c r="AF1170">
        <v>0</v>
      </c>
      <c r="AG1170">
        <v>432280</v>
      </c>
      <c r="AH1170">
        <v>0</v>
      </c>
      <c r="AI1170">
        <v>489378</v>
      </c>
      <c r="AJ1170">
        <v>921659</v>
      </c>
      <c r="AK1170">
        <v>412107</v>
      </c>
      <c r="AL1170">
        <v>0</v>
      </c>
      <c r="AM1170">
        <v>474748</v>
      </c>
      <c r="AN1170">
        <v>0</v>
      </c>
      <c r="AO1170">
        <v>60000</v>
      </c>
      <c r="AP1170">
        <v>1868514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135345</v>
      </c>
      <c r="AZ1170">
        <v>1000000</v>
      </c>
      <c r="BA1170">
        <v>0</v>
      </c>
      <c r="BB1170">
        <v>15000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596660</v>
      </c>
      <c r="BN1170">
        <v>59660</v>
      </c>
      <c r="BO1170">
        <v>264380</v>
      </c>
      <c r="BP1170">
        <v>283640</v>
      </c>
      <c r="BQ1170">
        <v>58290</v>
      </c>
      <c r="BR1170">
        <v>9860</v>
      </c>
      <c r="BS1170">
        <v>38900</v>
      </c>
      <c r="BT1170">
        <v>10000</v>
      </c>
      <c r="BU1170">
        <v>5000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205029.239</v>
      </c>
      <c r="CH1170">
        <v>30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12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20</v>
      </c>
      <c r="DA1170">
        <v>0</v>
      </c>
      <c r="DB1170">
        <v>19</v>
      </c>
      <c r="DC1170">
        <v>39</v>
      </c>
      <c r="DD1170">
        <v>16</v>
      </c>
      <c r="DE1170">
        <v>0</v>
      </c>
      <c r="DF1170">
        <v>46.08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2</v>
      </c>
      <c r="DS1170">
        <v>2</v>
      </c>
      <c r="DV1170" s="2"/>
      <c r="DZ1170" t="b">
        <v>1</v>
      </c>
      <c r="EA1170" s="2" t="s">
        <v>198</v>
      </c>
      <c r="ED1170" s="3">
        <v>46174</v>
      </c>
      <c r="EE1170" s="3">
        <v>46203</v>
      </c>
      <c r="EF1170" s="2" t="s">
        <v>173</v>
      </c>
      <c r="EG1170" t="b">
        <v>1</v>
      </c>
      <c r="EH1170" s="2" t="s">
        <v>174</v>
      </c>
      <c r="EK1170" s="2"/>
    </row>
    <row r="1171" spans="1:141" ht="15">
      <c r="A1171" s="3">
        <v>46174</v>
      </c>
      <c r="B1171">
        <v>7310</v>
      </c>
      <c r="D1171" s="2"/>
      <c r="E1171" t="s">
        <v>179</v>
      </c>
      <c r="F1171" s="2" t="s">
        <v>180</v>
      </c>
      <c r="G1171">
        <v>15</v>
      </c>
      <c r="H1171" s="3">
        <v>40801</v>
      </c>
      <c r="J1171">
        <v>105444.966</v>
      </c>
      <c r="K1171">
        <v>108944.933</v>
      </c>
      <c r="L1171">
        <v>129826.045</v>
      </c>
      <c r="M1171">
        <v>21</v>
      </c>
      <c r="N1171">
        <v>8</v>
      </c>
      <c r="O1171">
        <v>1</v>
      </c>
      <c r="P1171">
        <v>30</v>
      </c>
      <c r="Q1171">
        <v>100</v>
      </c>
      <c r="R1171">
        <v>100</v>
      </c>
      <c r="S1171">
        <v>6349850</v>
      </c>
      <c r="T1171">
        <v>1406914</v>
      </c>
      <c r="U1171">
        <v>4942936</v>
      </c>
      <c r="V1171">
        <v>14</v>
      </c>
      <c r="W1171">
        <v>3163348</v>
      </c>
      <c r="X1171">
        <v>0</v>
      </c>
      <c r="Y1171">
        <v>0</v>
      </c>
      <c r="Z1171">
        <v>0</v>
      </c>
      <c r="AA1171">
        <v>105000</v>
      </c>
      <c r="AB1171">
        <v>0</v>
      </c>
      <c r="AC1171">
        <v>0</v>
      </c>
      <c r="AD1171">
        <v>0</v>
      </c>
      <c r="AE1171">
        <v>105000</v>
      </c>
      <c r="AF1171">
        <v>0</v>
      </c>
      <c r="AG1171">
        <v>408543</v>
      </c>
      <c r="AH1171">
        <v>0</v>
      </c>
      <c r="AI1171">
        <v>462505</v>
      </c>
      <c r="AJ1171">
        <v>871048</v>
      </c>
      <c r="AK1171">
        <v>584217</v>
      </c>
      <c r="AL1171">
        <v>0</v>
      </c>
      <c r="AM1171">
        <v>425894</v>
      </c>
      <c r="AN1171">
        <v>0</v>
      </c>
      <c r="AO1171">
        <v>55000</v>
      </c>
      <c r="AP1171">
        <v>1936159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135343</v>
      </c>
      <c r="AZ1171">
        <v>1000000</v>
      </c>
      <c r="BA1171">
        <v>0</v>
      </c>
      <c r="BB1171">
        <v>10000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644990</v>
      </c>
      <c r="BN1171">
        <v>64490</v>
      </c>
      <c r="BO1171">
        <v>233790</v>
      </c>
      <c r="BP1171">
        <v>275550</v>
      </c>
      <c r="BQ1171">
        <v>57150</v>
      </c>
      <c r="BR1171">
        <v>9490</v>
      </c>
      <c r="BS1171">
        <v>36760</v>
      </c>
      <c r="BT1171">
        <v>0</v>
      </c>
      <c r="BU1171">
        <v>5000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79694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194592.511</v>
      </c>
      <c r="CH1171">
        <v>30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11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20</v>
      </c>
      <c r="DA1171">
        <v>0</v>
      </c>
      <c r="DB1171">
        <v>19</v>
      </c>
      <c r="DC1171">
        <v>39</v>
      </c>
      <c r="DD1171">
        <v>24</v>
      </c>
      <c r="DE1171">
        <v>0</v>
      </c>
      <c r="DF1171">
        <v>43.74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1</v>
      </c>
      <c r="DR1171">
        <v>2</v>
      </c>
      <c r="DS1171">
        <v>2</v>
      </c>
      <c r="DV1171" s="2"/>
      <c r="DZ1171" t="b">
        <v>1</v>
      </c>
      <c r="EA1171" s="2" t="s">
        <v>198</v>
      </c>
      <c r="ED1171" s="3">
        <v>46174</v>
      </c>
      <c r="EE1171" s="3">
        <v>46203</v>
      </c>
      <c r="EF1171" s="2" t="s">
        <v>173</v>
      </c>
      <c r="EG1171" t="b">
        <v>1</v>
      </c>
      <c r="EH1171" s="2" t="s">
        <v>174</v>
      </c>
      <c r="EK1171" s="2"/>
    </row>
    <row r="1172" spans="1:141" ht="15">
      <c r="A1172" s="3">
        <v>46174</v>
      </c>
      <c r="B1172">
        <v>7320</v>
      </c>
      <c r="D1172" s="2"/>
      <c r="E1172" t="s">
        <v>170</v>
      </c>
      <c r="F1172" s="2" t="s">
        <v>171</v>
      </c>
      <c r="G1172">
        <v>14</v>
      </c>
      <c r="H1172" s="3">
        <v>36535</v>
      </c>
      <c r="J1172">
        <v>141012.25599999999</v>
      </c>
      <c r="K1172">
        <v>147762.23300000001</v>
      </c>
      <c r="L1172">
        <v>176083.32800000001</v>
      </c>
      <c r="M1172">
        <v>21</v>
      </c>
      <c r="N1172">
        <v>8</v>
      </c>
      <c r="O1172">
        <v>1</v>
      </c>
      <c r="P1172">
        <v>30</v>
      </c>
      <c r="Q1172">
        <v>100</v>
      </c>
      <c r="R1172">
        <v>100</v>
      </c>
      <c r="S1172">
        <v>7883153</v>
      </c>
      <c r="T1172">
        <v>1722153</v>
      </c>
      <c r="U1172">
        <v>6161000</v>
      </c>
      <c r="V1172">
        <v>26</v>
      </c>
      <c r="W1172">
        <v>4230367</v>
      </c>
      <c r="X1172">
        <v>0</v>
      </c>
      <c r="Y1172">
        <v>0</v>
      </c>
      <c r="Z1172">
        <v>7500</v>
      </c>
      <c r="AA1172">
        <v>195000</v>
      </c>
      <c r="AB1172">
        <v>0</v>
      </c>
      <c r="AC1172">
        <v>0</v>
      </c>
      <c r="AD1172">
        <v>0</v>
      </c>
      <c r="AE1172">
        <v>202500</v>
      </c>
      <c r="AF1172">
        <v>0</v>
      </c>
      <c r="AG1172">
        <v>554108</v>
      </c>
      <c r="AH1172">
        <v>0</v>
      </c>
      <c r="AI1172">
        <v>561265</v>
      </c>
      <c r="AJ1172">
        <v>1115373</v>
      </c>
      <c r="AK1172">
        <v>528249</v>
      </c>
      <c r="AL1172">
        <v>0</v>
      </c>
      <c r="AM1172">
        <v>551228</v>
      </c>
      <c r="AN1172">
        <v>0</v>
      </c>
      <c r="AO1172">
        <v>55000</v>
      </c>
      <c r="AP1172">
        <v>2249850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145436</v>
      </c>
      <c r="AZ1172">
        <v>1000000</v>
      </c>
      <c r="BA1172">
        <v>0</v>
      </c>
      <c r="BB1172">
        <v>55000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726410</v>
      </c>
      <c r="BN1172">
        <v>72640</v>
      </c>
      <c r="BO1172">
        <v>302570</v>
      </c>
      <c r="BP1172">
        <v>347130</v>
      </c>
      <c r="BQ1172">
        <v>70950</v>
      </c>
      <c r="BR1172">
        <v>12700</v>
      </c>
      <c r="BS1172">
        <v>49860</v>
      </c>
      <c r="BT1172">
        <v>9000</v>
      </c>
      <c r="BU1172">
        <v>6175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124718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274266.38</v>
      </c>
      <c r="CH1172">
        <v>30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11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20</v>
      </c>
      <c r="DA1172">
        <v>0</v>
      </c>
      <c r="DB1172">
        <v>17</v>
      </c>
      <c r="DC1172">
        <v>37</v>
      </c>
      <c r="DD1172">
        <v>16</v>
      </c>
      <c r="DE1172">
        <v>0</v>
      </c>
      <c r="DF1172">
        <v>41.74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1</v>
      </c>
      <c r="DR1172">
        <v>2</v>
      </c>
      <c r="DS1172">
        <v>2</v>
      </c>
      <c r="DV1172" s="2"/>
      <c r="DZ1172" t="b">
        <v>1</v>
      </c>
      <c r="EA1172" s="2" t="s">
        <v>199</v>
      </c>
      <c r="ED1172" s="3">
        <v>46174</v>
      </c>
      <c r="EE1172" s="3">
        <v>46203</v>
      </c>
      <c r="EF1172" s="2" t="s">
        <v>173</v>
      </c>
      <c r="EG1172" t="b">
        <v>1</v>
      </c>
      <c r="EH1172" s="2" t="s">
        <v>174</v>
      </c>
      <c r="EK1172" s="2"/>
    </row>
    <row r="1173" spans="1:141" ht="15">
      <c r="A1173" s="3">
        <v>46174</v>
      </c>
      <c r="B1173">
        <v>7320</v>
      </c>
      <c r="D1173" s="2"/>
      <c r="E1173" t="s">
        <v>176</v>
      </c>
      <c r="F1173" s="2" t="s">
        <v>177</v>
      </c>
      <c r="G1173">
        <v>7</v>
      </c>
      <c r="H1173" s="3">
        <v>37391</v>
      </c>
      <c r="J1173">
        <v>116033</v>
      </c>
      <c r="K1173">
        <v>122283</v>
      </c>
      <c r="L1173">
        <v>145720.57500000001</v>
      </c>
      <c r="M1173">
        <v>21</v>
      </c>
      <c r="N1173">
        <v>8</v>
      </c>
      <c r="O1173">
        <v>1</v>
      </c>
      <c r="P1173">
        <v>30</v>
      </c>
      <c r="Q1173">
        <v>100</v>
      </c>
      <c r="R1173">
        <v>100</v>
      </c>
      <c r="S1173">
        <v>7022374</v>
      </c>
      <c r="T1173">
        <v>1549374</v>
      </c>
      <c r="U1173">
        <v>5473000</v>
      </c>
      <c r="V1173">
        <v>24</v>
      </c>
      <c r="W1173">
        <v>3480990</v>
      </c>
      <c r="X1173">
        <v>0</v>
      </c>
      <c r="Y1173">
        <v>0</v>
      </c>
      <c r="Z1173">
        <v>7500</v>
      </c>
      <c r="AA1173">
        <v>180000</v>
      </c>
      <c r="AB1173">
        <v>0</v>
      </c>
      <c r="AC1173">
        <v>0</v>
      </c>
      <c r="AD1173">
        <v>0</v>
      </c>
      <c r="AE1173">
        <v>187500</v>
      </c>
      <c r="AF1173">
        <v>0</v>
      </c>
      <c r="AG1173">
        <v>458561</v>
      </c>
      <c r="AH1173">
        <v>0</v>
      </c>
      <c r="AI1173">
        <v>519129</v>
      </c>
      <c r="AJ1173">
        <v>977690</v>
      </c>
      <c r="AK1173">
        <v>655742</v>
      </c>
      <c r="AL1173">
        <v>0</v>
      </c>
      <c r="AM1173">
        <v>478036</v>
      </c>
      <c r="AN1173">
        <v>0</v>
      </c>
      <c r="AO1173">
        <v>55000</v>
      </c>
      <c r="AP1173">
        <v>2166468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142416</v>
      </c>
      <c r="AZ1173">
        <v>1000000</v>
      </c>
      <c r="BA1173">
        <v>0</v>
      </c>
      <c r="BB1173">
        <v>45000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739350</v>
      </c>
      <c r="BN1173">
        <v>73930</v>
      </c>
      <c r="BO1173">
        <v>267710</v>
      </c>
      <c r="BP1173">
        <v>295560</v>
      </c>
      <c r="BQ1173">
        <v>63200</v>
      </c>
      <c r="BR1173">
        <v>10450</v>
      </c>
      <c r="BS1173">
        <v>41270</v>
      </c>
      <c r="BT1173">
        <v>16000</v>
      </c>
      <c r="BU1173">
        <v>700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41204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221140.054</v>
      </c>
      <c r="CH1173">
        <v>30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11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20</v>
      </c>
      <c r="DA1173">
        <v>0</v>
      </c>
      <c r="DB1173">
        <v>19</v>
      </c>
      <c r="DC1173">
        <v>39</v>
      </c>
      <c r="DD1173">
        <v>24</v>
      </c>
      <c r="DE1173">
        <v>0</v>
      </c>
      <c r="DF1173">
        <v>43.74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2</v>
      </c>
      <c r="DR1173">
        <v>2</v>
      </c>
      <c r="DS1173">
        <v>2</v>
      </c>
      <c r="DV1173" s="2"/>
      <c r="DZ1173" t="b">
        <v>1</v>
      </c>
      <c r="EA1173" s="2" t="s">
        <v>199</v>
      </c>
      <c r="ED1173" s="3">
        <v>46174</v>
      </c>
      <c r="EE1173" s="3">
        <v>46203</v>
      </c>
      <c r="EF1173" s="2" t="s">
        <v>173</v>
      </c>
      <c r="EG1173" t="b">
        <v>1</v>
      </c>
      <c r="EH1173" s="2" t="s">
        <v>174</v>
      </c>
      <c r="EK1173" s="2"/>
    </row>
    <row r="1174" spans="1:141" ht="15">
      <c r="A1174" s="3">
        <v>46174</v>
      </c>
      <c r="B1174">
        <v>7320</v>
      </c>
      <c r="D1174" s="2"/>
      <c r="E1174" t="s">
        <v>176</v>
      </c>
      <c r="F1174" s="2" t="s">
        <v>177</v>
      </c>
      <c r="G1174">
        <v>16</v>
      </c>
      <c r="H1174" s="3">
        <v>37627</v>
      </c>
      <c r="J1174">
        <v>121577</v>
      </c>
      <c r="K1174">
        <v>127827</v>
      </c>
      <c r="L1174">
        <v>152327.17499999999</v>
      </c>
      <c r="M1174">
        <v>21</v>
      </c>
      <c r="N1174">
        <v>8</v>
      </c>
      <c r="O1174">
        <v>1</v>
      </c>
      <c r="P1174">
        <v>30</v>
      </c>
      <c r="Q1174">
        <v>100</v>
      </c>
      <c r="R1174">
        <v>100</v>
      </c>
      <c r="S1174">
        <v>7339062</v>
      </c>
      <c r="T1174">
        <v>1680920</v>
      </c>
      <c r="U1174">
        <v>5658142</v>
      </c>
      <c r="V1174">
        <v>23</v>
      </c>
      <c r="W1174">
        <v>3647310</v>
      </c>
      <c r="X1174">
        <v>0</v>
      </c>
      <c r="Y1174">
        <v>0</v>
      </c>
      <c r="Z1174">
        <v>15000</v>
      </c>
      <c r="AA1174">
        <v>172500</v>
      </c>
      <c r="AB1174">
        <v>0</v>
      </c>
      <c r="AC1174">
        <v>0</v>
      </c>
      <c r="AD1174">
        <v>0</v>
      </c>
      <c r="AE1174">
        <v>187500</v>
      </c>
      <c r="AF1174">
        <v>0</v>
      </c>
      <c r="AG1174">
        <v>479351</v>
      </c>
      <c r="AH1174">
        <v>0</v>
      </c>
      <c r="AI1174">
        <v>599788</v>
      </c>
      <c r="AJ1174">
        <v>1079139</v>
      </c>
      <c r="AK1174">
        <v>685472</v>
      </c>
      <c r="AL1174">
        <v>0</v>
      </c>
      <c r="AM1174">
        <v>522558</v>
      </c>
      <c r="AN1174">
        <v>0</v>
      </c>
      <c r="AO1174">
        <v>55000</v>
      </c>
      <c r="AP1174">
        <v>2342169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142083</v>
      </c>
      <c r="AZ1174">
        <v>1000000</v>
      </c>
      <c r="BA1174">
        <v>0</v>
      </c>
      <c r="BB1174">
        <v>20000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857480</v>
      </c>
      <c r="BN1174">
        <v>85740</v>
      </c>
      <c r="BO1174">
        <v>288130</v>
      </c>
      <c r="BP1174">
        <v>319430</v>
      </c>
      <c r="BQ1174">
        <v>66050</v>
      </c>
      <c r="BR1174">
        <v>10950</v>
      </c>
      <c r="BS1174">
        <v>43140</v>
      </c>
      <c r="BT1174">
        <v>0</v>
      </c>
      <c r="BU1174">
        <v>10000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240696.75</v>
      </c>
      <c r="CH1174">
        <v>30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11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20</v>
      </c>
      <c r="DA1174">
        <v>0</v>
      </c>
      <c r="DB1174">
        <v>21</v>
      </c>
      <c r="DC1174">
        <v>41</v>
      </c>
      <c r="DD1174">
        <v>24</v>
      </c>
      <c r="DE1174">
        <v>0</v>
      </c>
      <c r="DF1174">
        <v>45.74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2</v>
      </c>
      <c r="DS1174">
        <v>2</v>
      </c>
      <c r="DV1174" s="2"/>
      <c r="DZ1174" t="b">
        <v>1</v>
      </c>
      <c r="EA1174" s="2" t="s">
        <v>199</v>
      </c>
      <c r="ED1174" s="3">
        <v>46174</v>
      </c>
      <c r="EE1174" s="3">
        <v>46203</v>
      </c>
      <c r="EF1174" s="2" t="s">
        <v>173</v>
      </c>
      <c r="EG1174" t="b">
        <v>1</v>
      </c>
      <c r="EH1174" s="2" t="s">
        <v>174</v>
      </c>
      <c r="EK1174" s="2"/>
    </row>
    <row r="1175" spans="1:141" ht="15">
      <c r="A1175" s="3">
        <v>46174</v>
      </c>
      <c r="B1175">
        <v>7320</v>
      </c>
      <c r="D1175" s="2"/>
      <c r="E1175" t="s">
        <v>176</v>
      </c>
      <c r="F1175" s="2" t="s">
        <v>177</v>
      </c>
      <c r="G1175">
        <v>11</v>
      </c>
      <c r="H1175" s="3">
        <v>37914</v>
      </c>
      <c r="J1175">
        <v>118803</v>
      </c>
      <c r="K1175">
        <v>124553</v>
      </c>
      <c r="L1175">
        <v>148425.658</v>
      </c>
      <c r="M1175">
        <v>21</v>
      </c>
      <c r="N1175">
        <v>8</v>
      </c>
      <c r="O1175">
        <v>1</v>
      </c>
      <c r="P1175">
        <v>30</v>
      </c>
      <c r="Q1175">
        <v>100</v>
      </c>
      <c r="R1175">
        <v>100</v>
      </c>
      <c r="S1175">
        <v>7196261</v>
      </c>
      <c r="T1175">
        <v>1521104</v>
      </c>
      <c r="U1175">
        <v>5675157</v>
      </c>
      <c r="V1175">
        <v>22</v>
      </c>
      <c r="W1175">
        <v>3564090</v>
      </c>
      <c r="X1175">
        <v>0</v>
      </c>
      <c r="Y1175">
        <v>0</v>
      </c>
      <c r="Z1175">
        <v>7500</v>
      </c>
      <c r="AA1175">
        <v>165000</v>
      </c>
      <c r="AB1175">
        <v>0</v>
      </c>
      <c r="AC1175">
        <v>0</v>
      </c>
      <c r="AD1175">
        <v>0</v>
      </c>
      <c r="AE1175">
        <v>172500</v>
      </c>
      <c r="AF1175">
        <v>0</v>
      </c>
      <c r="AG1175">
        <v>467073</v>
      </c>
      <c r="AH1175">
        <v>0</v>
      </c>
      <c r="AI1175">
        <v>584426</v>
      </c>
      <c r="AJ1175">
        <v>1051499</v>
      </c>
      <c r="AK1175">
        <v>667915</v>
      </c>
      <c r="AL1175">
        <v>0</v>
      </c>
      <c r="AM1175">
        <v>509174</v>
      </c>
      <c r="AN1175">
        <v>0</v>
      </c>
      <c r="AO1175">
        <v>55000</v>
      </c>
      <c r="AP1175">
        <v>2283588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141083</v>
      </c>
      <c r="AZ1175">
        <v>1000000</v>
      </c>
      <c r="BA1175">
        <v>0</v>
      </c>
      <c r="BB1175">
        <v>35000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678150</v>
      </c>
      <c r="BN1175">
        <v>67810</v>
      </c>
      <c r="BO1175">
        <v>271220</v>
      </c>
      <c r="BP1175">
        <v>308660</v>
      </c>
      <c r="BQ1175">
        <v>64770</v>
      </c>
      <c r="BR1175">
        <v>10700</v>
      </c>
      <c r="BS1175">
        <v>42030</v>
      </c>
      <c r="BT1175">
        <v>1000</v>
      </c>
      <c r="BU1175">
        <v>10000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66764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232974.29300000001</v>
      </c>
      <c r="CH1175">
        <v>30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11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20</v>
      </c>
      <c r="DA1175">
        <v>0</v>
      </c>
      <c r="DB1175">
        <v>21</v>
      </c>
      <c r="DC1175">
        <v>41</v>
      </c>
      <c r="DD1175">
        <v>24</v>
      </c>
      <c r="DE1175">
        <v>0</v>
      </c>
      <c r="DF1175">
        <v>45.74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1.5</v>
      </c>
      <c r="DR1175">
        <v>2</v>
      </c>
      <c r="DS1175">
        <v>2</v>
      </c>
      <c r="DV1175" s="2"/>
      <c r="DZ1175" t="b">
        <v>1</v>
      </c>
      <c r="EA1175" s="2" t="s">
        <v>199</v>
      </c>
      <c r="ED1175" s="3">
        <v>46174</v>
      </c>
      <c r="EE1175" s="3">
        <v>46203</v>
      </c>
      <c r="EF1175" s="2" t="s">
        <v>173</v>
      </c>
      <c r="EG1175" t="b">
        <v>1</v>
      </c>
      <c r="EH1175" s="2" t="s">
        <v>174</v>
      </c>
      <c r="EK1175" s="2"/>
    </row>
    <row r="1176" spans="1:141" ht="15">
      <c r="A1176" s="3">
        <v>46174</v>
      </c>
      <c r="B1176">
        <v>7320</v>
      </c>
      <c r="D1176" s="2"/>
      <c r="E1176" t="s">
        <v>176</v>
      </c>
      <c r="F1176" s="2" t="s">
        <v>177</v>
      </c>
      <c r="G1176">
        <v>6</v>
      </c>
      <c r="H1176" s="3">
        <v>37914</v>
      </c>
      <c r="J1176">
        <v>115300</v>
      </c>
      <c r="K1176">
        <v>120800</v>
      </c>
      <c r="L1176">
        <v>143953.33300000001</v>
      </c>
      <c r="M1176">
        <v>21</v>
      </c>
      <c r="N1176">
        <v>8</v>
      </c>
      <c r="O1176">
        <v>1</v>
      </c>
      <c r="P1176">
        <v>30</v>
      </c>
      <c r="Q1176">
        <v>100</v>
      </c>
      <c r="R1176">
        <v>100</v>
      </c>
      <c r="S1176">
        <v>6976409</v>
      </c>
      <c r="T1176">
        <v>1344820</v>
      </c>
      <c r="U1176">
        <v>5631589</v>
      </c>
      <c r="V1176">
        <v>22</v>
      </c>
      <c r="W1176">
        <v>3459000</v>
      </c>
      <c r="X1176">
        <v>0</v>
      </c>
      <c r="Y1176">
        <v>0</v>
      </c>
      <c r="Z1176">
        <v>0</v>
      </c>
      <c r="AA1176">
        <v>165000</v>
      </c>
      <c r="AB1176">
        <v>0</v>
      </c>
      <c r="AC1176">
        <v>0</v>
      </c>
      <c r="AD1176">
        <v>0</v>
      </c>
      <c r="AE1176">
        <v>165000</v>
      </c>
      <c r="AF1176">
        <v>0</v>
      </c>
      <c r="AG1176">
        <v>453000</v>
      </c>
      <c r="AH1176">
        <v>0</v>
      </c>
      <c r="AI1176">
        <v>728763</v>
      </c>
      <c r="AJ1176">
        <v>1181763</v>
      </c>
      <c r="AK1176">
        <v>431859</v>
      </c>
      <c r="AL1176">
        <v>0</v>
      </c>
      <c r="AM1176">
        <v>493831</v>
      </c>
      <c r="AN1176">
        <v>0</v>
      </c>
      <c r="AO1176">
        <v>55000</v>
      </c>
      <c r="AP1176">
        <v>2162453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144956</v>
      </c>
      <c r="AZ1176">
        <v>1000000</v>
      </c>
      <c r="BA1176">
        <v>0</v>
      </c>
      <c r="BB1176">
        <v>45000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601130</v>
      </c>
      <c r="BN1176">
        <v>60110</v>
      </c>
      <c r="BO1176">
        <v>258300</v>
      </c>
      <c r="BP1176">
        <v>303840</v>
      </c>
      <c r="BQ1176">
        <v>62790</v>
      </c>
      <c r="BR1176">
        <v>10380</v>
      </c>
      <c r="BS1176">
        <v>40770</v>
      </c>
      <c r="BT1176">
        <v>0</v>
      </c>
      <c r="BU1176">
        <v>7500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229811.45699999999</v>
      </c>
      <c r="CH1176">
        <v>30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11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20</v>
      </c>
      <c r="DA1176">
        <v>0</v>
      </c>
      <c r="DB1176">
        <v>27</v>
      </c>
      <c r="DC1176">
        <v>47</v>
      </c>
      <c r="DD1176">
        <v>16</v>
      </c>
      <c r="DE1176">
        <v>0</v>
      </c>
      <c r="DF1176">
        <v>45.74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2</v>
      </c>
      <c r="DS1176">
        <v>2</v>
      </c>
      <c r="DV1176" s="2"/>
      <c r="DZ1176" t="b">
        <v>1</v>
      </c>
      <c r="EA1176" s="2" t="s">
        <v>199</v>
      </c>
      <c r="ED1176" s="3">
        <v>46174</v>
      </c>
      <c r="EE1176" s="3">
        <v>46203</v>
      </c>
      <c r="EF1176" s="2" t="s">
        <v>173</v>
      </c>
      <c r="EG1176" t="b">
        <v>1</v>
      </c>
      <c r="EH1176" s="2" t="s">
        <v>174</v>
      </c>
      <c r="EK1176" s="2"/>
    </row>
    <row r="1177" spans="1:141" ht="15">
      <c r="A1177" s="3">
        <v>46174</v>
      </c>
      <c r="B1177">
        <v>7320</v>
      </c>
      <c r="D1177" s="2"/>
      <c r="E1177" t="s">
        <v>176</v>
      </c>
      <c r="F1177" s="2" t="s">
        <v>177</v>
      </c>
      <c r="G1177">
        <v>3</v>
      </c>
      <c r="H1177" s="3">
        <v>37935</v>
      </c>
      <c r="J1177">
        <v>112762</v>
      </c>
      <c r="K1177">
        <v>118262</v>
      </c>
      <c r="L1177">
        <v>140928.883</v>
      </c>
      <c r="M1177">
        <v>21</v>
      </c>
      <c r="N1177">
        <v>8</v>
      </c>
      <c r="O1177">
        <v>1</v>
      </c>
      <c r="P1177">
        <v>30</v>
      </c>
      <c r="Q1177">
        <v>100</v>
      </c>
      <c r="R1177">
        <v>100</v>
      </c>
      <c r="S1177">
        <v>6861767</v>
      </c>
      <c r="T1177">
        <v>1500767</v>
      </c>
      <c r="U1177">
        <v>5361000</v>
      </c>
      <c r="V1177">
        <v>22</v>
      </c>
      <c r="W1177">
        <v>3382860</v>
      </c>
      <c r="X1177">
        <v>0</v>
      </c>
      <c r="Y1177">
        <v>0</v>
      </c>
      <c r="Z1177">
        <v>0</v>
      </c>
      <c r="AA1177">
        <v>165000</v>
      </c>
      <c r="AB1177">
        <v>0</v>
      </c>
      <c r="AC1177">
        <v>0</v>
      </c>
      <c r="AD1177">
        <v>0</v>
      </c>
      <c r="AE1177">
        <v>165000</v>
      </c>
      <c r="AF1177">
        <v>0</v>
      </c>
      <c r="AG1177">
        <v>443482</v>
      </c>
      <c r="AH1177">
        <v>0</v>
      </c>
      <c r="AI1177">
        <v>554907</v>
      </c>
      <c r="AJ1177">
        <v>998389</v>
      </c>
      <c r="AK1177">
        <v>634179</v>
      </c>
      <c r="AL1177">
        <v>0</v>
      </c>
      <c r="AM1177">
        <v>483456</v>
      </c>
      <c r="AN1177">
        <v>0</v>
      </c>
      <c r="AO1177">
        <v>55000</v>
      </c>
      <c r="AP1177">
        <v>2171024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132883</v>
      </c>
      <c r="AZ1177">
        <v>1000000</v>
      </c>
      <c r="BA1177">
        <v>0</v>
      </c>
      <c r="BB1177">
        <v>10000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758360</v>
      </c>
      <c r="BN1177">
        <v>75830</v>
      </c>
      <c r="BO1177">
        <v>247710</v>
      </c>
      <c r="BP1177">
        <v>288710</v>
      </c>
      <c r="BQ1177">
        <v>61760</v>
      </c>
      <c r="BR1177">
        <v>10150</v>
      </c>
      <c r="BS1177">
        <v>39910</v>
      </c>
      <c r="BT1177">
        <v>18000</v>
      </c>
      <c r="BU1177">
        <v>337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200397.348</v>
      </c>
      <c r="CH1177">
        <v>30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11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20</v>
      </c>
      <c r="DA1177">
        <v>0</v>
      </c>
      <c r="DB1177">
        <v>21</v>
      </c>
      <c r="DC1177">
        <v>41</v>
      </c>
      <c r="DD1177">
        <v>24</v>
      </c>
      <c r="DE1177">
        <v>0</v>
      </c>
      <c r="DF1177">
        <v>45.74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4</v>
      </c>
      <c r="DR1177">
        <v>2</v>
      </c>
      <c r="DS1177">
        <v>2</v>
      </c>
      <c r="DV1177" s="2"/>
      <c r="DZ1177" t="b">
        <v>1</v>
      </c>
      <c r="EA1177" s="2" t="s">
        <v>199</v>
      </c>
      <c r="ED1177" s="3">
        <v>46174</v>
      </c>
      <c r="EE1177" s="3">
        <v>46203</v>
      </c>
      <c r="EF1177" s="2" t="s">
        <v>173</v>
      </c>
      <c r="EG1177" t="b">
        <v>1</v>
      </c>
      <c r="EH1177" s="2" t="s">
        <v>174</v>
      </c>
      <c r="EK1177" s="2"/>
    </row>
    <row r="1178" spans="1:141" ht="15">
      <c r="A1178" s="3">
        <v>46174</v>
      </c>
      <c r="B1178">
        <v>7320</v>
      </c>
      <c r="D1178" s="2"/>
      <c r="E1178" t="s">
        <v>176</v>
      </c>
      <c r="F1178" s="2" t="s">
        <v>177</v>
      </c>
      <c r="G1178">
        <v>16</v>
      </c>
      <c r="H1178" s="3">
        <v>37956</v>
      </c>
      <c r="J1178">
        <v>121577</v>
      </c>
      <c r="K1178">
        <v>127452</v>
      </c>
      <c r="L1178">
        <v>151880.29999999999</v>
      </c>
      <c r="M1178">
        <v>21</v>
      </c>
      <c r="N1178">
        <v>8</v>
      </c>
      <c r="O1178">
        <v>1</v>
      </c>
      <c r="P1178">
        <v>30</v>
      </c>
      <c r="Q1178">
        <v>100</v>
      </c>
      <c r="R1178">
        <v>100</v>
      </c>
      <c r="S1178">
        <v>7355243</v>
      </c>
      <c r="T1178">
        <v>1475243</v>
      </c>
      <c r="U1178">
        <v>5880000</v>
      </c>
      <c r="V1178">
        <v>22</v>
      </c>
      <c r="W1178">
        <v>3647310</v>
      </c>
      <c r="X1178">
        <v>0</v>
      </c>
      <c r="Y1178">
        <v>0</v>
      </c>
      <c r="Z1178">
        <v>11250</v>
      </c>
      <c r="AA1178">
        <v>165000</v>
      </c>
      <c r="AB1178">
        <v>0</v>
      </c>
      <c r="AC1178">
        <v>0</v>
      </c>
      <c r="AD1178">
        <v>0</v>
      </c>
      <c r="AE1178">
        <v>176250</v>
      </c>
      <c r="AF1178">
        <v>0</v>
      </c>
      <c r="AG1178">
        <v>477945</v>
      </c>
      <c r="AH1178">
        <v>0</v>
      </c>
      <c r="AI1178">
        <v>598028</v>
      </c>
      <c r="AJ1178">
        <v>1075973</v>
      </c>
      <c r="AK1178">
        <v>683461</v>
      </c>
      <c r="AL1178">
        <v>0</v>
      </c>
      <c r="AM1178">
        <v>521025</v>
      </c>
      <c r="AN1178">
        <v>0</v>
      </c>
      <c r="AO1178">
        <v>55000</v>
      </c>
      <c r="AP1178">
        <v>2335459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141224</v>
      </c>
      <c r="AZ1178">
        <v>1000000</v>
      </c>
      <c r="BA1178">
        <v>0</v>
      </c>
      <c r="BB1178">
        <v>55000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667450</v>
      </c>
      <c r="BN1178">
        <v>66740</v>
      </c>
      <c r="BO1178">
        <v>282810</v>
      </c>
      <c r="BP1178">
        <v>319520</v>
      </c>
      <c r="BQ1178">
        <v>66200</v>
      </c>
      <c r="BR1178">
        <v>10950</v>
      </c>
      <c r="BS1178">
        <v>43010</v>
      </c>
      <c r="BT1178">
        <v>11000</v>
      </c>
      <c r="BU1178">
        <v>7563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238878.196</v>
      </c>
      <c r="CH1178">
        <v>30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11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20</v>
      </c>
      <c r="DA1178">
        <v>0</v>
      </c>
      <c r="DB1178">
        <v>21</v>
      </c>
      <c r="DC1178">
        <v>41</v>
      </c>
      <c r="DD1178">
        <v>24</v>
      </c>
      <c r="DE1178">
        <v>0</v>
      </c>
      <c r="DF1178">
        <v>45.74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2</v>
      </c>
      <c r="DS1178">
        <v>2</v>
      </c>
      <c r="DV1178" s="2"/>
      <c r="DZ1178" t="b">
        <v>1</v>
      </c>
      <c r="EA1178" s="2" t="s">
        <v>199</v>
      </c>
      <c r="ED1178" s="3">
        <v>46174</v>
      </c>
      <c r="EE1178" s="3">
        <v>46203</v>
      </c>
      <c r="EF1178" s="2" t="s">
        <v>173</v>
      </c>
      <c r="EG1178" t="b">
        <v>1</v>
      </c>
      <c r="EH1178" s="2" t="s">
        <v>174</v>
      </c>
      <c r="EK1178" s="2"/>
    </row>
    <row r="1179" spans="1:141" ht="15">
      <c r="A1179" s="3">
        <v>46174</v>
      </c>
      <c r="B1179">
        <v>7320</v>
      </c>
      <c r="D1179" s="2"/>
      <c r="E1179" t="s">
        <v>176</v>
      </c>
      <c r="F1179" s="2" t="s">
        <v>177</v>
      </c>
      <c r="G1179">
        <v>9</v>
      </c>
      <c r="H1179" s="3">
        <v>38036</v>
      </c>
      <c r="J1179">
        <v>117499</v>
      </c>
      <c r="K1179">
        <v>122999</v>
      </c>
      <c r="L1179">
        <v>146573.80799999999</v>
      </c>
      <c r="M1179">
        <v>21</v>
      </c>
      <c r="N1179">
        <v>8</v>
      </c>
      <c r="O1179">
        <v>1</v>
      </c>
      <c r="P1179">
        <v>30</v>
      </c>
      <c r="Q1179">
        <v>100</v>
      </c>
      <c r="R1179">
        <v>100</v>
      </c>
      <c r="S1179">
        <v>7061371</v>
      </c>
      <c r="T1179">
        <v>1569850</v>
      </c>
      <c r="U1179">
        <v>5491521</v>
      </c>
      <c r="V1179">
        <v>22</v>
      </c>
      <c r="W1179">
        <v>3524970</v>
      </c>
      <c r="X1179">
        <v>0</v>
      </c>
      <c r="Y1179">
        <v>0</v>
      </c>
      <c r="Z1179">
        <v>0</v>
      </c>
      <c r="AA1179">
        <v>165000</v>
      </c>
      <c r="AB1179">
        <v>0</v>
      </c>
      <c r="AC1179">
        <v>0</v>
      </c>
      <c r="AD1179">
        <v>0</v>
      </c>
      <c r="AE1179">
        <v>165000</v>
      </c>
      <c r="AF1179">
        <v>0</v>
      </c>
      <c r="AG1179">
        <v>461246</v>
      </c>
      <c r="AH1179">
        <v>0</v>
      </c>
      <c r="AI1179">
        <v>522169</v>
      </c>
      <c r="AJ1179">
        <v>983415</v>
      </c>
      <c r="AK1179">
        <v>659582</v>
      </c>
      <c r="AL1179">
        <v>0</v>
      </c>
      <c r="AM1179">
        <v>506559</v>
      </c>
      <c r="AN1179">
        <v>0</v>
      </c>
      <c r="AO1179">
        <v>60000</v>
      </c>
      <c r="AP1179">
        <v>2209556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126845</v>
      </c>
      <c r="AZ1179">
        <v>1000000</v>
      </c>
      <c r="BA1179">
        <v>0</v>
      </c>
      <c r="BB1179">
        <v>35000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706930</v>
      </c>
      <c r="BN1179">
        <v>70690</v>
      </c>
      <c r="BO1179">
        <v>276640</v>
      </c>
      <c r="BP1179">
        <v>302000</v>
      </c>
      <c r="BQ1179">
        <v>63550</v>
      </c>
      <c r="BR1179">
        <v>10580</v>
      </c>
      <c r="BS1179">
        <v>41510</v>
      </c>
      <c r="BT1179">
        <v>20000</v>
      </c>
      <c r="BU1179">
        <v>15000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62950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214034.663</v>
      </c>
      <c r="CH1179">
        <v>30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12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20</v>
      </c>
      <c r="DA1179">
        <v>0</v>
      </c>
      <c r="DB1179">
        <v>19</v>
      </c>
      <c r="DC1179">
        <v>39</v>
      </c>
      <c r="DD1179">
        <v>24</v>
      </c>
      <c r="DE1179">
        <v>0</v>
      </c>
      <c r="DF1179">
        <v>46.08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2</v>
      </c>
      <c r="DS1179">
        <v>2</v>
      </c>
      <c r="DV1179" s="2"/>
      <c r="DZ1179" t="b">
        <v>1</v>
      </c>
      <c r="EA1179" s="2" t="s">
        <v>199</v>
      </c>
      <c r="ED1179" s="3">
        <v>46174</v>
      </c>
      <c r="EE1179" s="3">
        <v>46203</v>
      </c>
      <c r="EF1179" s="2" t="s">
        <v>173</v>
      </c>
      <c r="EG1179" t="b">
        <v>1</v>
      </c>
      <c r="EH1179" s="2" t="s">
        <v>174</v>
      </c>
      <c r="EK1179" s="2"/>
    </row>
    <row r="1180" spans="1:141" ht="15">
      <c r="A1180" s="3">
        <v>46174</v>
      </c>
      <c r="B1180">
        <v>7320</v>
      </c>
      <c r="D1180" s="2"/>
      <c r="E1180" t="s">
        <v>176</v>
      </c>
      <c r="F1180" s="2" t="s">
        <v>177</v>
      </c>
      <c r="G1180">
        <v>5</v>
      </c>
      <c r="H1180" s="3">
        <v>38048</v>
      </c>
      <c r="J1180">
        <v>114476</v>
      </c>
      <c r="K1180">
        <v>119976</v>
      </c>
      <c r="L1180">
        <v>142971.4</v>
      </c>
      <c r="M1180">
        <v>21</v>
      </c>
      <c r="N1180">
        <v>8</v>
      </c>
      <c r="O1180">
        <v>1</v>
      </c>
      <c r="P1180">
        <v>30</v>
      </c>
      <c r="Q1180">
        <v>100</v>
      </c>
      <c r="R1180">
        <v>100</v>
      </c>
      <c r="S1180">
        <v>6906674</v>
      </c>
      <c r="T1180">
        <v>1635644</v>
      </c>
      <c r="U1180">
        <v>5271030</v>
      </c>
      <c r="V1180">
        <v>22</v>
      </c>
      <c r="W1180">
        <v>3434280</v>
      </c>
      <c r="X1180">
        <v>0</v>
      </c>
      <c r="Y1180">
        <v>0</v>
      </c>
      <c r="Z1180">
        <v>0</v>
      </c>
      <c r="AA1180">
        <v>165000</v>
      </c>
      <c r="AB1180">
        <v>0</v>
      </c>
      <c r="AC1180">
        <v>0</v>
      </c>
      <c r="AD1180">
        <v>0</v>
      </c>
      <c r="AE1180">
        <v>165000</v>
      </c>
      <c r="AF1180">
        <v>0</v>
      </c>
      <c r="AG1180">
        <v>449910</v>
      </c>
      <c r="AH1180">
        <v>0</v>
      </c>
      <c r="AI1180">
        <v>509335</v>
      </c>
      <c r="AJ1180">
        <v>959245</v>
      </c>
      <c r="AK1180">
        <v>643371</v>
      </c>
      <c r="AL1180">
        <v>0</v>
      </c>
      <c r="AM1180">
        <v>494109</v>
      </c>
      <c r="AN1180">
        <v>0</v>
      </c>
      <c r="AO1180">
        <v>60000</v>
      </c>
      <c r="AP1180">
        <v>2156725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140669</v>
      </c>
      <c r="AZ1180">
        <v>1000000</v>
      </c>
      <c r="BA1180">
        <v>0</v>
      </c>
      <c r="BB1180">
        <v>10000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760360</v>
      </c>
      <c r="BN1180">
        <v>76030</v>
      </c>
      <c r="BO1180">
        <v>282050</v>
      </c>
      <c r="BP1180">
        <v>302320</v>
      </c>
      <c r="BQ1180">
        <v>62160</v>
      </c>
      <c r="BR1180">
        <v>10310</v>
      </c>
      <c r="BS1180">
        <v>40490</v>
      </c>
      <c r="BT1180">
        <v>19000</v>
      </c>
      <c r="BU1180">
        <v>7500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75424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220863.978</v>
      </c>
      <c r="CH1180">
        <v>30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12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20</v>
      </c>
      <c r="DA1180">
        <v>0</v>
      </c>
      <c r="DB1180">
        <v>19</v>
      </c>
      <c r="DC1180">
        <v>39</v>
      </c>
      <c r="DD1180">
        <v>24</v>
      </c>
      <c r="DE1180">
        <v>0</v>
      </c>
      <c r="DF1180">
        <v>46.08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0.5</v>
      </c>
      <c r="DR1180">
        <v>2</v>
      </c>
      <c r="DS1180">
        <v>2</v>
      </c>
      <c r="DV1180" s="2"/>
      <c r="DZ1180" t="b">
        <v>1</v>
      </c>
      <c r="EA1180" s="2" t="s">
        <v>199</v>
      </c>
      <c r="ED1180" s="3">
        <v>46174</v>
      </c>
      <c r="EE1180" s="3">
        <v>46203</v>
      </c>
      <c r="EF1180" s="2" t="s">
        <v>173</v>
      </c>
      <c r="EG1180" t="b">
        <v>1</v>
      </c>
      <c r="EH1180" s="2" t="s">
        <v>174</v>
      </c>
      <c r="EK1180" s="2"/>
    </row>
    <row r="1181" spans="1:141" ht="15">
      <c r="A1181" s="3">
        <v>46174</v>
      </c>
      <c r="B1181">
        <v>7320</v>
      </c>
      <c r="D1181" s="2"/>
      <c r="E1181" t="s">
        <v>176</v>
      </c>
      <c r="F1181" s="2" t="s">
        <v>177</v>
      </c>
      <c r="G1181">
        <v>12</v>
      </c>
      <c r="H1181" s="3">
        <v>38061</v>
      </c>
      <c r="J1181">
        <v>119455</v>
      </c>
      <c r="K1181">
        <v>125330</v>
      </c>
      <c r="L1181">
        <v>149351.58300000001</v>
      </c>
      <c r="M1181">
        <v>21</v>
      </c>
      <c r="N1181">
        <v>8</v>
      </c>
      <c r="O1181">
        <v>1</v>
      </c>
      <c r="P1181">
        <v>30</v>
      </c>
      <c r="Q1181">
        <v>100</v>
      </c>
      <c r="R1181">
        <v>100</v>
      </c>
      <c r="S1181">
        <v>7259020</v>
      </c>
      <c r="T1181">
        <v>1623594</v>
      </c>
      <c r="U1181">
        <v>5635426</v>
      </c>
      <c r="V1181">
        <v>22</v>
      </c>
      <c r="W1181">
        <v>3583650</v>
      </c>
      <c r="X1181">
        <v>0</v>
      </c>
      <c r="Y1181">
        <v>0</v>
      </c>
      <c r="Z1181">
        <v>11250</v>
      </c>
      <c r="AA1181">
        <v>165000</v>
      </c>
      <c r="AB1181">
        <v>0</v>
      </c>
      <c r="AC1181">
        <v>0</v>
      </c>
      <c r="AD1181">
        <v>0</v>
      </c>
      <c r="AE1181">
        <v>176250</v>
      </c>
      <c r="AF1181">
        <v>0</v>
      </c>
      <c r="AG1181">
        <v>469987</v>
      </c>
      <c r="AH1181">
        <v>0</v>
      </c>
      <c r="AI1181">
        <v>588071</v>
      </c>
      <c r="AJ1181">
        <v>1058059</v>
      </c>
      <c r="AK1181">
        <v>672082</v>
      </c>
      <c r="AL1181">
        <v>0</v>
      </c>
      <c r="AM1181">
        <v>516159</v>
      </c>
      <c r="AN1181">
        <v>0</v>
      </c>
      <c r="AO1181">
        <v>60000</v>
      </c>
      <c r="AP1181">
        <v>2306300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147820</v>
      </c>
      <c r="AZ1181">
        <v>1000000</v>
      </c>
      <c r="BA1181">
        <v>0</v>
      </c>
      <c r="BB1181">
        <v>45000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734390</v>
      </c>
      <c r="BN1181">
        <v>73430</v>
      </c>
      <c r="BO1181">
        <v>301380</v>
      </c>
      <c r="BP1181">
        <v>317670</v>
      </c>
      <c r="BQ1181">
        <v>65330</v>
      </c>
      <c r="BR1181">
        <v>10750</v>
      </c>
      <c r="BS1181">
        <v>42290</v>
      </c>
      <c r="BT1181">
        <v>1000</v>
      </c>
      <c r="BU1181">
        <v>1500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75854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238206.467</v>
      </c>
      <c r="CH1181">
        <v>30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12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20</v>
      </c>
      <c r="DA1181">
        <v>0</v>
      </c>
      <c r="DB1181">
        <v>21</v>
      </c>
      <c r="DC1181">
        <v>41</v>
      </c>
      <c r="DD1181">
        <v>24</v>
      </c>
      <c r="DE1181">
        <v>0</v>
      </c>
      <c r="DF1181">
        <v>46.08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2</v>
      </c>
      <c r="DS1181">
        <v>2</v>
      </c>
      <c r="DV1181" s="2"/>
      <c r="DZ1181" t="b">
        <v>1</v>
      </c>
      <c r="EA1181" s="2" t="s">
        <v>199</v>
      </c>
      <c r="ED1181" s="3">
        <v>46174</v>
      </c>
      <c r="EE1181" s="3">
        <v>46203</v>
      </c>
      <c r="EF1181" s="2" t="s">
        <v>173</v>
      </c>
      <c r="EG1181" t="b">
        <v>1</v>
      </c>
      <c r="EH1181" s="2" t="s">
        <v>174</v>
      </c>
      <c r="EK1181" s="2"/>
    </row>
    <row r="1182" spans="1:141" ht="15">
      <c r="A1182" s="3">
        <v>46174</v>
      </c>
      <c r="B1182">
        <v>7320</v>
      </c>
      <c r="D1182" s="2"/>
      <c r="E1182" t="s">
        <v>176</v>
      </c>
      <c r="F1182" s="2" t="s">
        <v>177</v>
      </c>
      <c r="G1182">
        <v>3</v>
      </c>
      <c r="H1182" s="3">
        <v>38103</v>
      </c>
      <c r="J1182">
        <v>112762</v>
      </c>
      <c r="K1182">
        <v>118262</v>
      </c>
      <c r="L1182">
        <v>140928.883</v>
      </c>
      <c r="M1182">
        <v>21</v>
      </c>
      <c r="N1182">
        <v>8</v>
      </c>
      <c r="O1182">
        <v>1</v>
      </c>
      <c r="P1182">
        <v>30</v>
      </c>
      <c r="Q1182">
        <v>100</v>
      </c>
      <c r="R1182">
        <v>100</v>
      </c>
      <c r="S1182">
        <v>6832313</v>
      </c>
      <c r="T1182">
        <v>1383470</v>
      </c>
      <c r="U1182">
        <v>5448843</v>
      </c>
      <c r="V1182">
        <v>22</v>
      </c>
      <c r="W1182">
        <v>3382860</v>
      </c>
      <c r="X1182">
        <v>0</v>
      </c>
      <c r="Y1182">
        <v>0</v>
      </c>
      <c r="Z1182">
        <v>0</v>
      </c>
      <c r="AA1182">
        <v>165000</v>
      </c>
      <c r="AB1182">
        <v>0</v>
      </c>
      <c r="AC1182">
        <v>0</v>
      </c>
      <c r="AD1182">
        <v>0</v>
      </c>
      <c r="AE1182">
        <v>165000</v>
      </c>
      <c r="AF1182">
        <v>0</v>
      </c>
      <c r="AG1182">
        <v>443482</v>
      </c>
      <c r="AH1182">
        <v>0</v>
      </c>
      <c r="AI1182">
        <v>502059</v>
      </c>
      <c r="AJ1182">
        <v>945541</v>
      </c>
      <c r="AK1182">
        <v>634179</v>
      </c>
      <c r="AL1182">
        <v>0</v>
      </c>
      <c r="AM1182">
        <v>462317</v>
      </c>
      <c r="AN1182">
        <v>0</v>
      </c>
      <c r="AO1182">
        <v>55000</v>
      </c>
      <c r="AP1182">
        <v>2097037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142416</v>
      </c>
      <c r="AZ1182">
        <v>1000000</v>
      </c>
      <c r="BA1182">
        <v>0</v>
      </c>
      <c r="BB1182">
        <v>45000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558190</v>
      </c>
      <c r="BN1182">
        <v>55810</v>
      </c>
      <c r="BO1182">
        <v>255170</v>
      </c>
      <c r="BP1182">
        <v>298510</v>
      </c>
      <c r="BQ1182">
        <v>61490</v>
      </c>
      <c r="BR1182">
        <v>10150</v>
      </c>
      <c r="BS1182">
        <v>39910</v>
      </c>
      <c r="BT1182">
        <v>1000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103240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219408.174</v>
      </c>
      <c r="CH1182">
        <v>30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11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20</v>
      </c>
      <c r="DA1182">
        <v>0</v>
      </c>
      <c r="DB1182">
        <v>19</v>
      </c>
      <c r="DC1182">
        <v>39</v>
      </c>
      <c r="DD1182">
        <v>24</v>
      </c>
      <c r="DE1182">
        <v>0</v>
      </c>
      <c r="DF1182">
        <v>43.74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1.5</v>
      </c>
      <c r="DR1182">
        <v>2</v>
      </c>
      <c r="DS1182">
        <v>2</v>
      </c>
      <c r="DV1182" s="2"/>
      <c r="DZ1182" t="b">
        <v>1</v>
      </c>
      <c r="EA1182" s="2" t="s">
        <v>199</v>
      </c>
      <c r="ED1182" s="3">
        <v>46174</v>
      </c>
      <c r="EE1182" s="3">
        <v>46203</v>
      </c>
      <c r="EF1182" s="2" t="s">
        <v>173</v>
      </c>
      <c r="EG1182" t="b">
        <v>1</v>
      </c>
      <c r="EH1182" s="2" t="s">
        <v>174</v>
      </c>
      <c r="EK1182" s="2"/>
    </row>
    <row r="1183" spans="1:141" ht="15">
      <c r="A1183" s="3">
        <v>46174</v>
      </c>
      <c r="B1183">
        <v>7320</v>
      </c>
      <c r="D1183" s="2"/>
      <c r="E1183" t="s">
        <v>176</v>
      </c>
      <c r="F1183" s="2" t="s">
        <v>177</v>
      </c>
      <c r="G1183">
        <v>1</v>
      </c>
      <c r="H1183" s="3">
        <v>38516</v>
      </c>
      <c r="J1183">
        <v>110982</v>
      </c>
      <c r="K1183">
        <v>116607</v>
      </c>
      <c r="L1183">
        <v>138956.67499999999</v>
      </c>
      <c r="M1183">
        <v>21</v>
      </c>
      <c r="N1183">
        <v>8</v>
      </c>
      <c r="O1183">
        <v>1</v>
      </c>
      <c r="P1183">
        <v>30</v>
      </c>
      <c r="Q1183">
        <v>100</v>
      </c>
      <c r="R1183">
        <v>100</v>
      </c>
      <c r="S1183">
        <v>6791727</v>
      </c>
      <c r="T1183">
        <v>1369290</v>
      </c>
      <c r="U1183">
        <v>5422437</v>
      </c>
      <c r="V1183">
        <v>21</v>
      </c>
      <c r="W1183">
        <v>3329460</v>
      </c>
      <c r="X1183">
        <v>0</v>
      </c>
      <c r="Y1183">
        <v>0</v>
      </c>
      <c r="Z1183">
        <v>11250</v>
      </c>
      <c r="AA1183">
        <v>157500</v>
      </c>
      <c r="AB1183">
        <v>0</v>
      </c>
      <c r="AC1183">
        <v>0</v>
      </c>
      <c r="AD1183">
        <v>0</v>
      </c>
      <c r="AE1183">
        <v>168750</v>
      </c>
      <c r="AF1183">
        <v>0</v>
      </c>
      <c r="AG1183">
        <v>437276</v>
      </c>
      <c r="AH1183">
        <v>0</v>
      </c>
      <c r="AI1183">
        <v>495033</v>
      </c>
      <c r="AJ1183">
        <v>932309</v>
      </c>
      <c r="AK1183">
        <v>625305</v>
      </c>
      <c r="AL1183">
        <v>0</v>
      </c>
      <c r="AM1183">
        <v>480234</v>
      </c>
      <c r="AN1183">
        <v>0</v>
      </c>
      <c r="AO1183">
        <v>60000</v>
      </c>
      <c r="AP1183">
        <v>2097848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140669</v>
      </c>
      <c r="AZ1183">
        <v>1000000</v>
      </c>
      <c r="BA1183">
        <v>0</v>
      </c>
      <c r="BB1183">
        <v>55000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538110</v>
      </c>
      <c r="BN1183">
        <v>53810</v>
      </c>
      <c r="BO1183">
        <v>258630</v>
      </c>
      <c r="BP1183">
        <v>291120</v>
      </c>
      <c r="BQ1183">
        <v>61130</v>
      </c>
      <c r="BR1183">
        <v>9990</v>
      </c>
      <c r="BS1183">
        <v>39350</v>
      </c>
      <c r="BT1183">
        <v>12000</v>
      </c>
      <c r="BU1183">
        <v>1500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103650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213231.522</v>
      </c>
      <c r="CH1183">
        <v>30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12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20</v>
      </c>
      <c r="DA1183">
        <v>0</v>
      </c>
      <c r="DB1183">
        <v>19</v>
      </c>
      <c r="DC1183">
        <v>39</v>
      </c>
      <c r="DD1183">
        <v>24</v>
      </c>
      <c r="DE1183">
        <v>0</v>
      </c>
      <c r="DF1183">
        <v>46.08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2</v>
      </c>
      <c r="DS1183">
        <v>2</v>
      </c>
      <c r="DV1183" s="2"/>
      <c r="DZ1183" t="b">
        <v>1</v>
      </c>
      <c r="EA1183" s="2" t="s">
        <v>199</v>
      </c>
      <c r="ED1183" s="3">
        <v>46174</v>
      </c>
      <c r="EE1183" s="3">
        <v>46203</v>
      </c>
      <c r="EF1183" s="2" t="s">
        <v>173</v>
      </c>
      <c r="EG1183" t="b">
        <v>1</v>
      </c>
      <c r="EH1183" s="2" t="s">
        <v>174</v>
      </c>
      <c r="EK1183" s="2"/>
    </row>
    <row r="1184" spans="1:141" ht="15">
      <c r="A1184" s="3">
        <v>46174</v>
      </c>
      <c r="B1184">
        <v>7320</v>
      </c>
      <c r="D1184" s="2"/>
      <c r="E1184" t="s">
        <v>176</v>
      </c>
      <c r="F1184" s="2" t="s">
        <v>177</v>
      </c>
      <c r="G1184">
        <v>1</v>
      </c>
      <c r="H1184" s="3">
        <v>38544</v>
      </c>
      <c r="J1184">
        <v>110982</v>
      </c>
      <c r="K1184">
        <v>115982</v>
      </c>
      <c r="L1184">
        <v>138211.883</v>
      </c>
      <c r="M1184">
        <v>21</v>
      </c>
      <c r="N1184">
        <v>8</v>
      </c>
      <c r="O1184">
        <v>1</v>
      </c>
      <c r="P1184">
        <v>30</v>
      </c>
      <c r="Q1184">
        <v>100</v>
      </c>
      <c r="R1184">
        <v>100</v>
      </c>
      <c r="S1184">
        <v>6741197</v>
      </c>
      <c r="T1184">
        <v>1602197</v>
      </c>
      <c r="U1184">
        <v>5139000</v>
      </c>
      <c r="V1184">
        <v>20</v>
      </c>
      <c r="W1184">
        <v>3329460</v>
      </c>
      <c r="X1184">
        <v>0</v>
      </c>
      <c r="Y1184">
        <v>0</v>
      </c>
      <c r="Z1184">
        <v>0</v>
      </c>
      <c r="AA1184">
        <v>150000</v>
      </c>
      <c r="AB1184">
        <v>0</v>
      </c>
      <c r="AC1184">
        <v>0</v>
      </c>
      <c r="AD1184">
        <v>0</v>
      </c>
      <c r="AE1184">
        <v>150000</v>
      </c>
      <c r="AF1184">
        <v>0</v>
      </c>
      <c r="AG1184">
        <v>434932</v>
      </c>
      <c r="AH1184">
        <v>0</v>
      </c>
      <c r="AI1184">
        <v>492379</v>
      </c>
      <c r="AJ1184">
        <v>927312</v>
      </c>
      <c r="AK1184">
        <v>621953</v>
      </c>
      <c r="AL1184">
        <v>0</v>
      </c>
      <c r="AM1184">
        <v>477660</v>
      </c>
      <c r="AN1184">
        <v>0</v>
      </c>
      <c r="AO1184">
        <v>60000</v>
      </c>
      <c r="AP1184">
        <v>2086925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139812</v>
      </c>
      <c r="AZ1184">
        <v>1000000</v>
      </c>
      <c r="BA1184">
        <v>0</v>
      </c>
      <c r="BB1184">
        <v>35000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727050</v>
      </c>
      <c r="BN1184">
        <v>72700</v>
      </c>
      <c r="BO1184">
        <v>263620</v>
      </c>
      <c r="BP1184">
        <v>294360</v>
      </c>
      <c r="BQ1184">
        <v>60670</v>
      </c>
      <c r="BR1184">
        <v>9990</v>
      </c>
      <c r="BS1184">
        <v>39140</v>
      </c>
      <c r="BT1184">
        <v>14000</v>
      </c>
      <c r="BU1184">
        <v>217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120450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210979.88</v>
      </c>
      <c r="CH1184">
        <v>30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12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20</v>
      </c>
      <c r="DA1184">
        <v>0</v>
      </c>
      <c r="DB1184">
        <v>19</v>
      </c>
      <c r="DC1184">
        <v>39</v>
      </c>
      <c r="DD1184">
        <v>24</v>
      </c>
      <c r="DE1184">
        <v>0</v>
      </c>
      <c r="DF1184">
        <v>46.08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1</v>
      </c>
      <c r="DR1184">
        <v>2</v>
      </c>
      <c r="DS1184">
        <v>2</v>
      </c>
      <c r="DV1184" s="2"/>
      <c r="DZ1184" t="b">
        <v>1</v>
      </c>
      <c r="EA1184" s="2" t="s">
        <v>199</v>
      </c>
      <c r="ED1184" s="3">
        <v>46174</v>
      </c>
      <c r="EE1184" s="3">
        <v>46203</v>
      </c>
      <c r="EF1184" s="2" t="s">
        <v>173</v>
      </c>
      <c r="EG1184" t="b">
        <v>1</v>
      </c>
      <c r="EH1184" s="2" t="s">
        <v>174</v>
      </c>
      <c r="EK1184" s="2"/>
    </row>
    <row r="1185" spans="1:141" ht="15">
      <c r="A1185" s="3">
        <v>46174</v>
      </c>
      <c r="B1185">
        <v>7320</v>
      </c>
      <c r="D1185" s="2"/>
      <c r="E1185" t="s">
        <v>176</v>
      </c>
      <c r="F1185" s="2" t="s">
        <v>177</v>
      </c>
      <c r="G1185">
        <v>6</v>
      </c>
      <c r="H1185" s="3">
        <v>38663</v>
      </c>
      <c r="J1185">
        <v>115300</v>
      </c>
      <c r="K1185">
        <v>120550</v>
      </c>
      <c r="L1185">
        <v>143655.41699999999</v>
      </c>
      <c r="M1185">
        <v>21</v>
      </c>
      <c r="N1185">
        <v>8</v>
      </c>
      <c r="O1185">
        <v>1</v>
      </c>
      <c r="P1185">
        <v>30</v>
      </c>
      <c r="Q1185">
        <v>100</v>
      </c>
      <c r="R1185">
        <v>100</v>
      </c>
      <c r="S1185">
        <v>7029947</v>
      </c>
      <c r="T1185">
        <v>1496724</v>
      </c>
      <c r="U1185">
        <v>5533223</v>
      </c>
      <c r="V1185">
        <v>20</v>
      </c>
      <c r="W1185">
        <v>3459000</v>
      </c>
      <c r="X1185">
        <v>0</v>
      </c>
      <c r="Y1185">
        <v>0</v>
      </c>
      <c r="Z1185">
        <v>7500</v>
      </c>
      <c r="AA1185">
        <v>150000</v>
      </c>
      <c r="AB1185">
        <v>0</v>
      </c>
      <c r="AC1185">
        <v>0</v>
      </c>
      <c r="AD1185">
        <v>0</v>
      </c>
      <c r="AE1185">
        <v>157500</v>
      </c>
      <c r="AF1185">
        <v>0</v>
      </c>
      <c r="AG1185">
        <v>452062</v>
      </c>
      <c r="AH1185">
        <v>0</v>
      </c>
      <c r="AI1185">
        <v>565643</v>
      </c>
      <c r="AJ1185">
        <v>1017705</v>
      </c>
      <c r="AK1185">
        <v>646449</v>
      </c>
      <c r="AL1185">
        <v>0</v>
      </c>
      <c r="AM1185">
        <v>496473</v>
      </c>
      <c r="AN1185">
        <v>0</v>
      </c>
      <c r="AO1185">
        <v>60000</v>
      </c>
      <c r="AP1185">
        <v>2220627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147820</v>
      </c>
      <c r="AZ1185">
        <v>1000000</v>
      </c>
      <c r="BA1185">
        <v>0</v>
      </c>
      <c r="BB1185">
        <v>45000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597360</v>
      </c>
      <c r="BN1185">
        <v>59730</v>
      </c>
      <c r="BO1185">
        <v>265810</v>
      </c>
      <c r="BP1185">
        <v>306450</v>
      </c>
      <c r="BQ1185">
        <v>63270</v>
      </c>
      <c r="BR1185">
        <v>10380</v>
      </c>
      <c r="BS1185">
        <v>40680</v>
      </c>
      <c r="BT1185">
        <v>11000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142044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231933.554</v>
      </c>
      <c r="CH1185">
        <v>30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12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20</v>
      </c>
      <c r="DA1185">
        <v>0</v>
      </c>
      <c r="DB1185">
        <v>21</v>
      </c>
      <c r="DC1185">
        <v>41</v>
      </c>
      <c r="DD1185">
        <v>24</v>
      </c>
      <c r="DE1185">
        <v>0</v>
      </c>
      <c r="DF1185">
        <v>46.08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0.5</v>
      </c>
      <c r="DR1185">
        <v>2</v>
      </c>
      <c r="DS1185">
        <v>2</v>
      </c>
      <c r="DV1185" s="2"/>
      <c r="DZ1185" t="b">
        <v>1</v>
      </c>
      <c r="EA1185" s="2" t="s">
        <v>199</v>
      </c>
      <c r="ED1185" s="3">
        <v>46174</v>
      </c>
      <c r="EE1185" s="3">
        <v>46203</v>
      </c>
      <c r="EF1185" s="2" t="s">
        <v>173</v>
      </c>
      <c r="EG1185" t="b">
        <v>1</v>
      </c>
      <c r="EH1185" s="2" t="s">
        <v>174</v>
      </c>
      <c r="EK1185" s="2"/>
    </row>
    <row r="1186" spans="1:141" ht="15">
      <c r="A1186" s="3">
        <v>46174</v>
      </c>
      <c r="B1186">
        <v>7320</v>
      </c>
      <c r="D1186" s="2"/>
      <c r="E1186" t="s">
        <v>179</v>
      </c>
      <c r="F1186" s="2" t="s">
        <v>180</v>
      </c>
      <c r="G1186">
        <v>20</v>
      </c>
      <c r="H1186" s="3">
        <v>38187</v>
      </c>
      <c r="J1186">
        <v>108504.966</v>
      </c>
      <c r="K1186">
        <v>113629.933</v>
      </c>
      <c r="L1186">
        <v>135409.00399999999</v>
      </c>
      <c r="M1186">
        <v>21</v>
      </c>
      <c r="N1186">
        <v>8</v>
      </c>
      <c r="O1186">
        <v>1</v>
      </c>
      <c r="P1186">
        <v>30</v>
      </c>
      <c r="Q1186">
        <v>100</v>
      </c>
      <c r="R1186">
        <v>100</v>
      </c>
      <c r="S1186">
        <v>6428096</v>
      </c>
      <c r="T1186">
        <v>1421096</v>
      </c>
      <c r="U1186">
        <v>5007000</v>
      </c>
      <c r="V1186">
        <v>19</v>
      </c>
      <c r="W1186">
        <v>3255148</v>
      </c>
      <c r="X1186">
        <v>0</v>
      </c>
      <c r="Y1186">
        <v>0</v>
      </c>
      <c r="Z1186">
        <v>11250</v>
      </c>
      <c r="AA1186">
        <v>142500</v>
      </c>
      <c r="AB1186">
        <v>0</v>
      </c>
      <c r="AC1186">
        <v>0</v>
      </c>
      <c r="AD1186">
        <v>0</v>
      </c>
      <c r="AE1186">
        <v>153750</v>
      </c>
      <c r="AF1186">
        <v>0</v>
      </c>
      <c r="AG1186">
        <v>426112</v>
      </c>
      <c r="AH1186">
        <v>0</v>
      </c>
      <c r="AI1186">
        <v>837843</v>
      </c>
      <c r="AJ1186">
        <v>1263955</v>
      </c>
      <c r="AK1186">
        <v>609340</v>
      </c>
      <c r="AL1186">
        <v>0</v>
      </c>
      <c r="AM1186">
        <v>0</v>
      </c>
      <c r="AN1186">
        <v>0</v>
      </c>
      <c r="AO1186">
        <v>0</v>
      </c>
      <c r="AP1186">
        <v>1873295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135903</v>
      </c>
      <c r="AZ1186">
        <v>1000000</v>
      </c>
      <c r="BA1186">
        <v>0</v>
      </c>
      <c r="BB1186">
        <v>10000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662600</v>
      </c>
      <c r="BN1186">
        <v>66260</v>
      </c>
      <c r="BO1186">
        <v>234740</v>
      </c>
      <c r="BP1186">
        <v>280670</v>
      </c>
      <c r="BQ1186">
        <v>57850</v>
      </c>
      <c r="BR1186">
        <v>9770</v>
      </c>
      <c r="BS1186">
        <v>38350</v>
      </c>
      <c r="BT1186">
        <v>0</v>
      </c>
      <c r="BU1186">
        <v>442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70414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194310.924</v>
      </c>
      <c r="CH1186">
        <v>30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20</v>
      </c>
      <c r="DA1186">
        <v>0</v>
      </c>
      <c r="DB1186">
        <v>33</v>
      </c>
      <c r="DC1186">
        <v>53</v>
      </c>
      <c r="DD1186">
        <v>24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2</v>
      </c>
      <c r="DS1186">
        <v>2</v>
      </c>
      <c r="DV1186" s="2"/>
      <c r="DZ1186" t="b">
        <v>1</v>
      </c>
      <c r="EA1186" s="2" t="s">
        <v>199</v>
      </c>
      <c r="ED1186" s="3">
        <v>46174</v>
      </c>
      <c r="EE1186" s="3">
        <v>46203</v>
      </c>
      <c r="EF1186" s="2" t="s">
        <v>173</v>
      </c>
      <c r="EG1186" t="b">
        <v>1</v>
      </c>
      <c r="EH1186" s="2" t="s">
        <v>174</v>
      </c>
      <c r="EK1186" s="2"/>
    </row>
    <row r="1187" spans="1:141" ht="15">
      <c r="A1187" s="3">
        <v>46174</v>
      </c>
      <c r="B1187">
        <v>7320</v>
      </c>
      <c r="D1187" s="2"/>
      <c r="E1187" t="s">
        <v>179</v>
      </c>
      <c r="F1187" s="2" t="s">
        <v>180</v>
      </c>
      <c r="G1187">
        <v>18</v>
      </c>
      <c r="H1187" s="3">
        <v>38663</v>
      </c>
      <c r="J1187">
        <v>107364.966</v>
      </c>
      <c r="K1187">
        <v>112364.933</v>
      </c>
      <c r="L1187">
        <v>133901.54500000001</v>
      </c>
      <c r="M1187">
        <v>21</v>
      </c>
      <c r="N1187">
        <v>8</v>
      </c>
      <c r="O1187">
        <v>1</v>
      </c>
      <c r="P1187">
        <v>30</v>
      </c>
      <c r="Q1187">
        <v>100</v>
      </c>
      <c r="R1187">
        <v>100</v>
      </c>
      <c r="S1187">
        <v>6240877</v>
      </c>
      <c r="T1187">
        <v>1299050</v>
      </c>
      <c r="U1187">
        <v>4941827</v>
      </c>
      <c r="V1187">
        <v>20</v>
      </c>
      <c r="W1187">
        <v>3220948</v>
      </c>
      <c r="X1187">
        <v>0</v>
      </c>
      <c r="Y1187">
        <v>0</v>
      </c>
      <c r="Z1187">
        <v>0</v>
      </c>
      <c r="AA1187">
        <v>150000</v>
      </c>
      <c r="AB1187">
        <v>0</v>
      </c>
      <c r="AC1187">
        <v>0</v>
      </c>
      <c r="AD1187">
        <v>0</v>
      </c>
      <c r="AE1187">
        <v>150000</v>
      </c>
      <c r="AF1187">
        <v>0</v>
      </c>
      <c r="AG1187">
        <v>421368</v>
      </c>
      <c r="AH1187">
        <v>0</v>
      </c>
      <c r="AI1187">
        <v>477024</v>
      </c>
      <c r="AJ1187">
        <v>898392</v>
      </c>
      <c r="AK1187">
        <v>401704</v>
      </c>
      <c r="AL1187">
        <v>0</v>
      </c>
      <c r="AM1187">
        <v>392264</v>
      </c>
      <c r="AN1187">
        <v>0</v>
      </c>
      <c r="AO1187">
        <v>45000</v>
      </c>
      <c r="AP1187">
        <v>1737360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122569</v>
      </c>
      <c r="AZ1187">
        <v>1000000</v>
      </c>
      <c r="BA1187">
        <v>0</v>
      </c>
      <c r="BB1187">
        <v>10000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618380</v>
      </c>
      <c r="BN1187">
        <v>61830</v>
      </c>
      <c r="BO1187">
        <v>241110</v>
      </c>
      <c r="BP1187">
        <v>262970</v>
      </c>
      <c r="BQ1187">
        <v>56170</v>
      </c>
      <c r="BR1187">
        <v>9670</v>
      </c>
      <c r="BS1187">
        <v>37920</v>
      </c>
      <c r="BT1187">
        <v>11000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180622.5</v>
      </c>
      <c r="CH1187">
        <v>30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9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20</v>
      </c>
      <c r="DA1187">
        <v>0</v>
      </c>
      <c r="DB1187">
        <v>19</v>
      </c>
      <c r="DC1187">
        <v>39</v>
      </c>
      <c r="DD1187">
        <v>16</v>
      </c>
      <c r="DE1187">
        <v>0</v>
      </c>
      <c r="DF1187">
        <v>39.06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2</v>
      </c>
      <c r="DR1187">
        <v>2</v>
      </c>
      <c r="DS1187">
        <v>2</v>
      </c>
      <c r="DV1187" s="2"/>
      <c r="DZ1187" t="b">
        <v>1</v>
      </c>
      <c r="EA1187" s="2" t="s">
        <v>199</v>
      </c>
      <c r="ED1187" s="3">
        <v>46174</v>
      </c>
      <c r="EE1187" s="3">
        <v>46203</v>
      </c>
      <c r="EF1187" s="2" t="s">
        <v>173</v>
      </c>
      <c r="EG1187" t="b">
        <v>1</v>
      </c>
      <c r="EH1187" s="2" t="s">
        <v>174</v>
      </c>
      <c r="EK1187" s="2"/>
    </row>
    <row r="1188" spans="1:141" ht="15">
      <c r="A1188" s="3">
        <v>46174</v>
      </c>
      <c r="B1188">
        <v>7320</v>
      </c>
      <c r="D1188" s="2"/>
      <c r="E1188" t="s">
        <v>179</v>
      </c>
      <c r="F1188" s="2" t="s">
        <v>180</v>
      </c>
      <c r="G1188">
        <v>15</v>
      </c>
      <c r="H1188" s="3">
        <v>40686</v>
      </c>
      <c r="J1188">
        <v>105444.966</v>
      </c>
      <c r="K1188">
        <v>109444.933</v>
      </c>
      <c r="L1188">
        <v>130421.879</v>
      </c>
      <c r="M1188">
        <v>21</v>
      </c>
      <c r="N1188">
        <v>8</v>
      </c>
      <c r="O1188">
        <v>1</v>
      </c>
      <c r="P1188">
        <v>30</v>
      </c>
      <c r="Q1188">
        <v>100</v>
      </c>
      <c r="R1188">
        <v>100</v>
      </c>
      <c r="S1188">
        <v>6152594</v>
      </c>
      <c r="T1188">
        <v>1347594</v>
      </c>
      <c r="U1188">
        <v>4805000</v>
      </c>
      <c r="V1188">
        <v>15</v>
      </c>
      <c r="W1188">
        <v>3163348</v>
      </c>
      <c r="X1188">
        <v>0</v>
      </c>
      <c r="Y1188">
        <v>0</v>
      </c>
      <c r="Z1188">
        <v>7500</v>
      </c>
      <c r="AA1188">
        <v>112500</v>
      </c>
      <c r="AB1188">
        <v>0</v>
      </c>
      <c r="AC1188">
        <v>0</v>
      </c>
      <c r="AD1188">
        <v>0</v>
      </c>
      <c r="AE1188">
        <v>120000</v>
      </c>
      <c r="AF1188">
        <v>0</v>
      </c>
      <c r="AG1188">
        <v>410418</v>
      </c>
      <c r="AH1188">
        <v>0</v>
      </c>
      <c r="AI1188">
        <v>415719</v>
      </c>
      <c r="AJ1188">
        <v>826138</v>
      </c>
      <c r="AK1188">
        <v>391265</v>
      </c>
      <c r="AL1188">
        <v>0</v>
      </c>
      <c r="AM1188">
        <v>431174</v>
      </c>
      <c r="AN1188">
        <v>0</v>
      </c>
      <c r="AO1188">
        <v>60000</v>
      </c>
      <c r="AP1188">
        <v>1708577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140669</v>
      </c>
      <c r="AZ1188">
        <v>1000000</v>
      </c>
      <c r="BA1188">
        <v>0</v>
      </c>
      <c r="BB1188">
        <v>20000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601180</v>
      </c>
      <c r="BN1188">
        <v>60110</v>
      </c>
      <c r="BO1188">
        <v>228900</v>
      </c>
      <c r="BP1188">
        <v>265090</v>
      </c>
      <c r="BQ1188">
        <v>55370</v>
      </c>
      <c r="BR1188">
        <v>9490</v>
      </c>
      <c r="BS1188">
        <v>36930</v>
      </c>
      <c r="BT1188">
        <v>22000</v>
      </c>
      <c r="BU1188">
        <v>84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68440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191209.728</v>
      </c>
      <c r="CH1188">
        <v>30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12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20</v>
      </c>
      <c r="DA1188">
        <v>0</v>
      </c>
      <c r="DB1188">
        <v>17</v>
      </c>
      <c r="DC1188">
        <v>37</v>
      </c>
      <c r="DD1188">
        <v>16</v>
      </c>
      <c r="DE1188">
        <v>0</v>
      </c>
      <c r="DF1188">
        <v>44.08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2</v>
      </c>
      <c r="DS1188">
        <v>2</v>
      </c>
      <c r="DV1188" s="2"/>
      <c r="DZ1188" t="b">
        <v>1</v>
      </c>
      <c r="EA1188" s="2" t="s">
        <v>199</v>
      </c>
      <c r="ED1188" s="3">
        <v>46174</v>
      </c>
      <c r="EE1188" s="3">
        <v>46203</v>
      </c>
      <c r="EF1188" s="2" t="s">
        <v>173</v>
      </c>
      <c r="EG1188" t="b">
        <v>1</v>
      </c>
      <c r="EH1188" s="2" t="s">
        <v>174</v>
      </c>
      <c r="EK1188" s="2"/>
    </row>
    <row r="1189" spans="1:141" ht="15">
      <c r="A1189" s="3">
        <v>46174</v>
      </c>
      <c r="B1189">
        <v>7330</v>
      </c>
      <c r="D1189" s="2"/>
      <c r="E1189" t="s">
        <v>170</v>
      </c>
      <c r="F1189" s="2" t="s">
        <v>171</v>
      </c>
      <c r="G1189">
        <v>5</v>
      </c>
      <c r="H1189" s="3">
        <v>35433</v>
      </c>
      <c r="J1189">
        <v>133752.25599999999</v>
      </c>
      <c r="K1189">
        <v>141377.23300000001</v>
      </c>
      <c r="L1189">
        <v>168474.53599999999</v>
      </c>
      <c r="M1189">
        <v>21</v>
      </c>
      <c r="N1189">
        <v>8</v>
      </c>
      <c r="O1189">
        <v>1</v>
      </c>
      <c r="P1189">
        <v>30</v>
      </c>
      <c r="Q1189">
        <v>100</v>
      </c>
      <c r="R1189">
        <v>100</v>
      </c>
      <c r="S1189">
        <v>7850538</v>
      </c>
      <c r="T1189">
        <v>1680538</v>
      </c>
      <c r="U1189">
        <v>6170000</v>
      </c>
      <c r="V1189">
        <v>29</v>
      </c>
      <c r="W1189">
        <v>4012567</v>
      </c>
      <c r="X1189">
        <v>0</v>
      </c>
      <c r="Y1189">
        <v>0</v>
      </c>
      <c r="Z1189">
        <v>11250</v>
      </c>
      <c r="AA1189">
        <v>217500</v>
      </c>
      <c r="AB1189">
        <v>0</v>
      </c>
      <c r="AC1189">
        <v>0</v>
      </c>
      <c r="AD1189">
        <v>0</v>
      </c>
      <c r="AE1189">
        <v>228750</v>
      </c>
      <c r="AF1189">
        <v>0</v>
      </c>
      <c r="AG1189">
        <v>530164</v>
      </c>
      <c r="AH1189">
        <v>0</v>
      </c>
      <c r="AI1189">
        <v>410656</v>
      </c>
      <c r="AJ1189">
        <v>940821</v>
      </c>
      <c r="AK1189">
        <v>1010847</v>
      </c>
      <c r="AL1189">
        <v>0</v>
      </c>
      <c r="AM1189">
        <v>447299</v>
      </c>
      <c r="AN1189">
        <v>0</v>
      </c>
      <c r="AO1189">
        <v>50000</v>
      </c>
      <c r="AP1189">
        <v>2448967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125254</v>
      </c>
      <c r="AZ1189">
        <v>1000000</v>
      </c>
      <c r="BA1189">
        <v>0</v>
      </c>
      <c r="BB1189">
        <v>35000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819800</v>
      </c>
      <c r="BN1189">
        <v>81980</v>
      </c>
      <c r="BO1189">
        <v>302570</v>
      </c>
      <c r="BP1189">
        <v>330810</v>
      </c>
      <c r="BQ1189">
        <v>70650</v>
      </c>
      <c r="BR1189">
        <v>12040</v>
      </c>
      <c r="BS1189">
        <v>47710</v>
      </c>
      <c r="BT1189">
        <v>9000</v>
      </c>
      <c r="BU1189">
        <v>5978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247260.04300000001</v>
      </c>
      <c r="CH1189">
        <v>30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10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20</v>
      </c>
      <c r="DA1189">
        <v>0</v>
      </c>
      <c r="DB1189">
        <v>13</v>
      </c>
      <c r="DC1189">
        <v>33</v>
      </c>
      <c r="DD1189">
        <v>32</v>
      </c>
      <c r="DE1189">
        <v>0</v>
      </c>
      <c r="DF1189">
        <v>35.4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2</v>
      </c>
      <c r="DR1189">
        <v>2</v>
      </c>
      <c r="DS1189">
        <v>2</v>
      </c>
      <c r="DV1189" s="2"/>
      <c r="DZ1189" t="b">
        <v>1</v>
      </c>
      <c r="EA1189" s="2" t="s">
        <v>200</v>
      </c>
      <c r="ED1189" s="3">
        <v>46174</v>
      </c>
      <c r="EE1189" s="3">
        <v>46203</v>
      </c>
      <c r="EF1189" s="2" t="s">
        <v>173</v>
      </c>
      <c r="EG1189" t="b">
        <v>1</v>
      </c>
      <c r="EH1189" s="2" t="s">
        <v>174</v>
      </c>
      <c r="EK1189" s="2"/>
    </row>
    <row r="1190" spans="1:141" ht="15">
      <c r="A1190" s="3">
        <v>46174</v>
      </c>
      <c r="B1190">
        <v>7330</v>
      </c>
      <c r="D1190" s="2"/>
      <c r="E1190" t="s">
        <v>170</v>
      </c>
      <c r="F1190" s="2" t="s">
        <v>171</v>
      </c>
      <c r="G1190">
        <v>1</v>
      </c>
      <c r="H1190" s="3">
        <v>36458</v>
      </c>
      <c r="J1190">
        <v>129681.25599999999</v>
      </c>
      <c r="K1190">
        <v>136181.23300000001</v>
      </c>
      <c r="L1190">
        <v>162282.636</v>
      </c>
      <c r="M1190">
        <v>21</v>
      </c>
      <c r="N1190">
        <v>8</v>
      </c>
      <c r="O1190">
        <v>1</v>
      </c>
      <c r="P1190">
        <v>30</v>
      </c>
      <c r="Q1190">
        <v>100</v>
      </c>
      <c r="R1190">
        <v>100</v>
      </c>
      <c r="S1190">
        <v>7894917</v>
      </c>
      <c r="T1190">
        <v>1823440</v>
      </c>
      <c r="U1190">
        <v>6071477</v>
      </c>
      <c r="V1190">
        <v>26</v>
      </c>
      <c r="W1190">
        <v>3890437</v>
      </c>
      <c r="X1190">
        <v>0</v>
      </c>
      <c r="Y1190">
        <v>0</v>
      </c>
      <c r="Z1190">
        <v>0</v>
      </c>
      <c r="AA1190">
        <v>195000</v>
      </c>
      <c r="AB1190">
        <v>0</v>
      </c>
      <c r="AC1190">
        <v>0</v>
      </c>
      <c r="AD1190">
        <v>0</v>
      </c>
      <c r="AE1190">
        <v>195000</v>
      </c>
      <c r="AF1190">
        <v>0</v>
      </c>
      <c r="AG1190">
        <v>510679</v>
      </c>
      <c r="AH1190">
        <v>0</v>
      </c>
      <c r="AI1190">
        <v>517275</v>
      </c>
      <c r="AJ1190">
        <v>1027955</v>
      </c>
      <c r="AK1190">
        <v>973695</v>
      </c>
      <c r="AL1190">
        <v>0</v>
      </c>
      <c r="AM1190">
        <v>508025</v>
      </c>
      <c r="AN1190">
        <v>0</v>
      </c>
      <c r="AO1190">
        <v>55000</v>
      </c>
      <c r="AP1190">
        <v>2564675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209805</v>
      </c>
      <c r="AZ1190">
        <v>1000000</v>
      </c>
      <c r="BA1190">
        <v>0</v>
      </c>
      <c r="BB1190">
        <v>35000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950750</v>
      </c>
      <c r="BN1190">
        <v>95070</v>
      </c>
      <c r="BO1190">
        <v>302570</v>
      </c>
      <c r="BP1190">
        <v>342360</v>
      </c>
      <c r="BQ1190">
        <v>71050</v>
      </c>
      <c r="BR1190">
        <v>11680</v>
      </c>
      <c r="BS1190">
        <v>45960</v>
      </c>
      <c r="BT1190">
        <v>4000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258525.79300000001</v>
      </c>
      <c r="CH1190">
        <v>30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11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20</v>
      </c>
      <c r="DA1190">
        <v>0</v>
      </c>
      <c r="DB1190">
        <v>17</v>
      </c>
      <c r="DC1190">
        <v>37</v>
      </c>
      <c r="DD1190">
        <v>32</v>
      </c>
      <c r="DE1190">
        <v>0</v>
      </c>
      <c r="DF1190">
        <v>41.74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2</v>
      </c>
      <c r="DS1190">
        <v>2</v>
      </c>
      <c r="DV1190" s="2"/>
      <c r="DZ1190" t="b">
        <v>1</v>
      </c>
      <c r="EA1190" s="2" t="s">
        <v>200</v>
      </c>
      <c r="ED1190" s="3">
        <v>46174</v>
      </c>
      <c r="EE1190" s="3">
        <v>46203</v>
      </c>
      <c r="EF1190" s="2" t="s">
        <v>173</v>
      </c>
      <c r="EG1190" t="b">
        <v>1</v>
      </c>
      <c r="EH1190" s="2" t="s">
        <v>174</v>
      </c>
      <c r="EK1190" s="2"/>
    </row>
    <row r="1191" spans="1:141" ht="15">
      <c r="A1191" s="3">
        <v>46174</v>
      </c>
      <c r="B1191">
        <v>7330</v>
      </c>
      <c r="D1191" s="2"/>
      <c r="E1191" t="s">
        <v>176</v>
      </c>
      <c r="F1191" s="2" t="s">
        <v>177</v>
      </c>
      <c r="G1191">
        <v>13</v>
      </c>
      <c r="H1191" s="3">
        <v>37747</v>
      </c>
      <c r="J1191">
        <v>120027</v>
      </c>
      <c r="K1191">
        <v>126152</v>
      </c>
      <c r="L1191">
        <v>150331.133</v>
      </c>
      <c r="M1191">
        <v>21</v>
      </c>
      <c r="N1191">
        <v>8</v>
      </c>
      <c r="O1191">
        <v>1</v>
      </c>
      <c r="P1191">
        <v>30</v>
      </c>
      <c r="Q1191">
        <v>100</v>
      </c>
      <c r="R1191">
        <v>100</v>
      </c>
      <c r="S1191">
        <v>7563441</v>
      </c>
      <c r="T1191">
        <v>1606441</v>
      </c>
      <c r="U1191">
        <v>5957000</v>
      </c>
      <c r="V1191">
        <v>23</v>
      </c>
      <c r="W1191">
        <v>3600810</v>
      </c>
      <c r="X1191">
        <v>0</v>
      </c>
      <c r="Y1191">
        <v>0</v>
      </c>
      <c r="Z1191">
        <v>11250</v>
      </c>
      <c r="AA1191">
        <v>172500</v>
      </c>
      <c r="AB1191">
        <v>0</v>
      </c>
      <c r="AC1191">
        <v>0</v>
      </c>
      <c r="AD1191">
        <v>0</v>
      </c>
      <c r="AE1191">
        <v>183750</v>
      </c>
      <c r="AF1191">
        <v>0</v>
      </c>
      <c r="AG1191">
        <v>473070</v>
      </c>
      <c r="AH1191">
        <v>0</v>
      </c>
      <c r="AI1191">
        <v>366432</v>
      </c>
      <c r="AJ1191">
        <v>839502</v>
      </c>
      <c r="AK1191">
        <v>1127483</v>
      </c>
      <c r="AL1191">
        <v>75165</v>
      </c>
      <c r="AM1191">
        <v>500828</v>
      </c>
      <c r="AN1191">
        <v>0</v>
      </c>
      <c r="AO1191">
        <v>65000</v>
      </c>
      <c r="AP1191">
        <v>2607978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135903</v>
      </c>
      <c r="AZ1191">
        <v>1000000</v>
      </c>
      <c r="BA1191">
        <v>0</v>
      </c>
      <c r="BB1191">
        <v>35000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790850</v>
      </c>
      <c r="BN1191">
        <v>79080</v>
      </c>
      <c r="BO1191">
        <v>275450</v>
      </c>
      <c r="BP1191">
        <v>327740</v>
      </c>
      <c r="BQ1191">
        <v>68070</v>
      </c>
      <c r="BR1191">
        <v>10810</v>
      </c>
      <c r="BS1191">
        <v>42570</v>
      </c>
      <c r="BT1191">
        <v>3000</v>
      </c>
      <c r="BU1191">
        <v>8871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219409.185</v>
      </c>
      <c r="CH1191">
        <v>30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13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20</v>
      </c>
      <c r="DA1191">
        <v>0</v>
      </c>
      <c r="DB1191">
        <v>13</v>
      </c>
      <c r="DC1191">
        <v>33</v>
      </c>
      <c r="DD1191">
        <v>40</v>
      </c>
      <c r="DE1191">
        <v>2</v>
      </c>
      <c r="DF1191">
        <v>44.42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2</v>
      </c>
      <c r="DS1191">
        <v>2</v>
      </c>
      <c r="DV1191" s="2"/>
      <c r="DZ1191" t="b">
        <v>1</v>
      </c>
      <c r="EA1191" s="2" t="s">
        <v>200</v>
      </c>
      <c r="ED1191" s="3">
        <v>46174</v>
      </c>
      <c r="EE1191" s="3">
        <v>46203</v>
      </c>
      <c r="EF1191" s="2" t="s">
        <v>173</v>
      </c>
      <c r="EG1191" t="b">
        <v>1</v>
      </c>
      <c r="EH1191" s="2" t="s">
        <v>174</v>
      </c>
      <c r="EK1191" s="2"/>
    </row>
    <row r="1192" spans="1:141" ht="15">
      <c r="A1192" s="3">
        <v>46174</v>
      </c>
      <c r="B1192">
        <v>7330</v>
      </c>
      <c r="D1192" s="2"/>
      <c r="E1192" t="s">
        <v>176</v>
      </c>
      <c r="F1192" s="2" t="s">
        <v>177</v>
      </c>
      <c r="G1192">
        <v>1</v>
      </c>
      <c r="H1192" s="3">
        <v>38974</v>
      </c>
      <c r="J1192">
        <v>110982</v>
      </c>
      <c r="K1192">
        <v>115732</v>
      </c>
      <c r="L1192">
        <v>137913.967</v>
      </c>
      <c r="M1192">
        <v>21</v>
      </c>
      <c r="N1192">
        <v>8</v>
      </c>
      <c r="O1192">
        <v>1</v>
      </c>
      <c r="P1192">
        <v>30</v>
      </c>
      <c r="Q1192">
        <v>100</v>
      </c>
      <c r="R1192">
        <v>100</v>
      </c>
      <c r="S1192">
        <v>6903496</v>
      </c>
      <c r="T1192">
        <v>1445590</v>
      </c>
      <c r="U1192">
        <v>5457906</v>
      </c>
      <c r="V1192">
        <v>19</v>
      </c>
      <c r="W1192">
        <v>3329460</v>
      </c>
      <c r="X1192">
        <v>0</v>
      </c>
      <c r="Y1192">
        <v>0</v>
      </c>
      <c r="Z1192">
        <v>0</v>
      </c>
      <c r="AA1192">
        <v>142500</v>
      </c>
      <c r="AB1192">
        <v>0</v>
      </c>
      <c r="AC1192">
        <v>0</v>
      </c>
      <c r="AD1192">
        <v>0</v>
      </c>
      <c r="AE1192">
        <v>142500</v>
      </c>
      <c r="AF1192">
        <v>0</v>
      </c>
      <c r="AG1192">
        <v>433995</v>
      </c>
      <c r="AH1192">
        <v>0</v>
      </c>
      <c r="AI1192">
        <v>284447</v>
      </c>
      <c r="AJ1192">
        <v>718442</v>
      </c>
      <c r="AK1192">
        <v>1034354</v>
      </c>
      <c r="AL1192">
        <v>68956</v>
      </c>
      <c r="AM1192">
        <v>393882</v>
      </c>
      <c r="AN1192">
        <v>0</v>
      </c>
      <c r="AO1192">
        <v>60000</v>
      </c>
      <c r="AP1192">
        <v>2275634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135902</v>
      </c>
      <c r="AZ1192">
        <v>1000000</v>
      </c>
      <c r="BA1192">
        <v>0</v>
      </c>
      <c r="BB1192">
        <v>20000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668170</v>
      </c>
      <c r="BN1192">
        <v>66810</v>
      </c>
      <c r="BO1192">
        <v>246470</v>
      </c>
      <c r="BP1192">
        <v>299970</v>
      </c>
      <c r="BQ1192">
        <v>62130</v>
      </c>
      <c r="BR1192">
        <v>9990</v>
      </c>
      <c r="BS1192">
        <v>39050</v>
      </c>
      <c r="BT1192">
        <v>3000</v>
      </c>
      <c r="BU1192">
        <v>50000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201219.87</v>
      </c>
      <c r="CH1192">
        <v>30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12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20</v>
      </c>
      <c r="DA1192">
        <v>0</v>
      </c>
      <c r="DB1192">
        <v>11</v>
      </c>
      <c r="DC1192">
        <v>31</v>
      </c>
      <c r="DD1192">
        <v>40</v>
      </c>
      <c r="DE1192">
        <v>2</v>
      </c>
      <c r="DF1192">
        <v>38.08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1.5</v>
      </c>
      <c r="DR1192">
        <v>2</v>
      </c>
      <c r="DS1192">
        <v>2</v>
      </c>
      <c r="DV1192" s="2"/>
      <c r="DZ1192" t="b">
        <v>1</v>
      </c>
      <c r="EA1192" s="2" t="s">
        <v>200</v>
      </c>
      <c r="ED1192" s="3">
        <v>46174</v>
      </c>
      <c r="EE1192" s="3">
        <v>46203</v>
      </c>
      <c r="EF1192" s="2" t="s">
        <v>173</v>
      </c>
      <c r="EG1192" t="b">
        <v>1</v>
      </c>
      <c r="EH1192" s="2" t="s">
        <v>174</v>
      </c>
      <c r="EK1192" s="2"/>
    </row>
    <row r="1193" spans="1:141" ht="15">
      <c r="A1193" s="3">
        <v>46174</v>
      </c>
      <c r="B1193">
        <v>7340</v>
      </c>
      <c r="D1193" s="2"/>
      <c r="E1193" t="s">
        <v>170</v>
      </c>
      <c r="F1193" s="2" t="s">
        <v>171</v>
      </c>
      <c r="G1193">
        <v>14</v>
      </c>
      <c r="H1193" s="3">
        <v>41640</v>
      </c>
      <c r="J1193">
        <v>141012.25599999999</v>
      </c>
      <c r="K1193">
        <v>144012.23300000001</v>
      </c>
      <c r="L1193">
        <v>171614.57800000001</v>
      </c>
      <c r="M1193">
        <v>21</v>
      </c>
      <c r="N1193">
        <v>8</v>
      </c>
      <c r="O1193">
        <v>1</v>
      </c>
      <c r="P1193">
        <v>30</v>
      </c>
      <c r="Q1193">
        <v>100</v>
      </c>
      <c r="R1193">
        <v>100</v>
      </c>
      <c r="S1193">
        <v>7572035</v>
      </c>
      <c r="T1193">
        <v>1412035</v>
      </c>
      <c r="U1193">
        <v>6160000</v>
      </c>
      <c r="V1193">
        <v>12</v>
      </c>
      <c r="W1193">
        <v>4230367</v>
      </c>
      <c r="X1193">
        <v>0</v>
      </c>
      <c r="Y1193">
        <v>0</v>
      </c>
      <c r="Z1193">
        <v>0</v>
      </c>
      <c r="AA1193">
        <v>90000</v>
      </c>
      <c r="AB1193">
        <v>0</v>
      </c>
      <c r="AC1193">
        <v>0</v>
      </c>
      <c r="AD1193">
        <v>0</v>
      </c>
      <c r="AE1193">
        <v>90000</v>
      </c>
      <c r="AF1193">
        <v>0</v>
      </c>
      <c r="AG1193">
        <v>540045</v>
      </c>
      <c r="AH1193">
        <v>0</v>
      </c>
      <c r="AI1193">
        <v>547021</v>
      </c>
      <c r="AJ1193">
        <v>1087067</v>
      </c>
      <c r="AK1193">
        <v>514843</v>
      </c>
      <c r="AL1193">
        <v>0</v>
      </c>
      <c r="AM1193">
        <v>446884</v>
      </c>
      <c r="AN1193">
        <v>0</v>
      </c>
      <c r="AO1193">
        <v>40000</v>
      </c>
      <c r="AP1193">
        <v>2088794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127874</v>
      </c>
      <c r="AZ1193">
        <v>1000000</v>
      </c>
      <c r="BA1193">
        <v>0</v>
      </c>
      <c r="BB1193">
        <v>35000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869750</v>
      </c>
      <c r="BN1193">
        <v>86970</v>
      </c>
      <c r="BO1193">
        <v>0</v>
      </c>
      <c r="BP1193">
        <v>324810</v>
      </c>
      <c r="BQ1193">
        <v>68150</v>
      </c>
      <c r="BR1193">
        <v>12700</v>
      </c>
      <c r="BS1193">
        <v>48600</v>
      </c>
      <c r="BT1193">
        <v>0</v>
      </c>
      <c r="BU1193">
        <v>1055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245804.978</v>
      </c>
      <c r="CH1193">
        <v>30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8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20</v>
      </c>
      <c r="DA1193">
        <v>0</v>
      </c>
      <c r="DB1193">
        <v>17</v>
      </c>
      <c r="DC1193">
        <v>37</v>
      </c>
      <c r="DD1193">
        <v>16</v>
      </c>
      <c r="DE1193">
        <v>0</v>
      </c>
      <c r="DF1193">
        <v>34.72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0.5</v>
      </c>
      <c r="DR1193">
        <v>2</v>
      </c>
      <c r="DS1193">
        <v>2</v>
      </c>
      <c r="DV1193" s="2"/>
      <c r="DZ1193" t="b">
        <v>1</v>
      </c>
      <c r="EA1193" s="2" t="s">
        <v>201</v>
      </c>
      <c r="ED1193" s="3">
        <v>46174</v>
      </c>
      <c r="EE1193" s="3">
        <v>46203</v>
      </c>
      <c r="EF1193" s="2" t="s">
        <v>173</v>
      </c>
      <c r="EG1193" t="b">
        <v>1</v>
      </c>
      <c r="EH1193" s="2" t="s">
        <v>174</v>
      </c>
      <c r="EK1193" s="2"/>
    </row>
    <row r="1194" spans="1:141" ht="15">
      <c r="A1194" s="3">
        <v>46174</v>
      </c>
      <c r="B1194">
        <v>7340</v>
      </c>
      <c r="D1194" s="2"/>
      <c r="E1194" t="s">
        <v>170</v>
      </c>
      <c r="F1194" s="2" t="s">
        <v>171</v>
      </c>
      <c r="G1194">
        <v>5</v>
      </c>
      <c r="H1194" s="3">
        <v>35408</v>
      </c>
      <c r="J1194">
        <v>133752.25599999999</v>
      </c>
      <c r="K1194">
        <v>141252.23300000001</v>
      </c>
      <c r="L1194">
        <v>168325.57800000001</v>
      </c>
      <c r="M1194">
        <v>21</v>
      </c>
      <c r="N1194">
        <v>8</v>
      </c>
      <c r="O1194">
        <v>1</v>
      </c>
      <c r="P1194">
        <v>30</v>
      </c>
      <c r="Q1194">
        <v>100</v>
      </c>
      <c r="R1194">
        <v>100</v>
      </c>
      <c r="S1194">
        <v>7818558</v>
      </c>
      <c r="T1194">
        <v>1718558</v>
      </c>
      <c r="U1194">
        <v>6100000</v>
      </c>
      <c r="V1194">
        <v>29</v>
      </c>
      <c r="W1194">
        <v>4012567</v>
      </c>
      <c r="X1194">
        <v>0</v>
      </c>
      <c r="Y1194">
        <v>0</v>
      </c>
      <c r="Z1194">
        <v>7500</v>
      </c>
      <c r="AA1194">
        <v>217500</v>
      </c>
      <c r="AB1194">
        <v>0</v>
      </c>
      <c r="AC1194">
        <v>0</v>
      </c>
      <c r="AD1194">
        <v>0</v>
      </c>
      <c r="AE1194">
        <v>225000</v>
      </c>
      <c r="AF1194">
        <v>0</v>
      </c>
      <c r="AG1194">
        <v>529695</v>
      </c>
      <c r="AH1194">
        <v>0</v>
      </c>
      <c r="AI1194">
        <v>536537</v>
      </c>
      <c r="AJ1194">
        <v>1066233</v>
      </c>
      <c r="AK1194">
        <v>757465</v>
      </c>
      <c r="AL1194">
        <v>0</v>
      </c>
      <c r="AM1194">
        <v>526943</v>
      </c>
      <c r="AN1194">
        <v>0</v>
      </c>
      <c r="AO1194">
        <v>55000</v>
      </c>
      <c r="AP1194">
        <v>2405641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140350</v>
      </c>
      <c r="AZ1194">
        <v>1000000</v>
      </c>
      <c r="BA1194">
        <v>0</v>
      </c>
      <c r="BB1194">
        <v>35000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802510</v>
      </c>
      <c r="BN1194">
        <v>80250</v>
      </c>
      <c r="BO1194">
        <v>302570</v>
      </c>
      <c r="BP1194">
        <v>335010</v>
      </c>
      <c r="BQ1194">
        <v>70370</v>
      </c>
      <c r="BR1194">
        <v>12040</v>
      </c>
      <c r="BS1194">
        <v>47670</v>
      </c>
      <c r="BT1194">
        <v>12000</v>
      </c>
      <c r="BU1194">
        <v>4934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51204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254478.04300000001</v>
      </c>
      <c r="CH1194">
        <v>30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11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20</v>
      </c>
      <c r="DA1194">
        <v>0</v>
      </c>
      <c r="DB1194">
        <v>17</v>
      </c>
      <c r="DC1194">
        <v>37</v>
      </c>
      <c r="DD1194">
        <v>24</v>
      </c>
      <c r="DE1194">
        <v>0</v>
      </c>
      <c r="DF1194">
        <v>41.74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2</v>
      </c>
      <c r="DS1194">
        <v>2</v>
      </c>
      <c r="DV1194" s="2"/>
      <c r="DZ1194" t="b">
        <v>1</v>
      </c>
      <c r="EA1194" s="2" t="s">
        <v>201</v>
      </c>
      <c r="ED1194" s="3">
        <v>46174</v>
      </c>
      <c r="EE1194" s="3">
        <v>46203</v>
      </c>
      <c r="EF1194" s="2" t="s">
        <v>173</v>
      </c>
      <c r="EG1194" t="b">
        <v>1</v>
      </c>
      <c r="EH1194" s="2" t="s">
        <v>174</v>
      </c>
      <c r="EK1194" s="2"/>
    </row>
    <row r="1195" spans="1:141" ht="15">
      <c r="A1195" s="3">
        <v>46174</v>
      </c>
      <c r="B1195">
        <v>7340</v>
      </c>
      <c r="D1195" s="2"/>
      <c r="E1195" t="s">
        <v>176</v>
      </c>
      <c r="F1195" s="2" t="s">
        <v>177</v>
      </c>
      <c r="G1195">
        <v>3</v>
      </c>
      <c r="H1195" s="3">
        <v>41640</v>
      </c>
      <c r="J1195">
        <v>112762</v>
      </c>
      <c r="K1195">
        <v>115762</v>
      </c>
      <c r="L1195">
        <v>137949.717</v>
      </c>
      <c r="M1195">
        <v>21</v>
      </c>
      <c r="N1195">
        <v>8</v>
      </c>
      <c r="O1195">
        <v>1</v>
      </c>
      <c r="P1195">
        <v>30</v>
      </c>
      <c r="Q1195">
        <v>100</v>
      </c>
      <c r="R1195">
        <v>100</v>
      </c>
      <c r="S1195">
        <v>7078149</v>
      </c>
      <c r="T1195">
        <v>1539149</v>
      </c>
      <c r="U1195">
        <v>5539000</v>
      </c>
      <c r="V1195">
        <v>12</v>
      </c>
      <c r="W1195">
        <v>3382860</v>
      </c>
      <c r="X1195">
        <v>0</v>
      </c>
      <c r="Y1195">
        <v>0</v>
      </c>
      <c r="Z1195">
        <v>0</v>
      </c>
      <c r="AA1195">
        <v>90000</v>
      </c>
      <c r="AB1195">
        <v>0</v>
      </c>
      <c r="AC1195">
        <v>0</v>
      </c>
      <c r="AD1195">
        <v>0</v>
      </c>
      <c r="AE1195">
        <v>90000</v>
      </c>
      <c r="AF1195">
        <v>0</v>
      </c>
      <c r="AG1195">
        <v>434107</v>
      </c>
      <c r="AH1195">
        <v>0</v>
      </c>
      <c r="AI1195">
        <v>594908</v>
      </c>
      <c r="AJ1195">
        <v>1029015</v>
      </c>
      <c r="AK1195">
        <v>827698</v>
      </c>
      <c r="AL1195">
        <v>0</v>
      </c>
      <c r="AM1195">
        <v>518139</v>
      </c>
      <c r="AN1195">
        <v>0</v>
      </c>
      <c r="AO1195">
        <v>60000</v>
      </c>
      <c r="AP1195">
        <v>2434852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145437</v>
      </c>
      <c r="AZ1195">
        <v>1000000</v>
      </c>
      <c r="BA1195">
        <v>0</v>
      </c>
      <c r="BB1195">
        <v>25000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774560</v>
      </c>
      <c r="BN1195">
        <v>77450</v>
      </c>
      <c r="BO1195">
        <v>260770</v>
      </c>
      <c r="BP1195">
        <v>305850</v>
      </c>
      <c r="BQ1195">
        <v>63700</v>
      </c>
      <c r="BR1195">
        <v>10150</v>
      </c>
      <c r="BS1195">
        <v>39060</v>
      </c>
      <c r="BT1195">
        <v>0</v>
      </c>
      <c r="BU1195">
        <v>7609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213018.772</v>
      </c>
      <c r="CH1195">
        <v>30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12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20</v>
      </c>
      <c r="DA1195">
        <v>0</v>
      </c>
      <c r="DB1195">
        <v>23</v>
      </c>
      <c r="DC1195">
        <v>43</v>
      </c>
      <c r="DD1195">
        <v>32</v>
      </c>
      <c r="DE1195">
        <v>0</v>
      </c>
      <c r="DF1195">
        <v>50.08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0.5</v>
      </c>
      <c r="DR1195">
        <v>2</v>
      </c>
      <c r="DS1195">
        <v>2</v>
      </c>
      <c r="DV1195" s="2"/>
      <c r="DZ1195" t="b">
        <v>1</v>
      </c>
      <c r="EA1195" s="2" t="s">
        <v>201</v>
      </c>
      <c r="ED1195" s="3">
        <v>46174</v>
      </c>
      <c r="EE1195" s="3">
        <v>46203</v>
      </c>
      <c r="EF1195" s="2" t="s">
        <v>173</v>
      </c>
      <c r="EG1195" t="b">
        <v>1</v>
      </c>
      <c r="EH1195" s="2" t="s">
        <v>174</v>
      </c>
      <c r="EK1195" s="2"/>
    </row>
    <row r="1196" spans="1:141" ht="15">
      <c r="A1196" s="3">
        <v>46174</v>
      </c>
      <c r="B1196">
        <v>7340</v>
      </c>
      <c r="D1196" s="2"/>
      <c r="E1196" t="s">
        <v>176</v>
      </c>
      <c r="F1196" s="2" t="s">
        <v>177</v>
      </c>
      <c r="G1196">
        <v>22</v>
      </c>
      <c r="H1196" s="3">
        <v>34869</v>
      </c>
      <c r="J1196">
        <v>123946</v>
      </c>
      <c r="K1196">
        <v>131946</v>
      </c>
      <c r="L1196">
        <v>157235.65</v>
      </c>
      <c r="M1196">
        <v>21</v>
      </c>
      <c r="N1196">
        <v>8</v>
      </c>
      <c r="O1196">
        <v>1</v>
      </c>
      <c r="P1196">
        <v>30</v>
      </c>
      <c r="Q1196">
        <v>100</v>
      </c>
      <c r="R1196">
        <v>100</v>
      </c>
      <c r="S1196">
        <v>7423539</v>
      </c>
      <c r="T1196">
        <v>1493539</v>
      </c>
      <c r="U1196">
        <v>5930000</v>
      </c>
      <c r="V1196">
        <v>31</v>
      </c>
      <c r="W1196">
        <v>3718380</v>
      </c>
      <c r="X1196">
        <v>0</v>
      </c>
      <c r="Y1196">
        <v>0</v>
      </c>
      <c r="Z1196">
        <v>7500</v>
      </c>
      <c r="AA1196">
        <v>232500</v>
      </c>
      <c r="AB1196">
        <v>0</v>
      </c>
      <c r="AC1196">
        <v>0</v>
      </c>
      <c r="AD1196">
        <v>0</v>
      </c>
      <c r="AE1196">
        <v>240000</v>
      </c>
      <c r="AF1196">
        <v>0</v>
      </c>
      <c r="AG1196">
        <v>494797</v>
      </c>
      <c r="AH1196">
        <v>0</v>
      </c>
      <c r="AI1196">
        <v>501188</v>
      </c>
      <c r="AJ1196">
        <v>995986</v>
      </c>
      <c r="AK1196">
        <v>707560</v>
      </c>
      <c r="AL1196">
        <v>0</v>
      </c>
      <c r="AM1196">
        <v>492226</v>
      </c>
      <c r="AN1196">
        <v>0</v>
      </c>
      <c r="AO1196">
        <v>55000</v>
      </c>
      <c r="AP1196">
        <v>2250772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149387</v>
      </c>
      <c r="AZ1196">
        <v>1000000</v>
      </c>
      <c r="BA1196">
        <v>0</v>
      </c>
      <c r="BB1196">
        <v>65000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681610</v>
      </c>
      <c r="BN1196">
        <v>68160</v>
      </c>
      <c r="BO1196">
        <v>302570</v>
      </c>
      <c r="BP1196">
        <v>318120</v>
      </c>
      <c r="BQ1196">
        <v>66810</v>
      </c>
      <c r="BR1196">
        <v>11160</v>
      </c>
      <c r="BS1196">
        <v>44530</v>
      </c>
      <c r="BT1196">
        <v>0</v>
      </c>
      <c r="BU1196">
        <v>579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252169.554</v>
      </c>
      <c r="CH1196">
        <v>30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11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20</v>
      </c>
      <c r="DA1196">
        <v>0</v>
      </c>
      <c r="DB1196">
        <v>17</v>
      </c>
      <c r="DC1196">
        <v>37</v>
      </c>
      <c r="DD1196">
        <v>24</v>
      </c>
      <c r="DE1196">
        <v>0</v>
      </c>
      <c r="DF1196">
        <v>41.74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2</v>
      </c>
      <c r="DS1196">
        <v>2</v>
      </c>
      <c r="DV1196" s="2"/>
      <c r="DZ1196" t="b">
        <v>1</v>
      </c>
      <c r="EA1196" s="2" t="s">
        <v>201</v>
      </c>
      <c r="ED1196" s="3">
        <v>46174</v>
      </c>
      <c r="EE1196" s="3">
        <v>46203</v>
      </c>
      <c r="EF1196" s="2" t="s">
        <v>173</v>
      </c>
      <c r="EG1196" t="b">
        <v>1</v>
      </c>
      <c r="EH1196" s="2" t="s">
        <v>174</v>
      </c>
      <c r="EK1196" s="2"/>
    </row>
    <row r="1197" spans="1:141" ht="15">
      <c r="A1197" s="3">
        <v>46174</v>
      </c>
      <c r="B1197">
        <v>7340</v>
      </c>
      <c r="D1197" s="2"/>
      <c r="E1197" t="s">
        <v>176</v>
      </c>
      <c r="F1197" s="2" t="s">
        <v>177</v>
      </c>
      <c r="G1197">
        <v>18</v>
      </c>
      <c r="H1197" s="3">
        <v>35513</v>
      </c>
      <c r="J1197">
        <v>122474</v>
      </c>
      <c r="K1197">
        <v>129974</v>
      </c>
      <c r="L1197">
        <v>154885.68299999999</v>
      </c>
      <c r="M1197">
        <v>21</v>
      </c>
      <c r="N1197">
        <v>8</v>
      </c>
      <c r="O1197">
        <v>1</v>
      </c>
      <c r="P1197">
        <v>30</v>
      </c>
      <c r="Q1197">
        <v>100</v>
      </c>
      <c r="R1197">
        <v>100</v>
      </c>
      <c r="S1197">
        <v>7578972</v>
      </c>
      <c r="T1197">
        <v>1708972</v>
      </c>
      <c r="U1197">
        <v>5870000</v>
      </c>
      <c r="V1197">
        <v>29</v>
      </c>
      <c r="W1197">
        <v>3674220</v>
      </c>
      <c r="X1197">
        <v>0</v>
      </c>
      <c r="Y1197">
        <v>0</v>
      </c>
      <c r="Z1197">
        <v>7500</v>
      </c>
      <c r="AA1197">
        <v>217500</v>
      </c>
      <c r="AB1197">
        <v>0</v>
      </c>
      <c r="AC1197">
        <v>0</v>
      </c>
      <c r="AD1197">
        <v>0</v>
      </c>
      <c r="AE1197">
        <v>225000</v>
      </c>
      <c r="AF1197">
        <v>0</v>
      </c>
      <c r="AG1197">
        <v>487402</v>
      </c>
      <c r="AH1197">
        <v>0</v>
      </c>
      <c r="AI1197">
        <v>667944</v>
      </c>
      <c r="AJ1197">
        <v>1155347</v>
      </c>
      <c r="AK1197">
        <v>696985</v>
      </c>
      <c r="AL1197">
        <v>0</v>
      </c>
      <c r="AM1197">
        <v>581750</v>
      </c>
      <c r="AN1197">
        <v>0</v>
      </c>
      <c r="AO1197">
        <v>60000</v>
      </c>
      <c r="AP1197">
        <v>2494082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140670</v>
      </c>
      <c r="AZ1197">
        <v>1000000</v>
      </c>
      <c r="BA1197">
        <v>0</v>
      </c>
      <c r="BB1197">
        <v>45000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803760</v>
      </c>
      <c r="BN1197">
        <v>80370</v>
      </c>
      <c r="BO1197">
        <v>278110</v>
      </c>
      <c r="BP1197">
        <v>323930</v>
      </c>
      <c r="BQ1197">
        <v>68210</v>
      </c>
      <c r="BR1197">
        <v>11030</v>
      </c>
      <c r="BS1197">
        <v>43860</v>
      </c>
      <c r="BT1197">
        <v>20000</v>
      </c>
      <c r="BU1197">
        <v>212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79490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226344.326</v>
      </c>
      <c r="CH1197">
        <v>30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12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20</v>
      </c>
      <c r="DA1197">
        <v>0</v>
      </c>
      <c r="DB1197">
        <v>23</v>
      </c>
      <c r="DC1197">
        <v>43</v>
      </c>
      <c r="DD1197">
        <v>24</v>
      </c>
      <c r="DE1197">
        <v>0</v>
      </c>
      <c r="DF1197">
        <v>50.08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2</v>
      </c>
      <c r="DR1197">
        <v>2</v>
      </c>
      <c r="DS1197">
        <v>2</v>
      </c>
      <c r="DV1197" s="2"/>
      <c r="DZ1197" t="b">
        <v>1</v>
      </c>
      <c r="EA1197" s="2" t="s">
        <v>201</v>
      </c>
      <c r="ED1197" s="3">
        <v>46174</v>
      </c>
      <c r="EE1197" s="3">
        <v>46203</v>
      </c>
      <c r="EF1197" s="2" t="s">
        <v>173</v>
      </c>
      <c r="EG1197" t="b">
        <v>1</v>
      </c>
      <c r="EH1197" s="2" t="s">
        <v>174</v>
      </c>
      <c r="EK1197" s="2"/>
    </row>
    <row r="1198" spans="1:141" ht="15">
      <c r="A1198" s="3">
        <v>46174</v>
      </c>
      <c r="B1198">
        <v>7340</v>
      </c>
      <c r="D1198" s="2"/>
      <c r="E1198" t="s">
        <v>176</v>
      </c>
      <c r="F1198" s="2" t="s">
        <v>177</v>
      </c>
      <c r="G1198">
        <v>25</v>
      </c>
      <c r="H1198" s="3">
        <v>36192</v>
      </c>
      <c r="J1198">
        <v>124758</v>
      </c>
      <c r="K1198">
        <v>131758</v>
      </c>
      <c r="L1198">
        <v>157011.617</v>
      </c>
      <c r="M1198">
        <v>21</v>
      </c>
      <c r="N1198">
        <v>8</v>
      </c>
      <c r="O1198">
        <v>1</v>
      </c>
      <c r="P1198">
        <v>30</v>
      </c>
      <c r="Q1198">
        <v>100</v>
      </c>
      <c r="R1198">
        <v>100</v>
      </c>
      <c r="S1198">
        <v>7631601</v>
      </c>
      <c r="T1198">
        <v>1737601</v>
      </c>
      <c r="U1198">
        <v>5894000</v>
      </c>
      <c r="V1198">
        <v>27</v>
      </c>
      <c r="W1198">
        <v>3742740</v>
      </c>
      <c r="X1198">
        <v>0</v>
      </c>
      <c r="Y1198">
        <v>0</v>
      </c>
      <c r="Z1198">
        <v>7500</v>
      </c>
      <c r="AA1198">
        <v>202500</v>
      </c>
      <c r="AB1198">
        <v>0</v>
      </c>
      <c r="AC1198">
        <v>0</v>
      </c>
      <c r="AD1198">
        <v>0</v>
      </c>
      <c r="AE1198">
        <v>210000</v>
      </c>
      <c r="AF1198">
        <v>0</v>
      </c>
      <c r="AG1198">
        <v>494092</v>
      </c>
      <c r="AH1198">
        <v>0</v>
      </c>
      <c r="AI1198">
        <v>677112</v>
      </c>
      <c r="AJ1198">
        <v>1171205</v>
      </c>
      <c r="AK1198">
        <v>706552</v>
      </c>
      <c r="AL1198">
        <v>0</v>
      </c>
      <c r="AM1198">
        <v>589735</v>
      </c>
      <c r="AN1198">
        <v>0</v>
      </c>
      <c r="AO1198">
        <v>60000</v>
      </c>
      <c r="AP1198">
        <v>2527492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126369</v>
      </c>
      <c r="AZ1198">
        <v>1000000</v>
      </c>
      <c r="BA1198">
        <v>0</v>
      </c>
      <c r="BB1198">
        <v>25000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869880</v>
      </c>
      <c r="BN1198">
        <v>86980</v>
      </c>
      <c r="BO1198">
        <v>302570</v>
      </c>
      <c r="BP1198">
        <v>332000</v>
      </c>
      <c r="BQ1198">
        <v>68680</v>
      </c>
      <c r="BR1198">
        <v>11230</v>
      </c>
      <c r="BS1198">
        <v>44460</v>
      </c>
      <c r="BT1198">
        <v>21000</v>
      </c>
      <c r="BU1198">
        <v>801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231005.902</v>
      </c>
      <c r="CH1198">
        <v>30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12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20</v>
      </c>
      <c r="DA1198">
        <v>0</v>
      </c>
      <c r="DB1198">
        <v>23</v>
      </c>
      <c r="DC1198">
        <v>43</v>
      </c>
      <c r="DD1198">
        <v>24</v>
      </c>
      <c r="DE1198">
        <v>0</v>
      </c>
      <c r="DF1198">
        <v>50.08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2</v>
      </c>
      <c r="DS1198">
        <v>2</v>
      </c>
      <c r="DV1198" s="2"/>
      <c r="DZ1198" t="b">
        <v>1</v>
      </c>
      <c r="EA1198" s="2" t="s">
        <v>201</v>
      </c>
      <c r="ED1198" s="3">
        <v>46174</v>
      </c>
      <c r="EE1198" s="3">
        <v>46203</v>
      </c>
      <c r="EF1198" s="2" t="s">
        <v>173</v>
      </c>
      <c r="EG1198" t="b">
        <v>1</v>
      </c>
      <c r="EH1198" s="2" t="s">
        <v>174</v>
      </c>
      <c r="EK1198" s="2"/>
    </row>
    <row r="1199" spans="1:141" ht="15">
      <c r="A1199" s="3">
        <v>46174</v>
      </c>
      <c r="B1199">
        <v>7340</v>
      </c>
      <c r="D1199" s="2"/>
      <c r="E1199" t="s">
        <v>176</v>
      </c>
      <c r="F1199" s="2" t="s">
        <v>177</v>
      </c>
      <c r="G1199">
        <v>12</v>
      </c>
      <c r="H1199" s="3">
        <v>37683</v>
      </c>
      <c r="J1199">
        <v>119455</v>
      </c>
      <c r="K1199">
        <v>125830</v>
      </c>
      <c r="L1199">
        <v>149947.41699999999</v>
      </c>
      <c r="M1199">
        <v>21</v>
      </c>
      <c r="N1199">
        <v>8</v>
      </c>
      <c r="O1199">
        <v>1</v>
      </c>
      <c r="P1199">
        <v>30</v>
      </c>
      <c r="Q1199">
        <v>100</v>
      </c>
      <c r="R1199">
        <v>100</v>
      </c>
      <c r="S1199">
        <v>6998307</v>
      </c>
      <c r="T1199">
        <v>1516860</v>
      </c>
      <c r="U1199">
        <v>5481447</v>
      </c>
      <c r="V1199">
        <v>23</v>
      </c>
      <c r="W1199">
        <v>3583650</v>
      </c>
      <c r="X1199">
        <v>0</v>
      </c>
      <c r="Y1199">
        <v>0</v>
      </c>
      <c r="Z1199">
        <v>18750</v>
      </c>
      <c r="AA1199">
        <v>172500</v>
      </c>
      <c r="AB1199">
        <v>0</v>
      </c>
      <c r="AC1199">
        <v>0</v>
      </c>
      <c r="AD1199">
        <v>0</v>
      </c>
      <c r="AE1199">
        <v>191250</v>
      </c>
      <c r="AF1199">
        <v>0</v>
      </c>
      <c r="AG1199">
        <v>471862</v>
      </c>
      <c r="AH1199">
        <v>0</v>
      </c>
      <c r="AI1199">
        <v>590417</v>
      </c>
      <c r="AJ1199">
        <v>1062280</v>
      </c>
      <c r="AK1199">
        <v>449842</v>
      </c>
      <c r="AL1199">
        <v>0</v>
      </c>
      <c r="AM1199">
        <v>488078</v>
      </c>
      <c r="AN1199">
        <v>0</v>
      </c>
      <c r="AO1199">
        <v>50000</v>
      </c>
      <c r="AP1199">
        <v>2050200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138207</v>
      </c>
      <c r="AZ1199">
        <v>1000000</v>
      </c>
      <c r="BA1199">
        <v>0</v>
      </c>
      <c r="BB1199">
        <v>35000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755310</v>
      </c>
      <c r="BN1199">
        <v>75530</v>
      </c>
      <c r="BO1199">
        <v>265140</v>
      </c>
      <c r="BP1199">
        <v>304690</v>
      </c>
      <c r="BQ1199">
        <v>62980</v>
      </c>
      <c r="BR1199">
        <v>10750</v>
      </c>
      <c r="BS1199">
        <v>42460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220528.109</v>
      </c>
      <c r="CH1199">
        <v>30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10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20</v>
      </c>
      <c r="DA1199">
        <v>0</v>
      </c>
      <c r="DB1199">
        <v>21</v>
      </c>
      <c r="DC1199">
        <v>41</v>
      </c>
      <c r="DD1199">
        <v>16</v>
      </c>
      <c r="DE1199">
        <v>0</v>
      </c>
      <c r="DF1199">
        <v>43.4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1</v>
      </c>
      <c r="DR1199">
        <v>2</v>
      </c>
      <c r="DS1199">
        <v>2</v>
      </c>
      <c r="DV1199" s="2"/>
      <c r="DZ1199" t="b">
        <v>1</v>
      </c>
      <c r="EA1199" s="2" t="s">
        <v>201</v>
      </c>
      <c r="ED1199" s="3">
        <v>46174</v>
      </c>
      <c r="EE1199" s="3">
        <v>46203</v>
      </c>
      <c r="EF1199" s="2" t="s">
        <v>173</v>
      </c>
      <c r="EG1199" t="b">
        <v>1</v>
      </c>
      <c r="EH1199" s="2" t="s">
        <v>174</v>
      </c>
      <c r="EK1199" s="2"/>
    </row>
    <row r="1200" spans="1:141" ht="15">
      <c r="A1200" s="3">
        <v>46174</v>
      </c>
      <c r="B1200">
        <v>7340</v>
      </c>
      <c r="D1200" s="2"/>
      <c r="E1200" t="s">
        <v>176</v>
      </c>
      <c r="F1200" s="2" t="s">
        <v>177</v>
      </c>
      <c r="G1200">
        <v>17</v>
      </c>
      <c r="H1200" s="3">
        <v>37683</v>
      </c>
      <c r="J1200">
        <v>122066</v>
      </c>
      <c r="K1200">
        <v>127816</v>
      </c>
      <c r="L1200">
        <v>152314.06700000001</v>
      </c>
      <c r="M1200">
        <v>21</v>
      </c>
      <c r="N1200">
        <v>8</v>
      </c>
      <c r="O1200">
        <v>1</v>
      </c>
      <c r="P1200">
        <v>30</v>
      </c>
      <c r="Q1200">
        <v>100</v>
      </c>
      <c r="R1200">
        <v>100</v>
      </c>
      <c r="S1200">
        <v>7347272</v>
      </c>
      <c r="T1200">
        <v>1686272</v>
      </c>
      <c r="U1200">
        <v>5661000</v>
      </c>
      <c r="V1200">
        <v>23</v>
      </c>
      <c r="W1200">
        <v>3661980</v>
      </c>
      <c r="X1200">
        <v>0</v>
      </c>
      <c r="Y1200">
        <v>0</v>
      </c>
      <c r="Z1200">
        <v>0</v>
      </c>
      <c r="AA1200">
        <v>172500</v>
      </c>
      <c r="AB1200">
        <v>0</v>
      </c>
      <c r="AC1200">
        <v>0</v>
      </c>
      <c r="AD1200">
        <v>0</v>
      </c>
      <c r="AE1200">
        <v>172500</v>
      </c>
      <c r="AF1200">
        <v>0</v>
      </c>
      <c r="AG1200">
        <v>479310</v>
      </c>
      <c r="AH1200">
        <v>0</v>
      </c>
      <c r="AI1200">
        <v>599736</v>
      </c>
      <c r="AJ1200">
        <v>1079046</v>
      </c>
      <c r="AK1200">
        <v>685413</v>
      </c>
      <c r="AL1200">
        <v>0</v>
      </c>
      <c r="AM1200">
        <v>522513</v>
      </c>
      <c r="AN1200">
        <v>0</v>
      </c>
      <c r="AO1200">
        <v>55000</v>
      </c>
      <c r="AP1200">
        <v>2341972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135820</v>
      </c>
      <c r="AZ1200">
        <v>1000000</v>
      </c>
      <c r="BA1200">
        <v>0</v>
      </c>
      <c r="BB1200">
        <v>35000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858070</v>
      </c>
      <c r="BN1200">
        <v>85800</v>
      </c>
      <c r="BO1200">
        <v>293500</v>
      </c>
      <c r="BP1200">
        <v>319240</v>
      </c>
      <c r="BQ1200">
        <v>66130</v>
      </c>
      <c r="BR1200">
        <v>10990</v>
      </c>
      <c r="BS1200">
        <v>43130</v>
      </c>
      <c r="BT1200">
        <v>2000</v>
      </c>
      <c r="BU1200">
        <v>7412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230170.837</v>
      </c>
      <c r="CH1200">
        <v>30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11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20</v>
      </c>
      <c r="DA1200">
        <v>0</v>
      </c>
      <c r="DB1200">
        <v>21</v>
      </c>
      <c r="DC1200">
        <v>41</v>
      </c>
      <c r="DD1200">
        <v>24</v>
      </c>
      <c r="DE1200">
        <v>0</v>
      </c>
      <c r="DF1200">
        <v>45.74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0.5</v>
      </c>
      <c r="DR1200">
        <v>2</v>
      </c>
      <c r="DS1200">
        <v>2</v>
      </c>
      <c r="DV1200" s="2"/>
      <c r="DZ1200" t="b">
        <v>1</v>
      </c>
      <c r="EA1200" s="2" t="s">
        <v>201</v>
      </c>
      <c r="ED1200" s="3">
        <v>46174</v>
      </c>
      <c r="EE1200" s="3">
        <v>46203</v>
      </c>
      <c r="EF1200" s="2" t="s">
        <v>173</v>
      </c>
      <c r="EG1200" t="b">
        <v>1</v>
      </c>
      <c r="EH1200" s="2" t="s">
        <v>174</v>
      </c>
      <c r="EK1200" s="2"/>
    </row>
    <row r="1201" spans="1:141" ht="15">
      <c r="A1201" s="3">
        <v>46174</v>
      </c>
      <c r="B1201">
        <v>7340</v>
      </c>
      <c r="D1201" s="2"/>
      <c r="E1201" t="s">
        <v>176</v>
      </c>
      <c r="F1201" s="2" t="s">
        <v>177</v>
      </c>
      <c r="G1201">
        <v>8</v>
      </c>
      <c r="H1201" s="3">
        <v>37747</v>
      </c>
      <c r="J1201">
        <v>116766</v>
      </c>
      <c r="K1201">
        <v>122516</v>
      </c>
      <c r="L1201">
        <v>145998.23300000001</v>
      </c>
      <c r="M1201">
        <v>21</v>
      </c>
      <c r="N1201">
        <v>8</v>
      </c>
      <c r="O1201">
        <v>1</v>
      </c>
      <c r="P1201">
        <v>30</v>
      </c>
      <c r="Q1201">
        <v>100</v>
      </c>
      <c r="R1201">
        <v>100</v>
      </c>
      <c r="S1201">
        <v>7052351</v>
      </c>
      <c r="T1201">
        <v>1547351</v>
      </c>
      <c r="U1201">
        <v>5505000</v>
      </c>
      <c r="V1201">
        <v>23</v>
      </c>
      <c r="W1201">
        <v>3502980</v>
      </c>
      <c r="X1201">
        <v>0</v>
      </c>
      <c r="Y1201">
        <v>0</v>
      </c>
      <c r="Z1201">
        <v>0</v>
      </c>
      <c r="AA1201">
        <v>172500</v>
      </c>
      <c r="AB1201">
        <v>0</v>
      </c>
      <c r="AC1201">
        <v>0</v>
      </c>
      <c r="AD1201">
        <v>0</v>
      </c>
      <c r="AE1201">
        <v>172500</v>
      </c>
      <c r="AF1201">
        <v>0</v>
      </c>
      <c r="AG1201">
        <v>459435</v>
      </c>
      <c r="AH1201">
        <v>0</v>
      </c>
      <c r="AI1201">
        <v>520118</v>
      </c>
      <c r="AJ1201">
        <v>979553</v>
      </c>
      <c r="AK1201">
        <v>656992</v>
      </c>
      <c r="AL1201">
        <v>0</v>
      </c>
      <c r="AM1201">
        <v>453324</v>
      </c>
      <c r="AN1201">
        <v>0</v>
      </c>
      <c r="AO1201">
        <v>50000</v>
      </c>
      <c r="AP1201">
        <v>2139869</v>
      </c>
      <c r="AQ1201">
        <v>0</v>
      </c>
      <c r="AR1201">
        <v>59030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142972</v>
      </c>
      <c r="AZ1201">
        <v>1000000</v>
      </c>
      <c r="BA1201">
        <v>0</v>
      </c>
      <c r="BB1201">
        <v>35000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765150</v>
      </c>
      <c r="BN1201">
        <v>76510</v>
      </c>
      <c r="BO1201">
        <v>275500</v>
      </c>
      <c r="BP1201">
        <v>308810</v>
      </c>
      <c r="BQ1201">
        <v>63470</v>
      </c>
      <c r="BR1201">
        <v>10510</v>
      </c>
      <c r="BS1201">
        <v>41340</v>
      </c>
      <c r="BT1201">
        <v>0</v>
      </c>
      <c r="BU1201">
        <v>6061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231576.261</v>
      </c>
      <c r="CH1201">
        <v>30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10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20</v>
      </c>
      <c r="DA1201">
        <v>0</v>
      </c>
      <c r="DB1201">
        <v>19</v>
      </c>
      <c r="DC1201">
        <v>39</v>
      </c>
      <c r="DD1201">
        <v>24</v>
      </c>
      <c r="DE1201">
        <v>0</v>
      </c>
      <c r="DF1201">
        <v>41.4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1</v>
      </c>
      <c r="DR1201">
        <v>2</v>
      </c>
      <c r="DS1201">
        <v>2</v>
      </c>
      <c r="DV1201" s="2"/>
      <c r="DZ1201" t="b">
        <v>1</v>
      </c>
      <c r="EA1201" s="2" t="s">
        <v>201</v>
      </c>
      <c r="ED1201" s="3">
        <v>46174</v>
      </c>
      <c r="EE1201" s="3">
        <v>46203</v>
      </c>
      <c r="EF1201" s="2" t="s">
        <v>173</v>
      </c>
      <c r="EG1201" t="b">
        <v>1</v>
      </c>
      <c r="EH1201" s="2" t="s">
        <v>174</v>
      </c>
      <c r="EK1201" s="2"/>
    </row>
    <row r="1202" spans="1:141" ht="15">
      <c r="A1202" s="3">
        <v>46174</v>
      </c>
      <c r="B1202">
        <v>7340</v>
      </c>
      <c r="D1202" s="2"/>
      <c r="E1202" t="s">
        <v>176</v>
      </c>
      <c r="F1202" s="2" t="s">
        <v>177</v>
      </c>
      <c r="G1202">
        <v>2</v>
      </c>
      <c r="H1202" s="3">
        <v>37879</v>
      </c>
      <c r="J1202">
        <v>111872</v>
      </c>
      <c r="K1202">
        <v>117622</v>
      </c>
      <c r="L1202">
        <v>140166.217</v>
      </c>
      <c r="M1202">
        <v>21</v>
      </c>
      <c r="N1202">
        <v>8</v>
      </c>
      <c r="O1202">
        <v>1</v>
      </c>
      <c r="P1202">
        <v>30</v>
      </c>
      <c r="Q1202">
        <v>100</v>
      </c>
      <c r="R1202">
        <v>100</v>
      </c>
      <c r="S1202">
        <v>6729129</v>
      </c>
      <c r="T1202">
        <v>1385798</v>
      </c>
      <c r="U1202">
        <v>5343331</v>
      </c>
      <c r="V1202">
        <v>22</v>
      </c>
      <c r="W1202">
        <v>3356160</v>
      </c>
      <c r="X1202">
        <v>0</v>
      </c>
      <c r="Y1202">
        <v>0</v>
      </c>
      <c r="Z1202">
        <v>7500</v>
      </c>
      <c r="AA1202">
        <v>165000</v>
      </c>
      <c r="AB1202">
        <v>0</v>
      </c>
      <c r="AC1202">
        <v>0</v>
      </c>
      <c r="AD1202">
        <v>0</v>
      </c>
      <c r="AE1202">
        <v>172500</v>
      </c>
      <c r="AF1202">
        <v>0</v>
      </c>
      <c r="AG1202">
        <v>441082</v>
      </c>
      <c r="AH1202">
        <v>0</v>
      </c>
      <c r="AI1202">
        <v>499342</v>
      </c>
      <c r="AJ1202">
        <v>940424</v>
      </c>
      <c r="AK1202">
        <v>630747</v>
      </c>
      <c r="AL1202">
        <v>0</v>
      </c>
      <c r="AM1202">
        <v>410616</v>
      </c>
      <c r="AN1202">
        <v>0</v>
      </c>
      <c r="AO1202">
        <v>45000</v>
      </c>
      <c r="AP1202">
        <v>2026787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138682</v>
      </c>
      <c r="AZ1202">
        <v>1000000</v>
      </c>
      <c r="BA1202">
        <v>0</v>
      </c>
      <c r="BB1202">
        <v>35000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595870</v>
      </c>
      <c r="BN1202">
        <v>59580</v>
      </c>
      <c r="BO1202">
        <v>250130</v>
      </c>
      <c r="BP1202">
        <v>290170</v>
      </c>
      <c r="BQ1202">
        <v>60560</v>
      </c>
      <c r="BR1202">
        <v>10070</v>
      </c>
      <c r="BS1202">
        <v>39690</v>
      </c>
      <c r="BT1202">
        <v>0</v>
      </c>
      <c r="BU1202">
        <v>7500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72228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212168.837</v>
      </c>
      <c r="CH1202">
        <v>30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9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20</v>
      </c>
      <c r="DA1202">
        <v>0</v>
      </c>
      <c r="DB1202">
        <v>19</v>
      </c>
      <c r="DC1202">
        <v>39</v>
      </c>
      <c r="DD1202">
        <v>24</v>
      </c>
      <c r="DE1202">
        <v>0</v>
      </c>
      <c r="DF1202">
        <v>39.06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1</v>
      </c>
      <c r="DR1202">
        <v>2</v>
      </c>
      <c r="DS1202">
        <v>2</v>
      </c>
      <c r="DV1202" s="2"/>
      <c r="DZ1202" t="b">
        <v>1</v>
      </c>
      <c r="EA1202" s="2" t="s">
        <v>201</v>
      </c>
      <c r="ED1202" s="3">
        <v>46174</v>
      </c>
      <c r="EE1202" s="3">
        <v>46203</v>
      </c>
      <c r="EF1202" s="2" t="s">
        <v>173</v>
      </c>
      <c r="EG1202" t="b">
        <v>1</v>
      </c>
      <c r="EH1202" s="2" t="s">
        <v>174</v>
      </c>
      <c r="EK1202" s="2"/>
    </row>
    <row r="1203" spans="1:141" ht="15">
      <c r="A1203" s="3">
        <v>46174</v>
      </c>
      <c r="B1203">
        <v>7340</v>
      </c>
      <c r="D1203" s="2"/>
      <c r="E1203" t="s">
        <v>176</v>
      </c>
      <c r="F1203" s="2" t="s">
        <v>177</v>
      </c>
      <c r="G1203">
        <v>14</v>
      </c>
      <c r="H1203" s="3">
        <v>37907</v>
      </c>
      <c r="J1203">
        <v>120599</v>
      </c>
      <c r="K1203">
        <v>126099</v>
      </c>
      <c r="L1203">
        <v>150267.97500000001</v>
      </c>
      <c r="M1203">
        <v>21</v>
      </c>
      <c r="N1203">
        <v>8</v>
      </c>
      <c r="O1203">
        <v>1</v>
      </c>
      <c r="P1203">
        <v>30</v>
      </c>
      <c r="Q1203">
        <v>100</v>
      </c>
      <c r="R1203">
        <v>100</v>
      </c>
      <c r="S1203">
        <v>7389685</v>
      </c>
      <c r="T1203">
        <v>1565685</v>
      </c>
      <c r="U1203">
        <v>5824000</v>
      </c>
      <c r="V1203">
        <v>22</v>
      </c>
      <c r="W1203">
        <v>3617970</v>
      </c>
      <c r="X1203">
        <v>0</v>
      </c>
      <c r="Y1203">
        <v>0</v>
      </c>
      <c r="Z1203">
        <v>0</v>
      </c>
      <c r="AA1203">
        <v>165000</v>
      </c>
      <c r="AB1203">
        <v>0</v>
      </c>
      <c r="AC1203">
        <v>0</v>
      </c>
      <c r="AD1203">
        <v>0</v>
      </c>
      <c r="AE1203">
        <v>165000</v>
      </c>
      <c r="AF1203">
        <v>0</v>
      </c>
      <c r="AG1203">
        <v>472871</v>
      </c>
      <c r="AH1203">
        <v>0</v>
      </c>
      <c r="AI1203">
        <v>648030</v>
      </c>
      <c r="AJ1203">
        <v>1120901</v>
      </c>
      <c r="AK1203">
        <v>676205</v>
      </c>
      <c r="AL1203">
        <v>0</v>
      </c>
      <c r="AM1203">
        <v>564406</v>
      </c>
      <c r="AN1203">
        <v>0</v>
      </c>
      <c r="AO1203">
        <v>60000</v>
      </c>
      <c r="AP1203">
        <v>2421512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150203</v>
      </c>
      <c r="AZ1203">
        <v>1000000</v>
      </c>
      <c r="BA1203">
        <v>0</v>
      </c>
      <c r="BB1203">
        <v>35000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748070</v>
      </c>
      <c r="BN1203">
        <v>74800</v>
      </c>
      <c r="BO1203">
        <v>288650</v>
      </c>
      <c r="BP1203">
        <v>318220</v>
      </c>
      <c r="BQ1203">
        <v>66510</v>
      </c>
      <c r="BR1203">
        <v>10860</v>
      </c>
      <c r="BS1203">
        <v>42550</v>
      </c>
      <c r="BT1203">
        <v>9000</v>
      </c>
      <c r="BU1203">
        <v>7025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229600.978</v>
      </c>
      <c r="CH1203">
        <v>30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12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20</v>
      </c>
      <c r="DA1203">
        <v>0</v>
      </c>
      <c r="DB1203">
        <v>23</v>
      </c>
      <c r="DC1203">
        <v>43</v>
      </c>
      <c r="DD1203">
        <v>24</v>
      </c>
      <c r="DE1203">
        <v>0</v>
      </c>
      <c r="DF1203">
        <v>50.08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2</v>
      </c>
      <c r="DS1203">
        <v>2</v>
      </c>
      <c r="DV1203" s="2"/>
      <c r="DZ1203" t="b">
        <v>1</v>
      </c>
      <c r="EA1203" s="2" t="s">
        <v>201</v>
      </c>
      <c r="ED1203" s="3">
        <v>46174</v>
      </c>
      <c r="EE1203" s="3">
        <v>46203</v>
      </c>
      <c r="EF1203" s="2" t="s">
        <v>173</v>
      </c>
      <c r="EG1203" t="b">
        <v>1</v>
      </c>
      <c r="EH1203" s="2" t="s">
        <v>174</v>
      </c>
      <c r="EK1203" s="2"/>
    </row>
    <row r="1204" spans="1:141" ht="15">
      <c r="A1204" s="3">
        <v>46174</v>
      </c>
      <c r="B1204">
        <v>7340</v>
      </c>
      <c r="D1204" s="2"/>
      <c r="E1204" t="s">
        <v>176</v>
      </c>
      <c r="F1204" s="2" t="s">
        <v>177</v>
      </c>
      <c r="G1204">
        <v>6</v>
      </c>
      <c r="H1204" s="3">
        <v>38061</v>
      </c>
      <c r="J1204">
        <v>115300</v>
      </c>
      <c r="K1204">
        <v>121300</v>
      </c>
      <c r="L1204">
        <v>144549.16699999999</v>
      </c>
      <c r="M1204">
        <v>21</v>
      </c>
      <c r="N1204">
        <v>8</v>
      </c>
      <c r="O1204">
        <v>1</v>
      </c>
      <c r="P1204">
        <v>30</v>
      </c>
      <c r="Q1204">
        <v>100</v>
      </c>
      <c r="R1204">
        <v>100</v>
      </c>
      <c r="S1204">
        <v>6878885</v>
      </c>
      <c r="T1204">
        <v>1498320</v>
      </c>
      <c r="U1204">
        <v>5380565</v>
      </c>
      <c r="V1204">
        <v>22</v>
      </c>
      <c r="W1204">
        <v>3459000</v>
      </c>
      <c r="X1204">
        <v>0</v>
      </c>
      <c r="Y1204">
        <v>0</v>
      </c>
      <c r="Z1204">
        <v>15000</v>
      </c>
      <c r="AA1204">
        <v>165000</v>
      </c>
      <c r="AB1204">
        <v>0</v>
      </c>
      <c r="AC1204">
        <v>0</v>
      </c>
      <c r="AD1204">
        <v>0</v>
      </c>
      <c r="AE1204">
        <v>180000</v>
      </c>
      <c r="AF1204">
        <v>0</v>
      </c>
      <c r="AG1204">
        <v>454875</v>
      </c>
      <c r="AH1204">
        <v>0</v>
      </c>
      <c r="AI1204">
        <v>623368</v>
      </c>
      <c r="AJ1204">
        <v>1078243</v>
      </c>
      <c r="AK1204">
        <v>433647</v>
      </c>
      <c r="AL1204">
        <v>0</v>
      </c>
      <c r="AM1204">
        <v>517558</v>
      </c>
      <c r="AN1204">
        <v>0</v>
      </c>
      <c r="AO1204">
        <v>55000</v>
      </c>
      <c r="AP1204">
        <v>2084448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145437</v>
      </c>
      <c r="AZ1204">
        <v>1000000</v>
      </c>
      <c r="BA1204">
        <v>0</v>
      </c>
      <c r="BB1204">
        <v>10000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724280</v>
      </c>
      <c r="BN1204">
        <v>72420</v>
      </c>
      <c r="BO1204">
        <v>280960</v>
      </c>
      <c r="BP1204">
        <v>299940</v>
      </c>
      <c r="BQ1204">
        <v>61910</v>
      </c>
      <c r="BR1204">
        <v>10380</v>
      </c>
      <c r="BS1204">
        <v>40930</v>
      </c>
      <c r="BT1204">
        <v>0</v>
      </c>
      <c r="BU1204">
        <v>7500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222390.685</v>
      </c>
      <c r="CH1204">
        <v>30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11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20</v>
      </c>
      <c r="DA1204">
        <v>0</v>
      </c>
      <c r="DB1204">
        <v>23</v>
      </c>
      <c r="DC1204">
        <v>43</v>
      </c>
      <c r="DD1204">
        <v>16</v>
      </c>
      <c r="DE1204">
        <v>0</v>
      </c>
      <c r="DF1204">
        <v>47.74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2</v>
      </c>
      <c r="DS1204">
        <v>2</v>
      </c>
      <c r="DV1204" s="2"/>
      <c r="DZ1204" t="b">
        <v>1</v>
      </c>
      <c r="EA1204" s="2" t="s">
        <v>201</v>
      </c>
      <c r="ED1204" s="3">
        <v>46174</v>
      </c>
      <c r="EE1204" s="3">
        <v>46203</v>
      </c>
      <c r="EF1204" s="2" t="s">
        <v>173</v>
      </c>
      <c r="EG1204" t="b">
        <v>1</v>
      </c>
      <c r="EH1204" s="2" t="s">
        <v>174</v>
      </c>
      <c r="EK1204" s="2"/>
    </row>
    <row r="1205" spans="1:141" ht="15">
      <c r="A1205" s="3">
        <v>46174</v>
      </c>
      <c r="B1205">
        <v>7340</v>
      </c>
      <c r="D1205" s="2"/>
      <c r="E1205" t="s">
        <v>176</v>
      </c>
      <c r="F1205" s="2" t="s">
        <v>177</v>
      </c>
      <c r="G1205">
        <v>4</v>
      </c>
      <c r="H1205" s="3">
        <v>38327</v>
      </c>
      <c r="J1205">
        <v>113652</v>
      </c>
      <c r="K1205">
        <v>119152</v>
      </c>
      <c r="L1205">
        <v>141989.467</v>
      </c>
      <c r="M1205">
        <v>21</v>
      </c>
      <c r="N1205">
        <v>8</v>
      </c>
      <c r="O1205">
        <v>1</v>
      </c>
      <c r="P1205">
        <v>30</v>
      </c>
      <c r="Q1205">
        <v>100</v>
      </c>
      <c r="R1205">
        <v>100</v>
      </c>
      <c r="S1205">
        <v>6987912</v>
      </c>
      <c r="T1205">
        <v>1532460</v>
      </c>
      <c r="U1205">
        <v>5455452</v>
      </c>
      <c r="V1205">
        <v>21</v>
      </c>
      <c r="W1205">
        <v>3409560</v>
      </c>
      <c r="X1205">
        <v>0</v>
      </c>
      <c r="Y1205">
        <v>0</v>
      </c>
      <c r="Z1205">
        <v>7500</v>
      </c>
      <c r="AA1205">
        <v>157500</v>
      </c>
      <c r="AB1205">
        <v>0</v>
      </c>
      <c r="AC1205">
        <v>0</v>
      </c>
      <c r="AD1205">
        <v>0</v>
      </c>
      <c r="AE1205">
        <v>165000</v>
      </c>
      <c r="AF1205">
        <v>0</v>
      </c>
      <c r="AG1205">
        <v>446820</v>
      </c>
      <c r="AH1205">
        <v>0</v>
      </c>
      <c r="AI1205">
        <v>452591</v>
      </c>
      <c r="AJ1205">
        <v>899411</v>
      </c>
      <c r="AK1205">
        <v>851936</v>
      </c>
      <c r="AL1205">
        <v>0</v>
      </c>
      <c r="AM1205">
        <v>444498</v>
      </c>
      <c r="AN1205">
        <v>0</v>
      </c>
      <c r="AO1205">
        <v>55000</v>
      </c>
      <c r="AP1205">
        <v>2250845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152507</v>
      </c>
      <c r="AZ1205">
        <v>1000000</v>
      </c>
      <c r="BA1205">
        <v>0</v>
      </c>
      <c r="BB1205">
        <v>10000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747180</v>
      </c>
      <c r="BN1205">
        <v>74710</v>
      </c>
      <c r="BO1205">
        <v>289130</v>
      </c>
      <c r="BP1205">
        <v>305110</v>
      </c>
      <c r="BQ1205">
        <v>62890</v>
      </c>
      <c r="BR1205">
        <v>10230</v>
      </c>
      <c r="BS1205">
        <v>40210</v>
      </c>
      <c r="BT1205">
        <v>3000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230925.076</v>
      </c>
      <c r="CH1205">
        <v>30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11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20</v>
      </c>
      <c r="DA1205">
        <v>0</v>
      </c>
      <c r="DB1205">
        <v>17</v>
      </c>
      <c r="DC1205">
        <v>37</v>
      </c>
      <c r="DD1205">
        <v>32</v>
      </c>
      <c r="DE1205">
        <v>0</v>
      </c>
      <c r="DF1205">
        <v>41.74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2</v>
      </c>
      <c r="DS1205">
        <v>2</v>
      </c>
      <c r="DV1205" s="2"/>
      <c r="DZ1205" t="b">
        <v>1</v>
      </c>
      <c r="EA1205" s="2" t="s">
        <v>201</v>
      </c>
      <c r="ED1205" s="3">
        <v>46174</v>
      </c>
      <c r="EE1205" s="3">
        <v>46203</v>
      </c>
      <c r="EF1205" s="2" t="s">
        <v>173</v>
      </c>
      <c r="EG1205" t="b">
        <v>1</v>
      </c>
      <c r="EH1205" s="2" t="s">
        <v>174</v>
      </c>
      <c r="EK1205" s="2"/>
    </row>
    <row r="1206" spans="1:141" ht="15">
      <c r="A1206" s="3">
        <v>46174</v>
      </c>
      <c r="B1206">
        <v>7340</v>
      </c>
      <c r="D1206" s="2"/>
      <c r="E1206" t="s">
        <v>179</v>
      </c>
      <c r="F1206" s="2" t="s">
        <v>180</v>
      </c>
      <c r="G1206">
        <v>18</v>
      </c>
      <c r="H1206" s="3">
        <v>38901</v>
      </c>
      <c r="J1206">
        <v>107364.966</v>
      </c>
      <c r="K1206">
        <v>112614.933</v>
      </c>
      <c r="L1206">
        <v>134199.462</v>
      </c>
      <c r="M1206">
        <v>21</v>
      </c>
      <c r="N1206">
        <v>8</v>
      </c>
      <c r="O1206">
        <v>1</v>
      </c>
      <c r="P1206">
        <v>30</v>
      </c>
      <c r="Q1206">
        <v>100</v>
      </c>
      <c r="R1206">
        <v>100</v>
      </c>
      <c r="S1206">
        <v>6711993</v>
      </c>
      <c r="T1206">
        <v>1329993</v>
      </c>
      <c r="U1206">
        <v>5382000</v>
      </c>
      <c r="V1206">
        <v>20</v>
      </c>
      <c r="W1206">
        <v>3220948</v>
      </c>
      <c r="X1206">
        <v>0</v>
      </c>
      <c r="Y1206">
        <v>0</v>
      </c>
      <c r="Z1206">
        <v>7500</v>
      </c>
      <c r="AA1206">
        <v>150000</v>
      </c>
      <c r="AB1206">
        <v>0</v>
      </c>
      <c r="AC1206">
        <v>0</v>
      </c>
      <c r="AD1206">
        <v>0</v>
      </c>
      <c r="AE1206">
        <v>157500</v>
      </c>
      <c r="AF1206">
        <v>0</v>
      </c>
      <c r="AG1206">
        <v>422305</v>
      </c>
      <c r="AH1206">
        <v>0</v>
      </c>
      <c r="AI1206">
        <v>578735</v>
      </c>
      <c r="AJ1206">
        <v>1001041</v>
      </c>
      <c r="AK1206">
        <v>603897</v>
      </c>
      <c r="AL1206">
        <v>0</v>
      </c>
      <c r="AM1206">
        <v>504053</v>
      </c>
      <c r="AN1206">
        <v>0</v>
      </c>
      <c r="AO1206">
        <v>60000</v>
      </c>
      <c r="AP1206">
        <v>2168991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139554</v>
      </c>
      <c r="AZ1206">
        <v>1000000</v>
      </c>
      <c r="BA1206">
        <v>0</v>
      </c>
      <c r="BB1206">
        <v>25000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626240</v>
      </c>
      <c r="BN1206">
        <v>62620</v>
      </c>
      <c r="BO1206">
        <v>239250</v>
      </c>
      <c r="BP1206">
        <v>286530</v>
      </c>
      <c r="BQ1206">
        <v>60410</v>
      </c>
      <c r="BR1206">
        <v>9670</v>
      </c>
      <c r="BS1206">
        <v>38000</v>
      </c>
      <c r="BT1206">
        <v>0</v>
      </c>
      <c r="BU1206">
        <v>7273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193273.087</v>
      </c>
      <c r="CH1206">
        <v>30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12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20</v>
      </c>
      <c r="DA1206">
        <v>0</v>
      </c>
      <c r="DB1206">
        <v>23</v>
      </c>
      <c r="DC1206">
        <v>43</v>
      </c>
      <c r="DD1206">
        <v>24</v>
      </c>
      <c r="DE1206">
        <v>0</v>
      </c>
      <c r="DF1206">
        <v>50.08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2</v>
      </c>
      <c r="DS1206">
        <v>2</v>
      </c>
      <c r="DV1206" s="2"/>
      <c r="DZ1206" t="b">
        <v>1</v>
      </c>
      <c r="EA1206" s="2" t="s">
        <v>201</v>
      </c>
      <c r="ED1206" s="3">
        <v>46174</v>
      </c>
      <c r="EE1206" s="3">
        <v>46203</v>
      </c>
      <c r="EF1206" s="2" t="s">
        <v>173</v>
      </c>
      <c r="EG1206" t="b">
        <v>1</v>
      </c>
      <c r="EH1206" s="2" t="s">
        <v>174</v>
      </c>
      <c r="EK1206" s="2"/>
    </row>
    <row r="1207" spans="1:141" ht="15">
      <c r="A1207" s="3">
        <v>46174</v>
      </c>
      <c r="B1207">
        <v>7350</v>
      </c>
      <c r="D1207" s="2"/>
      <c r="E1207" t="s">
        <v>170</v>
      </c>
      <c r="F1207" s="2" t="s">
        <v>171</v>
      </c>
      <c r="G1207">
        <v>9</v>
      </c>
      <c r="H1207" s="3">
        <v>35389</v>
      </c>
      <c r="J1207">
        <v>137261.25599999999</v>
      </c>
      <c r="K1207">
        <v>144886.23300000001</v>
      </c>
      <c r="L1207">
        <v>172656.095</v>
      </c>
      <c r="M1207">
        <v>21</v>
      </c>
      <c r="N1207">
        <v>8</v>
      </c>
      <c r="O1207">
        <v>1</v>
      </c>
      <c r="P1207">
        <v>30</v>
      </c>
      <c r="Q1207">
        <v>100</v>
      </c>
      <c r="R1207">
        <v>100</v>
      </c>
      <c r="S1207">
        <v>8089409</v>
      </c>
      <c r="T1207">
        <v>1917468</v>
      </c>
      <c r="U1207">
        <v>6171941</v>
      </c>
      <c r="V1207">
        <v>29</v>
      </c>
      <c r="W1207">
        <v>4117837</v>
      </c>
      <c r="X1207">
        <v>0</v>
      </c>
      <c r="Y1207">
        <v>0</v>
      </c>
      <c r="Z1207">
        <v>11250</v>
      </c>
      <c r="AA1207">
        <v>217500</v>
      </c>
      <c r="AB1207">
        <v>0</v>
      </c>
      <c r="AC1207">
        <v>0</v>
      </c>
      <c r="AD1207">
        <v>0</v>
      </c>
      <c r="AE1207">
        <v>228750</v>
      </c>
      <c r="AF1207">
        <v>0</v>
      </c>
      <c r="AG1207">
        <v>543323</v>
      </c>
      <c r="AH1207">
        <v>0</v>
      </c>
      <c r="AI1207">
        <v>615087</v>
      </c>
      <c r="AJ1207">
        <v>1158410</v>
      </c>
      <c r="AK1207">
        <v>776952</v>
      </c>
      <c r="AL1207">
        <v>0</v>
      </c>
      <c r="AM1207">
        <v>566398</v>
      </c>
      <c r="AN1207">
        <v>0</v>
      </c>
      <c r="AO1207">
        <v>55000</v>
      </c>
      <c r="AP1207">
        <v>2556760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141062</v>
      </c>
      <c r="AZ1207">
        <v>1000000</v>
      </c>
      <c r="BA1207">
        <v>0</v>
      </c>
      <c r="BB1207">
        <v>45000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965100</v>
      </c>
      <c r="BN1207">
        <v>96510</v>
      </c>
      <c r="BO1207">
        <v>302570</v>
      </c>
      <c r="BP1207">
        <v>346470</v>
      </c>
      <c r="BQ1207">
        <v>72800</v>
      </c>
      <c r="BR1207">
        <v>12360</v>
      </c>
      <c r="BS1207">
        <v>48890</v>
      </c>
      <c r="BT1207">
        <v>0</v>
      </c>
      <c r="BU1207">
        <v>10000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62768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264444.13</v>
      </c>
      <c r="CH1207">
        <v>30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11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20</v>
      </c>
      <c r="DA1207">
        <v>0</v>
      </c>
      <c r="DB1207">
        <v>19</v>
      </c>
      <c r="DC1207">
        <v>39</v>
      </c>
      <c r="DD1207">
        <v>24</v>
      </c>
      <c r="DE1207">
        <v>0</v>
      </c>
      <c r="DF1207">
        <v>43.74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2</v>
      </c>
      <c r="DR1207">
        <v>2</v>
      </c>
      <c r="DS1207">
        <v>2</v>
      </c>
      <c r="DV1207" s="2"/>
      <c r="DZ1207" t="b">
        <v>1</v>
      </c>
      <c r="EA1207" s="2" t="s">
        <v>202</v>
      </c>
      <c r="ED1207" s="3">
        <v>46174</v>
      </c>
      <c r="EE1207" s="3">
        <v>46203</v>
      </c>
      <c r="EF1207" s="2" t="s">
        <v>173</v>
      </c>
      <c r="EG1207" t="b">
        <v>1</v>
      </c>
      <c r="EH1207" s="2" t="s">
        <v>174</v>
      </c>
      <c r="EK1207" s="2"/>
    </row>
    <row r="1208" spans="1:141" ht="15">
      <c r="A1208" s="3">
        <v>46174</v>
      </c>
      <c r="B1208">
        <v>7350</v>
      </c>
      <c r="D1208" s="2"/>
      <c r="E1208" t="s">
        <v>176</v>
      </c>
      <c r="F1208" s="2" t="s">
        <v>177</v>
      </c>
      <c r="G1208">
        <v>6</v>
      </c>
      <c r="H1208" s="3">
        <v>37908</v>
      </c>
      <c r="J1208">
        <v>115300</v>
      </c>
      <c r="K1208">
        <v>121550</v>
      </c>
      <c r="L1208">
        <v>144847.08300000001</v>
      </c>
      <c r="M1208">
        <v>21</v>
      </c>
      <c r="N1208">
        <v>8</v>
      </c>
      <c r="O1208">
        <v>1</v>
      </c>
      <c r="P1208">
        <v>30</v>
      </c>
      <c r="Q1208">
        <v>100</v>
      </c>
      <c r="R1208">
        <v>100</v>
      </c>
      <c r="S1208">
        <v>6930373</v>
      </c>
      <c r="T1208">
        <v>1364373</v>
      </c>
      <c r="U1208">
        <v>5566000</v>
      </c>
      <c r="V1208">
        <v>22</v>
      </c>
      <c r="W1208">
        <v>3459000</v>
      </c>
      <c r="X1208">
        <v>0</v>
      </c>
      <c r="Y1208">
        <v>0</v>
      </c>
      <c r="Z1208">
        <v>22500</v>
      </c>
      <c r="AA1208">
        <v>165000</v>
      </c>
      <c r="AB1208">
        <v>0</v>
      </c>
      <c r="AC1208">
        <v>0</v>
      </c>
      <c r="AD1208">
        <v>0</v>
      </c>
      <c r="AE1208">
        <v>187500</v>
      </c>
      <c r="AF1208">
        <v>0</v>
      </c>
      <c r="AG1208">
        <v>455812</v>
      </c>
      <c r="AH1208">
        <v>0</v>
      </c>
      <c r="AI1208">
        <v>624653</v>
      </c>
      <c r="AJ1208">
        <v>1080465</v>
      </c>
      <c r="AK1208">
        <v>434541</v>
      </c>
      <c r="AL1208">
        <v>0</v>
      </c>
      <c r="AM1208">
        <v>500591</v>
      </c>
      <c r="AN1208">
        <v>0</v>
      </c>
      <c r="AO1208">
        <v>60000</v>
      </c>
      <c r="AP1208">
        <v>2075597</v>
      </c>
      <c r="AQ1208">
        <v>0</v>
      </c>
      <c r="AR1208">
        <v>47374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135902</v>
      </c>
      <c r="AZ1208">
        <v>1000000</v>
      </c>
      <c r="BA1208">
        <v>0</v>
      </c>
      <c r="BB1208">
        <v>25000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669310</v>
      </c>
      <c r="BN1208">
        <v>66930</v>
      </c>
      <c r="BO1208">
        <v>222110</v>
      </c>
      <c r="BP1208">
        <v>291760</v>
      </c>
      <c r="BQ1208">
        <v>62370</v>
      </c>
      <c r="BR1208">
        <v>10380</v>
      </c>
      <c r="BS1208">
        <v>41020</v>
      </c>
      <c r="BT1208">
        <v>0</v>
      </c>
      <c r="BU1208">
        <v>493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203157.63</v>
      </c>
      <c r="CH1208">
        <v>30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12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20</v>
      </c>
      <c r="DA1208">
        <v>0</v>
      </c>
      <c r="DB1208">
        <v>23</v>
      </c>
      <c r="DC1208">
        <v>43</v>
      </c>
      <c r="DD1208">
        <v>16</v>
      </c>
      <c r="DE1208">
        <v>0</v>
      </c>
      <c r="DF1208">
        <v>46.08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2</v>
      </c>
      <c r="DS1208">
        <v>2</v>
      </c>
      <c r="DV1208" s="2"/>
      <c r="DZ1208" t="b">
        <v>1</v>
      </c>
      <c r="EA1208" s="2" t="s">
        <v>202</v>
      </c>
      <c r="ED1208" s="3">
        <v>46174</v>
      </c>
      <c r="EE1208" s="3">
        <v>46203</v>
      </c>
      <c r="EF1208" s="2" t="s">
        <v>173</v>
      </c>
      <c r="EG1208" t="b">
        <v>1</v>
      </c>
      <c r="EH1208" s="2" t="s">
        <v>174</v>
      </c>
      <c r="EK1208" s="2"/>
    </row>
    <row r="1209" spans="1:141" ht="15">
      <c r="A1209" s="3">
        <v>46174</v>
      </c>
      <c r="B1209">
        <v>7350</v>
      </c>
      <c r="D1209" s="2"/>
      <c r="E1209" t="s">
        <v>176</v>
      </c>
      <c r="F1209" s="2" t="s">
        <v>177</v>
      </c>
      <c r="G1209">
        <v>1</v>
      </c>
      <c r="H1209" s="3">
        <v>38600</v>
      </c>
      <c r="J1209">
        <v>110982</v>
      </c>
      <c r="K1209">
        <v>116232</v>
      </c>
      <c r="L1209">
        <v>138509.79999999999</v>
      </c>
      <c r="M1209">
        <v>21</v>
      </c>
      <c r="N1209">
        <v>8</v>
      </c>
      <c r="O1209">
        <v>1</v>
      </c>
      <c r="P1209">
        <v>30</v>
      </c>
      <c r="Q1209">
        <v>100</v>
      </c>
      <c r="R1209">
        <v>100</v>
      </c>
      <c r="S1209">
        <v>6561392</v>
      </c>
      <c r="T1209">
        <v>1382060</v>
      </c>
      <c r="U1209">
        <v>5179332</v>
      </c>
      <c r="V1209">
        <v>20</v>
      </c>
      <c r="W1209">
        <v>3329460</v>
      </c>
      <c r="X1209">
        <v>0</v>
      </c>
      <c r="Y1209">
        <v>0</v>
      </c>
      <c r="Z1209">
        <v>7500</v>
      </c>
      <c r="AA1209">
        <v>150000</v>
      </c>
      <c r="AB1209">
        <v>0</v>
      </c>
      <c r="AC1209">
        <v>0</v>
      </c>
      <c r="AD1209">
        <v>0</v>
      </c>
      <c r="AE1209">
        <v>157500</v>
      </c>
      <c r="AF1209">
        <v>0</v>
      </c>
      <c r="AG1209">
        <v>435870</v>
      </c>
      <c r="AH1209">
        <v>0</v>
      </c>
      <c r="AI1209">
        <v>493441</v>
      </c>
      <c r="AJ1209">
        <v>929311</v>
      </c>
      <c r="AK1209">
        <v>415529</v>
      </c>
      <c r="AL1209">
        <v>0</v>
      </c>
      <c r="AM1209">
        <v>478689</v>
      </c>
      <c r="AN1209">
        <v>0</v>
      </c>
      <c r="AO1209">
        <v>60000</v>
      </c>
      <c r="AP1209">
        <v>1883529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135903</v>
      </c>
      <c r="AZ1209">
        <v>1000000</v>
      </c>
      <c r="BA1209">
        <v>0</v>
      </c>
      <c r="BB1209">
        <v>55000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659270</v>
      </c>
      <c r="BN1209">
        <v>65920</v>
      </c>
      <c r="BO1209">
        <v>250230</v>
      </c>
      <c r="BP1209">
        <v>285380</v>
      </c>
      <c r="BQ1209">
        <v>59050</v>
      </c>
      <c r="BR1209">
        <v>9990</v>
      </c>
      <c r="BS1209">
        <v>39220</v>
      </c>
      <c r="BT1209">
        <v>8000</v>
      </c>
      <c r="BU1209">
        <v>5000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203384.652</v>
      </c>
      <c r="CH1209">
        <v>30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12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20</v>
      </c>
      <c r="DA1209">
        <v>0</v>
      </c>
      <c r="DB1209">
        <v>19</v>
      </c>
      <c r="DC1209">
        <v>39</v>
      </c>
      <c r="DD1209">
        <v>16</v>
      </c>
      <c r="DE1209">
        <v>0</v>
      </c>
      <c r="DF1209">
        <v>46.08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2</v>
      </c>
      <c r="DS1209">
        <v>2</v>
      </c>
      <c r="DV1209" s="2"/>
      <c r="DZ1209" t="b">
        <v>1</v>
      </c>
      <c r="EA1209" s="2" t="s">
        <v>202</v>
      </c>
      <c r="ED1209" s="3">
        <v>46174</v>
      </c>
      <c r="EE1209" s="3">
        <v>46203</v>
      </c>
      <c r="EF1209" s="2" t="s">
        <v>173</v>
      </c>
      <c r="EG1209" t="b">
        <v>1</v>
      </c>
      <c r="EH1209" s="2" t="s">
        <v>174</v>
      </c>
      <c r="EK1209" s="2"/>
    </row>
    <row r="1210" spans="1:141" ht="15">
      <c r="A1210" s="3">
        <v>46174</v>
      </c>
      <c r="B1210">
        <v>7350</v>
      </c>
      <c r="D1210" s="2"/>
      <c r="E1210" t="s">
        <v>176</v>
      </c>
      <c r="F1210" s="2" t="s">
        <v>177</v>
      </c>
      <c r="G1210">
        <v>1</v>
      </c>
      <c r="H1210" s="3">
        <v>38663</v>
      </c>
      <c r="J1210">
        <v>110982</v>
      </c>
      <c r="K1210">
        <v>115982</v>
      </c>
      <c r="L1210">
        <v>138211.883</v>
      </c>
      <c r="M1210">
        <v>21</v>
      </c>
      <c r="N1210">
        <v>8</v>
      </c>
      <c r="O1210">
        <v>1</v>
      </c>
      <c r="P1210">
        <v>30</v>
      </c>
      <c r="Q1210">
        <v>100</v>
      </c>
      <c r="R1210">
        <v>100</v>
      </c>
      <c r="S1210">
        <v>6458401</v>
      </c>
      <c r="T1210">
        <v>1373401</v>
      </c>
      <c r="U1210">
        <v>5085000</v>
      </c>
      <c r="V1210">
        <v>20</v>
      </c>
      <c r="W1210">
        <v>3329460</v>
      </c>
      <c r="X1210">
        <v>0</v>
      </c>
      <c r="Y1210">
        <v>0</v>
      </c>
      <c r="Z1210">
        <v>0</v>
      </c>
      <c r="AA1210">
        <v>150000</v>
      </c>
      <c r="AB1210">
        <v>0</v>
      </c>
      <c r="AC1210">
        <v>0</v>
      </c>
      <c r="AD1210">
        <v>0</v>
      </c>
      <c r="AE1210">
        <v>150000</v>
      </c>
      <c r="AF1210">
        <v>0</v>
      </c>
      <c r="AG1210">
        <v>434932</v>
      </c>
      <c r="AH1210">
        <v>0</v>
      </c>
      <c r="AI1210">
        <v>492379</v>
      </c>
      <c r="AJ1210">
        <v>927312</v>
      </c>
      <c r="AK1210">
        <v>414635</v>
      </c>
      <c r="AL1210">
        <v>0</v>
      </c>
      <c r="AM1210">
        <v>453404</v>
      </c>
      <c r="AN1210">
        <v>0</v>
      </c>
      <c r="AO1210">
        <v>55000</v>
      </c>
      <c r="AP1210">
        <v>1850351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128590</v>
      </c>
      <c r="AZ1210">
        <v>1000000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670730</v>
      </c>
      <c r="BN1210">
        <v>67070</v>
      </c>
      <c r="BO1210">
        <v>229660</v>
      </c>
      <c r="BP1210">
        <v>278790</v>
      </c>
      <c r="BQ1210">
        <v>58130</v>
      </c>
      <c r="BR1210">
        <v>9990</v>
      </c>
      <c r="BS1210">
        <v>39140</v>
      </c>
      <c r="BT1210">
        <v>11000</v>
      </c>
      <c r="BU1210">
        <v>8891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204162.924</v>
      </c>
      <c r="CH1210">
        <v>30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11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20</v>
      </c>
      <c r="DA1210">
        <v>0</v>
      </c>
      <c r="DB1210">
        <v>19</v>
      </c>
      <c r="DC1210">
        <v>39</v>
      </c>
      <c r="DD1210">
        <v>16</v>
      </c>
      <c r="DE1210">
        <v>0</v>
      </c>
      <c r="DF1210">
        <v>43.74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2</v>
      </c>
      <c r="DS1210">
        <v>2</v>
      </c>
      <c r="DV1210" s="2"/>
      <c r="DZ1210" t="b">
        <v>1</v>
      </c>
      <c r="EA1210" s="2" t="s">
        <v>202</v>
      </c>
      <c r="ED1210" s="3">
        <v>46174</v>
      </c>
      <c r="EE1210" s="3">
        <v>46203</v>
      </c>
      <c r="EF1210" s="2" t="s">
        <v>173</v>
      </c>
      <c r="EG1210" t="b">
        <v>1</v>
      </c>
      <c r="EH1210" s="2" t="s">
        <v>174</v>
      </c>
      <c r="EK1210" s="2"/>
    </row>
    <row r="1211" spans="1:141" ht="15">
      <c r="A1211" s="3">
        <v>46174</v>
      </c>
      <c r="B1211">
        <v>7370</v>
      </c>
      <c r="D1211" s="2"/>
      <c r="E1211" t="s">
        <v>170</v>
      </c>
      <c r="F1211" s="2" t="s">
        <v>171</v>
      </c>
      <c r="G1211">
        <v>3</v>
      </c>
      <c r="H1211" s="3">
        <v>34953</v>
      </c>
      <c r="J1211">
        <v>131793.25599999999</v>
      </c>
      <c r="K1211">
        <v>139543.23300000001</v>
      </c>
      <c r="L1211">
        <v>166289.01999999999</v>
      </c>
      <c r="M1211">
        <v>21</v>
      </c>
      <c r="N1211">
        <v>8</v>
      </c>
      <c r="O1211">
        <v>1</v>
      </c>
      <c r="P1211">
        <v>30</v>
      </c>
      <c r="Q1211">
        <v>100</v>
      </c>
      <c r="R1211">
        <v>100</v>
      </c>
      <c r="S1211">
        <v>8102377</v>
      </c>
      <c r="T1211">
        <v>1753377</v>
      </c>
      <c r="U1211">
        <v>6349000</v>
      </c>
      <c r="V1211">
        <v>30</v>
      </c>
      <c r="W1211">
        <v>3953797</v>
      </c>
      <c r="X1211">
        <v>0</v>
      </c>
      <c r="Y1211">
        <v>0</v>
      </c>
      <c r="Z1211">
        <v>7500</v>
      </c>
      <c r="AA1211">
        <v>225000</v>
      </c>
      <c r="AB1211">
        <v>0</v>
      </c>
      <c r="AC1211">
        <v>0</v>
      </c>
      <c r="AD1211">
        <v>0</v>
      </c>
      <c r="AE1211">
        <v>232500</v>
      </c>
      <c r="AF1211">
        <v>0</v>
      </c>
      <c r="AG1211">
        <v>523287</v>
      </c>
      <c r="AH1211">
        <v>0</v>
      </c>
      <c r="AI1211">
        <v>592404</v>
      </c>
      <c r="AJ1211">
        <v>1115691</v>
      </c>
      <c r="AK1211">
        <v>997734</v>
      </c>
      <c r="AL1211">
        <v>0</v>
      </c>
      <c r="AM1211">
        <v>574694</v>
      </c>
      <c r="AN1211">
        <v>0</v>
      </c>
      <c r="AO1211">
        <v>60000</v>
      </c>
      <c r="AP1211">
        <v>2748119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132961</v>
      </c>
      <c r="AZ1211">
        <v>1000000</v>
      </c>
      <c r="BA1211">
        <v>0</v>
      </c>
      <c r="BB1211">
        <v>35000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1070670</v>
      </c>
      <c r="BN1211">
        <v>107060</v>
      </c>
      <c r="BO1211">
        <v>0</v>
      </c>
      <c r="BP1211">
        <v>351780</v>
      </c>
      <c r="BQ1211">
        <v>72920</v>
      </c>
      <c r="BR1211">
        <v>11870</v>
      </c>
      <c r="BS1211">
        <v>47090</v>
      </c>
      <c r="BT1211">
        <v>1000</v>
      </c>
      <c r="BU1211">
        <v>7043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83944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239442.391</v>
      </c>
      <c r="CH1211">
        <v>30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12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20</v>
      </c>
      <c r="DA1211">
        <v>0</v>
      </c>
      <c r="DB1211">
        <v>19</v>
      </c>
      <c r="DC1211">
        <v>39</v>
      </c>
      <c r="DD1211">
        <v>32</v>
      </c>
      <c r="DE1211">
        <v>0</v>
      </c>
      <c r="DF1211">
        <v>46.08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2</v>
      </c>
      <c r="DS1211">
        <v>2</v>
      </c>
      <c r="DV1211" s="2"/>
      <c r="DZ1211" t="b">
        <v>1</v>
      </c>
      <c r="EA1211" s="2" t="s">
        <v>203</v>
      </c>
      <c r="ED1211" s="3">
        <v>46174</v>
      </c>
      <c r="EE1211" s="3">
        <v>46203</v>
      </c>
      <c r="EF1211" s="2" t="s">
        <v>173</v>
      </c>
      <c r="EG1211" t="b">
        <v>1</v>
      </c>
      <c r="EH1211" s="2" t="s">
        <v>174</v>
      </c>
      <c r="EK1211" s="2"/>
    </row>
    <row r="1212" spans="1:141" ht="15">
      <c r="A1212" s="3">
        <v>46174</v>
      </c>
      <c r="B1212">
        <v>7370</v>
      </c>
      <c r="D1212" s="2"/>
      <c r="E1212" t="s">
        <v>170</v>
      </c>
      <c r="F1212" s="2" t="s">
        <v>171</v>
      </c>
      <c r="G1212">
        <v>5</v>
      </c>
      <c r="H1212" s="3">
        <v>35444</v>
      </c>
      <c r="J1212">
        <v>133752.25599999999</v>
      </c>
      <c r="K1212">
        <v>141002.23300000001</v>
      </c>
      <c r="L1212">
        <v>168027.66099999999</v>
      </c>
      <c r="M1212">
        <v>21</v>
      </c>
      <c r="N1212">
        <v>8</v>
      </c>
      <c r="O1212">
        <v>1</v>
      </c>
      <c r="P1212">
        <v>30</v>
      </c>
      <c r="Q1212">
        <v>100</v>
      </c>
      <c r="R1212">
        <v>100</v>
      </c>
      <c r="S1212">
        <v>7906970</v>
      </c>
      <c r="T1212">
        <v>1789970</v>
      </c>
      <c r="U1212">
        <v>6117000</v>
      </c>
      <c r="V1212">
        <v>29</v>
      </c>
      <c r="W1212">
        <v>4012567</v>
      </c>
      <c r="X1212">
        <v>0</v>
      </c>
      <c r="Y1212">
        <v>0</v>
      </c>
      <c r="Z1212">
        <v>0</v>
      </c>
      <c r="AA1212">
        <v>217500</v>
      </c>
      <c r="AB1212">
        <v>0</v>
      </c>
      <c r="AC1212">
        <v>0</v>
      </c>
      <c r="AD1212">
        <v>0</v>
      </c>
      <c r="AE1212">
        <v>217500</v>
      </c>
      <c r="AF1212">
        <v>0</v>
      </c>
      <c r="AG1212">
        <v>528758</v>
      </c>
      <c r="AH1212">
        <v>0</v>
      </c>
      <c r="AI1212">
        <v>598598</v>
      </c>
      <c r="AJ1212">
        <v>1127356</v>
      </c>
      <c r="AK1212">
        <v>756124</v>
      </c>
      <c r="AL1212">
        <v>0</v>
      </c>
      <c r="AM1212">
        <v>580703</v>
      </c>
      <c r="AN1212">
        <v>0</v>
      </c>
      <c r="AO1212">
        <v>60000</v>
      </c>
      <c r="AP1212">
        <v>2524183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132720</v>
      </c>
      <c r="AZ1212">
        <v>1000000</v>
      </c>
      <c r="BA1212">
        <v>0</v>
      </c>
      <c r="BB1212">
        <v>20000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913500</v>
      </c>
      <c r="BN1212">
        <v>91350</v>
      </c>
      <c r="BO1212">
        <v>302570</v>
      </c>
      <c r="BP1212">
        <v>342970</v>
      </c>
      <c r="BQ1212">
        <v>71160</v>
      </c>
      <c r="BR1212">
        <v>12040</v>
      </c>
      <c r="BS1212">
        <v>47580</v>
      </c>
      <c r="BT1212">
        <v>1000</v>
      </c>
      <c r="BU1212">
        <v>7800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250187.511</v>
      </c>
      <c r="CH1212">
        <v>30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12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20</v>
      </c>
      <c r="DA1212">
        <v>0</v>
      </c>
      <c r="DB1212">
        <v>19</v>
      </c>
      <c r="DC1212">
        <v>39</v>
      </c>
      <c r="DD1212">
        <v>24</v>
      </c>
      <c r="DE1212">
        <v>0</v>
      </c>
      <c r="DF1212">
        <v>46.08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1</v>
      </c>
      <c r="DR1212">
        <v>2</v>
      </c>
      <c r="DS1212">
        <v>2</v>
      </c>
      <c r="DV1212" s="2"/>
      <c r="DZ1212" t="b">
        <v>1</v>
      </c>
      <c r="EA1212" s="2" t="s">
        <v>203</v>
      </c>
      <c r="ED1212" s="3">
        <v>46174</v>
      </c>
      <c r="EE1212" s="3">
        <v>46203</v>
      </c>
      <c r="EF1212" s="2" t="s">
        <v>173</v>
      </c>
      <c r="EG1212" t="b">
        <v>1</v>
      </c>
      <c r="EH1212" s="2" t="s">
        <v>174</v>
      </c>
      <c r="EK1212" s="2"/>
    </row>
    <row r="1213" spans="1:141" ht="15">
      <c r="A1213" s="3">
        <v>46174</v>
      </c>
      <c r="B1213">
        <v>7370</v>
      </c>
      <c r="D1213" s="2"/>
      <c r="E1213" t="s">
        <v>176</v>
      </c>
      <c r="F1213" s="2" t="s">
        <v>177</v>
      </c>
      <c r="G1213">
        <v>8</v>
      </c>
      <c r="H1213" s="3">
        <v>37599</v>
      </c>
      <c r="J1213">
        <v>116766</v>
      </c>
      <c r="K1213">
        <v>122516</v>
      </c>
      <c r="L1213">
        <v>145998.23300000001</v>
      </c>
      <c r="M1213">
        <v>21</v>
      </c>
      <c r="N1213">
        <v>8</v>
      </c>
      <c r="O1213">
        <v>1</v>
      </c>
      <c r="P1213">
        <v>30</v>
      </c>
      <c r="Q1213">
        <v>100</v>
      </c>
      <c r="R1213">
        <v>100</v>
      </c>
      <c r="S1213">
        <v>6953227</v>
      </c>
      <c r="T1213">
        <v>1361008</v>
      </c>
      <c r="U1213">
        <v>5592219</v>
      </c>
      <c r="V1213">
        <v>23</v>
      </c>
      <c r="W1213">
        <v>3502980</v>
      </c>
      <c r="X1213">
        <v>0</v>
      </c>
      <c r="Y1213">
        <v>0</v>
      </c>
      <c r="Z1213">
        <v>0</v>
      </c>
      <c r="AA1213">
        <v>172500</v>
      </c>
      <c r="AB1213">
        <v>0</v>
      </c>
      <c r="AC1213">
        <v>0</v>
      </c>
      <c r="AD1213">
        <v>0</v>
      </c>
      <c r="AE1213">
        <v>172500</v>
      </c>
      <c r="AF1213">
        <v>0</v>
      </c>
      <c r="AG1213">
        <v>459435</v>
      </c>
      <c r="AH1213">
        <v>0</v>
      </c>
      <c r="AI1213">
        <v>465369</v>
      </c>
      <c r="AJ1213">
        <v>924804</v>
      </c>
      <c r="AK1213">
        <v>656992</v>
      </c>
      <c r="AL1213">
        <v>0</v>
      </c>
      <c r="AM1213">
        <v>457047</v>
      </c>
      <c r="AN1213">
        <v>0</v>
      </c>
      <c r="AO1213">
        <v>55000</v>
      </c>
      <c r="AP1213">
        <v>2093843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128904</v>
      </c>
      <c r="AZ1213">
        <v>1000000</v>
      </c>
      <c r="BA1213">
        <v>0</v>
      </c>
      <c r="BB1213">
        <v>55000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575910</v>
      </c>
      <c r="BN1213">
        <v>57590</v>
      </c>
      <c r="BO1213">
        <v>254550</v>
      </c>
      <c r="BP1213">
        <v>298470</v>
      </c>
      <c r="BQ1213">
        <v>62580</v>
      </c>
      <c r="BR1213">
        <v>10510</v>
      </c>
      <c r="BS1213">
        <v>41340</v>
      </c>
      <c r="BT1213">
        <v>0</v>
      </c>
      <c r="BU1213">
        <v>1000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59058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204806.326</v>
      </c>
      <c r="CH1213">
        <v>30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11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20</v>
      </c>
      <c r="DA1213">
        <v>0</v>
      </c>
      <c r="DB1213">
        <v>17</v>
      </c>
      <c r="DC1213">
        <v>37</v>
      </c>
      <c r="DD1213">
        <v>24</v>
      </c>
      <c r="DE1213">
        <v>0</v>
      </c>
      <c r="DF1213">
        <v>41.74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2</v>
      </c>
      <c r="DS1213">
        <v>2</v>
      </c>
      <c r="DV1213" s="2"/>
      <c r="DZ1213" t="b">
        <v>1</v>
      </c>
      <c r="EA1213" s="2" t="s">
        <v>203</v>
      </c>
      <c r="ED1213" s="3">
        <v>46174</v>
      </c>
      <c r="EE1213" s="3">
        <v>46203</v>
      </c>
      <c r="EF1213" s="2" t="s">
        <v>173</v>
      </c>
      <c r="EG1213" t="b">
        <v>1</v>
      </c>
      <c r="EH1213" s="2" t="s">
        <v>174</v>
      </c>
      <c r="EK1213" s="2"/>
    </row>
    <row r="1214" spans="1:141" ht="15">
      <c r="A1214" s="3">
        <v>46174</v>
      </c>
      <c r="B1214">
        <v>7370</v>
      </c>
      <c r="D1214" s="2"/>
      <c r="E1214" t="s">
        <v>176</v>
      </c>
      <c r="F1214" s="2" t="s">
        <v>177</v>
      </c>
      <c r="G1214">
        <v>7</v>
      </c>
      <c r="H1214" s="3">
        <v>37895</v>
      </c>
      <c r="J1214">
        <v>116033</v>
      </c>
      <c r="K1214">
        <v>121908</v>
      </c>
      <c r="L1214">
        <v>145273.70000000001</v>
      </c>
      <c r="M1214">
        <v>21</v>
      </c>
      <c r="N1214">
        <v>8</v>
      </c>
      <c r="O1214">
        <v>1</v>
      </c>
      <c r="P1214">
        <v>30</v>
      </c>
      <c r="Q1214">
        <v>100</v>
      </c>
      <c r="R1214">
        <v>100</v>
      </c>
      <c r="S1214">
        <v>6619432</v>
      </c>
      <c r="T1214">
        <v>1298432</v>
      </c>
      <c r="U1214">
        <v>5321000</v>
      </c>
      <c r="V1214">
        <v>22</v>
      </c>
      <c r="W1214">
        <v>3480990</v>
      </c>
      <c r="X1214">
        <v>0</v>
      </c>
      <c r="Y1214">
        <v>0</v>
      </c>
      <c r="Z1214">
        <v>11250</v>
      </c>
      <c r="AA1214">
        <v>165000</v>
      </c>
      <c r="AB1214">
        <v>0</v>
      </c>
      <c r="AC1214">
        <v>0</v>
      </c>
      <c r="AD1214">
        <v>0</v>
      </c>
      <c r="AE1214">
        <v>176250</v>
      </c>
      <c r="AF1214">
        <v>0</v>
      </c>
      <c r="AG1214">
        <v>457155</v>
      </c>
      <c r="AH1214">
        <v>0</v>
      </c>
      <c r="AI1214">
        <v>517537</v>
      </c>
      <c r="AJ1214">
        <v>974692</v>
      </c>
      <c r="AK1214">
        <v>217910</v>
      </c>
      <c r="AL1214">
        <v>0</v>
      </c>
      <c r="AM1214">
        <v>476570</v>
      </c>
      <c r="AN1214">
        <v>0</v>
      </c>
      <c r="AO1214">
        <v>55000</v>
      </c>
      <c r="AP1214">
        <v>1724172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193020</v>
      </c>
      <c r="AZ1214">
        <v>1000000</v>
      </c>
      <c r="BA1214">
        <v>0</v>
      </c>
      <c r="BB1214">
        <v>45000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496770</v>
      </c>
      <c r="BN1214">
        <v>49670</v>
      </c>
      <c r="BO1214">
        <v>267180</v>
      </c>
      <c r="BP1214">
        <v>288650</v>
      </c>
      <c r="BQ1214">
        <v>59570</v>
      </c>
      <c r="BR1214">
        <v>10450</v>
      </c>
      <c r="BS1214">
        <v>41140</v>
      </c>
      <c r="BT1214">
        <v>5000</v>
      </c>
      <c r="BU1214">
        <v>7538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72464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223137.196</v>
      </c>
      <c r="CH1214">
        <v>30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11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20</v>
      </c>
      <c r="DA1214">
        <v>0</v>
      </c>
      <c r="DB1214">
        <v>19</v>
      </c>
      <c r="DC1214">
        <v>39</v>
      </c>
      <c r="DD1214">
        <v>8</v>
      </c>
      <c r="DE1214">
        <v>0</v>
      </c>
      <c r="DF1214">
        <v>43.74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1</v>
      </c>
      <c r="DR1214">
        <v>2</v>
      </c>
      <c r="DS1214">
        <v>2</v>
      </c>
      <c r="DV1214" s="2"/>
      <c r="DZ1214" t="b">
        <v>1</v>
      </c>
      <c r="EA1214" s="2" t="s">
        <v>203</v>
      </c>
      <c r="ED1214" s="3">
        <v>46174</v>
      </c>
      <c r="EE1214" s="3">
        <v>46203</v>
      </c>
      <c r="EF1214" s="2" t="s">
        <v>173</v>
      </c>
      <c r="EG1214" t="b">
        <v>1</v>
      </c>
      <c r="EH1214" s="2" t="s">
        <v>174</v>
      </c>
      <c r="EK1214" s="2"/>
    </row>
    <row r="1215" spans="1:141" ht="15">
      <c r="A1215" s="3">
        <v>46174</v>
      </c>
      <c r="B1215">
        <v>7370</v>
      </c>
      <c r="D1215" s="2"/>
      <c r="E1215" t="s">
        <v>176</v>
      </c>
      <c r="F1215" s="2" t="s">
        <v>177</v>
      </c>
      <c r="G1215">
        <v>3</v>
      </c>
      <c r="H1215" s="3">
        <v>37895</v>
      </c>
      <c r="J1215">
        <v>112762</v>
      </c>
      <c r="K1215">
        <v>118262</v>
      </c>
      <c r="L1215">
        <v>140928.883</v>
      </c>
      <c r="M1215">
        <v>21</v>
      </c>
      <c r="N1215">
        <v>8</v>
      </c>
      <c r="O1215">
        <v>1</v>
      </c>
      <c r="P1215">
        <v>30</v>
      </c>
      <c r="Q1215">
        <v>100</v>
      </c>
      <c r="R1215">
        <v>100</v>
      </c>
      <c r="S1215">
        <v>6489776</v>
      </c>
      <c r="T1215">
        <v>1422776</v>
      </c>
      <c r="U1215">
        <v>5067000</v>
      </c>
      <c r="V1215">
        <v>22</v>
      </c>
      <c r="W1215">
        <v>3382860</v>
      </c>
      <c r="X1215">
        <v>0</v>
      </c>
      <c r="Y1215">
        <v>0</v>
      </c>
      <c r="Z1215">
        <v>0</v>
      </c>
      <c r="AA1215">
        <v>165000</v>
      </c>
      <c r="AB1215">
        <v>0</v>
      </c>
      <c r="AC1215">
        <v>0</v>
      </c>
      <c r="AD1215">
        <v>0</v>
      </c>
      <c r="AE1215">
        <v>165000</v>
      </c>
      <c r="AF1215">
        <v>0</v>
      </c>
      <c r="AG1215">
        <v>443482</v>
      </c>
      <c r="AH1215">
        <v>0</v>
      </c>
      <c r="AI1215">
        <v>449210</v>
      </c>
      <c r="AJ1215">
        <v>892693</v>
      </c>
      <c r="AK1215">
        <v>422786</v>
      </c>
      <c r="AL1215">
        <v>0</v>
      </c>
      <c r="AM1215">
        <v>441177</v>
      </c>
      <c r="AN1215">
        <v>0</v>
      </c>
      <c r="AO1215">
        <v>55000</v>
      </c>
      <c r="AP1215">
        <v>1811656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130260</v>
      </c>
      <c r="AZ1215">
        <v>1000000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633660</v>
      </c>
      <c r="BN1215">
        <v>63360</v>
      </c>
      <c r="BO1215">
        <v>247230</v>
      </c>
      <c r="BP1215">
        <v>272910</v>
      </c>
      <c r="BQ1215">
        <v>58410</v>
      </c>
      <c r="BR1215">
        <v>10150</v>
      </c>
      <c r="BS1215">
        <v>39910</v>
      </c>
      <c r="BT1215">
        <v>12000</v>
      </c>
      <c r="BU1215">
        <v>6758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78388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209819.717</v>
      </c>
      <c r="CH1215">
        <v>30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11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20</v>
      </c>
      <c r="DA1215">
        <v>0</v>
      </c>
      <c r="DB1215">
        <v>17</v>
      </c>
      <c r="DC1215">
        <v>37</v>
      </c>
      <c r="DD1215">
        <v>16</v>
      </c>
      <c r="DE1215">
        <v>0</v>
      </c>
      <c r="DF1215">
        <v>41.74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2</v>
      </c>
      <c r="DS1215">
        <v>2</v>
      </c>
      <c r="DV1215" s="2"/>
      <c r="DZ1215" t="b">
        <v>1</v>
      </c>
      <c r="EA1215" s="2" t="s">
        <v>203</v>
      </c>
      <c r="ED1215" s="3">
        <v>46174</v>
      </c>
      <c r="EE1215" s="3">
        <v>46203</v>
      </c>
      <c r="EF1215" s="2" t="s">
        <v>173</v>
      </c>
      <c r="EG1215" t="b">
        <v>1</v>
      </c>
      <c r="EH1215" s="2" t="s">
        <v>174</v>
      </c>
      <c r="EK1215" s="2"/>
    </row>
    <row r="1216" spans="1:141" ht="15">
      <c r="A1216" s="3">
        <v>46174</v>
      </c>
      <c r="B1216">
        <v>7370</v>
      </c>
      <c r="D1216" s="2"/>
      <c r="E1216" t="s">
        <v>176</v>
      </c>
      <c r="F1216" s="2" t="s">
        <v>177</v>
      </c>
      <c r="G1216">
        <v>5</v>
      </c>
      <c r="H1216" s="3">
        <v>37907</v>
      </c>
      <c r="J1216">
        <v>114476</v>
      </c>
      <c r="K1216">
        <v>119976</v>
      </c>
      <c r="L1216">
        <v>142971.4</v>
      </c>
      <c r="M1216">
        <v>21</v>
      </c>
      <c r="N1216">
        <v>8</v>
      </c>
      <c r="O1216">
        <v>1</v>
      </c>
      <c r="P1216">
        <v>30</v>
      </c>
      <c r="Q1216">
        <v>100</v>
      </c>
      <c r="R1216">
        <v>100</v>
      </c>
      <c r="S1216">
        <v>6915414</v>
      </c>
      <c r="T1216">
        <v>1276334</v>
      </c>
      <c r="U1216">
        <v>5639080</v>
      </c>
      <c r="V1216">
        <v>22</v>
      </c>
      <c r="W1216">
        <v>3434280</v>
      </c>
      <c r="X1216">
        <v>0</v>
      </c>
      <c r="Y1216">
        <v>0</v>
      </c>
      <c r="Z1216">
        <v>0</v>
      </c>
      <c r="AA1216">
        <v>165000</v>
      </c>
      <c r="AB1216">
        <v>0</v>
      </c>
      <c r="AC1216">
        <v>0</v>
      </c>
      <c r="AD1216">
        <v>0</v>
      </c>
      <c r="AE1216">
        <v>165000</v>
      </c>
      <c r="AF1216">
        <v>0</v>
      </c>
      <c r="AG1216">
        <v>449910</v>
      </c>
      <c r="AH1216">
        <v>0</v>
      </c>
      <c r="AI1216">
        <v>509335</v>
      </c>
      <c r="AJ1216">
        <v>959245</v>
      </c>
      <c r="AK1216">
        <v>643371</v>
      </c>
      <c r="AL1216">
        <v>0</v>
      </c>
      <c r="AM1216">
        <v>469017</v>
      </c>
      <c r="AN1216">
        <v>0</v>
      </c>
      <c r="AO1216">
        <v>55000</v>
      </c>
      <c r="AP1216">
        <v>2126633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144501</v>
      </c>
      <c r="AZ1216">
        <v>1000000</v>
      </c>
      <c r="BA1216">
        <v>0</v>
      </c>
      <c r="BB1216">
        <v>45000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492570</v>
      </c>
      <c r="BN1216">
        <v>49250</v>
      </c>
      <c r="BO1216">
        <v>260300</v>
      </c>
      <c r="BP1216">
        <v>289890</v>
      </c>
      <c r="BQ1216">
        <v>62240</v>
      </c>
      <c r="BR1216">
        <v>10310</v>
      </c>
      <c r="BS1216">
        <v>40490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71284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229134.065</v>
      </c>
      <c r="CH1216">
        <v>30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20</v>
      </c>
      <c r="DA1216">
        <v>0</v>
      </c>
      <c r="DB1216">
        <v>19</v>
      </c>
      <c r="DC1216">
        <v>39</v>
      </c>
      <c r="DD1216">
        <v>24</v>
      </c>
      <c r="DE1216">
        <v>0</v>
      </c>
      <c r="DF1216">
        <v>43.74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0.5</v>
      </c>
      <c r="DR1216">
        <v>2</v>
      </c>
      <c r="DS1216">
        <v>2</v>
      </c>
      <c r="DV1216" s="2"/>
      <c r="DZ1216" t="b">
        <v>1</v>
      </c>
      <c r="EA1216" s="2" t="s">
        <v>203</v>
      </c>
      <c r="ED1216" s="3">
        <v>46174</v>
      </c>
      <c r="EE1216" s="3">
        <v>46203</v>
      </c>
      <c r="EF1216" s="2" t="s">
        <v>173</v>
      </c>
      <c r="EG1216" t="b">
        <v>1</v>
      </c>
      <c r="EH1216" s="2" t="s">
        <v>174</v>
      </c>
      <c r="EK1216" s="2"/>
    </row>
    <row r="1217" spans="1:141" ht="15">
      <c r="A1217" s="3">
        <v>46174</v>
      </c>
      <c r="B1217">
        <v>7370</v>
      </c>
      <c r="D1217" s="2"/>
      <c r="E1217" t="s">
        <v>176</v>
      </c>
      <c r="F1217" s="2" t="s">
        <v>177</v>
      </c>
      <c r="G1217">
        <v>5</v>
      </c>
      <c r="H1217" s="3">
        <v>38048</v>
      </c>
      <c r="J1217">
        <v>114476</v>
      </c>
      <c r="K1217">
        <v>120351</v>
      </c>
      <c r="L1217">
        <v>143418.27499999999</v>
      </c>
      <c r="M1217">
        <v>21</v>
      </c>
      <c r="N1217">
        <v>8</v>
      </c>
      <c r="O1217">
        <v>1</v>
      </c>
      <c r="P1217">
        <v>30</v>
      </c>
      <c r="Q1217">
        <v>100</v>
      </c>
      <c r="R1217">
        <v>100</v>
      </c>
      <c r="S1217">
        <v>6783953</v>
      </c>
      <c r="T1217">
        <v>1309953</v>
      </c>
      <c r="U1217">
        <v>5474000</v>
      </c>
      <c r="V1217">
        <v>22</v>
      </c>
      <c r="W1217">
        <v>3434280</v>
      </c>
      <c r="X1217">
        <v>0</v>
      </c>
      <c r="Y1217">
        <v>0</v>
      </c>
      <c r="Z1217">
        <v>11250</v>
      </c>
      <c r="AA1217">
        <v>165000</v>
      </c>
      <c r="AB1217">
        <v>0</v>
      </c>
      <c r="AC1217">
        <v>0</v>
      </c>
      <c r="AD1217">
        <v>0</v>
      </c>
      <c r="AE1217">
        <v>176250</v>
      </c>
      <c r="AF1217">
        <v>0</v>
      </c>
      <c r="AG1217">
        <v>451316</v>
      </c>
      <c r="AH1217">
        <v>0</v>
      </c>
      <c r="AI1217">
        <v>403363</v>
      </c>
      <c r="AJ1217">
        <v>854680</v>
      </c>
      <c r="AK1217">
        <v>645382</v>
      </c>
      <c r="AL1217">
        <v>0</v>
      </c>
      <c r="AM1217">
        <v>427458</v>
      </c>
      <c r="AN1217">
        <v>0</v>
      </c>
      <c r="AO1217">
        <v>55000</v>
      </c>
      <c r="AP1217">
        <v>1982520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135903</v>
      </c>
      <c r="AZ1217">
        <v>1000000</v>
      </c>
      <c r="BA1217">
        <v>0</v>
      </c>
      <c r="BB1217">
        <v>55000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559850</v>
      </c>
      <c r="BN1217">
        <v>55980</v>
      </c>
      <c r="BO1217">
        <v>285660</v>
      </c>
      <c r="BP1217">
        <v>295050</v>
      </c>
      <c r="BQ1217">
        <v>61060</v>
      </c>
      <c r="BR1217">
        <v>10310</v>
      </c>
      <c r="BS1217">
        <v>40610</v>
      </c>
      <c r="BT1217">
        <v>1000</v>
      </c>
      <c r="BU1217">
        <v>433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210709.272</v>
      </c>
      <c r="CH1217">
        <v>30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11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20</v>
      </c>
      <c r="DA1217">
        <v>0</v>
      </c>
      <c r="DB1217">
        <v>15</v>
      </c>
      <c r="DC1217">
        <v>35</v>
      </c>
      <c r="DD1217">
        <v>24</v>
      </c>
      <c r="DE1217">
        <v>0</v>
      </c>
      <c r="DF1217">
        <v>39.74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3</v>
      </c>
      <c r="DR1217">
        <v>2</v>
      </c>
      <c r="DS1217">
        <v>2</v>
      </c>
      <c r="DV1217" s="2"/>
      <c r="DZ1217" t="b">
        <v>1</v>
      </c>
      <c r="EA1217" s="2" t="s">
        <v>203</v>
      </c>
      <c r="ED1217" s="3">
        <v>46174</v>
      </c>
      <c r="EE1217" s="3">
        <v>46203</v>
      </c>
      <c r="EF1217" s="2" t="s">
        <v>173</v>
      </c>
      <c r="EG1217" t="b">
        <v>1</v>
      </c>
      <c r="EH1217" s="2" t="s">
        <v>174</v>
      </c>
      <c r="EK1217" s="2"/>
    </row>
    <row r="1218" spans="1:141" ht="15">
      <c r="A1218" s="3">
        <v>46174</v>
      </c>
      <c r="B1218">
        <v>7370</v>
      </c>
      <c r="D1218" s="2"/>
      <c r="E1218" t="s">
        <v>176</v>
      </c>
      <c r="F1218" s="2" t="s">
        <v>177</v>
      </c>
      <c r="G1218">
        <v>14</v>
      </c>
      <c r="H1218" s="3">
        <v>38096</v>
      </c>
      <c r="J1218">
        <v>120599</v>
      </c>
      <c r="K1218">
        <v>126349</v>
      </c>
      <c r="L1218">
        <v>150565.89199999999</v>
      </c>
      <c r="M1218">
        <v>21</v>
      </c>
      <c r="N1218">
        <v>8</v>
      </c>
      <c r="O1218">
        <v>1</v>
      </c>
      <c r="P1218">
        <v>30</v>
      </c>
      <c r="Q1218">
        <v>100</v>
      </c>
      <c r="R1218">
        <v>100</v>
      </c>
      <c r="S1218">
        <v>7460088</v>
      </c>
      <c r="T1218">
        <v>1618088</v>
      </c>
      <c r="U1218">
        <v>5842000</v>
      </c>
      <c r="V1218">
        <v>22</v>
      </c>
      <c r="W1218">
        <v>3617970</v>
      </c>
      <c r="X1218">
        <v>0</v>
      </c>
      <c r="Y1218">
        <v>0</v>
      </c>
      <c r="Z1218">
        <v>7500</v>
      </c>
      <c r="AA1218">
        <v>165000</v>
      </c>
      <c r="AB1218">
        <v>0</v>
      </c>
      <c r="AC1218">
        <v>0</v>
      </c>
      <c r="AD1218">
        <v>0</v>
      </c>
      <c r="AE1218">
        <v>172500</v>
      </c>
      <c r="AF1218">
        <v>0</v>
      </c>
      <c r="AG1218">
        <v>473808</v>
      </c>
      <c r="AH1218">
        <v>0</v>
      </c>
      <c r="AI1218">
        <v>536390</v>
      </c>
      <c r="AJ1218">
        <v>1010199</v>
      </c>
      <c r="AK1218">
        <v>903395</v>
      </c>
      <c r="AL1218">
        <v>0</v>
      </c>
      <c r="AM1218">
        <v>520355</v>
      </c>
      <c r="AN1218">
        <v>0</v>
      </c>
      <c r="AO1218">
        <v>60000</v>
      </c>
      <c r="AP1218">
        <v>2493949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140669</v>
      </c>
      <c r="AZ1218">
        <v>1000000</v>
      </c>
      <c r="BA1218">
        <v>0</v>
      </c>
      <c r="BB1218">
        <v>35000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739950</v>
      </c>
      <c r="BN1218">
        <v>73990</v>
      </c>
      <c r="BO1218">
        <v>302570</v>
      </c>
      <c r="BP1218">
        <v>318640</v>
      </c>
      <c r="BQ1218">
        <v>67140</v>
      </c>
      <c r="BR1218">
        <v>10860</v>
      </c>
      <c r="BS1218">
        <v>42640</v>
      </c>
      <c r="BT1218">
        <v>0</v>
      </c>
      <c r="BU1218">
        <v>7458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54840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224106.967</v>
      </c>
      <c r="CH1218">
        <v>30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12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20</v>
      </c>
      <c r="DA1218">
        <v>0</v>
      </c>
      <c r="DB1218">
        <v>19</v>
      </c>
      <c r="DC1218">
        <v>39</v>
      </c>
      <c r="DD1218">
        <v>32</v>
      </c>
      <c r="DE1218">
        <v>0</v>
      </c>
      <c r="DF1218">
        <v>46.08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2</v>
      </c>
      <c r="DS1218">
        <v>2</v>
      </c>
      <c r="DV1218" s="2"/>
      <c r="DZ1218" t="b">
        <v>1</v>
      </c>
      <c r="EA1218" s="2" t="s">
        <v>203</v>
      </c>
      <c r="ED1218" s="3">
        <v>46174</v>
      </c>
      <c r="EE1218" s="3">
        <v>46203</v>
      </c>
      <c r="EF1218" s="2" t="s">
        <v>173</v>
      </c>
      <c r="EG1218" t="b">
        <v>1</v>
      </c>
      <c r="EH1218" s="2" t="s">
        <v>174</v>
      </c>
      <c r="EK1218" s="2"/>
    </row>
    <row r="1219" spans="1:141" ht="15">
      <c r="A1219" s="3">
        <v>46174</v>
      </c>
      <c r="B1219">
        <v>7370</v>
      </c>
      <c r="D1219" s="2"/>
      <c r="E1219" t="s">
        <v>176</v>
      </c>
      <c r="F1219" s="2" t="s">
        <v>177</v>
      </c>
      <c r="G1219">
        <v>5</v>
      </c>
      <c r="H1219" s="3">
        <v>38152</v>
      </c>
      <c r="J1219">
        <v>114476</v>
      </c>
      <c r="K1219">
        <v>120226</v>
      </c>
      <c r="L1219">
        <v>143269.31700000001</v>
      </c>
      <c r="M1219">
        <v>21</v>
      </c>
      <c r="N1219">
        <v>8</v>
      </c>
      <c r="O1219">
        <v>1</v>
      </c>
      <c r="P1219">
        <v>30</v>
      </c>
      <c r="Q1219">
        <v>100</v>
      </c>
      <c r="R1219">
        <v>100</v>
      </c>
      <c r="S1219">
        <v>6917528</v>
      </c>
      <c r="T1219">
        <v>1476528</v>
      </c>
      <c r="U1219">
        <v>5441000</v>
      </c>
      <c r="V1219">
        <v>22</v>
      </c>
      <c r="W1219">
        <v>3434280</v>
      </c>
      <c r="X1219">
        <v>0</v>
      </c>
      <c r="Y1219">
        <v>0</v>
      </c>
      <c r="Z1219">
        <v>7500</v>
      </c>
      <c r="AA1219">
        <v>165000</v>
      </c>
      <c r="AB1219">
        <v>0</v>
      </c>
      <c r="AC1219">
        <v>0</v>
      </c>
      <c r="AD1219">
        <v>0</v>
      </c>
      <c r="AE1219">
        <v>172500</v>
      </c>
      <c r="AF1219">
        <v>0</v>
      </c>
      <c r="AG1219">
        <v>450847</v>
      </c>
      <c r="AH1219">
        <v>0</v>
      </c>
      <c r="AI1219">
        <v>510396</v>
      </c>
      <c r="AJ1219">
        <v>961244</v>
      </c>
      <c r="AK1219">
        <v>644711</v>
      </c>
      <c r="AL1219">
        <v>0</v>
      </c>
      <c r="AM1219">
        <v>469994</v>
      </c>
      <c r="AN1219">
        <v>0</v>
      </c>
      <c r="AO1219">
        <v>55000</v>
      </c>
      <c r="AP1219">
        <v>2130949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144799</v>
      </c>
      <c r="AZ1219">
        <v>1000000</v>
      </c>
      <c r="BA1219">
        <v>0</v>
      </c>
      <c r="BB1219">
        <v>35000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713120</v>
      </c>
      <c r="BN1219">
        <v>71310</v>
      </c>
      <c r="BO1219">
        <v>277400</v>
      </c>
      <c r="BP1219">
        <v>300470</v>
      </c>
      <c r="BQ1219">
        <v>62260</v>
      </c>
      <c r="BR1219">
        <v>10310</v>
      </c>
      <c r="BS1219">
        <v>40570</v>
      </c>
      <c r="BT1219">
        <v>1000</v>
      </c>
      <c r="BU1219">
        <v>88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223955.761</v>
      </c>
      <c r="CH1219">
        <v>30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11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20</v>
      </c>
      <c r="DA1219">
        <v>0</v>
      </c>
      <c r="DB1219">
        <v>19</v>
      </c>
      <c r="DC1219">
        <v>39</v>
      </c>
      <c r="DD1219">
        <v>24</v>
      </c>
      <c r="DE1219">
        <v>0</v>
      </c>
      <c r="DF1219">
        <v>43.74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2</v>
      </c>
      <c r="DR1219">
        <v>2</v>
      </c>
      <c r="DS1219">
        <v>2</v>
      </c>
      <c r="DV1219" s="2"/>
      <c r="DZ1219" t="b">
        <v>1</v>
      </c>
      <c r="EA1219" s="2" t="s">
        <v>203</v>
      </c>
      <c r="ED1219" s="3">
        <v>46174</v>
      </c>
      <c r="EE1219" s="3">
        <v>46203</v>
      </c>
      <c r="EF1219" s="2" t="s">
        <v>173</v>
      </c>
      <c r="EG1219" t="b">
        <v>1</v>
      </c>
      <c r="EH1219" s="2" t="s">
        <v>174</v>
      </c>
      <c r="EK1219" s="2"/>
    </row>
    <row r="1220" spans="1:141" ht="15">
      <c r="A1220" s="3">
        <v>46174</v>
      </c>
      <c r="B1220">
        <v>7370</v>
      </c>
      <c r="D1220" s="2"/>
      <c r="E1220" t="s">
        <v>176</v>
      </c>
      <c r="F1220" s="2" t="s">
        <v>177</v>
      </c>
      <c r="G1220">
        <v>1</v>
      </c>
      <c r="H1220" s="3">
        <v>38663</v>
      </c>
      <c r="J1220">
        <v>110982</v>
      </c>
      <c r="K1220">
        <v>115982</v>
      </c>
      <c r="L1220">
        <v>138211.883</v>
      </c>
      <c r="M1220">
        <v>21</v>
      </c>
      <c r="N1220">
        <v>8</v>
      </c>
      <c r="O1220">
        <v>1</v>
      </c>
      <c r="P1220">
        <v>30</v>
      </c>
      <c r="Q1220">
        <v>100</v>
      </c>
      <c r="R1220">
        <v>100</v>
      </c>
      <c r="S1220">
        <v>6500777</v>
      </c>
      <c r="T1220">
        <v>1385777</v>
      </c>
      <c r="U1220">
        <v>5115000</v>
      </c>
      <c r="V1220">
        <v>20</v>
      </c>
      <c r="W1220">
        <v>3329460</v>
      </c>
      <c r="X1220">
        <v>0</v>
      </c>
      <c r="Y1220">
        <v>0</v>
      </c>
      <c r="Z1220">
        <v>0</v>
      </c>
      <c r="AA1220">
        <v>150000</v>
      </c>
      <c r="AB1220">
        <v>0</v>
      </c>
      <c r="AC1220">
        <v>0</v>
      </c>
      <c r="AD1220">
        <v>0</v>
      </c>
      <c r="AE1220">
        <v>150000</v>
      </c>
      <c r="AF1220">
        <v>0</v>
      </c>
      <c r="AG1220">
        <v>434932</v>
      </c>
      <c r="AH1220">
        <v>0</v>
      </c>
      <c r="AI1220">
        <v>492379</v>
      </c>
      <c r="AJ1220">
        <v>927312</v>
      </c>
      <c r="AK1220">
        <v>414635</v>
      </c>
      <c r="AL1220">
        <v>0</v>
      </c>
      <c r="AM1220">
        <v>453404</v>
      </c>
      <c r="AN1220">
        <v>0</v>
      </c>
      <c r="AO1220">
        <v>55000</v>
      </c>
      <c r="AP1220">
        <v>1850351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125966</v>
      </c>
      <c r="AZ1220">
        <v>1000000</v>
      </c>
      <c r="BA1220">
        <v>0</v>
      </c>
      <c r="BB1220">
        <v>45000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563130</v>
      </c>
      <c r="BN1220">
        <v>56310</v>
      </c>
      <c r="BO1220">
        <v>256450</v>
      </c>
      <c r="BP1220">
        <v>282750</v>
      </c>
      <c r="BQ1220">
        <v>58510</v>
      </c>
      <c r="BR1220">
        <v>9990</v>
      </c>
      <c r="BS1220">
        <v>39140</v>
      </c>
      <c r="BT1220">
        <v>0</v>
      </c>
      <c r="BU1220">
        <v>7549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111948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205280.87</v>
      </c>
      <c r="CH1220">
        <v>30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11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20</v>
      </c>
      <c r="DA1220">
        <v>0</v>
      </c>
      <c r="DB1220">
        <v>19</v>
      </c>
      <c r="DC1220">
        <v>39</v>
      </c>
      <c r="DD1220">
        <v>16</v>
      </c>
      <c r="DE1220">
        <v>0</v>
      </c>
      <c r="DF1220">
        <v>43.74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2</v>
      </c>
      <c r="DS1220">
        <v>2</v>
      </c>
      <c r="DV1220" s="2"/>
      <c r="DZ1220" t="b">
        <v>1</v>
      </c>
      <c r="EA1220" s="2" t="s">
        <v>203</v>
      </c>
      <c r="ED1220" s="3">
        <v>46174</v>
      </c>
      <c r="EE1220" s="3">
        <v>46203</v>
      </c>
      <c r="EF1220" s="2" t="s">
        <v>173</v>
      </c>
      <c r="EG1220" t="b">
        <v>1</v>
      </c>
      <c r="EH1220" s="2" t="s">
        <v>174</v>
      </c>
      <c r="EK1220" s="2"/>
    </row>
    <row r="1221" spans="1:141" ht="15">
      <c r="A1221" s="3">
        <v>46174</v>
      </c>
      <c r="B1221">
        <v>7370</v>
      </c>
      <c r="D1221" s="2"/>
      <c r="E1221" t="s">
        <v>176</v>
      </c>
      <c r="F1221" s="2" t="s">
        <v>177</v>
      </c>
      <c r="G1221">
        <v>7</v>
      </c>
      <c r="H1221" s="3">
        <v>39234</v>
      </c>
      <c r="J1221">
        <v>116033</v>
      </c>
      <c r="K1221">
        <v>121158</v>
      </c>
      <c r="L1221">
        <v>144379.95000000001</v>
      </c>
      <c r="M1221">
        <v>21</v>
      </c>
      <c r="N1221">
        <v>8</v>
      </c>
      <c r="O1221">
        <v>1</v>
      </c>
      <c r="P1221">
        <v>30</v>
      </c>
      <c r="Q1221">
        <v>100</v>
      </c>
      <c r="R1221">
        <v>100</v>
      </c>
      <c r="S1221">
        <v>6997792</v>
      </c>
      <c r="T1221">
        <v>1549792</v>
      </c>
      <c r="U1221">
        <v>5448000</v>
      </c>
      <c r="V1221">
        <v>19</v>
      </c>
      <c r="W1221">
        <v>3480990</v>
      </c>
      <c r="X1221">
        <v>0</v>
      </c>
      <c r="Y1221">
        <v>0</v>
      </c>
      <c r="Z1221">
        <v>11250</v>
      </c>
      <c r="AA1221">
        <v>142500</v>
      </c>
      <c r="AB1221">
        <v>0</v>
      </c>
      <c r="AC1221">
        <v>0</v>
      </c>
      <c r="AD1221">
        <v>0</v>
      </c>
      <c r="AE1221">
        <v>153750</v>
      </c>
      <c r="AF1221">
        <v>0</v>
      </c>
      <c r="AG1221">
        <v>454342</v>
      </c>
      <c r="AH1221">
        <v>0</v>
      </c>
      <c r="AI1221">
        <v>514353</v>
      </c>
      <c r="AJ1221">
        <v>968696</v>
      </c>
      <c r="AK1221">
        <v>649709</v>
      </c>
      <c r="AL1221">
        <v>0</v>
      </c>
      <c r="AM1221">
        <v>498977</v>
      </c>
      <c r="AN1221">
        <v>0</v>
      </c>
      <c r="AO1221">
        <v>60000</v>
      </c>
      <c r="AP1221">
        <v>2177382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140670</v>
      </c>
      <c r="AZ1221">
        <v>1000000</v>
      </c>
      <c r="BA1221">
        <v>0</v>
      </c>
      <c r="BB1221">
        <v>45000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733600</v>
      </c>
      <c r="BN1221">
        <v>73360</v>
      </c>
      <c r="BO1221">
        <v>268320</v>
      </c>
      <c r="BP1221">
        <v>298720</v>
      </c>
      <c r="BQ1221">
        <v>62980</v>
      </c>
      <c r="BR1221">
        <v>10450</v>
      </c>
      <c r="BS1221">
        <v>40890</v>
      </c>
      <c r="BT1221">
        <v>0</v>
      </c>
      <c r="BU1221">
        <v>7968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53504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218511.772</v>
      </c>
      <c r="CH1221">
        <v>30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12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20</v>
      </c>
      <c r="DA1221">
        <v>0</v>
      </c>
      <c r="DB1221">
        <v>19</v>
      </c>
      <c r="DC1221">
        <v>39</v>
      </c>
      <c r="DD1221">
        <v>24</v>
      </c>
      <c r="DE1221">
        <v>0</v>
      </c>
      <c r="DF1221">
        <v>46.08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0.5</v>
      </c>
      <c r="DR1221">
        <v>2</v>
      </c>
      <c r="DS1221">
        <v>2</v>
      </c>
      <c r="DV1221" s="2"/>
      <c r="DZ1221" t="b">
        <v>1</v>
      </c>
      <c r="EA1221" s="2" t="s">
        <v>203</v>
      </c>
      <c r="ED1221" s="3">
        <v>46174</v>
      </c>
      <c r="EE1221" s="3">
        <v>46203</v>
      </c>
      <c r="EF1221" s="2" t="s">
        <v>173</v>
      </c>
      <c r="EG1221" t="b">
        <v>1</v>
      </c>
      <c r="EH1221" s="2" t="s">
        <v>174</v>
      </c>
      <c r="EK1221" s="2"/>
    </row>
    <row r="1222" spans="1:141" ht="15">
      <c r="A1222" s="3">
        <v>46174</v>
      </c>
      <c r="B1222">
        <v>7370</v>
      </c>
      <c r="D1222" s="2"/>
      <c r="E1222" t="s">
        <v>179</v>
      </c>
      <c r="F1222" s="2" t="s">
        <v>180</v>
      </c>
      <c r="G1222">
        <v>18</v>
      </c>
      <c r="H1222" s="3">
        <v>38663</v>
      </c>
      <c r="J1222">
        <v>107364.966</v>
      </c>
      <c r="K1222">
        <v>112364.933</v>
      </c>
      <c r="L1222">
        <v>133901.54500000001</v>
      </c>
      <c r="M1222">
        <v>21</v>
      </c>
      <c r="N1222">
        <v>8</v>
      </c>
      <c r="O1222">
        <v>1</v>
      </c>
      <c r="P1222">
        <v>30</v>
      </c>
      <c r="Q1222">
        <v>100</v>
      </c>
      <c r="R1222">
        <v>100</v>
      </c>
      <c r="S1222">
        <v>6238934</v>
      </c>
      <c r="T1222">
        <v>1198934</v>
      </c>
      <c r="U1222">
        <v>5040000</v>
      </c>
      <c r="V1222">
        <v>20</v>
      </c>
      <c r="W1222">
        <v>3220948</v>
      </c>
      <c r="X1222">
        <v>0</v>
      </c>
      <c r="Y1222">
        <v>0</v>
      </c>
      <c r="Z1222">
        <v>0</v>
      </c>
      <c r="AA1222">
        <v>150000</v>
      </c>
      <c r="AB1222">
        <v>0</v>
      </c>
      <c r="AC1222">
        <v>0</v>
      </c>
      <c r="AD1222">
        <v>0</v>
      </c>
      <c r="AE1222">
        <v>150000</v>
      </c>
      <c r="AF1222">
        <v>0</v>
      </c>
      <c r="AG1222">
        <v>421368</v>
      </c>
      <c r="AH1222">
        <v>0</v>
      </c>
      <c r="AI1222">
        <v>326385</v>
      </c>
      <c r="AJ1222">
        <v>747753</v>
      </c>
      <c r="AK1222">
        <v>602556</v>
      </c>
      <c r="AL1222">
        <v>0</v>
      </c>
      <c r="AM1222">
        <v>332008</v>
      </c>
      <c r="AN1222">
        <v>0</v>
      </c>
      <c r="AO1222">
        <v>45000</v>
      </c>
      <c r="AP1222">
        <v>1727317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140669</v>
      </c>
      <c r="AZ1222">
        <v>1000000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538390</v>
      </c>
      <c r="BN1222">
        <v>53830</v>
      </c>
      <c r="BO1222">
        <v>239250</v>
      </c>
      <c r="BP1222">
        <v>262610</v>
      </c>
      <c r="BQ1222">
        <v>56150</v>
      </c>
      <c r="BR1222">
        <v>9670</v>
      </c>
      <c r="BS1222">
        <v>37920</v>
      </c>
      <c r="BT1222">
        <v>1000</v>
      </c>
      <c r="BU1222">
        <v>114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199450.696</v>
      </c>
      <c r="CH1222">
        <v>30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9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20</v>
      </c>
      <c r="DA1222">
        <v>0</v>
      </c>
      <c r="DB1222">
        <v>13</v>
      </c>
      <c r="DC1222">
        <v>33</v>
      </c>
      <c r="DD1222">
        <v>24</v>
      </c>
      <c r="DE1222">
        <v>0</v>
      </c>
      <c r="DF1222">
        <v>33.06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2</v>
      </c>
      <c r="DR1222">
        <v>2</v>
      </c>
      <c r="DS1222">
        <v>2</v>
      </c>
      <c r="DV1222" s="2"/>
      <c r="DZ1222" t="b">
        <v>1</v>
      </c>
      <c r="EA1222" s="2" t="s">
        <v>203</v>
      </c>
      <c r="ED1222" s="3">
        <v>46174</v>
      </c>
      <c r="EE1222" s="3">
        <v>46203</v>
      </c>
      <c r="EF1222" s="2" t="s">
        <v>173</v>
      </c>
      <c r="EG1222" t="b">
        <v>1</v>
      </c>
      <c r="EH1222" s="2" t="s">
        <v>174</v>
      </c>
      <c r="EK1222" s="2"/>
    </row>
    <row r="1223" spans="1:141" ht="15">
      <c r="A1223" s="3">
        <v>46174</v>
      </c>
      <c r="B1223">
        <v>7370</v>
      </c>
      <c r="D1223" s="2"/>
      <c r="E1223" t="s">
        <v>179</v>
      </c>
      <c r="F1223" s="2" t="s">
        <v>180</v>
      </c>
      <c r="G1223">
        <v>19</v>
      </c>
      <c r="H1223" s="3">
        <v>38663</v>
      </c>
      <c r="J1223">
        <v>107994.966</v>
      </c>
      <c r="K1223">
        <v>112994.933</v>
      </c>
      <c r="L1223">
        <v>134652.29500000001</v>
      </c>
      <c r="M1223">
        <v>21</v>
      </c>
      <c r="N1223">
        <v>8</v>
      </c>
      <c r="O1223">
        <v>1</v>
      </c>
      <c r="P1223">
        <v>30</v>
      </c>
      <c r="Q1223">
        <v>100</v>
      </c>
      <c r="R1223">
        <v>100</v>
      </c>
      <c r="S1223">
        <v>6176666</v>
      </c>
      <c r="T1223">
        <v>1085666</v>
      </c>
      <c r="U1223">
        <v>5091000</v>
      </c>
      <c r="V1223">
        <v>20</v>
      </c>
      <c r="W1223">
        <v>3239848</v>
      </c>
      <c r="X1223">
        <v>0</v>
      </c>
      <c r="Y1223">
        <v>0</v>
      </c>
      <c r="Z1223">
        <v>0</v>
      </c>
      <c r="AA1223">
        <v>150000</v>
      </c>
      <c r="AB1223">
        <v>0</v>
      </c>
      <c r="AC1223">
        <v>0</v>
      </c>
      <c r="AD1223">
        <v>0</v>
      </c>
      <c r="AE1223">
        <v>150000</v>
      </c>
      <c r="AF1223">
        <v>0</v>
      </c>
      <c r="AG1223">
        <v>423730</v>
      </c>
      <c r="AH1223">
        <v>0</v>
      </c>
      <c r="AI1223">
        <v>479698</v>
      </c>
      <c r="AJ1223">
        <v>903429</v>
      </c>
      <c r="AK1223">
        <v>201978</v>
      </c>
      <c r="AL1223">
        <v>0</v>
      </c>
      <c r="AM1223">
        <v>465358</v>
      </c>
      <c r="AN1223">
        <v>0</v>
      </c>
      <c r="AO1223">
        <v>60000</v>
      </c>
      <c r="AP1223">
        <v>1630765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131053</v>
      </c>
      <c r="AZ1223">
        <v>1000000</v>
      </c>
      <c r="BA1223">
        <v>0</v>
      </c>
      <c r="BB1223">
        <v>25000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402470</v>
      </c>
      <c r="BN1223">
        <v>40240</v>
      </c>
      <c r="BO1223">
        <v>255500</v>
      </c>
      <c r="BP1223">
        <v>265690</v>
      </c>
      <c r="BQ1223">
        <v>55590</v>
      </c>
      <c r="BR1223">
        <v>9720</v>
      </c>
      <c r="BS1223">
        <v>38130</v>
      </c>
      <c r="BT1223">
        <v>18000</v>
      </c>
      <c r="BU1223">
        <v>326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201325.685</v>
      </c>
      <c r="CH1223">
        <v>30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12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20</v>
      </c>
      <c r="DA1223">
        <v>0</v>
      </c>
      <c r="DB1223">
        <v>19</v>
      </c>
      <c r="DC1223">
        <v>39</v>
      </c>
      <c r="DD1223">
        <v>8</v>
      </c>
      <c r="DE1223">
        <v>0</v>
      </c>
      <c r="DF1223">
        <v>46.08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2</v>
      </c>
      <c r="DS1223">
        <v>2</v>
      </c>
      <c r="DV1223" s="2"/>
      <c r="DZ1223" t="b">
        <v>1</v>
      </c>
      <c r="EA1223" s="2" t="s">
        <v>203</v>
      </c>
      <c r="ED1223" s="3">
        <v>46174</v>
      </c>
      <c r="EE1223" s="3">
        <v>46203</v>
      </c>
      <c r="EF1223" s="2" t="s">
        <v>173</v>
      </c>
      <c r="EG1223" t="b">
        <v>1</v>
      </c>
      <c r="EH1223" s="2" t="s">
        <v>174</v>
      </c>
      <c r="EK1223" s="2"/>
    </row>
    <row r="1224" spans="1:141" ht="15">
      <c r="A1224" s="3">
        <v>46174</v>
      </c>
      <c r="B1224">
        <v>7380</v>
      </c>
      <c r="D1224" s="2"/>
      <c r="E1224" t="s">
        <v>170</v>
      </c>
      <c r="F1224" s="2" t="s">
        <v>171</v>
      </c>
      <c r="G1224">
        <v>3</v>
      </c>
      <c r="H1224" s="3">
        <v>35254</v>
      </c>
      <c r="J1224">
        <v>131793.25599999999</v>
      </c>
      <c r="K1224">
        <v>139793.23300000001</v>
      </c>
      <c r="L1224">
        <v>166586.93599999999</v>
      </c>
      <c r="M1224">
        <v>21</v>
      </c>
      <c r="N1224">
        <v>8</v>
      </c>
      <c r="O1224">
        <v>1</v>
      </c>
      <c r="P1224">
        <v>30</v>
      </c>
      <c r="Q1224">
        <v>100</v>
      </c>
      <c r="R1224">
        <v>100</v>
      </c>
      <c r="S1224">
        <v>8042203</v>
      </c>
      <c r="T1224">
        <v>1899203</v>
      </c>
      <c r="U1224">
        <v>6143000</v>
      </c>
      <c r="V1224">
        <v>30</v>
      </c>
      <c r="W1224">
        <v>3953797</v>
      </c>
      <c r="X1224">
        <v>0</v>
      </c>
      <c r="Y1224">
        <v>0</v>
      </c>
      <c r="Z1224">
        <v>15000</v>
      </c>
      <c r="AA1224">
        <v>225000</v>
      </c>
      <c r="AB1224">
        <v>0</v>
      </c>
      <c r="AC1224">
        <v>0</v>
      </c>
      <c r="AD1224">
        <v>0</v>
      </c>
      <c r="AE1224">
        <v>240000</v>
      </c>
      <c r="AF1224">
        <v>0</v>
      </c>
      <c r="AG1224">
        <v>524224</v>
      </c>
      <c r="AH1224">
        <v>0</v>
      </c>
      <c r="AI1224">
        <v>718406</v>
      </c>
      <c r="AJ1224">
        <v>1242630</v>
      </c>
      <c r="AK1224">
        <v>749641</v>
      </c>
      <c r="AL1224">
        <v>0</v>
      </c>
      <c r="AM1224">
        <v>625700</v>
      </c>
      <c r="AN1224">
        <v>0</v>
      </c>
      <c r="AO1224">
        <v>60000</v>
      </c>
      <c r="AP1224">
        <v>2677971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145435</v>
      </c>
      <c r="AZ1224">
        <v>1000000</v>
      </c>
      <c r="BA1224">
        <v>0</v>
      </c>
      <c r="BB1224">
        <v>25000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955080</v>
      </c>
      <c r="BN1224">
        <v>95500</v>
      </c>
      <c r="BO1224">
        <v>299480</v>
      </c>
      <c r="BP1224">
        <v>349360</v>
      </c>
      <c r="BQ1224">
        <v>72380</v>
      </c>
      <c r="BR1224">
        <v>11870</v>
      </c>
      <c r="BS1224">
        <v>47180</v>
      </c>
      <c r="BT1224">
        <v>0</v>
      </c>
      <c r="BU1224">
        <v>759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67594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263329.641</v>
      </c>
      <c r="CH1224">
        <v>30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12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20</v>
      </c>
      <c r="DA1224">
        <v>0</v>
      </c>
      <c r="DB1224">
        <v>23</v>
      </c>
      <c r="DC1224">
        <v>43</v>
      </c>
      <c r="DD1224">
        <v>24</v>
      </c>
      <c r="DE1224">
        <v>0</v>
      </c>
      <c r="DF1224">
        <v>50.08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2</v>
      </c>
      <c r="DS1224">
        <v>2</v>
      </c>
      <c r="DV1224" s="2"/>
      <c r="DZ1224" t="b">
        <v>1</v>
      </c>
      <c r="EA1224" s="2" t="s">
        <v>204</v>
      </c>
      <c r="ED1224" s="3">
        <v>46174</v>
      </c>
      <c r="EE1224" s="3">
        <v>46203</v>
      </c>
      <c r="EF1224" s="2" t="s">
        <v>173</v>
      </c>
      <c r="EG1224" t="b">
        <v>1</v>
      </c>
      <c r="EH1224" s="2" t="s">
        <v>174</v>
      </c>
      <c r="EK1224" s="2"/>
    </row>
    <row r="1225" spans="1:141" ht="15">
      <c r="A1225" s="3">
        <v>46174</v>
      </c>
      <c r="B1225">
        <v>7380</v>
      </c>
      <c r="D1225" s="2"/>
      <c r="E1225" t="s">
        <v>170</v>
      </c>
      <c r="F1225" s="2" t="s">
        <v>171</v>
      </c>
      <c r="G1225">
        <v>25</v>
      </c>
      <c r="H1225" s="3">
        <v>35521</v>
      </c>
      <c r="J1225">
        <v>146268.25599999999</v>
      </c>
      <c r="K1225">
        <v>153768.23300000001</v>
      </c>
      <c r="L1225">
        <v>183240.478</v>
      </c>
      <c r="M1225">
        <v>21</v>
      </c>
      <c r="N1225">
        <v>8</v>
      </c>
      <c r="O1225">
        <v>1</v>
      </c>
      <c r="P1225">
        <v>30</v>
      </c>
      <c r="Q1225">
        <v>100</v>
      </c>
      <c r="R1225">
        <v>100</v>
      </c>
      <c r="S1225">
        <v>8384647</v>
      </c>
      <c r="T1225">
        <v>1959340</v>
      </c>
      <c r="U1225">
        <v>6425307</v>
      </c>
      <c r="V1225">
        <v>29</v>
      </c>
      <c r="W1225">
        <v>4388047</v>
      </c>
      <c r="X1225">
        <v>0</v>
      </c>
      <c r="Y1225">
        <v>0</v>
      </c>
      <c r="Z1225">
        <v>7500</v>
      </c>
      <c r="AA1225">
        <v>217500</v>
      </c>
      <c r="AB1225">
        <v>0</v>
      </c>
      <c r="AC1225">
        <v>0</v>
      </c>
      <c r="AD1225">
        <v>0</v>
      </c>
      <c r="AE1225">
        <v>225000</v>
      </c>
      <c r="AF1225">
        <v>0</v>
      </c>
      <c r="AG1225">
        <v>576630</v>
      </c>
      <c r="AH1225">
        <v>0</v>
      </c>
      <c r="AI1225">
        <v>721509</v>
      </c>
      <c r="AJ1225">
        <v>1298140</v>
      </c>
      <c r="AK1225">
        <v>549721</v>
      </c>
      <c r="AL1225">
        <v>0</v>
      </c>
      <c r="AM1225">
        <v>596447</v>
      </c>
      <c r="AN1225">
        <v>0</v>
      </c>
      <c r="AO1225">
        <v>50000</v>
      </c>
      <c r="AP1225">
        <v>2494308</v>
      </c>
      <c r="AQ1225">
        <v>0</v>
      </c>
      <c r="AR1225">
        <v>107901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134391</v>
      </c>
      <c r="AZ1225">
        <v>1000000</v>
      </c>
      <c r="BA1225">
        <v>0</v>
      </c>
      <c r="BB1225">
        <v>35000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1041950</v>
      </c>
      <c r="BN1225">
        <v>104190</v>
      </c>
      <c r="BO1225">
        <v>302570</v>
      </c>
      <c r="BP1225">
        <v>365110</v>
      </c>
      <c r="BQ1225">
        <v>75460</v>
      </c>
      <c r="BR1225">
        <v>13170</v>
      </c>
      <c r="BS1225">
        <v>51890</v>
      </c>
      <c r="BT1225">
        <v>0</v>
      </c>
      <c r="BU1225">
        <v>5000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271252.652</v>
      </c>
      <c r="CH1225">
        <v>30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10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20</v>
      </c>
      <c r="DA1225">
        <v>0</v>
      </c>
      <c r="DB1225">
        <v>21</v>
      </c>
      <c r="DC1225">
        <v>41</v>
      </c>
      <c r="DD1225">
        <v>16</v>
      </c>
      <c r="DE1225">
        <v>0</v>
      </c>
      <c r="DF1225">
        <v>43.4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1</v>
      </c>
      <c r="DR1225">
        <v>2</v>
      </c>
      <c r="DS1225">
        <v>2</v>
      </c>
      <c r="DV1225" s="2"/>
      <c r="DZ1225" t="b">
        <v>1</v>
      </c>
      <c r="EA1225" s="2" t="s">
        <v>204</v>
      </c>
      <c r="ED1225" s="3">
        <v>46174</v>
      </c>
      <c r="EE1225" s="3">
        <v>46203</v>
      </c>
      <c r="EF1225" s="2" t="s">
        <v>173</v>
      </c>
      <c r="EG1225" t="b">
        <v>1</v>
      </c>
      <c r="EH1225" s="2" t="s">
        <v>174</v>
      </c>
      <c r="EK1225" s="2"/>
    </row>
    <row r="1226" spans="1:141" ht="15">
      <c r="A1226" s="3">
        <v>46174</v>
      </c>
      <c r="B1226">
        <v>7380</v>
      </c>
      <c r="D1226" s="2"/>
      <c r="E1226" t="s">
        <v>176</v>
      </c>
      <c r="F1226" s="2" t="s">
        <v>177</v>
      </c>
      <c r="G1226">
        <v>11</v>
      </c>
      <c r="H1226" s="3">
        <v>37347</v>
      </c>
      <c r="J1226">
        <v>118803</v>
      </c>
      <c r="K1226">
        <v>124803</v>
      </c>
      <c r="L1226">
        <v>148723.57500000001</v>
      </c>
      <c r="M1226">
        <v>21</v>
      </c>
      <c r="N1226">
        <v>8</v>
      </c>
      <c r="O1226">
        <v>1</v>
      </c>
      <c r="P1226">
        <v>30</v>
      </c>
      <c r="Q1226">
        <v>100</v>
      </c>
      <c r="R1226">
        <v>100</v>
      </c>
      <c r="S1226">
        <v>7098449</v>
      </c>
      <c r="T1226">
        <v>1393449</v>
      </c>
      <c r="U1226">
        <v>5705000</v>
      </c>
      <c r="V1226">
        <v>24</v>
      </c>
      <c r="W1226">
        <v>3564090</v>
      </c>
      <c r="X1226">
        <v>0</v>
      </c>
      <c r="Y1226">
        <v>0</v>
      </c>
      <c r="Z1226">
        <v>0</v>
      </c>
      <c r="AA1226">
        <v>180000</v>
      </c>
      <c r="AB1226">
        <v>0</v>
      </c>
      <c r="AC1226">
        <v>0</v>
      </c>
      <c r="AD1226">
        <v>0</v>
      </c>
      <c r="AE1226">
        <v>180000</v>
      </c>
      <c r="AF1226">
        <v>0</v>
      </c>
      <c r="AG1226">
        <v>468011</v>
      </c>
      <c r="AH1226">
        <v>0</v>
      </c>
      <c r="AI1226">
        <v>641370</v>
      </c>
      <c r="AJ1226">
        <v>1109381</v>
      </c>
      <c r="AK1226">
        <v>446170</v>
      </c>
      <c r="AL1226">
        <v>0</v>
      </c>
      <c r="AM1226">
        <v>558605</v>
      </c>
      <c r="AN1226">
        <v>0</v>
      </c>
      <c r="AO1226">
        <v>60000</v>
      </c>
      <c r="AP1226">
        <v>2174156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150203</v>
      </c>
      <c r="AZ1226">
        <v>1000000</v>
      </c>
      <c r="BA1226">
        <v>0</v>
      </c>
      <c r="BB1226">
        <v>30000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871780</v>
      </c>
      <c r="BN1226">
        <v>87170</v>
      </c>
      <c r="BO1226">
        <v>0</v>
      </c>
      <c r="BP1226">
        <v>310550</v>
      </c>
      <c r="BQ1226">
        <v>63890</v>
      </c>
      <c r="BR1226">
        <v>10700</v>
      </c>
      <c r="BS1226">
        <v>42120</v>
      </c>
      <c r="BT1226">
        <v>0</v>
      </c>
      <c r="BU1226">
        <v>7239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232490.391</v>
      </c>
      <c r="CH1226">
        <v>30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12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20</v>
      </c>
      <c r="DA1226">
        <v>0</v>
      </c>
      <c r="DB1226">
        <v>23</v>
      </c>
      <c r="DC1226">
        <v>43</v>
      </c>
      <c r="DD1226">
        <v>16</v>
      </c>
      <c r="DE1226">
        <v>0</v>
      </c>
      <c r="DF1226">
        <v>50.08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1</v>
      </c>
      <c r="DR1226">
        <v>2</v>
      </c>
      <c r="DS1226">
        <v>2</v>
      </c>
      <c r="DV1226" s="2"/>
      <c r="DZ1226" t="b">
        <v>1</v>
      </c>
      <c r="EA1226" s="2" t="s">
        <v>204</v>
      </c>
      <c r="ED1226" s="3">
        <v>46174</v>
      </c>
      <c r="EE1226" s="3">
        <v>46203</v>
      </c>
      <c r="EF1226" s="2" t="s">
        <v>173</v>
      </c>
      <c r="EG1226" t="b">
        <v>1</v>
      </c>
      <c r="EH1226" s="2" t="s">
        <v>174</v>
      </c>
      <c r="EK1226" s="2"/>
    </row>
    <row r="1227" spans="1:141" ht="15">
      <c r="A1227" s="3">
        <v>46174</v>
      </c>
      <c r="B1227">
        <v>7380</v>
      </c>
      <c r="D1227" s="2"/>
      <c r="E1227" t="s">
        <v>176</v>
      </c>
      <c r="F1227" s="2" t="s">
        <v>177</v>
      </c>
      <c r="G1227">
        <v>7</v>
      </c>
      <c r="H1227" s="3">
        <v>37747</v>
      </c>
      <c r="J1227">
        <v>116033</v>
      </c>
      <c r="K1227">
        <v>122158</v>
      </c>
      <c r="L1227">
        <v>145571.617</v>
      </c>
      <c r="M1227">
        <v>21</v>
      </c>
      <c r="N1227">
        <v>8</v>
      </c>
      <c r="O1227">
        <v>1</v>
      </c>
      <c r="P1227">
        <v>30</v>
      </c>
      <c r="Q1227">
        <v>100</v>
      </c>
      <c r="R1227">
        <v>100</v>
      </c>
      <c r="S1227">
        <v>7071927</v>
      </c>
      <c r="T1227">
        <v>1610927</v>
      </c>
      <c r="U1227">
        <v>5461000</v>
      </c>
      <c r="V1227">
        <v>23</v>
      </c>
      <c r="W1227">
        <v>3480990</v>
      </c>
      <c r="X1227">
        <v>0</v>
      </c>
      <c r="Y1227">
        <v>0</v>
      </c>
      <c r="Z1227">
        <v>11250</v>
      </c>
      <c r="AA1227">
        <v>172500</v>
      </c>
      <c r="AB1227">
        <v>0</v>
      </c>
      <c r="AC1227">
        <v>0</v>
      </c>
      <c r="AD1227">
        <v>0</v>
      </c>
      <c r="AE1227">
        <v>183750</v>
      </c>
      <c r="AF1227">
        <v>0</v>
      </c>
      <c r="AG1227">
        <v>458092</v>
      </c>
      <c r="AH1227">
        <v>0</v>
      </c>
      <c r="AI1227">
        <v>573188</v>
      </c>
      <c r="AJ1227">
        <v>1031280</v>
      </c>
      <c r="AK1227">
        <v>655072</v>
      </c>
      <c r="AL1227">
        <v>0</v>
      </c>
      <c r="AM1227">
        <v>524931</v>
      </c>
      <c r="AN1227">
        <v>0</v>
      </c>
      <c r="AO1227">
        <v>60000</v>
      </c>
      <c r="AP1227">
        <v>2271283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135904</v>
      </c>
      <c r="AZ1227">
        <v>1000000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803720</v>
      </c>
      <c r="BN1227">
        <v>80370</v>
      </c>
      <c r="BO1227">
        <v>258350</v>
      </c>
      <c r="BP1227">
        <v>307550</v>
      </c>
      <c r="BQ1227">
        <v>63650</v>
      </c>
      <c r="BR1227">
        <v>10450</v>
      </c>
      <c r="BS1227">
        <v>41220</v>
      </c>
      <c r="BT1227">
        <v>23000</v>
      </c>
      <c r="BU1227">
        <v>617</v>
      </c>
      <c r="BV1227">
        <v>0</v>
      </c>
      <c r="BW1227">
        <v>0</v>
      </c>
      <c r="BX1227">
        <v>0</v>
      </c>
      <c r="BY1227">
        <v>22000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216172.511</v>
      </c>
      <c r="CH1227">
        <v>30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12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20</v>
      </c>
      <c r="DA1227">
        <v>0</v>
      </c>
      <c r="DB1227">
        <v>21</v>
      </c>
      <c r="DC1227">
        <v>41</v>
      </c>
      <c r="DD1227">
        <v>24</v>
      </c>
      <c r="DE1227">
        <v>0</v>
      </c>
      <c r="DF1227">
        <v>48.08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1</v>
      </c>
      <c r="DR1227">
        <v>2</v>
      </c>
      <c r="DS1227">
        <v>2</v>
      </c>
      <c r="DV1227" s="2"/>
      <c r="DZ1227" t="b">
        <v>1</v>
      </c>
      <c r="EA1227" s="2" t="s">
        <v>204</v>
      </c>
      <c r="ED1227" s="3">
        <v>46174</v>
      </c>
      <c r="EE1227" s="3">
        <v>46203</v>
      </c>
      <c r="EF1227" s="2" t="s">
        <v>173</v>
      </c>
      <c r="EG1227" t="b">
        <v>1</v>
      </c>
      <c r="EH1227" s="2" t="s">
        <v>174</v>
      </c>
      <c r="EK1227" s="2"/>
    </row>
    <row r="1228" spans="1:141" ht="15">
      <c r="A1228" s="3">
        <v>46174</v>
      </c>
      <c r="B1228">
        <v>7380</v>
      </c>
      <c r="D1228" s="2"/>
      <c r="E1228" t="s">
        <v>176</v>
      </c>
      <c r="F1228" s="2" t="s">
        <v>177</v>
      </c>
      <c r="G1228">
        <v>1</v>
      </c>
      <c r="H1228" s="3">
        <v>37879</v>
      </c>
      <c r="J1228">
        <v>110982</v>
      </c>
      <c r="K1228">
        <v>116482</v>
      </c>
      <c r="L1228">
        <v>138807.717</v>
      </c>
      <c r="M1228">
        <v>21</v>
      </c>
      <c r="N1228">
        <v>8</v>
      </c>
      <c r="O1228">
        <v>1</v>
      </c>
      <c r="P1228">
        <v>30</v>
      </c>
      <c r="Q1228">
        <v>100</v>
      </c>
      <c r="R1228">
        <v>100</v>
      </c>
      <c r="S1228">
        <v>6539038</v>
      </c>
      <c r="T1228">
        <v>1409038</v>
      </c>
      <c r="U1228">
        <v>5130000</v>
      </c>
      <c r="V1228">
        <v>22</v>
      </c>
      <c r="W1228">
        <v>3329460</v>
      </c>
      <c r="X1228">
        <v>0</v>
      </c>
      <c r="Y1228">
        <v>0</v>
      </c>
      <c r="Z1228">
        <v>0</v>
      </c>
      <c r="AA1228">
        <v>165000</v>
      </c>
      <c r="AB1228">
        <v>0</v>
      </c>
      <c r="AC1228">
        <v>0</v>
      </c>
      <c r="AD1228">
        <v>0</v>
      </c>
      <c r="AE1228">
        <v>165000</v>
      </c>
      <c r="AF1228">
        <v>0</v>
      </c>
      <c r="AG1228">
        <v>436807</v>
      </c>
      <c r="AH1228">
        <v>0</v>
      </c>
      <c r="AI1228">
        <v>546555</v>
      </c>
      <c r="AJ1228">
        <v>983362</v>
      </c>
      <c r="AK1228">
        <v>416423</v>
      </c>
      <c r="AL1228">
        <v>0</v>
      </c>
      <c r="AM1228">
        <v>451819</v>
      </c>
      <c r="AN1228">
        <v>0</v>
      </c>
      <c r="AO1228">
        <v>50000</v>
      </c>
      <c r="AP1228">
        <v>1901604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142974</v>
      </c>
      <c r="AZ1228">
        <v>1000000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685140</v>
      </c>
      <c r="BN1228">
        <v>68510</v>
      </c>
      <c r="BO1228">
        <v>246190</v>
      </c>
      <c r="BP1228">
        <v>284880</v>
      </c>
      <c r="BQ1228">
        <v>58850</v>
      </c>
      <c r="BR1228">
        <v>9990</v>
      </c>
      <c r="BS1228">
        <v>39310</v>
      </c>
      <c r="BT1228">
        <v>12000</v>
      </c>
      <c r="BU1228">
        <v>4168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211306.391</v>
      </c>
      <c r="CH1228">
        <v>30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20</v>
      </c>
      <c r="DA1228">
        <v>0</v>
      </c>
      <c r="DB1228">
        <v>21</v>
      </c>
      <c r="DC1228">
        <v>41</v>
      </c>
      <c r="DD1228">
        <v>16</v>
      </c>
      <c r="DE1228">
        <v>0</v>
      </c>
      <c r="DF1228">
        <v>43.4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1.5</v>
      </c>
      <c r="DR1228">
        <v>2</v>
      </c>
      <c r="DS1228">
        <v>2</v>
      </c>
      <c r="DV1228" s="2"/>
      <c r="DZ1228" t="b">
        <v>1</v>
      </c>
      <c r="EA1228" s="2" t="s">
        <v>204</v>
      </c>
      <c r="ED1228" s="3">
        <v>46174</v>
      </c>
      <c r="EE1228" s="3">
        <v>46203</v>
      </c>
      <c r="EF1228" s="2" t="s">
        <v>173</v>
      </c>
      <c r="EG1228" t="b">
        <v>1</v>
      </c>
      <c r="EH1228" s="2" t="s">
        <v>174</v>
      </c>
      <c r="EK1228" s="2"/>
    </row>
    <row r="1229" spans="1:141" ht="15">
      <c r="A1229" s="3">
        <v>46174</v>
      </c>
      <c r="B1229">
        <v>7380</v>
      </c>
      <c r="D1229" s="2"/>
      <c r="E1229" t="s">
        <v>179</v>
      </c>
      <c r="F1229" s="2" t="s">
        <v>180</v>
      </c>
      <c r="G1229">
        <v>19</v>
      </c>
      <c r="H1229" s="3">
        <v>38863</v>
      </c>
      <c r="J1229">
        <v>107994.966</v>
      </c>
      <c r="K1229">
        <v>113244.933</v>
      </c>
      <c r="L1229">
        <v>134950.212</v>
      </c>
      <c r="M1229">
        <v>21</v>
      </c>
      <c r="N1229">
        <v>8</v>
      </c>
      <c r="O1229">
        <v>1</v>
      </c>
      <c r="P1229">
        <v>30</v>
      </c>
      <c r="Q1229">
        <v>100</v>
      </c>
      <c r="R1229">
        <v>100</v>
      </c>
      <c r="S1229">
        <v>6443057</v>
      </c>
      <c r="T1229">
        <v>1454884</v>
      </c>
      <c r="U1229">
        <v>4988173</v>
      </c>
      <c r="V1229">
        <v>20</v>
      </c>
      <c r="W1229">
        <v>3239848</v>
      </c>
      <c r="X1229">
        <v>0</v>
      </c>
      <c r="Y1229">
        <v>0</v>
      </c>
      <c r="Z1229">
        <v>7500</v>
      </c>
      <c r="AA1229">
        <v>150000</v>
      </c>
      <c r="AB1229">
        <v>0</v>
      </c>
      <c r="AC1229">
        <v>0</v>
      </c>
      <c r="AD1229">
        <v>0</v>
      </c>
      <c r="AE1229">
        <v>157500</v>
      </c>
      <c r="AF1229">
        <v>0</v>
      </c>
      <c r="AG1229">
        <v>424668</v>
      </c>
      <c r="AH1229">
        <v>0</v>
      </c>
      <c r="AI1229">
        <v>581972</v>
      </c>
      <c r="AJ1229">
        <v>1006641</v>
      </c>
      <c r="AK1229">
        <v>404850</v>
      </c>
      <c r="AL1229">
        <v>0</v>
      </c>
      <c r="AM1229">
        <v>439262</v>
      </c>
      <c r="AN1229">
        <v>0</v>
      </c>
      <c r="AO1229">
        <v>50000</v>
      </c>
      <c r="AP1229">
        <v>1900753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144956</v>
      </c>
      <c r="AZ1229">
        <v>1000000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663570</v>
      </c>
      <c r="BN1229">
        <v>66350</v>
      </c>
      <c r="BO1229">
        <v>244910</v>
      </c>
      <c r="BP1229">
        <v>268830</v>
      </c>
      <c r="BQ1229">
        <v>57990</v>
      </c>
      <c r="BR1229">
        <v>9720</v>
      </c>
      <c r="BS1229">
        <v>38220</v>
      </c>
      <c r="BT1229">
        <v>5000</v>
      </c>
      <c r="BU1229">
        <v>1000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99294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212360.163</v>
      </c>
      <c r="CH1229">
        <v>30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10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20</v>
      </c>
      <c r="DA1229">
        <v>0</v>
      </c>
      <c r="DB1229">
        <v>23</v>
      </c>
      <c r="DC1229">
        <v>43</v>
      </c>
      <c r="DD1229">
        <v>16</v>
      </c>
      <c r="DE1229">
        <v>0</v>
      </c>
      <c r="DF1229">
        <v>43.4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2</v>
      </c>
      <c r="DS1229">
        <v>2</v>
      </c>
      <c r="DV1229" s="2"/>
      <c r="DZ1229" t="b">
        <v>1</v>
      </c>
      <c r="EA1229" s="2" t="s">
        <v>204</v>
      </c>
      <c r="ED1229" s="3">
        <v>46174</v>
      </c>
      <c r="EE1229" s="3">
        <v>46203</v>
      </c>
      <c r="EF1229" s="2" t="s">
        <v>173</v>
      </c>
      <c r="EG1229" t="b">
        <v>1</v>
      </c>
      <c r="EH1229" s="2" t="s">
        <v>174</v>
      </c>
      <c r="EK1229" s="2"/>
    </row>
    <row r="1230" spans="1:141" ht="15">
      <c r="A1230" s="3">
        <v>46174</v>
      </c>
      <c r="B1230">
        <v>7390</v>
      </c>
      <c r="D1230" s="2"/>
      <c r="E1230" t="s">
        <v>176</v>
      </c>
      <c r="F1230" s="2" t="s">
        <v>177</v>
      </c>
      <c r="G1230">
        <v>12</v>
      </c>
      <c r="H1230" s="3">
        <v>37599</v>
      </c>
      <c r="J1230">
        <v>119455</v>
      </c>
      <c r="K1230">
        <v>125205</v>
      </c>
      <c r="L1230">
        <v>149202.625</v>
      </c>
      <c r="M1230">
        <v>21</v>
      </c>
      <c r="N1230">
        <v>8</v>
      </c>
      <c r="O1230">
        <v>1</v>
      </c>
      <c r="P1230">
        <v>30</v>
      </c>
      <c r="Q1230">
        <v>100</v>
      </c>
      <c r="R1230">
        <v>100</v>
      </c>
      <c r="S1230">
        <v>6787168</v>
      </c>
      <c r="T1230">
        <v>1481168</v>
      </c>
      <c r="U1230">
        <v>5306000</v>
      </c>
      <c r="V1230">
        <v>23</v>
      </c>
      <c r="W1230">
        <v>3583650</v>
      </c>
      <c r="X1230">
        <v>0</v>
      </c>
      <c r="Y1230">
        <v>0</v>
      </c>
      <c r="Z1230">
        <v>0</v>
      </c>
      <c r="AA1230">
        <v>172500</v>
      </c>
      <c r="AB1230">
        <v>0</v>
      </c>
      <c r="AC1230">
        <v>0</v>
      </c>
      <c r="AD1230">
        <v>0</v>
      </c>
      <c r="AE1230">
        <v>172500</v>
      </c>
      <c r="AF1230">
        <v>0</v>
      </c>
      <c r="AG1230">
        <v>469518</v>
      </c>
      <c r="AH1230">
        <v>0</v>
      </c>
      <c r="AI1230">
        <v>755338</v>
      </c>
      <c r="AJ1230">
        <v>1224857</v>
      </c>
      <c r="AK1230">
        <v>671411</v>
      </c>
      <c r="AL1230">
        <v>0</v>
      </c>
      <c r="AM1230">
        <v>0</v>
      </c>
      <c r="AN1230">
        <v>0</v>
      </c>
      <c r="AO1230">
        <v>0</v>
      </c>
      <c r="AP1230">
        <v>1896268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114750</v>
      </c>
      <c r="AZ1230">
        <v>1000000</v>
      </c>
      <c r="BA1230">
        <v>0</v>
      </c>
      <c r="BB1230">
        <v>20000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740710</v>
      </c>
      <c r="BN1230">
        <v>74070</v>
      </c>
      <c r="BO1230">
        <v>250370</v>
      </c>
      <c r="BP1230">
        <v>291130</v>
      </c>
      <c r="BQ1230">
        <v>61080</v>
      </c>
      <c r="BR1230">
        <v>10750</v>
      </c>
      <c r="BS1230">
        <v>42250</v>
      </c>
      <c r="BT1230">
        <v>5000</v>
      </c>
      <c r="BU1230">
        <v>5808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204497.913</v>
      </c>
      <c r="CH1230">
        <v>30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20</v>
      </c>
      <c r="DA1230">
        <v>0</v>
      </c>
      <c r="DB1230">
        <v>27</v>
      </c>
      <c r="DC1230">
        <v>47</v>
      </c>
      <c r="DD1230">
        <v>24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2</v>
      </c>
      <c r="DR1230">
        <v>2</v>
      </c>
      <c r="DS1230">
        <v>2</v>
      </c>
      <c r="DV1230" s="2"/>
      <c r="DZ1230" t="b">
        <v>1</v>
      </c>
      <c r="EA1230" s="2" t="s">
        <v>215</v>
      </c>
      <c r="ED1230" s="3">
        <v>46174</v>
      </c>
      <c r="EE1230" s="3">
        <v>46203</v>
      </c>
      <c r="EF1230" s="2" t="s">
        <v>173</v>
      </c>
      <c r="EG1230" t="b">
        <v>1</v>
      </c>
      <c r="EH1230" s="2" t="s">
        <v>174</v>
      </c>
      <c r="EK1230" s="2"/>
    </row>
    <row r="1231" spans="1:141" ht="15">
      <c r="A1231" s="3">
        <v>46174</v>
      </c>
      <c r="B1231">
        <v>7390</v>
      </c>
      <c r="D1231" s="2"/>
      <c r="E1231" t="s">
        <v>176</v>
      </c>
      <c r="F1231" s="2" t="s">
        <v>177</v>
      </c>
      <c r="G1231">
        <v>3</v>
      </c>
      <c r="H1231" s="3">
        <v>38061</v>
      </c>
      <c r="J1231">
        <v>112762</v>
      </c>
      <c r="K1231">
        <v>118512</v>
      </c>
      <c r="L1231">
        <v>141226.79999999999</v>
      </c>
      <c r="M1231">
        <v>21</v>
      </c>
      <c r="N1231">
        <v>8</v>
      </c>
      <c r="O1231">
        <v>1</v>
      </c>
      <c r="P1231">
        <v>30</v>
      </c>
      <c r="Q1231">
        <v>100</v>
      </c>
      <c r="R1231">
        <v>100</v>
      </c>
      <c r="S1231">
        <v>6587615</v>
      </c>
      <c r="T1231">
        <v>1440880</v>
      </c>
      <c r="U1231">
        <v>5146735</v>
      </c>
      <c r="V1231">
        <v>22</v>
      </c>
      <c r="W1231">
        <v>3382860</v>
      </c>
      <c r="X1231">
        <v>0</v>
      </c>
      <c r="Y1231">
        <v>0</v>
      </c>
      <c r="Z1231">
        <v>7500</v>
      </c>
      <c r="AA1231">
        <v>165000</v>
      </c>
      <c r="AB1231">
        <v>0</v>
      </c>
      <c r="AC1231">
        <v>0</v>
      </c>
      <c r="AD1231">
        <v>0</v>
      </c>
      <c r="AE1231">
        <v>172500</v>
      </c>
      <c r="AF1231">
        <v>0</v>
      </c>
      <c r="AG1231">
        <v>444420</v>
      </c>
      <c r="AH1231">
        <v>0</v>
      </c>
      <c r="AI1231">
        <v>609040</v>
      </c>
      <c r="AJ1231">
        <v>1053460</v>
      </c>
      <c r="AK1231">
        <v>847360</v>
      </c>
      <c r="AL1231">
        <v>0</v>
      </c>
      <c r="AM1231">
        <v>0</v>
      </c>
      <c r="AN1231">
        <v>0</v>
      </c>
      <c r="AO1231">
        <v>0</v>
      </c>
      <c r="AP1231">
        <v>1900820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131435</v>
      </c>
      <c r="AZ1231">
        <v>1000000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692280</v>
      </c>
      <c r="BN1231">
        <v>69220</v>
      </c>
      <c r="BO1231">
        <v>262620</v>
      </c>
      <c r="BP1231">
        <v>280330</v>
      </c>
      <c r="BQ1231">
        <v>59290</v>
      </c>
      <c r="BR1231">
        <v>10150</v>
      </c>
      <c r="BS1231">
        <v>39990</v>
      </c>
      <c r="BT1231">
        <v>25000</v>
      </c>
      <c r="BU1231">
        <v>2000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202232.62</v>
      </c>
      <c r="CH1231">
        <v>30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20</v>
      </c>
      <c r="DA1231">
        <v>0</v>
      </c>
      <c r="DB1231">
        <v>23</v>
      </c>
      <c r="DC1231">
        <v>43</v>
      </c>
      <c r="DD1231">
        <v>32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2</v>
      </c>
      <c r="DS1231">
        <v>2</v>
      </c>
      <c r="DV1231" s="2"/>
      <c r="DZ1231" t="b">
        <v>1</v>
      </c>
      <c r="EA1231" s="2" t="s">
        <v>215</v>
      </c>
      <c r="ED1231" s="3">
        <v>46174</v>
      </c>
      <c r="EE1231" s="3">
        <v>46203</v>
      </c>
      <c r="EF1231" s="2" t="s">
        <v>173</v>
      </c>
      <c r="EG1231" t="b">
        <v>1</v>
      </c>
      <c r="EH1231" s="2" t="s">
        <v>174</v>
      </c>
      <c r="EK1231" s="2"/>
    </row>
    <row r="1232" spans="1:141" ht="15">
      <c r="A1232" s="3">
        <v>46174</v>
      </c>
      <c r="B1232">
        <v>7390</v>
      </c>
      <c r="D1232" s="2"/>
      <c r="E1232" t="s">
        <v>176</v>
      </c>
      <c r="F1232" s="2" t="s">
        <v>177</v>
      </c>
      <c r="G1232">
        <v>10</v>
      </c>
      <c r="H1232" s="3">
        <v>38252</v>
      </c>
      <c r="J1232">
        <v>118151</v>
      </c>
      <c r="K1232">
        <v>123776</v>
      </c>
      <c r="L1232">
        <v>147499.73300000001</v>
      </c>
      <c r="M1232">
        <v>21</v>
      </c>
      <c r="N1232">
        <v>8</v>
      </c>
      <c r="O1232">
        <v>1</v>
      </c>
      <c r="P1232">
        <v>30</v>
      </c>
      <c r="Q1232">
        <v>100</v>
      </c>
      <c r="R1232">
        <v>100</v>
      </c>
      <c r="S1232">
        <v>7736083</v>
      </c>
      <c r="T1232">
        <v>1610083</v>
      </c>
      <c r="U1232">
        <v>6126000</v>
      </c>
      <c r="V1232">
        <v>21</v>
      </c>
      <c r="W1232">
        <v>3544530</v>
      </c>
      <c r="X1232">
        <v>0</v>
      </c>
      <c r="Y1232">
        <v>0</v>
      </c>
      <c r="Z1232">
        <v>11250</v>
      </c>
      <c r="AA1232">
        <v>157500</v>
      </c>
      <c r="AB1232">
        <v>0</v>
      </c>
      <c r="AC1232">
        <v>0</v>
      </c>
      <c r="AD1232">
        <v>0</v>
      </c>
      <c r="AE1232">
        <v>168750</v>
      </c>
      <c r="AF1232">
        <v>0</v>
      </c>
      <c r="AG1232">
        <v>464160</v>
      </c>
      <c r="AH1232">
        <v>0</v>
      </c>
      <c r="AI1232">
        <v>884998</v>
      </c>
      <c r="AJ1232">
        <v>1349158</v>
      </c>
      <c r="AK1232">
        <v>1327497</v>
      </c>
      <c r="AL1232">
        <v>147499</v>
      </c>
      <c r="AM1232">
        <v>0</v>
      </c>
      <c r="AN1232">
        <v>0</v>
      </c>
      <c r="AO1232">
        <v>0</v>
      </c>
      <c r="AP1232">
        <v>2824154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143649</v>
      </c>
      <c r="AZ1232">
        <v>1000000</v>
      </c>
      <c r="BA1232">
        <v>0</v>
      </c>
      <c r="BB1232">
        <v>55000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721920</v>
      </c>
      <c r="BN1232">
        <v>72190</v>
      </c>
      <c r="BO1232">
        <v>292640</v>
      </c>
      <c r="BP1232">
        <v>331000</v>
      </c>
      <c r="BQ1232">
        <v>69620</v>
      </c>
      <c r="BR1232">
        <v>10640</v>
      </c>
      <c r="BS1232">
        <v>41770</v>
      </c>
      <c r="BT1232">
        <v>0</v>
      </c>
      <c r="BU1232">
        <v>7785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62518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230826.391</v>
      </c>
      <c r="CH1232">
        <v>30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20</v>
      </c>
      <c r="DA1232">
        <v>0</v>
      </c>
      <c r="DB1232">
        <v>32</v>
      </c>
      <c r="DC1232">
        <v>52</v>
      </c>
      <c r="DD1232">
        <v>48</v>
      </c>
      <c r="DE1232">
        <v>4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0.5</v>
      </c>
      <c r="DR1232">
        <v>2</v>
      </c>
      <c r="DS1232">
        <v>2</v>
      </c>
      <c r="DV1232" s="2"/>
      <c r="DZ1232" t="b">
        <v>1</v>
      </c>
      <c r="EA1232" s="2" t="s">
        <v>215</v>
      </c>
      <c r="ED1232" s="3">
        <v>46174</v>
      </c>
      <c r="EE1232" s="3">
        <v>46203</v>
      </c>
      <c r="EF1232" s="2" t="s">
        <v>173</v>
      </c>
      <c r="EG1232" t="b">
        <v>1</v>
      </c>
      <c r="EH1232" s="2" t="s">
        <v>174</v>
      </c>
      <c r="EK1232" s="2"/>
    </row>
    <row r="1233" spans="1:141" ht="15">
      <c r="A1233" s="3">
        <v>46174</v>
      </c>
      <c r="B1233">
        <v>7400</v>
      </c>
      <c r="D1233" s="2"/>
      <c r="E1233" t="s">
        <v>176</v>
      </c>
      <c r="F1233" s="2" t="s">
        <v>177</v>
      </c>
      <c r="G1233">
        <v>12</v>
      </c>
      <c r="H1233" s="3">
        <v>37683</v>
      </c>
      <c r="J1233">
        <v>119455</v>
      </c>
      <c r="K1233">
        <v>125205</v>
      </c>
      <c r="L1233">
        <v>149202.625</v>
      </c>
      <c r="M1233">
        <v>21</v>
      </c>
      <c r="N1233">
        <v>8</v>
      </c>
      <c r="O1233">
        <v>1</v>
      </c>
      <c r="P1233">
        <v>30</v>
      </c>
      <c r="Q1233">
        <v>100</v>
      </c>
      <c r="R1233">
        <v>100</v>
      </c>
      <c r="S1233">
        <v>6452482</v>
      </c>
      <c r="T1233">
        <v>1272300</v>
      </c>
      <c r="U1233">
        <v>5180182</v>
      </c>
      <c r="V1233">
        <v>23</v>
      </c>
      <c r="W1233">
        <v>3583650</v>
      </c>
      <c r="X1233">
        <v>0</v>
      </c>
      <c r="Y1233">
        <v>0</v>
      </c>
      <c r="Z1233">
        <v>0</v>
      </c>
      <c r="AA1233">
        <v>172500</v>
      </c>
      <c r="AB1233">
        <v>0</v>
      </c>
      <c r="AC1233">
        <v>0</v>
      </c>
      <c r="AD1233">
        <v>0</v>
      </c>
      <c r="AE1233">
        <v>172500</v>
      </c>
      <c r="AF1233">
        <v>0</v>
      </c>
      <c r="AG1233">
        <v>469518</v>
      </c>
      <c r="AH1233">
        <v>0</v>
      </c>
      <c r="AI1233">
        <v>419632</v>
      </c>
      <c r="AJ1233">
        <v>889151</v>
      </c>
      <c r="AK1233">
        <v>447607</v>
      </c>
      <c r="AL1233">
        <v>0</v>
      </c>
      <c r="AM1233">
        <v>194261</v>
      </c>
      <c r="AN1233">
        <v>0</v>
      </c>
      <c r="AO1233">
        <v>20000</v>
      </c>
      <c r="AP1233">
        <v>1551019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110313</v>
      </c>
      <c r="AZ1233">
        <v>1000000</v>
      </c>
      <c r="BA1233">
        <v>0</v>
      </c>
      <c r="BB1233">
        <v>35000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558390</v>
      </c>
      <c r="BN1233">
        <v>55830</v>
      </c>
      <c r="BO1233">
        <v>268510</v>
      </c>
      <c r="BP1233">
        <v>277500</v>
      </c>
      <c r="BQ1233">
        <v>58070</v>
      </c>
      <c r="BR1233">
        <v>10750</v>
      </c>
      <c r="BS1233">
        <v>42250</v>
      </c>
      <c r="BT1233">
        <v>0</v>
      </c>
      <c r="BU1233">
        <v>1000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199103.25</v>
      </c>
      <c r="CH1233">
        <v>30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4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20</v>
      </c>
      <c r="DA1233">
        <v>0</v>
      </c>
      <c r="DB1233">
        <v>15</v>
      </c>
      <c r="DC1233">
        <v>35</v>
      </c>
      <c r="DD1233">
        <v>16</v>
      </c>
      <c r="DE1233">
        <v>0</v>
      </c>
      <c r="DF1233">
        <v>17.36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2</v>
      </c>
      <c r="DR1233">
        <v>2</v>
      </c>
      <c r="DS1233">
        <v>2</v>
      </c>
      <c r="DV1233" s="2"/>
      <c r="DZ1233" t="b">
        <v>1</v>
      </c>
      <c r="EA1233" s="2" t="s">
        <v>205</v>
      </c>
      <c r="ED1233" s="3">
        <v>46174</v>
      </c>
      <c r="EE1233" s="3">
        <v>46203</v>
      </c>
      <c r="EF1233" s="2" t="s">
        <v>173</v>
      </c>
      <c r="EG1233" t="b">
        <v>1</v>
      </c>
      <c r="EH1233" s="2" t="s">
        <v>174</v>
      </c>
      <c r="EK1233" s="2"/>
    </row>
    <row r="1234" spans="1:141" ht="15">
      <c r="A1234" s="3">
        <v>46174</v>
      </c>
      <c r="B1234">
        <v>7400</v>
      </c>
      <c r="D1234" s="2"/>
      <c r="E1234" t="s">
        <v>176</v>
      </c>
      <c r="F1234" s="2" t="s">
        <v>177</v>
      </c>
      <c r="G1234">
        <v>5</v>
      </c>
      <c r="H1234" s="3">
        <v>37921</v>
      </c>
      <c r="J1234">
        <v>114476</v>
      </c>
      <c r="K1234">
        <v>120851</v>
      </c>
      <c r="L1234">
        <v>144014.10800000001</v>
      </c>
      <c r="M1234">
        <v>21</v>
      </c>
      <c r="N1234">
        <v>8</v>
      </c>
      <c r="O1234">
        <v>1</v>
      </c>
      <c r="P1234">
        <v>30</v>
      </c>
      <c r="Q1234">
        <v>100</v>
      </c>
      <c r="R1234">
        <v>100</v>
      </c>
      <c r="S1234">
        <v>6010361</v>
      </c>
      <c r="T1234">
        <v>1054950</v>
      </c>
      <c r="U1234">
        <v>4955411</v>
      </c>
      <c r="V1234">
        <v>22</v>
      </c>
      <c r="W1234">
        <v>3434280</v>
      </c>
      <c r="X1234">
        <v>0</v>
      </c>
      <c r="Y1234">
        <v>0</v>
      </c>
      <c r="Z1234">
        <v>26250</v>
      </c>
      <c r="AA1234">
        <v>165000</v>
      </c>
      <c r="AB1234">
        <v>0</v>
      </c>
      <c r="AC1234">
        <v>0</v>
      </c>
      <c r="AD1234">
        <v>0</v>
      </c>
      <c r="AE1234">
        <v>191250</v>
      </c>
      <c r="AF1234">
        <v>0</v>
      </c>
      <c r="AG1234">
        <v>453191</v>
      </c>
      <c r="AH1234">
        <v>0</v>
      </c>
      <c r="AI1234">
        <v>297029</v>
      </c>
      <c r="AJ1234">
        <v>750220</v>
      </c>
      <c r="AK1234">
        <v>216021</v>
      </c>
      <c r="AL1234">
        <v>0</v>
      </c>
      <c r="AM1234">
        <v>212780</v>
      </c>
      <c r="AN1234">
        <v>0</v>
      </c>
      <c r="AO1234">
        <v>25000</v>
      </c>
      <c r="AP1234">
        <v>1204021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125810</v>
      </c>
      <c r="AZ1234">
        <v>1000000</v>
      </c>
      <c r="BA1234">
        <v>0</v>
      </c>
      <c r="BB1234">
        <v>55000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385640</v>
      </c>
      <c r="BN1234">
        <v>38560</v>
      </c>
      <c r="BO1234">
        <v>265280</v>
      </c>
      <c r="BP1234">
        <v>254290</v>
      </c>
      <c r="BQ1234">
        <v>54090</v>
      </c>
      <c r="BR1234">
        <v>10310</v>
      </c>
      <c r="BS1234">
        <v>40780</v>
      </c>
      <c r="BT1234">
        <v>6000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204024.75</v>
      </c>
      <c r="CH1234">
        <v>30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5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20</v>
      </c>
      <c r="DA1234">
        <v>0</v>
      </c>
      <c r="DB1234">
        <v>11</v>
      </c>
      <c r="DC1234">
        <v>31</v>
      </c>
      <c r="DD1234">
        <v>8</v>
      </c>
      <c r="DE1234">
        <v>0</v>
      </c>
      <c r="DF1234">
        <v>19.7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8.5</v>
      </c>
      <c r="DR1234">
        <v>2</v>
      </c>
      <c r="DS1234">
        <v>2</v>
      </c>
      <c r="DV1234" s="2"/>
      <c r="DZ1234" t="b">
        <v>1</v>
      </c>
      <c r="EA1234" s="2" t="s">
        <v>205</v>
      </c>
      <c r="ED1234" s="3">
        <v>46174</v>
      </c>
      <c r="EE1234" s="3">
        <v>46203</v>
      </c>
      <c r="EF1234" s="2" t="s">
        <v>173</v>
      </c>
      <c r="EG1234" t="b">
        <v>1</v>
      </c>
      <c r="EH1234" s="2" t="s">
        <v>174</v>
      </c>
      <c r="EK1234" s="2"/>
    </row>
    <row r="1235" spans="1:141" ht="15">
      <c r="A1235" s="3">
        <v>46174</v>
      </c>
      <c r="B1235">
        <v>7400</v>
      </c>
      <c r="D1235" s="2"/>
      <c r="E1235" t="s">
        <v>176</v>
      </c>
      <c r="F1235" s="2" t="s">
        <v>177</v>
      </c>
      <c r="G1235">
        <v>14</v>
      </c>
      <c r="H1235" s="3">
        <v>37928</v>
      </c>
      <c r="J1235">
        <v>120599</v>
      </c>
      <c r="K1235">
        <v>126349</v>
      </c>
      <c r="L1235">
        <v>150565.89199999999</v>
      </c>
      <c r="M1235">
        <v>21</v>
      </c>
      <c r="N1235">
        <v>8</v>
      </c>
      <c r="O1235">
        <v>1</v>
      </c>
      <c r="P1235">
        <v>30</v>
      </c>
      <c r="Q1235">
        <v>100</v>
      </c>
      <c r="R1235">
        <v>100</v>
      </c>
      <c r="S1235">
        <v>6067994</v>
      </c>
      <c r="T1235">
        <v>1067760</v>
      </c>
      <c r="U1235">
        <v>5000234</v>
      </c>
      <c r="V1235">
        <v>22</v>
      </c>
      <c r="W1235">
        <v>3617970</v>
      </c>
      <c r="X1235">
        <v>0</v>
      </c>
      <c r="Y1235">
        <v>0</v>
      </c>
      <c r="Z1235">
        <v>7500</v>
      </c>
      <c r="AA1235">
        <v>165000</v>
      </c>
      <c r="AB1235">
        <v>0</v>
      </c>
      <c r="AC1235">
        <v>0</v>
      </c>
      <c r="AD1235">
        <v>0</v>
      </c>
      <c r="AE1235">
        <v>172500</v>
      </c>
      <c r="AF1235">
        <v>0</v>
      </c>
      <c r="AG1235">
        <v>473808</v>
      </c>
      <c r="AH1235">
        <v>0</v>
      </c>
      <c r="AI1235">
        <v>367004</v>
      </c>
      <c r="AJ1235">
        <v>840813</v>
      </c>
      <c r="AK1235">
        <v>0</v>
      </c>
      <c r="AL1235">
        <v>0</v>
      </c>
      <c r="AM1235">
        <v>245045</v>
      </c>
      <c r="AN1235">
        <v>0</v>
      </c>
      <c r="AO1235">
        <v>25000</v>
      </c>
      <c r="AP1235">
        <v>1110858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111666</v>
      </c>
      <c r="AZ1235">
        <v>1000000</v>
      </c>
      <c r="BA1235">
        <v>0</v>
      </c>
      <c r="BB1235">
        <v>55000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376390</v>
      </c>
      <c r="BN1235">
        <v>37630</v>
      </c>
      <c r="BO1235">
        <v>270560</v>
      </c>
      <c r="BP1235">
        <v>257070</v>
      </c>
      <c r="BQ1235">
        <v>54610</v>
      </c>
      <c r="BR1235">
        <v>10860</v>
      </c>
      <c r="BS1235">
        <v>42640</v>
      </c>
      <c r="BT1235">
        <v>13000</v>
      </c>
      <c r="BU1235">
        <v>5000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200717.283</v>
      </c>
      <c r="CH1235">
        <v>30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5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20</v>
      </c>
      <c r="DA1235">
        <v>0</v>
      </c>
      <c r="DB1235">
        <v>13</v>
      </c>
      <c r="DC1235">
        <v>33</v>
      </c>
      <c r="DD1235">
        <v>0</v>
      </c>
      <c r="DE1235">
        <v>0</v>
      </c>
      <c r="DF1235">
        <v>21.7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1</v>
      </c>
      <c r="DR1235">
        <v>2</v>
      </c>
      <c r="DS1235">
        <v>2</v>
      </c>
      <c r="DV1235" s="2"/>
      <c r="DZ1235" t="b">
        <v>1</v>
      </c>
      <c r="EA1235" s="2" t="s">
        <v>205</v>
      </c>
      <c r="ED1235" s="3">
        <v>46174</v>
      </c>
      <c r="EE1235" s="3">
        <v>46203</v>
      </c>
      <c r="EF1235" s="2" t="s">
        <v>173</v>
      </c>
      <c r="EG1235" t="b">
        <v>1</v>
      </c>
      <c r="EH1235" s="2" t="s">
        <v>174</v>
      </c>
      <c r="EK1235" s="2"/>
    </row>
    <row r="1236" spans="1:141" ht="15">
      <c r="A1236" s="3">
        <v>46174</v>
      </c>
      <c r="B1236">
        <v>7400</v>
      </c>
      <c r="D1236" s="2"/>
      <c r="E1236" t="s">
        <v>176</v>
      </c>
      <c r="F1236" s="2" t="s">
        <v>177</v>
      </c>
      <c r="G1236">
        <v>3</v>
      </c>
      <c r="H1236" s="3">
        <v>38950</v>
      </c>
      <c r="J1236">
        <v>112762</v>
      </c>
      <c r="K1236">
        <v>118012</v>
      </c>
      <c r="L1236">
        <v>140630.967</v>
      </c>
      <c r="M1236">
        <v>21</v>
      </c>
      <c r="N1236">
        <v>8</v>
      </c>
      <c r="O1236">
        <v>1</v>
      </c>
      <c r="P1236">
        <v>30</v>
      </c>
      <c r="Q1236">
        <v>100</v>
      </c>
      <c r="R1236">
        <v>100</v>
      </c>
      <c r="S1236">
        <v>7554096</v>
      </c>
      <c r="T1236">
        <v>1544810</v>
      </c>
      <c r="U1236">
        <v>6009286</v>
      </c>
      <c r="V1236">
        <v>19</v>
      </c>
      <c r="W1236">
        <v>3382860</v>
      </c>
      <c r="X1236">
        <v>0</v>
      </c>
      <c r="Y1236">
        <v>0</v>
      </c>
      <c r="Z1236">
        <v>15000</v>
      </c>
      <c r="AA1236">
        <v>142500</v>
      </c>
      <c r="AB1236">
        <v>0</v>
      </c>
      <c r="AC1236">
        <v>0</v>
      </c>
      <c r="AD1236">
        <v>0</v>
      </c>
      <c r="AE1236">
        <v>157500</v>
      </c>
      <c r="AF1236">
        <v>0</v>
      </c>
      <c r="AG1236">
        <v>442545</v>
      </c>
      <c r="AH1236">
        <v>0</v>
      </c>
      <c r="AI1236">
        <v>1067916</v>
      </c>
      <c r="AJ1236">
        <v>1510461</v>
      </c>
      <c r="AK1236">
        <v>1054732</v>
      </c>
      <c r="AL1236">
        <v>0</v>
      </c>
      <c r="AM1236">
        <v>221915</v>
      </c>
      <c r="AN1236">
        <v>0</v>
      </c>
      <c r="AO1236">
        <v>25000</v>
      </c>
      <c r="AP1236">
        <v>2812108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146628</v>
      </c>
      <c r="AZ1236">
        <v>1000000</v>
      </c>
      <c r="BA1236">
        <v>0</v>
      </c>
      <c r="BB1236">
        <v>45000</v>
      </c>
      <c r="BC1236">
        <v>0</v>
      </c>
      <c r="BD1236">
        <v>0</v>
      </c>
      <c r="BE1236">
        <v>10000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762050</v>
      </c>
      <c r="BN1236">
        <v>76200</v>
      </c>
      <c r="BO1236">
        <v>261580</v>
      </c>
      <c r="BP1236">
        <v>326020</v>
      </c>
      <c r="BQ1236">
        <v>67990</v>
      </c>
      <c r="BR1236">
        <v>10150</v>
      </c>
      <c r="BS1236">
        <v>39820</v>
      </c>
      <c r="BT1236">
        <v>0</v>
      </c>
      <c r="BU1236">
        <v>1000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219100.022</v>
      </c>
      <c r="CH1236">
        <v>30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5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20</v>
      </c>
      <c r="DA1236">
        <v>0</v>
      </c>
      <c r="DB1236">
        <v>40.5</v>
      </c>
      <c r="DC1236">
        <v>60.5</v>
      </c>
      <c r="DD1236">
        <v>40</v>
      </c>
      <c r="DE1236">
        <v>0</v>
      </c>
      <c r="DF1236">
        <v>21.04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1</v>
      </c>
      <c r="DR1236">
        <v>2</v>
      </c>
      <c r="DS1236">
        <v>2</v>
      </c>
      <c r="DV1236" s="2"/>
      <c r="DZ1236" t="b">
        <v>1</v>
      </c>
      <c r="EA1236" s="2" t="s">
        <v>205</v>
      </c>
      <c r="ED1236" s="3">
        <v>46174</v>
      </c>
      <c r="EE1236" s="3">
        <v>46203</v>
      </c>
      <c r="EF1236" s="2" t="s">
        <v>173</v>
      </c>
      <c r="EG1236" t="b">
        <v>1</v>
      </c>
      <c r="EH1236" s="2" t="s">
        <v>174</v>
      </c>
      <c r="EK1236" s="2"/>
    </row>
    <row r="1237" spans="1:141" ht="15">
      <c r="A1237" s="3">
        <v>46174</v>
      </c>
      <c r="B1237">
        <v>7510</v>
      </c>
      <c r="D1237" s="2"/>
      <c r="E1237" t="s">
        <v>181</v>
      </c>
      <c r="F1237" s="2" t="s">
        <v>182</v>
      </c>
      <c r="G1237">
        <v>17</v>
      </c>
      <c r="H1237" s="3">
        <v>35339</v>
      </c>
      <c r="J1237">
        <v>160457.83199999999</v>
      </c>
      <c r="K1237">
        <v>167957.8</v>
      </c>
      <c r="L1237">
        <v>200149.712</v>
      </c>
      <c r="M1237">
        <v>21</v>
      </c>
      <c r="N1237">
        <v>8</v>
      </c>
      <c r="O1237">
        <v>1</v>
      </c>
      <c r="P1237">
        <v>30</v>
      </c>
      <c r="Q1237">
        <v>100</v>
      </c>
      <c r="R1237">
        <v>100</v>
      </c>
      <c r="S1237">
        <v>7539870</v>
      </c>
      <c r="T1237">
        <v>1659870</v>
      </c>
      <c r="U1237">
        <v>5880000</v>
      </c>
      <c r="V1237">
        <v>29</v>
      </c>
      <c r="W1237">
        <v>4813734</v>
      </c>
      <c r="X1237">
        <v>0</v>
      </c>
      <c r="Y1237">
        <v>0</v>
      </c>
      <c r="Z1237">
        <v>7500</v>
      </c>
      <c r="AA1237">
        <v>217500</v>
      </c>
      <c r="AB1237">
        <v>0</v>
      </c>
      <c r="AC1237">
        <v>0</v>
      </c>
      <c r="AD1237">
        <v>0</v>
      </c>
      <c r="AE1237">
        <v>225000</v>
      </c>
      <c r="AF1237">
        <v>0</v>
      </c>
      <c r="AG1237">
        <v>629841</v>
      </c>
      <c r="AH1237">
        <v>0</v>
      </c>
      <c r="AI1237">
        <v>37528</v>
      </c>
      <c r="AJ1237">
        <v>667369</v>
      </c>
      <c r="AK1237">
        <v>600449</v>
      </c>
      <c r="AL1237">
        <v>0</v>
      </c>
      <c r="AM1237">
        <v>0</v>
      </c>
      <c r="AN1237">
        <v>0</v>
      </c>
      <c r="AO1237">
        <v>0</v>
      </c>
      <c r="AP1237">
        <v>1267818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188318</v>
      </c>
      <c r="AZ1237">
        <v>1000000</v>
      </c>
      <c r="BA1237">
        <v>0</v>
      </c>
      <c r="BB1237">
        <v>45000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799800</v>
      </c>
      <c r="BN1237">
        <v>79980</v>
      </c>
      <c r="BO1237">
        <v>302570</v>
      </c>
      <c r="BP1237">
        <v>332260</v>
      </c>
      <c r="BQ1237">
        <v>67860</v>
      </c>
      <c r="BR1237">
        <v>14450</v>
      </c>
      <c r="BS1237">
        <v>56680</v>
      </c>
      <c r="BT1237">
        <v>0</v>
      </c>
      <c r="BU1237">
        <v>6270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275121.533</v>
      </c>
      <c r="CH1237">
        <v>30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20</v>
      </c>
      <c r="DA1237">
        <v>0</v>
      </c>
      <c r="DB1237">
        <v>1</v>
      </c>
      <c r="DC1237">
        <v>21</v>
      </c>
      <c r="DD1237">
        <v>16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0.5</v>
      </c>
      <c r="DR1237">
        <v>2</v>
      </c>
      <c r="DS1237">
        <v>2</v>
      </c>
      <c r="DV1237" s="2"/>
      <c r="DZ1237" t="b">
        <v>1</v>
      </c>
      <c r="EA1237" s="2" t="s">
        <v>206</v>
      </c>
      <c r="ED1237" s="3">
        <v>46174</v>
      </c>
      <c r="EE1237" s="3">
        <v>46203</v>
      </c>
      <c r="EF1237" s="2" t="s">
        <v>173</v>
      </c>
      <c r="EG1237" t="b">
        <v>1</v>
      </c>
      <c r="EH1237" s="2" t="s">
        <v>174</v>
      </c>
      <c r="EK1237" s="2"/>
    </row>
    <row r="1238" spans="1:141" ht="15">
      <c r="A1238" s="3">
        <v>46174</v>
      </c>
      <c r="B1238">
        <v>7510</v>
      </c>
      <c r="D1238" s="2"/>
      <c r="E1238" t="s">
        <v>170</v>
      </c>
      <c r="F1238" s="2" t="s">
        <v>171</v>
      </c>
      <c r="G1238">
        <v>5</v>
      </c>
      <c r="H1238" s="3">
        <v>35339</v>
      </c>
      <c r="J1238">
        <v>133752.25599999999</v>
      </c>
      <c r="K1238">
        <v>141002.23300000001</v>
      </c>
      <c r="L1238">
        <v>168027.66099999999</v>
      </c>
      <c r="M1238">
        <v>21</v>
      </c>
      <c r="N1238">
        <v>8</v>
      </c>
      <c r="O1238">
        <v>1</v>
      </c>
      <c r="P1238">
        <v>30</v>
      </c>
      <c r="Q1238">
        <v>100</v>
      </c>
      <c r="R1238">
        <v>100</v>
      </c>
      <c r="S1238">
        <v>7509133</v>
      </c>
      <c r="T1238">
        <v>1809133</v>
      </c>
      <c r="U1238">
        <v>5700000</v>
      </c>
      <c r="V1238">
        <v>29</v>
      </c>
      <c r="W1238">
        <v>4012567</v>
      </c>
      <c r="X1238">
        <v>0</v>
      </c>
      <c r="Y1238">
        <v>0</v>
      </c>
      <c r="Z1238">
        <v>0</v>
      </c>
      <c r="AA1238">
        <v>217500</v>
      </c>
      <c r="AB1238">
        <v>0</v>
      </c>
      <c r="AC1238">
        <v>0</v>
      </c>
      <c r="AD1238">
        <v>0</v>
      </c>
      <c r="AE1238">
        <v>217500</v>
      </c>
      <c r="AF1238">
        <v>0</v>
      </c>
      <c r="AG1238">
        <v>528758</v>
      </c>
      <c r="AH1238">
        <v>0</v>
      </c>
      <c r="AI1238">
        <v>535588</v>
      </c>
      <c r="AJ1238">
        <v>1064346</v>
      </c>
      <c r="AK1238">
        <v>504082</v>
      </c>
      <c r="AL1238">
        <v>0</v>
      </c>
      <c r="AM1238">
        <v>467032</v>
      </c>
      <c r="AN1238">
        <v>0</v>
      </c>
      <c r="AO1238">
        <v>45000</v>
      </c>
      <c r="AP1238">
        <v>2080460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143606</v>
      </c>
      <c r="AZ1238">
        <v>1000000</v>
      </c>
      <c r="BA1238">
        <v>0</v>
      </c>
      <c r="BB1238">
        <v>55000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904410</v>
      </c>
      <c r="BN1238">
        <v>90440</v>
      </c>
      <c r="BO1238">
        <v>254170</v>
      </c>
      <c r="BP1238">
        <v>327900</v>
      </c>
      <c r="BQ1238">
        <v>67580</v>
      </c>
      <c r="BR1238">
        <v>12040</v>
      </c>
      <c r="BS1238">
        <v>47580</v>
      </c>
      <c r="BT1238">
        <v>0</v>
      </c>
      <c r="BU1238">
        <v>2539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102474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256798.283</v>
      </c>
      <c r="CH1238">
        <v>30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9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20</v>
      </c>
      <c r="DA1238">
        <v>0</v>
      </c>
      <c r="DB1238">
        <v>17</v>
      </c>
      <c r="DC1238">
        <v>37</v>
      </c>
      <c r="DD1238">
        <v>16</v>
      </c>
      <c r="DE1238">
        <v>0</v>
      </c>
      <c r="DF1238">
        <v>37.06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2</v>
      </c>
      <c r="DR1238">
        <v>2</v>
      </c>
      <c r="DS1238">
        <v>2</v>
      </c>
      <c r="DV1238" s="2"/>
      <c r="DZ1238" t="b">
        <v>1</v>
      </c>
      <c r="EA1238" s="2" t="s">
        <v>206</v>
      </c>
      <c r="ED1238" s="3">
        <v>46174</v>
      </c>
      <c r="EE1238" s="3">
        <v>46203</v>
      </c>
      <c r="EF1238" s="2" t="s">
        <v>173</v>
      </c>
      <c r="EG1238" t="b">
        <v>1</v>
      </c>
      <c r="EH1238" s="2" t="s">
        <v>174</v>
      </c>
      <c r="EK1238" s="2"/>
    </row>
    <row r="1239" spans="1:141" ht="15">
      <c r="A1239" s="3">
        <v>46174</v>
      </c>
      <c r="B1239">
        <v>7510</v>
      </c>
      <c r="D1239" s="2"/>
      <c r="E1239" t="s">
        <v>170</v>
      </c>
      <c r="F1239" s="2" t="s">
        <v>171</v>
      </c>
      <c r="G1239">
        <v>13</v>
      </c>
      <c r="H1239" s="3">
        <v>35444</v>
      </c>
      <c r="J1239">
        <v>140356.25599999999</v>
      </c>
      <c r="K1239">
        <v>147606.23300000001</v>
      </c>
      <c r="L1239">
        <v>175897.42800000001</v>
      </c>
      <c r="M1239">
        <v>21</v>
      </c>
      <c r="N1239">
        <v>8</v>
      </c>
      <c r="O1239">
        <v>1</v>
      </c>
      <c r="P1239">
        <v>30</v>
      </c>
      <c r="Q1239">
        <v>100</v>
      </c>
      <c r="R1239">
        <v>100</v>
      </c>
      <c r="S1239">
        <v>7029975</v>
      </c>
      <c r="T1239">
        <v>1601410</v>
      </c>
      <c r="U1239">
        <v>5428565</v>
      </c>
      <c r="V1239">
        <v>29</v>
      </c>
      <c r="W1239">
        <v>4210687</v>
      </c>
      <c r="X1239">
        <v>0</v>
      </c>
      <c r="Y1239">
        <v>0</v>
      </c>
      <c r="Z1239">
        <v>0</v>
      </c>
      <c r="AA1239">
        <v>217500</v>
      </c>
      <c r="AB1239">
        <v>0</v>
      </c>
      <c r="AC1239">
        <v>0</v>
      </c>
      <c r="AD1239">
        <v>0</v>
      </c>
      <c r="AE1239">
        <v>217500</v>
      </c>
      <c r="AF1239">
        <v>0</v>
      </c>
      <c r="AG1239">
        <v>553523</v>
      </c>
      <c r="AH1239">
        <v>0</v>
      </c>
      <c r="AI1239">
        <v>98942</v>
      </c>
      <c r="AJ1239">
        <v>652465</v>
      </c>
      <c r="AK1239">
        <v>791538</v>
      </c>
      <c r="AL1239">
        <v>0</v>
      </c>
      <c r="AM1239">
        <v>0</v>
      </c>
      <c r="AN1239">
        <v>0</v>
      </c>
      <c r="AO1239">
        <v>0</v>
      </c>
      <c r="AP1239">
        <v>1444003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122785</v>
      </c>
      <c r="AZ1239">
        <v>1000000</v>
      </c>
      <c r="BA1239">
        <v>0</v>
      </c>
      <c r="BB1239">
        <v>35000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784620</v>
      </c>
      <c r="BN1239">
        <v>78460</v>
      </c>
      <c r="BO1239">
        <v>298110</v>
      </c>
      <c r="BP1239">
        <v>309500</v>
      </c>
      <c r="BQ1239">
        <v>63270</v>
      </c>
      <c r="BR1239">
        <v>12640</v>
      </c>
      <c r="BS1239">
        <v>49810</v>
      </c>
      <c r="BT1239">
        <v>0</v>
      </c>
      <c r="BU1239">
        <v>5000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233231.424</v>
      </c>
      <c r="CH1239">
        <v>30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20</v>
      </c>
      <c r="DA1239">
        <v>0</v>
      </c>
      <c r="DB1239">
        <v>3</v>
      </c>
      <c r="DC1239">
        <v>23</v>
      </c>
      <c r="DD1239">
        <v>24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1</v>
      </c>
      <c r="DR1239">
        <v>2</v>
      </c>
      <c r="DS1239">
        <v>2</v>
      </c>
      <c r="DV1239" s="2"/>
      <c r="DZ1239" t="b">
        <v>1</v>
      </c>
      <c r="EA1239" s="2" t="s">
        <v>206</v>
      </c>
      <c r="ED1239" s="3">
        <v>46174</v>
      </c>
      <c r="EE1239" s="3">
        <v>46203</v>
      </c>
      <c r="EF1239" s="2" t="s">
        <v>173</v>
      </c>
      <c r="EG1239" t="b">
        <v>1</v>
      </c>
      <c r="EH1239" s="2" t="s">
        <v>174</v>
      </c>
      <c r="EK1239" s="2"/>
    </row>
    <row r="1240" spans="1:141" ht="15">
      <c r="A1240" s="3">
        <v>46174</v>
      </c>
      <c r="B1240">
        <v>7510</v>
      </c>
      <c r="D1240" s="2"/>
      <c r="E1240" t="s">
        <v>176</v>
      </c>
      <c r="F1240" s="2" t="s">
        <v>177</v>
      </c>
      <c r="G1240">
        <v>25</v>
      </c>
      <c r="H1240" s="3">
        <v>35604</v>
      </c>
      <c r="J1240">
        <v>124758</v>
      </c>
      <c r="K1240">
        <v>132008</v>
      </c>
      <c r="L1240">
        <v>157309.533</v>
      </c>
      <c r="M1240">
        <v>21</v>
      </c>
      <c r="N1240">
        <v>8</v>
      </c>
      <c r="O1240">
        <v>1</v>
      </c>
      <c r="P1240">
        <v>30</v>
      </c>
      <c r="Q1240">
        <v>100</v>
      </c>
      <c r="R1240">
        <v>100</v>
      </c>
      <c r="S1240">
        <v>6682171</v>
      </c>
      <c r="T1240">
        <v>1417171</v>
      </c>
      <c r="U1240">
        <v>5265000</v>
      </c>
      <c r="V1240">
        <v>29</v>
      </c>
      <c r="W1240">
        <v>3742740</v>
      </c>
      <c r="X1240">
        <v>0</v>
      </c>
      <c r="Y1240">
        <v>0</v>
      </c>
      <c r="Z1240">
        <v>0</v>
      </c>
      <c r="AA1240">
        <v>217500</v>
      </c>
      <c r="AB1240">
        <v>0</v>
      </c>
      <c r="AC1240">
        <v>0</v>
      </c>
      <c r="AD1240">
        <v>0</v>
      </c>
      <c r="AE1240">
        <v>217500</v>
      </c>
      <c r="AF1240">
        <v>0</v>
      </c>
      <c r="AG1240">
        <v>495030</v>
      </c>
      <c r="AH1240">
        <v>0</v>
      </c>
      <c r="AI1240">
        <v>560415</v>
      </c>
      <c r="AJ1240">
        <v>1055445</v>
      </c>
      <c r="AK1240">
        <v>0</v>
      </c>
      <c r="AL1240">
        <v>0</v>
      </c>
      <c r="AM1240">
        <v>488446</v>
      </c>
      <c r="AN1240">
        <v>0</v>
      </c>
      <c r="AO1240">
        <v>50000</v>
      </c>
      <c r="AP1240">
        <v>1593891</v>
      </c>
      <c r="AQ1240">
        <v>0</v>
      </c>
      <c r="AR1240">
        <v>10567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107473</v>
      </c>
      <c r="AZ1240">
        <v>1000000</v>
      </c>
      <c r="BA1240">
        <v>0</v>
      </c>
      <c r="BB1240">
        <v>10000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688330</v>
      </c>
      <c r="BN1240">
        <v>68830</v>
      </c>
      <c r="BO1240">
        <v>243910</v>
      </c>
      <c r="BP1240">
        <v>292930</v>
      </c>
      <c r="BQ1240">
        <v>60140</v>
      </c>
      <c r="BR1240">
        <v>11230</v>
      </c>
      <c r="BS1240">
        <v>44550</v>
      </c>
      <c r="BT1240">
        <v>0</v>
      </c>
      <c r="BU1240">
        <v>7251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189898.152</v>
      </c>
      <c r="CH1240">
        <v>30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10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20</v>
      </c>
      <c r="DA1240">
        <v>0</v>
      </c>
      <c r="DB1240">
        <v>19</v>
      </c>
      <c r="DC1240">
        <v>39</v>
      </c>
      <c r="DD1240">
        <v>0</v>
      </c>
      <c r="DE1240">
        <v>0</v>
      </c>
      <c r="DF1240">
        <v>41.4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0.5</v>
      </c>
      <c r="DR1240">
        <v>2</v>
      </c>
      <c r="DS1240">
        <v>2</v>
      </c>
      <c r="DV1240" s="2"/>
      <c r="DZ1240" t="b">
        <v>1</v>
      </c>
      <c r="EA1240" s="2" t="s">
        <v>206</v>
      </c>
      <c r="ED1240" s="3">
        <v>46174</v>
      </c>
      <c r="EE1240" s="3">
        <v>46203</v>
      </c>
      <c r="EF1240" s="2" t="s">
        <v>173</v>
      </c>
      <c r="EG1240" t="b">
        <v>1</v>
      </c>
      <c r="EH1240" s="2" t="s">
        <v>174</v>
      </c>
      <c r="EK1240" s="2"/>
    </row>
    <row r="1241" spans="1:141" ht="15">
      <c r="A1241" s="3">
        <v>46174</v>
      </c>
      <c r="B1241">
        <v>7510</v>
      </c>
      <c r="D1241" s="2"/>
      <c r="E1241" t="s">
        <v>176</v>
      </c>
      <c r="F1241" s="2" t="s">
        <v>177</v>
      </c>
      <c r="G1241">
        <v>11</v>
      </c>
      <c r="H1241" s="3">
        <v>36704</v>
      </c>
      <c r="J1241">
        <v>118803</v>
      </c>
      <c r="K1241">
        <v>125303</v>
      </c>
      <c r="L1241">
        <v>149319.408</v>
      </c>
      <c r="M1241">
        <v>21</v>
      </c>
      <c r="N1241">
        <v>8</v>
      </c>
      <c r="O1241">
        <v>1</v>
      </c>
      <c r="P1241">
        <v>30</v>
      </c>
      <c r="Q1241">
        <v>100</v>
      </c>
      <c r="R1241">
        <v>100</v>
      </c>
      <c r="S1241">
        <v>6831463</v>
      </c>
      <c r="T1241">
        <v>1518463</v>
      </c>
      <c r="U1241">
        <v>5313000</v>
      </c>
      <c r="V1241">
        <v>26</v>
      </c>
      <c r="W1241">
        <v>3564090</v>
      </c>
      <c r="X1241">
        <v>0</v>
      </c>
      <c r="Y1241">
        <v>0</v>
      </c>
      <c r="Z1241">
        <v>0</v>
      </c>
      <c r="AA1241">
        <v>195000</v>
      </c>
      <c r="AB1241">
        <v>0</v>
      </c>
      <c r="AC1241">
        <v>0</v>
      </c>
      <c r="AD1241">
        <v>0</v>
      </c>
      <c r="AE1241">
        <v>195000</v>
      </c>
      <c r="AF1241">
        <v>0</v>
      </c>
      <c r="AG1241">
        <v>469886</v>
      </c>
      <c r="AH1241">
        <v>0</v>
      </c>
      <c r="AI1241">
        <v>475955</v>
      </c>
      <c r="AJ1241">
        <v>945841</v>
      </c>
      <c r="AK1241">
        <v>447958</v>
      </c>
      <c r="AL1241">
        <v>0</v>
      </c>
      <c r="AM1241">
        <v>467444</v>
      </c>
      <c r="AN1241">
        <v>0</v>
      </c>
      <c r="AO1241">
        <v>55000</v>
      </c>
      <c r="AP1241">
        <v>1916243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131130</v>
      </c>
      <c r="AZ1241">
        <v>1000000</v>
      </c>
      <c r="BA1241">
        <v>0</v>
      </c>
      <c r="BB1241">
        <v>25000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747070</v>
      </c>
      <c r="BN1241">
        <v>74700</v>
      </c>
      <c r="BO1241">
        <v>265950</v>
      </c>
      <c r="BP1241">
        <v>307610</v>
      </c>
      <c r="BQ1241">
        <v>61480</v>
      </c>
      <c r="BR1241">
        <v>10700</v>
      </c>
      <c r="BS1241">
        <v>42280</v>
      </c>
      <c r="BT1241">
        <v>0</v>
      </c>
      <c r="BU1241">
        <v>8673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220132.152</v>
      </c>
      <c r="CH1241">
        <v>30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11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20</v>
      </c>
      <c r="DA1241">
        <v>0</v>
      </c>
      <c r="DB1241">
        <v>17</v>
      </c>
      <c r="DC1241">
        <v>37</v>
      </c>
      <c r="DD1241">
        <v>16</v>
      </c>
      <c r="DE1241">
        <v>0</v>
      </c>
      <c r="DF1241">
        <v>41.74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2</v>
      </c>
      <c r="DS1241">
        <v>2</v>
      </c>
      <c r="DV1241" s="2"/>
      <c r="DZ1241" t="b">
        <v>1</v>
      </c>
      <c r="EA1241" s="2" t="s">
        <v>206</v>
      </c>
      <c r="ED1241" s="3">
        <v>46174</v>
      </c>
      <c r="EE1241" s="3">
        <v>46203</v>
      </c>
      <c r="EF1241" s="2" t="s">
        <v>173</v>
      </c>
      <c r="EG1241" t="b">
        <v>1</v>
      </c>
      <c r="EH1241" s="2" t="s">
        <v>174</v>
      </c>
      <c r="EK1241" s="2"/>
    </row>
    <row r="1242" spans="1:141" ht="15">
      <c r="A1242" s="3">
        <v>46174</v>
      </c>
      <c r="B1242">
        <v>7510</v>
      </c>
      <c r="D1242" s="2"/>
      <c r="E1242" t="s">
        <v>176</v>
      </c>
      <c r="F1242" s="2" t="s">
        <v>177</v>
      </c>
      <c r="G1242">
        <v>1</v>
      </c>
      <c r="H1242" s="3">
        <v>38294</v>
      </c>
      <c r="J1242">
        <v>110982</v>
      </c>
      <c r="K1242">
        <v>116232</v>
      </c>
      <c r="L1242">
        <v>138509.79999999999</v>
      </c>
      <c r="M1242">
        <v>21</v>
      </c>
      <c r="N1242">
        <v>8</v>
      </c>
      <c r="O1242">
        <v>1</v>
      </c>
      <c r="P1242">
        <v>30</v>
      </c>
      <c r="Q1242">
        <v>100</v>
      </c>
      <c r="R1242">
        <v>100</v>
      </c>
      <c r="S1242">
        <v>5823039</v>
      </c>
      <c r="T1242">
        <v>1103510</v>
      </c>
      <c r="U1242">
        <v>4719529</v>
      </c>
      <c r="V1242">
        <v>21</v>
      </c>
      <c r="W1242">
        <v>3329460</v>
      </c>
      <c r="X1242">
        <v>0</v>
      </c>
      <c r="Y1242">
        <v>0</v>
      </c>
      <c r="Z1242">
        <v>0</v>
      </c>
      <c r="AA1242">
        <v>157500</v>
      </c>
      <c r="AB1242">
        <v>0</v>
      </c>
      <c r="AC1242">
        <v>0</v>
      </c>
      <c r="AD1242">
        <v>0</v>
      </c>
      <c r="AE1242">
        <v>157500</v>
      </c>
      <c r="AF1242">
        <v>0</v>
      </c>
      <c r="AG1242">
        <v>435870</v>
      </c>
      <c r="AH1242">
        <v>0</v>
      </c>
      <c r="AI1242">
        <v>233735</v>
      </c>
      <c r="AJ1242">
        <v>669605</v>
      </c>
      <c r="AK1242">
        <v>207764</v>
      </c>
      <c r="AL1242">
        <v>0</v>
      </c>
      <c r="AM1242">
        <v>277573</v>
      </c>
      <c r="AN1242">
        <v>0</v>
      </c>
      <c r="AO1242">
        <v>40000</v>
      </c>
      <c r="AP1242">
        <v>1194942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131137</v>
      </c>
      <c r="AZ1242">
        <v>1000000</v>
      </c>
      <c r="BA1242">
        <v>0</v>
      </c>
      <c r="BB1242">
        <v>10000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454060</v>
      </c>
      <c r="BN1242">
        <v>45400</v>
      </c>
      <c r="BO1242">
        <v>250650</v>
      </c>
      <c r="BP1242">
        <v>250780</v>
      </c>
      <c r="BQ1242">
        <v>52410</v>
      </c>
      <c r="BR1242">
        <v>9990</v>
      </c>
      <c r="BS1242">
        <v>39220</v>
      </c>
      <c r="BT1242">
        <v>0</v>
      </c>
      <c r="BU1242">
        <v>1000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190331.272</v>
      </c>
      <c r="CH1242">
        <v>30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8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20</v>
      </c>
      <c r="DA1242">
        <v>0</v>
      </c>
      <c r="DB1242">
        <v>9</v>
      </c>
      <c r="DC1242">
        <v>29</v>
      </c>
      <c r="DD1242">
        <v>8</v>
      </c>
      <c r="DE1242">
        <v>0</v>
      </c>
      <c r="DF1242">
        <v>26.72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5.5</v>
      </c>
      <c r="DR1242">
        <v>2</v>
      </c>
      <c r="DS1242">
        <v>2</v>
      </c>
      <c r="DV1242" s="2"/>
      <c r="DZ1242" t="b">
        <v>1</v>
      </c>
      <c r="EA1242" s="2" t="s">
        <v>206</v>
      </c>
      <c r="ED1242" s="3">
        <v>46174</v>
      </c>
      <c r="EE1242" s="3">
        <v>46203</v>
      </c>
      <c r="EF1242" s="2" t="s">
        <v>173</v>
      </c>
      <c r="EG1242" t="b">
        <v>1</v>
      </c>
      <c r="EH1242" s="2" t="s">
        <v>174</v>
      </c>
      <c r="EK1242" s="2"/>
    </row>
    <row r="1243" spans="1:141" ht="15">
      <c r="A1243" s="3">
        <v>46174</v>
      </c>
      <c r="B1243">
        <v>7510</v>
      </c>
      <c r="D1243" s="2"/>
      <c r="E1243" t="s">
        <v>179</v>
      </c>
      <c r="F1243" s="2" t="s">
        <v>180</v>
      </c>
      <c r="G1243">
        <v>14</v>
      </c>
      <c r="H1243" s="3">
        <v>40686</v>
      </c>
      <c r="J1243">
        <v>104784.966</v>
      </c>
      <c r="K1243">
        <v>108534.933</v>
      </c>
      <c r="L1243">
        <v>129337.462</v>
      </c>
      <c r="M1243">
        <v>21</v>
      </c>
      <c r="N1243">
        <v>8</v>
      </c>
      <c r="O1243">
        <v>1</v>
      </c>
      <c r="P1243">
        <v>30</v>
      </c>
      <c r="Q1243">
        <v>100</v>
      </c>
      <c r="R1243">
        <v>100</v>
      </c>
      <c r="S1243">
        <v>4800305</v>
      </c>
      <c r="T1243">
        <v>842740</v>
      </c>
      <c r="U1243">
        <v>3957565</v>
      </c>
      <c r="V1243">
        <v>15</v>
      </c>
      <c r="W1243">
        <v>3143548</v>
      </c>
      <c r="X1243">
        <v>0</v>
      </c>
      <c r="Y1243">
        <v>0</v>
      </c>
      <c r="Z1243">
        <v>0</v>
      </c>
      <c r="AA1243">
        <v>112500</v>
      </c>
      <c r="AB1243">
        <v>0</v>
      </c>
      <c r="AC1243">
        <v>0</v>
      </c>
      <c r="AD1243">
        <v>0</v>
      </c>
      <c r="AE1243">
        <v>112500</v>
      </c>
      <c r="AF1243">
        <v>0</v>
      </c>
      <c r="AG1243">
        <v>407005</v>
      </c>
      <c r="AH1243">
        <v>0</v>
      </c>
      <c r="AI1243">
        <v>24250</v>
      </c>
      <c r="AJ1243">
        <v>431256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431256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93001</v>
      </c>
      <c r="AZ1243">
        <v>1000000</v>
      </c>
      <c r="BA1243">
        <v>0</v>
      </c>
      <c r="BB1243">
        <v>20000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338570</v>
      </c>
      <c r="BN1243">
        <v>33850</v>
      </c>
      <c r="BO1243">
        <v>173990</v>
      </c>
      <c r="BP1243">
        <v>204070</v>
      </c>
      <c r="BQ1243">
        <v>43200</v>
      </c>
      <c r="BR1243">
        <v>9430</v>
      </c>
      <c r="BS1243">
        <v>36630</v>
      </c>
      <c r="BT1243">
        <v>3000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131482.641</v>
      </c>
      <c r="CH1243">
        <v>30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20</v>
      </c>
      <c r="DA1243">
        <v>0</v>
      </c>
      <c r="DB1243">
        <v>1</v>
      </c>
      <c r="DC1243">
        <v>21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1.5</v>
      </c>
      <c r="DR1243">
        <v>2</v>
      </c>
      <c r="DS1243">
        <v>2</v>
      </c>
      <c r="DV1243" s="2"/>
      <c r="DZ1243" t="b">
        <v>1</v>
      </c>
      <c r="EA1243" s="2" t="s">
        <v>206</v>
      </c>
      <c r="ED1243" s="3">
        <v>46174</v>
      </c>
      <c r="EE1243" s="3">
        <v>46203</v>
      </c>
      <c r="EF1243" s="2" t="s">
        <v>173</v>
      </c>
      <c r="EG1243" t="b">
        <v>1</v>
      </c>
      <c r="EH1243" s="2" t="s">
        <v>174</v>
      </c>
      <c r="EK1243" s="2"/>
    </row>
    <row r="1244" spans="1:141" ht="15">
      <c r="A1244" s="3">
        <v>46174</v>
      </c>
      <c r="B1244">
        <v>7610</v>
      </c>
      <c r="D1244" s="2"/>
      <c r="E1244" t="s">
        <v>176</v>
      </c>
      <c r="F1244" s="2" t="s">
        <v>177</v>
      </c>
      <c r="G1244">
        <v>19</v>
      </c>
      <c r="H1244" s="3">
        <v>38124</v>
      </c>
      <c r="J1244">
        <v>122882</v>
      </c>
      <c r="K1244">
        <v>128382</v>
      </c>
      <c r="L1244">
        <v>152988.54999999999</v>
      </c>
      <c r="M1244">
        <v>21</v>
      </c>
      <c r="N1244">
        <v>8</v>
      </c>
      <c r="O1244">
        <v>1</v>
      </c>
      <c r="P1244">
        <v>30</v>
      </c>
      <c r="Q1244">
        <v>100</v>
      </c>
      <c r="R1244">
        <v>100</v>
      </c>
      <c r="S1244">
        <v>7199239</v>
      </c>
      <c r="T1244">
        <v>1509540</v>
      </c>
      <c r="U1244">
        <v>5689699</v>
      </c>
      <c r="V1244">
        <v>22</v>
      </c>
      <c r="W1244">
        <v>3686460</v>
      </c>
      <c r="X1244">
        <v>0</v>
      </c>
      <c r="Y1244">
        <v>0</v>
      </c>
      <c r="Z1244">
        <v>0</v>
      </c>
      <c r="AA1244">
        <v>165000</v>
      </c>
      <c r="AB1244">
        <v>0</v>
      </c>
      <c r="AC1244">
        <v>0</v>
      </c>
      <c r="AD1244">
        <v>0</v>
      </c>
      <c r="AE1244">
        <v>165000</v>
      </c>
      <c r="AF1244">
        <v>0</v>
      </c>
      <c r="AG1244">
        <v>481432</v>
      </c>
      <c r="AH1244">
        <v>0</v>
      </c>
      <c r="AI1244">
        <v>774504</v>
      </c>
      <c r="AJ1244">
        <v>1255937</v>
      </c>
      <c r="AK1244">
        <v>917931</v>
      </c>
      <c r="AL1244">
        <v>0</v>
      </c>
      <c r="AM1244">
        <v>0</v>
      </c>
      <c r="AN1244">
        <v>0</v>
      </c>
      <c r="AO1244">
        <v>0</v>
      </c>
      <c r="AP1244">
        <v>2173868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138911</v>
      </c>
      <c r="AZ1244">
        <v>1000000</v>
      </c>
      <c r="BA1244">
        <v>0</v>
      </c>
      <c r="BB1244">
        <v>35000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715200</v>
      </c>
      <c r="BN1244">
        <v>71520</v>
      </c>
      <c r="BO1244">
        <v>286330</v>
      </c>
      <c r="BP1244">
        <v>313320</v>
      </c>
      <c r="BQ1244">
        <v>64790</v>
      </c>
      <c r="BR1244">
        <v>11060</v>
      </c>
      <c r="BS1244">
        <v>43320</v>
      </c>
      <c r="BT1244">
        <v>3000</v>
      </c>
      <c r="BU1244">
        <v>1000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220268.359</v>
      </c>
      <c r="CH1244">
        <v>30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20</v>
      </c>
      <c r="DA1244">
        <v>0</v>
      </c>
      <c r="DB1244">
        <v>27</v>
      </c>
      <c r="DC1244">
        <v>47</v>
      </c>
      <c r="DD1244">
        <v>32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2</v>
      </c>
      <c r="DS1244">
        <v>2</v>
      </c>
      <c r="DV1244" s="2"/>
      <c r="DZ1244" t="b">
        <v>1</v>
      </c>
      <c r="EA1244" s="2" t="s">
        <v>207</v>
      </c>
      <c r="ED1244" s="3">
        <v>46174</v>
      </c>
      <c r="EE1244" s="3">
        <v>46203</v>
      </c>
      <c r="EF1244" s="2" t="s">
        <v>173</v>
      </c>
      <c r="EG1244" t="b">
        <v>1</v>
      </c>
      <c r="EH1244" s="2" t="s">
        <v>174</v>
      </c>
      <c r="EK1244" s="2"/>
    </row>
    <row r="1245" spans="1:141" ht="15">
      <c r="A1245" s="3">
        <v>46174</v>
      </c>
      <c r="B1245">
        <v>7610</v>
      </c>
      <c r="D1245" s="2"/>
      <c r="E1245" t="s">
        <v>179</v>
      </c>
      <c r="F1245" s="2" t="s">
        <v>180</v>
      </c>
      <c r="G1245">
        <v>19</v>
      </c>
      <c r="H1245" s="3">
        <v>38600</v>
      </c>
      <c r="J1245">
        <v>107994.966</v>
      </c>
      <c r="K1245">
        <v>112994.933</v>
      </c>
      <c r="L1245">
        <v>134652.29500000001</v>
      </c>
      <c r="M1245">
        <v>21</v>
      </c>
      <c r="N1245">
        <v>8</v>
      </c>
      <c r="O1245">
        <v>1</v>
      </c>
      <c r="P1245">
        <v>30</v>
      </c>
      <c r="Q1245">
        <v>100</v>
      </c>
      <c r="R1245">
        <v>100</v>
      </c>
      <c r="S1245">
        <v>6103523</v>
      </c>
      <c r="T1245">
        <v>1306790</v>
      </c>
      <c r="U1245">
        <v>4796733</v>
      </c>
      <c r="V1245">
        <v>20</v>
      </c>
      <c r="W1245">
        <v>3239848</v>
      </c>
      <c r="X1245">
        <v>0</v>
      </c>
      <c r="Y1245">
        <v>0</v>
      </c>
      <c r="Z1245">
        <v>0</v>
      </c>
      <c r="AA1245">
        <v>150000</v>
      </c>
      <c r="AB1245">
        <v>0</v>
      </c>
      <c r="AC1245">
        <v>0</v>
      </c>
      <c r="AD1245">
        <v>0</v>
      </c>
      <c r="AE1245">
        <v>150000</v>
      </c>
      <c r="AF1245">
        <v>0</v>
      </c>
      <c r="AG1245">
        <v>423730</v>
      </c>
      <c r="AH1245">
        <v>0</v>
      </c>
      <c r="AI1245">
        <v>530193</v>
      </c>
      <c r="AJ1245">
        <v>953924</v>
      </c>
      <c r="AK1245">
        <v>605935</v>
      </c>
      <c r="AL1245">
        <v>0</v>
      </c>
      <c r="AM1245">
        <v>0</v>
      </c>
      <c r="AN1245">
        <v>0</v>
      </c>
      <c r="AO1245">
        <v>0</v>
      </c>
      <c r="AP1245">
        <v>1559859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133816</v>
      </c>
      <c r="AZ1245">
        <v>1000000</v>
      </c>
      <c r="BA1245">
        <v>0</v>
      </c>
      <c r="BB1245">
        <v>20000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530730</v>
      </c>
      <c r="BN1245">
        <v>53070</v>
      </c>
      <c r="BO1245">
        <v>225860</v>
      </c>
      <c r="BP1245">
        <v>266250</v>
      </c>
      <c r="BQ1245">
        <v>54930</v>
      </c>
      <c r="BR1245">
        <v>9720</v>
      </c>
      <c r="BS1245">
        <v>38130</v>
      </c>
      <c r="BT1245">
        <v>22000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106100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186882.185</v>
      </c>
      <c r="CH1245">
        <v>30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20</v>
      </c>
      <c r="DA1245">
        <v>0</v>
      </c>
      <c r="DB1245">
        <v>21</v>
      </c>
      <c r="DC1245">
        <v>41</v>
      </c>
      <c r="DD1245">
        <v>24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2</v>
      </c>
      <c r="DS1245">
        <v>2</v>
      </c>
      <c r="DV1245" s="2"/>
      <c r="DZ1245" t="b">
        <v>1</v>
      </c>
      <c r="EA1245" s="2" t="s">
        <v>207</v>
      </c>
      <c r="ED1245" s="3">
        <v>46174</v>
      </c>
      <c r="EE1245" s="3">
        <v>46203</v>
      </c>
      <c r="EF1245" s="2" t="s">
        <v>173</v>
      </c>
      <c r="EG1245" t="b">
        <v>1</v>
      </c>
      <c r="EH1245" s="2" t="s">
        <v>174</v>
      </c>
      <c r="EK1245" s="2"/>
    </row>
    <row r="1246" spans="1:141" ht="15">
      <c r="A1246" s="3">
        <v>46174</v>
      </c>
      <c r="B1246">
        <v>7620</v>
      </c>
      <c r="D1246" s="2"/>
      <c r="E1246" t="s">
        <v>170</v>
      </c>
      <c r="F1246" s="2" t="s">
        <v>171</v>
      </c>
      <c r="G1246">
        <v>18</v>
      </c>
      <c r="H1246" s="3">
        <v>35723</v>
      </c>
      <c r="J1246">
        <v>143386.25599999999</v>
      </c>
      <c r="K1246">
        <v>150386.23300000001</v>
      </c>
      <c r="L1246">
        <v>179210.261</v>
      </c>
      <c r="M1246">
        <v>21</v>
      </c>
      <c r="N1246">
        <v>8</v>
      </c>
      <c r="O1246">
        <v>1</v>
      </c>
      <c r="P1246">
        <v>30</v>
      </c>
      <c r="Q1246">
        <v>100</v>
      </c>
      <c r="R1246">
        <v>100</v>
      </c>
      <c r="S1246">
        <v>8313598</v>
      </c>
      <c r="T1246">
        <v>1955598</v>
      </c>
      <c r="U1246">
        <v>6358000</v>
      </c>
      <c r="V1246">
        <v>28</v>
      </c>
      <c r="W1246">
        <v>4301587</v>
      </c>
      <c r="X1246">
        <v>0</v>
      </c>
      <c r="Y1246">
        <v>0</v>
      </c>
      <c r="Z1246">
        <v>0</v>
      </c>
      <c r="AA1246">
        <v>210000</v>
      </c>
      <c r="AB1246">
        <v>0</v>
      </c>
      <c r="AC1246">
        <v>0</v>
      </c>
      <c r="AD1246">
        <v>0</v>
      </c>
      <c r="AE1246">
        <v>210000</v>
      </c>
      <c r="AF1246">
        <v>0</v>
      </c>
      <c r="AG1246">
        <v>563948</v>
      </c>
      <c r="AH1246">
        <v>0</v>
      </c>
      <c r="AI1246">
        <v>772844</v>
      </c>
      <c r="AJ1246">
        <v>1336792</v>
      </c>
      <c r="AK1246">
        <v>537630</v>
      </c>
      <c r="AL1246">
        <v>0</v>
      </c>
      <c r="AM1246">
        <v>673113</v>
      </c>
      <c r="AN1246">
        <v>0</v>
      </c>
      <c r="AO1246">
        <v>60000</v>
      </c>
      <c r="AP1246">
        <v>2607535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139476</v>
      </c>
      <c r="AZ1246">
        <v>1000000</v>
      </c>
      <c r="BA1246">
        <v>0</v>
      </c>
      <c r="BB1246">
        <v>55000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944550</v>
      </c>
      <c r="BN1246">
        <v>94450</v>
      </c>
      <c r="BO1246">
        <v>302570</v>
      </c>
      <c r="BP1246">
        <v>368060</v>
      </c>
      <c r="BQ1246">
        <v>74820</v>
      </c>
      <c r="BR1246">
        <v>12910</v>
      </c>
      <c r="BS1246">
        <v>50750</v>
      </c>
      <c r="BT1246">
        <v>10000</v>
      </c>
      <c r="BU1246">
        <v>7714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89774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274496.946</v>
      </c>
      <c r="CH1246">
        <v>30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12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20</v>
      </c>
      <c r="DA1246">
        <v>0</v>
      </c>
      <c r="DB1246">
        <v>23</v>
      </c>
      <c r="DC1246">
        <v>43</v>
      </c>
      <c r="DD1246">
        <v>16</v>
      </c>
      <c r="DE1246">
        <v>0</v>
      </c>
      <c r="DF1246">
        <v>50.08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0.5</v>
      </c>
      <c r="DR1246">
        <v>2</v>
      </c>
      <c r="DS1246">
        <v>2</v>
      </c>
      <c r="DV1246" s="2"/>
      <c r="DZ1246" t="b">
        <v>1</v>
      </c>
      <c r="EA1246" s="2" t="s">
        <v>208</v>
      </c>
      <c r="ED1246" s="3">
        <v>46174</v>
      </c>
      <c r="EE1246" s="3">
        <v>46203</v>
      </c>
      <c r="EF1246" s="2" t="s">
        <v>173</v>
      </c>
      <c r="EG1246" t="b">
        <v>1</v>
      </c>
      <c r="EH1246" s="2" t="s">
        <v>174</v>
      </c>
      <c r="EK1246" s="2"/>
    </row>
    <row r="1247" spans="1:141" ht="15">
      <c r="A1247" s="3">
        <v>46174</v>
      </c>
      <c r="B1247">
        <v>7620</v>
      </c>
      <c r="D1247" s="2"/>
      <c r="E1247" t="s">
        <v>170</v>
      </c>
      <c r="F1247" s="2" t="s">
        <v>171</v>
      </c>
      <c r="G1247">
        <v>3</v>
      </c>
      <c r="H1247" s="3">
        <v>35738</v>
      </c>
      <c r="J1247">
        <v>131793.25599999999</v>
      </c>
      <c r="K1247">
        <v>138793.23300000001</v>
      </c>
      <c r="L1247">
        <v>165395.26999999999</v>
      </c>
      <c r="M1247">
        <v>21</v>
      </c>
      <c r="N1247">
        <v>8</v>
      </c>
      <c r="O1247">
        <v>1</v>
      </c>
      <c r="P1247">
        <v>30</v>
      </c>
      <c r="Q1247">
        <v>100</v>
      </c>
      <c r="R1247">
        <v>100</v>
      </c>
      <c r="S1247">
        <v>7634967</v>
      </c>
      <c r="T1247">
        <v>1628450</v>
      </c>
      <c r="U1247">
        <v>6006517</v>
      </c>
      <c r="V1247">
        <v>28</v>
      </c>
      <c r="W1247">
        <v>3953797</v>
      </c>
      <c r="X1247">
        <v>0</v>
      </c>
      <c r="Y1247">
        <v>0</v>
      </c>
      <c r="Z1247">
        <v>0</v>
      </c>
      <c r="AA1247">
        <v>210000</v>
      </c>
      <c r="AB1247">
        <v>0</v>
      </c>
      <c r="AC1247">
        <v>0</v>
      </c>
      <c r="AD1247">
        <v>0</v>
      </c>
      <c r="AE1247">
        <v>210000</v>
      </c>
      <c r="AF1247">
        <v>0</v>
      </c>
      <c r="AG1247">
        <v>520474</v>
      </c>
      <c r="AH1247">
        <v>0</v>
      </c>
      <c r="AI1247">
        <v>527197</v>
      </c>
      <c r="AJ1247">
        <v>1047672</v>
      </c>
      <c r="AK1247">
        <v>682255</v>
      </c>
      <c r="AL1247">
        <v>0</v>
      </c>
      <c r="AM1247">
        <v>488743</v>
      </c>
      <c r="AN1247">
        <v>0</v>
      </c>
      <c r="AO1247">
        <v>50000</v>
      </c>
      <c r="AP1247">
        <v>2268670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147500</v>
      </c>
      <c r="AZ1247">
        <v>1000000</v>
      </c>
      <c r="BA1247">
        <v>0</v>
      </c>
      <c r="BB1247">
        <v>55000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724450</v>
      </c>
      <c r="BN1247">
        <v>72440</v>
      </c>
      <c r="BO1247">
        <v>283290</v>
      </c>
      <c r="BP1247">
        <v>332110</v>
      </c>
      <c r="BQ1247">
        <v>68710</v>
      </c>
      <c r="BR1247">
        <v>11870</v>
      </c>
      <c r="BS1247">
        <v>46840</v>
      </c>
      <c r="BT1247">
        <v>11000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77740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258052.63</v>
      </c>
      <c r="CH1247">
        <v>30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10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20</v>
      </c>
      <c r="DA1247">
        <v>0</v>
      </c>
      <c r="DB1247">
        <v>17</v>
      </c>
      <c r="DC1247">
        <v>37</v>
      </c>
      <c r="DD1247">
        <v>22</v>
      </c>
      <c r="DE1247">
        <v>0</v>
      </c>
      <c r="DF1247">
        <v>39.4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2</v>
      </c>
      <c r="DS1247">
        <v>2</v>
      </c>
      <c r="DV1247" s="2"/>
      <c r="DZ1247" t="b">
        <v>1</v>
      </c>
      <c r="EA1247" s="2" t="s">
        <v>208</v>
      </c>
      <c r="ED1247" s="3">
        <v>46174</v>
      </c>
      <c r="EE1247" s="3">
        <v>46203</v>
      </c>
      <c r="EF1247" s="2" t="s">
        <v>173</v>
      </c>
      <c r="EG1247" t="b">
        <v>1</v>
      </c>
      <c r="EH1247" s="2" t="s">
        <v>174</v>
      </c>
      <c r="EK1247" s="2"/>
    </row>
    <row r="1248" spans="1:141" ht="15">
      <c r="A1248" s="3">
        <v>46174</v>
      </c>
      <c r="B1248">
        <v>7620</v>
      </c>
      <c r="D1248" s="2"/>
      <c r="E1248" t="s">
        <v>170</v>
      </c>
      <c r="F1248" s="2" t="s">
        <v>171</v>
      </c>
      <c r="G1248">
        <v>14</v>
      </c>
      <c r="H1248" s="3">
        <v>35416</v>
      </c>
      <c r="J1248">
        <v>141012.25599999999</v>
      </c>
      <c r="K1248">
        <v>148262.23300000001</v>
      </c>
      <c r="L1248">
        <v>176679.16099999999</v>
      </c>
      <c r="M1248">
        <v>2</v>
      </c>
      <c r="N1248">
        <v>0</v>
      </c>
      <c r="O1248">
        <v>0</v>
      </c>
      <c r="P1248">
        <v>2</v>
      </c>
      <c r="Q1248">
        <v>100</v>
      </c>
      <c r="R1248">
        <v>100</v>
      </c>
      <c r="S1248">
        <v>1375256</v>
      </c>
      <c r="T1248">
        <v>-142966</v>
      </c>
      <c r="U1248">
        <v>1518222</v>
      </c>
      <c r="V1248">
        <v>29</v>
      </c>
      <c r="W1248">
        <v>282024</v>
      </c>
      <c r="X1248">
        <v>0</v>
      </c>
      <c r="Y1248">
        <v>0</v>
      </c>
      <c r="Z1248">
        <v>0</v>
      </c>
      <c r="AA1248">
        <v>14500</v>
      </c>
      <c r="AB1248">
        <v>0</v>
      </c>
      <c r="AC1248">
        <v>0</v>
      </c>
      <c r="AD1248">
        <v>0</v>
      </c>
      <c r="AE1248">
        <v>14500</v>
      </c>
      <c r="AF1248">
        <v>0</v>
      </c>
      <c r="AG1248">
        <v>36972</v>
      </c>
      <c r="AH1248">
        <v>0</v>
      </c>
      <c r="AI1248">
        <v>0</v>
      </c>
      <c r="AJ1248">
        <v>36972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36972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39427</v>
      </c>
      <c r="AZ1248">
        <v>1000000</v>
      </c>
      <c r="BA1248">
        <v>0</v>
      </c>
      <c r="BB1248">
        <v>2333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-302570</v>
      </c>
      <c r="BP1248">
        <v>79630</v>
      </c>
      <c r="BQ1248">
        <v>12380</v>
      </c>
      <c r="BR1248">
        <v>850</v>
      </c>
      <c r="BS1248">
        <v>3330</v>
      </c>
      <c r="BT1248">
        <v>0</v>
      </c>
      <c r="BU1248">
        <v>10000</v>
      </c>
      <c r="BV1248">
        <v>0</v>
      </c>
      <c r="BW1248">
        <v>0</v>
      </c>
      <c r="BX1248">
        <v>0</v>
      </c>
      <c r="BY1248">
        <v>53414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261071.03400000001</v>
      </c>
      <c r="CH1248">
        <v>30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28</v>
      </c>
      <c r="CW1248">
        <v>0</v>
      </c>
      <c r="CX1248">
        <v>0</v>
      </c>
      <c r="CY1248">
        <v>0</v>
      </c>
      <c r="CZ1248">
        <v>1.33</v>
      </c>
      <c r="DA1248">
        <v>0</v>
      </c>
      <c r="DB1248">
        <v>0</v>
      </c>
      <c r="DC1248">
        <v>1.33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2</v>
      </c>
      <c r="DS1248">
        <v>2</v>
      </c>
      <c r="DV1248" s="2"/>
      <c r="DZ1248" t="b">
        <v>1</v>
      </c>
      <c r="EA1248" s="2" t="s">
        <v>208</v>
      </c>
      <c r="ED1248" s="3">
        <v>46174</v>
      </c>
      <c r="EE1248" s="3">
        <v>46203</v>
      </c>
      <c r="EF1248" s="2" t="s">
        <v>173</v>
      </c>
      <c r="EG1248" t="b">
        <v>1</v>
      </c>
      <c r="EH1248" s="2" t="s">
        <v>174</v>
      </c>
      <c r="EK1248" s="2"/>
    </row>
    <row r="1249" spans="1:141" ht="15">
      <c r="A1249" s="3">
        <v>46174</v>
      </c>
      <c r="B1249">
        <v>7620</v>
      </c>
      <c r="D1249" s="2"/>
      <c r="E1249" t="s">
        <v>170</v>
      </c>
      <c r="F1249" s="2" t="s">
        <v>171</v>
      </c>
      <c r="G1249">
        <v>14</v>
      </c>
      <c r="H1249" s="3">
        <v>41640</v>
      </c>
      <c r="J1249">
        <v>141012.25599999999</v>
      </c>
      <c r="K1249">
        <v>144012.23300000001</v>
      </c>
      <c r="L1249">
        <v>171614.57800000001</v>
      </c>
      <c r="M1249">
        <v>21</v>
      </c>
      <c r="N1249">
        <v>8</v>
      </c>
      <c r="O1249">
        <v>1</v>
      </c>
      <c r="P1249">
        <v>30</v>
      </c>
      <c r="Q1249">
        <v>100</v>
      </c>
      <c r="R1249">
        <v>100</v>
      </c>
      <c r="S1249">
        <v>7721397</v>
      </c>
      <c r="T1249">
        <v>1693900</v>
      </c>
      <c r="U1249">
        <v>6027497</v>
      </c>
      <c r="V1249">
        <v>12</v>
      </c>
      <c r="W1249">
        <v>4230367</v>
      </c>
      <c r="X1249">
        <v>0</v>
      </c>
      <c r="Y1249">
        <v>0</v>
      </c>
      <c r="Z1249">
        <v>0</v>
      </c>
      <c r="AA1249">
        <v>90000</v>
      </c>
      <c r="AB1249">
        <v>0</v>
      </c>
      <c r="AC1249">
        <v>0</v>
      </c>
      <c r="AD1249">
        <v>0</v>
      </c>
      <c r="AE1249">
        <v>90000</v>
      </c>
      <c r="AF1249">
        <v>0</v>
      </c>
      <c r="AG1249">
        <v>540045</v>
      </c>
      <c r="AH1249">
        <v>0</v>
      </c>
      <c r="AI1249">
        <v>740087</v>
      </c>
      <c r="AJ1249">
        <v>1280133</v>
      </c>
      <c r="AK1249">
        <v>257421</v>
      </c>
      <c r="AL1249">
        <v>0</v>
      </c>
      <c r="AM1249">
        <v>614465</v>
      </c>
      <c r="AN1249">
        <v>0</v>
      </c>
      <c r="AO1249">
        <v>55000</v>
      </c>
      <c r="AP1249">
        <v>2207019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149011</v>
      </c>
      <c r="AZ1249">
        <v>1000000</v>
      </c>
      <c r="BA1249">
        <v>0</v>
      </c>
      <c r="BB1249">
        <v>45000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839520</v>
      </c>
      <c r="BN1249">
        <v>83950</v>
      </c>
      <c r="BO1249">
        <v>302570</v>
      </c>
      <c r="BP1249">
        <v>337070</v>
      </c>
      <c r="BQ1249">
        <v>69490</v>
      </c>
      <c r="BR1249">
        <v>12700</v>
      </c>
      <c r="BS1249">
        <v>48600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264213.533</v>
      </c>
      <c r="CH1249">
        <v>30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11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20</v>
      </c>
      <c r="DA1249">
        <v>0</v>
      </c>
      <c r="DB1249">
        <v>23</v>
      </c>
      <c r="DC1249">
        <v>43</v>
      </c>
      <c r="DD1249">
        <v>8</v>
      </c>
      <c r="DE1249">
        <v>0</v>
      </c>
      <c r="DF1249">
        <v>47.74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2</v>
      </c>
      <c r="DS1249">
        <v>2</v>
      </c>
      <c r="DV1249" s="2"/>
      <c r="DZ1249" t="b">
        <v>1</v>
      </c>
      <c r="EA1249" s="2" t="s">
        <v>208</v>
      </c>
      <c r="ED1249" s="3">
        <v>46174</v>
      </c>
      <c r="EE1249" s="3">
        <v>46203</v>
      </c>
      <c r="EF1249" s="2" t="s">
        <v>173</v>
      </c>
      <c r="EG1249" t="b">
        <v>1</v>
      </c>
      <c r="EH1249" s="2" t="s">
        <v>174</v>
      </c>
      <c r="EK1249" s="2"/>
    </row>
    <row r="1250" spans="1:141" ht="15">
      <c r="A1250" s="3">
        <v>46174</v>
      </c>
      <c r="B1250">
        <v>7620</v>
      </c>
      <c r="D1250" s="2"/>
      <c r="E1250" t="s">
        <v>176</v>
      </c>
      <c r="F1250" s="2" t="s">
        <v>177</v>
      </c>
      <c r="G1250">
        <v>16</v>
      </c>
      <c r="H1250" s="3">
        <v>41640</v>
      </c>
      <c r="J1250">
        <v>121577</v>
      </c>
      <c r="K1250">
        <v>124827</v>
      </c>
      <c r="L1250">
        <v>148752.17499999999</v>
      </c>
      <c r="M1250">
        <v>21</v>
      </c>
      <c r="N1250">
        <v>8</v>
      </c>
      <c r="O1250">
        <v>1</v>
      </c>
      <c r="P1250">
        <v>30</v>
      </c>
      <c r="Q1250">
        <v>100</v>
      </c>
      <c r="R1250">
        <v>100</v>
      </c>
      <c r="S1250">
        <v>6939099</v>
      </c>
      <c r="T1250">
        <v>1479099</v>
      </c>
      <c r="U1250">
        <v>5460000</v>
      </c>
      <c r="V1250">
        <v>12</v>
      </c>
      <c r="W1250">
        <v>3647310</v>
      </c>
      <c r="X1250">
        <v>0</v>
      </c>
      <c r="Y1250">
        <v>0</v>
      </c>
      <c r="Z1250">
        <v>7500</v>
      </c>
      <c r="AA1250">
        <v>90000</v>
      </c>
      <c r="AB1250">
        <v>0</v>
      </c>
      <c r="AC1250">
        <v>0</v>
      </c>
      <c r="AD1250">
        <v>0</v>
      </c>
      <c r="AE1250">
        <v>97500</v>
      </c>
      <c r="AF1250">
        <v>0</v>
      </c>
      <c r="AG1250">
        <v>468101</v>
      </c>
      <c r="AH1250">
        <v>0</v>
      </c>
      <c r="AI1250">
        <v>585711</v>
      </c>
      <c r="AJ1250">
        <v>1053812</v>
      </c>
      <c r="AK1250">
        <v>446256</v>
      </c>
      <c r="AL1250">
        <v>0</v>
      </c>
      <c r="AM1250">
        <v>484188</v>
      </c>
      <c r="AN1250">
        <v>0</v>
      </c>
      <c r="AO1250">
        <v>50000</v>
      </c>
      <c r="AP1250">
        <v>2034256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140033</v>
      </c>
      <c r="AZ1250">
        <v>1000000</v>
      </c>
      <c r="BA1250">
        <v>0</v>
      </c>
      <c r="BB1250">
        <v>20000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709600</v>
      </c>
      <c r="BN1250">
        <v>70960</v>
      </c>
      <c r="BO1250">
        <v>274360</v>
      </c>
      <c r="BP1250">
        <v>299240</v>
      </c>
      <c r="BQ1250">
        <v>62450</v>
      </c>
      <c r="BR1250">
        <v>10950</v>
      </c>
      <c r="BS1250">
        <v>42120</v>
      </c>
      <c r="BT1250">
        <v>0</v>
      </c>
      <c r="BU1250">
        <v>9419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228519.696</v>
      </c>
      <c r="CH1250">
        <v>30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20</v>
      </c>
      <c r="DA1250">
        <v>0</v>
      </c>
      <c r="DB1250">
        <v>21</v>
      </c>
      <c r="DC1250">
        <v>41</v>
      </c>
      <c r="DD1250">
        <v>16</v>
      </c>
      <c r="DE1250">
        <v>0</v>
      </c>
      <c r="DF1250">
        <v>43.4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2</v>
      </c>
      <c r="DS1250">
        <v>2</v>
      </c>
      <c r="DV1250" s="2"/>
      <c r="DZ1250" t="b">
        <v>1</v>
      </c>
      <c r="EA1250" s="2" t="s">
        <v>208</v>
      </c>
      <c r="ED1250" s="3">
        <v>46174</v>
      </c>
      <c r="EE1250" s="3">
        <v>46203</v>
      </c>
      <c r="EF1250" s="2" t="s">
        <v>173</v>
      </c>
      <c r="EG1250" t="b">
        <v>1</v>
      </c>
      <c r="EH1250" s="2" t="s">
        <v>174</v>
      </c>
      <c r="EK1250" s="2"/>
    </row>
    <row r="1251" spans="1:141" ht="15">
      <c r="A1251" s="3">
        <v>46174</v>
      </c>
      <c r="B1251">
        <v>7620</v>
      </c>
      <c r="D1251" s="2"/>
      <c r="E1251" t="s">
        <v>176</v>
      </c>
      <c r="F1251" s="2" t="s">
        <v>177</v>
      </c>
      <c r="G1251">
        <v>15</v>
      </c>
      <c r="H1251" s="3">
        <v>36458</v>
      </c>
      <c r="J1251">
        <v>121088</v>
      </c>
      <c r="K1251">
        <v>127588</v>
      </c>
      <c r="L1251">
        <v>152042.367</v>
      </c>
      <c r="M1251">
        <v>21</v>
      </c>
      <c r="N1251">
        <v>8</v>
      </c>
      <c r="O1251">
        <v>1</v>
      </c>
      <c r="P1251">
        <v>30</v>
      </c>
      <c r="Q1251">
        <v>100</v>
      </c>
      <c r="R1251">
        <v>100</v>
      </c>
      <c r="S1251">
        <v>7328414</v>
      </c>
      <c r="T1251">
        <v>1548414</v>
      </c>
      <c r="U1251">
        <v>5780000</v>
      </c>
      <c r="V1251">
        <v>26</v>
      </c>
      <c r="W1251">
        <v>3632640</v>
      </c>
      <c r="X1251">
        <v>0</v>
      </c>
      <c r="Y1251">
        <v>0</v>
      </c>
      <c r="Z1251">
        <v>0</v>
      </c>
      <c r="AA1251">
        <v>195000</v>
      </c>
      <c r="AB1251">
        <v>0</v>
      </c>
      <c r="AC1251">
        <v>0</v>
      </c>
      <c r="AD1251">
        <v>0</v>
      </c>
      <c r="AE1251">
        <v>195000</v>
      </c>
      <c r="AF1251">
        <v>0</v>
      </c>
      <c r="AG1251">
        <v>478455</v>
      </c>
      <c r="AH1251">
        <v>0</v>
      </c>
      <c r="AI1251">
        <v>598666</v>
      </c>
      <c r="AJ1251">
        <v>1077121</v>
      </c>
      <c r="AK1251">
        <v>684190</v>
      </c>
      <c r="AL1251">
        <v>0</v>
      </c>
      <c r="AM1251">
        <v>494897</v>
      </c>
      <c r="AN1251">
        <v>0</v>
      </c>
      <c r="AO1251">
        <v>50000</v>
      </c>
      <c r="AP1251">
        <v>2306208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149566</v>
      </c>
      <c r="AZ1251">
        <v>1000000</v>
      </c>
      <c r="BA1251">
        <v>0</v>
      </c>
      <c r="BB1251">
        <v>45000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722000</v>
      </c>
      <c r="BN1251">
        <v>72200</v>
      </c>
      <c r="BO1251">
        <v>293930</v>
      </c>
      <c r="BP1251">
        <v>318450</v>
      </c>
      <c r="BQ1251">
        <v>65960</v>
      </c>
      <c r="BR1251">
        <v>10900</v>
      </c>
      <c r="BS1251">
        <v>43060</v>
      </c>
      <c r="BT1251">
        <v>12000</v>
      </c>
      <c r="BU1251">
        <v>9914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243968.326</v>
      </c>
      <c r="CH1251">
        <v>30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10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20</v>
      </c>
      <c r="DA1251">
        <v>0</v>
      </c>
      <c r="DB1251">
        <v>21</v>
      </c>
      <c r="DC1251">
        <v>41</v>
      </c>
      <c r="DD1251">
        <v>24</v>
      </c>
      <c r="DE1251">
        <v>0</v>
      </c>
      <c r="DF1251">
        <v>43.4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2</v>
      </c>
      <c r="DS1251">
        <v>2</v>
      </c>
      <c r="DV1251" s="2"/>
      <c r="DZ1251" t="b">
        <v>1</v>
      </c>
      <c r="EA1251" s="2" t="s">
        <v>208</v>
      </c>
      <c r="ED1251" s="3">
        <v>46174</v>
      </c>
      <c r="EE1251" s="3">
        <v>46203</v>
      </c>
      <c r="EF1251" s="2" t="s">
        <v>173</v>
      </c>
      <c r="EG1251" t="b">
        <v>1</v>
      </c>
      <c r="EH1251" s="2" t="s">
        <v>174</v>
      </c>
      <c r="EK1251" s="2"/>
    </row>
    <row r="1252" spans="1:141" ht="15">
      <c r="A1252" s="3">
        <v>46174</v>
      </c>
      <c r="B1252">
        <v>7620</v>
      </c>
      <c r="D1252" s="2"/>
      <c r="E1252" t="s">
        <v>176</v>
      </c>
      <c r="F1252" s="2" t="s">
        <v>177</v>
      </c>
      <c r="G1252">
        <v>15</v>
      </c>
      <c r="H1252" s="3">
        <v>37391</v>
      </c>
      <c r="J1252">
        <v>121088</v>
      </c>
      <c r="K1252">
        <v>127088</v>
      </c>
      <c r="L1252">
        <v>151446.533</v>
      </c>
      <c r="M1252">
        <v>21</v>
      </c>
      <c r="N1252">
        <v>8</v>
      </c>
      <c r="O1252">
        <v>1</v>
      </c>
      <c r="P1252">
        <v>30</v>
      </c>
      <c r="Q1252">
        <v>100</v>
      </c>
      <c r="R1252">
        <v>100</v>
      </c>
      <c r="S1252">
        <v>7264807</v>
      </c>
      <c r="T1252">
        <v>1586530</v>
      </c>
      <c r="U1252">
        <v>5678277</v>
      </c>
      <c r="V1252">
        <v>24</v>
      </c>
      <c r="W1252">
        <v>3632640</v>
      </c>
      <c r="X1252">
        <v>0</v>
      </c>
      <c r="Y1252">
        <v>0</v>
      </c>
      <c r="Z1252">
        <v>0</v>
      </c>
      <c r="AA1252">
        <v>180000</v>
      </c>
      <c r="AB1252">
        <v>0</v>
      </c>
      <c r="AC1252">
        <v>0</v>
      </c>
      <c r="AD1252">
        <v>0</v>
      </c>
      <c r="AE1252">
        <v>180000</v>
      </c>
      <c r="AF1252">
        <v>0</v>
      </c>
      <c r="AG1252">
        <v>476580</v>
      </c>
      <c r="AH1252">
        <v>0</v>
      </c>
      <c r="AI1252">
        <v>596320</v>
      </c>
      <c r="AJ1252">
        <v>1072900</v>
      </c>
      <c r="AK1252">
        <v>681509</v>
      </c>
      <c r="AL1252">
        <v>0</v>
      </c>
      <c r="AM1252">
        <v>492958</v>
      </c>
      <c r="AN1252">
        <v>0</v>
      </c>
      <c r="AO1252">
        <v>50000</v>
      </c>
      <c r="AP1252">
        <v>2297367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144800</v>
      </c>
      <c r="AZ1252">
        <v>1000000</v>
      </c>
      <c r="BA1252">
        <v>0</v>
      </c>
      <c r="BB1252">
        <v>10000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770600</v>
      </c>
      <c r="BN1252">
        <v>77060</v>
      </c>
      <c r="BO1252">
        <v>287940</v>
      </c>
      <c r="BP1252">
        <v>315760</v>
      </c>
      <c r="BQ1252">
        <v>65380</v>
      </c>
      <c r="BR1252">
        <v>10900</v>
      </c>
      <c r="BS1252">
        <v>42890</v>
      </c>
      <c r="BT1252">
        <v>11000</v>
      </c>
      <c r="BU1252">
        <v>5000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237485.728</v>
      </c>
      <c r="CH1252">
        <v>30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10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20</v>
      </c>
      <c r="DA1252">
        <v>0</v>
      </c>
      <c r="DB1252">
        <v>21</v>
      </c>
      <c r="DC1252">
        <v>41</v>
      </c>
      <c r="DD1252">
        <v>24</v>
      </c>
      <c r="DE1252">
        <v>0</v>
      </c>
      <c r="DF1252">
        <v>43.4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0.5</v>
      </c>
      <c r="DR1252">
        <v>2</v>
      </c>
      <c r="DS1252">
        <v>2</v>
      </c>
      <c r="DV1252" s="2"/>
      <c r="DZ1252" t="b">
        <v>1</v>
      </c>
      <c r="EA1252" s="2" t="s">
        <v>208</v>
      </c>
      <c r="ED1252" s="3">
        <v>46174</v>
      </c>
      <c r="EE1252" s="3">
        <v>46203</v>
      </c>
      <c r="EF1252" s="2" t="s">
        <v>173</v>
      </c>
      <c r="EG1252" t="b">
        <v>1</v>
      </c>
      <c r="EH1252" s="2" t="s">
        <v>174</v>
      </c>
      <c r="EK1252" s="2"/>
    </row>
    <row r="1253" spans="1:141" ht="15">
      <c r="A1253" s="3">
        <v>46174</v>
      </c>
      <c r="B1253">
        <v>7620</v>
      </c>
      <c r="D1253" s="2"/>
      <c r="E1253" t="s">
        <v>176</v>
      </c>
      <c r="F1253" s="2" t="s">
        <v>177</v>
      </c>
      <c r="G1253">
        <v>12</v>
      </c>
      <c r="H1253" s="3">
        <v>37599</v>
      </c>
      <c r="J1253">
        <v>119455</v>
      </c>
      <c r="K1253">
        <v>125455</v>
      </c>
      <c r="L1253">
        <v>149500.54199999999</v>
      </c>
      <c r="M1253">
        <v>21</v>
      </c>
      <c r="N1253">
        <v>8</v>
      </c>
      <c r="O1253">
        <v>1</v>
      </c>
      <c r="P1253">
        <v>30</v>
      </c>
      <c r="Q1253">
        <v>100</v>
      </c>
      <c r="R1253">
        <v>100</v>
      </c>
      <c r="S1253">
        <v>6904215</v>
      </c>
      <c r="T1253">
        <v>1351215</v>
      </c>
      <c r="U1253">
        <v>5553000</v>
      </c>
      <c r="V1253">
        <v>23</v>
      </c>
      <c r="W1253">
        <v>3583650</v>
      </c>
      <c r="X1253">
        <v>0</v>
      </c>
      <c r="Y1253">
        <v>0</v>
      </c>
      <c r="Z1253">
        <v>7500</v>
      </c>
      <c r="AA1253">
        <v>172500</v>
      </c>
      <c r="AB1253">
        <v>0</v>
      </c>
      <c r="AC1253">
        <v>0</v>
      </c>
      <c r="AD1253">
        <v>0</v>
      </c>
      <c r="AE1253">
        <v>180000</v>
      </c>
      <c r="AF1253">
        <v>0</v>
      </c>
      <c r="AG1253">
        <v>470456</v>
      </c>
      <c r="AH1253">
        <v>0</v>
      </c>
      <c r="AI1253">
        <v>532595</v>
      </c>
      <c r="AJ1253">
        <v>1003051</v>
      </c>
      <c r="AK1253">
        <v>448501</v>
      </c>
      <c r="AL1253">
        <v>0</v>
      </c>
      <c r="AM1253">
        <v>464199</v>
      </c>
      <c r="AN1253">
        <v>0</v>
      </c>
      <c r="AO1253">
        <v>50000</v>
      </c>
      <c r="AP1253">
        <v>1965751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139814</v>
      </c>
      <c r="AZ1253">
        <v>1000000</v>
      </c>
      <c r="BA1253">
        <v>0</v>
      </c>
      <c r="BB1253">
        <v>35000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599920</v>
      </c>
      <c r="BN1253">
        <v>59990</v>
      </c>
      <c r="BO1253">
        <v>274590</v>
      </c>
      <c r="BP1253">
        <v>300780</v>
      </c>
      <c r="BQ1253">
        <v>62140</v>
      </c>
      <c r="BR1253">
        <v>10750</v>
      </c>
      <c r="BS1253">
        <v>42340</v>
      </c>
      <c r="BT1253">
        <v>0</v>
      </c>
      <c r="BU1253">
        <v>705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222339.25</v>
      </c>
      <c r="CH1253">
        <v>30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10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20</v>
      </c>
      <c r="DA1253">
        <v>0</v>
      </c>
      <c r="DB1253">
        <v>19</v>
      </c>
      <c r="DC1253">
        <v>39</v>
      </c>
      <c r="DD1253">
        <v>16</v>
      </c>
      <c r="DE1253">
        <v>0</v>
      </c>
      <c r="DF1253">
        <v>41.4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2</v>
      </c>
      <c r="DR1253">
        <v>2</v>
      </c>
      <c r="DS1253">
        <v>2</v>
      </c>
      <c r="DV1253" s="2"/>
      <c r="DZ1253" t="b">
        <v>1</v>
      </c>
      <c r="EA1253" s="2" t="s">
        <v>208</v>
      </c>
      <c r="ED1253" s="3">
        <v>46174</v>
      </c>
      <c r="EE1253" s="3">
        <v>46203</v>
      </c>
      <c r="EF1253" s="2" t="s">
        <v>173</v>
      </c>
      <c r="EG1253" t="b">
        <v>1</v>
      </c>
      <c r="EH1253" s="2" t="s">
        <v>174</v>
      </c>
      <c r="EK1253" s="2"/>
    </row>
    <row r="1254" spans="1:141" ht="15">
      <c r="A1254" s="3">
        <v>46174</v>
      </c>
      <c r="B1254">
        <v>7620</v>
      </c>
      <c r="D1254" s="2"/>
      <c r="E1254" t="s">
        <v>176</v>
      </c>
      <c r="F1254" s="2" t="s">
        <v>177</v>
      </c>
      <c r="G1254">
        <v>5</v>
      </c>
      <c r="H1254" s="3">
        <v>37683</v>
      </c>
      <c r="J1254">
        <v>114476</v>
      </c>
      <c r="K1254">
        <v>120476</v>
      </c>
      <c r="L1254">
        <v>143567.23300000001</v>
      </c>
      <c r="M1254">
        <v>21</v>
      </c>
      <c r="N1254">
        <v>8</v>
      </c>
      <c r="O1254">
        <v>1</v>
      </c>
      <c r="P1254">
        <v>30</v>
      </c>
      <c r="Q1254">
        <v>100</v>
      </c>
      <c r="R1254">
        <v>100</v>
      </c>
      <c r="S1254">
        <v>6846071</v>
      </c>
      <c r="T1254">
        <v>1488080</v>
      </c>
      <c r="U1254">
        <v>5357991</v>
      </c>
      <c r="V1254">
        <v>23</v>
      </c>
      <c r="W1254">
        <v>3434280</v>
      </c>
      <c r="X1254">
        <v>0</v>
      </c>
      <c r="Y1254">
        <v>0</v>
      </c>
      <c r="Z1254">
        <v>7500</v>
      </c>
      <c r="AA1254">
        <v>172500</v>
      </c>
      <c r="AB1254">
        <v>0</v>
      </c>
      <c r="AC1254">
        <v>0</v>
      </c>
      <c r="AD1254">
        <v>0</v>
      </c>
      <c r="AE1254">
        <v>180000</v>
      </c>
      <c r="AF1254">
        <v>0</v>
      </c>
      <c r="AG1254">
        <v>451785</v>
      </c>
      <c r="AH1254">
        <v>0</v>
      </c>
      <c r="AI1254">
        <v>619133</v>
      </c>
      <c r="AJ1254">
        <v>1070918</v>
      </c>
      <c r="AK1254">
        <v>430701</v>
      </c>
      <c r="AL1254">
        <v>0</v>
      </c>
      <c r="AM1254">
        <v>539238</v>
      </c>
      <c r="AN1254">
        <v>0</v>
      </c>
      <c r="AO1254">
        <v>60000</v>
      </c>
      <c r="AP1254">
        <v>2100857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130934</v>
      </c>
      <c r="AZ1254">
        <v>1000000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722750</v>
      </c>
      <c r="BN1254">
        <v>72270</v>
      </c>
      <c r="BO1254">
        <v>256160</v>
      </c>
      <c r="BP1254">
        <v>316320</v>
      </c>
      <c r="BQ1254">
        <v>61610</v>
      </c>
      <c r="BR1254">
        <v>10310</v>
      </c>
      <c r="BS1254">
        <v>40660</v>
      </c>
      <c r="BT1254">
        <v>8000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209639.011</v>
      </c>
      <c r="CH1254">
        <v>30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20</v>
      </c>
      <c r="DA1254">
        <v>0</v>
      </c>
      <c r="DB1254">
        <v>23</v>
      </c>
      <c r="DC1254">
        <v>43</v>
      </c>
      <c r="DD1254">
        <v>16</v>
      </c>
      <c r="DE1254">
        <v>0</v>
      </c>
      <c r="DF1254">
        <v>50.08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0.5</v>
      </c>
      <c r="DR1254">
        <v>2</v>
      </c>
      <c r="DS1254">
        <v>2</v>
      </c>
      <c r="DV1254" s="2"/>
      <c r="DZ1254" t="b">
        <v>1</v>
      </c>
      <c r="EA1254" s="2" t="s">
        <v>208</v>
      </c>
      <c r="ED1254" s="3">
        <v>46174</v>
      </c>
      <c r="EE1254" s="3">
        <v>46203</v>
      </c>
      <c r="EF1254" s="2" t="s">
        <v>173</v>
      </c>
      <c r="EG1254" t="b">
        <v>1</v>
      </c>
      <c r="EH1254" s="2" t="s">
        <v>174</v>
      </c>
      <c r="EK1254" s="2"/>
    </row>
    <row r="1255" spans="1:141" ht="15">
      <c r="A1255" s="3">
        <v>46174</v>
      </c>
      <c r="B1255">
        <v>7620</v>
      </c>
      <c r="D1255" s="2"/>
      <c r="E1255" t="s">
        <v>176</v>
      </c>
      <c r="F1255" s="2" t="s">
        <v>177</v>
      </c>
      <c r="G1255">
        <v>12</v>
      </c>
      <c r="H1255" s="3">
        <v>37914</v>
      </c>
      <c r="J1255">
        <v>119455</v>
      </c>
      <c r="K1255">
        <v>124955</v>
      </c>
      <c r="L1255">
        <v>148904.70800000001</v>
      </c>
      <c r="M1255">
        <v>21</v>
      </c>
      <c r="N1255">
        <v>8</v>
      </c>
      <c r="O1255">
        <v>1</v>
      </c>
      <c r="P1255">
        <v>30</v>
      </c>
      <c r="Q1255">
        <v>100</v>
      </c>
      <c r="R1255">
        <v>100</v>
      </c>
      <c r="S1255">
        <v>7060236</v>
      </c>
      <c r="T1255">
        <v>1558198</v>
      </c>
      <c r="U1255">
        <v>5502038</v>
      </c>
      <c r="V1255">
        <v>22</v>
      </c>
      <c r="W1255">
        <v>3583650</v>
      </c>
      <c r="X1255">
        <v>0</v>
      </c>
      <c r="Y1255">
        <v>0</v>
      </c>
      <c r="Z1255">
        <v>0</v>
      </c>
      <c r="AA1255">
        <v>165000</v>
      </c>
      <c r="AB1255">
        <v>0</v>
      </c>
      <c r="AC1255">
        <v>0</v>
      </c>
      <c r="AD1255">
        <v>0</v>
      </c>
      <c r="AE1255">
        <v>165000</v>
      </c>
      <c r="AF1255">
        <v>0</v>
      </c>
      <c r="AG1255">
        <v>468581</v>
      </c>
      <c r="AH1255">
        <v>0</v>
      </c>
      <c r="AI1255">
        <v>642151</v>
      </c>
      <c r="AJ1255">
        <v>1110732</v>
      </c>
      <c r="AK1255">
        <v>446714</v>
      </c>
      <c r="AL1255">
        <v>0</v>
      </c>
      <c r="AM1255">
        <v>559286</v>
      </c>
      <c r="AN1255">
        <v>0</v>
      </c>
      <c r="AO1255">
        <v>60000</v>
      </c>
      <c r="AP1255">
        <v>2176732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124854</v>
      </c>
      <c r="AZ1255">
        <v>1000000</v>
      </c>
      <c r="BA1255">
        <v>0</v>
      </c>
      <c r="BB1255">
        <v>10000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726450</v>
      </c>
      <c r="BN1255">
        <v>72640</v>
      </c>
      <c r="BO1255">
        <v>277540</v>
      </c>
      <c r="BP1255">
        <v>294980</v>
      </c>
      <c r="BQ1255">
        <v>63540</v>
      </c>
      <c r="BR1255">
        <v>10750</v>
      </c>
      <c r="BS1255">
        <v>42170</v>
      </c>
      <c r="BT1255">
        <v>0</v>
      </c>
      <c r="BU1255">
        <v>1000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69128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210899.511</v>
      </c>
      <c r="CH1255">
        <v>30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12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20</v>
      </c>
      <c r="DA1255">
        <v>0</v>
      </c>
      <c r="DB1255">
        <v>23</v>
      </c>
      <c r="DC1255">
        <v>43</v>
      </c>
      <c r="DD1255">
        <v>16</v>
      </c>
      <c r="DE1255">
        <v>0</v>
      </c>
      <c r="DF1255">
        <v>50.08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2</v>
      </c>
      <c r="DS1255">
        <v>2</v>
      </c>
      <c r="DV1255" s="2"/>
      <c r="DZ1255" t="b">
        <v>1</v>
      </c>
      <c r="EA1255" s="2" t="s">
        <v>208</v>
      </c>
      <c r="ED1255" s="3">
        <v>46174</v>
      </c>
      <c r="EE1255" s="3">
        <v>46203</v>
      </c>
      <c r="EF1255" s="2" t="s">
        <v>173</v>
      </c>
      <c r="EG1255" t="b">
        <v>1</v>
      </c>
      <c r="EH1255" s="2" t="s">
        <v>174</v>
      </c>
      <c r="EK1255" s="2"/>
    </row>
    <row r="1256" spans="1:141" ht="15">
      <c r="A1256" s="3">
        <v>46174</v>
      </c>
      <c r="B1256">
        <v>7620</v>
      </c>
      <c r="D1256" s="2"/>
      <c r="E1256" t="s">
        <v>176</v>
      </c>
      <c r="F1256" s="2" t="s">
        <v>177</v>
      </c>
      <c r="G1256">
        <v>5</v>
      </c>
      <c r="H1256" s="3">
        <v>37963</v>
      </c>
      <c r="J1256">
        <v>114476</v>
      </c>
      <c r="K1256">
        <v>121351</v>
      </c>
      <c r="L1256">
        <v>144609.94200000001</v>
      </c>
      <c r="M1256">
        <v>21</v>
      </c>
      <c r="N1256">
        <v>8</v>
      </c>
      <c r="O1256">
        <v>1</v>
      </c>
      <c r="P1256">
        <v>30</v>
      </c>
      <c r="Q1256">
        <v>100</v>
      </c>
      <c r="R1256">
        <v>100</v>
      </c>
      <c r="S1256">
        <v>6914488</v>
      </c>
      <c r="T1256">
        <v>1541488</v>
      </c>
      <c r="U1256">
        <v>5373000</v>
      </c>
      <c r="V1256">
        <v>22</v>
      </c>
      <c r="W1256">
        <v>3434280</v>
      </c>
      <c r="X1256">
        <v>0</v>
      </c>
      <c r="Y1256">
        <v>0</v>
      </c>
      <c r="Z1256">
        <v>41250</v>
      </c>
      <c r="AA1256">
        <v>165000</v>
      </c>
      <c r="AB1256">
        <v>0</v>
      </c>
      <c r="AC1256">
        <v>0</v>
      </c>
      <c r="AD1256">
        <v>0</v>
      </c>
      <c r="AE1256">
        <v>206250</v>
      </c>
      <c r="AF1256">
        <v>0</v>
      </c>
      <c r="AG1256">
        <v>455066</v>
      </c>
      <c r="AH1256">
        <v>0</v>
      </c>
      <c r="AI1256">
        <v>623630</v>
      </c>
      <c r="AJ1256">
        <v>1078696</v>
      </c>
      <c r="AK1256">
        <v>433829</v>
      </c>
      <c r="AL1256">
        <v>0</v>
      </c>
      <c r="AM1256">
        <v>543154</v>
      </c>
      <c r="AN1256">
        <v>0</v>
      </c>
      <c r="AO1256">
        <v>60000</v>
      </c>
      <c r="AP1256">
        <v>2115679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133279</v>
      </c>
      <c r="AZ1256">
        <v>1000000</v>
      </c>
      <c r="BA1256">
        <v>0</v>
      </c>
      <c r="BB1256">
        <v>25000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708240</v>
      </c>
      <c r="BN1256">
        <v>70820</v>
      </c>
      <c r="BO1256">
        <v>256640</v>
      </c>
      <c r="BP1256">
        <v>303380</v>
      </c>
      <c r="BQ1256">
        <v>62230</v>
      </c>
      <c r="BR1256">
        <v>10310</v>
      </c>
      <c r="BS1256">
        <v>40950</v>
      </c>
      <c r="BT1256">
        <v>11000</v>
      </c>
      <c r="BU1256">
        <v>298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77620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213537.54300000001</v>
      </c>
      <c r="CH1256">
        <v>30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12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20</v>
      </c>
      <c r="DA1256">
        <v>0</v>
      </c>
      <c r="DB1256">
        <v>23</v>
      </c>
      <c r="DC1256">
        <v>43</v>
      </c>
      <c r="DD1256">
        <v>16</v>
      </c>
      <c r="DE1256">
        <v>0</v>
      </c>
      <c r="DF1256">
        <v>50.08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2</v>
      </c>
      <c r="DS1256">
        <v>2</v>
      </c>
      <c r="DV1256" s="2"/>
      <c r="DZ1256" t="b">
        <v>1</v>
      </c>
      <c r="EA1256" s="2" t="s">
        <v>208</v>
      </c>
      <c r="ED1256" s="3">
        <v>46174</v>
      </c>
      <c r="EE1256" s="3">
        <v>46203</v>
      </c>
      <c r="EF1256" s="2" t="s">
        <v>173</v>
      </c>
      <c r="EG1256" t="b">
        <v>1</v>
      </c>
      <c r="EH1256" s="2" t="s">
        <v>174</v>
      </c>
      <c r="EK1256" s="2"/>
    </row>
    <row r="1257" spans="1:141" ht="15">
      <c r="A1257" s="3">
        <v>46174</v>
      </c>
      <c r="B1257">
        <v>7620</v>
      </c>
      <c r="D1257" s="2"/>
      <c r="E1257" t="s">
        <v>176</v>
      </c>
      <c r="F1257" s="2" t="s">
        <v>177</v>
      </c>
      <c r="G1257">
        <v>7</v>
      </c>
      <c r="H1257" s="3">
        <v>38126</v>
      </c>
      <c r="J1257">
        <v>116033</v>
      </c>
      <c r="K1257">
        <v>121783</v>
      </c>
      <c r="L1257">
        <v>145124.742</v>
      </c>
      <c r="M1257">
        <v>21</v>
      </c>
      <c r="N1257">
        <v>8</v>
      </c>
      <c r="O1257">
        <v>1</v>
      </c>
      <c r="P1257">
        <v>30</v>
      </c>
      <c r="Q1257">
        <v>100</v>
      </c>
      <c r="R1257">
        <v>100</v>
      </c>
      <c r="S1257">
        <v>6195827</v>
      </c>
      <c r="T1257">
        <v>1225827</v>
      </c>
      <c r="U1257">
        <v>4970000</v>
      </c>
      <c r="V1257">
        <v>22</v>
      </c>
      <c r="W1257">
        <v>3480990</v>
      </c>
      <c r="X1257">
        <v>0</v>
      </c>
      <c r="Y1257">
        <v>0</v>
      </c>
      <c r="Z1257">
        <v>7500</v>
      </c>
      <c r="AA1257">
        <v>165000</v>
      </c>
      <c r="AB1257">
        <v>0</v>
      </c>
      <c r="AC1257">
        <v>0</v>
      </c>
      <c r="AD1257">
        <v>0</v>
      </c>
      <c r="AE1257">
        <v>172500</v>
      </c>
      <c r="AF1257">
        <v>0</v>
      </c>
      <c r="AG1257">
        <v>456686</v>
      </c>
      <c r="AH1257">
        <v>0</v>
      </c>
      <c r="AI1257">
        <v>299319</v>
      </c>
      <c r="AJ1257">
        <v>756006</v>
      </c>
      <c r="AK1257">
        <v>217687</v>
      </c>
      <c r="AL1257">
        <v>0</v>
      </c>
      <c r="AM1257">
        <v>236190</v>
      </c>
      <c r="AN1257">
        <v>0</v>
      </c>
      <c r="AO1257">
        <v>25000</v>
      </c>
      <c r="AP1257">
        <v>1234883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272454</v>
      </c>
      <c r="AZ1257">
        <v>1000000</v>
      </c>
      <c r="BA1257">
        <v>0</v>
      </c>
      <c r="BB1257">
        <v>35000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531550</v>
      </c>
      <c r="BN1257">
        <v>53150</v>
      </c>
      <c r="BO1257">
        <v>268470</v>
      </c>
      <c r="BP1257">
        <v>264980</v>
      </c>
      <c r="BQ1257">
        <v>55760</v>
      </c>
      <c r="BR1257">
        <v>10450</v>
      </c>
      <c r="BS1257">
        <v>41100</v>
      </c>
      <c r="BT1257">
        <v>0</v>
      </c>
      <c r="BU1257">
        <v>367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196760.576</v>
      </c>
      <c r="CH1257">
        <v>30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5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20</v>
      </c>
      <c r="DA1257">
        <v>0</v>
      </c>
      <c r="DB1257">
        <v>11</v>
      </c>
      <c r="DC1257">
        <v>31</v>
      </c>
      <c r="DD1257">
        <v>8</v>
      </c>
      <c r="DE1257">
        <v>0</v>
      </c>
      <c r="DF1257">
        <v>21.7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2</v>
      </c>
      <c r="DS1257">
        <v>2</v>
      </c>
      <c r="DV1257" s="2"/>
      <c r="DZ1257" t="b">
        <v>1</v>
      </c>
      <c r="EA1257" s="2" t="s">
        <v>208</v>
      </c>
      <c r="ED1257" s="3">
        <v>46174</v>
      </c>
      <c r="EE1257" s="3">
        <v>46203</v>
      </c>
      <c r="EF1257" s="2" t="s">
        <v>173</v>
      </c>
      <c r="EG1257" t="b">
        <v>1</v>
      </c>
      <c r="EH1257" s="2" t="s">
        <v>174</v>
      </c>
      <c r="EK1257" s="2"/>
    </row>
    <row r="1258" spans="1:141" ht="15">
      <c r="A1258" s="3">
        <v>46174</v>
      </c>
      <c r="B1258">
        <v>7620</v>
      </c>
      <c r="D1258" s="2"/>
      <c r="E1258" t="s">
        <v>176</v>
      </c>
      <c r="F1258" s="2" t="s">
        <v>177</v>
      </c>
      <c r="G1258">
        <v>1</v>
      </c>
      <c r="H1258" s="3">
        <v>38544</v>
      </c>
      <c r="J1258">
        <v>110982</v>
      </c>
      <c r="K1258">
        <v>116232</v>
      </c>
      <c r="L1258">
        <v>138509.79999999999</v>
      </c>
      <c r="M1258">
        <v>21</v>
      </c>
      <c r="N1258">
        <v>8</v>
      </c>
      <c r="O1258">
        <v>1</v>
      </c>
      <c r="P1258">
        <v>30</v>
      </c>
      <c r="Q1258">
        <v>100</v>
      </c>
      <c r="R1258">
        <v>100</v>
      </c>
      <c r="S1258">
        <v>6538719</v>
      </c>
      <c r="T1258">
        <v>1037420</v>
      </c>
      <c r="U1258">
        <v>5501299</v>
      </c>
      <c r="V1258">
        <v>20</v>
      </c>
      <c r="W1258">
        <v>3329460</v>
      </c>
      <c r="X1258">
        <v>0</v>
      </c>
      <c r="Y1258">
        <v>0</v>
      </c>
      <c r="Z1258">
        <v>7500</v>
      </c>
      <c r="AA1258">
        <v>150000</v>
      </c>
      <c r="AB1258">
        <v>0</v>
      </c>
      <c r="AC1258">
        <v>0</v>
      </c>
      <c r="AD1258">
        <v>0</v>
      </c>
      <c r="AE1258">
        <v>157500</v>
      </c>
      <c r="AF1258">
        <v>0</v>
      </c>
      <c r="AG1258">
        <v>435870</v>
      </c>
      <c r="AH1258">
        <v>0</v>
      </c>
      <c r="AI1258">
        <v>545382</v>
      </c>
      <c r="AJ1258">
        <v>981252</v>
      </c>
      <c r="AK1258">
        <v>415529</v>
      </c>
      <c r="AL1258">
        <v>0</v>
      </c>
      <c r="AM1258">
        <v>450849</v>
      </c>
      <c r="AN1258">
        <v>0</v>
      </c>
      <c r="AO1258">
        <v>50000</v>
      </c>
      <c r="AP1258">
        <v>1897630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119129</v>
      </c>
      <c r="AZ1258">
        <v>1000000</v>
      </c>
      <c r="BA1258">
        <v>1684210</v>
      </c>
      <c r="BB1258">
        <v>35000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368260</v>
      </c>
      <c r="BN1258">
        <v>36820</v>
      </c>
      <c r="BO1258">
        <v>241390</v>
      </c>
      <c r="BP1258">
        <v>279890</v>
      </c>
      <c r="BQ1258">
        <v>58850</v>
      </c>
      <c r="BR1258">
        <v>9990</v>
      </c>
      <c r="BS1258">
        <v>39220</v>
      </c>
      <c r="BT1258">
        <v>0</v>
      </c>
      <c r="BU1258">
        <v>3000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1684210</v>
      </c>
      <c r="CG1258">
        <v>193619.783</v>
      </c>
      <c r="CH1258">
        <v>30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10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20</v>
      </c>
      <c r="DA1258">
        <v>0</v>
      </c>
      <c r="DB1258">
        <v>21</v>
      </c>
      <c r="DC1258">
        <v>41</v>
      </c>
      <c r="DD1258">
        <v>16</v>
      </c>
      <c r="DE1258">
        <v>0</v>
      </c>
      <c r="DF1258">
        <v>43.4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2</v>
      </c>
      <c r="DR1258">
        <v>2</v>
      </c>
      <c r="DS1258">
        <v>2</v>
      </c>
      <c r="DV1258" s="2"/>
      <c r="DZ1258" t="b">
        <v>1</v>
      </c>
      <c r="EA1258" s="2" t="s">
        <v>208</v>
      </c>
      <c r="ED1258" s="3">
        <v>46174</v>
      </c>
      <c r="EE1258" s="3">
        <v>46203</v>
      </c>
      <c r="EF1258" s="2" t="s">
        <v>173</v>
      </c>
      <c r="EG1258" t="b">
        <v>1</v>
      </c>
      <c r="EH1258" s="2" t="s">
        <v>174</v>
      </c>
      <c r="EK1258" s="2"/>
    </row>
    <row r="1259" spans="1:141" ht="15">
      <c r="A1259" s="3">
        <v>46174</v>
      </c>
      <c r="B1259">
        <v>7620</v>
      </c>
      <c r="D1259" s="2"/>
      <c r="E1259" t="s">
        <v>179</v>
      </c>
      <c r="F1259" s="2" t="s">
        <v>180</v>
      </c>
      <c r="G1259">
        <v>17</v>
      </c>
      <c r="H1259" s="3">
        <v>41640</v>
      </c>
      <c r="J1259">
        <v>106734.966</v>
      </c>
      <c r="K1259">
        <v>110109.933</v>
      </c>
      <c r="L1259">
        <v>131214.337</v>
      </c>
      <c r="M1259">
        <v>21</v>
      </c>
      <c r="N1259">
        <v>8</v>
      </c>
      <c r="O1259">
        <v>1</v>
      </c>
      <c r="P1259">
        <v>30</v>
      </c>
      <c r="Q1259">
        <v>100</v>
      </c>
      <c r="R1259">
        <v>100</v>
      </c>
      <c r="S1259">
        <v>6504998</v>
      </c>
      <c r="T1259">
        <v>1171998</v>
      </c>
      <c r="U1259">
        <v>5333000</v>
      </c>
      <c r="V1259">
        <v>12</v>
      </c>
      <c r="W1259">
        <v>3202048</v>
      </c>
      <c r="X1259">
        <v>0</v>
      </c>
      <c r="Y1259">
        <v>0</v>
      </c>
      <c r="Z1259">
        <v>11250</v>
      </c>
      <c r="AA1259">
        <v>90000</v>
      </c>
      <c r="AB1259">
        <v>0</v>
      </c>
      <c r="AC1259">
        <v>0</v>
      </c>
      <c r="AD1259">
        <v>0</v>
      </c>
      <c r="AE1259">
        <v>101250</v>
      </c>
      <c r="AF1259">
        <v>0</v>
      </c>
      <c r="AG1259">
        <v>412912</v>
      </c>
      <c r="AH1259">
        <v>0</v>
      </c>
      <c r="AI1259">
        <v>516656</v>
      </c>
      <c r="AJ1259">
        <v>929568</v>
      </c>
      <c r="AK1259">
        <v>590464</v>
      </c>
      <c r="AL1259">
        <v>0</v>
      </c>
      <c r="AM1259">
        <v>427102</v>
      </c>
      <c r="AN1259">
        <v>0</v>
      </c>
      <c r="AO1259">
        <v>50000</v>
      </c>
      <c r="AP1259">
        <v>1997134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149566</v>
      </c>
      <c r="AZ1259">
        <v>1000000</v>
      </c>
      <c r="BA1259">
        <v>0</v>
      </c>
      <c r="BB1259">
        <v>55000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477200</v>
      </c>
      <c r="BN1259">
        <v>47720</v>
      </c>
      <c r="BO1259">
        <v>243480</v>
      </c>
      <c r="BP1259">
        <v>279960</v>
      </c>
      <c r="BQ1259">
        <v>58540</v>
      </c>
      <c r="BR1259">
        <v>9610</v>
      </c>
      <c r="BS1259">
        <v>37160</v>
      </c>
      <c r="BT1259">
        <v>12000</v>
      </c>
      <c r="BU1259">
        <v>6328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205753.109</v>
      </c>
      <c r="CH1259">
        <v>30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20</v>
      </c>
      <c r="DA1259">
        <v>0</v>
      </c>
      <c r="DB1259">
        <v>21</v>
      </c>
      <c r="DC1259">
        <v>41</v>
      </c>
      <c r="DD1259">
        <v>24</v>
      </c>
      <c r="DE1259">
        <v>0</v>
      </c>
      <c r="DF1259">
        <v>43.4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2</v>
      </c>
      <c r="DS1259">
        <v>2</v>
      </c>
      <c r="DV1259" s="2"/>
      <c r="DZ1259" t="b">
        <v>1</v>
      </c>
      <c r="EA1259" s="2" t="s">
        <v>208</v>
      </c>
      <c r="ED1259" s="3">
        <v>46174</v>
      </c>
      <c r="EE1259" s="3">
        <v>46203</v>
      </c>
      <c r="EF1259" s="2" t="s">
        <v>173</v>
      </c>
      <c r="EG1259" t="b">
        <v>1</v>
      </c>
      <c r="EH1259" s="2" t="s">
        <v>174</v>
      </c>
      <c r="EK1259" s="2"/>
    </row>
    <row r="1260" spans="1:141" ht="15">
      <c r="A1260" s="3">
        <v>46174</v>
      </c>
      <c r="B1260">
        <v>7620</v>
      </c>
      <c r="D1260" s="2"/>
      <c r="E1260" t="s">
        <v>179</v>
      </c>
      <c r="F1260" s="2" t="s">
        <v>180</v>
      </c>
      <c r="G1260">
        <v>17</v>
      </c>
      <c r="H1260" s="3">
        <v>41640</v>
      </c>
      <c r="J1260">
        <v>106734.966</v>
      </c>
      <c r="K1260">
        <v>109984.933</v>
      </c>
      <c r="L1260">
        <v>131065.379</v>
      </c>
      <c r="M1260">
        <v>21</v>
      </c>
      <c r="N1260">
        <v>8</v>
      </c>
      <c r="O1260">
        <v>1</v>
      </c>
      <c r="P1260">
        <v>30</v>
      </c>
      <c r="Q1260">
        <v>100</v>
      </c>
      <c r="R1260">
        <v>100</v>
      </c>
      <c r="S1260">
        <v>6406698</v>
      </c>
      <c r="T1260">
        <v>1281698</v>
      </c>
      <c r="U1260">
        <v>5125000</v>
      </c>
      <c r="V1260">
        <v>12</v>
      </c>
      <c r="W1260">
        <v>3202048</v>
      </c>
      <c r="X1260">
        <v>0</v>
      </c>
      <c r="Y1260">
        <v>0</v>
      </c>
      <c r="Z1260">
        <v>7500</v>
      </c>
      <c r="AA1260">
        <v>90000</v>
      </c>
      <c r="AB1260">
        <v>0</v>
      </c>
      <c r="AC1260">
        <v>0</v>
      </c>
      <c r="AD1260">
        <v>0</v>
      </c>
      <c r="AE1260">
        <v>97500</v>
      </c>
      <c r="AF1260">
        <v>0</v>
      </c>
      <c r="AG1260">
        <v>412443</v>
      </c>
      <c r="AH1260">
        <v>0</v>
      </c>
      <c r="AI1260">
        <v>565219</v>
      </c>
      <c r="AJ1260">
        <v>977662</v>
      </c>
      <c r="AK1260">
        <v>393196</v>
      </c>
      <c r="AL1260">
        <v>0</v>
      </c>
      <c r="AM1260">
        <v>492281</v>
      </c>
      <c r="AN1260">
        <v>0</v>
      </c>
      <c r="AO1260">
        <v>60000</v>
      </c>
      <c r="AP1260">
        <v>1923139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149011</v>
      </c>
      <c r="AZ1260">
        <v>1000000</v>
      </c>
      <c r="BA1260">
        <v>0</v>
      </c>
      <c r="BB1260">
        <v>35000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595530</v>
      </c>
      <c r="BN1260">
        <v>59550</v>
      </c>
      <c r="BO1260">
        <v>243860</v>
      </c>
      <c r="BP1260">
        <v>278080</v>
      </c>
      <c r="BQ1260">
        <v>57660</v>
      </c>
      <c r="BR1260">
        <v>9610</v>
      </c>
      <c r="BS1260">
        <v>37110</v>
      </c>
      <c r="BT1260">
        <v>0</v>
      </c>
      <c r="BU1260">
        <v>298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198661.402</v>
      </c>
      <c r="CH1260">
        <v>30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12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20</v>
      </c>
      <c r="DA1260">
        <v>0</v>
      </c>
      <c r="DB1260">
        <v>23</v>
      </c>
      <c r="DC1260">
        <v>43</v>
      </c>
      <c r="DD1260">
        <v>16</v>
      </c>
      <c r="DE1260">
        <v>0</v>
      </c>
      <c r="DF1260">
        <v>50.08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2</v>
      </c>
      <c r="DS1260">
        <v>2</v>
      </c>
      <c r="DV1260" s="2"/>
      <c r="DZ1260" t="b">
        <v>1</v>
      </c>
      <c r="EA1260" s="2" t="s">
        <v>208</v>
      </c>
      <c r="ED1260" s="3">
        <v>46174</v>
      </c>
      <c r="EE1260" s="3">
        <v>46203</v>
      </c>
      <c r="EF1260" s="2" t="s">
        <v>173</v>
      </c>
      <c r="EG1260" t="b">
        <v>1</v>
      </c>
      <c r="EH1260" s="2" t="s">
        <v>174</v>
      </c>
      <c r="EK1260" s="2"/>
    </row>
    <row r="1261" spans="1:141" ht="15">
      <c r="A1261" s="3">
        <v>46174</v>
      </c>
      <c r="B1261">
        <v>7620</v>
      </c>
      <c r="D1261" s="2"/>
      <c r="E1261" t="s">
        <v>179</v>
      </c>
      <c r="F1261" s="2" t="s">
        <v>180</v>
      </c>
      <c r="G1261">
        <v>14</v>
      </c>
      <c r="H1261" s="3">
        <v>41640</v>
      </c>
      <c r="J1261">
        <v>104784.966</v>
      </c>
      <c r="K1261">
        <v>107784.933</v>
      </c>
      <c r="L1261">
        <v>128443.712</v>
      </c>
      <c r="M1261">
        <v>21</v>
      </c>
      <c r="N1261">
        <v>8</v>
      </c>
      <c r="O1261">
        <v>1</v>
      </c>
      <c r="P1261">
        <v>30</v>
      </c>
      <c r="Q1261">
        <v>100</v>
      </c>
      <c r="R1261">
        <v>100</v>
      </c>
      <c r="S1261">
        <v>6161703</v>
      </c>
      <c r="T1261">
        <v>1191410</v>
      </c>
      <c r="U1261">
        <v>4970293</v>
      </c>
      <c r="V1261">
        <v>12</v>
      </c>
      <c r="W1261">
        <v>3143548</v>
      </c>
      <c r="X1261">
        <v>0</v>
      </c>
      <c r="Y1261">
        <v>0</v>
      </c>
      <c r="Z1261">
        <v>0</v>
      </c>
      <c r="AA1261">
        <v>90000</v>
      </c>
      <c r="AB1261">
        <v>0</v>
      </c>
      <c r="AC1261">
        <v>0</v>
      </c>
      <c r="AD1261">
        <v>0</v>
      </c>
      <c r="AE1261">
        <v>90000</v>
      </c>
      <c r="AF1261">
        <v>0</v>
      </c>
      <c r="AG1261">
        <v>404193</v>
      </c>
      <c r="AH1261">
        <v>0</v>
      </c>
      <c r="AI1261">
        <v>505747</v>
      </c>
      <c r="AJ1261">
        <v>909940</v>
      </c>
      <c r="AK1261">
        <v>385331</v>
      </c>
      <c r="AL1261">
        <v>0</v>
      </c>
      <c r="AM1261">
        <v>418084</v>
      </c>
      <c r="AN1261">
        <v>0</v>
      </c>
      <c r="AO1261">
        <v>50000</v>
      </c>
      <c r="AP1261">
        <v>1763355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144800</v>
      </c>
      <c r="AZ1261">
        <v>1000000</v>
      </c>
      <c r="BA1261">
        <v>0</v>
      </c>
      <c r="BB1261">
        <v>20000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521440</v>
      </c>
      <c r="BN1261">
        <v>52140</v>
      </c>
      <c r="BO1261">
        <v>233030</v>
      </c>
      <c r="BP1261">
        <v>263540</v>
      </c>
      <c r="BQ1261">
        <v>55460</v>
      </c>
      <c r="BR1261">
        <v>9430</v>
      </c>
      <c r="BS1261">
        <v>36370</v>
      </c>
      <c r="BT1261">
        <v>0</v>
      </c>
      <c r="BU1261">
        <v>20000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201217.587</v>
      </c>
      <c r="CH1261">
        <v>30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10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20</v>
      </c>
      <c r="DA1261">
        <v>0</v>
      </c>
      <c r="DB1261">
        <v>21</v>
      </c>
      <c r="DC1261">
        <v>41</v>
      </c>
      <c r="DD1261">
        <v>16</v>
      </c>
      <c r="DE1261">
        <v>0</v>
      </c>
      <c r="DF1261">
        <v>43.4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2</v>
      </c>
      <c r="DS1261">
        <v>2</v>
      </c>
      <c r="DV1261" s="2"/>
      <c r="DZ1261" t="b">
        <v>1</v>
      </c>
      <c r="EA1261" s="2" t="s">
        <v>208</v>
      </c>
      <c r="ED1261" s="3">
        <v>46174</v>
      </c>
      <c r="EE1261" s="3">
        <v>46203</v>
      </c>
      <c r="EF1261" s="2" t="s">
        <v>173</v>
      </c>
      <c r="EG1261" t="b">
        <v>1</v>
      </c>
      <c r="EH1261" s="2" t="s">
        <v>174</v>
      </c>
      <c r="EK1261" s="2"/>
    </row>
    <row r="1262" spans="1:141" ht="15">
      <c r="A1262" s="3">
        <v>46174</v>
      </c>
      <c r="B1262">
        <v>7630</v>
      </c>
      <c r="D1262" s="2"/>
      <c r="E1262" t="s">
        <v>170</v>
      </c>
      <c r="F1262" s="2" t="s">
        <v>171</v>
      </c>
      <c r="G1262">
        <v>21</v>
      </c>
      <c r="H1262" s="3">
        <v>35339</v>
      </c>
      <c r="J1262">
        <v>144844.25599999999</v>
      </c>
      <c r="K1262">
        <v>152094.23300000001</v>
      </c>
      <c r="L1262">
        <v>181245.628</v>
      </c>
      <c r="M1262">
        <v>21</v>
      </c>
      <c r="N1262">
        <v>8</v>
      </c>
      <c r="O1262">
        <v>1</v>
      </c>
      <c r="P1262">
        <v>30</v>
      </c>
      <c r="Q1262">
        <v>100</v>
      </c>
      <c r="R1262">
        <v>100</v>
      </c>
      <c r="S1262">
        <v>8374965</v>
      </c>
      <c r="T1262">
        <v>1810850</v>
      </c>
      <c r="U1262">
        <v>6564115</v>
      </c>
      <c r="V1262">
        <v>29</v>
      </c>
      <c r="W1262">
        <v>4345327</v>
      </c>
      <c r="X1262">
        <v>0</v>
      </c>
      <c r="Y1262">
        <v>0</v>
      </c>
      <c r="Z1262">
        <v>0</v>
      </c>
      <c r="AA1262">
        <v>217500</v>
      </c>
      <c r="AB1262">
        <v>0</v>
      </c>
      <c r="AC1262">
        <v>0</v>
      </c>
      <c r="AD1262">
        <v>0</v>
      </c>
      <c r="AE1262">
        <v>217500</v>
      </c>
      <c r="AF1262">
        <v>0</v>
      </c>
      <c r="AG1262">
        <v>570353</v>
      </c>
      <c r="AH1262">
        <v>0</v>
      </c>
      <c r="AI1262">
        <v>781621</v>
      </c>
      <c r="AJ1262">
        <v>1351975</v>
      </c>
      <c r="AK1262">
        <v>543736</v>
      </c>
      <c r="AL1262">
        <v>0</v>
      </c>
      <c r="AM1262">
        <v>680758</v>
      </c>
      <c r="AN1262">
        <v>0</v>
      </c>
      <c r="AO1262">
        <v>60000</v>
      </c>
      <c r="AP1262">
        <v>2636469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140669</v>
      </c>
      <c r="AZ1262">
        <v>1000000</v>
      </c>
      <c r="BA1262">
        <v>0</v>
      </c>
      <c r="BB1262">
        <v>35000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899670</v>
      </c>
      <c r="BN1262">
        <v>89960</v>
      </c>
      <c r="BO1262">
        <v>302570</v>
      </c>
      <c r="BP1262">
        <v>365000</v>
      </c>
      <c r="BQ1262">
        <v>75370</v>
      </c>
      <c r="BR1262">
        <v>13040</v>
      </c>
      <c r="BS1262">
        <v>51330</v>
      </c>
      <c r="BT1262">
        <v>11000</v>
      </c>
      <c r="BU1262">
        <v>2910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277391.196</v>
      </c>
      <c r="CH1262">
        <v>30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12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20</v>
      </c>
      <c r="DA1262">
        <v>0</v>
      </c>
      <c r="DB1262">
        <v>23</v>
      </c>
      <c r="DC1262">
        <v>43</v>
      </c>
      <c r="DD1262">
        <v>16</v>
      </c>
      <c r="DE1262">
        <v>0</v>
      </c>
      <c r="DF1262">
        <v>50.08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2</v>
      </c>
      <c r="DS1262">
        <v>2</v>
      </c>
      <c r="DV1262" s="2"/>
      <c r="DZ1262" t="b">
        <v>1</v>
      </c>
      <c r="EA1262" s="2" t="s">
        <v>209</v>
      </c>
      <c r="ED1262" s="3">
        <v>46174</v>
      </c>
      <c r="EE1262" s="3">
        <v>46203</v>
      </c>
      <c r="EF1262" s="2" t="s">
        <v>173</v>
      </c>
      <c r="EG1262" t="b">
        <v>1</v>
      </c>
      <c r="EH1262" s="2" t="s">
        <v>174</v>
      </c>
      <c r="EK1262" s="2"/>
    </row>
    <row r="1263" spans="1:141" ht="15">
      <c r="A1263" s="3">
        <v>46174</v>
      </c>
      <c r="B1263">
        <v>7630</v>
      </c>
      <c r="D1263" s="2"/>
      <c r="E1263" t="s">
        <v>176</v>
      </c>
      <c r="F1263" s="2" t="s">
        <v>177</v>
      </c>
      <c r="G1263">
        <v>5</v>
      </c>
      <c r="H1263" s="3">
        <v>38119</v>
      </c>
      <c r="J1263">
        <v>114476</v>
      </c>
      <c r="K1263">
        <v>120226</v>
      </c>
      <c r="L1263">
        <v>143269.31700000001</v>
      </c>
      <c r="M1263">
        <v>21</v>
      </c>
      <c r="N1263">
        <v>8</v>
      </c>
      <c r="O1263">
        <v>1</v>
      </c>
      <c r="P1263">
        <v>30</v>
      </c>
      <c r="Q1263">
        <v>100</v>
      </c>
      <c r="R1263">
        <v>100</v>
      </c>
      <c r="S1263">
        <v>6597412</v>
      </c>
      <c r="T1263">
        <v>1266412</v>
      </c>
      <c r="U1263">
        <v>5331000</v>
      </c>
      <c r="V1263">
        <v>22</v>
      </c>
      <c r="W1263">
        <v>3434280</v>
      </c>
      <c r="X1263">
        <v>0</v>
      </c>
      <c r="Y1263">
        <v>0</v>
      </c>
      <c r="Z1263">
        <v>7500</v>
      </c>
      <c r="AA1263">
        <v>165000</v>
      </c>
      <c r="AB1263">
        <v>0</v>
      </c>
      <c r="AC1263">
        <v>0</v>
      </c>
      <c r="AD1263">
        <v>0</v>
      </c>
      <c r="AE1263">
        <v>172500</v>
      </c>
      <c r="AF1263">
        <v>0</v>
      </c>
      <c r="AG1263">
        <v>450847</v>
      </c>
      <c r="AH1263">
        <v>0</v>
      </c>
      <c r="AI1263">
        <v>564122</v>
      </c>
      <c r="AJ1263">
        <v>1014970</v>
      </c>
      <c r="AK1263">
        <v>214903</v>
      </c>
      <c r="AL1263">
        <v>0</v>
      </c>
      <c r="AM1263">
        <v>466341</v>
      </c>
      <c r="AN1263">
        <v>0</v>
      </c>
      <c r="AO1263">
        <v>50000</v>
      </c>
      <c r="AP1263">
        <v>1746214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199418</v>
      </c>
      <c r="AZ1263">
        <v>1000000</v>
      </c>
      <c r="BA1263">
        <v>0</v>
      </c>
      <c r="BB1263">
        <v>45000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508730</v>
      </c>
      <c r="BN1263">
        <v>50870</v>
      </c>
      <c r="BO1263">
        <v>283240</v>
      </c>
      <c r="BP1263">
        <v>278120</v>
      </c>
      <c r="BQ1263">
        <v>59380</v>
      </c>
      <c r="BR1263">
        <v>10310</v>
      </c>
      <c r="BS1263">
        <v>40570</v>
      </c>
      <c r="BT1263">
        <v>5000</v>
      </c>
      <c r="BU1263">
        <v>678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29514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216000.489</v>
      </c>
      <c r="CH1263">
        <v>30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10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20</v>
      </c>
      <c r="DA1263">
        <v>0</v>
      </c>
      <c r="DB1263">
        <v>21</v>
      </c>
      <c r="DC1263">
        <v>41</v>
      </c>
      <c r="DD1263">
        <v>8</v>
      </c>
      <c r="DE1263">
        <v>0</v>
      </c>
      <c r="DF1263">
        <v>43.4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1</v>
      </c>
      <c r="DR1263">
        <v>2</v>
      </c>
      <c r="DS1263">
        <v>2</v>
      </c>
      <c r="DV1263" s="2"/>
      <c r="DZ1263" t="b">
        <v>1</v>
      </c>
      <c r="EA1263" s="2" t="s">
        <v>209</v>
      </c>
      <c r="ED1263" s="3">
        <v>46174</v>
      </c>
      <c r="EE1263" s="3">
        <v>46203</v>
      </c>
      <c r="EF1263" s="2" t="s">
        <v>173</v>
      </c>
      <c r="EG1263" t="b">
        <v>1</v>
      </c>
      <c r="EH1263" s="2" t="s">
        <v>174</v>
      </c>
      <c r="EK1263" s="2"/>
    </row>
    <row r="1264" spans="1:141" ht="15">
      <c r="A1264" s="3">
        <v>46174</v>
      </c>
      <c r="B1264">
        <v>7630</v>
      </c>
      <c r="D1264" s="2"/>
      <c r="E1264" t="s">
        <v>176</v>
      </c>
      <c r="F1264" s="2" t="s">
        <v>177</v>
      </c>
      <c r="G1264">
        <v>16</v>
      </c>
      <c r="H1264" s="3">
        <v>38274</v>
      </c>
      <c r="J1264">
        <v>121577</v>
      </c>
      <c r="K1264">
        <v>127077</v>
      </c>
      <c r="L1264">
        <v>151433.42499999999</v>
      </c>
      <c r="M1264">
        <v>21</v>
      </c>
      <c r="N1264">
        <v>8</v>
      </c>
      <c r="O1264">
        <v>1</v>
      </c>
      <c r="P1264">
        <v>30</v>
      </c>
      <c r="Q1264">
        <v>100</v>
      </c>
      <c r="R1264">
        <v>100</v>
      </c>
      <c r="S1264">
        <v>7204233</v>
      </c>
      <c r="T1264">
        <v>1677718</v>
      </c>
      <c r="U1264">
        <v>5526515</v>
      </c>
      <c r="V1264">
        <v>21</v>
      </c>
      <c r="W1264">
        <v>3647310</v>
      </c>
      <c r="X1264">
        <v>0</v>
      </c>
      <c r="Y1264">
        <v>0</v>
      </c>
      <c r="Z1264">
        <v>7500</v>
      </c>
      <c r="AA1264">
        <v>157500</v>
      </c>
      <c r="AB1264">
        <v>0</v>
      </c>
      <c r="AC1264">
        <v>0</v>
      </c>
      <c r="AD1264">
        <v>0</v>
      </c>
      <c r="AE1264">
        <v>165000</v>
      </c>
      <c r="AF1264">
        <v>0</v>
      </c>
      <c r="AG1264">
        <v>476538</v>
      </c>
      <c r="AH1264">
        <v>0</v>
      </c>
      <c r="AI1264">
        <v>653056</v>
      </c>
      <c r="AJ1264">
        <v>1129595</v>
      </c>
      <c r="AK1264">
        <v>454300</v>
      </c>
      <c r="AL1264">
        <v>0</v>
      </c>
      <c r="AM1264">
        <v>568783</v>
      </c>
      <c r="AN1264">
        <v>0</v>
      </c>
      <c r="AO1264">
        <v>60000</v>
      </c>
      <c r="AP1264">
        <v>2212678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144245</v>
      </c>
      <c r="AZ1264">
        <v>1000000</v>
      </c>
      <c r="BA1264">
        <v>0</v>
      </c>
      <c r="BB1264">
        <v>35000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794280</v>
      </c>
      <c r="BN1264">
        <v>79420</v>
      </c>
      <c r="BO1264">
        <v>298390</v>
      </c>
      <c r="BP1264">
        <v>311330</v>
      </c>
      <c r="BQ1264">
        <v>64840</v>
      </c>
      <c r="BR1264">
        <v>10950</v>
      </c>
      <c r="BS1264">
        <v>42880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75628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228573.946</v>
      </c>
      <c r="CH1264">
        <v>30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12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20</v>
      </c>
      <c r="DA1264">
        <v>0</v>
      </c>
      <c r="DB1264">
        <v>23</v>
      </c>
      <c r="DC1264">
        <v>43</v>
      </c>
      <c r="DD1264">
        <v>16</v>
      </c>
      <c r="DE1264">
        <v>0</v>
      </c>
      <c r="DF1264">
        <v>50.08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2</v>
      </c>
      <c r="DS1264">
        <v>2</v>
      </c>
      <c r="DV1264" s="2"/>
      <c r="DZ1264" t="b">
        <v>1</v>
      </c>
      <c r="EA1264" s="2" t="s">
        <v>209</v>
      </c>
      <c r="ED1264" s="3">
        <v>46174</v>
      </c>
      <c r="EE1264" s="3">
        <v>46203</v>
      </c>
      <c r="EF1264" s="2" t="s">
        <v>173</v>
      </c>
      <c r="EG1264" t="b">
        <v>1</v>
      </c>
      <c r="EH1264" s="2" t="s">
        <v>174</v>
      </c>
      <c r="EK1264" s="2"/>
    </row>
    <row r="1265" spans="1:141" ht="15">
      <c r="A1265" s="3">
        <v>46174</v>
      </c>
      <c r="B1265">
        <v>7630</v>
      </c>
      <c r="D1265" s="2"/>
      <c r="E1265" t="s">
        <v>179</v>
      </c>
      <c r="F1265" s="2" t="s">
        <v>180</v>
      </c>
      <c r="G1265">
        <v>9</v>
      </c>
      <c r="H1265" s="3">
        <v>41821</v>
      </c>
      <c r="J1265">
        <v>101244.966</v>
      </c>
      <c r="K1265">
        <v>104494.933</v>
      </c>
      <c r="L1265">
        <v>124523.129</v>
      </c>
      <c r="M1265">
        <v>21</v>
      </c>
      <c r="N1265">
        <v>8</v>
      </c>
      <c r="O1265">
        <v>1</v>
      </c>
      <c r="P1265">
        <v>30</v>
      </c>
      <c r="Q1265">
        <v>100</v>
      </c>
      <c r="R1265">
        <v>100</v>
      </c>
      <c r="S1265">
        <v>6119169</v>
      </c>
      <c r="T1265">
        <v>1239130</v>
      </c>
      <c r="U1265">
        <v>4880039</v>
      </c>
      <c r="V1265">
        <v>12</v>
      </c>
      <c r="W1265">
        <v>3037348</v>
      </c>
      <c r="X1265">
        <v>0</v>
      </c>
      <c r="Y1265">
        <v>0</v>
      </c>
      <c r="Z1265">
        <v>7500</v>
      </c>
      <c r="AA1265">
        <v>90000</v>
      </c>
      <c r="AB1265">
        <v>0</v>
      </c>
      <c r="AC1265">
        <v>0</v>
      </c>
      <c r="AD1265">
        <v>0</v>
      </c>
      <c r="AE1265">
        <v>97500</v>
      </c>
      <c r="AF1265">
        <v>0</v>
      </c>
      <c r="AG1265">
        <v>391855</v>
      </c>
      <c r="AH1265">
        <v>0</v>
      </c>
      <c r="AI1265">
        <v>537005</v>
      </c>
      <c r="AJ1265">
        <v>928861</v>
      </c>
      <c r="AK1265">
        <v>373569</v>
      </c>
      <c r="AL1265">
        <v>0</v>
      </c>
      <c r="AM1265">
        <v>467708</v>
      </c>
      <c r="AN1265">
        <v>0</v>
      </c>
      <c r="AO1265">
        <v>60000</v>
      </c>
      <c r="AP1265">
        <v>1830138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154183</v>
      </c>
      <c r="AZ1265">
        <v>1000000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594730</v>
      </c>
      <c r="BN1265">
        <v>59470</v>
      </c>
      <c r="BO1265">
        <v>224050</v>
      </c>
      <c r="BP1265">
        <v>261430</v>
      </c>
      <c r="BQ1265">
        <v>55070</v>
      </c>
      <c r="BR1265">
        <v>9120</v>
      </c>
      <c r="BS1265">
        <v>35260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188182.728</v>
      </c>
      <c r="CH1265">
        <v>30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12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20</v>
      </c>
      <c r="DA1265">
        <v>0</v>
      </c>
      <c r="DB1265">
        <v>23</v>
      </c>
      <c r="DC1265">
        <v>43</v>
      </c>
      <c r="DD1265">
        <v>16</v>
      </c>
      <c r="DE1265">
        <v>0</v>
      </c>
      <c r="DF1265">
        <v>50.08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2</v>
      </c>
      <c r="DS1265">
        <v>2</v>
      </c>
      <c r="DV1265" s="2"/>
      <c r="DZ1265" t="b">
        <v>1</v>
      </c>
      <c r="EA1265" s="2" t="s">
        <v>209</v>
      </c>
      <c r="ED1265" s="3">
        <v>46174</v>
      </c>
      <c r="EE1265" s="3">
        <v>46203</v>
      </c>
      <c r="EF1265" s="2" t="s">
        <v>173</v>
      </c>
      <c r="EG1265" t="b">
        <v>1</v>
      </c>
      <c r="EH1265" s="2" t="s">
        <v>174</v>
      </c>
      <c r="EK1265" s="2"/>
    </row>
    <row r="1266" spans="1:141" ht="15">
      <c r="A1266" s="3">
        <v>46174</v>
      </c>
      <c r="B1266">
        <v>7710</v>
      </c>
      <c r="D1266" s="2"/>
      <c r="E1266" t="s">
        <v>176</v>
      </c>
      <c r="F1266" s="2" t="s">
        <v>177</v>
      </c>
      <c r="G1266">
        <v>18</v>
      </c>
      <c r="H1266" s="3">
        <v>36701</v>
      </c>
      <c r="J1266">
        <v>122474</v>
      </c>
      <c r="K1266">
        <v>129599</v>
      </c>
      <c r="L1266">
        <v>154438.80799999999</v>
      </c>
      <c r="M1266">
        <v>21</v>
      </c>
      <c r="N1266">
        <v>8</v>
      </c>
      <c r="O1266">
        <v>1</v>
      </c>
      <c r="P1266">
        <v>30</v>
      </c>
      <c r="Q1266">
        <v>100</v>
      </c>
      <c r="R1266">
        <v>100</v>
      </c>
      <c r="S1266">
        <v>8691058</v>
      </c>
      <c r="T1266">
        <v>1966058</v>
      </c>
      <c r="U1266">
        <v>6725000</v>
      </c>
      <c r="V1266">
        <v>26</v>
      </c>
      <c r="W1266">
        <v>3674220</v>
      </c>
      <c r="X1266">
        <v>0</v>
      </c>
      <c r="Y1266">
        <v>0</v>
      </c>
      <c r="Z1266">
        <v>18750</v>
      </c>
      <c r="AA1266">
        <v>195000</v>
      </c>
      <c r="AB1266">
        <v>0</v>
      </c>
      <c r="AC1266">
        <v>0</v>
      </c>
      <c r="AD1266">
        <v>0</v>
      </c>
      <c r="AE1266">
        <v>213750</v>
      </c>
      <c r="AF1266">
        <v>0</v>
      </c>
      <c r="AG1266">
        <v>485996</v>
      </c>
      <c r="AH1266">
        <v>0</v>
      </c>
      <c r="AI1266">
        <v>608102</v>
      </c>
      <c r="AJ1266">
        <v>1094099</v>
      </c>
      <c r="AK1266">
        <v>1621607</v>
      </c>
      <c r="AL1266">
        <v>154438</v>
      </c>
      <c r="AM1266">
        <v>657446</v>
      </c>
      <c r="AN1266">
        <v>0</v>
      </c>
      <c r="AO1266">
        <v>70000</v>
      </c>
      <c r="AP1266">
        <v>3597590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150498</v>
      </c>
      <c r="AZ1266">
        <v>1000000</v>
      </c>
      <c r="BA1266">
        <v>0</v>
      </c>
      <c r="BB1266">
        <v>55000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1024020</v>
      </c>
      <c r="BN1266">
        <v>102400</v>
      </c>
      <c r="BO1266">
        <v>302570</v>
      </c>
      <c r="BP1266">
        <v>374440</v>
      </c>
      <c r="BQ1266">
        <v>78220</v>
      </c>
      <c r="BR1266">
        <v>11030</v>
      </c>
      <c r="BS1266">
        <v>43730</v>
      </c>
      <c r="BT1266">
        <v>21000</v>
      </c>
      <c r="BU1266">
        <v>8648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250428.837</v>
      </c>
      <c r="CH1266">
        <v>30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14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20</v>
      </c>
      <c r="DA1266">
        <v>0</v>
      </c>
      <c r="DB1266">
        <v>21</v>
      </c>
      <c r="DC1266">
        <v>41</v>
      </c>
      <c r="DD1266">
        <v>56</v>
      </c>
      <c r="DE1266">
        <v>4</v>
      </c>
      <c r="DF1266">
        <v>56.76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2</v>
      </c>
      <c r="DS1266">
        <v>2</v>
      </c>
      <c r="DV1266" s="2"/>
      <c r="DZ1266" t="b">
        <v>1</v>
      </c>
      <c r="EA1266" s="2" t="s">
        <v>210</v>
      </c>
      <c r="ED1266" s="3">
        <v>46174</v>
      </c>
      <c r="EE1266" s="3">
        <v>46203</v>
      </c>
      <c r="EF1266" s="2" t="s">
        <v>173</v>
      </c>
      <c r="EG1266" t="b">
        <v>1</v>
      </c>
      <c r="EH1266" s="2" t="s">
        <v>174</v>
      </c>
      <c r="EK1266" s="2"/>
    </row>
    <row r="1267" spans="1:141" ht="15">
      <c r="A1267" s="3">
        <v>46174</v>
      </c>
      <c r="B1267">
        <v>7710</v>
      </c>
      <c r="D1267" s="2"/>
      <c r="E1267" t="s">
        <v>176</v>
      </c>
      <c r="F1267" s="2" t="s">
        <v>177</v>
      </c>
      <c r="G1267">
        <v>15</v>
      </c>
      <c r="H1267" s="3">
        <v>37747</v>
      </c>
      <c r="J1267">
        <v>121088</v>
      </c>
      <c r="K1267">
        <v>127088</v>
      </c>
      <c r="L1267">
        <v>151446.533</v>
      </c>
      <c r="M1267">
        <v>21</v>
      </c>
      <c r="N1267">
        <v>8</v>
      </c>
      <c r="O1267">
        <v>1</v>
      </c>
      <c r="P1267">
        <v>30</v>
      </c>
      <c r="Q1267">
        <v>100</v>
      </c>
      <c r="R1267">
        <v>100</v>
      </c>
      <c r="S1267">
        <v>6974698</v>
      </c>
      <c r="T1267">
        <v>1473920</v>
      </c>
      <c r="U1267">
        <v>5500778</v>
      </c>
      <c r="V1267">
        <v>23</v>
      </c>
      <c r="W1267">
        <v>3632640</v>
      </c>
      <c r="X1267">
        <v>0</v>
      </c>
      <c r="Y1267">
        <v>0</v>
      </c>
      <c r="Z1267">
        <v>7500</v>
      </c>
      <c r="AA1267">
        <v>172500</v>
      </c>
      <c r="AB1267">
        <v>0</v>
      </c>
      <c r="AC1267">
        <v>0</v>
      </c>
      <c r="AD1267">
        <v>0</v>
      </c>
      <c r="AE1267">
        <v>180000</v>
      </c>
      <c r="AF1267">
        <v>0</v>
      </c>
      <c r="AG1267">
        <v>476580</v>
      </c>
      <c r="AH1267">
        <v>0</v>
      </c>
      <c r="AI1267">
        <v>425943</v>
      </c>
      <c r="AJ1267">
        <v>902523</v>
      </c>
      <c r="AK1267">
        <v>681509</v>
      </c>
      <c r="AL1267">
        <v>0</v>
      </c>
      <c r="AM1267">
        <v>371649</v>
      </c>
      <c r="AN1267">
        <v>0</v>
      </c>
      <c r="AO1267">
        <v>40000</v>
      </c>
      <c r="AP1267">
        <v>1995681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121377</v>
      </c>
      <c r="AZ1267">
        <v>1000000</v>
      </c>
      <c r="BA1267">
        <v>0</v>
      </c>
      <c r="BB1267">
        <v>45000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710150</v>
      </c>
      <c r="BN1267">
        <v>71010</v>
      </c>
      <c r="BO1267">
        <v>264190</v>
      </c>
      <c r="BP1267">
        <v>294010</v>
      </c>
      <c r="BQ1267">
        <v>62770</v>
      </c>
      <c r="BR1267">
        <v>10900</v>
      </c>
      <c r="BS1267">
        <v>42890</v>
      </c>
      <c r="BT1267">
        <v>17000</v>
      </c>
      <c r="BU1267">
        <v>1000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202666.88</v>
      </c>
      <c r="CH1267">
        <v>30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8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20</v>
      </c>
      <c r="DA1267">
        <v>0</v>
      </c>
      <c r="DB1267">
        <v>15</v>
      </c>
      <c r="DC1267">
        <v>35</v>
      </c>
      <c r="DD1267">
        <v>24</v>
      </c>
      <c r="DE1267">
        <v>0</v>
      </c>
      <c r="DF1267">
        <v>32.72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3</v>
      </c>
      <c r="DR1267">
        <v>2</v>
      </c>
      <c r="DS1267">
        <v>2</v>
      </c>
      <c r="DV1267" s="2"/>
      <c r="DZ1267" t="b">
        <v>1</v>
      </c>
      <c r="EA1267" s="2" t="s">
        <v>210</v>
      </c>
      <c r="ED1267" s="3">
        <v>46174</v>
      </c>
      <c r="EE1267" s="3">
        <v>46203</v>
      </c>
      <c r="EF1267" s="2" t="s">
        <v>173</v>
      </c>
      <c r="EG1267" t="b">
        <v>1</v>
      </c>
      <c r="EH1267" s="2" t="s">
        <v>174</v>
      </c>
      <c r="EK1267" s="2"/>
    </row>
    <row r="1268" spans="1:141" ht="15">
      <c r="A1268" s="3">
        <v>46174</v>
      </c>
      <c r="B1268">
        <v>7710</v>
      </c>
      <c r="D1268" s="2"/>
      <c r="E1268" t="s">
        <v>176</v>
      </c>
      <c r="F1268" s="2" t="s">
        <v>177</v>
      </c>
      <c r="G1268">
        <v>5</v>
      </c>
      <c r="H1268" s="3">
        <v>38061</v>
      </c>
      <c r="J1268">
        <v>114476</v>
      </c>
      <c r="K1268">
        <v>119976</v>
      </c>
      <c r="L1268">
        <v>142971.4</v>
      </c>
      <c r="M1268">
        <v>21</v>
      </c>
      <c r="N1268">
        <v>8</v>
      </c>
      <c r="O1268">
        <v>1</v>
      </c>
      <c r="P1268">
        <v>30</v>
      </c>
      <c r="Q1268">
        <v>100</v>
      </c>
      <c r="R1268">
        <v>100</v>
      </c>
      <c r="S1268">
        <v>7206124</v>
      </c>
      <c r="T1268">
        <v>1627550</v>
      </c>
      <c r="U1268">
        <v>5578574</v>
      </c>
      <c r="V1268">
        <v>22</v>
      </c>
      <c r="W1268">
        <v>3434280</v>
      </c>
      <c r="X1268">
        <v>0</v>
      </c>
      <c r="Y1268">
        <v>0</v>
      </c>
      <c r="Z1268">
        <v>0</v>
      </c>
      <c r="AA1268">
        <v>165000</v>
      </c>
      <c r="AB1268">
        <v>0</v>
      </c>
      <c r="AC1268">
        <v>0</v>
      </c>
      <c r="AD1268">
        <v>0</v>
      </c>
      <c r="AE1268">
        <v>165000</v>
      </c>
      <c r="AF1268">
        <v>0</v>
      </c>
      <c r="AG1268">
        <v>449910</v>
      </c>
      <c r="AH1268">
        <v>0</v>
      </c>
      <c r="AI1268">
        <v>589757</v>
      </c>
      <c r="AJ1268">
        <v>1039667</v>
      </c>
      <c r="AK1268">
        <v>857828</v>
      </c>
      <c r="AL1268">
        <v>0</v>
      </c>
      <c r="AM1268">
        <v>476094</v>
      </c>
      <c r="AN1268">
        <v>0</v>
      </c>
      <c r="AO1268">
        <v>50000</v>
      </c>
      <c r="AP1268">
        <v>2423589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148255</v>
      </c>
      <c r="AZ1268">
        <v>1000000</v>
      </c>
      <c r="BA1268">
        <v>0</v>
      </c>
      <c r="BB1268">
        <v>35000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722180</v>
      </c>
      <c r="BN1268">
        <v>72210</v>
      </c>
      <c r="BO1268">
        <v>302000</v>
      </c>
      <c r="BP1268">
        <v>312170</v>
      </c>
      <c r="BQ1268">
        <v>64860</v>
      </c>
      <c r="BR1268">
        <v>10310</v>
      </c>
      <c r="BS1268">
        <v>40490</v>
      </c>
      <c r="BT1268">
        <v>16000</v>
      </c>
      <c r="BU1268">
        <v>15000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72330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229260.337</v>
      </c>
      <c r="CH1268">
        <v>30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10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20</v>
      </c>
      <c r="DA1268">
        <v>0</v>
      </c>
      <c r="DB1268">
        <v>22</v>
      </c>
      <c r="DC1268">
        <v>42</v>
      </c>
      <c r="DD1268">
        <v>32</v>
      </c>
      <c r="DE1268">
        <v>0</v>
      </c>
      <c r="DF1268">
        <v>44.4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1</v>
      </c>
      <c r="DR1268">
        <v>2</v>
      </c>
      <c r="DS1268">
        <v>2</v>
      </c>
      <c r="DV1268" s="2"/>
      <c r="DZ1268" t="b">
        <v>1</v>
      </c>
      <c r="EA1268" s="2" t="s">
        <v>210</v>
      </c>
      <c r="ED1268" s="3">
        <v>46174</v>
      </c>
      <c r="EE1268" s="3">
        <v>46203</v>
      </c>
      <c r="EF1268" s="2" t="s">
        <v>173</v>
      </c>
      <c r="EG1268" t="b">
        <v>1</v>
      </c>
      <c r="EH1268" s="2" t="s">
        <v>174</v>
      </c>
      <c r="EK1268" s="2"/>
    </row>
    <row r="1269" spans="1:141" ht="15">
      <c r="A1269" s="3">
        <v>46174</v>
      </c>
      <c r="B1269">
        <v>7710</v>
      </c>
      <c r="D1269" s="2"/>
      <c r="E1269" t="s">
        <v>176</v>
      </c>
      <c r="F1269" s="2" t="s">
        <v>177</v>
      </c>
      <c r="G1269">
        <v>3</v>
      </c>
      <c r="H1269" s="3">
        <v>38224</v>
      </c>
      <c r="J1269">
        <v>112762</v>
      </c>
      <c r="K1269">
        <v>118012</v>
      </c>
      <c r="L1269">
        <v>140630.967</v>
      </c>
      <c r="M1269">
        <v>21</v>
      </c>
      <c r="N1269">
        <v>8</v>
      </c>
      <c r="O1269">
        <v>1</v>
      </c>
      <c r="P1269">
        <v>30</v>
      </c>
      <c r="Q1269">
        <v>100</v>
      </c>
      <c r="R1269">
        <v>100</v>
      </c>
      <c r="S1269">
        <v>6804834</v>
      </c>
      <c r="T1269">
        <v>1487988</v>
      </c>
      <c r="U1269">
        <v>5316846</v>
      </c>
      <c r="V1269">
        <v>21</v>
      </c>
      <c r="W1269">
        <v>3382860</v>
      </c>
      <c r="X1269">
        <v>0</v>
      </c>
      <c r="Y1269">
        <v>0</v>
      </c>
      <c r="Z1269">
        <v>0</v>
      </c>
      <c r="AA1269">
        <v>157500</v>
      </c>
      <c r="AB1269">
        <v>0</v>
      </c>
      <c r="AC1269">
        <v>0</v>
      </c>
      <c r="AD1269">
        <v>0</v>
      </c>
      <c r="AE1269">
        <v>157500</v>
      </c>
      <c r="AF1269">
        <v>0</v>
      </c>
      <c r="AG1269">
        <v>442545</v>
      </c>
      <c r="AH1269">
        <v>0</v>
      </c>
      <c r="AI1269">
        <v>500997</v>
      </c>
      <c r="AJ1269">
        <v>943542</v>
      </c>
      <c r="AK1269">
        <v>632839</v>
      </c>
      <c r="AL1269">
        <v>0</v>
      </c>
      <c r="AM1269">
        <v>461339</v>
      </c>
      <c r="AN1269">
        <v>0</v>
      </c>
      <c r="AO1269">
        <v>55000</v>
      </c>
      <c r="AP1269">
        <v>2092720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136754</v>
      </c>
      <c r="AZ1269">
        <v>1000000</v>
      </c>
      <c r="BA1269">
        <v>0</v>
      </c>
      <c r="BB1269">
        <v>35000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608650</v>
      </c>
      <c r="BN1269">
        <v>60860</v>
      </c>
      <c r="BO1269">
        <v>268800</v>
      </c>
      <c r="BP1269">
        <v>313890</v>
      </c>
      <c r="BQ1269">
        <v>61240</v>
      </c>
      <c r="BR1269">
        <v>10150</v>
      </c>
      <c r="BS1269">
        <v>39820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124578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198377.359</v>
      </c>
      <c r="CH1269">
        <v>30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11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20</v>
      </c>
      <c r="DA1269">
        <v>0</v>
      </c>
      <c r="DB1269">
        <v>19</v>
      </c>
      <c r="DC1269">
        <v>39</v>
      </c>
      <c r="DD1269">
        <v>24</v>
      </c>
      <c r="DE1269">
        <v>0</v>
      </c>
      <c r="DF1269">
        <v>43.74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2</v>
      </c>
      <c r="DR1269">
        <v>2</v>
      </c>
      <c r="DS1269">
        <v>2</v>
      </c>
      <c r="DV1269" s="2"/>
      <c r="DZ1269" t="b">
        <v>1</v>
      </c>
      <c r="EA1269" s="2" t="s">
        <v>210</v>
      </c>
      <c r="ED1269" s="3">
        <v>46174</v>
      </c>
      <c r="EE1269" s="3">
        <v>46203</v>
      </c>
      <c r="EF1269" s="2" t="s">
        <v>173</v>
      </c>
      <c r="EG1269" t="b">
        <v>1</v>
      </c>
      <c r="EH1269" s="2" t="s">
        <v>174</v>
      </c>
      <c r="EK1269" s="2"/>
    </row>
    <row r="1270" spans="1:141" ht="15">
      <c r="A1270" s="3">
        <v>46174</v>
      </c>
      <c r="B1270">
        <v>7710</v>
      </c>
      <c r="D1270" s="2"/>
      <c r="E1270" t="s">
        <v>176</v>
      </c>
      <c r="F1270" s="2" t="s">
        <v>177</v>
      </c>
      <c r="G1270">
        <v>8</v>
      </c>
      <c r="H1270" s="3">
        <v>38274</v>
      </c>
      <c r="J1270">
        <v>116766</v>
      </c>
      <c r="K1270">
        <v>122391</v>
      </c>
      <c r="L1270">
        <v>145849.27499999999</v>
      </c>
      <c r="M1270">
        <v>21</v>
      </c>
      <c r="N1270">
        <v>8</v>
      </c>
      <c r="O1270">
        <v>1</v>
      </c>
      <c r="P1270">
        <v>30</v>
      </c>
      <c r="Q1270">
        <v>100</v>
      </c>
      <c r="R1270">
        <v>100</v>
      </c>
      <c r="S1270">
        <v>8045896</v>
      </c>
      <c r="T1270">
        <v>1696934</v>
      </c>
      <c r="U1270">
        <v>6348962</v>
      </c>
      <c r="V1270">
        <v>21</v>
      </c>
      <c r="W1270">
        <v>3502980</v>
      </c>
      <c r="X1270">
        <v>0</v>
      </c>
      <c r="Y1270">
        <v>0</v>
      </c>
      <c r="Z1270">
        <v>11250</v>
      </c>
      <c r="AA1270">
        <v>157500</v>
      </c>
      <c r="AB1270">
        <v>0</v>
      </c>
      <c r="AC1270">
        <v>0</v>
      </c>
      <c r="AD1270">
        <v>0</v>
      </c>
      <c r="AE1270">
        <v>168750</v>
      </c>
      <c r="AF1270">
        <v>0</v>
      </c>
      <c r="AG1270">
        <v>458966</v>
      </c>
      <c r="AH1270">
        <v>0</v>
      </c>
      <c r="AI1270">
        <v>738361</v>
      </c>
      <c r="AJ1270">
        <v>1197328</v>
      </c>
      <c r="AK1270">
        <v>1093869</v>
      </c>
      <c r="AL1270">
        <v>145849</v>
      </c>
      <c r="AM1270">
        <v>664635</v>
      </c>
      <c r="AN1270">
        <v>0</v>
      </c>
      <c r="AO1270">
        <v>70000</v>
      </c>
      <c r="AP1270">
        <v>3171681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167485</v>
      </c>
      <c r="AZ1270">
        <v>1000000</v>
      </c>
      <c r="BA1270">
        <v>0</v>
      </c>
      <c r="BB1270">
        <v>35000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778220</v>
      </c>
      <c r="BN1270">
        <v>77820</v>
      </c>
      <c r="BO1270">
        <v>282950</v>
      </c>
      <c r="BP1270">
        <v>351530</v>
      </c>
      <c r="BQ1270">
        <v>72410</v>
      </c>
      <c r="BR1270">
        <v>10510</v>
      </c>
      <c r="BS1270">
        <v>41300</v>
      </c>
      <c r="BT1270">
        <v>20000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62194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246327.348</v>
      </c>
      <c r="CH1270">
        <v>30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14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20</v>
      </c>
      <c r="DA1270">
        <v>0</v>
      </c>
      <c r="DB1270">
        <v>27</v>
      </c>
      <c r="DC1270">
        <v>47</v>
      </c>
      <c r="DD1270">
        <v>40</v>
      </c>
      <c r="DE1270">
        <v>4</v>
      </c>
      <c r="DF1270">
        <v>60.76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1</v>
      </c>
      <c r="DR1270">
        <v>2</v>
      </c>
      <c r="DS1270">
        <v>2</v>
      </c>
      <c r="DV1270" s="2"/>
      <c r="DZ1270" t="b">
        <v>1</v>
      </c>
      <c r="EA1270" s="2" t="s">
        <v>210</v>
      </c>
      <c r="ED1270" s="3">
        <v>46174</v>
      </c>
      <c r="EE1270" s="3">
        <v>46203</v>
      </c>
      <c r="EF1270" s="2" t="s">
        <v>173</v>
      </c>
      <c r="EG1270" t="b">
        <v>1</v>
      </c>
      <c r="EH1270" s="2" t="s">
        <v>174</v>
      </c>
      <c r="EK1270" s="2"/>
    </row>
    <row r="1271" spans="1:141" ht="15">
      <c r="A1271" s="3">
        <v>46174</v>
      </c>
      <c r="B1271">
        <v>7710</v>
      </c>
      <c r="D1271" s="2"/>
      <c r="E1271" t="s">
        <v>176</v>
      </c>
      <c r="F1271" s="2" t="s">
        <v>177</v>
      </c>
      <c r="G1271">
        <v>5</v>
      </c>
      <c r="H1271" s="3">
        <v>38516</v>
      </c>
      <c r="J1271">
        <v>114476</v>
      </c>
      <c r="K1271">
        <v>119976</v>
      </c>
      <c r="L1271">
        <v>142971.4</v>
      </c>
      <c r="M1271">
        <v>21</v>
      </c>
      <c r="N1271">
        <v>8</v>
      </c>
      <c r="O1271">
        <v>1</v>
      </c>
      <c r="P1271">
        <v>30</v>
      </c>
      <c r="Q1271">
        <v>100</v>
      </c>
      <c r="R1271">
        <v>100</v>
      </c>
      <c r="S1271">
        <v>7284660</v>
      </c>
      <c r="T1271">
        <v>1605660</v>
      </c>
      <c r="U1271">
        <v>5679000</v>
      </c>
      <c r="V1271">
        <v>21</v>
      </c>
      <c r="W1271">
        <v>3434280</v>
      </c>
      <c r="X1271">
        <v>0</v>
      </c>
      <c r="Y1271">
        <v>0</v>
      </c>
      <c r="Z1271">
        <v>7500</v>
      </c>
      <c r="AA1271">
        <v>157500</v>
      </c>
      <c r="AB1271">
        <v>0</v>
      </c>
      <c r="AC1271">
        <v>0</v>
      </c>
      <c r="AD1271">
        <v>0</v>
      </c>
      <c r="AE1271">
        <v>165000</v>
      </c>
      <c r="AF1271">
        <v>0</v>
      </c>
      <c r="AG1271">
        <v>449910</v>
      </c>
      <c r="AH1271">
        <v>0</v>
      </c>
      <c r="AI1271">
        <v>562949</v>
      </c>
      <c r="AJ1271">
        <v>1012859</v>
      </c>
      <c r="AK1271">
        <v>857828</v>
      </c>
      <c r="AL1271">
        <v>0</v>
      </c>
      <c r="AM1271">
        <v>490463</v>
      </c>
      <c r="AN1271">
        <v>0</v>
      </c>
      <c r="AO1271">
        <v>55000</v>
      </c>
      <c r="AP1271">
        <v>2416150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204230</v>
      </c>
      <c r="AZ1271">
        <v>1000000</v>
      </c>
      <c r="BA1271">
        <v>0</v>
      </c>
      <c r="BB1271">
        <v>65000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688040</v>
      </c>
      <c r="BN1271">
        <v>68800</v>
      </c>
      <c r="BO1271">
        <v>268850</v>
      </c>
      <c r="BP1271">
        <v>315360</v>
      </c>
      <c r="BQ1271">
        <v>65560</v>
      </c>
      <c r="BR1271">
        <v>10310</v>
      </c>
      <c r="BS1271">
        <v>40490</v>
      </c>
      <c r="BT1271">
        <v>3000</v>
      </c>
      <c r="BU1271">
        <v>8676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136574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233687.228</v>
      </c>
      <c r="CH1271">
        <v>30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11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20</v>
      </c>
      <c r="DA1271">
        <v>0</v>
      </c>
      <c r="DB1271">
        <v>21</v>
      </c>
      <c r="DC1271">
        <v>41</v>
      </c>
      <c r="DD1271">
        <v>32</v>
      </c>
      <c r="DE1271">
        <v>0</v>
      </c>
      <c r="DF1271">
        <v>45.74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3.5</v>
      </c>
      <c r="DR1271">
        <v>2</v>
      </c>
      <c r="DS1271">
        <v>2</v>
      </c>
      <c r="DV1271" s="2"/>
      <c r="DZ1271" t="b">
        <v>1</v>
      </c>
      <c r="EA1271" s="2" t="s">
        <v>210</v>
      </c>
      <c r="ED1271" s="3">
        <v>46174</v>
      </c>
      <c r="EE1271" s="3">
        <v>46203</v>
      </c>
      <c r="EF1271" s="2" t="s">
        <v>173</v>
      </c>
      <c r="EG1271" t="b">
        <v>1</v>
      </c>
      <c r="EH1271" s="2" t="s">
        <v>174</v>
      </c>
      <c r="EK1271" s="2"/>
    </row>
    <row r="1272" spans="1:141" ht="15">
      <c r="A1272" s="3">
        <v>46174</v>
      </c>
      <c r="B1272">
        <v>7710</v>
      </c>
      <c r="D1272" s="2"/>
      <c r="E1272" t="s">
        <v>176</v>
      </c>
      <c r="F1272" s="2" t="s">
        <v>177</v>
      </c>
      <c r="G1272">
        <v>1</v>
      </c>
      <c r="H1272" s="3">
        <v>38600</v>
      </c>
      <c r="J1272">
        <v>110982</v>
      </c>
      <c r="K1272">
        <v>115982</v>
      </c>
      <c r="L1272">
        <v>138211.883</v>
      </c>
      <c r="M1272">
        <v>21</v>
      </c>
      <c r="N1272">
        <v>8</v>
      </c>
      <c r="O1272">
        <v>1</v>
      </c>
      <c r="P1272">
        <v>30</v>
      </c>
      <c r="Q1272">
        <v>100</v>
      </c>
      <c r="R1272">
        <v>100</v>
      </c>
      <c r="S1272">
        <v>7204559</v>
      </c>
      <c r="T1272">
        <v>1684970</v>
      </c>
      <c r="U1272">
        <v>5519589</v>
      </c>
      <c r="V1272">
        <v>20</v>
      </c>
      <c r="W1272">
        <v>3329460</v>
      </c>
      <c r="X1272">
        <v>0</v>
      </c>
      <c r="Y1272">
        <v>0</v>
      </c>
      <c r="Z1272">
        <v>0</v>
      </c>
      <c r="AA1272">
        <v>150000</v>
      </c>
      <c r="AB1272">
        <v>0</v>
      </c>
      <c r="AC1272">
        <v>0</v>
      </c>
      <c r="AD1272">
        <v>0</v>
      </c>
      <c r="AE1272">
        <v>150000</v>
      </c>
      <c r="AF1272">
        <v>0</v>
      </c>
      <c r="AG1272">
        <v>434932</v>
      </c>
      <c r="AH1272">
        <v>0</v>
      </c>
      <c r="AI1272">
        <v>725612</v>
      </c>
      <c r="AJ1272">
        <v>1160544</v>
      </c>
      <c r="AK1272">
        <v>829271</v>
      </c>
      <c r="AL1272">
        <v>0</v>
      </c>
      <c r="AM1272">
        <v>525965</v>
      </c>
      <c r="AN1272">
        <v>0</v>
      </c>
      <c r="AO1272">
        <v>55000</v>
      </c>
      <c r="AP1272">
        <v>2570780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144319</v>
      </c>
      <c r="AZ1272">
        <v>1000000</v>
      </c>
      <c r="BA1272">
        <v>0</v>
      </c>
      <c r="BB1272">
        <v>10000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803290</v>
      </c>
      <c r="BN1272">
        <v>80320</v>
      </c>
      <c r="BO1272">
        <v>261150</v>
      </c>
      <c r="BP1272">
        <v>309210</v>
      </c>
      <c r="BQ1272">
        <v>64840</v>
      </c>
      <c r="BR1272">
        <v>9990</v>
      </c>
      <c r="BS1272">
        <v>39140</v>
      </c>
      <c r="BT1272">
        <v>10000</v>
      </c>
      <c r="BU1272">
        <v>1000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106030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220332.87</v>
      </c>
      <c r="CH1272">
        <v>30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11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20</v>
      </c>
      <c r="DA1272">
        <v>0</v>
      </c>
      <c r="DB1272">
        <v>28</v>
      </c>
      <c r="DC1272">
        <v>48</v>
      </c>
      <c r="DD1272">
        <v>32</v>
      </c>
      <c r="DE1272">
        <v>0</v>
      </c>
      <c r="DF1272">
        <v>50.74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2</v>
      </c>
      <c r="DS1272">
        <v>2</v>
      </c>
      <c r="DV1272" s="2"/>
      <c r="DZ1272" t="b">
        <v>1</v>
      </c>
      <c r="EA1272" s="2" t="s">
        <v>210</v>
      </c>
      <c r="ED1272" s="3">
        <v>46174</v>
      </c>
      <c r="EE1272" s="3">
        <v>46203</v>
      </c>
      <c r="EF1272" s="2" t="s">
        <v>173</v>
      </c>
      <c r="EG1272" t="b">
        <v>1</v>
      </c>
      <c r="EH1272" s="2" t="s">
        <v>174</v>
      </c>
      <c r="EK1272" s="2"/>
    </row>
    <row r="1273" spans="1:141" ht="15">
      <c r="A1273" s="3">
        <v>46174</v>
      </c>
      <c r="B1273">
        <v>7710</v>
      </c>
      <c r="D1273" s="2"/>
      <c r="E1273" t="s">
        <v>176</v>
      </c>
      <c r="F1273" s="2" t="s">
        <v>177</v>
      </c>
      <c r="G1273">
        <v>3</v>
      </c>
      <c r="H1273" s="3">
        <v>38663</v>
      </c>
      <c r="J1273">
        <v>112762</v>
      </c>
      <c r="K1273">
        <v>118012</v>
      </c>
      <c r="L1273">
        <v>140630.967</v>
      </c>
      <c r="M1273">
        <v>21</v>
      </c>
      <c r="N1273">
        <v>8</v>
      </c>
      <c r="O1273">
        <v>1</v>
      </c>
      <c r="P1273">
        <v>30</v>
      </c>
      <c r="Q1273">
        <v>100</v>
      </c>
      <c r="R1273">
        <v>100</v>
      </c>
      <c r="S1273">
        <v>6619674</v>
      </c>
      <c r="T1273">
        <v>1329674</v>
      </c>
      <c r="U1273">
        <v>5290000</v>
      </c>
      <c r="V1273">
        <v>20</v>
      </c>
      <c r="W1273">
        <v>3382860</v>
      </c>
      <c r="X1273">
        <v>0</v>
      </c>
      <c r="Y1273">
        <v>0</v>
      </c>
      <c r="Z1273">
        <v>7500</v>
      </c>
      <c r="AA1273">
        <v>150000</v>
      </c>
      <c r="AB1273">
        <v>0</v>
      </c>
      <c r="AC1273">
        <v>0</v>
      </c>
      <c r="AD1273">
        <v>0</v>
      </c>
      <c r="AE1273">
        <v>157500</v>
      </c>
      <c r="AF1273">
        <v>0</v>
      </c>
      <c r="AG1273">
        <v>442545</v>
      </c>
      <c r="AH1273">
        <v>0</v>
      </c>
      <c r="AI1273">
        <v>395524</v>
      </c>
      <c r="AJ1273">
        <v>838069</v>
      </c>
      <c r="AK1273">
        <v>632839</v>
      </c>
      <c r="AL1273">
        <v>0</v>
      </c>
      <c r="AM1273">
        <v>274652</v>
      </c>
      <c r="AN1273">
        <v>0</v>
      </c>
      <c r="AO1273">
        <v>30000</v>
      </c>
      <c r="AP1273">
        <v>1775560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248754</v>
      </c>
      <c r="AZ1273">
        <v>1000000</v>
      </c>
      <c r="BA1273">
        <v>0</v>
      </c>
      <c r="BB1273">
        <v>55000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495670</v>
      </c>
      <c r="BN1273">
        <v>49560</v>
      </c>
      <c r="BO1273">
        <v>271980</v>
      </c>
      <c r="BP1273">
        <v>283420</v>
      </c>
      <c r="BQ1273">
        <v>59580</v>
      </c>
      <c r="BR1273">
        <v>10150</v>
      </c>
      <c r="BS1273">
        <v>39820</v>
      </c>
      <c r="BT1273">
        <v>14000</v>
      </c>
      <c r="BU1273">
        <v>6416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99078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191556.783</v>
      </c>
      <c r="CH1273">
        <v>30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6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20</v>
      </c>
      <c r="DA1273">
        <v>0</v>
      </c>
      <c r="DB1273">
        <v>15</v>
      </c>
      <c r="DC1273">
        <v>35</v>
      </c>
      <c r="DD1273">
        <v>24</v>
      </c>
      <c r="DE1273">
        <v>0</v>
      </c>
      <c r="DF1273">
        <v>26.04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1.5</v>
      </c>
      <c r="DR1273">
        <v>2</v>
      </c>
      <c r="DS1273">
        <v>2</v>
      </c>
      <c r="DV1273" s="2"/>
      <c r="DZ1273" t="b">
        <v>1</v>
      </c>
      <c r="EA1273" s="2" t="s">
        <v>210</v>
      </c>
      <c r="ED1273" s="3">
        <v>46174</v>
      </c>
      <c r="EE1273" s="3">
        <v>46203</v>
      </c>
      <c r="EF1273" s="2" t="s">
        <v>173</v>
      </c>
      <c r="EG1273" t="b">
        <v>1</v>
      </c>
      <c r="EH1273" s="2" t="s">
        <v>174</v>
      </c>
      <c r="EK1273" s="2"/>
    </row>
    <row r="1274" spans="1:141" ht="15">
      <c r="A1274" s="3">
        <v>46174</v>
      </c>
      <c r="B1274">
        <v>7710</v>
      </c>
      <c r="D1274" s="2"/>
      <c r="E1274" t="s">
        <v>179</v>
      </c>
      <c r="F1274" s="2" t="s">
        <v>180</v>
      </c>
      <c r="G1274">
        <v>14</v>
      </c>
      <c r="H1274" s="3">
        <v>38663</v>
      </c>
      <c r="J1274">
        <v>104784.966</v>
      </c>
      <c r="K1274">
        <v>110034.933</v>
      </c>
      <c r="L1274">
        <v>131124.962</v>
      </c>
      <c r="M1274">
        <v>21</v>
      </c>
      <c r="N1274">
        <v>8</v>
      </c>
      <c r="O1274">
        <v>1</v>
      </c>
      <c r="P1274">
        <v>30</v>
      </c>
      <c r="Q1274">
        <v>100</v>
      </c>
      <c r="R1274">
        <v>100</v>
      </c>
      <c r="S1274">
        <v>6453445</v>
      </c>
      <c r="T1274">
        <v>1295150</v>
      </c>
      <c r="U1274">
        <v>5158295</v>
      </c>
      <c r="V1274">
        <v>20</v>
      </c>
      <c r="W1274">
        <v>3143548</v>
      </c>
      <c r="X1274">
        <v>0</v>
      </c>
      <c r="Y1274">
        <v>0</v>
      </c>
      <c r="Z1274">
        <v>7500</v>
      </c>
      <c r="AA1274">
        <v>150000</v>
      </c>
      <c r="AB1274">
        <v>0</v>
      </c>
      <c r="AC1274">
        <v>0</v>
      </c>
      <c r="AD1274">
        <v>0</v>
      </c>
      <c r="AE1274">
        <v>157500</v>
      </c>
      <c r="AF1274">
        <v>0</v>
      </c>
      <c r="AG1274">
        <v>412630</v>
      </c>
      <c r="AH1274">
        <v>0</v>
      </c>
      <c r="AI1274">
        <v>467132</v>
      </c>
      <c r="AJ1274">
        <v>879763</v>
      </c>
      <c r="AK1274">
        <v>590062</v>
      </c>
      <c r="AL1274">
        <v>0</v>
      </c>
      <c r="AM1274">
        <v>430155</v>
      </c>
      <c r="AN1274">
        <v>0</v>
      </c>
      <c r="AO1274">
        <v>55000</v>
      </c>
      <c r="AP1274">
        <v>1954980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142417</v>
      </c>
      <c r="AZ1274">
        <v>1000000</v>
      </c>
      <c r="BA1274">
        <v>0</v>
      </c>
      <c r="BB1274">
        <v>55000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496020</v>
      </c>
      <c r="BN1274">
        <v>49600</v>
      </c>
      <c r="BO1274">
        <v>241110</v>
      </c>
      <c r="BP1274">
        <v>279770</v>
      </c>
      <c r="BQ1274">
        <v>58080</v>
      </c>
      <c r="BR1274">
        <v>9430</v>
      </c>
      <c r="BS1274">
        <v>37130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124010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205621.348</v>
      </c>
      <c r="CH1274">
        <v>30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11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20</v>
      </c>
      <c r="DA1274">
        <v>0</v>
      </c>
      <c r="DB1274">
        <v>19</v>
      </c>
      <c r="DC1274">
        <v>39</v>
      </c>
      <c r="DD1274">
        <v>24</v>
      </c>
      <c r="DE1274">
        <v>0</v>
      </c>
      <c r="DF1274">
        <v>43.74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2</v>
      </c>
      <c r="DS1274">
        <v>2</v>
      </c>
      <c r="DV1274" s="2"/>
      <c r="DZ1274" t="b">
        <v>1</v>
      </c>
      <c r="EA1274" s="2" t="s">
        <v>210</v>
      </c>
      <c r="ED1274" s="3">
        <v>46174</v>
      </c>
      <c r="EE1274" s="3">
        <v>46203</v>
      </c>
      <c r="EF1274" s="2" t="s">
        <v>173</v>
      </c>
      <c r="EG1274" t="b">
        <v>1</v>
      </c>
      <c r="EH1274" s="2" t="s">
        <v>174</v>
      </c>
      <c r="EK1274" s="2"/>
    </row>
    <row r="1275" spans="1:141" ht="15">
      <c r="A1275" s="3">
        <v>46174</v>
      </c>
      <c r="B1275">
        <v>7810</v>
      </c>
      <c r="D1275" s="2"/>
      <c r="E1275" t="s">
        <v>170</v>
      </c>
      <c r="F1275" s="2" t="s">
        <v>171</v>
      </c>
      <c r="G1275">
        <v>8</v>
      </c>
      <c r="H1275" s="3">
        <v>41610</v>
      </c>
      <c r="J1275">
        <v>136449.25599999999</v>
      </c>
      <c r="K1275">
        <v>139449.23300000001</v>
      </c>
      <c r="L1275">
        <v>166177.003</v>
      </c>
      <c r="M1275">
        <v>21</v>
      </c>
      <c r="N1275">
        <v>8</v>
      </c>
      <c r="O1275">
        <v>1</v>
      </c>
      <c r="P1275">
        <v>30</v>
      </c>
      <c r="Q1275">
        <v>100</v>
      </c>
      <c r="R1275">
        <v>100</v>
      </c>
      <c r="S1275">
        <v>8142170</v>
      </c>
      <c r="T1275">
        <v>1875814</v>
      </c>
      <c r="U1275">
        <v>6266356</v>
      </c>
      <c r="V1275">
        <v>12</v>
      </c>
      <c r="W1275">
        <v>4093477</v>
      </c>
      <c r="X1275">
        <v>0</v>
      </c>
      <c r="Y1275">
        <v>0</v>
      </c>
      <c r="Z1275">
        <v>0</v>
      </c>
      <c r="AA1275">
        <v>90000</v>
      </c>
      <c r="AB1275">
        <v>0</v>
      </c>
      <c r="AC1275">
        <v>0</v>
      </c>
      <c r="AD1275">
        <v>0</v>
      </c>
      <c r="AE1275">
        <v>90000</v>
      </c>
      <c r="AF1275">
        <v>0</v>
      </c>
      <c r="AG1275">
        <v>522934</v>
      </c>
      <c r="AH1275">
        <v>0</v>
      </c>
      <c r="AI1275">
        <v>934745</v>
      </c>
      <c r="AJ1275">
        <v>1457680</v>
      </c>
      <c r="AK1275">
        <v>1246327</v>
      </c>
      <c r="AL1275">
        <v>83088</v>
      </c>
      <c r="AM1275">
        <v>0</v>
      </c>
      <c r="AN1275">
        <v>0</v>
      </c>
      <c r="AO1275">
        <v>0</v>
      </c>
      <c r="AP1275">
        <v>2787095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136598</v>
      </c>
      <c r="AZ1275">
        <v>1000000</v>
      </c>
      <c r="BA1275">
        <v>0</v>
      </c>
      <c r="BB1275">
        <v>35000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937000</v>
      </c>
      <c r="BN1275">
        <v>93700</v>
      </c>
      <c r="BO1275">
        <v>296160</v>
      </c>
      <c r="BP1275">
        <v>349050</v>
      </c>
      <c r="BQ1275">
        <v>73280</v>
      </c>
      <c r="BR1275">
        <v>12280</v>
      </c>
      <c r="BS1275">
        <v>47060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67284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238704.772</v>
      </c>
      <c r="CH1275">
        <v>30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20</v>
      </c>
      <c r="DA1275">
        <v>0</v>
      </c>
      <c r="DB1275">
        <v>30</v>
      </c>
      <c r="DC1275">
        <v>50</v>
      </c>
      <c r="DD1275">
        <v>40</v>
      </c>
      <c r="DE1275">
        <v>2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2</v>
      </c>
      <c r="DS1275">
        <v>2</v>
      </c>
      <c r="DV1275" s="2"/>
      <c r="DZ1275" t="b">
        <v>1</v>
      </c>
      <c r="EA1275" s="2" t="s">
        <v>211</v>
      </c>
      <c r="ED1275" s="3">
        <v>46174</v>
      </c>
      <c r="EE1275" s="3">
        <v>46203</v>
      </c>
      <c r="EF1275" s="2" t="s">
        <v>173</v>
      </c>
      <c r="EG1275" t="b">
        <v>1</v>
      </c>
      <c r="EH1275" s="2" t="s">
        <v>174</v>
      </c>
      <c r="EK1275" s="2"/>
    </row>
    <row r="1276" spans="1:141" ht="15">
      <c r="A1276" s="3">
        <v>46174</v>
      </c>
      <c r="B1276">
        <v>7810</v>
      </c>
      <c r="D1276" s="2"/>
      <c r="E1276" t="s">
        <v>176</v>
      </c>
      <c r="F1276" s="2" t="s">
        <v>177</v>
      </c>
      <c r="G1276">
        <v>1</v>
      </c>
      <c r="H1276" s="3">
        <v>41640</v>
      </c>
      <c r="J1276">
        <v>110982</v>
      </c>
      <c r="K1276">
        <v>114232</v>
      </c>
      <c r="L1276">
        <v>136126.467</v>
      </c>
      <c r="M1276">
        <v>21</v>
      </c>
      <c r="N1276">
        <v>8</v>
      </c>
      <c r="O1276">
        <v>1</v>
      </c>
      <c r="P1276">
        <v>30</v>
      </c>
      <c r="Q1276">
        <v>100</v>
      </c>
      <c r="R1276">
        <v>100</v>
      </c>
      <c r="S1276">
        <v>7206623</v>
      </c>
      <c r="T1276">
        <v>1506623</v>
      </c>
      <c r="U1276">
        <v>5700000</v>
      </c>
      <c r="V1276">
        <v>12</v>
      </c>
      <c r="W1276">
        <v>3329460</v>
      </c>
      <c r="X1276">
        <v>0</v>
      </c>
      <c r="Y1276">
        <v>0</v>
      </c>
      <c r="Z1276">
        <v>7500</v>
      </c>
      <c r="AA1276">
        <v>90000</v>
      </c>
      <c r="AB1276">
        <v>0</v>
      </c>
      <c r="AC1276">
        <v>0</v>
      </c>
      <c r="AD1276">
        <v>0</v>
      </c>
      <c r="AE1276">
        <v>97500</v>
      </c>
      <c r="AF1276">
        <v>0</v>
      </c>
      <c r="AG1276">
        <v>428370</v>
      </c>
      <c r="AH1276">
        <v>0</v>
      </c>
      <c r="AI1276">
        <v>587045</v>
      </c>
      <c r="AJ1276">
        <v>1015415</v>
      </c>
      <c r="AK1276">
        <v>816758</v>
      </c>
      <c r="AL1276">
        <v>136126</v>
      </c>
      <c r="AM1276">
        <v>576019</v>
      </c>
      <c r="AN1276">
        <v>0</v>
      </c>
      <c r="AO1276">
        <v>65000</v>
      </c>
      <c r="AP1276">
        <v>2609318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135345</v>
      </c>
      <c r="AZ1276">
        <v>1000000</v>
      </c>
      <c r="BA1276">
        <v>0</v>
      </c>
      <c r="BB1276">
        <v>35000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756270</v>
      </c>
      <c r="BN1276">
        <v>75620</v>
      </c>
      <c r="BO1276">
        <v>247230</v>
      </c>
      <c r="BP1276">
        <v>306930</v>
      </c>
      <c r="BQ1276">
        <v>64860</v>
      </c>
      <c r="BR1276">
        <v>9990</v>
      </c>
      <c r="BS1276">
        <v>38550</v>
      </c>
      <c r="BT1276">
        <v>0</v>
      </c>
      <c r="BU1276">
        <v>7173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205139.348</v>
      </c>
      <c r="CH1276">
        <v>30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13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20</v>
      </c>
      <c r="DA1276">
        <v>0</v>
      </c>
      <c r="DB1276">
        <v>23</v>
      </c>
      <c r="DC1276">
        <v>43</v>
      </c>
      <c r="DD1276">
        <v>32</v>
      </c>
      <c r="DE1276">
        <v>4</v>
      </c>
      <c r="DF1276">
        <v>56.42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2</v>
      </c>
      <c r="DS1276">
        <v>2</v>
      </c>
      <c r="DV1276" s="2"/>
      <c r="DZ1276" t="b">
        <v>1</v>
      </c>
      <c r="EA1276" s="2" t="s">
        <v>211</v>
      </c>
      <c r="ED1276" s="3">
        <v>46174</v>
      </c>
      <c r="EE1276" s="3">
        <v>46203</v>
      </c>
      <c r="EF1276" s="2" t="s">
        <v>173</v>
      </c>
      <c r="EG1276" t="b">
        <v>1</v>
      </c>
      <c r="EH1276" s="2" t="s">
        <v>174</v>
      </c>
      <c r="EK1276" s="2"/>
    </row>
    <row r="1277" spans="1:141" ht="15">
      <c r="A1277" s="3">
        <v>46174</v>
      </c>
      <c r="B1277">
        <v>7810</v>
      </c>
      <c r="D1277" s="2"/>
      <c r="E1277" t="s">
        <v>176</v>
      </c>
      <c r="F1277" s="2" t="s">
        <v>177</v>
      </c>
      <c r="G1277">
        <v>11</v>
      </c>
      <c r="H1277" s="3">
        <v>37963</v>
      </c>
      <c r="J1277">
        <v>118803</v>
      </c>
      <c r="K1277">
        <v>124678</v>
      </c>
      <c r="L1277">
        <v>148574.617</v>
      </c>
      <c r="M1277">
        <v>21</v>
      </c>
      <c r="N1277">
        <v>8</v>
      </c>
      <c r="O1277">
        <v>1</v>
      </c>
      <c r="P1277">
        <v>30</v>
      </c>
      <c r="Q1277">
        <v>100</v>
      </c>
      <c r="R1277">
        <v>100</v>
      </c>
      <c r="S1277">
        <v>7766774</v>
      </c>
      <c r="T1277">
        <v>1793968</v>
      </c>
      <c r="U1277">
        <v>5972806</v>
      </c>
      <c r="V1277">
        <v>22</v>
      </c>
      <c r="W1277">
        <v>3564090</v>
      </c>
      <c r="X1277">
        <v>0</v>
      </c>
      <c r="Y1277">
        <v>0</v>
      </c>
      <c r="Z1277">
        <v>11250</v>
      </c>
      <c r="AA1277">
        <v>165000</v>
      </c>
      <c r="AB1277">
        <v>0</v>
      </c>
      <c r="AC1277">
        <v>0</v>
      </c>
      <c r="AD1277">
        <v>0</v>
      </c>
      <c r="AE1277">
        <v>176250</v>
      </c>
      <c r="AF1277">
        <v>0</v>
      </c>
      <c r="AG1277">
        <v>467542</v>
      </c>
      <c r="AH1277">
        <v>0</v>
      </c>
      <c r="AI1277">
        <v>417866</v>
      </c>
      <c r="AJ1277">
        <v>885408</v>
      </c>
      <c r="AK1277">
        <v>1114309</v>
      </c>
      <c r="AL1277">
        <v>222861</v>
      </c>
      <c r="AM1277">
        <v>572866</v>
      </c>
      <c r="AN1277">
        <v>0</v>
      </c>
      <c r="AO1277">
        <v>60000</v>
      </c>
      <c r="AP1277">
        <v>2855444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145990</v>
      </c>
      <c r="AZ1277">
        <v>1000000</v>
      </c>
      <c r="BA1277">
        <v>0</v>
      </c>
      <c r="BB1277">
        <v>25000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874100</v>
      </c>
      <c r="BN1277">
        <v>87410</v>
      </c>
      <c r="BO1277">
        <v>288420</v>
      </c>
      <c r="BP1277">
        <v>336770</v>
      </c>
      <c r="BQ1277">
        <v>69900</v>
      </c>
      <c r="BR1277">
        <v>10700</v>
      </c>
      <c r="BS1277">
        <v>42070</v>
      </c>
      <c r="BT1277">
        <v>3000</v>
      </c>
      <c r="BU1277">
        <v>0</v>
      </c>
      <c r="BV1277">
        <v>0</v>
      </c>
      <c r="BW1277">
        <v>0</v>
      </c>
      <c r="BX1277">
        <v>0</v>
      </c>
      <c r="BY1277">
        <v>11500</v>
      </c>
      <c r="BZ1277">
        <v>0</v>
      </c>
      <c r="CA1277">
        <v>70098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247249.88</v>
      </c>
      <c r="CH1277">
        <v>30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12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20</v>
      </c>
      <c r="DA1277">
        <v>0</v>
      </c>
      <c r="DB1277">
        <v>15</v>
      </c>
      <c r="DC1277">
        <v>35</v>
      </c>
      <c r="DD1277">
        <v>40</v>
      </c>
      <c r="DE1277">
        <v>6</v>
      </c>
      <c r="DF1277">
        <v>51.41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2</v>
      </c>
      <c r="DS1277">
        <v>2</v>
      </c>
      <c r="DV1277" s="2"/>
      <c r="DZ1277" t="b">
        <v>1</v>
      </c>
      <c r="EA1277" s="2" t="s">
        <v>211</v>
      </c>
      <c r="ED1277" s="3">
        <v>46174</v>
      </c>
      <c r="EE1277" s="3">
        <v>46203</v>
      </c>
      <c r="EF1277" s="2" t="s">
        <v>173</v>
      </c>
      <c r="EG1277" t="b">
        <v>1</v>
      </c>
      <c r="EH1277" s="2" t="s">
        <v>174</v>
      </c>
      <c r="EK1277" s="2"/>
    </row>
    <row r="1278" spans="1:141" ht="15">
      <c r="A1278" s="3">
        <v>46174</v>
      </c>
      <c r="B1278">
        <v>7810</v>
      </c>
      <c r="D1278" s="2"/>
      <c r="E1278" t="s">
        <v>176</v>
      </c>
      <c r="F1278" s="2" t="s">
        <v>177</v>
      </c>
      <c r="G1278">
        <v>3</v>
      </c>
      <c r="H1278" s="3">
        <v>38600</v>
      </c>
      <c r="J1278">
        <v>112762</v>
      </c>
      <c r="K1278">
        <v>118012</v>
      </c>
      <c r="L1278">
        <v>140630.967</v>
      </c>
      <c r="M1278">
        <v>21</v>
      </c>
      <c r="N1278">
        <v>8</v>
      </c>
      <c r="O1278">
        <v>1</v>
      </c>
      <c r="P1278">
        <v>30</v>
      </c>
      <c r="Q1278">
        <v>100</v>
      </c>
      <c r="R1278">
        <v>100</v>
      </c>
      <c r="S1278">
        <v>7301183</v>
      </c>
      <c r="T1278">
        <v>1586440</v>
      </c>
      <c r="U1278">
        <v>5714743</v>
      </c>
      <c r="V1278">
        <v>20</v>
      </c>
      <c r="W1278">
        <v>3382860</v>
      </c>
      <c r="X1278">
        <v>0</v>
      </c>
      <c r="Y1278">
        <v>0</v>
      </c>
      <c r="Z1278">
        <v>7500</v>
      </c>
      <c r="AA1278">
        <v>150000</v>
      </c>
      <c r="AB1278">
        <v>0</v>
      </c>
      <c r="AC1278">
        <v>0</v>
      </c>
      <c r="AD1278">
        <v>0</v>
      </c>
      <c r="AE1278">
        <v>157500</v>
      </c>
      <c r="AF1278">
        <v>0</v>
      </c>
      <c r="AG1278">
        <v>442545</v>
      </c>
      <c r="AH1278">
        <v>0</v>
      </c>
      <c r="AI1278">
        <v>500997</v>
      </c>
      <c r="AJ1278">
        <v>943542</v>
      </c>
      <c r="AK1278">
        <v>1054732</v>
      </c>
      <c r="AL1278">
        <v>70315</v>
      </c>
      <c r="AM1278">
        <v>482434</v>
      </c>
      <c r="AN1278">
        <v>0</v>
      </c>
      <c r="AO1278">
        <v>55000</v>
      </c>
      <c r="AP1278">
        <v>2606023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144800</v>
      </c>
      <c r="AZ1278">
        <v>1000000</v>
      </c>
      <c r="BA1278">
        <v>0</v>
      </c>
      <c r="BB1278">
        <v>10000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827930</v>
      </c>
      <c r="BN1278">
        <v>82790</v>
      </c>
      <c r="BO1278">
        <v>250270</v>
      </c>
      <c r="BP1278">
        <v>308270</v>
      </c>
      <c r="BQ1278">
        <v>65710</v>
      </c>
      <c r="BR1278">
        <v>10150</v>
      </c>
      <c r="BS1278">
        <v>39820</v>
      </c>
      <c r="BT1278">
        <v>0</v>
      </c>
      <c r="BU1278">
        <v>1500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234216.174</v>
      </c>
      <c r="CH1278">
        <v>30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11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20</v>
      </c>
      <c r="DA1278">
        <v>0</v>
      </c>
      <c r="DB1278">
        <v>19</v>
      </c>
      <c r="DC1278">
        <v>39</v>
      </c>
      <c r="DD1278">
        <v>40</v>
      </c>
      <c r="DE1278">
        <v>2</v>
      </c>
      <c r="DF1278">
        <v>45.74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1</v>
      </c>
      <c r="DR1278">
        <v>2</v>
      </c>
      <c r="DS1278">
        <v>2</v>
      </c>
      <c r="DV1278" s="2"/>
      <c r="DZ1278" t="b">
        <v>1</v>
      </c>
      <c r="EA1278" s="2" t="s">
        <v>211</v>
      </c>
      <c r="ED1278" s="3">
        <v>46174</v>
      </c>
      <c r="EE1278" s="3">
        <v>46203</v>
      </c>
      <c r="EF1278" s="2" t="s">
        <v>173</v>
      </c>
      <c r="EG1278" t="b">
        <v>1</v>
      </c>
      <c r="EH1278" s="2" t="s">
        <v>174</v>
      </c>
      <c r="EK1278" s="2"/>
    </row>
    <row r="1279" spans="1:141" ht="15">
      <c r="A1279" s="3">
        <v>46174</v>
      </c>
      <c r="B1279">
        <v>7810</v>
      </c>
      <c r="D1279" s="2"/>
      <c r="E1279" t="s">
        <v>176</v>
      </c>
      <c r="F1279" s="2" t="s">
        <v>177</v>
      </c>
      <c r="G1279">
        <v>1</v>
      </c>
      <c r="H1279" s="3">
        <v>38950</v>
      </c>
      <c r="J1279">
        <v>110982</v>
      </c>
      <c r="K1279">
        <v>115982</v>
      </c>
      <c r="L1279">
        <v>138211.883</v>
      </c>
      <c r="M1279">
        <v>21</v>
      </c>
      <c r="N1279">
        <v>8</v>
      </c>
      <c r="O1279">
        <v>1</v>
      </c>
      <c r="P1279">
        <v>30</v>
      </c>
      <c r="Q1279">
        <v>100</v>
      </c>
      <c r="R1279">
        <v>100</v>
      </c>
      <c r="S1279">
        <v>7154450</v>
      </c>
      <c r="T1279">
        <v>1644450</v>
      </c>
      <c r="U1279">
        <v>5510000</v>
      </c>
      <c r="V1279">
        <v>19</v>
      </c>
      <c r="W1279">
        <v>3329460</v>
      </c>
      <c r="X1279">
        <v>0</v>
      </c>
      <c r="Y1279">
        <v>0</v>
      </c>
      <c r="Z1279">
        <v>7500</v>
      </c>
      <c r="AA1279">
        <v>142500</v>
      </c>
      <c r="AB1279">
        <v>0</v>
      </c>
      <c r="AC1279">
        <v>0</v>
      </c>
      <c r="AD1279">
        <v>0</v>
      </c>
      <c r="AE1279">
        <v>150000</v>
      </c>
      <c r="AF1279">
        <v>0</v>
      </c>
      <c r="AG1279">
        <v>434932</v>
      </c>
      <c r="AH1279">
        <v>0</v>
      </c>
      <c r="AI1279">
        <v>544209</v>
      </c>
      <c r="AJ1279">
        <v>979141</v>
      </c>
      <c r="AK1279">
        <v>829271</v>
      </c>
      <c r="AL1279">
        <v>138211</v>
      </c>
      <c r="AM1279">
        <v>539855</v>
      </c>
      <c r="AN1279">
        <v>0</v>
      </c>
      <c r="AO1279">
        <v>60000</v>
      </c>
      <c r="AP1279">
        <v>2546478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128512</v>
      </c>
      <c r="AZ1279">
        <v>1000000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826040</v>
      </c>
      <c r="BN1279">
        <v>82600</v>
      </c>
      <c r="BO1279">
        <v>243770</v>
      </c>
      <c r="BP1279">
        <v>303970</v>
      </c>
      <c r="BQ1279">
        <v>64390</v>
      </c>
      <c r="BR1279">
        <v>9990</v>
      </c>
      <c r="BS1279">
        <v>39140</v>
      </c>
      <c r="BT1279">
        <v>0</v>
      </c>
      <c r="BU1279">
        <v>552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73998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206715.13</v>
      </c>
      <c r="CH1279">
        <v>30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12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20</v>
      </c>
      <c r="DA1279">
        <v>0</v>
      </c>
      <c r="DB1279">
        <v>21</v>
      </c>
      <c r="DC1279">
        <v>41</v>
      </c>
      <c r="DD1279">
        <v>32</v>
      </c>
      <c r="DE1279">
        <v>4</v>
      </c>
      <c r="DF1279">
        <v>52.08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1</v>
      </c>
      <c r="DR1279">
        <v>2</v>
      </c>
      <c r="DS1279">
        <v>2</v>
      </c>
      <c r="DV1279" s="2"/>
      <c r="DZ1279" t="b">
        <v>1</v>
      </c>
      <c r="EA1279" s="2" t="s">
        <v>211</v>
      </c>
      <c r="ED1279" s="3">
        <v>46174</v>
      </c>
      <c r="EE1279" s="3">
        <v>46203</v>
      </c>
      <c r="EF1279" s="2" t="s">
        <v>173</v>
      </c>
      <c r="EG1279" t="b">
        <v>1</v>
      </c>
      <c r="EH1279" s="2" t="s">
        <v>174</v>
      </c>
      <c r="EK1279" s="2"/>
    </row>
    <row r="1280" spans="1:141" ht="15">
      <c r="A1280" s="3">
        <v>46174</v>
      </c>
      <c r="B1280">
        <v>7850</v>
      </c>
      <c r="D1280" s="2"/>
      <c r="E1280" t="s">
        <v>170</v>
      </c>
      <c r="F1280" s="2" t="s">
        <v>171</v>
      </c>
      <c r="G1280">
        <v>14</v>
      </c>
      <c r="H1280" s="3">
        <v>34645</v>
      </c>
      <c r="J1280">
        <v>141012.25599999999</v>
      </c>
      <c r="K1280">
        <v>149012.23300000001</v>
      </c>
      <c r="L1280">
        <v>177572.91099999999</v>
      </c>
      <c r="M1280">
        <v>21</v>
      </c>
      <c r="N1280">
        <v>8</v>
      </c>
      <c r="O1280">
        <v>1</v>
      </c>
      <c r="P1280">
        <v>30</v>
      </c>
      <c r="Q1280">
        <v>100</v>
      </c>
      <c r="R1280">
        <v>100</v>
      </c>
      <c r="S1280">
        <v>8618980</v>
      </c>
      <c r="T1280">
        <v>1964924</v>
      </c>
      <c r="U1280">
        <v>6654056</v>
      </c>
      <c r="V1280">
        <v>31</v>
      </c>
      <c r="W1280">
        <v>4230367</v>
      </c>
      <c r="X1280">
        <v>0</v>
      </c>
      <c r="Y1280">
        <v>0</v>
      </c>
      <c r="Z1280">
        <v>7500</v>
      </c>
      <c r="AA1280">
        <v>232500</v>
      </c>
      <c r="AB1280">
        <v>0</v>
      </c>
      <c r="AC1280">
        <v>0</v>
      </c>
      <c r="AD1280">
        <v>0</v>
      </c>
      <c r="AE1280">
        <v>240000</v>
      </c>
      <c r="AF1280">
        <v>0</v>
      </c>
      <c r="AG1280">
        <v>558795</v>
      </c>
      <c r="AH1280">
        <v>0</v>
      </c>
      <c r="AI1280">
        <v>965552</v>
      </c>
      <c r="AJ1280">
        <v>1524348</v>
      </c>
      <c r="AK1280">
        <v>1331796</v>
      </c>
      <c r="AL1280">
        <v>88786</v>
      </c>
      <c r="AM1280">
        <v>0</v>
      </c>
      <c r="AN1280">
        <v>0</v>
      </c>
      <c r="AO1280">
        <v>0</v>
      </c>
      <c r="AP1280">
        <v>2944930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138683</v>
      </c>
      <c r="AZ1280">
        <v>1000000</v>
      </c>
      <c r="BA1280">
        <v>0</v>
      </c>
      <c r="BB1280">
        <v>65000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952900</v>
      </c>
      <c r="BN1280">
        <v>95290</v>
      </c>
      <c r="BO1280">
        <v>302570</v>
      </c>
      <c r="BP1280">
        <v>374390</v>
      </c>
      <c r="BQ1280">
        <v>77570</v>
      </c>
      <c r="BR1280">
        <v>12700</v>
      </c>
      <c r="BS1280">
        <v>50290</v>
      </c>
      <c r="BT1280">
        <v>18000</v>
      </c>
      <c r="BU1280">
        <v>5000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76214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254796.25</v>
      </c>
      <c r="CH1280">
        <v>30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20</v>
      </c>
      <c r="DA1280">
        <v>0</v>
      </c>
      <c r="DB1280">
        <v>29</v>
      </c>
      <c r="DC1280">
        <v>49</v>
      </c>
      <c r="DD1280">
        <v>40</v>
      </c>
      <c r="DE1280">
        <v>2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2</v>
      </c>
      <c r="DS1280">
        <v>2</v>
      </c>
      <c r="DV1280" s="2"/>
      <c r="DZ1280" t="b">
        <v>1</v>
      </c>
      <c r="EA1280" s="2" t="s">
        <v>212</v>
      </c>
      <c r="ED1280" s="3">
        <v>46174</v>
      </c>
      <c r="EE1280" s="3">
        <v>46203</v>
      </c>
      <c r="EF1280" s="2" t="s">
        <v>173</v>
      </c>
      <c r="EG1280" t="b">
        <v>1</v>
      </c>
      <c r="EH1280" s="2" t="s">
        <v>174</v>
      </c>
      <c r="EK1280" s="2"/>
    </row>
    <row r="1281" spans="1:141" ht="15">
      <c r="A1281" s="3">
        <v>46174</v>
      </c>
      <c r="B1281">
        <v>7850</v>
      </c>
      <c r="D1281" s="2"/>
      <c r="E1281" t="s">
        <v>170</v>
      </c>
      <c r="F1281" s="2" t="s">
        <v>171</v>
      </c>
      <c r="G1281">
        <v>9</v>
      </c>
      <c r="H1281" s="3">
        <v>35415</v>
      </c>
      <c r="J1281">
        <v>137261.25599999999</v>
      </c>
      <c r="K1281">
        <v>145636.23300000001</v>
      </c>
      <c r="L1281">
        <v>173549.845</v>
      </c>
      <c r="M1281">
        <v>21</v>
      </c>
      <c r="N1281">
        <v>8</v>
      </c>
      <c r="O1281">
        <v>1</v>
      </c>
      <c r="P1281">
        <v>30</v>
      </c>
      <c r="Q1281">
        <v>100</v>
      </c>
      <c r="R1281">
        <v>100</v>
      </c>
      <c r="S1281">
        <v>9595375</v>
      </c>
      <c r="T1281">
        <v>2342375</v>
      </c>
      <c r="U1281">
        <v>7253000</v>
      </c>
      <c r="V1281">
        <v>29</v>
      </c>
      <c r="W1281">
        <v>4117837</v>
      </c>
      <c r="X1281">
        <v>0</v>
      </c>
      <c r="Y1281">
        <v>0</v>
      </c>
      <c r="Z1281">
        <v>33750</v>
      </c>
      <c r="AA1281">
        <v>217500</v>
      </c>
      <c r="AB1281">
        <v>0</v>
      </c>
      <c r="AC1281">
        <v>0</v>
      </c>
      <c r="AD1281">
        <v>0</v>
      </c>
      <c r="AE1281">
        <v>251250</v>
      </c>
      <c r="AF1281">
        <v>0</v>
      </c>
      <c r="AG1281">
        <v>546135</v>
      </c>
      <c r="AH1281">
        <v>0</v>
      </c>
      <c r="AI1281">
        <v>943677</v>
      </c>
      <c r="AJ1281">
        <v>1489813</v>
      </c>
      <c r="AK1281">
        <v>2342922</v>
      </c>
      <c r="AL1281">
        <v>195243</v>
      </c>
      <c r="AM1281">
        <v>0</v>
      </c>
      <c r="AN1281">
        <v>0</v>
      </c>
      <c r="AO1281">
        <v>0</v>
      </c>
      <c r="AP1281">
        <v>4027978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163310</v>
      </c>
      <c r="AZ1281">
        <v>1000000</v>
      </c>
      <c r="BA1281">
        <v>0</v>
      </c>
      <c r="BB1281">
        <v>25000</v>
      </c>
      <c r="BC1281">
        <v>0</v>
      </c>
      <c r="BD1281">
        <v>0</v>
      </c>
      <c r="BE1281">
        <v>10000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1333020</v>
      </c>
      <c r="BN1281">
        <v>133300</v>
      </c>
      <c r="BO1281">
        <v>302570</v>
      </c>
      <c r="BP1281">
        <v>424940</v>
      </c>
      <c r="BQ1281">
        <v>86360</v>
      </c>
      <c r="BR1281">
        <v>12360</v>
      </c>
      <c r="BS1281">
        <v>49150</v>
      </c>
      <c r="BT1281">
        <v>0</v>
      </c>
      <c r="BU1281">
        <v>675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272456.413</v>
      </c>
      <c r="CH1281">
        <v>30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20</v>
      </c>
      <c r="DA1281">
        <v>0</v>
      </c>
      <c r="DB1281">
        <v>29</v>
      </c>
      <c r="DC1281">
        <v>49</v>
      </c>
      <c r="DD1281">
        <v>72</v>
      </c>
      <c r="DE1281">
        <v>4.5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2</v>
      </c>
      <c r="DS1281">
        <v>2</v>
      </c>
      <c r="DV1281" s="2"/>
      <c r="DZ1281" t="b">
        <v>1</v>
      </c>
      <c r="EA1281" s="2" t="s">
        <v>212</v>
      </c>
      <c r="ED1281" s="3">
        <v>46174</v>
      </c>
      <c r="EE1281" s="3">
        <v>46203</v>
      </c>
      <c r="EF1281" s="2" t="s">
        <v>173</v>
      </c>
      <c r="EG1281" t="b">
        <v>1</v>
      </c>
      <c r="EH1281" s="2" t="s">
        <v>174</v>
      </c>
      <c r="EK1281" s="2"/>
    </row>
    <row r="1282" spans="1:141" ht="15">
      <c r="A1282" s="3">
        <v>46174</v>
      </c>
      <c r="B1282">
        <v>7850</v>
      </c>
      <c r="D1282" s="2"/>
      <c r="E1282" t="s">
        <v>170</v>
      </c>
      <c r="F1282" s="2" t="s">
        <v>171</v>
      </c>
      <c r="G1282">
        <v>7</v>
      </c>
      <c r="H1282" s="3">
        <v>35737</v>
      </c>
      <c r="J1282">
        <v>135550.25599999999</v>
      </c>
      <c r="K1282">
        <v>142550.23300000001</v>
      </c>
      <c r="L1282">
        <v>169872.361</v>
      </c>
      <c r="M1282">
        <v>21</v>
      </c>
      <c r="N1282">
        <v>8</v>
      </c>
      <c r="O1282">
        <v>1</v>
      </c>
      <c r="P1282">
        <v>30</v>
      </c>
      <c r="Q1282">
        <v>100</v>
      </c>
      <c r="R1282">
        <v>100</v>
      </c>
      <c r="S1282">
        <v>10976817</v>
      </c>
      <c r="T1282">
        <v>2745817</v>
      </c>
      <c r="U1282">
        <v>8231000</v>
      </c>
      <c r="V1282">
        <v>26</v>
      </c>
      <c r="W1282">
        <v>4066507</v>
      </c>
      <c r="X1282">
        <v>0</v>
      </c>
      <c r="Y1282">
        <v>0</v>
      </c>
      <c r="Z1282">
        <v>15000</v>
      </c>
      <c r="AA1282">
        <v>195000</v>
      </c>
      <c r="AB1282">
        <v>0</v>
      </c>
      <c r="AC1282">
        <v>0</v>
      </c>
      <c r="AD1282">
        <v>0</v>
      </c>
      <c r="AE1282">
        <v>210000</v>
      </c>
      <c r="AF1282">
        <v>0</v>
      </c>
      <c r="AG1282">
        <v>534563</v>
      </c>
      <c r="AH1282">
        <v>0</v>
      </c>
      <c r="AI1282">
        <v>1879212</v>
      </c>
      <c r="AJ1282">
        <v>2413776</v>
      </c>
      <c r="AK1282">
        <v>2293276</v>
      </c>
      <c r="AL1282">
        <v>764425</v>
      </c>
      <c r="AM1282">
        <v>0</v>
      </c>
      <c r="AN1282">
        <v>0</v>
      </c>
      <c r="AO1282">
        <v>0</v>
      </c>
      <c r="AP1282">
        <v>5471477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183833</v>
      </c>
      <c r="AZ1282">
        <v>1000000</v>
      </c>
      <c r="BA1282">
        <v>0</v>
      </c>
      <c r="BB1282">
        <v>45000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1654770</v>
      </c>
      <c r="BN1282">
        <v>165470</v>
      </c>
      <c r="BO1282">
        <v>302570</v>
      </c>
      <c r="BP1282">
        <v>463620</v>
      </c>
      <c r="BQ1282">
        <v>98790</v>
      </c>
      <c r="BR1282">
        <v>12200</v>
      </c>
      <c r="BS1282">
        <v>48110</v>
      </c>
      <c r="BT1282">
        <v>0</v>
      </c>
      <c r="BU1282">
        <v>287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276226.652</v>
      </c>
      <c r="CH1282">
        <v>30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20</v>
      </c>
      <c r="DA1282">
        <v>0</v>
      </c>
      <c r="DB1282">
        <v>59</v>
      </c>
      <c r="DC1282">
        <v>79</v>
      </c>
      <c r="DD1282">
        <v>72</v>
      </c>
      <c r="DE1282">
        <v>18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1</v>
      </c>
      <c r="DR1282">
        <v>2</v>
      </c>
      <c r="DS1282">
        <v>2</v>
      </c>
      <c r="DV1282" s="2"/>
      <c r="DZ1282" t="b">
        <v>1</v>
      </c>
      <c r="EA1282" s="2" t="s">
        <v>212</v>
      </c>
      <c r="ED1282" s="3">
        <v>46174</v>
      </c>
      <c r="EE1282" s="3">
        <v>46203</v>
      </c>
      <c r="EF1282" s="2" t="s">
        <v>173</v>
      </c>
      <c r="EG1282" t="b">
        <v>1</v>
      </c>
      <c r="EH1282" s="2" t="s">
        <v>174</v>
      </c>
      <c r="EK1282" s="2"/>
    </row>
    <row r="1283" spans="1:141" ht="15">
      <c r="A1283" s="3">
        <v>46174</v>
      </c>
      <c r="B1283">
        <v>7850</v>
      </c>
      <c r="D1283" s="2"/>
      <c r="E1283" t="s">
        <v>176</v>
      </c>
      <c r="F1283" s="2" t="s">
        <v>177</v>
      </c>
      <c r="G1283">
        <v>5</v>
      </c>
      <c r="H1283" s="3">
        <v>41640</v>
      </c>
      <c r="J1283">
        <v>114476</v>
      </c>
      <c r="K1283">
        <v>117726</v>
      </c>
      <c r="L1283">
        <v>140290.15</v>
      </c>
      <c r="M1283">
        <v>21</v>
      </c>
      <c r="N1283">
        <v>8</v>
      </c>
      <c r="O1283">
        <v>1</v>
      </c>
      <c r="P1283">
        <v>30</v>
      </c>
      <c r="Q1283">
        <v>100</v>
      </c>
      <c r="R1283">
        <v>100</v>
      </c>
      <c r="S1283">
        <v>7103626</v>
      </c>
      <c r="T1283">
        <v>1589790</v>
      </c>
      <c r="U1283">
        <v>5513836</v>
      </c>
      <c r="V1283">
        <v>12</v>
      </c>
      <c r="W1283">
        <v>3434280</v>
      </c>
      <c r="X1283">
        <v>0</v>
      </c>
      <c r="Y1283">
        <v>0</v>
      </c>
      <c r="Z1283">
        <v>7500</v>
      </c>
      <c r="AA1283">
        <v>90000</v>
      </c>
      <c r="AB1283">
        <v>0</v>
      </c>
      <c r="AC1283">
        <v>0</v>
      </c>
      <c r="AD1283">
        <v>0</v>
      </c>
      <c r="AE1283">
        <v>97500</v>
      </c>
      <c r="AF1283">
        <v>0</v>
      </c>
      <c r="AG1283">
        <v>441472</v>
      </c>
      <c r="AH1283">
        <v>0</v>
      </c>
      <c r="AI1283">
        <v>762827</v>
      </c>
      <c r="AJ1283">
        <v>1204300</v>
      </c>
      <c r="AK1283">
        <v>946958</v>
      </c>
      <c r="AL1283">
        <v>0</v>
      </c>
      <c r="AM1283">
        <v>228322</v>
      </c>
      <c r="AN1283">
        <v>0</v>
      </c>
      <c r="AO1283">
        <v>25000</v>
      </c>
      <c r="AP1283">
        <v>2404580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142266</v>
      </c>
      <c r="AZ1283">
        <v>1000000</v>
      </c>
      <c r="BA1283">
        <v>0</v>
      </c>
      <c r="BB1283">
        <v>25000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758850</v>
      </c>
      <c r="BN1283">
        <v>75880</v>
      </c>
      <c r="BO1283">
        <v>263620</v>
      </c>
      <c r="BP1283">
        <v>305370</v>
      </c>
      <c r="BQ1283">
        <v>63930</v>
      </c>
      <c r="BR1283">
        <v>10310</v>
      </c>
      <c r="BS1283">
        <v>39730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72100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197479.739</v>
      </c>
      <c r="CH1283">
        <v>30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5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20</v>
      </c>
      <c r="DA1283">
        <v>0</v>
      </c>
      <c r="DB1283">
        <v>29</v>
      </c>
      <c r="DC1283">
        <v>49</v>
      </c>
      <c r="DD1283">
        <v>36</v>
      </c>
      <c r="DE1283">
        <v>0</v>
      </c>
      <c r="DF1283">
        <v>21.7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2</v>
      </c>
      <c r="DS1283">
        <v>2</v>
      </c>
      <c r="DV1283" s="2"/>
      <c r="DZ1283" t="b">
        <v>1</v>
      </c>
      <c r="EA1283" s="2" t="s">
        <v>212</v>
      </c>
      <c r="ED1283" s="3">
        <v>46174</v>
      </c>
      <c r="EE1283" s="3">
        <v>46203</v>
      </c>
      <c r="EF1283" s="2" t="s">
        <v>173</v>
      </c>
      <c r="EG1283" t="b">
        <v>1</v>
      </c>
      <c r="EH1283" s="2" t="s">
        <v>174</v>
      </c>
      <c r="EK1283" s="2"/>
    </row>
    <row r="1284" spans="1:141" ht="15">
      <c r="A1284" s="3">
        <v>46174</v>
      </c>
      <c r="B1284">
        <v>7850</v>
      </c>
      <c r="D1284" s="2"/>
      <c r="E1284" t="s">
        <v>176</v>
      </c>
      <c r="F1284" s="2" t="s">
        <v>177</v>
      </c>
      <c r="G1284">
        <v>11</v>
      </c>
      <c r="H1284" s="3">
        <v>35679</v>
      </c>
      <c r="J1284">
        <v>118803</v>
      </c>
      <c r="K1284">
        <v>125553</v>
      </c>
      <c r="L1284">
        <v>149617.32500000001</v>
      </c>
      <c r="M1284">
        <v>21</v>
      </c>
      <c r="N1284">
        <v>8</v>
      </c>
      <c r="O1284">
        <v>1</v>
      </c>
      <c r="P1284">
        <v>30</v>
      </c>
      <c r="Q1284">
        <v>100</v>
      </c>
      <c r="R1284">
        <v>100</v>
      </c>
      <c r="S1284">
        <v>8238759</v>
      </c>
      <c r="T1284">
        <v>1983759</v>
      </c>
      <c r="U1284">
        <v>6255000</v>
      </c>
      <c r="V1284">
        <v>26</v>
      </c>
      <c r="W1284">
        <v>3564090</v>
      </c>
      <c r="X1284">
        <v>0</v>
      </c>
      <c r="Y1284">
        <v>0</v>
      </c>
      <c r="Z1284">
        <v>7500</v>
      </c>
      <c r="AA1284">
        <v>195000</v>
      </c>
      <c r="AB1284">
        <v>0</v>
      </c>
      <c r="AC1284">
        <v>0</v>
      </c>
      <c r="AD1284">
        <v>0</v>
      </c>
      <c r="AE1284">
        <v>202500</v>
      </c>
      <c r="AF1284">
        <v>0</v>
      </c>
      <c r="AG1284">
        <v>470823</v>
      </c>
      <c r="AH1284">
        <v>0</v>
      </c>
      <c r="AI1284">
        <v>743411</v>
      </c>
      <c r="AJ1284">
        <v>1214234</v>
      </c>
      <c r="AK1284">
        <v>1122129</v>
      </c>
      <c r="AL1284">
        <v>299234</v>
      </c>
      <c r="AM1284">
        <v>623679</v>
      </c>
      <c r="AN1284">
        <v>0</v>
      </c>
      <c r="AO1284">
        <v>60000</v>
      </c>
      <c r="AP1284">
        <v>3319276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152893</v>
      </c>
      <c r="AZ1284">
        <v>1000000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990150</v>
      </c>
      <c r="BN1284">
        <v>99010</v>
      </c>
      <c r="BO1284">
        <v>298390</v>
      </c>
      <c r="BP1284">
        <v>355110</v>
      </c>
      <c r="BQ1284">
        <v>74150</v>
      </c>
      <c r="BR1284">
        <v>10700</v>
      </c>
      <c r="BS1284">
        <v>42370</v>
      </c>
      <c r="BT1284">
        <v>0</v>
      </c>
      <c r="BU1284">
        <v>881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112998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237516.12</v>
      </c>
      <c r="CH1284">
        <v>30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12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20</v>
      </c>
      <c r="DA1284">
        <v>0</v>
      </c>
      <c r="DB1284">
        <v>26.5</v>
      </c>
      <c r="DC1284">
        <v>46.5</v>
      </c>
      <c r="DD1284">
        <v>40</v>
      </c>
      <c r="DE1284">
        <v>8</v>
      </c>
      <c r="DF1284">
        <v>55.58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1</v>
      </c>
      <c r="DR1284">
        <v>2</v>
      </c>
      <c r="DS1284">
        <v>2</v>
      </c>
      <c r="DV1284" s="2"/>
      <c r="DZ1284" t="b">
        <v>1</v>
      </c>
      <c r="EA1284" s="2" t="s">
        <v>212</v>
      </c>
      <c r="ED1284" s="3">
        <v>46174</v>
      </c>
      <c r="EE1284" s="3">
        <v>46203</v>
      </c>
      <c r="EF1284" s="2" t="s">
        <v>173</v>
      </c>
      <c r="EG1284" t="b">
        <v>1</v>
      </c>
      <c r="EH1284" s="2" t="s">
        <v>174</v>
      </c>
      <c r="EK1284" s="2"/>
    </row>
    <row r="1285" spans="1:141" ht="15">
      <c r="A1285" s="3">
        <v>46174</v>
      </c>
      <c r="B1285">
        <v>7850</v>
      </c>
      <c r="D1285" s="2"/>
      <c r="E1285" t="s">
        <v>176</v>
      </c>
      <c r="F1285" s="2" t="s">
        <v>177</v>
      </c>
      <c r="G1285">
        <v>9</v>
      </c>
      <c r="H1285" s="3">
        <v>37082</v>
      </c>
      <c r="J1285">
        <v>117499</v>
      </c>
      <c r="K1285">
        <v>124374</v>
      </c>
      <c r="L1285">
        <v>148212.35</v>
      </c>
      <c r="M1285">
        <v>21</v>
      </c>
      <c r="N1285">
        <v>8</v>
      </c>
      <c r="O1285">
        <v>1</v>
      </c>
      <c r="P1285">
        <v>30</v>
      </c>
      <c r="Q1285">
        <v>100</v>
      </c>
      <c r="R1285">
        <v>100</v>
      </c>
      <c r="S1285">
        <v>7335013</v>
      </c>
      <c r="T1285">
        <v>1670013</v>
      </c>
      <c r="U1285">
        <v>5665000</v>
      </c>
      <c r="V1285">
        <v>24</v>
      </c>
      <c r="W1285">
        <v>3524970</v>
      </c>
      <c r="X1285">
        <v>0</v>
      </c>
      <c r="Y1285">
        <v>0</v>
      </c>
      <c r="Z1285">
        <v>26250</v>
      </c>
      <c r="AA1285">
        <v>180000</v>
      </c>
      <c r="AB1285">
        <v>0</v>
      </c>
      <c r="AC1285">
        <v>0</v>
      </c>
      <c r="AD1285">
        <v>0</v>
      </c>
      <c r="AE1285">
        <v>206250</v>
      </c>
      <c r="AF1285">
        <v>0</v>
      </c>
      <c r="AG1285">
        <v>466402</v>
      </c>
      <c r="AH1285">
        <v>0</v>
      </c>
      <c r="AI1285">
        <v>694745</v>
      </c>
      <c r="AJ1285">
        <v>1161147</v>
      </c>
      <c r="AK1285">
        <v>1000433</v>
      </c>
      <c r="AL1285">
        <v>0</v>
      </c>
      <c r="AM1285">
        <v>241215</v>
      </c>
      <c r="AN1285">
        <v>0</v>
      </c>
      <c r="AO1285">
        <v>25000</v>
      </c>
      <c r="AP1285">
        <v>2427795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150998</v>
      </c>
      <c r="AZ1285">
        <v>1000000</v>
      </c>
      <c r="BA1285">
        <v>0</v>
      </c>
      <c r="BB1285">
        <v>25000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796100</v>
      </c>
      <c r="BN1285">
        <v>79610</v>
      </c>
      <c r="BO1285">
        <v>290030</v>
      </c>
      <c r="BP1285">
        <v>308450</v>
      </c>
      <c r="BQ1285">
        <v>66020</v>
      </c>
      <c r="BR1285">
        <v>10580</v>
      </c>
      <c r="BS1285">
        <v>41970</v>
      </c>
      <c r="BT1285">
        <v>17000</v>
      </c>
      <c r="BU1285">
        <v>563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59690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240369.011</v>
      </c>
      <c r="CH1285">
        <v>30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5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20</v>
      </c>
      <c r="DA1285">
        <v>0</v>
      </c>
      <c r="DB1285">
        <v>25</v>
      </c>
      <c r="DC1285">
        <v>45</v>
      </c>
      <c r="DD1285">
        <v>36</v>
      </c>
      <c r="DE1285">
        <v>0</v>
      </c>
      <c r="DF1285">
        <v>21.7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1</v>
      </c>
      <c r="DR1285">
        <v>2</v>
      </c>
      <c r="DS1285">
        <v>2</v>
      </c>
      <c r="DV1285" s="2"/>
      <c r="DZ1285" t="b">
        <v>1</v>
      </c>
      <c r="EA1285" s="2" t="s">
        <v>212</v>
      </c>
      <c r="ED1285" s="3">
        <v>46174</v>
      </c>
      <c r="EE1285" s="3">
        <v>46203</v>
      </c>
      <c r="EF1285" s="2" t="s">
        <v>173</v>
      </c>
      <c r="EG1285" t="b">
        <v>1</v>
      </c>
      <c r="EH1285" s="2" t="s">
        <v>174</v>
      </c>
      <c r="EK1285" s="2"/>
    </row>
    <row r="1286" spans="1:141" ht="15">
      <c r="A1286" s="3">
        <v>46174</v>
      </c>
      <c r="B1286">
        <v>7850</v>
      </c>
      <c r="D1286" s="2"/>
      <c r="E1286" t="s">
        <v>176</v>
      </c>
      <c r="F1286" s="2" t="s">
        <v>177</v>
      </c>
      <c r="G1286">
        <v>16</v>
      </c>
      <c r="H1286" s="3">
        <v>37391</v>
      </c>
      <c r="J1286">
        <v>121577</v>
      </c>
      <c r="K1286">
        <v>128327</v>
      </c>
      <c r="L1286">
        <v>152923.008</v>
      </c>
      <c r="M1286">
        <v>21</v>
      </c>
      <c r="N1286">
        <v>8</v>
      </c>
      <c r="O1286">
        <v>1</v>
      </c>
      <c r="P1286">
        <v>30</v>
      </c>
      <c r="Q1286">
        <v>100</v>
      </c>
      <c r="R1286">
        <v>100</v>
      </c>
      <c r="S1286">
        <v>8313995</v>
      </c>
      <c r="T1286">
        <v>2007995</v>
      </c>
      <c r="U1286">
        <v>6306000</v>
      </c>
      <c r="V1286">
        <v>24</v>
      </c>
      <c r="W1286">
        <v>3647310</v>
      </c>
      <c r="X1286">
        <v>0</v>
      </c>
      <c r="Y1286">
        <v>0</v>
      </c>
      <c r="Z1286">
        <v>22500</v>
      </c>
      <c r="AA1286">
        <v>180000</v>
      </c>
      <c r="AB1286">
        <v>0</v>
      </c>
      <c r="AC1286">
        <v>0</v>
      </c>
      <c r="AD1286">
        <v>0</v>
      </c>
      <c r="AE1286">
        <v>202500</v>
      </c>
      <c r="AF1286">
        <v>0</v>
      </c>
      <c r="AG1286">
        <v>481226</v>
      </c>
      <c r="AH1286">
        <v>0</v>
      </c>
      <c r="AI1286">
        <v>1032230</v>
      </c>
      <c r="AJ1286">
        <v>1513456</v>
      </c>
      <c r="AK1286">
        <v>1146922</v>
      </c>
      <c r="AL1286">
        <v>172038</v>
      </c>
      <c r="AM1286">
        <v>398211</v>
      </c>
      <c r="AN1286">
        <v>0</v>
      </c>
      <c r="AO1286">
        <v>40000</v>
      </c>
      <c r="AP1286">
        <v>3270627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158558</v>
      </c>
      <c r="AZ1286">
        <v>1000000</v>
      </c>
      <c r="BA1286">
        <v>0</v>
      </c>
      <c r="BB1286">
        <v>25000</v>
      </c>
      <c r="BC1286">
        <v>0</v>
      </c>
      <c r="BD1286">
        <v>0</v>
      </c>
      <c r="BE1286">
        <v>10000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1025470</v>
      </c>
      <c r="BN1286">
        <v>102540</v>
      </c>
      <c r="BO1286">
        <v>302570</v>
      </c>
      <c r="BP1286">
        <v>359150</v>
      </c>
      <c r="BQ1286">
        <v>74830</v>
      </c>
      <c r="BR1286">
        <v>10950</v>
      </c>
      <c r="BS1286">
        <v>43310</v>
      </c>
      <c r="BT1286">
        <v>16000</v>
      </c>
      <c r="BU1286">
        <v>67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73108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246949.576</v>
      </c>
      <c r="CH1286">
        <v>30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8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20</v>
      </c>
      <c r="DA1286">
        <v>0</v>
      </c>
      <c r="DB1286">
        <v>36</v>
      </c>
      <c r="DC1286">
        <v>56</v>
      </c>
      <c r="DD1286">
        <v>40</v>
      </c>
      <c r="DE1286">
        <v>4.5</v>
      </c>
      <c r="DF1286">
        <v>34.72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2</v>
      </c>
      <c r="DS1286">
        <v>2</v>
      </c>
      <c r="DV1286" s="2"/>
      <c r="DZ1286" t="b">
        <v>1</v>
      </c>
      <c r="EA1286" s="2" t="s">
        <v>212</v>
      </c>
      <c r="ED1286" s="3">
        <v>46174</v>
      </c>
      <c r="EE1286" s="3">
        <v>46203</v>
      </c>
      <c r="EF1286" s="2" t="s">
        <v>173</v>
      </c>
      <c r="EG1286" t="b">
        <v>1</v>
      </c>
      <c r="EH1286" s="2" t="s">
        <v>174</v>
      </c>
      <c r="EK1286" s="2"/>
    </row>
    <row r="1287" spans="1:141" ht="15">
      <c r="A1287" s="3">
        <v>46174</v>
      </c>
      <c r="B1287">
        <v>7850</v>
      </c>
      <c r="D1287" s="2"/>
      <c r="E1287" t="s">
        <v>176</v>
      </c>
      <c r="F1287" s="2" t="s">
        <v>177</v>
      </c>
      <c r="G1287">
        <v>11</v>
      </c>
      <c r="H1287" s="3">
        <v>37956</v>
      </c>
      <c r="J1287">
        <v>118803</v>
      </c>
      <c r="K1287">
        <v>124553</v>
      </c>
      <c r="L1287">
        <v>148425.658</v>
      </c>
      <c r="M1287">
        <v>21</v>
      </c>
      <c r="N1287">
        <v>8</v>
      </c>
      <c r="O1287">
        <v>1</v>
      </c>
      <c r="P1287">
        <v>30</v>
      </c>
      <c r="Q1287">
        <v>100</v>
      </c>
      <c r="R1287">
        <v>100</v>
      </c>
      <c r="S1287">
        <v>7853231</v>
      </c>
      <c r="T1287">
        <v>1717231</v>
      </c>
      <c r="U1287">
        <v>6136000</v>
      </c>
      <c r="V1287">
        <v>22</v>
      </c>
      <c r="W1287">
        <v>3564090</v>
      </c>
      <c r="X1287">
        <v>0</v>
      </c>
      <c r="Y1287">
        <v>0</v>
      </c>
      <c r="Z1287">
        <v>7500</v>
      </c>
      <c r="AA1287">
        <v>165000</v>
      </c>
      <c r="AB1287">
        <v>0</v>
      </c>
      <c r="AC1287">
        <v>0</v>
      </c>
      <c r="AD1287">
        <v>0</v>
      </c>
      <c r="AE1287">
        <v>172500</v>
      </c>
      <c r="AF1287">
        <v>0</v>
      </c>
      <c r="AG1287">
        <v>467073</v>
      </c>
      <c r="AH1287">
        <v>0</v>
      </c>
      <c r="AI1287">
        <v>834894</v>
      </c>
      <c r="AJ1287">
        <v>1301968</v>
      </c>
      <c r="AK1287">
        <v>779234</v>
      </c>
      <c r="AL1287">
        <v>148425</v>
      </c>
      <c r="AM1287">
        <v>639195</v>
      </c>
      <c r="AN1287">
        <v>0</v>
      </c>
      <c r="AO1287">
        <v>65000</v>
      </c>
      <c r="AP1287">
        <v>2933822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147819</v>
      </c>
      <c r="AZ1287">
        <v>1000000</v>
      </c>
      <c r="BA1287">
        <v>0</v>
      </c>
      <c r="BB1287">
        <v>35000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873580</v>
      </c>
      <c r="BN1287">
        <v>87350</v>
      </c>
      <c r="BO1287">
        <v>285900</v>
      </c>
      <c r="BP1287">
        <v>341720</v>
      </c>
      <c r="BQ1287">
        <v>70680</v>
      </c>
      <c r="BR1287">
        <v>10700</v>
      </c>
      <c r="BS1287">
        <v>42030</v>
      </c>
      <c r="BT1287">
        <v>5000</v>
      </c>
      <c r="BU1287">
        <v>271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236174.217</v>
      </c>
      <c r="CH1287">
        <v>30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13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20</v>
      </c>
      <c r="DA1287">
        <v>0</v>
      </c>
      <c r="DB1287">
        <v>30</v>
      </c>
      <c r="DC1287">
        <v>50</v>
      </c>
      <c r="DD1287">
        <v>28</v>
      </c>
      <c r="DE1287">
        <v>4</v>
      </c>
      <c r="DF1287">
        <v>57.42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2</v>
      </c>
      <c r="DS1287">
        <v>2</v>
      </c>
      <c r="DV1287" s="2"/>
      <c r="DZ1287" t="b">
        <v>1</v>
      </c>
      <c r="EA1287" s="2" t="s">
        <v>212</v>
      </c>
      <c r="ED1287" s="3">
        <v>46174</v>
      </c>
      <c r="EE1287" s="3">
        <v>46203</v>
      </c>
      <c r="EF1287" s="2" t="s">
        <v>173</v>
      </c>
      <c r="EG1287" t="b">
        <v>1</v>
      </c>
      <c r="EH1287" s="2" t="s">
        <v>174</v>
      </c>
      <c r="EK1287" s="2"/>
    </row>
    <row r="1288" spans="1:141" ht="15">
      <c r="A1288" s="3">
        <v>46174</v>
      </c>
      <c r="B1288">
        <v>7850</v>
      </c>
      <c r="D1288" s="2"/>
      <c r="E1288" t="s">
        <v>176</v>
      </c>
      <c r="F1288" s="2" t="s">
        <v>177</v>
      </c>
      <c r="G1288">
        <v>5</v>
      </c>
      <c r="H1288" s="3">
        <v>38061</v>
      </c>
      <c r="J1288">
        <v>114476</v>
      </c>
      <c r="K1288">
        <v>120226</v>
      </c>
      <c r="L1288">
        <v>143269.31700000001</v>
      </c>
      <c r="M1288">
        <v>21</v>
      </c>
      <c r="N1288">
        <v>8</v>
      </c>
      <c r="O1288">
        <v>1</v>
      </c>
      <c r="P1288">
        <v>30</v>
      </c>
      <c r="Q1288">
        <v>100</v>
      </c>
      <c r="R1288">
        <v>100</v>
      </c>
      <c r="S1288">
        <v>8016874</v>
      </c>
      <c r="T1288">
        <v>1952874</v>
      </c>
      <c r="U1288">
        <v>6064000</v>
      </c>
      <c r="V1288">
        <v>22</v>
      </c>
      <c r="W1288">
        <v>3434280</v>
      </c>
      <c r="X1288">
        <v>0</v>
      </c>
      <c r="Y1288">
        <v>0</v>
      </c>
      <c r="Z1288">
        <v>7500</v>
      </c>
      <c r="AA1288">
        <v>165000</v>
      </c>
      <c r="AB1288">
        <v>0</v>
      </c>
      <c r="AC1288">
        <v>0</v>
      </c>
      <c r="AD1288">
        <v>0</v>
      </c>
      <c r="AE1288">
        <v>172500</v>
      </c>
      <c r="AF1288">
        <v>0</v>
      </c>
      <c r="AG1288">
        <v>450847</v>
      </c>
      <c r="AH1288">
        <v>0</v>
      </c>
      <c r="AI1288">
        <v>819321</v>
      </c>
      <c r="AJ1288">
        <v>1270168</v>
      </c>
      <c r="AK1288">
        <v>1074519</v>
      </c>
      <c r="AL1288">
        <v>214903</v>
      </c>
      <c r="AM1288">
        <v>597218</v>
      </c>
      <c r="AN1288">
        <v>0</v>
      </c>
      <c r="AO1288">
        <v>60000</v>
      </c>
      <c r="AP1288">
        <v>3216808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138286</v>
      </c>
      <c r="AZ1288">
        <v>1000000</v>
      </c>
      <c r="BA1288">
        <v>0</v>
      </c>
      <c r="BB1288">
        <v>55000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790050</v>
      </c>
      <c r="BN1288">
        <v>79000</v>
      </c>
      <c r="BO1288">
        <v>247760</v>
      </c>
      <c r="BP1288">
        <v>347520</v>
      </c>
      <c r="BQ1288">
        <v>72150</v>
      </c>
      <c r="BR1288">
        <v>10310</v>
      </c>
      <c r="BS1288">
        <v>40570</v>
      </c>
      <c r="BT1288">
        <v>0</v>
      </c>
      <c r="BU1288">
        <v>644</v>
      </c>
      <c r="BV1288">
        <v>0</v>
      </c>
      <c r="BW1288">
        <v>0</v>
      </c>
      <c r="BX1288">
        <v>0</v>
      </c>
      <c r="BY1288">
        <v>364870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214289.576</v>
      </c>
      <c r="CH1288">
        <v>30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12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20</v>
      </c>
      <c r="DA1288">
        <v>0</v>
      </c>
      <c r="DB1288">
        <v>30.5</v>
      </c>
      <c r="DC1288">
        <v>50.5</v>
      </c>
      <c r="DD1288">
        <v>40</v>
      </c>
      <c r="DE1288">
        <v>6</v>
      </c>
      <c r="DF1288">
        <v>55.58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2</v>
      </c>
      <c r="DS1288">
        <v>2</v>
      </c>
      <c r="DV1288" s="2"/>
      <c r="DZ1288" t="b">
        <v>1</v>
      </c>
      <c r="EA1288" s="2" t="s">
        <v>212</v>
      </c>
      <c r="ED1288" s="3">
        <v>46174</v>
      </c>
      <c r="EE1288" s="3">
        <v>46203</v>
      </c>
      <c r="EF1288" s="2" t="s">
        <v>173</v>
      </c>
      <c r="EG1288" t="b">
        <v>1</v>
      </c>
      <c r="EH1288" s="2" t="s">
        <v>174</v>
      </c>
      <c r="EK1288" s="2"/>
    </row>
    <row r="1289" spans="1:141" ht="15">
      <c r="A1289" s="3">
        <v>46174</v>
      </c>
      <c r="B1289">
        <v>7850</v>
      </c>
      <c r="D1289" s="2"/>
      <c r="E1289" t="s">
        <v>176</v>
      </c>
      <c r="F1289" s="2" t="s">
        <v>177</v>
      </c>
      <c r="G1289">
        <v>14</v>
      </c>
      <c r="H1289" s="3">
        <v>40820</v>
      </c>
      <c r="J1289">
        <v>120599</v>
      </c>
      <c r="K1289">
        <v>125724</v>
      </c>
      <c r="L1289">
        <v>149821.1</v>
      </c>
      <c r="M1289">
        <v>21</v>
      </c>
      <c r="N1289">
        <v>8</v>
      </c>
      <c r="O1289">
        <v>1</v>
      </c>
      <c r="P1289">
        <v>30</v>
      </c>
      <c r="Q1289">
        <v>100</v>
      </c>
      <c r="R1289">
        <v>100</v>
      </c>
      <c r="S1289">
        <v>8109166</v>
      </c>
      <c r="T1289">
        <v>1699166</v>
      </c>
      <c r="U1289">
        <v>6410000</v>
      </c>
      <c r="V1289">
        <v>14</v>
      </c>
      <c r="W1289">
        <v>3617970</v>
      </c>
      <c r="X1289">
        <v>0</v>
      </c>
      <c r="Y1289">
        <v>0</v>
      </c>
      <c r="Z1289">
        <v>48750</v>
      </c>
      <c r="AA1289">
        <v>105000</v>
      </c>
      <c r="AB1289">
        <v>0</v>
      </c>
      <c r="AC1289">
        <v>0</v>
      </c>
      <c r="AD1289">
        <v>0</v>
      </c>
      <c r="AE1289">
        <v>153750</v>
      </c>
      <c r="AF1289">
        <v>0</v>
      </c>
      <c r="AG1289">
        <v>471465</v>
      </c>
      <c r="AH1289">
        <v>0</v>
      </c>
      <c r="AI1289">
        <v>716332</v>
      </c>
      <c r="AJ1289">
        <v>1187797</v>
      </c>
      <c r="AK1289">
        <v>1123658</v>
      </c>
      <c r="AL1289">
        <v>149821</v>
      </c>
      <c r="AM1289">
        <v>613292</v>
      </c>
      <c r="AN1289">
        <v>0</v>
      </c>
      <c r="AO1289">
        <v>60000</v>
      </c>
      <c r="AP1289">
        <v>3134568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147878</v>
      </c>
      <c r="AZ1289">
        <v>1000000</v>
      </c>
      <c r="BA1289">
        <v>0</v>
      </c>
      <c r="BB1289">
        <v>45000</v>
      </c>
      <c r="BC1289">
        <v>0</v>
      </c>
      <c r="BD1289">
        <v>0</v>
      </c>
      <c r="BE1289">
        <v>10000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834600</v>
      </c>
      <c r="BN1289">
        <v>83460</v>
      </c>
      <c r="BO1289">
        <v>302570</v>
      </c>
      <c r="BP1289">
        <v>351370</v>
      </c>
      <c r="BQ1289">
        <v>72980</v>
      </c>
      <c r="BR1289">
        <v>10860</v>
      </c>
      <c r="BS1289">
        <v>42430</v>
      </c>
      <c r="BT1289">
        <v>0</v>
      </c>
      <c r="BU1289">
        <v>896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244502.304</v>
      </c>
      <c r="CH1289">
        <v>30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12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20</v>
      </c>
      <c r="DA1289">
        <v>0</v>
      </c>
      <c r="DB1289">
        <v>25.5</v>
      </c>
      <c r="DC1289">
        <v>45.5</v>
      </c>
      <c r="DD1289">
        <v>40</v>
      </c>
      <c r="DE1289">
        <v>4</v>
      </c>
      <c r="DF1289">
        <v>54.58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2</v>
      </c>
      <c r="DS1289">
        <v>2</v>
      </c>
      <c r="DV1289" s="2"/>
      <c r="DZ1289" t="b">
        <v>1</v>
      </c>
      <c r="EA1289" s="2" t="s">
        <v>212</v>
      </c>
      <c r="ED1289" s="3">
        <v>46174</v>
      </c>
      <c r="EE1289" s="3">
        <v>46203</v>
      </c>
      <c r="EF1289" s="2" t="s">
        <v>173</v>
      </c>
      <c r="EG1289" t="b">
        <v>1</v>
      </c>
      <c r="EH1289" s="2" t="s">
        <v>174</v>
      </c>
      <c r="EK1289" s="2"/>
    </row>
    <row r="1290" spans="1:141" ht="15">
      <c r="A1290" s="3">
        <v>46174</v>
      </c>
      <c r="B1290">
        <v>7850</v>
      </c>
      <c r="D1290" s="2"/>
      <c r="E1290" t="s">
        <v>179</v>
      </c>
      <c r="F1290" s="2" t="s">
        <v>180</v>
      </c>
      <c r="G1290">
        <v>14</v>
      </c>
      <c r="H1290" s="3">
        <v>40686</v>
      </c>
      <c r="J1290">
        <v>104784.966</v>
      </c>
      <c r="K1290">
        <v>108534.933</v>
      </c>
      <c r="L1290">
        <v>129337.462</v>
      </c>
      <c r="M1290">
        <v>21</v>
      </c>
      <c r="N1290">
        <v>8</v>
      </c>
      <c r="O1290">
        <v>1</v>
      </c>
      <c r="P1290">
        <v>30</v>
      </c>
      <c r="Q1290">
        <v>100</v>
      </c>
      <c r="R1290">
        <v>100</v>
      </c>
      <c r="S1290">
        <v>6946287</v>
      </c>
      <c r="T1290">
        <v>1515490</v>
      </c>
      <c r="U1290">
        <v>5430797</v>
      </c>
      <c r="V1290">
        <v>15</v>
      </c>
      <c r="W1290">
        <v>3143548</v>
      </c>
      <c r="X1290">
        <v>0</v>
      </c>
      <c r="Y1290">
        <v>0</v>
      </c>
      <c r="Z1290">
        <v>0</v>
      </c>
      <c r="AA1290">
        <v>112500</v>
      </c>
      <c r="AB1290">
        <v>0</v>
      </c>
      <c r="AC1290">
        <v>0</v>
      </c>
      <c r="AD1290">
        <v>0</v>
      </c>
      <c r="AE1290">
        <v>112500</v>
      </c>
      <c r="AF1290">
        <v>0</v>
      </c>
      <c r="AG1290">
        <v>407005</v>
      </c>
      <c r="AH1290">
        <v>0</v>
      </c>
      <c r="AI1290">
        <v>654770</v>
      </c>
      <c r="AJ1290">
        <v>1061776</v>
      </c>
      <c r="AK1290">
        <v>970030</v>
      </c>
      <c r="AL1290">
        <v>64668</v>
      </c>
      <c r="AM1290">
        <v>336794</v>
      </c>
      <c r="AN1290">
        <v>0</v>
      </c>
      <c r="AO1290">
        <v>40000</v>
      </c>
      <c r="AP1290">
        <v>2473268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161971</v>
      </c>
      <c r="AZ1290">
        <v>1000000</v>
      </c>
      <c r="BA1290">
        <v>0</v>
      </c>
      <c r="BB1290">
        <v>55000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719960</v>
      </c>
      <c r="BN1290">
        <v>71990</v>
      </c>
      <c r="BO1290">
        <v>238020</v>
      </c>
      <c r="BP1290">
        <v>298040</v>
      </c>
      <c r="BQ1290">
        <v>62520</v>
      </c>
      <c r="BR1290">
        <v>9430</v>
      </c>
      <c r="BS1290">
        <v>36630</v>
      </c>
      <c r="BT1290">
        <v>14000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64900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213275.228</v>
      </c>
      <c r="CH1290">
        <v>30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8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20</v>
      </c>
      <c r="DA1290">
        <v>0</v>
      </c>
      <c r="DB1290">
        <v>27</v>
      </c>
      <c r="DC1290">
        <v>47</v>
      </c>
      <c r="DD1290">
        <v>40</v>
      </c>
      <c r="DE1290">
        <v>2</v>
      </c>
      <c r="DF1290">
        <v>34.72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2</v>
      </c>
      <c r="DS1290">
        <v>2</v>
      </c>
      <c r="DV1290" s="2"/>
      <c r="DZ1290" t="b">
        <v>1</v>
      </c>
      <c r="EA1290" s="2" t="s">
        <v>212</v>
      </c>
      <c r="ED1290" s="3">
        <v>46174</v>
      </c>
      <c r="EE1290" s="3">
        <v>46203</v>
      </c>
      <c r="EF1290" s="2" t="s">
        <v>173</v>
      </c>
      <c r="EG1290" t="b">
        <v>1</v>
      </c>
      <c r="EH1290" s="2" t="s">
        <v>174</v>
      </c>
      <c r="EK1290" s="2"/>
    </row>
    <row r="1291" spans="1:141" ht="15">
      <c r="A1291" s="3">
        <v>46174</v>
      </c>
      <c r="B1291">
        <v>7900</v>
      </c>
      <c r="D1291" s="2"/>
      <c r="E1291" t="s">
        <v>176</v>
      </c>
      <c r="F1291" s="2" t="s">
        <v>177</v>
      </c>
      <c r="G1291">
        <v>9</v>
      </c>
      <c r="H1291" s="3">
        <v>38594</v>
      </c>
      <c r="J1291">
        <v>117499</v>
      </c>
      <c r="K1291">
        <v>122749</v>
      </c>
      <c r="L1291">
        <v>146275.89199999999</v>
      </c>
      <c r="M1291">
        <v>21</v>
      </c>
      <c r="N1291">
        <v>8</v>
      </c>
      <c r="O1291">
        <v>1</v>
      </c>
      <c r="P1291">
        <v>30</v>
      </c>
      <c r="Q1291">
        <v>100</v>
      </c>
      <c r="R1291">
        <v>100</v>
      </c>
      <c r="S1291">
        <v>7377971</v>
      </c>
      <c r="T1291">
        <v>1580300</v>
      </c>
      <c r="U1291">
        <v>5797671</v>
      </c>
      <c r="V1291">
        <v>20</v>
      </c>
      <c r="W1291">
        <v>3524970</v>
      </c>
      <c r="X1291">
        <v>0</v>
      </c>
      <c r="Y1291">
        <v>0</v>
      </c>
      <c r="Z1291">
        <v>7500</v>
      </c>
      <c r="AA1291">
        <v>150000</v>
      </c>
      <c r="AB1291">
        <v>0</v>
      </c>
      <c r="AC1291">
        <v>0</v>
      </c>
      <c r="AD1291">
        <v>0</v>
      </c>
      <c r="AE1291">
        <v>157500</v>
      </c>
      <c r="AF1291">
        <v>0</v>
      </c>
      <c r="AG1291">
        <v>460308</v>
      </c>
      <c r="AH1291">
        <v>0</v>
      </c>
      <c r="AI1291">
        <v>366421</v>
      </c>
      <c r="AJ1291">
        <v>826729</v>
      </c>
      <c r="AK1291">
        <v>877655</v>
      </c>
      <c r="AL1291">
        <v>317418</v>
      </c>
      <c r="AM1291">
        <v>428076</v>
      </c>
      <c r="AN1291">
        <v>0</v>
      </c>
      <c r="AO1291">
        <v>55000</v>
      </c>
      <c r="AP1291">
        <v>2504878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155623</v>
      </c>
      <c r="AZ1291">
        <v>1000000</v>
      </c>
      <c r="BA1291">
        <v>0</v>
      </c>
      <c r="BB1291">
        <v>35000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752060</v>
      </c>
      <c r="BN1291">
        <v>75200</v>
      </c>
      <c r="BO1291">
        <v>302570</v>
      </c>
      <c r="BP1291">
        <v>310070</v>
      </c>
      <c r="BQ1291">
        <v>66400</v>
      </c>
      <c r="BR1291">
        <v>10580</v>
      </c>
      <c r="BS1291">
        <v>41420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22000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238108.076</v>
      </c>
      <c r="CH1291">
        <v>30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11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20</v>
      </c>
      <c r="DA1291">
        <v>0</v>
      </c>
      <c r="DB1291">
        <v>13.36</v>
      </c>
      <c r="DC1291">
        <v>33.36</v>
      </c>
      <c r="DD1291">
        <v>32</v>
      </c>
      <c r="DE1291">
        <v>8.68</v>
      </c>
      <c r="DF1291">
        <v>39.020000000000003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2</v>
      </c>
      <c r="DS1291">
        <v>2</v>
      </c>
      <c r="DV1291" s="2"/>
      <c r="DZ1291" t="b">
        <v>1</v>
      </c>
      <c r="EA1291" s="2" t="s">
        <v>213</v>
      </c>
      <c r="ED1291" s="3">
        <v>46174</v>
      </c>
      <c r="EE1291" s="3">
        <v>46203</v>
      </c>
      <c r="EF1291" s="2" t="s">
        <v>173</v>
      </c>
      <c r="EG1291" t="b">
        <v>1</v>
      </c>
      <c r="EH1291" s="2" t="s">
        <v>178</v>
      </c>
      <c r="EK1291" s="2"/>
    </row>
    <row r="1292" spans="1:141" ht="15">
      <c r="A1292" s="3">
        <v>46174</v>
      </c>
      <c r="B1292">
        <v>7900</v>
      </c>
      <c r="D1292" s="2"/>
      <c r="E1292" t="s">
        <v>176</v>
      </c>
      <c r="F1292" s="2" t="s">
        <v>177</v>
      </c>
      <c r="G1292">
        <v>14</v>
      </c>
      <c r="H1292" s="3">
        <v>38657</v>
      </c>
      <c r="J1292">
        <v>120599</v>
      </c>
      <c r="K1292">
        <v>126849</v>
      </c>
      <c r="L1292">
        <v>151161.72500000001</v>
      </c>
      <c r="M1292">
        <v>21</v>
      </c>
      <c r="N1292">
        <v>8</v>
      </c>
      <c r="O1292">
        <v>1</v>
      </c>
      <c r="P1292">
        <v>30</v>
      </c>
      <c r="Q1292">
        <v>100</v>
      </c>
      <c r="R1292">
        <v>100</v>
      </c>
      <c r="S1292">
        <v>7404501</v>
      </c>
      <c r="T1292">
        <v>1533910</v>
      </c>
      <c r="U1292">
        <v>5870591</v>
      </c>
      <c r="V1292">
        <v>20</v>
      </c>
      <c r="W1292">
        <v>3617970</v>
      </c>
      <c r="X1292">
        <v>0</v>
      </c>
      <c r="Y1292">
        <v>0</v>
      </c>
      <c r="Z1292">
        <v>37500</v>
      </c>
      <c r="AA1292">
        <v>150000</v>
      </c>
      <c r="AB1292">
        <v>0</v>
      </c>
      <c r="AC1292">
        <v>0</v>
      </c>
      <c r="AD1292">
        <v>0</v>
      </c>
      <c r="AE1292">
        <v>187500</v>
      </c>
      <c r="AF1292">
        <v>0</v>
      </c>
      <c r="AG1292">
        <v>475683</v>
      </c>
      <c r="AH1292">
        <v>0</v>
      </c>
      <c r="AI1292">
        <v>283995</v>
      </c>
      <c r="AJ1292">
        <v>759678</v>
      </c>
      <c r="AK1292">
        <v>906970</v>
      </c>
      <c r="AL1292">
        <v>328020</v>
      </c>
      <c r="AM1292">
        <v>378206</v>
      </c>
      <c r="AN1292">
        <v>0</v>
      </c>
      <c r="AO1292">
        <v>50000</v>
      </c>
      <c r="AP1292">
        <v>2422874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141157</v>
      </c>
      <c r="AZ1292">
        <v>1000000</v>
      </c>
      <c r="BA1292">
        <v>0</v>
      </c>
      <c r="BB1292">
        <v>35000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708020</v>
      </c>
      <c r="BN1292">
        <v>70800</v>
      </c>
      <c r="BO1292">
        <v>299440</v>
      </c>
      <c r="BP1292">
        <v>323340</v>
      </c>
      <c r="BQ1292">
        <v>66640</v>
      </c>
      <c r="BR1292">
        <v>10860</v>
      </c>
      <c r="BS1292">
        <v>42810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12000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241845.435</v>
      </c>
      <c r="CH1292">
        <v>30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10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20</v>
      </c>
      <c r="DA1292">
        <v>0</v>
      </c>
      <c r="DB1292">
        <v>10.02</v>
      </c>
      <c r="DC1292">
        <v>30.02</v>
      </c>
      <c r="DD1292">
        <v>32</v>
      </c>
      <c r="DE1292">
        <v>8.68</v>
      </c>
      <c r="DF1292">
        <v>33.36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2</v>
      </c>
      <c r="DS1292">
        <v>2</v>
      </c>
      <c r="DV1292" s="2"/>
      <c r="DZ1292" t="b">
        <v>1</v>
      </c>
      <c r="EA1292" s="2" t="s">
        <v>213</v>
      </c>
      <c r="ED1292" s="3">
        <v>46174</v>
      </c>
      <c r="EE1292" s="3">
        <v>46203</v>
      </c>
      <c r="EF1292" s="2" t="s">
        <v>173</v>
      </c>
      <c r="EG1292" t="b">
        <v>1</v>
      </c>
      <c r="EH1292" s="2" t="s">
        <v>178</v>
      </c>
      <c r="EK1292" s="2"/>
    </row>
    <row r="1293" spans="1:141" ht="15">
      <c r="A1293" s="3">
        <v>46174</v>
      </c>
      <c r="B1293">
        <v>7900</v>
      </c>
      <c r="D1293" s="2"/>
      <c r="E1293" t="s">
        <v>179</v>
      </c>
      <c r="F1293" s="2" t="s">
        <v>180</v>
      </c>
      <c r="G1293">
        <v>16</v>
      </c>
      <c r="H1293" s="3">
        <v>40525</v>
      </c>
      <c r="J1293">
        <v>106104.966</v>
      </c>
      <c r="K1293">
        <v>109854.933</v>
      </c>
      <c r="L1293">
        <v>130910.462</v>
      </c>
      <c r="M1293">
        <v>21</v>
      </c>
      <c r="N1293">
        <v>8</v>
      </c>
      <c r="O1293">
        <v>1</v>
      </c>
      <c r="P1293">
        <v>30</v>
      </c>
      <c r="Q1293">
        <v>100</v>
      </c>
      <c r="R1293">
        <v>100</v>
      </c>
      <c r="S1293">
        <v>6564165</v>
      </c>
      <c r="T1293">
        <v>1358420</v>
      </c>
      <c r="U1293">
        <v>5205745</v>
      </c>
      <c r="V1293">
        <v>15</v>
      </c>
      <c r="W1293">
        <v>3183148</v>
      </c>
      <c r="X1293">
        <v>0</v>
      </c>
      <c r="Y1293">
        <v>0</v>
      </c>
      <c r="Z1293">
        <v>0</v>
      </c>
      <c r="AA1293">
        <v>112500</v>
      </c>
      <c r="AB1293">
        <v>0</v>
      </c>
      <c r="AC1293">
        <v>0</v>
      </c>
      <c r="AD1293">
        <v>0</v>
      </c>
      <c r="AE1293">
        <v>112500</v>
      </c>
      <c r="AF1293">
        <v>0</v>
      </c>
      <c r="AG1293">
        <v>411955</v>
      </c>
      <c r="AH1293">
        <v>0</v>
      </c>
      <c r="AI1293">
        <v>245948</v>
      </c>
      <c r="AJ1293">
        <v>657904</v>
      </c>
      <c r="AK1293">
        <v>785462</v>
      </c>
      <c r="AL1293">
        <v>284075</v>
      </c>
      <c r="AM1293">
        <v>327537</v>
      </c>
      <c r="AN1293">
        <v>0</v>
      </c>
      <c r="AO1293">
        <v>50000</v>
      </c>
      <c r="AP1293">
        <v>2104978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143539</v>
      </c>
      <c r="AZ1293">
        <v>1000000</v>
      </c>
      <c r="BA1293">
        <v>0</v>
      </c>
      <c r="BB1293">
        <v>20000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628410</v>
      </c>
      <c r="BN1293">
        <v>62840</v>
      </c>
      <c r="BO1293">
        <v>256450</v>
      </c>
      <c r="BP1293">
        <v>293020</v>
      </c>
      <c r="BQ1293">
        <v>59080</v>
      </c>
      <c r="BR1293">
        <v>9550</v>
      </c>
      <c r="BS1293">
        <v>37070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12000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210936.88</v>
      </c>
      <c r="CH1293">
        <v>30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10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20</v>
      </c>
      <c r="DA1293">
        <v>0</v>
      </c>
      <c r="DB1293">
        <v>10.02</v>
      </c>
      <c r="DC1293">
        <v>30.02</v>
      </c>
      <c r="DD1293">
        <v>32</v>
      </c>
      <c r="DE1293">
        <v>8.68</v>
      </c>
      <c r="DF1293">
        <v>33.36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2</v>
      </c>
      <c r="DS1293">
        <v>2</v>
      </c>
      <c r="DV1293" s="2"/>
      <c r="DZ1293" t="b">
        <v>1</v>
      </c>
      <c r="EA1293" s="2" t="s">
        <v>213</v>
      </c>
      <c r="ED1293" s="3">
        <v>46174</v>
      </c>
      <c r="EE1293" s="3">
        <v>46203</v>
      </c>
      <c r="EF1293" s="2" t="s">
        <v>173</v>
      </c>
      <c r="EG1293" t="b">
        <v>1</v>
      </c>
      <c r="EH1293" s="2" t="s">
        <v>178</v>
      </c>
      <c r="EK1293" s="2"/>
    </row>
    <row r="1294" spans="1:141" ht="15">
      <c r="A1294" s="3">
        <v>46174</v>
      </c>
      <c r="B1294">
        <v>7900</v>
      </c>
      <c r="D1294" s="2"/>
      <c r="E1294" t="s">
        <v>179</v>
      </c>
      <c r="F1294" s="2" t="s">
        <v>180</v>
      </c>
      <c r="G1294">
        <v>13</v>
      </c>
      <c r="H1294" s="3">
        <v>41619</v>
      </c>
      <c r="J1294">
        <v>104079.966</v>
      </c>
      <c r="K1294">
        <v>107329.933</v>
      </c>
      <c r="L1294">
        <v>127901.504</v>
      </c>
      <c r="M1294">
        <v>21</v>
      </c>
      <c r="N1294">
        <v>8</v>
      </c>
      <c r="O1294">
        <v>1</v>
      </c>
      <c r="P1294">
        <v>30</v>
      </c>
      <c r="Q1294">
        <v>100</v>
      </c>
      <c r="R1294">
        <v>100</v>
      </c>
      <c r="S1294">
        <v>6599247</v>
      </c>
      <c r="T1294">
        <v>1391090</v>
      </c>
      <c r="U1294">
        <v>5208157</v>
      </c>
      <c r="V1294">
        <v>12</v>
      </c>
      <c r="W1294">
        <v>3122398</v>
      </c>
      <c r="X1294">
        <v>0</v>
      </c>
      <c r="Y1294">
        <v>0</v>
      </c>
      <c r="Z1294">
        <v>7500</v>
      </c>
      <c r="AA1294">
        <v>90000</v>
      </c>
      <c r="AB1294">
        <v>0</v>
      </c>
      <c r="AC1294">
        <v>0</v>
      </c>
      <c r="AD1294">
        <v>0</v>
      </c>
      <c r="AE1294">
        <v>97500</v>
      </c>
      <c r="AF1294">
        <v>0</v>
      </c>
      <c r="AG1294">
        <v>402487</v>
      </c>
      <c r="AH1294">
        <v>0</v>
      </c>
      <c r="AI1294">
        <v>320393</v>
      </c>
      <c r="AJ1294">
        <v>722880</v>
      </c>
      <c r="AK1294">
        <v>767409</v>
      </c>
      <c r="AL1294">
        <v>277546</v>
      </c>
      <c r="AM1294">
        <v>374303</v>
      </c>
      <c r="AN1294">
        <v>0</v>
      </c>
      <c r="AO1294">
        <v>55000</v>
      </c>
      <c r="AP1294">
        <v>2197138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157211</v>
      </c>
      <c r="AZ1294">
        <v>1000000</v>
      </c>
      <c r="BA1294">
        <v>0</v>
      </c>
      <c r="BB1294">
        <v>25000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665660</v>
      </c>
      <c r="BN1294">
        <v>66560</v>
      </c>
      <c r="BO1294">
        <v>259580</v>
      </c>
      <c r="BP1294">
        <v>281310</v>
      </c>
      <c r="BQ1294">
        <v>59390</v>
      </c>
      <c r="BR1294">
        <v>9370</v>
      </c>
      <c r="BS1294">
        <v>36220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13000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205306.348</v>
      </c>
      <c r="CH1294">
        <v>30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11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20</v>
      </c>
      <c r="DA1294">
        <v>0</v>
      </c>
      <c r="DB1294">
        <v>13.36</v>
      </c>
      <c r="DC1294">
        <v>33.36</v>
      </c>
      <c r="DD1294">
        <v>32</v>
      </c>
      <c r="DE1294">
        <v>8.68</v>
      </c>
      <c r="DF1294">
        <v>39.020000000000003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2</v>
      </c>
      <c r="DS1294">
        <v>2</v>
      </c>
      <c r="DV1294" s="2"/>
      <c r="DZ1294" t="b">
        <v>1</v>
      </c>
      <c r="EA1294" s="2" t="s">
        <v>213</v>
      </c>
      <c r="ED1294" s="3">
        <v>46174</v>
      </c>
      <c r="EE1294" s="3">
        <v>46203</v>
      </c>
      <c r="EF1294" s="2" t="s">
        <v>173</v>
      </c>
      <c r="EG1294" t="b">
        <v>1</v>
      </c>
      <c r="EH1294" s="2" t="s">
        <v>178</v>
      </c>
      <c r="EK1294" s="2"/>
    </row>
    <row r="1295" spans="1:141" ht="15">
      <c r="A1295" s="3">
        <v>46174</v>
      </c>
      <c r="B1295">
        <v>8100</v>
      </c>
      <c r="D1295" s="2"/>
      <c r="E1295" t="s">
        <v>170</v>
      </c>
      <c r="F1295" s="2" t="s">
        <v>171</v>
      </c>
      <c r="G1295">
        <v>3</v>
      </c>
      <c r="H1295" s="3">
        <v>36397</v>
      </c>
      <c r="J1295">
        <v>131793.25599999999</v>
      </c>
      <c r="K1295">
        <v>138543.23300000001</v>
      </c>
      <c r="L1295">
        <v>165097.353</v>
      </c>
      <c r="M1295">
        <v>21</v>
      </c>
      <c r="N1295">
        <v>8</v>
      </c>
      <c r="O1295">
        <v>1</v>
      </c>
      <c r="P1295">
        <v>30</v>
      </c>
      <c r="Q1295">
        <v>100</v>
      </c>
      <c r="R1295">
        <v>100</v>
      </c>
      <c r="S1295">
        <v>6877109</v>
      </c>
      <c r="T1295">
        <v>1517950</v>
      </c>
      <c r="U1295">
        <v>5359159</v>
      </c>
      <c r="V1295">
        <v>26</v>
      </c>
      <c r="W1295">
        <v>3953797</v>
      </c>
      <c r="X1295">
        <v>0</v>
      </c>
      <c r="Y1295">
        <v>0</v>
      </c>
      <c r="Z1295">
        <v>7500</v>
      </c>
      <c r="AA1295">
        <v>195000</v>
      </c>
      <c r="AB1295">
        <v>0</v>
      </c>
      <c r="AC1295">
        <v>0</v>
      </c>
      <c r="AD1295">
        <v>0</v>
      </c>
      <c r="AE1295">
        <v>202500</v>
      </c>
      <c r="AF1295">
        <v>0</v>
      </c>
      <c r="AG1295">
        <v>519537</v>
      </c>
      <c r="AH1295">
        <v>0</v>
      </c>
      <c r="AI1295">
        <v>804849</v>
      </c>
      <c r="AJ1295">
        <v>1324386</v>
      </c>
      <c r="AK1295">
        <v>247646</v>
      </c>
      <c r="AL1295">
        <v>0</v>
      </c>
      <c r="AM1295">
        <v>0</v>
      </c>
      <c r="AN1295">
        <v>0</v>
      </c>
      <c r="AO1295">
        <v>0</v>
      </c>
      <c r="AP1295">
        <v>1572032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133780</v>
      </c>
      <c r="AZ1295">
        <v>1000000</v>
      </c>
      <c r="BA1295">
        <v>0</v>
      </c>
      <c r="BB1295">
        <v>15000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723340</v>
      </c>
      <c r="BN1295">
        <v>72330</v>
      </c>
      <c r="BO1295">
        <v>283190</v>
      </c>
      <c r="BP1295">
        <v>299080</v>
      </c>
      <c r="BQ1295">
        <v>61890</v>
      </c>
      <c r="BR1295">
        <v>11870</v>
      </c>
      <c r="BS1295">
        <v>46750</v>
      </c>
      <c r="BT1295">
        <v>15000</v>
      </c>
      <c r="BU1295">
        <v>4500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227771.772</v>
      </c>
      <c r="CH1295">
        <v>30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20</v>
      </c>
      <c r="DA1295">
        <v>0</v>
      </c>
      <c r="DB1295">
        <v>26</v>
      </c>
      <c r="DC1295">
        <v>46</v>
      </c>
      <c r="DD1295">
        <v>8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2</v>
      </c>
      <c r="DR1295">
        <v>2</v>
      </c>
      <c r="DS1295">
        <v>2</v>
      </c>
      <c r="DV1295" s="2"/>
      <c r="DZ1295" t="b">
        <v>1</v>
      </c>
      <c r="EA1295" s="2" t="s">
        <v>214</v>
      </c>
      <c r="ED1295" s="3">
        <v>46174</v>
      </c>
      <c r="EE1295" s="3">
        <v>46203</v>
      </c>
      <c r="EF1295" s="2" t="s">
        <v>173</v>
      </c>
      <c r="EG1295" t="b">
        <v>1</v>
      </c>
      <c r="EH1295" s="2" t="s">
        <v>174</v>
      </c>
      <c r="EK1295" s="2"/>
    </row>
    <row r="1296" spans="1:141" ht="15">
      <c r="A1296" s="3">
        <v>46174</v>
      </c>
      <c r="B1296">
        <v>8100</v>
      </c>
      <c r="D1296" s="2"/>
      <c r="E1296" t="s">
        <v>170</v>
      </c>
      <c r="F1296" s="2" t="s">
        <v>171</v>
      </c>
      <c r="G1296">
        <v>1</v>
      </c>
      <c r="H1296" s="3">
        <v>37683</v>
      </c>
      <c r="J1296">
        <v>129681.25599999999</v>
      </c>
      <c r="K1296">
        <v>135681.23300000001</v>
      </c>
      <c r="L1296">
        <v>161686.80300000001</v>
      </c>
      <c r="M1296">
        <v>21</v>
      </c>
      <c r="N1296">
        <v>8</v>
      </c>
      <c r="O1296">
        <v>1</v>
      </c>
      <c r="P1296">
        <v>30</v>
      </c>
      <c r="Q1296">
        <v>100</v>
      </c>
      <c r="R1296">
        <v>100</v>
      </c>
      <c r="S1296">
        <v>6118634</v>
      </c>
      <c r="T1296">
        <v>1123880</v>
      </c>
      <c r="U1296">
        <v>4994754</v>
      </c>
      <c r="V1296">
        <v>23</v>
      </c>
      <c r="W1296">
        <v>3890437</v>
      </c>
      <c r="X1296">
        <v>0</v>
      </c>
      <c r="Y1296">
        <v>0</v>
      </c>
      <c r="Z1296">
        <v>7500</v>
      </c>
      <c r="AA1296">
        <v>172500</v>
      </c>
      <c r="AB1296">
        <v>0</v>
      </c>
      <c r="AC1296">
        <v>0</v>
      </c>
      <c r="AD1296">
        <v>0</v>
      </c>
      <c r="AE1296">
        <v>180000</v>
      </c>
      <c r="AF1296">
        <v>0</v>
      </c>
      <c r="AG1296">
        <v>508804</v>
      </c>
      <c r="AH1296">
        <v>0</v>
      </c>
      <c r="AI1296">
        <v>394111</v>
      </c>
      <c r="AJ1296">
        <v>902916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902916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110281</v>
      </c>
      <c r="AZ1296">
        <v>1000000</v>
      </c>
      <c r="BA1296">
        <v>0</v>
      </c>
      <c r="BB1296">
        <v>35000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410200</v>
      </c>
      <c r="BN1296">
        <v>41020</v>
      </c>
      <c r="BO1296">
        <v>218260</v>
      </c>
      <c r="BP1296">
        <v>267500</v>
      </c>
      <c r="BQ1296">
        <v>55070</v>
      </c>
      <c r="BR1296">
        <v>11680</v>
      </c>
      <c r="BS1296">
        <v>45790</v>
      </c>
      <c r="BT1296">
        <v>0</v>
      </c>
      <c r="BU1296">
        <v>1500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72860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193101.967</v>
      </c>
      <c r="CH1296">
        <v>30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20</v>
      </c>
      <c r="DA1296">
        <v>0</v>
      </c>
      <c r="DB1296">
        <v>13</v>
      </c>
      <c r="DC1296">
        <v>33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3</v>
      </c>
      <c r="DR1296">
        <v>2</v>
      </c>
      <c r="DS1296">
        <v>2</v>
      </c>
      <c r="DV1296" s="2"/>
      <c r="DZ1296" t="b">
        <v>1</v>
      </c>
      <c r="EA1296" s="2" t="s">
        <v>214</v>
      </c>
      <c r="ED1296" s="3">
        <v>46174</v>
      </c>
      <c r="EE1296" s="3">
        <v>46203</v>
      </c>
      <c r="EF1296" s="2" t="s">
        <v>173</v>
      </c>
      <c r="EG1296" t="b">
        <v>1</v>
      </c>
      <c r="EH1296" s="2" t="s">
        <v>174</v>
      </c>
      <c r="EK1296" s="2"/>
    </row>
    <row r="1297" spans="1:141" ht="15">
      <c r="A1297" s="3">
        <v>46174</v>
      </c>
      <c r="B1297">
        <v>8100</v>
      </c>
      <c r="D1297" s="2"/>
      <c r="E1297" t="s">
        <v>176</v>
      </c>
      <c r="F1297" s="2" t="s">
        <v>177</v>
      </c>
      <c r="G1297">
        <v>11</v>
      </c>
      <c r="H1297" s="3">
        <v>37970</v>
      </c>
      <c r="J1297">
        <v>118803</v>
      </c>
      <c r="K1297">
        <v>124303</v>
      </c>
      <c r="L1297">
        <v>148127.742</v>
      </c>
      <c r="M1297">
        <v>21</v>
      </c>
      <c r="N1297">
        <v>8</v>
      </c>
      <c r="O1297">
        <v>1</v>
      </c>
      <c r="P1297">
        <v>30</v>
      </c>
      <c r="Q1297">
        <v>100</v>
      </c>
      <c r="R1297">
        <v>100</v>
      </c>
      <c r="S1297">
        <v>6664949</v>
      </c>
      <c r="T1297">
        <v>1254949</v>
      </c>
      <c r="U1297">
        <v>5410000</v>
      </c>
      <c r="V1297">
        <v>22</v>
      </c>
      <c r="W1297">
        <v>3564090</v>
      </c>
      <c r="X1297">
        <v>0</v>
      </c>
      <c r="Y1297">
        <v>0</v>
      </c>
      <c r="Z1297">
        <v>0</v>
      </c>
      <c r="AA1297">
        <v>165000</v>
      </c>
      <c r="AB1297">
        <v>0</v>
      </c>
      <c r="AC1297">
        <v>0</v>
      </c>
      <c r="AD1297">
        <v>0</v>
      </c>
      <c r="AE1297">
        <v>165000</v>
      </c>
      <c r="AF1297">
        <v>0</v>
      </c>
      <c r="AG1297">
        <v>466136</v>
      </c>
      <c r="AH1297">
        <v>0</v>
      </c>
      <c r="AI1297">
        <v>1055410</v>
      </c>
      <c r="AJ1297">
        <v>1521546</v>
      </c>
      <c r="AK1297">
        <v>222191</v>
      </c>
      <c r="AL1297">
        <v>0</v>
      </c>
      <c r="AM1297">
        <v>0</v>
      </c>
      <c r="AN1297">
        <v>0</v>
      </c>
      <c r="AO1297">
        <v>0</v>
      </c>
      <c r="AP1297">
        <v>1743737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142122</v>
      </c>
      <c r="AZ1297">
        <v>1000000</v>
      </c>
      <c r="BA1297">
        <v>0</v>
      </c>
      <c r="BB1297">
        <v>50000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508810</v>
      </c>
      <c r="BN1297">
        <v>50880</v>
      </c>
      <c r="BO1297">
        <v>288040</v>
      </c>
      <c r="BP1297">
        <v>285810</v>
      </c>
      <c r="BQ1297">
        <v>59980</v>
      </c>
      <c r="BR1297">
        <v>10700</v>
      </c>
      <c r="BS1297">
        <v>41950</v>
      </c>
      <c r="BT1297">
        <v>0</v>
      </c>
      <c r="BU1297">
        <v>8779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211277.641</v>
      </c>
      <c r="CH1297">
        <v>30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20</v>
      </c>
      <c r="DA1297">
        <v>0</v>
      </c>
      <c r="DB1297">
        <v>38</v>
      </c>
      <c r="DC1297">
        <v>58</v>
      </c>
      <c r="DD1297">
        <v>8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2</v>
      </c>
      <c r="DS1297">
        <v>2</v>
      </c>
      <c r="DV1297" s="2"/>
      <c r="DZ1297" t="b">
        <v>1</v>
      </c>
      <c r="EA1297" s="2" t="s">
        <v>214</v>
      </c>
      <c r="ED1297" s="3">
        <v>46174</v>
      </c>
      <c r="EE1297" s="3">
        <v>46203</v>
      </c>
      <c r="EF1297" s="2" t="s">
        <v>173</v>
      </c>
      <c r="EG1297" t="b">
        <v>1</v>
      </c>
      <c r="EH1297" s="2" t="s">
        <v>174</v>
      </c>
      <c r="EK1297" s="2"/>
    </row>
    <row r="1298" spans="1:141" ht="15">
      <c r="A1298" s="3">
        <v>46174</v>
      </c>
      <c r="B1298">
        <v>8100</v>
      </c>
      <c r="D1298" s="2"/>
      <c r="E1298" t="s">
        <v>179</v>
      </c>
      <c r="F1298" s="2" t="s">
        <v>180</v>
      </c>
      <c r="G1298">
        <v>16</v>
      </c>
      <c r="H1298" s="3">
        <v>40686</v>
      </c>
      <c r="J1298">
        <v>106104.966</v>
      </c>
      <c r="K1298">
        <v>109854.933</v>
      </c>
      <c r="L1298">
        <v>130910.462</v>
      </c>
      <c r="M1298">
        <v>21</v>
      </c>
      <c r="N1298">
        <v>8</v>
      </c>
      <c r="O1298">
        <v>1</v>
      </c>
      <c r="P1298">
        <v>30</v>
      </c>
      <c r="Q1298">
        <v>100</v>
      </c>
      <c r="R1298">
        <v>100</v>
      </c>
      <c r="S1298">
        <v>6211156</v>
      </c>
      <c r="T1298">
        <v>1243156</v>
      </c>
      <c r="U1298">
        <v>4968000</v>
      </c>
      <c r="V1298">
        <v>15</v>
      </c>
      <c r="W1298">
        <v>3183148</v>
      </c>
      <c r="X1298">
        <v>0</v>
      </c>
      <c r="Y1298">
        <v>0</v>
      </c>
      <c r="Z1298">
        <v>0</v>
      </c>
      <c r="AA1298">
        <v>112500</v>
      </c>
      <c r="AB1298">
        <v>0</v>
      </c>
      <c r="AC1298">
        <v>0</v>
      </c>
      <c r="AD1298">
        <v>0</v>
      </c>
      <c r="AE1298">
        <v>112500</v>
      </c>
      <c r="AF1298">
        <v>0</v>
      </c>
      <c r="AG1298">
        <v>411955</v>
      </c>
      <c r="AH1298">
        <v>0</v>
      </c>
      <c r="AI1298">
        <v>711825</v>
      </c>
      <c r="AJ1298">
        <v>1123781</v>
      </c>
      <c r="AK1298">
        <v>196365</v>
      </c>
      <c r="AL1298">
        <v>0</v>
      </c>
      <c r="AM1298">
        <v>383502</v>
      </c>
      <c r="AN1298">
        <v>0</v>
      </c>
      <c r="AO1298">
        <v>45000</v>
      </c>
      <c r="AP1298">
        <v>1748648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141860</v>
      </c>
      <c r="AZ1298">
        <v>1000000</v>
      </c>
      <c r="BA1298">
        <v>0</v>
      </c>
      <c r="BB1298">
        <v>25000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547590</v>
      </c>
      <c r="BN1298">
        <v>54750</v>
      </c>
      <c r="BO1298">
        <v>257830</v>
      </c>
      <c r="BP1298">
        <v>271790</v>
      </c>
      <c r="BQ1298">
        <v>55900</v>
      </c>
      <c r="BR1298">
        <v>9550</v>
      </c>
      <c r="BS1298">
        <v>37070</v>
      </c>
      <c r="BT1298">
        <v>0</v>
      </c>
      <c r="BU1298">
        <v>8676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189616.141</v>
      </c>
      <c r="CH1298">
        <v>30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9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20</v>
      </c>
      <c r="DA1298">
        <v>0</v>
      </c>
      <c r="DB1298">
        <v>29</v>
      </c>
      <c r="DC1298">
        <v>49</v>
      </c>
      <c r="DD1298">
        <v>8</v>
      </c>
      <c r="DE1298">
        <v>0</v>
      </c>
      <c r="DF1298">
        <v>39.06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2</v>
      </c>
      <c r="DS1298">
        <v>2</v>
      </c>
      <c r="DV1298" s="2"/>
      <c r="DZ1298" t="b">
        <v>1</v>
      </c>
      <c r="EA1298" s="2" t="s">
        <v>214</v>
      </c>
      <c r="ED1298" s="3">
        <v>46174</v>
      </c>
      <c r="EE1298" s="3">
        <v>46203</v>
      </c>
      <c r="EF1298" s="2" t="s">
        <v>173</v>
      </c>
      <c r="EG1298" t="b">
        <v>1</v>
      </c>
      <c r="EH1298" s="2" t="s">
        <v>174</v>
      </c>
      <c r="EK1298" s="2"/>
    </row>
    <row r="1299" spans="1:141" ht="15">
      <c r="A1299" s="3">
        <v>46174</v>
      </c>
      <c r="B1299">
        <v>8100</v>
      </c>
      <c r="D1299" s="2"/>
      <c r="E1299" t="s">
        <v>179</v>
      </c>
      <c r="F1299" s="2" t="s">
        <v>180</v>
      </c>
      <c r="G1299">
        <v>17</v>
      </c>
      <c r="H1299" s="3">
        <v>40820</v>
      </c>
      <c r="J1299">
        <v>106734.966</v>
      </c>
      <c r="K1299">
        <v>110484.933</v>
      </c>
      <c r="L1299">
        <v>131661.212</v>
      </c>
      <c r="M1299">
        <v>21</v>
      </c>
      <c r="N1299">
        <v>8</v>
      </c>
      <c r="O1299">
        <v>1</v>
      </c>
      <c r="P1299">
        <v>30</v>
      </c>
      <c r="Q1299">
        <v>100</v>
      </c>
      <c r="R1299">
        <v>100</v>
      </c>
      <c r="S1299">
        <v>6529472</v>
      </c>
      <c r="T1299">
        <v>1445472</v>
      </c>
      <c r="U1299">
        <v>5084000</v>
      </c>
      <c r="V1299">
        <v>14</v>
      </c>
      <c r="W1299">
        <v>3202048</v>
      </c>
      <c r="X1299">
        <v>0</v>
      </c>
      <c r="Y1299">
        <v>0</v>
      </c>
      <c r="Z1299">
        <v>7500</v>
      </c>
      <c r="AA1299">
        <v>105000</v>
      </c>
      <c r="AB1299">
        <v>0</v>
      </c>
      <c r="AC1299">
        <v>0</v>
      </c>
      <c r="AD1299">
        <v>0</v>
      </c>
      <c r="AE1299">
        <v>112500</v>
      </c>
      <c r="AF1299">
        <v>0</v>
      </c>
      <c r="AG1299">
        <v>414318</v>
      </c>
      <c r="AH1299">
        <v>0</v>
      </c>
      <c r="AI1299">
        <v>938086</v>
      </c>
      <c r="AJ1299">
        <v>1352404</v>
      </c>
      <c r="AK1299">
        <v>197491</v>
      </c>
      <c r="AL1299">
        <v>0</v>
      </c>
      <c r="AM1299">
        <v>428557</v>
      </c>
      <c r="AN1299">
        <v>0</v>
      </c>
      <c r="AO1299">
        <v>50000</v>
      </c>
      <c r="AP1299">
        <v>2028452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151472</v>
      </c>
      <c r="AZ1299">
        <v>1000000</v>
      </c>
      <c r="BA1299">
        <v>0</v>
      </c>
      <c r="BB1299">
        <v>35000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645870</v>
      </c>
      <c r="BN1299">
        <v>64580</v>
      </c>
      <c r="BO1299">
        <v>275730</v>
      </c>
      <c r="BP1299">
        <v>283540</v>
      </c>
      <c r="BQ1299">
        <v>58770</v>
      </c>
      <c r="BR1299">
        <v>9610</v>
      </c>
      <c r="BS1299">
        <v>37280</v>
      </c>
      <c r="BT1299">
        <v>0</v>
      </c>
      <c r="BU1299">
        <v>778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69314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201165.04300000001</v>
      </c>
      <c r="CH1299">
        <v>30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10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20</v>
      </c>
      <c r="DA1299">
        <v>0</v>
      </c>
      <c r="DB1299">
        <v>38</v>
      </c>
      <c r="DC1299">
        <v>58</v>
      </c>
      <c r="DD1299">
        <v>8</v>
      </c>
      <c r="DE1299">
        <v>0</v>
      </c>
      <c r="DF1299">
        <v>43.4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0.5</v>
      </c>
      <c r="DR1299">
        <v>2</v>
      </c>
      <c r="DS1299">
        <v>2</v>
      </c>
      <c r="DV1299" s="2"/>
      <c r="DZ1299" t="b">
        <v>1</v>
      </c>
      <c r="EA1299" s="2" t="s">
        <v>214</v>
      </c>
      <c r="ED1299" s="3">
        <v>46174</v>
      </c>
      <c r="EE1299" s="3">
        <v>46203</v>
      </c>
      <c r="EF1299" s="2" t="s">
        <v>173</v>
      </c>
      <c r="EG1299" t="b">
        <v>1</v>
      </c>
      <c r="EH1299" s="2" t="s">
        <v>174</v>
      </c>
      <c r="EK1299" s="2"/>
    </row>
    <row r="1302" spans="1:141" ht="15">
      <c r="B1302" s="2" t="s">
        <v>28</v>
      </c>
      <c r="C1302" s="2"/>
      <c r="D1302" s="2"/>
      <c r="E1302" s="2" t="s">
        <v>28</v>
      </c>
      <c r="F1302" s="2" t="s">
        <v>28</v>
      </c>
      <c r="G1302" s="2" t="s">
        <v>29</v>
      </c>
      <c r="H1302" s="2" t="s">
        <v>28</v>
      </c>
      <c r="I1302" s="2" t="s">
        <v>28</v>
      </c>
      <c r="J1302" s="2" t="s">
        <v>30</v>
      </c>
      <c r="K1302" s="2" t="s">
        <v>30</v>
      </c>
      <c r="L1302" s="2" t="s">
        <v>30</v>
      </c>
      <c r="M1302" s="2" t="s">
        <v>31</v>
      </c>
      <c r="N1302" s="2" t="s">
        <v>32</v>
      </c>
      <c r="O1302" s="2" t="s">
        <v>33</v>
      </c>
      <c r="P1302" s="2" t="s">
        <v>34</v>
      </c>
      <c r="Q1302" s="2" t="s">
        <v>35</v>
      </c>
      <c r="R1302" s="2" t="s">
        <v>36</v>
      </c>
      <c r="S1302" s="2" t="s">
        <v>37</v>
      </c>
      <c r="T1302" s="2" t="s">
        <v>38</v>
      </c>
      <c r="U1302" s="2" t="s">
        <v>39</v>
      </c>
      <c r="V1302" s="2" t="s">
        <v>40</v>
      </c>
      <c r="W1302" s="2" t="s">
        <v>7</v>
      </c>
      <c r="X1302" s="2" t="s">
        <v>41</v>
      </c>
      <c r="Y1302" s="2" t="s">
        <v>41</v>
      </c>
      <c r="Z1302" s="2" t="s">
        <v>41</v>
      </c>
      <c r="AA1302" s="2" t="s">
        <v>41</v>
      </c>
      <c r="AB1302" s="2" t="s">
        <v>41</v>
      </c>
      <c r="AC1302" s="2" t="s">
        <v>41</v>
      </c>
      <c r="AD1302" s="2" t="s">
        <v>41</v>
      </c>
      <c r="AE1302" s="2" t="s">
        <v>41</v>
      </c>
      <c r="AF1302" s="2" t="s">
        <v>42</v>
      </c>
      <c r="AG1302" s="2" t="s">
        <v>43</v>
      </c>
      <c r="AH1302" s="2" t="s">
        <v>43</v>
      </c>
      <c r="AI1302" s="2" t="s">
        <v>43</v>
      </c>
      <c r="AJ1302" s="2" t="s">
        <v>43</v>
      </c>
      <c r="AK1302" s="2" t="s">
        <v>43</v>
      </c>
      <c r="AL1302" s="2" t="s">
        <v>43</v>
      </c>
      <c r="AM1302" s="2" t="s">
        <v>43</v>
      </c>
      <c r="AN1302" s="2" t="s">
        <v>43</v>
      </c>
      <c r="AO1302" s="2" t="s">
        <v>43</v>
      </c>
      <c r="AP1302" s="2" t="s">
        <v>43</v>
      </c>
      <c r="AQ1302" s="2" t="s">
        <v>15</v>
      </c>
      <c r="AR1302" s="2" t="s">
        <v>44</v>
      </c>
      <c r="AS1302" s="2" t="s">
        <v>45</v>
      </c>
      <c r="AT1302" s="2" t="s">
        <v>46</v>
      </c>
      <c r="AU1302" s="2" t="s">
        <v>47</v>
      </c>
      <c r="AV1302" s="2" t="s">
        <v>48</v>
      </c>
      <c r="AW1302" s="2" t="s">
        <v>49</v>
      </c>
      <c r="AX1302" s="2" t="s">
        <v>10</v>
      </c>
      <c r="AY1302" s="2" t="s">
        <v>10</v>
      </c>
      <c r="AZ1302" s="2" t="s">
        <v>10</v>
      </c>
      <c r="BA1302" s="2" t="s">
        <v>50</v>
      </c>
      <c r="BB1302" s="2" t="s">
        <v>51</v>
      </c>
      <c r="BC1302" s="2" t="s">
        <v>51</v>
      </c>
      <c r="BD1302" s="2" t="s">
        <v>51</v>
      </c>
      <c r="BE1302" s="2" t="s">
        <v>51</v>
      </c>
      <c r="BF1302" s="2" t="s">
        <v>51</v>
      </c>
      <c r="BG1302" s="2" t="s">
        <v>51</v>
      </c>
      <c r="BH1302" s="2" t="s">
        <v>51</v>
      </c>
      <c r="BI1302" s="2" t="s">
        <v>51</v>
      </c>
      <c r="BJ1302" s="2" t="s">
        <v>51</v>
      </c>
      <c r="BK1302" s="2" t="s">
        <v>9</v>
      </c>
      <c r="BL1302" s="2" t="s">
        <v>52</v>
      </c>
      <c r="BM1302" s="2" t="s">
        <v>53</v>
      </c>
      <c r="BN1302" s="2" t="s">
        <v>53</v>
      </c>
      <c r="BO1302" s="2" t="s">
        <v>54</v>
      </c>
      <c r="BP1302" s="2" t="s">
        <v>54</v>
      </c>
      <c r="BQ1302" s="2" t="s">
        <v>54</v>
      </c>
      <c r="BR1302" s="2" t="s">
        <v>54</v>
      </c>
      <c r="BS1302" s="2" t="s">
        <v>54</v>
      </c>
      <c r="BT1302" s="2" t="s">
        <v>54</v>
      </c>
      <c r="BU1302" s="2" t="s">
        <v>54</v>
      </c>
      <c r="BV1302" s="2" t="s">
        <v>54</v>
      </c>
      <c r="BW1302" s="2" t="s">
        <v>54</v>
      </c>
      <c r="BX1302" s="2" t="s">
        <v>54</v>
      </c>
      <c r="BY1302" s="2" t="s">
        <v>54</v>
      </c>
      <c r="BZ1302" s="2" t="s">
        <v>54</v>
      </c>
      <c r="CA1302" s="2" t="s">
        <v>54</v>
      </c>
      <c r="CB1302" s="2" t="s">
        <v>54</v>
      </c>
      <c r="CC1302" s="2" t="s">
        <v>50</v>
      </c>
      <c r="CD1302" s="2" t="s">
        <v>50</v>
      </c>
      <c r="CE1302" s="2" t="s">
        <v>50</v>
      </c>
      <c r="CF1302" s="2" t="s">
        <v>50</v>
      </c>
      <c r="CG1302" s="2" t="s">
        <v>55</v>
      </c>
      <c r="CH1302" s="2" t="s">
        <v>56</v>
      </c>
      <c r="CI1302" s="2" t="s">
        <v>56</v>
      </c>
      <c r="CJ1302" s="2" t="s">
        <v>56</v>
      </c>
      <c r="CK1302" s="2" t="s">
        <v>56</v>
      </c>
      <c r="CL1302" s="2" t="s">
        <v>56</v>
      </c>
      <c r="CM1302" s="2" t="s">
        <v>56</v>
      </c>
      <c r="CN1302" s="2" t="s">
        <v>56</v>
      </c>
      <c r="CO1302" s="2" t="s">
        <v>56</v>
      </c>
      <c r="CP1302" s="2" t="s">
        <v>56</v>
      </c>
      <c r="CQ1302" s="2" t="s">
        <v>56</v>
      </c>
      <c r="CR1302" s="2" t="s">
        <v>56</v>
      </c>
      <c r="CS1302" s="2" t="s">
        <v>56</v>
      </c>
      <c r="CT1302" s="2" t="s">
        <v>57</v>
      </c>
      <c r="CU1302" s="2" t="s">
        <v>57</v>
      </c>
      <c r="CV1302" s="2" t="s">
        <v>57</v>
      </c>
      <c r="CW1302" s="2" t="s">
        <v>57</v>
      </c>
      <c r="CX1302" s="2" t="s">
        <v>57</v>
      </c>
      <c r="CY1302" s="2" t="s">
        <v>57</v>
      </c>
      <c r="CZ1302" s="2" t="s">
        <v>58</v>
      </c>
      <c r="DA1302" s="2" t="s">
        <v>58</v>
      </c>
      <c r="DB1302" s="2" t="s">
        <v>58</v>
      </c>
      <c r="DC1302" s="2" t="s">
        <v>58</v>
      </c>
      <c r="DD1302" s="2" t="s">
        <v>58</v>
      </c>
      <c r="DE1302" s="2" t="s">
        <v>58</v>
      </c>
      <c r="DF1302" s="2" t="s">
        <v>58</v>
      </c>
      <c r="DG1302" s="2" t="s">
        <v>58</v>
      </c>
      <c r="DH1302" s="2" t="s">
        <v>58</v>
      </c>
      <c r="DI1302" s="2" t="s">
        <v>58</v>
      </c>
      <c r="DJ1302" s="2" t="s">
        <v>58</v>
      </c>
      <c r="DK1302" s="2" t="s">
        <v>58</v>
      </c>
      <c r="DL1302" s="2" t="s">
        <v>58</v>
      </c>
      <c r="DM1302" s="2" t="s">
        <v>58</v>
      </c>
      <c r="DN1302" s="2" t="s">
        <v>58</v>
      </c>
      <c r="DO1302" s="2" t="s">
        <v>56</v>
      </c>
      <c r="DP1302" s="2" t="s">
        <v>56</v>
      </c>
      <c r="DQ1302" s="2" t="s">
        <v>56</v>
      </c>
      <c r="DR1302" s="2" t="s">
        <v>28</v>
      </c>
      <c r="DS1302" s="2" t="s">
        <v>28</v>
      </c>
      <c r="DT1302" s="2"/>
      <c r="DU1302" s="2"/>
      <c r="DV1302" s="2"/>
      <c r="DW1302" s="2"/>
      <c r="DX1302" s="2"/>
      <c r="DY1302" s="2"/>
      <c r="DZ1302" s="2" t="s">
        <v>28</v>
      </c>
      <c r="EA1302" s="2" t="s">
        <v>28</v>
      </c>
      <c r="EB1302" s="2" t="s">
        <v>28</v>
      </c>
      <c r="EC1302" s="2" t="s">
        <v>28</v>
      </c>
      <c r="ED1302" s="2" t="s">
        <v>59</v>
      </c>
      <c r="EE1302" s="2" t="s">
        <v>60</v>
      </c>
      <c r="EF1302" s="2" t="s">
        <v>61</v>
      </c>
      <c r="EG1302" s="2" t="s">
        <v>62</v>
      </c>
      <c r="EH1302" s="2" t="s">
        <v>63</v>
      </c>
      <c r="EI1302" s="2"/>
      <c r="EJ1302" s="2"/>
      <c r="EK1302" s="2"/>
    </row>
    <row r="1303" spans="1:141" ht="15">
      <c r="B1303" s="2" t="s">
        <v>64</v>
      </c>
      <c r="C1303" s="2"/>
      <c r="D1303" s="2"/>
      <c r="E1303" s="2" t="s">
        <v>65</v>
      </c>
      <c r="F1303" s="2" t="s">
        <v>65</v>
      </c>
      <c r="G1303" s="2" t="s">
        <v>66</v>
      </c>
      <c r="H1303" s="2" t="s">
        <v>67</v>
      </c>
      <c r="I1303" s="2" t="s">
        <v>68</v>
      </c>
      <c r="J1303" s="2" t="s">
        <v>69</v>
      </c>
      <c r="K1303" s="2" t="s">
        <v>70</v>
      </c>
      <c r="L1303" s="2" t="s">
        <v>71</v>
      </c>
      <c r="M1303" s="2" t="s">
        <v>72</v>
      </c>
      <c r="N1303" s="2" t="s">
        <v>73</v>
      </c>
      <c r="O1303" s="2" t="s">
        <v>74</v>
      </c>
      <c r="P1303" s="2" t="s">
        <v>75</v>
      </c>
      <c r="Q1303" t="s">
        <v>76</v>
      </c>
      <c r="R1303" t="s">
        <v>76</v>
      </c>
      <c r="S1303" s="2" t="s">
        <v>37</v>
      </c>
      <c r="T1303" s="2" t="s">
        <v>38</v>
      </c>
      <c r="U1303" s="2" t="s">
        <v>39</v>
      </c>
      <c r="V1303" s="2" t="s">
        <v>40</v>
      </c>
      <c r="W1303" s="2" t="s">
        <v>7</v>
      </c>
      <c r="X1303" s="2" t="s">
        <v>77</v>
      </c>
      <c r="Y1303" s="2" t="s">
        <v>78</v>
      </c>
      <c r="Z1303" s="2" t="s">
        <v>79</v>
      </c>
      <c r="AA1303" s="2" t="s">
        <v>80</v>
      </c>
      <c r="AB1303" s="2" t="s">
        <v>81</v>
      </c>
      <c r="AC1303" s="2" t="s">
        <v>82</v>
      </c>
      <c r="AD1303" s="2" t="s">
        <v>83</v>
      </c>
      <c r="AE1303" t="s">
        <v>84</v>
      </c>
      <c r="AF1303" s="2" t="s">
        <v>85</v>
      </c>
      <c r="AG1303" s="2" t="s">
        <v>86</v>
      </c>
      <c r="AH1303" s="2" t="s">
        <v>87</v>
      </c>
      <c r="AI1303" s="2" t="s">
        <v>88</v>
      </c>
      <c r="AJ1303" s="2" t="s">
        <v>89</v>
      </c>
      <c r="AK1303" s="2" t="s">
        <v>90</v>
      </c>
      <c r="AL1303" s="2" t="s">
        <v>91</v>
      </c>
      <c r="AM1303" s="2" t="s">
        <v>92</v>
      </c>
      <c r="AN1303" s="2" t="s">
        <v>93</v>
      </c>
      <c r="AO1303" s="2" t="s">
        <v>94</v>
      </c>
      <c r="AP1303" s="2" t="s">
        <v>95</v>
      </c>
      <c r="AQ1303" s="2" t="s">
        <v>15</v>
      </c>
      <c r="AR1303" s="2" t="s">
        <v>44</v>
      </c>
      <c r="AS1303" s="2" t="s">
        <v>45</v>
      </c>
      <c r="AT1303" s="2" t="s">
        <v>46</v>
      </c>
      <c r="AU1303" s="2" t="s">
        <v>47</v>
      </c>
      <c r="AV1303" s="2" t="s">
        <v>48</v>
      </c>
      <c r="AW1303" s="2" t="s">
        <v>49</v>
      </c>
      <c r="AX1303" s="2" t="s">
        <v>96</v>
      </c>
      <c r="AY1303" s="2" t="s">
        <v>97</v>
      </c>
      <c r="AZ1303" s="2" t="s">
        <v>98</v>
      </c>
      <c r="BA1303" s="2" t="s">
        <v>99</v>
      </c>
      <c r="BB1303" s="2" t="s">
        <v>100</v>
      </c>
      <c r="BC1303" s="2" t="s">
        <v>101</v>
      </c>
      <c r="BD1303" s="2" t="s">
        <v>102</v>
      </c>
      <c r="BE1303" s="2" t="s">
        <v>103</v>
      </c>
      <c r="BF1303" s="2" t="s">
        <v>104</v>
      </c>
      <c r="BG1303" s="2" t="s">
        <v>105</v>
      </c>
      <c r="BH1303" s="2" t="s">
        <v>106</v>
      </c>
      <c r="BI1303" s="2" t="s">
        <v>107</v>
      </c>
      <c r="BJ1303" s="2" t="s">
        <v>108</v>
      </c>
      <c r="BK1303" s="2" t="s">
        <v>9</v>
      </c>
      <c r="BL1303" s="2" t="s">
        <v>52</v>
      </c>
      <c r="BM1303" s="2" t="s">
        <v>109</v>
      </c>
      <c r="BN1303" s="2" t="s">
        <v>110</v>
      </c>
      <c r="BO1303" s="2" t="s">
        <v>111</v>
      </c>
      <c r="BP1303" s="2" t="s">
        <v>112</v>
      </c>
      <c r="BQ1303" s="2" t="s">
        <v>113</v>
      </c>
      <c r="BR1303" s="2" t="s">
        <v>114</v>
      </c>
      <c r="BS1303" s="2" t="s">
        <v>115</v>
      </c>
      <c r="BT1303" s="2" t="s">
        <v>116</v>
      </c>
      <c r="BU1303" s="2" t="s">
        <v>117</v>
      </c>
      <c r="BV1303" s="2" t="s">
        <v>118</v>
      </c>
      <c r="BW1303" s="2" t="s">
        <v>119</v>
      </c>
      <c r="BX1303" s="2" t="s">
        <v>120</v>
      </c>
      <c r="BY1303" s="2" t="s">
        <v>121</v>
      </c>
      <c r="BZ1303" s="2" t="s">
        <v>122</v>
      </c>
      <c r="CA1303" s="2" t="s">
        <v>123</v>
      </c>
      <c r="CB1303" s="2" t="s">
        <v>124</v>
      </c>
      <c r="CC1303" s="2" t="s">
        <v>125</v>
      </c>
      <c r="CD1303" s="2" t="s">
        <v>126</v>
      </c>
      <c r="CE1303" s="2" t="s">
        <v>127</v>
      </c>
      <c r="CF1303" s="2" t="s">
        <v>128</v>
      </c>
      <c r="CG1303" s="2" t="s">
        <v>55</v>
      </c>
      <c r="CH1303" s="2" t="s">
        <v>129</v>
      </c>
      <c r="CI1303" s="2" t="s">
        <v>130</v>
      </c>
      <c r="CJ1303" s="2" t="s">
        <v>131</v>
      </c>
      <c r="CK1303" s="2" t="s">
        <v>132</v>
      </c>
      <c r="CL1303" s="2" t="s">
        <v>133</v>
      </c>
      <c r="CM1303" s="2" t="s">
        <v>134</v>
      </c>
      <c r="CN1303" s="2" t="s">
        <v>135</v>
      </c>
      <c r="CO1303" s="2" t="s">
        <v>136</v>
      </c>
      <c r="CP1303" s="2" t="s">
        <v>137</v>
      </c>
      <c r="CQ1303" s="2" t="s">
        <v>138</v>
      </c>
      <c r="CR1303" s="2" t="s">
        <v>139</v>
      </c>
      <c r="CS1303" s="2" t="s">
        <v>140</v>
      </c>
      <c r="CT1303" s="2" t="s">
        <v>141</v>
      </c>
      <c r="CU1303" s="2" t="s">
        <v>142</v>
      </c>
      <c r="CV1303" s="2" t="s">
        <v>143</v>
      </c>
      <c r="CW1303" s="2" t="s">
        <v>144</v>
      </c>
      <c r="CX1303" s="2" t="s">
        <v>145</v>
      </c>
      <c r="CY1303" s="2" t="s">
        <v>146</v>
      </c>
      <c r="CZ1303" s="2" t="s">
        <v>147</v>
      </c>
      <c r="DA1303" s="2" t="s">
        <v>148</v>
      </c>
      <c r="DB1303" s="2" t="s">
        <v>149</v>
      </c>
      <c r="DC1303" s="2" t="s">
        <v>150</v>
      </c>
      <c r="DD1303" s="2" t="s">
        <v>151</v>
      </c>
      <c r="DE1303" s="2" t="s">
        <v>152</v>
      </c>
      <c r="DF1303" s="2" t="s">
        <v>153</v>
      </c>
      <c r="DG1303" s="2" t="s">
        <v>154</v>
      </c>
      <c r="DH1303" s="2" t="s">
        <v>155</v>
      </c>
      <c r="DI1303" s="2" t="s">
        <v>135</v>
      </c>
      <c r="DJ1303" s="2" t="s">
        <v>156</v>
      </c>
      <c r="DK1303" s="2" t="s">
        <v>157</v>
      </c>
      <c r="DL1303" s="2" t="s">
        <v>158</v>
      </c>
      <c r="DM1303" s="2" t="s">
        <v>159</v>
      </c>
      <c r="DN1303" s="2" t="s">
        <v>160</v>
      </c>
      <c r="DO1303" s="2" t="s">
        <v>161</v>
      </c>
      <c r="DP1303" s="2" t="s">
        <v>162</v>
      </c>
      <c r="DQ1303" s="2" t="s">
        <v>163</v>
      </c>
      <c r="DR1303" s="2" t="s">
        <v>164</v>
      </c>
      <c r="DS1303" s="2" t="s">
        <v>165</v>
      </c>
      <c r="DT1303" s="2"/>
      <c r="DU1303" s="2"/>
      <c r="DV1303" s="2"/>
      <c r="DW1303" s="2"/>
      <c r="DX1303" s="2"/>
      <c r="DY1303" s="2"/>
      <c r="DZ1303" s="2" t="s">
        <v>166</v>
      </c>
      <c r="EA1303" s="2" t="s">
        <v>167</v>
      </c>
      <c r="EB1303" s="2" t="s">
        <v>168</v>
      </c>
      <c r="EC1303" s="2" t="s">
        <v>169</v>
      </c>
      <c r="ED1303" s="2" t="s">
        <v>59</v>
      </c>
      <c r="EE1303" s="2" t="s">
        <v>60</v>
      </c>
      <c r="EF1303" s="2" t="s">
        <v>61</v>
      </c>
      <c r="EG1303" s="2" t="s">
        <v>62</v>
      </c>
      <c r="EH1303" s="2" t="s">
        <v>63</v>
      </c>
      <c r="EI1303" s="2"/>
      <c r="EJ1303" s="2"/>
      <c r="EK1303" s="2"/>
    </row>
    <row r="1304" spans="1:141">
      <c r="S1304">
        <v>1242303271</v>
      </c>
      <c r="T1304">
        <v>248329651</v>
      </c>
      <c r="U1304">
        <v>993973620</v>
      </c>
      <c r="V1304">
        <v>22.084507042253499</v>
      </c>
      <c r="W1304">
        <v>792035484</v>
      </c>
      <c r="X1304">
        <v>0</v>
      </c>
      <c r="Y1304">
        <v>0</v>
      </c>
      <c r="Z1304">
        <v>1398750</v>
      </c>
      <c r="AA1304">
        <v>35115000</v>
      </c>
      <c r="AB1304">
        <v>0</v>
      </c>
      <c r="AC1304">
        <v>0</v>
      </c>
      <c r="AD1304">
        <v>0</v>
      </c>
      <c r="AE1304">
        <v>36513750</v>
      </c>
      <c r="AF1304">
        <v>900000</v>
      </c>
      <c r="AG1304">
        <v>100388666</v>
      </c>
      <c r="AH1304">
        <v>5098827</v>
      </c>
      <c r="AI1304">
        <v>100231662</v>
      </c>
      <c r="AJ1304">
        <v>205719253</v>
      </c>
      <c r="AK1304">
        <v>116459903</v>
      </c>
      <c r="AL1304">
        <v>6180825</v>
      </c>
      <c r="AM1304">
        <v>65868438</v>
      </c>
      <c r="AN1304">
        <v>0</v>
      </c>
      <c r="AO1304">
        <v>8650000</v>
      </c>
      <c r="AP1304">
        <v>402878419</v>
      </c>
      <c r="AQ1304">
        <v>0</v>
      </c>
      <c r="AR1304">
        <v>439376</v>
      </c>
      <c r="AS1304">
        <v>0</v>
      </c>
      <c r="AT1304">
        <v>0</v>
      </c>
      <c r="AV1304">
        <v>0</v>
      </c>
      <c r="AW1304">
        <v>0</v>
      </c>
      <c r="AX1304">
        <v>0</v>
      </c>
      <c r="AY1304">
        <v>1431242</v>
      </c>
      <c r="AZ1304">
        <v>0</v>
      </c>
      <c r="BA1304">
        <v>0</v>
      </c>
      <c r="BB1304">
        <v>7055000</v>
      </c>
      <c r="BC1304">
        <v>0</v>
      </c>
      <c r="BD1304">
        <v>0</v>
      </c>
      <c r="BE1304">
        <v>50000</v>
      </c>
      <c r="BF1304">
        <v>0</v>
      </c>
      <c r="BG1304">
        <v>0</v>
      </c>
      <c r="BH1304">
        <v>0</v>
      </c>
      <c r="BI1304">
        <v>0</v>
      </c>
      <c r="BJ1304">
        <v>1000000</v>
      </c>
      <c r="BK1304">
        <v>0</v>
      </c>
      <c r="BL1304">
        <v>0</v>
      </c>
      <c r="BM1304">
        <v>96850400</v>
      </c>
      <c r="BN1304">
        <v>9684070</v>
      </c>
      <c r="BO1304">
        <v>61804660</v>
      </c>
      <c r="BP1304">
        <v>54431120</v>
      </c>
      <c r="BQ1304">
        <v>11180680</v>
      </c>
      <c r="BR1304">
        <v>2377020</v>
      </c>
      <c r="BS1304">
        <v>9271560</v>
      </c>
      <c r="BT1304">
        <v>1191000</v>
      </c>
      <c r="BU1304">
        <v>961858</v>
      </c>
      <c r="BV1304">
        <v>0</v>
      </c>
      <c r="BW1304">
        <v>0</v>
      </c>
      <c r="BX1304">
        <v>0</v>
      </c>
      <c r="BY1304">
        <v>506283</v>
      </c>
      <c r="BZ1304">
        <v>71000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48164111.381999999</v>
      </c>
      <c r="CH1304">
        <v>6603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1730</v>
      </c>
      <c r="CT1304">
        <v>31</v>
      </c>
      <c r="CU1304">
        <v>0</v>
      </c>
      <c r="CV1304">
        <v>31</v>
      </c>
      <c r="CW1304">
        <v>0</v>
      </c>
      <c r="CX1304">
        <v>0</v>
      </c>
      <c r="CY1304">
        <v>0</v>
      </c>
      <c r="CZ1304">
        <v>4220</v>
      </c>
      <c r="DA1304">
        <v>180</v>
      </c>
      <c r="DB1304">
        <v>3496.25</v>
      </c>
      <c r="DC1304">
        <v>7896.25</v>
      </c>
      <c r="DD1304">
        <v>4089.5</v>
      </c>
      <c r="DE1304">
        <v>166.73</v>
      </c>
      <c r="DF1304">
        <v>5956.92</v>
      </c>
      <c r="DG1304">
        <v>0</v>
      </c>
      <c r="DH1304">
        <v>0</v>
      </c>
      <c r="DI1304">
        <v>0</v>
      </c>
      <c r="DJ1304">
        <v>5.5</v>
      </c>
      <c r="DK1304">
        <v>0</v>
      </c>
      <c r="DL1304">
        <v>0</v>
      </c>
      <c r="DM1304">
        <v>1.5</v>
      </c>
      <c r="DN1304">
        <v>7</v>
      </c>
      <c r="DO1304">
        <v>1</v>
      </c>
      <c r="DP1304">
        <v>1.5</v>
      </c>
      <c r="DQ1304">
        <v>132.5</v>
      </c>
    </row>
    <row r="1305" spans="1:141" ht="15">
      <c r="A1305" s="3">
        <v>46204</v>
      </c>
      <c r="B1305">
        <v>2300</v>
      </c>
      <c r="D1305" s="2"/>
      <c r="E1305" t="s">
        <v>170</v>
      </c>
      <c r="F1305" s="2" t="s">
        <v>171</v>
      </c>
      <c r="G1305">
        <v>3</v>
      </c>
      <c r="H1305" s="3">
        <v>37935</v>
      </c>
      <c r="J1305">
        <v>131793.25599999999</v>
      </c>
      <c r="K1305">
        <v>137543.23300000001</v>
      </c>
      <c r="L1305">
        <v>163905.68599999999</v>
      </c>
      <c r="M1305">
        <v>22</v>
      </c>
      <c r="N1305">
        <v>8</v>
      </c>
      <c r="O1305">
        <v>1</v>
      </c>
      <c r="P1305">
        <v>31</v>
      </c>
      <c r="Q1305">
        <v>100</v>
      </c>
      <c r="R1305">
        <v>100</v>
      </c>
      <c r="S1305">
        <v>6903308</v>
      </c>
      <c r="T1305">
        <v>1486060</v>
      </c>
      <c r="U1305">
        <v>5417248</v>
      </c>
      <c r="V1305">
        <v>22</v>
      </c>
      <c r="W1305">
        <v>4085590</v>
      </c>
      <c r="X1305">
        <v>0</v>
      </c>
      <c r="Y1305">
        <v>0</v>
      </c>
      <c r="Z1305">
        <v>7500</v>
      </c>
      <c r="AA1305">
        <v>165000</v>
      </c>
      <c r="AB1305">
        <v>0</v>
      </c>
      <c r="AC1305">
        <v>0</v>
      </c>
      <c r="AD1305">
        <v>0</v>
      </c>
      <c r="AE1305">
        <v>172500</v>
      </c>
      <c r="AF1305">
        <v>0</v>
      </c>
      <c r="AG1305">
        <v>515787</v>
      </c>
      <c r="AH1305">
        <v>0</v>
      </c>
      <c r="AI1305">
        <v>1859305</v>
      </c>
      <c r="AJ1305">
        <v>2375092</v>
      </c>
      <c r="AK1305">
        <v>215126</v>
      </c>
      <c r="AL1305">
        <v>0</v>
      </c>
      <c r="AM1305">
        <v>0</v>
      </c>
      <c r="AN1305">
        <v>0</v>
      </c>
      <c r="AO1305">
        <v>0</v>
      </c>
      <c r="AP1305">
        <v>2590218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55000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671330</v>
      </c>
      <c r="BN1305">
        <v>67130</v>
      </c>
      <c r="BO1305">
        <v>313020</v>
      </c>
      <c r="BP1305">
        <v>302960</v>
      </c>
      <c r="BQ1305">
        <v>62130</v>
      </c>
      <c r="BR1305">
        <v>12260</v>
      </c>
      <c r="BS1305">
        <v>47730</v>
      </c>
      <c r="BT1305">
        <v>2000</v>
      </c>
      <c r="BU1305">
        <v>7500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237177.27499999999</v>
      </c>
      <c r="CH1305">
        <v>31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20</v>
      </c>
      <c r="DA1305">
        <v>0</v>
      </c>
      <c r="DB1305">
        <v>60.5</v>
      </c>
      <c r="DC1305">
        <v>80.5</v>
      </c>
      <c r="DD1305">
        <v>7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1</v>
      </c>
      <c r="DR1305">
        <v>2</v>
      </c>
      <c r="DS1305">
        <v>2</v>
      </c>
      <c r="DV1305" s="2"/>
      <c r="DZ1305" t="b">
        <v>1</v>
      </c>
      <c r="EA1305" s="2" t="s">
        <v>172</v>
      </c>
      <c r="ED1305" s="3">
        <v>46204</v>
      </c>
      <c r="EE1305" s="3">
        <v>46234</v>
      </c>
      <c r="EF1305" s="2" t="s">
        <v>173</v>
      </c>
      <c r="EG1305" t="b">
        <v>1</v>
      </c>
      <c r="EH1305" s="2" t="s">
        <v>174</v>
      </c>
      <c r="EK1305" s="2"/>
    </row>
    <row r="1306" spans="1:141" ht="15">
      <c r="A1306" s="3">
        <v>46204</v>
      </c>
      <c r="B1306">
        <v>4410</v>
      </c>
      <c r="D1306" s="2"/>
      <c r="E1306" t="s">
        <v>170</v>
      </c>
      <c r="F1306" s="2" t="s">
        <v>171</v>
      </c>
      <c r="G1306">
        <v>23</v>
      </c>
      <c r="H1306" s="3">
        <v>35381</v>
      </c>
      <c r="J1306">
        <v>145670.25599999999</v>
      </c>
      <c r="K1306">
        <v>153795.23300000001</v>
      </c>
      <c r="L1306">
        <v>186605.986</v>
      </c>
      <c r="M1306">
        <v>22</v>
      </c>
      <c r="N1306">
        <v>8</v>
      </c>
      <c r="O1306">
        <v>1</v>
      </c>
      <c r="P1306">
        <v>31</v>
      </c>
      <c r="Q1306">
        <v>100</v>
      </c>
      <c r="R1306">
        <v>100</v>
      </c>
      <c r="S1306">
        <v>9968323</v>
      </c>
      <c r="T1306">
        <v>2390323</v>
      </c>
      <c r="U1306">
        <v>7578000</v>
      </c>
      <c r="V1306">
        <v>29</v>
      </c>
      <c r="W1306">
        <v>4515777</v>
      </c>
      <c r="X1306">
        <v>0</v>
      </c>
      <c r="Y1306">
        <v>0</v>
      </c>
      <c r="Z1306">
        <v>26250</v>
      </c>
      <c r="AA1306">
        <v>217500</v>
      </c>
      <c r="AB1306">
        <v>0</v>
      </c>
      <c r="AC1306">
        <v>0</v>
      </c>
      <c r="AD1306">
        <v>0</v>
      </c>
      <c r="AE1306">
        <v>243750</v>
      </c>
      <c r="AF1306">
        <v>100000</v>
      </c>
      <c r="AG1306">
        <v>576732</v>
      </c>
      <c r="AH1306">
        <v>0</v>
      </c>
      <c r="AI1306">
        <v>1784419</v>
      </c>
      <c r="AJ1306">
        <v>2361151</v>
      </c>
      <c r="AK1306">
        <v>2239271</v>
      </c>
      <c r="AL1306">
        <v>279908</v>
      </c>
      <c r="AM1306">
        <v>23512</v>
      </c>
      <c r="AN1306">
        <v>0</v>
      </c>
      <c r="AO1306">
        <v>0</v>
      </c>
      <c r="AP1306">
        <v>4903842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139954</v>
      </c>
      <c r="AZ1306">
        <v>0</v>
      </c>
      <c r="BA1306">
        <v>0</v>
      </c>
      <c r="BB1306">
        <v>65000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1359370</v>
      </c>
      <c r="BN1306">
        <v>135930</v>
      </c>
      <c r="BO1306">
        <v>313020</v>
      </c>
      <c r="BP1306">
        <v>417950</v>
      </c>
      <c r="BQ1306">
        <v>89710</v>
      </c>
      <c r="BR1306">
        <v>13550</v>
      </c>
      <c r="BS1306">
        <v>54360</v>
      </c>
      <c r="BT1306">
        <v>0</v>
      </c>
      <c r="BU1306">
        <v>6433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295387.39600000001</v>
      </c>
      <c r="CH1306">
        <v>31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20</v>
      </c>
      <c r="DA1306">
        <v>0</v>
      </c>
      <c r="DB1306">
        <v>51</v>
      </c>
      <c r="DC1306">
        <v>71</v>
      </c>
      <c r="DD1306">
        <v>64</v>
      </c>
      <c r="DE1306">
        <v>6</v>
      </c>
      <c r="DF1306">
        <v>1.68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2</v>
      </c>
      <c r="DS1306">
        <v>2</v>
      </c>
      <c r="DV1306" s="2"/>
      <c r="DZ1306" t="b">
        <v>1</v>
      </c>
      <c r="EA1306" s="2" t="s">
        <v>175</v>
      </c>
      <c r="ED1306" s="3">
        <v>46204</v>
      </c>
      <c r="EE1306" s="3">
        <v>46234</v>
      </c>
      <c r="EF1306" s="2" t="s">
        <v>173</v>
      </c>
      <c r="EG1306" t="b">
        <v>1</v>
      </c>
      <c r="EH1306" s="2" t="s">
        <v>174</v>
      </c>
      <c r="EK1306" s="2"/>
    </row>
    <row r="1307" spans="1:141" ht="15">
      <c r="A1307" s="3">
        <v>46204</v>
      </c>
      <c r="B1307">
        <v>4410</v>
      </c>
      <c r="D1307" s="2"/>
      <c r="E1307" t="s">
        <v>170</v>
      </c>
      <c r="F1307" s="2" t="s">
        <v>171</v>
      </c>
      <c r="G1307">
        <v>5</v>
      </c>
      <c r="H1307" s="3">
        <v>35506</v>
      </c>
      <c r="J1307">
        <v>133752.25599999999</v>
      </c>
      <c r="K1307">
        <v>141627.23300000001</v>
      </c>
      <c r="L1307">
        <v>168772.45300000001</v>
      </c>
      <c r="M1307">
        <v>22</v>
      </c>
      <c r="N1307">
        <v>8</v>
      </c>
      <c r="O1307">
        <v>1</v>
      </c>
      <c r="P1307">
        <v>31</v>
      </c>
      <c r="Q1307">
        <v>100</v>
      </c>
      <c r="R1307">
        <v>100</v>
      </c>
      <c r="S1307">
        <v>6814070</v>
      </c>
      <c r="T1307">
        <v>1315390</v>
      </c>
      <c r="U1307">
        <v>5498680</v>
      </c>
      <c r="V1307">
        <v>29</v>
      </c>
      <c r="W1307">
        <v>4146319</v>
      </c>
      <c r="X1307">
        <v>0</v>
      </c>
      <c r="Y1307">
        <v>0</v>
      </c>
      <c r="Z1307">
        <v>18750</v>
      </c>
      <c r="AA1307">
        <v>217500</v>
      </c>
      <c r="AB1307">
        <v>0</v>
      </c>
      <c r="AC1307">
        <v>0</v>
      </c>
      <c r="AD1307">
        <v>0</v>
      </c>
      <c r="AE1307">
        <v>236250</v>
      </c>
      <c r="AF1307">
        <v>0</v>
      </c>
      <c r="AG1307">
        <v>531102</v>
      </c>
      <c r="AH1307">
        <v>0</v>
      </c>
      <c r="AI1307">
        <v>822765</v>
      </c>
      <c r="AJ1307">
        <v>1353867</v>
      </c>
      <c r="AK1307">
        <v>1012634</v>
      </c>
      <c r="AL1307">
        <v>0</v>
      </c>
      <c r="AM1307">
        <v>0</v>
      </c>
      <c r="AN1307">
        <v>0</v>
      </c>
      <c r="AO1307">
        <v>0</v>
      </c>
      <c r="AP1307">
        <v>2366501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65000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510980</v>
      </c>
      <c r="BN1307">
        <v>51090</v>
      </c>
      <c r="BO1307">
        <v>313020</v>
      </c>
      <c r="BP1307">
        <v>291400</v>
      </c>
      <c r="BQ1307">
        <v>61330</v>
      </c>
      <c r="BR1307">
        <v>12440</v>
      </c>
      <c r="BS1307">
        <v>49130</v>
      </c>
      <c r="BT1307">
        <v>26000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235411.30799999999</v>
      </c>
      <c r="CH1307">
        <v>31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20</v>
      </c>
      <c r="DA1307">
        <v>0</v>
      </c>
      <c r="DB1307">
        <v>26</v>
      </c>
      <c r="DC1307">
        <v>46</v>
      </c>
      <c r="DD1307">
        <v>32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2</v>
      </c>
      <c r="DS1307">
        <v>2</v>
      </c>
      <c r="DV1307" s="2"/>
      <c r="DZ1307" t="b">
        <v>1</v>
      </c>
      <c r="EA1307" s="2" t="s">
        <v>175</v>
      </c>
      <c r="ED1307" s="3">
        <v>46204</v>
      </c>
      <c r="EE1307" s="3">
        <v>46234</v>
      </c>
      <c r="EF1307" s="2" t="s">
        <v>173</v>
      </c>
      <c r="EG1307" t="b">
        <v>1</v>
      </c>
      <c r="EH1307" s="2" t="s">
        <v>174</v>
      </c>
      <c r="EK1307" s="2"/>
    </row>
    <row r="1308" spans="1:141" ht="15">
      <c r="A1308" s="3">
        <v>46204</v>
      </c>
      <c r="B1308">
        <v>4410</v>
      </c>
      <c r="D1308" s="2"/>
      <c r="E1308" t="s">
        <v>170</v>
      </c>
      <c r="F1308" s="2" t="s">
        <v>171</v>
      </c>
      <c r="G1308">
        <v>3</v>
      </c>
      <c r="H1308" s="3">
        <v>36458</v>
      </c>
      <c r="J1308">
        <v>131793.25599999999</v>
      </c>
      <c r="K1308">
        <v>138543.23300000001</v>
      </c>
      <c r="L1308">
        <v>165097.353</v>
      </c>
      <c r="M1308">
        <v>22</v>
      </c>
      <c r="N1308">
        <v>8</v>
      </c>
      <c r="O1308">
        <v>1</v>
      </c>
      <c r="P1308">
        <v>31</v>
      </c>
      <c r="Q1308">
        <v>100</v>
      </c>
      <c r="R1308">
        <v>100</v>
      </c>
      <c r="S1308">
        <v>10558968</v>
      </c>
      <c r="T1308">
        <v>2705690</v>
      </c>
      <c r="U1308">
        <v>7853278</v>
      </c>
      <c r="V1308">
        <v>26</v>
      </c>
      <c r="W1308">
        <v>4085590</v>
      </c>
      <c r="X1308">
        <v>0</v>
      </c>
      <c r="Y1308">
        <v>0</v>
      </c>
      <c r="Z1308">
        <v>7500</v>
      </c>
      <c r="AA1308">
        <v>195000</v>
      </c>
      <c r="AB1308">
        <v>0</v>
      </c>
      <c r="AC1308">
        <v>0</v>
      </c>
      <c r="AD1308">
        <v>0</v>
      </c>
      <c r="AE1308">
        <v>202500</v>
      </c>
      <c r="AF1308">
        <v>0</v>
      </c>
      <c r="AG1308">
        <v>519537</v>
      </c>
      <c r="AH1308">
        <v>0</v>
      </c>
      <c r="AI1308">
        <v>3188442</v>
      </c>
      <c r="AJ1308">
        <v>3707979</v>
      </c>
      <c r="AK1308">
        <v>1981168</v>
      </c>
      <c r="AL1308">
        <v>515929</v>
      </c>
      <c r="AM1308">
        <v>20802</v>
      </c>
      <c r="AN1308">
        <v>0</v>
      </c>
      <c r="AO1308">
        <v>0</v>
      </c>
      <c r="AP1308">
        <v>6225878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45000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1616120</v>
      </c>
      <c r="BN1308">
        <v>161610</v>
      </c>
      <c r="BO1308">
        <v>313020</v>
      </c>
      <c r="BP1308">
        <v>452080</v>
      </c>
      <c r="BQ1308">
        <v>95030</v>
      </c>
      <c r="BR1308">
        <v>12260</v>
      </c>
      <c r="BS1308">
        <v>48070</v>
      </c>
      <c r="BT1308">
        <v>0</v>
      </c>
      <c r="BU1308">
        <v>7500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269972.36300000001</v>
      </c>
      <c r="CH1308">
        <v>31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20</v>
      </c>
      <c r="DA1308">
        <v>0</v>
      </c>
      <c r="DB1308">
        <v>103</v>
      </c>
      <c r="DC1308">
        <v>123</v>
      </c>
      <c r="DD1308">
        <v>64</v>
      </c>
      <c r="DE1308">
        <v>12.5</v>
      </c>
      <c r="DF1308">
        <v>1.68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2</v>
      </c>
      <c r="DS1308">
        <v>2</v>
      </c>
      <c r="DV1308" s="2"/>
      <c r="DZ1308" t="b">
        <v>1</v>
      </c>
      <c r="EA1308" s="2" t="s">
        <v>175</v>
      </c>
      <c r="ED1308" s="3">
        <v>46204</v>
      </c>
      <c r="EE1308" s="3">
        <v>46234</v>
      </c>
      <c r="EF1308" s="2" t="s">
        <v>173</v>
      </c>
      <c r="EG1308" t="b">
        <v>1</v>
      </c>
      <c r="EH1308" s="2" t="s">
        <v>174</v>
      </c>
      <c r="EK1308" s="2"/>
    </row>
    <row r="1309" spans="1:141" ht="15">
      <c r="A1309" s="3">
        <v>46204</v>
      </c>
      <c r="B1309">
        <v>4410</v>
      </c>
      <c r="D1309" s="2"/>
      <c r="E1309" t="s">
        <v>170</v>
      </c>
      <c r="F1309" s="2" t="s">
        <v>171</v>
      </c>
      <c r="G1309">
        <v>11</v>
      </c>
      <c r="H1309" s="3">
        <v>36549</v>
      </c>
      <c r="J1309">
        <v>138885.25599999999</v>
      </c>
      <c r="K1309">
        <v>145635.23300000001</v>
      </c>
      <c r="L1309">
        <v>173548.65299999999</v>
      </c>
      <c r="M1309">
        <v>22</v>
      </c>
      <c r="N1309">
        <v>8</v>
      </c>
      <c r="O1309">
        <v>1</v>
      </c>
      <c r="P1309">
        <v>31</v>
      </c>
      <c r="Q1309">
        <v>100</v>
      </c>
      <c r="R1309">
        <v>100</v>
      </c>
      <c r="S1309">
        <v>7160211</v>
      </c>
      <c r="T1309">
        <v>1640211</v>
      </c>
      <c r="U1309">
        <v>5520000</v>
      </c>
      <c r="V1309">
        <v>26</v>
      </c>
      <c r="W1309">
        <v>4305442</v>
      </c>
      <c r="X1309">
        <v>0</v>
      </c>
      <c r="Y1309">
        <v>0</v>
      </c>
      <c r="Z1309">
        <v>7500</v>
      </c>
      <c r="AA1309">
        <v>195000</v>
      </c>
      <c r="AB1309">
        <v>0</v>
      </c>
      <c r="AC1309">
        <v>0</v>
      </c>
      <c r="AD1309">
        <v>0</v>
      </c>
      <c r="AE1309">
        <v>202500</v>
      </c>
      <c r="AF1309">
        <v>0</v>
      </c>
      <c r="AG1309">
        <v>546132</v>
      </c>
      <c r="AH1309">
        <v>0</v>
      </c>
      <c r="AI1309">
        <v>1008751</v>
      </c>
      <c r="AJ1309">
        <v>1554883</v>
      </c>
      <c r="AK1309">
        <v>780968</v>
      </c>
      <c r="AL1309">
        <v>0</v>
      </c>
      <c r="AM1309">
        <v>256418</v>
      </c>
      <c r="AN1309">
        <v>0</v>
      </c>
      <c r="AO1309">
        <v>25000</v>
      </c>
      <c r="AP1309">
        <v>2617269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35000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780730</v>
      </c>
      <c r="BN1309">
        <v>78070</v>
      </c>
      <c r="BO1309">
        <v>313020</v>
      </c>
      <c r="BP1309">
        <v>317320</v>
      </c>
      <c r="BQ1309">
        <v>64440</v>
      </c>
      <c r="BR1309">
        <v>12920</v>
      </c>
      <c r="BS1309">
        <v>50540</v>
      </c>
      <c r="BT1309">
        <v>20000</v>
      </c>
      <c r="BU1309">
        <v>3171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235359.29699999999</v>
      </c>
      <c r="CH1309">
        <v>31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5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20</v>
      </c>
      <c r="DA1309">
        <v>0</v>
      </c>
      <c r="DB1309">
        <v>31</v>
      </c>
      <c r="DC1309">
        <v>51</v>
      </c>
      <c r="DD1309">
        <v>24</v>
      </c>
      <c r="DE1309">
        <v>0</v>
      </c>
      <c r="DF1309">
        <v>19.7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2</v>
      </c>
      <c r="DS1309">
        <v>2</v>
      </c>
      <c r="DV1309" s="2"/>
      <c r="DZ1309" t="b">
        <v>1</v>
      </c>
      <c r="EA1309" s="2" t="s">
        <v>175</v>
      </c>
      <c r="ED1309" s="3">
        <v>46204</v>
      </c>
      <c r="EE1309" s="3">
        <v>46234</v>
      </c>
      <c r="EF1309" s="2" t="s">
        <v>173</v>
      </c>
      <c r="EG1309" t="b">
        <v>1</v>
      </c>
      <c r="EH1309" s="2" t="s">
        <v>174</v>
      </c>
      <c r="EK1309" s="2"/>
    </row>
    <row r="1310" spans="1:141" ht="15">
      <c r="A1310" s="3">
        <v>46204</v>
      </c>
      <c r="B1310">
        <v>4410</v>
      </c>
      <c r="D1310" s="2"/>
      <c r="E1310" t="s">
        <v>176</v>
      </c>
      <c r="F1310" s="2" t="s">
        <v>177</v>
      </c>
      <c r="G1310">
        <v>19</v>
      </c>
      <c r="H1310" s="3">
        <v>37137</v>
      </c>
      <c r="J1310">
        <v>122882</v>
      </c>
      <c r="K1310">
        <v>128882</v>
      </c>
      <c r="L1310">
        <v>153584.383</v>
      </c>
      <c r="M1310">
        <v>22</v>
      </c>
      <c r="N1310">
        <v>8</v>
      </c>
      <c r="O1310">
        <v>1</v>
      </c>
      <c r="P1310">
        <v>31</v>
      </c>
      <c r="Q1310">
        <v>100</v>
      </c>
      <c r="R1310">
        <v>100</v>
      </c>
      <c r="S1310">
        <v>7665726</v>
      </c>
      <c r="T1310">
        <v>1729160</v>
      </c>
      <c r="U1310">
        <v>5936566</v>
      </c>
      <c r="V1310">
        <v>24</v>
      </c>
      <c r="W1310">
        <v>3809342</v>
      </c>
      <c r="X1310">
        <v>0</v>
      </c>
      <c r="Y1310">
        <v>0</v>
      </c>
      <c r="Z1310">
        <v>0</v>
      </c>
      <c r="AA1310">
        <v>180000</v>
      </c>
      <c r="AB1310">
        <v>0</v>
      </c>
      <c r="AC1310">
        <v>0</v>
      </c>
      <c r="AD1310">
        <v>0</v>
      </c>
      <c r="AE1310">
        <v>180000</v>
      </c>
      <c r="AF1310">
        <v>0</v>
      </c>
      <c r="AG1310">
        <v>483307</v>
      </c>
      <c r="AH1310">
        <v>0</v>
      </c>
      <c r="AI1310">
        <v>1483049</v>
      </c>
      <c r="AJ1310">
        <v>1966356</v>
      </c>
      <c r="AK1310">
        <v>1367860</v>
      </c>
      <c r="AL1310">
        <v>307168</v>
      </c>
      <c r="AM1310">
        <v>0</v>
      </c>
      <c r="AN1310">
        <v>0</v>
      </c>
      <c r="AO1310">
        <v>0</v>
      </c>
      <c r="AP1310">
        <v>3641384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35000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865990</v>
      </c>
      <c r="BN1310">
        <v>86590</v>
      </c>
      <c r="BO1310">
        <v>313020</v>
      </c>
      <c r="BP1310">
        <v>333920</v>
      </c>
      <c r="BQ1310">
        <v>68990</v>
      </c>
      <c r="BR1310">
        <v>11430</v>
      </c>
      <c r="BS1310">
        <v>44720</v>
      </c>
      <c r="BT1310">
        <v>0</v>
      </c>
      <c r="BU1310">
        <v>4500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235492.791</v>
      </c>
      <c r="CH1310">
        <v>31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20</v>
      </c>
      <c r="DA1310">
        <v>0</v>
      </c>
      <c r="DB1310">
        <v>51.5</v>
      </c>
      <c r="DC1310">
        <v>71.5</v>
      </c>
      <c r="DD1310">
        <v>47.5</v>
      </c>
      <c r="DE1310">
        <v>8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2</v>
      </c>
      <c r="DS1310">
        <v>2</v>
      </c>
      <c r="DV1310" s="2"/>
      <c r="DZ1310" t="b">
        <v>1</v>
      </c>
      <c r="EA1310" s="2" t="s">
        <v>175</v>
      </c>
      <c r="ED1310" s="3">
        <v>46204</v>
      </c>
      <c r="EE1310" s="3">
        <v>46234</v>
      </c>
      <c r="EF1310" s="2" t="s">
        <v>173</v>
      </c>
      <c r="EG1310" t="b">
        <v>1</v>
      </c>
      <c r="EH1310" s="2" t="s">
        <v>174</v>
      </c>
      <c r="EK1310" s="2"/>
    </row>
    <row r="1311" spans="1:141" ht="15">
      <c r="A1311" s="3">
        <v>46204</v>
      </c>
      <c r="B1311">
        <v>4410</v>
      </c>
      <c r="D1311" s="2"/>
      <c r="E1311" t="s">
        <v>176</v>
      </c>
      <c r="F1311" s="2" t="s">
        <v>177</v>
      </c>
      <c r="G1311">
        <v>19</v>
      </c>
      <c r="H1311" s="3">
        <v>37655</v>
      </c>
      <c r="J1311">
        <v>122882</v>
      </c>
      <c r="K1311">
        <v>128632</v>
      </c>
      <c r="L1311">
        <v>153286.467</v>
      </c>
      <c r="M1311">
        <v>22</v>
      </c>
      <c r="N1311">
        <v>8</v>
      </c>
      <c r="O1311">
        <v>1</v>
      </c>
      <c r="P1311">
        <v>31</v>
      </c>
      <c r="Q1311">
        <v>100</v>
      </c>
      <c r="R1311">
        <v>100</v>
      </c>
      <c r="S1311">
        <v>7402646</v>
      </c>
      <c r="T1311">
        <v>1601646</v>
      </c>
      <c r="U1311">
        <v>5801000</v>
      </c>
      <c r="V1311">
        <v>23</v>
      </c>
      <c r="W1311">
        <v>3809342</v>
      </c>
      <c r="X1311">
        <v>0</v>
      </c>
      <c r="Y1311">
        <v>0</v>
      </c>
      <c r="Z1311">
        <v>0</v>
      </c>
      <c r="AA1311">
        <v>172500</v>
      </c>
      <c r="AB1311">
        <v>0</v>
      </c>
      <c r="AC1311">
        <v>0</v>
      </c>
      <c r="AD1311">
        <v>0</v>
      </c>
      <c r="AE1311">
        <v>172500</v>
      </c>
      <c r="AF1311">
        <v>0</v>
      </c>
      <c r="AG1311">
        <v>482370</v>
      </c>
      <c r="AH1311">
        <v>0</v>
      </c>
      <c r="AI1311">
        <v>1494543</v>
      </c>
      <c r="AJ1311">
        <v>1976913</v>
      </c>
      <c r="AK1311">
        <v>1149648</v>
      </c>
      <c r="AL1311">
        <v>229929</v>
      </c>
      <c r="AM1311">
        <v>19314</v>
      </c>
      <c r="AN1311">
        <v>0</v>
      </c>
      <c r="AO1311">
        <v>0</v>
      </c>
      <c r="AP1311">
        <v>3375804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45000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791240</v>
      </c>
      <c r="BN1311">
        <v>79120</v>
      </c>
      <c r="BO1311">
        <v>287750</v>
      </c>
      <c r="BP1311">
        <v>320370</v>
      </c>
      <c r="BQ1311">
        <v>66620</v>
      </c>
      <c r="BR1311">
        <v>11430</v>
      </c>
      <c r="BS1311">
        <v>44640</v>
      </c>
      <c r="BT1311">
        <v>0</v>
      </c>
      <c r="BU1311">
        <v>476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226572.769</v>
      </c>
      <c r="CH1311">
        <v>31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20</v>
      </c>
      <c r="DA1311">
        <v>0</v>
      </c>
      <c r="DB1311">
        <v>52</v>
      </c>
      <c r="DC1311">
        <v>72</v>
      </c>
      <c r="DD1311">
        <v>40</v>
      </c>
      <c r="DE1311">
        <v>6</v>
      </c>
      <c r="DF1311">
        <v>1.68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2</v>
      </c>
      <c r="DS1311">
        <v>2</v>
      </c>
      <c r="DV1311" s="2"/>
      <c r="DZ1311" t="b">
        <v>1</v>
      </c>
      <c r="EA1311" s="2" t="s">
        <v>175</v>
      </c>
      <c r="ED1311" s="3">
        <v>46204</v>
      </c>
      <c r="EE1311" s="3">
        <v>46234</v>
      </c>
      <c r="EF1311" s="2" t="s">
        <v>173</v>
      </c>
      <c r="EG1311" t="b">
        <v>1</v>
      </c>
      <c r="EH1311" s="2" t="s">
        <v>174</v>
      </c>
      <c r="EK1311" s="2"/>
    </row>
    <row r="1312" spans="1:141" ht="15">
      <c r="A1312" s="3">
        <v>46204</v>
      </c>
      <c r="B1312">
        <v>4410</v>
      </c>
      <c r="D1312" s="2"/>
      <c r="E1312" t="s">
        <v>176</v>
      </c>
      <c r="F1312" s="2" t="s">
        <v>177</v>
      </c>
      <c r="G1312">
        <v>9</v>
      </c>
      <c r="H1312" s="3">
        <v>37712</v>
      </c>
      <c r="J1312">
        <v>117499</v>
      </c>
      <c r="K1312">
        <v>123499</v>
      </c>
      <c r="L1312">
        <v>147169.64199999999</v>
      </c>
      <c r="M1312">
        <v>22</v>
      </c>
      <c r="N1312">
        <v>8</v>
      </c>
      <c r="O1312">
        <v>1</v>
      </c>
      <c r="P1312">
        <v>31</v>
      </c>
      <c r="Q1312">
        <v>100</v>
      </c>
      <c r="R1312">
        <v>100</v>
      </c>
      <c r="S1312">
        <v>6812641</v>
      </c>
      <c r="T1312">
        <v>1356480</v>
      </c>
      <c r="U1312">
        <v>5456161</v>
      </c>
      <c r="V1312">
        <v>23</v>
      </c>
      <c r="W1312">
        <v>3642469</v>
      </c>
      <c r="X1312">
        <v>0</v>
      </c>
      <c r="Y1312">
        <v>0</v>
      </c>
      <c r="Z1312">
        <v>7500</v>
      </c>
      <c r="AA1312">
        <v>172500</v>
      </c>
      <c r="AB1312">
        <v>0</v>
      </c>
      <c r="AC1312">
        <v>0</v>
      </c>
      <c r="AD1312">
        <v>0</v>
      </c>
      <c r="AE1312">
        <v>180000</v>
      </c>
      <c r="AF1312">
        <v>0</v>
      </c>
      <c r="AG1312">
        <v>463121</v>
      </c>
      <c r="AH1312">
        <v>0</v>
      </c>
      <c r="AI1312">
        <v>469379</v>
      </c>
      <c r="AJ1312">
        <v>932500</v>
      </c>
      <c r="AK1312">
        <v>1324526</v>
      </c>
      <c r="AL1312">
        <v>479037</v>
      </c>
      <c r="AM1312">
        <v>184109</v>
      </c>
      <c r="AN1312">
        <v>0</v>
      </c>
      <c r="AO1312">
        <v>25000</v>
      </c>
      <c r="AP1312">
        <v>2945172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45000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566490</v>
      </c>
      <c r="BN1312">
        <v>56640</v>
      </c>
      <c r="BO1312">
        <v>313020</v>
      </c>
      <c r="BP1312">
        <v>297240</v>
      </c>
      <c r="BQ1312">
        <v>61310</v>
      </c>
      <c r="BR1312">
        <v>10930</v>
      </c>
      <c r="BS1312">
        <v>42850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8000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259355.033</v>
      </c>
      <c r="CH1312">
        <v>31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5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20</v>
      </c>
      <c r="DA1312">
        <v>0</v>
      </c>
      <c r="DB1312">
        <v>17.010000000000002</v>
      </c>
      <c r="DC1312">
        <v>37.01</v>
      </c>
      <c r="DD1312">
        <v>48</v>
      </c>
      <c r="DE1312">
        <v>13.02</v>
      </c>
      <c r="DF1312">
        <v>16.68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2</v>
      </c>
      <c r="DS1312">
        <v>2</v>
      </c>
      <c r="DV1312" s="2"/>
      <c r="DZ1312" t="b">
        <v>1</v>
      </c>
      <c r="EA1312" s="2" t="s">
        <v>175</v>
      </c>
      <c r="ED1312" s="3">
        <v>46204</v>
      </c>
      <c r="EE1312" s="3">
        <v>46234</v>
      </c>
      <c r="EF1312" s="2" t="s">
        <v>173</v>
      </c>
      <c r="EG1312" t="b">
        <v>1</v>
      </c>
      <c r="EH1312" s="2" t="s">
        <v>178</v>
      </c>
      <c r="EK1312" s="2"/>
    </row>
    <row r="1313" spans="1:141" ht="15">
      <c r="A1313" s="3">
        <v>46204</v>
      </c>
      <c r="B1313">
        <v>4410</v>
      </c>
      <c r="D1313" s="2"/>
      <c r="E1313" t="s">
        <v>176</v>
      </c>
      <c r="F1313" s="2" t="s">
        <v>177</v>
      </c>
      <c r="G1313">
        <v>11</v>
      </c>
      <c r="H1313" s="3">
        <v>37895</v>
      </c>
      <c r="J1313">
        <v>118803</v>
      </c>
      <c r="K1313">
        <v>124553</v>
      </c>
      <c r="L1313">
        <v>148425.658</v>
      </c>
      <c r="M1313">
        <v>22</v>
      </c>
      <c r="N1313">
        <v>8</v>
      </c>
      <c r="O1313">
        <v>1</v>
      </c>
      <c r="P1313">
        <v>31</v>
      </c>
      <c r="Q1313">
        <v>100</v>
      </c>
      <c r="R1313">
        <v>100</v>
      </c>
      <c r="S1313">
        <v>5797350</v>
      </c>
      <c r="T1313">
        <v>1101350</v>
      </c>
      <c r="U1313">
        <v>4696000</v>
      </c>
      <c r="V1313">
        <v>22</v>
      </c>
      <c r="W1313">
        <v>3682893</v>
      </c>
      <c r="X1313">
        <v>0</v>
      </c>
      <c r="Y1313">
        <v>0</v>
      </c>
      <c r="Z1313">
        <v>7500</v>
      </c>
      <c r="AA1313">
        <v>165000</v>
      </c>
      <c r="AB1313">
        <v>0</v>
      </c>
      <c r="AC1313">
        <v>0</v>
      </c>
      <c r="AD1313">
        <v>0</v>
      </c>
      <c r="AE1313">
        <v>172500</v>
      </c>
      <c r="AF1313">
        <v>0</v>
      </c>
      <c r="AG1313">
        <v>467073</v>
      </c>
      <c r="AH1313">
        <v>0</v>
      </c>
      <c r="AI1313">
        <v>556596</v>
      </c>
      <c r="AJ1313">
        <v>1023669</v>
      </c>
      <c r="AK1313">
        <v>222638</v>
      </c>
      <c r="AL1313">
        <v>74212</v>
      </c>
      <c r="AM1313">
        <v>531438</v>
      </c>
      <c r="AN1313">
        <v>0</v>
      </c>
      <c r="AO1313">
        <v>55000</v>
      </c>
      <c r="AP1313">
        <v>1906957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35000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380620</v>
      </c>
      <c r="BN1313">
        <v>38060</v>
      </c>
      <c r="BO1313">
        <v>313020</v>
      </c>
      <c r="BP1313">
        <v>256640</v>
      </c>
      <c r="BQ1313">
        <v>52180</v>
      </c>
      <c r="BR1313">
        <v>11050</v>
      </c>
      <c r="BS1313">
        <v>43220</v>
      </c>
      <c r="BT1313">
        <v>6000</v>
      </c>
      <c r="BU1313">
        <v>560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238272.264</v>
      </c>
      <c r="CH1313">
        <v>31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11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20</v>
      </c>
      <c r="DA1313">
        <v>0</v>
      </c>
      <c r="DB1313">
        <v>20</v>
      </c>
      <c r="DC1313">
        <v>40</v>
      </c>
      <c r="DD1313">
        <v>8</v>
      </c>
      <c r="DE1313">
        <v>2</v>
      </c>
      <c r="DF1313">
        <v>47.74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0.5</v>
      </c>
      <c r="DR1313">
        <v>2</v>
      </c>
      <c r="DS1313">
        <v>2</v>
      </c>
      <c r="DV1313" s="2"/>
      <c r="DZ1313" t="b">
        <v>1</v>
      </c>
      <c r="EA1313" s="2" t="s">
        <v>175</v>
      </c>
      <c r="ED1313" s="3">
        <v>46204</v>
      </c>
      <c r="EE1313" s="3">
        <v>46234</v>
      </c>
      <c r="EF1313" s="2" t="s">
        <v>173</v>
      </c>
      <c r="EG1313" t="b">
        <v>1</v>
      </c>
      <c r="EH1313" s="2" t="s">
        <v>174</v>
      </c>
      <c r="EK1313" s="2"/>
    </row>
    <row r="1314" spans="1:141" ht="15">
      <c r="A1314" s="3">
        <v>46204</v>
      </c>
      <c r="B1314">
        <v>4410</v>
      </c>
      <c r="D1314" s="2"/>
      <c r="E1314" t="s">
        <v>176</v>
      </c>
      <c r="F1314" s="2" t="s">
        <v>177</v>
      </c>
      <c r="G1314">
        <v>7</v>
      </c>
      <c r="H1314" s="3">
        <v>38294</v>
      </c>
      <c r="J1314">
        <v>116033</v>
      </c>
      <c r="K1314">
        <v>121533</v>
      </c>
      <c r="L1314">
        <v>144826.82500000001</v>
      </c>
      <c r="M1314">
        <v>22</v>
      </c>
      <c r="N1314">
        <v>8</v>
      </c>
      <c r="O1314">
        <v>1</v>
      </c>
      <c r="P1314">
        <v>31</v>
      </c>
      <c r="Q1314">
        <v>100</v>
      </c>
      <c r="R1314">
        <v>100</v>
      </c>
      <c r="S1314">
        <v>5999420</v>
      </c>
      <c r="T1314">
        <v>1229420</v>
      </c>
      <c r="U1314">
        <v>4770000</v>
      </c>
      <c r="V1314">
        <v>21</v>
      </c>
      <c r="W1314">
        <v>3597023</v>
      </c>
      <c r="X1314">
        <v>0</v>
      </c>
      <c r="Y1314">
        <v>0</v>
      </c>
      <c r="Z1314">
        <v>7500</v>
      </c>
      <c r="AA1314">
        <v>157500</v>
      </c>
      <c r="AB1314">
        <v>0</v>
      </c>
      <c r="AC1314">
        <v>0</v>
      </c>
      <c r="AD1314">
        <v>0</v>
      </c>
      <c r="AE1314">
        <v>165000</v>
      </c>
      <c r="AF1314">
        <v>0</v>
      </c>
      <c r="AG1314">
        <v>455748</v>
      </c>
      <c r="AH1314">
        <v>0</v>
      </c>
      <c r="AI1314">
        <v>543100</v>
      </c>
      <c r="AJ1314">
        <v>998849</v>
      </c>
      <c r="AK1314">
        <v>651720</v>
      </c>
      <c r="AL1314">
        <v>0</v>
      </c>
      <c r="AM1314">
        <v>496828</v>
      </c>
      <c r="AN1314">
        <v>0</v>
      </c>
      <c r="AO1314">
        <v>55000</v>
      </c>
      <c r="AP1314">
        <v>2202397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35000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488520</v>
      </c>
      <c r="BN1314">
        <v>48850</v>
      </c>
      <c r="BO1314">
        <v>302810</v>
      </c>
      <c r="BP1314">
        <v>265740</v>
      </c>
      <c r="BQ1314">
        <v>53990</v>
      </c>
      <c r="BR1314">
        <v>10800</v>
      </c>
      <c r="BS1314">
        <v>42170</v>
      </c>
      <c r="BT1314">
        <v>12000</v>
      </c>
      <c r="BU1314">
        <v>4540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227335.516</v>
      </c>
      <c r="CH1314">
        <v>31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11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20</v>
      </c>
      <c r="DA1314">
        <v>0</v>
      </c>
      <c r="DB1314">
        <v>20</v>
      </c>
      <c r="DC1314">
        <v>40</v>
      </c>
      <c r="DD1314">
        <v>24</v>
      </c>
      <c r="DE1314">
        <v>0</v>
      </c>
      <c r="DF1314">
        <v>45.74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2</v>
      </c>
      <c r="DS1314">
        <v>2</v>
      </c>
      <c r="DV1314" s="2"/>
      <c r="DZ1314" t="b">
        <v>1</v>
      </c>
      <c r="EA1314" s="2" t="s">
        <v>175</v>
      </c>
      <c r="ED1314" s="3">
        <v>46204</v>
      </c>
      <c r="EE1314" s="3">
        <v>46234</v>
      </c>
      <c r="EF1314" s="2" t="s">
        <v>173</v>
      </c>
      <c r="EG1314" t="b">
        <v>1</v>
      </c>
      <c r="EH1314" s="2" t="s">
        <v>174</v>
      </c>
      <c r="EK1314" s="2"/>
    </row>
    <row r="1315" spans="1:141" ht="15">
      <c r="A1315" s="3">
        <v>46204</v>
      </c>
      <c r="B1315">
        <v>4410</v>
      </c>
      <c r="D1315" s="2"/>
      <c r="E1315" t="s">
        <v>176</v>
      </c>
      <c r="F1315" s="2" t="s">
        <v>177</v>
      </c>
      <c r="G1315">
        <v>7</v>
      </c>
      <c r="H1315" s="3">
        <v>38593</v>
      </c>
      <c r="J1315">
        <v>116033</v>
      </c>
      <c r="K1315">
        <v>121408</v>
      </c>
      <c r="L1315">
        <v>144677.867</v>
      </c>
      <c r="M1315">
        <v>22</v>
      </c>
      <c r="N1315">
        <v>8</v>
      </c>
      <c r="O1315">
        <v>1</v>
      </c>
      <c r="P1315">
        <v>31</v>
      </c>
      <c r="Q1315">
        <v>100</v>
      </c>
      <c r="R1315">
        <v>100</v>
      </c>
      <c r="S1315">
        <v>5560653</v>
      </c>
      <c r="T1315">
        <v>996950</v>
      </c>
      <c r="U1315">
        <v>4563703</v>
      </c>
      <c r="V1315">
        <v>20</v>
      </c>
      <c r="W1315">
        <v>3597023</v>
      </c>
      <c r="X1315">
        <v>0</v>
      </c>
      <c r="Y1315">
        <v>0</v>
      </c>
      <c r="Z1315">
        <v>11250</v>
      </c>
      <c r="AA1315">
        <v>150000</v>
      </c>
      <c r="AB1315">
        <v>0</v>
      </c>
      <c r="AC1315">
        <v>0</v>
      </c>
      <c r="AD1315">
        <v>0</v>
      </c>
      <c r="AE1315">
        <v>161250</v>
      </c>
      <c r="AF1315">
        <v>0</v>
      </c>
      <c r="AG1315">
        <v>455280</v>
      </c>
      <c r="AH1315">
        <v>0</v>
      </c>
      <c r="AI1315">
        <v>542542</v>
      </c>
      <c r="AJ1315">
        <v>997822</v>
      </c>
      <c r="AK1315">
        <v>651050</v>
      </c>
      <c r="AL1315">
        <v>0</v>
      </c>
      <c r="AM1315">
        <v>0</v>
      </c>
      <c r="AN1315">
        <v>0</v>
      </c>
      <c r="AO1315">
        <v>0</v>
      </c>
      <c r="AP1315">
        <v>1648872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108508</v>
      </c>
      <c r="AZ1315">
        <v>0</v>
      </c>
      <c r="BA1315">
        <v>0</v>
      </c>
      <c r="BB1315">
        <v>45000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309350</v>
      </c>
      <c r="BN1315">
        <v>30930</v>
      </c>
      <c r="BO1315">
        <v>285520</v>
      </c>
      <c r="BP1315">
        <v>242670</v>
      </c>
      <c r="BQ1315">
        <v>50050</v>
      </c>
      <c r="BR1315">
        <v>10800</v>
      </c>
      <c r="BS1315">
        <v>42130</v>
      </c>
      <c r="BT1315">
        <v>24000</v>
      </c>
      <c r="BU1315">
        <v>1500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187501.69200000001</v>
      </c>
      <c r="CH1315">
        <v>31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20</v>
      </c>
      <c r="DA1315">
        <v>0</v>
      </c>
      <c r="DB1315">
        <v>20</v>
      </c>
      <c r="DC1315">
        <v>40</v>
      </c>
      <c r="DD1315">
        <v>24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2</v>
      </c>
      <c r="DS1315">
        <v>2</v>
      </c>
      <c r="DV1315" s="2"/>
      <c r="DZ1315" t="b">
        <v>1</v>
      </c>
      <c r="EA1315" s="2" t="s">
        <v>175</v>
      </c>
      <c r="ED1315" s="3">
        <v>46204</v>
      </c>
      <c r="EE1315" s="3">
        <v>46234</v>
      </c>
      <c r="EF1315" s="2" t="s">
        <v>173</v>
      </c>
      <c r="EG1315" t="b">
        <v>1</v>
      </c>
      <c r="EH1315" s="2" t="s">
        <v>174</v>
      </c>
      <c r="EK1315" s="2"/>
    </row>
    <row r="1316" spans="1:141" ht="15">
      <c r="A1316" s="3">
        <v>46204</v>
      </c>
      <c r="B1316">
        <v>4410</v>
      </c>
      <c r="D1316" s="2"/>
      <c r="E1316" t="s">
        <v>176</v>
      </c>
      <c r="F1316" s="2" t="s">
        <v>177</v>
      </c>
      <c r="G1316">
        <v>5</v>
      </c>
      <c r="H1316" s="3">
        <v>38705</v>
      </c>
      <c r="J1316">
        <v>114476</v>
      </c>
      <c r="K1316">
        <v>119476</v>
      </c>
      <c r="L1316">
        <v>142375.56700000001</v>
      </c>
      <c r="M1316">
        <v>22</v>
      </c>
      <c r="N1316">
        <v>8</v>
      </c>
      <c r="O1316">
        <v>1</v>
      </c>
      <c r="P1316">
        <v>31</v>
      </c>
      <c r="Q1316">
        <v>100</v>
      </c>
      <c r="R1316">
        <v>100</v>
      </c>
      <c r="S1316">
        <v>8791340</v>
      </c>
      <c r="T1316">
        <v>2140350</v>
      </c>
      <c r="U1316">
        <v>6650990</v>
      </c>
      <c r="V1316">
        <v>20</v>
      </c>
      <c r="W1316">
        <v>3548756</v>
      </c>
      <c r="X1316">
        <v>0</v>
      </c>
      <c r="Y1316">
        <v>0</v>
      </c>
      <c r="Z1316">
        <v>0</v>
      </c>
      <c r="AA1316">
        <v>150000</v>
      </c>
      <c r="AB1316">
        <v>0</v>
      </c>
      <c r="AC1316">
        <v>0</v>
      </c>
      <c r="AD1316">
        <v>0</v>
      </c>
      <c r="AE1316">
        <v>150000</v>
      </c>
      <c r="AF1316">
        <v>0</v>
      </c>
      <c r="AG1316">
        <v>448035</v>
      </c>
      <c r="AH1316">
        <v>0</v>
      </c>
      <c r="AI1316">
        <v>2402587</v>
      </c>
      <c r="AJ1316">
        <v>2850622</v>
      </c>
      <c r="AK1316">
        <v>1815288</v>
      </c>
      <c r="AL1316">
        <v>373735</v>
      </c>
      <c r="AM1316">
        <v>17939</v>
      </c>
      <c r="AN1316">
        <v>0</v>
      </c>
      <c r="AO1316">
        <v>0</v>
      </c>
      <c r="AP1316">
        <v>5057584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35000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1185930</v>
      </c>
      <c r="BN1316">
        <v>118590</v>
      </c>
      <c r="BO1316">
        <v>313020</v>
      </c>
      <c r="BP1316">
        <v>376580</v>
      </c>
      <c r="BQ1316">
        <v>79120</v>
      </c>
      <c r="BR1316">
        <v>10650</v>
      </c>
      <c r="BS1316">
        <v>41460</v>
      </c>
      <c r="BT1316">
        <v>0</v>
      </c>
      <c r="BU1316">
        <v>15000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231422.05499999999</v>
      </c>
      <c r="CH1316">
        <v>31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20</v>
      </c>
      <c r="DA1316">
        <v>0</v>
      </c>
      <c r="DB1316">
        <v>90</v>
      </c>
      <c r="DC1316">
        <v>110</v>
      </c>
      <c r="DD1316">
        <v>68</v>
      </c>
      <c r="DE1316">
        <v>10.5</v>
      </c>
      <c r="DF1316">
        <v>1.68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0.5</v>
      </c>
      <c r="DR1316">
        <v>2</v>
      </c>
      <c r="DS1316">
        <v>2</v>
      </c>
      <c r="DV1316" s="2"/>
      <c r="DZ1316" t="b">
        <v>1</v>
      </c>
      <c r="EA1316" s="2" t="s">
        <v>175</v>
      </c>
      <c r="ED1316" s="3">
        <v>46204</v>
      </c>
      <c r="EE1316" s="3">
        <v>46234</v>
      </c>
      <c r="EF1316" s="2" t="s">
        <v>173</v>
      </c>
      <c r="EG1316" t="b">
        <v>1</v>
      </c>
      <c r="EH1316" s="2" t="s">
        <v>174</v>
      </c>
      <c r="EK1316" s="2"/>
    </row>
    <row r="1317" spans="1:141" ht="15">
      <c r="A1317" s="3">
        <v>46204</v>
      </c>
      <c r="B1317">
        <v>4410</v>
      </c>
      <c r="D1317" s="2"/>
      <c r="E1317" t="s">
        <v>179</v>
      </c>
      <c r="F1317" s="2" t="s">
        <v>180</v>
      </c>
      <c r="G1317">
        <v>16</v>
      </c>
      <c r="H1317" s="3">
        <v>40686</v>
      </c>
      <c r="J1317">
        <v>106104.966</v>
      </c>
      <c r="K1317">
        <v>109854.933</v>
      </c>
      <c r="L1317">
        <v>130910.462</v>
      </c>
      <c r="M1317">
        <v>22</v>
      </c>
      <c r="N1317">
        <v>8</v>
      </c>
      <c r="O1317">
        <v>1</v>
      </c>
      <c r="P1317">
        <v>31</v>
      </c>
      <c r="Q1317">
        <v>100</v>
      </c>
      <c r="R1317">
        <v>100</v>
      </c>
      <c r="S1317">
        <v>5086207</v>
      </c>
      <c r="T1317">
        <v>927400</v>
      </c>
      <c r="U1317">
        <v>4158807</v>
      </c>
      <c r="V1317">
        <v>15</v>
      </c>
      <c r="W1317">
        <v>3289253</v>
      </c>
      <c r="X1317">
        <v>0</v>
      </c>
      <c r="Y1317">
        <v>0</v>
      </c>
      <c r="Z1317">
        <v>0</v>
      </c>
      <c r="AA1317">
        <v>112500</v>
      </c>
      <c r="AB1317">
        <v>0</v>
      </c>
      <c r="AC1317">
        <v>0</v>
      </c>
      <c r="AD1317">
        <v>0</v>
      </c>
      <c r="AE1317">
        <v>112500</v>
      </c>
      <c r="AF1317">
        <v>0</v>
      </c>
      <c r="AG1317">
        <v>411955</v>
      </c>
      <c r="AH1317">
        <v>0</v>
      </c>
      <c r="AI1317">
        <v>343639</v>
      </c>
      <c r="AJ1317">
        <v>755595</v>
      </c>
      <c r="AK1317">
        <v>392731</v>
      </c>
      <c r="AL1317">
        <v>0</v>
      </c>
      <c r="AM1317">
        <v>436128</v>
      </c>
      <c r="AN1317">
        <v>0</v>
      </c>
      <c r="AO1317">
        <v>65000</v>
      </c>
      <c r="AP1317">
        <v>1649454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35000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308460</v>
      </c>
      <c r="BN1317">
        <v>30840</v>
      </c>
      <c r="BO1317">
        <v>271270</v>
      </c>
      <c r="BP1317">
        <v>223050</v>
      </c>
      <c r="BQ1317">
        <v>45780</v>
      </c>
      <c r="BR1317">
        <v>9870</v>
      </c>
      <c r="BS1317">
        <v>38130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201727.527</v>
      </c>
      <c r="CH1317">
        <v>31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13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20</v>
      </c>
      <c r="DA1317">
        <v>0</v>
      </c>
      <c r="DB1317">
        <v>14</v>
      </c>
      <c r="DC1317">
        <v>34</v>
      </c>
      <c r="DD1317">
        <v>16</v>
      </c>
      <c r="DE1317">
        <v>0</v>
      </c>
      <c r="DF1317">
        <v>44.42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2</v>
      </c>
      <c r="DS1317">
        <v>2</v>
      </c>
      <c r="DV1317" s="2"/>
      <c r="DZ1317" t="b">
        <v>1</v>
      </c>
      <c r="EA1317" s="2" t="s">
        <v>175</v>
      </c>
      <c r="ED1317" s="3">
        <v>46204</v>
      </c>
      <c r="EE1317" s="3">
        <v>46234</v>
      </c>
      <c r="EF1317" s="2" t="s">
        <v>173</v>
      </c>
      <c r="EG1317" t="b">
        <v>1</v>
      </c>
      <c r="EH1317" s="2" t="s">
        <v>174</v>
      </c>
      <c r="EK1317" s="2"/>
    </row>
    <row r="1318" spans="1:141" ht="15">
      <c r="A1318" s="3">
        <v>46204</v>
      </c>
      <c r="B1318">
        <v>4410</v>
      </c>
      <c r="D1318" s="2"/>
      <c r="E1318" t="s">
        <v>179</v>
      </c>
      <c r="F1318" s="2" t="s">
        <v>180</v>
      </c>
      <c r="G1318">
        <v>18</v>
      </c>
      <c r="H1318" s="3">
        <v>39036</v>
      </c>
      <c r="J1318">
        <v>107364.966</v>
      </c>
      <c r="K1318">
        <v>112114.933</v>
      </c>
      <c r="L1318">
        <v>133603.62899999999</v>
      </c>
      <c r="M1318">
        <v>22</v>
      </c>
      <c r="N1318">
        <v>8</v>
      </c>
      <c r="O1318">
        <v>1</v>
      </c>
      <c r="P1318">
        <v>31</v>
      </c>
      <c r="Q1318">
        <v>100</v>
      </c>
      <c r="R1318">
        <v>100</v>
      </c>
      <c r="S1318">
        <v>5092650</v>
      </c>
      <c r="T1318">
        <v>1019470</v>
      </c>
      <c r="U1318">
        <v>4073180</v>
      </c>
      <c r="V1318">
        <v>19</v>
      </c>
      <c r="W1318">
        <v>3328313</v>
      </c>
      <c r="X1318">
        <v>0</v>
      </c>
      <c r="Y1318">
        <v>0</v>
      </c>
      <c r="Z1318">
        <v>0</v>
      </c>
      <c r="AA1318">
        <v>142500</v>
      </c>
      <c r="AB1318">
        <v>0</v>
      </c>
      <c r="AC1318">
        <v>0</v>
      </c>
      <c r="AD1318">
        <v>0</v>
      </c>
      <c r="AE1318">
        <v>142500</v>
      </c>
      <c r="AF1318">
        <v>0</v>
      </c>
      <c r="AG1318">
        <v>420430</v>
      </c>
      <c r="AH1318">
        <v>0</v>
      </c>
      <c r="AI1318">
        <v>275557</v>
      </c>
      <c r="AJ1318">
        <v>695988</v>
      </c>
      <c r="AK1318">
        <v>400810</v>
      </c>
      <c r="AL1318">
        <v>0</v>
      </c>
      <c r="AM1318">
        <v>415039</v>
      </c>
      <c r="AN1318">
        <v>0</v>
      </c>
      <c r="AO1318">
        <v>65000</v>
      </c>
      <c r="AP1318">
        <v>1576837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45000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382810</v>
      </c>
      <c r="BN1318">
        <v>38280</v>
      </c>
      <c r="BO1318">
        <v>281720</v>
      </c>
      <c r="BP1318">
        <v>221930</v>
      </c>
      <c r="BQ1318">
        <v>45830</v>
      </c>
      <c r="BR1318">
        <v>9990</v>
      </c>
      <c r="BS1318">
        <v>38910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213447.802</v>
      </c>
      <c r="CH1318">
        <v>31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13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20</v>
      </c>
      <c r="DA1318">
        <v>0</v>
      </c>
      <c r="DB1318">
        <v>11</v>
      </c>
      <c r="DC1318">
        <v>31</v>
      </c>
      <c r="DD1318">
        <v>16</v>
      </c>
      <c r="DE1318">
        <v>0</v>
      </c>
      <c r="DF1318">
        <v>41.42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0.5</v>
      </c>
      <c r="DR1318">
        <v>2</v>
      </c>
      <c r="DS1318">
        <v>2</v>
      </c>
      <c r="DV1318" s="2"/>
      <c r="DZ1318" t="b">
        <v>1</v>
      </c>
      <c r="EA1318" s="2" t="s">
        <v>175</v>
      </c>
      <c r="ED1318" s="3">
        <v>46204</v>
      </c>
      <c r="EE1318" s="3">
        <v>46234</v>
      </c>
      <c r="EF1318" s="2" t="s">
        <v>173</v>
      </c>
      <c r="EG1318" t="b">
        <v>1</v>
      </c>
      <c r="EH1318" s="2" t="s">
        <v>174</v>
      </c>
      <c r="EK1318" s="2"/>
    </row>
    <row r="1319" spans="1:141" ht="15">
      <c r="A1319" s="3">
        <v>46204</v>
      </c>
      <c r="B1319">
        <v>4410</v>
      </c>
      <c r="D1319" s="2"/>
      <c r="E1319" t="s">
        <v>216</v>
      </c>
      <c r="F1319" s="2" t="s">
        <v>164</v>
      </c>
      <c r="G1319">
        <v>-1</v>
      </c>
      <c r="H1319" s="3">
        <v>46204</v>
      </c>
      <c r="J1319">
        <v>74305</v>
      </c>
      <c r="K1319">
        <v>74305</v>
      </c>
      <c r="L1319">
        <v>88546.792000000001</v>
      </c>
      <c r="M1319">
        <v>22</v>
      </c>
      <c r="N1319">
        <v>8</v>
      </c>
      <c r="O1319">
        <v>1</v>
      </c>
      <c r="P1319">
        <v>31</v>
      </c>
      <c r="Q1319">
        <v>100</v>
      </c>
      <c r="R1319">
        <v>0</v>
      </c>
      <c r="S1319">
        <v>2799557</v>
      </c>
      <c r="T1319">
        <v>431460</v>
      </c>
      <c r="U1319">
        <v>2368097</v>
      </c>
      <c r="V1319">
        <v>0</v>
      </c>
      <c r="W1319">
        <v>2303455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278643</v>
      </c>
      <c r="AH1319">
        <v>0</v>
      </c>
      <c r="AI1319">
        <v>16602</v>
      </c>
      <c r="AJ1319">
        <v>295246</v>
      </c>
      <c r="AK1319">
        <v>132820</v>
      </c>
      <c r="AL1319">
        <v>48036</v>
      </c>
      <c r="AM1319">
        <v>0</v>
      </c>
      <c r="AN1319">
        <v>0</v>
      </c>
      <c r="AO1319">
        <v>0</v>
      </c>
      <c r="AP1319">
        <v>476102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20000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78710</v>
      </c>
      <c r="BN1319">
        <v>7870</v>
      </c>
      <c r="BO1319">
        <v>183870</v>
      </c>
      <c r="BP1319">
        <v>119900</v>
      </c>
      <c r="BQ1319">
        <v>25200</v>
      </c>
      <c r="BR1319">
        <v>6910</v>
      </c>
      <c r="BS1319">
        <v>0</v>
      </c>
      <c r="BT1319">
        <v>2000</v>
      </c>
      <c r="BU1319">
        <v>5000</v>
      </c>
      <c r="BV1319">
        <v>0</v>
      </c>
      <c r="BW1319">
        <v>0</v>
      </c>
      <c r="BX1319">
        <v>0</v>
      </c>
      <c r="BY1319">
        <v>0</v>
      </c>
      <c r="BZ1319">
        <v>2000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31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20</v>
      </c>
      <c r="DA1319">
        <v>0</v>
      </c>
      <c r="DB1319">
        <v>1</v>
      </c>
      <c r="DC1319">
        <v>21</v>
      </c>
      <c r="DD1319">
        <v>8</v>
      </c>
      <c r="DE1319">
        <v>2.17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1</v>
      </c>
      <c r="DP1319">
        <v>0</v>
      </c>
      <c r="DQ1319">
        <v>0</v>
      </c>
      <c r="DR1319">
        <v>2</v>
      </c>
      <c r="DS1319">
        <v>2</v>
      </c>
      <c r="DV1319" s="2"/>
      <c r="DZ1319" t="b">
        <v>1</v>
      </c>
      <c r="EA1319" s="2" t="s">
        <v>175</v>
      </c>
      <c r="ED1319" s="3">
        <v>46204</v>
      </c>
      <c r="EE1319" s="3">
        <v>46234</v>
      </c>
      <c r="EF1319" s="2" t="s">
        <v>173</v>
      </c>
      <c r="EG1319" t="b">
        <v>1</v>
      </c>
      <c r="EH1319" s="2" t="s">
        <v>178</v>
      </c>
      <c r="EK1319" s="2"/>
    </row>
    <row r="1320" spans="1:141" ht="15">
      <c r="A1320" s="3">
        <v>46204</v>
      </c>
      <c r="B1320">
        <v>6100</v>
      </c>
      <c r="D1320" s="2"/>
      <c r="E1320" t="s">
        <v>181</v>
      </c>
      <c r="F1320" s="2" t="s">
        <v>182</v>
      </c>
      <c r="G1320">
        <v>7</v>
      </c>
      <c r="H1320" s="3">
        <v>33931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31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31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2</v>
      </c>
      <c r="DS1320">
        <v>2</v>
      </c>
      <c r="DV1320" s="2"/>
      <c r="DZ1320" t="b">
        <v>0</v>
      </c>
      <c r="EA1320" s="2" t="s">
        <v>183</v>
      </c>
      <c r="ED1320" s="3">
        <v>46204</v>
      </c>
      <c r="EE1320" s="3">
        <v>46234</v>
      </c>
      <c r="EF1320" s="2" t="s">
        <v>173</v>
      </c>
      <c r="EG1320" t="b">
        <v>1</v>
      </c>
      <c r="EH1320" s="2" t="s">
        <v>174</v>
      </c>
      <c r="EK1320" s="2"/>
    </row>
    <row r="1321" spans="1:141" ht="15">
      <c r="A1321" s="3">
        <v>46204</v>
      </c>
      <c r="B1321">
        <v>6140</v>
      </c>
      <c r="D1321" s="2"/>
      <c r="E1321" t="s">
        <v>170</v>
      </c>
      <c r="F1321" s="2" t="s">
        <v>171</v>
      </c>
      <c r="G1321">
        <v>3</v>
      </c>
      <c r="H1321" s="3">
        <v>37907</v>
      </c>
      <c r="J1321">
        <v>131793.25599999999</v>
      </c>
      <c r="K1321">
        <v>137293.23300000001</v>
      </c>
      <c r="L1321">
        <v>163607.76999999999</v>
      </c>
      <c r="M1321">
        <v>22</v>
      </c>
      <c r="N1321">
        <v>8</v>
      </c>
      <c r="O1321">
        <v>1</v>
      </c>
      <c r="P1321">
        <v>31</v>
      </c>
      <c r="Q1321">
        <v>100</v>
      </c>
      <c r="R1321">
        <v>100</v>
      </c>
      <c r="S1321">
        <v>6641027</v>
      </c>
      <c r="T1321">
        <v>1501620</v>
      </c>
      <c r="U1321">
        <v>5139407</v>
      </c>
      <c r="V1321">
        <v>22</v>
      </c>
      <c r="W1321">
        <v>4085590</v>
      </c>
      <c r="X1321">
        <v>0</v>
      </c>
      <c r="Y1321">
        <v>0</v>
      </c>
      <c r="Z1321">
        <v>0</v>
      </c>
      <c r="AA1321">
        <v>165000</v>
      </c>
      <c r="AB1321">
        <v>0</v>
      </c>
      <c r="AC1321">
        <v>0</v>
      </c>
      <c r="AD1321">
        <v>0</v>
      </c>
      <c r="AE1321">
        <v>165000</v>
      </c>
      <c r="AF1321">
        <v>0</v>
      </c>
      <c r="AG1321">
        <v>514849</v>
      </c>
      <c r="AH1321">
        <v>1840587</v>
      </c>
      <c r="AI1321">
        <v>0</v>
      </c>
      <c r="AJ1321">
        <v>2355437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2355437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35000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692360</v>
      </c>
      <c r="BN1321">
        <v>69230</v>
      </c>
      <c r="BO1321">
        <v>313020</v>
      </c>
      <c r="BP1321">
        <v>297330</v>
      </c>
      <c r="BQ1321">
        <v>59770</v>
      </c>
      <c r="BR1321">
        <v>12260</v>
      </c>
      <c r="BS1321">
        <v>47650</v>
      </c>
      <c r="BT1321">
        <v>0</v>
      </c>
      <c r="BU1321">
        <v>10000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235071.61499999999</v>
      </c>
      <c r="CH1321">
        <v>31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20</v>
      </c>
      <c r="DA1321">
        <v>60</v>
      </c>
      <c r="DB1321">
        <v>0</v>
      </c>
      <c r="DC1321">
        <v>80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2</v>
      </c>
      <c r="DS1321">
        <v>2</v>
      </c>
      <c r="DV1321" s="2"/>
      <c r="DZ1321" t="b">
        <v>1</v>
      </c>
      <c r="EA1321" s="2" t="s">
        <v>184</v>
      </c>
      <c r="ED1321" s="3">
        <v>46204</v>
      </c>
      <c r="EE1321" s="3">
        <v>46234</v>
      </c>
      <c r="EF1321" s="2" t="s">
        <v>173</v>
      </c>
      <c r="EG1321" t="b">
        <v>1</v>
      </c>
      <c r="EH1321" s="2" t="s">
        <v>174</v>
      </c>
      <c r="EK1321" s="2"/>
    </row>
    <row r="1322" spans="1:141" ht="15">
      <c r="A1322" s="3">
        <v>46204</v>
      </c>
      <c r="B1322">
        <v>6140</v>
      </c>
      <c r="D1322" s="2"/>
      <c r="E1322" t="s">
        <v>176</v>
      </c>
      <c r="F1322" s="2" t="s">
        <v>177</v>
      </c>
      <c r="G1322">
        <v>13</v>
      </c>
      <c r="H1322" s="3">
        <v>38901</v>
      </c>
      <c r="J1322">
        <v>120027</v>
      </c>
      <c r="K1322">
        <v>125277</v>
      </c>
      <c r="L1322">
        <v>149288.42499999999</v>
      </c>
      <c r="M1322">
        <v>22</v>
      </c>
      <c r="N1322">
        <v>8</v>
      </c>
      <c r="O1322">
        <v>1</v>
      </c>
      <c r="P1322">
        <v>31</v>
      </c>
      <c r="Q1322">
        <v>100</v>
      </c>
      <c r="R1322">
        <v>100</v>
      </c>
      <c r="S1322">
        <v>6072620</v>
      </c>
      <c r="T1322">
        <v>1166620</v>
      </c>
      <c r="U1322">
        <v>4906000</v>
      </c>
      <c r="V1322">
        <v>20</v>
      </c>
      <c r="W1322">
        <v>3720837</v>
      </c>
      <c r="X1322">
        <v>0</v>
      </c>
      <c r="Y1322">
        <v>0</v>
      </c>
      <c r="Z1322">
        <v>7500</v>
      </c>
      <c r="AA1322">
        <v>150000</v>
      </c>
      <c r="AB1322">
        <v>0</v>
      </c>
      <c r="AC1322">
        <v>0</v>
      </c>
      <c r="AD1322">
        <v>0</v>
      </c>
      <c r="AE1322">
        <v>157500</v>
      </c>
      <c r="AF1322">
        <v>0</v>
      </c>
      <c r="AG1322">
        <v>469788</v>
      </c>
      <c r="AH1322">
        <v>1679494</v>
      </c>
      <c r="AI1322">
        <v>0</v>
      </c>
      <c r="AJ1322">
        <v>2149283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2149283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45000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433180</v>
      </c>
      <c r="BN1322">
        <v>43310</v>
      </c>
      <c r="BO1322">
        <v>313020</v>
      </c>
      <c r="BP1322">
        <v>266960</v>
      </c>
      <c r="BQ1322">
        <v>54650</v>
      </c>
      <c r="BR1322">
        <v>11170</v>
      </c>
      <c r="BS1322">
        <v>43480</v>
      </c>
      <c r="BT1322">
        <v>0</v>
      </c>
      <c r="BU1322">
        <v>850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213795.67</v>
      </c>
      <c r="CH1322">
        <v>31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20</v>
      </c>
      <c r="DA1322">
        <v>60</v>
      </c>
      <c r="DB1322">
        <v>0</v>
      </c>
      <c r="DC1322">
        <v>80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2</v>
      </c>
      <c r="DS1322">
        <v>2</v>
      </c>
      <c r="DV1322" s="2"/>
      <c r="DZ1322" t="b">
        <v>1</v>
      </c>
      <c r="EA1322" s="2" t="s">
        <v>184</v>
      </c>
      <c r="ED1322" s="3">
        <v>46204</v>
      </c>
      <c r="EE1322" s="3">
        <v>46234</v>
      </c>
      <c r="EF1322" s="2" t="s">
        <v>173</v>
      </c>
      <c r="EG1322" t="b">
        <v>1</v>
      </c>
      <c r="EH1322" s="2" t="s">
        <v>174</v>
      </c>
      <c r="EK1322" s="2"/>
    </row>
    <row r="1323" spans="1:141" ht="15">
      <c r="A1323" s="3">
        <v>46204</v>
      </c>
      <c r="B1323">
        <v>6140</v>
      </c>
      <c r="D1323" s="2"/>
      <c r="E1323" t="s">
        <v>176</v>
      </c>
      <c r="F1323" s="2" t="s">
        <v>177</v>
      </c>
      <c r="G1323">
        <v>3</v>
      </c>
      <c r="H1323" s="3">
        <v>38974</v>
      </c>
      <c r="J1323">
        <v>112762</v>
      </c>
      <c r="K1323">
        <v>117762</v>
      </c>
      <c r="L1323">
        <v>140333.04999999999</v>
      </c>
      <c r="M1323">
        <v>22</v>
      </c>
      <c r="N1323">
        <v>8</v>
      </c>
      <c r="O1323">
        <v>1</v>
      </c>
      <c r="P1323">
        <v>31</v>
      </c>
      <c r="Q1323">
        <v>100</v>
      </c>
      <c r="R1323">
        <v>100</v>
      </c>
      <c r="S1323">
        <v>5700976</v>
      </c>
      <c r="T1323">
        <v>1078976</v>
      </c>
      <c r="U1323">
        <v>4622000</v>
      </c>
      <c r="V1323">
        <v>19</v>
      </c>
      <c r="W1323">
        <v>3495622</v>
      </c>
      <c r="X1323">
        <v>0</v>
      </c>
      <c r="Y1323">
        <v>0</v>
      </c>
      <c r="Z1323">
        <v>7500</v>
      </c>
      <c r="AA1323">
        <v>142500</v>
      </c>
      <c r="AB1323">
        <v>0</v>
      </c>
      <c r="AC1323">
        <v>0</v>
      </c>
      <c r="AD1323">
        <v>0</v>
      </c>
      <c r="AE1323">
        <v>150000</v>
      </c>
      <c r="AF1323">
        <v>0</v>
      </c>
      <c r="AG1323">
        <v>441607</v>
      </c>
      <c r="AH1323">
        <v>1578746</v>
      </c>
      <c r="AI1323">
        <v>0</v>
      </c>
      <c r="AJ1323">
        <v>2020354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2020354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35000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386980</v>
      </c>
      <c r="BN1323">
        <v>38690</v>
      </c>
      <c r="BO1323">
        <v>304090</v>
      </c>
      <c r="BP1323">
        <v>246030</v>
      </c>
      <c r="BQ1323">
        <v>51310</v>
      </c>
      <c r="BR1323">
        <v>10490</v>
      </c>
      <c r="BS1323">
        <v>40870</v>
      </c>
      <c r="BT1323">
        <v>0</v>
      </c>
      <c r="BU1323">
        <v>516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201230.231</v>
      </c>
      <c r="CH1323">
        <v>31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20</v>
      </c>
      <c r="DA1323">
        <v>60</v>
      </c>
      <c r="DB1323">
        <v>0</v>
      </c>
      <c r="DC1323">
        <v>80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2</v>
      </c>
      <c r="DS1323">
        <v>2</v>
      </c>
      <c r="DV1323" s="2"/>
      <c r="DZ1323" t="b">
        <v>1</v>
      </c>
      <c r="EA1323" s="2" t="s">
        <v>184</v>
      </c>
      <c r="ED1323" s="3">
        <v>46204</v>
      </c>
      <c r="EE1323" s="3">
        <v>46234</v>
      </c>
      <c r="EF1323" s="2" t="s">
        <v>173</v>
      </c>
      <c r="EG1323" t="b">
        <v>1</v>
      </c>
      <c r="EH1323" s="2" t="s">
        <v>174</v>
      </c>
      <c r="EK1323" s="2"/>
    </row>
    <row r="1324" spans="1:141" ht="15">
      <c r="A1324" s="3">
        <v>46204</v>
      </c>
      <c r="B1324">
        <v>6300</v>
      </c>
      <c r="D1324" s="2"/>
      <c r="E1324" t="s">
        <v>170</v>
      </c>
      <c r="F1324" s="2" t="s">
        <v>171</v>
      </c>
      <c r="G1324">
        <v>13</v>
      </c>
      <c r="H1324" s="3">
        <v>35381</v>
      </c>
      <c r="J1324">
        <v>140356.25599999999</v>
      </c>
      <c r="K1324">
        <v>147606.23300000001</v>
      </c>
      <c r="L1324">
        <v>175897.42800000001</v>
      </c>
      <c r="M1324">
        <v>22</v>
      </c>
      <c r="N1324">
        <v>8</v>
      </c>
      <c r="O1324">
        <v>1</v>
      </c>
      <c r="P1324">
        <v>31</v>
      </c>
      <c r="Q1324">
        <v>100</v>
      </c>
      <c r="R1324">
        <v>100</v>
      </c>
      <c r="S1324">
        <v>6585238</v>
      </c>
      <c r="T1324">
        <v>1464238</v>
      </c>
      <c r="U1324">
        <v>5121000</v>
      </c>
      <c r="V1324">
        <v>29</v>
      </c>
      <c r="W1324">
        <v>4351043</v>
      </c>
      <c r="X1324">
        <v>0</v>
      </c>
      <c r="Y1324">
        <v>0</v>
      </c>
      <c r="Z1324">
        <v>0</v>
      </c>
      <c r="AA1324">
        <v>217500</v>
      </c>
      <c r="AB1324">
        <v>0</v>
      </c>
      <c r="AC1324">
        <v>0</v>
      </c>
      <c r="AD1324">
        <v>0</v>
      </c>
      <c r="AE1324">
        <v>217500</v>
      </c>
      <c r="AF1324">
        <v>0</v>
      </c>
      <c r="AG1324">
        <v>553523</v>
      </c>
      <c r="AH1324">
        <v>0</v>
      </c>
      <c r="AI1324">
        <v>692596</v>
      </c>
      <c r="AJ1324">
        <v>1246119</v>
      </c>
      <c r="AK1324">
        <v>725576</v>
      </c>
      <c r="AL1324">
        <v>0</v>
      </c>
      <c r="AM1324">
        <v>0</v>
      </c>
      <c r="AN1324">
        <v>0</v>
      </c>
      <c r="AO1324">
        <v>0</v>
      </c>
      <c r="AP1324">
        <v>1971695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45000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679640</v>
      </c>
      <c r="BN1324">
        <v>67960</v>
      </c>
      <c r="BO1324">
        <v>313020</v>
      </c>
      <c r="BP1324">
        <v>270100</v>
      </c>
      <c r="BQ1324">
        <v>59270</v>
      </c>
      <c r="BR1324">
        <v>13060</v>
      </c>
      <c r="BS1324">
        <v>51220</v>
      </c>
      <c r="BT1324">
        <v>2000</v>
      </c>
      <c r="BU1324">
        <v>7968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234865.198</v>
      </c>
      <c r="CH1324">
        <v>31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20</v>
      </c>
      <c r="DA1324">
        <v>0</v>
      </c>
      <c r="DB1324">
        <v>21</v>
      </c>
      <c r="DC1324">
        <v>41</v>
      </c>
      <c r="DD1324">
        <v>22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2.5</v>
      </c>
      <c r="DR1324">
        <v>2</v>
      </c>
      <c r="DS1324">
        <v>2</v>
      </c>
      <c r="DV1324" s="2"/>
      <c r="DZ1324" t="b">
        <v>1</v>
      </c>
      <c r="EA1324" s="2" t="s">
        <v>185</v>
      </c>
      <c r="ED1324" s="3">
        <v>46204</v>
      </c>
      <c r="EE1324" s="3">
        <v>46234</v>
      </c>
      <c r="EF1324" s="2" t="s">
        <v>173</v>
      </c>
      <c r="EG1324" t="b">
        <v>1</v>
      </c>
      <c r="EH1324" s="2" t="s">
        <v>174</v>
      </c>
      <c r="EK1324" s="2"/>
    </row>
    <row r="1325" spans="1:141" ht="15">
      <c r="A1325" s="3">
        <v>46204</v>
      </c>
      <c r="B1325">
        <v>6300</v>
      </c>
      <c r="D1325" s="2"/>
      <c r="E1325" t="s">
        <v>170</v>
      </c>
      <c r="F1325" s="2" t="s">
        <v>171</v>
      </c>
      <c r="G1325">
        <v>21</v>
      </c>
      <c r="H1325" s="3">
        <v>35527</v>
      </c>
      <c r="J1325">
        <v>144844.25599999999</v>
      </c>
      <c r="K1325">
        <v>152469.23300000001</v>
      </c>
      <c r="L1325">
        <v>181692.503</v>
      </c>
      <c r="M1325">
        <v>22</v>
      </c>
      <c r="N1325">
        <v>8</v>
      </c>
      <c r="O1325">
        <v>1</v>
      </c>
      <c r="P1325">
        <v>31</v>
      </c>
      <c r="Q1325">
        <v>100</v>
      </c>
      <c r="R1325">
        <v>100</v>
      </c>
      <c r="S1325">
        <v>6559013</v>
      </c>
      <c r="T1325">
        <v>1485260</v>
      </c>
      <c r="U1325">
        <v>5073753</v>
      </c>
      <c r="V1325">
        <v>29</v>
      </c>
      <c r="W1325">
        <v>4463013</v>
      </c>
      <c r="X1325">
        <v>0</v>
      </c>
      <c r="Y1325">
        <v>0</v>
      </c>
      <c r="Z1325">
        <v>11250</v>
      </c>
      <c r="AA1325">
        <v>217500</v>
      </c>
      <c r="AB1325">
        <v>0</v>
      </c>
      <c r="AC1325">
        <v>0</v>
      </c>
      <c r="AD1325">
        <v>0</v>
      </c>
      <c r="AE1325">
        <v>228750</v>
      </c>
      <c r="AF1325">
        <v>0</v>
      </c>
      <c r="AG1325">
        <v>571759</v>
      </c>
      <c r="AH1325">
        <v>0</v>
      </c>
      <c r="AI1325">
        <v>987952</v>
      </c>
      <c r="AJ1325">
        <v>1559712</v>
      </c>
      <c r="AK1325">
        <v>272538</v>
      </c>
      <c r="AL1325">
        <v>0</v>
      </c>
      <c r="AM1325">
        <v>0</v>
      </c>
      <c r="AN1325">
        <v>0</v>
      </c>
      <c r="AO1325">
        <v>0</v>
      </c>
      <c r="AP1325">
        <v>1832250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35000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673660</v>
      </c>
      <c r="BN1325">
        <v>67360</v>
      </c>
      <c r="BO1325">
        <v>313020</v>
      </c>
      <c r="BP1325">
        <v>291170</v>
      </c>
      <c r="BQ1325">
        <v>59030</v>
      </c>
      <c r="BR1325">
        <v>13390</v>
      </c>
      <c r="BS1325">
        <v>52630</v>
      </c>
      <c r="BT1325">
        <v>5000</v>
      </c>
      <c r="BU1325">
        <v>10000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243692.505</v>
      </c>
      <c r="CH1325">
        <v>31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20</v>
      </c>
      <c r="DA1325">
        <v>0</v>
      </c>
      <c r="DB1325">
        <v>29</v>
      </c>
      <c r="DC1325">
        <v>49</v>
      </c>
      <c r="DD1325">
        <v>8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1.5</v>
      </c>
      <c r="DN1325">
        <v>1.5</v>
      </c>
      <c r="DO1325">
        <v>0</v>
      </c>
      <c r="DP1325">
        <v>0</v>
      </c>
      <c r="DQ1325">
        <v>0</v>
      </c>
      <c r="DR1325">
        <v>2</v>
      </c>
      <c r="DS1325">
        <v>2</v>
      </c>
      <c r="DV1325" s="2"/>
      <c r="DZ1325" t="b">
        <v>1</v>
      </c>
      <c r="EA1325" s="2" t="s">
        <v>185</v>
      </c>
      <c r="ED1325" s="3">
        <v>46204</v>
      </c>
      <c r="EE1325" s="3">
        <v>46234</v>
      </c>
      <c r="EF1325" s="2" t="s">
        <v>173</v>
      </c>
      <c r="EG1325" t="b">
        <v>1</v>
      </c>
      <c r="EH1325" s="2" t="s">
        <v>174</v>
      </c>
      <c r="EK1325" s="2"/>
    </row>
    <row r="1326" spans="1:141" ht="15">
      <c r="A1326" s="3">
        <v>46204</v>
      </c>
      <c r="B1326">
        <v>6310</v>
      </c>
      <c r="D1326" s="2"/>
      <c r="E1326" t="s">
        <v>170</v>
      </c>
      <c r="F1326" s="2" t="s">
        <v>171</v>
      </c>
      <c r="G1326">
        <v>5</v>
      </c>
      <c r="H1326" s="3">
        <v>35359</v>
      </c>
      <c r="J1326">
        <v>133752.25599999999</v>
      </c>
      <c r="K1326">
        <v>141252.23300000001</v>
      </c>
      <c r="L1326">
        <v>168325.57800000001</v>
      </c>
      <c r="M1326">
        <v>22</v>
      </c>
      <c r="N1326">
        <v>8</v>
      </c>
      <c r="O1326">
        <v>1</v>
      </c>
      <c r="P1326">
        <v>31</v>
      </c>
      <c r="Q1326">
        <v>100</v>
      </c>
      <c r="R1326">
        <v>100</v>
      </c>
      <c r="S1326">
        <v>5882846</v>
      </c>
      <c r="T1326">
        <v>1266846</v>
      </c>
      <c r="U1326">
        <v>4616000</v>
      </c>
      <c r="V1326">
        <v>29</v>
      </c>
      <c r="W1326">
        <v>4146319</v>
      </c>
      <c r="X1326">
        <v>0</v>
      </c>
      <c r="Y1326">
        <v>0</v>
      </c>
      <c r="Z1326">
        <v>7500</v>
      </c>
      <c r="AA1326">
        <v>217500</v>
      </c>
      <c r="AB1326">
        <v>0</v>
      </c>
      <c r="AC1326">
        <v>0</v>
      </c>
      <c r="AD1326">
        <v>0</v>
      </c>
      <c r="AE1326">
        <v>225000</v>
      </c>
      <c r="AF1326">
        <v>0</v>
      </c>
      <c r="AG1326">
        <v>529695</v>
      </c>
      <c r="AH1326">
        <v>0</v>
      </c>
      <c r="AI1326">
        <v>189366</v>
      </c>
      <c r="AJ1326">
        <v>719062</v>
      </c>
      <c r="AK1326">
        <v>757465</v>
      </c>
      <c r="AL1326">
        <v>0</v>
      </c>
      <c r="AM1326">
        <v>0</v>
      </c>
      <c r="AN1326">
        <v>0</v>
      </c>
      <c r="AO1326">
        <v>0</v>
      </c>
      <c r="AP1326">
        <v>1476527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35000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519490</v>
      </c>
      <c r="BN1326">
        <v>51940</v>
      </c>
      <c r="BO1326">
        <v>313020</v>
      </c>
      <c r="BP1326">
        <v>261800</v>
      </c>
      <c r="BQ1326">
        <v>52950</v>
      </c>
      <c r="BR1326">
        <v>12440</v>
      </c>
      <c r="BS1326">
        <v>49010</v>
      </c>
      <c r="BT1326">
        <v>0</v>
      </c>
      <c r="BU1326">
        <v>6196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236649.264</v>
      </c>
      <c r="CH1326">
        <v>31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20</v>
      </c>
      <c r="DA1326">
        <v>0</v>
      </c>
      <c r="DB1326">
        <v>6</v>
      </c>
      <c r="DC1326">
        <v>26</v>
      </c>
      <c r="DD1326">
        <v>24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1</v>
      </c>
      <c r="DR1326">
        <v>2</v>
      </c>
      <c r="DS1326">
        <v>2</v>
      </c>
      <c r="DV1326" s="2"/>
      <c r="DZ1326" t="b">
        <v>1</v>
      </c>
      <c r="EA1326" s="2" t="s">
        <v>186</v>
      </c>
      <c r="ED1326" s="3">
        <v>46204</v>
      </c>
      <c r="EE1326" s="3">
        <v>46234</v>
      </c>
      <c r="EF1326" s="2" t="s">
        <v>173</v>
      </c>
      <c r="EG1326" t="b">
        <v>1</v>
      </c>
      <c r="EH1326" s="2" t="s">
        <v>174</v>
      </c>
      <c r="EK1326" s="2"/>
    </row>
    <row r="1327" spans="1:141" ht="15">
      <c r="A1327" s="3">
        <v>46204</v>
      </c>
      <c r="B1327">
        <v>6310</v>
      </c>
      <c r="D1327" s="2"/>
      <c r="E1327" t="s">
        <v>170</v>
      </c>
      <c r="F1327" s="2" t="s">
        <v>171</v>
      </c>
      <c r="G1327">
        <v>11</v>
      </c>
      <c r="H1327" s="3">
        <v>35716</v>
      </c>
      <c r="J1327">
        <v>138885.25599999999</v>
      </c>
      <c r="K1327">
        <v>146260.23300000001</v>
      </c>
      <c r="L1327">
        <v>174293.44500000001</v>
      </c>
      <c r="M1327">
        <v>22</v>
      </c>
      <c r="N1327">
        <v>8</v>
      </c>
      <c r="O1327">
        <v>1</v>
      </c>
      <c r="P1327">
        <v>31</v>
      </c>
      <c r="Q1327">
        <v>100</v>
      </c>
      <c r="R1327">
        <v>100</v>
      </c>
      <c r="S1327">
        <v>6165928</v>
      </c>
      <c r="T1327">
        <v>1186040</v>
      </c>
      <c r="U1327">
        <v>4979888</v>
      </c>
      <c r="V1327">
        <v>28</v>
      </c>
      <c r="W1327">
        <v>4305442</v>
      </c>
      <c r="X1327">
        <v>0</v>
      </c>
      <c r="Y1327">
        <v>0</v>
      </c>
      <c r="Z1327">
        <v>11250</v>
      </c>
      <c r="AA1327">
        <v>210000</v>
      </c>
      <c r="AB1327">
        <v>0</v>
      </c>
      <c r="AC1327">
        <v>0</v>
      </c>
      <c r="AD1327">
        <v>0</v>
      </c>
      <c r="AE1327">
        <v>221250</v>
      </c>
      <c r="AF1327">
        <v>0</v>
      </c>
      <c r="AG1327">
        <v>548475</v>
      </c>
      <c r="AH1327">
        <v>0</v>
      </c>
      <c r="AI1327">
        <v>261440</v>
      </c>
      <c r="AJ1327">
        <v>809916</v>
      </c>
      <c r="AK1327">
        <v>784320</v>
      </c>
      <c r="AL1327">
        <v>0</v>
      </c>
      <c r="AM1327">
        <v>0</v>
      </c>
      <c r="AN1327">
        <v>0</v>
      </c>
      <c r="AO1327">
        <v>0</v>
      </c>
      <c r="AP1327">
        <v>1594236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45000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427730</v>
      </c>
      <c r="BN1327">
        <v>42770</v>
      </c>
      <c r="BO1327">
        <v>313020</v>
      </c>
      <c r="BP1327">
        <v>275860</v>
      </c>
      <c r="BQ1327">
        <v>55490</v>
      </c>
      <c r="BR1327">
        <v>12920</v>
      </c>
      <c r="BS1327">
        <v>50750</v>
      </c>
      <c r="BT1327">
        <v>0</v>
      </c>
      <c r="BU1327">
        <v>7500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250813.33</v>
      </c>
      <c r="CH1327">
        <v>31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20</v>
      </c>
      <c r="DA1327">
        <v>0</v>
      </c>
      <c r="DB1327">
        <v>8</v>
      </c>
      <c r="DC1327">
        <v>28</v>
      </c>
      <c r="DD1327">
        <v>24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0.5</v>
      </c>
      <c r="DR1327">
        <v>2</v>
      </c>
      <c r="DS1327">
        <v>2</v>
      </c>
      <c r="DV1327" s="2"/>
      <c r="DZ1327" t="b">
        <v>1</v>
      </c>
      <c r="EA1327" s="2" t="s">
        <v>186</v>
      </c>
      <c r="ED1327" s="3">
        <v>46204</v>
      </c>
      <c r="EE1327" s="3">
        <v>46234</v>
      </c>
      <c r="EF1327" s="2" t="s">
        <v>173</v>
      </c>
      <c r="EG1327" t="b">
        <v>1</v>
      </c>
      <c r="EH1327" s="2" t="s">
        <v>174</v>
      </c>
      <c r="EK1327" s="2"/>
    </row>
    <row r="1328" spans="1:141" ht="15">
      <c r="A1328" s="3">
        <v>46204</v>
      </c>
      <c r="B1328">
        <v>6310</v>
      </c>
      <c r="D1328" s="2"/>
      <c r="E1328" t="s">
        <v>170</v>
      </c>
      <c r="F1328" s="2" t="s">
        <v>171</v>
      </c>
      <c r="G1328">
        <v>11</v>
      </c>
      <c r="H1328" s="3">
        <v>35716</v>
      </c>
      <c r="J1328">
        <v>138885.25599999999</v>
      </c>
      <c r="K1328">
        <v>146135.23300000001</v>
      </c>
      <c r="L1328">
        <v>174144.486</v>
      </c>
      <c r="M1328">
        <v>22</v>
      </c>
      <c r="N1328">
        <v>8</v>
      </c>
      <c r="O1328">
        <v>1</v>
      </c>
      <c r="P1328">
        <v>31</v>
      </c>
      <c r="Q1328">
        <v>100</v>
      </c>
      <c r="R1328">
        <v>100</v>
      </c>
      <c r="S1328">
        <v>7282068</v>
      </c>
      <c r="T1328">
        <v>1472030</v>
      </c>
      <c r="U1328">
        <v>5810038</v>
      </c>
      <c r="V1328">
        <v>28</v>
      </c>
      <c r="W1328">
        <v>4305442</v>
      </c>
      <c r="X1328">
        <v>0</v>
      </c>
      <c r="Y1328">
        <v>0</v>
      </c>
      <c r="Z1328">
        <v>7500</v>
      </c>
      <c r="AA1328">
        <v>210000</v>
      </c>
      <c r="AB1328">
        <v>0</v>
      </c>
      <c r="AC1328">
        <v>0</v>
      </c>
      <c r="AD1328">
        <v>0</v>
      </c>
      <c r="AE1328">
        <v>217500</v>
      </c>
      <c r="AF1328">
        <v>0</v>
      </c>
      <c r="AG1328">
        <v>548007</v>
      </c>
      <c r="AH1328">
        <v>0</v>
      </c>
      <c r="AI1328">
        <v>1110171</v>
      </c>
      <c r="AJ1328">
        <v>1658178</v>
      </c>
      <c r="AK1328">
        <v>783650</v>
      </c>
      <c r="AL1328">
        <v>0</v>
      </c>
      <c r="AM1328">
        <v>257298</v>
      </c>
      <c r="AN1328">
        <v>0</v>
      </c>
      <c r="AO1328">
        <v>25000</v>
      </c>
      <c r="AP1328">
        <v>2724126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35000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636850</v>
      </c>
      <c r="BN1328">
        <v>63680</v>
      </c>
      <c r="BO1328">
        <v>313020</v>
      </c>
      <c r="BP1328">
        <v>321820</v>
      </c>
      <c r="BQ1328">
        <v>65540</v>
      </c>
      <c r="BR1328">
        <v>12920</v>
      </c>
      <c r="BS1328">
        <v>50700</v>
      </c>
      <c r="BT1328">
        <v>0</v>
      </c>
      <c r="BU1328">
        <v>7500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250879.505</v>
      </c>
      <c r="CH1328">
        <v>31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5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20</v>
      </c>
      <c r="DA1328">
        <v>0</v>
      </c>
      <c r="DB1328">
        <v>34</v>
      </c>
      <c r="DC1328">
        <v>54</v>
      </c>
      <c r="DD1328">
        <v>24</v>
      </c>
      <c r="DE1328">
        <v>0</v>
      </c>
      <c r="DF1328">
        <v>19.7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2</v>
      </c>
      <c r="DS1328">
        <v>2</v>
      </c>
      <c r="DV1328" s="2"/>
      <c r="DZ1328" t="b">
        <v>1</v>
      </c>
      <c r="EA1328" s="2" t="s">
        <v>186</v>
      </c>
      <c r="ED1328" s="3">
        <v>46204</v>
      </c>
      <c r="EE1328" s="3">
        <v>46234</v>
      </c>
      <c r="EF1328" s="2" t="s">
        <v>173</v>
      </c>
      <c r="EG1328" t="b">
        <v>1</v>
      </c>
      <c r="EH1328" s="2" t="s">
        <v>174</v>
      </c>
      <c r="EK1328" s="2"/>
    </row>
    <row r="1329" spans="1:141" ht="15">
      <c r="A1329" s="3">
        <v>46204</v>
      </c>
      <c r="B1329">
        <v>6310</v>
      </c>
      <c r="D1329" s="2"/>
      <c r="E1329" t="s">
        <v>170</v>
      </c>
      <c r="F1329" s="2" t="s">
        <v>171</v>
      </c>
      <c r="G1329">
        <v>9</v>
      </c>
      <c r="H1329" s="3">
        <v>36458</v>
      </c>
      <c r="J1329">
        <v>137261.25599999999</v>
      </c>
      <c r="K1329">
        <v>144136.23300000001</v>
      </c>
      <c r="L1329">
        <v>175095.67800000001</v>
      </c>
      <c r="M1329">
        <v>22</v>
      </c>
      <c r="N1329">
        <v>8</v>
      </c>
      <c r="O1329">
        <v>1</v>
      </c>
      <c r="P1329">
        <v>31</v>
      </c>
      <c r="Q1329">
        <v>100</v>
      </c>
      <c r="R1329">
        <v>100</v>
      </c>
      <c r="S1329">
        <v>7096685</v>
      </c>
      <c r="T1329">
        <v>1545790</v>
      </c>
      <c r="U1329">
        <v>5550895</v>
      </c>
      <c r="V1329">
        <v>26</v>
      </c>
      <c r="W1329">
        <v>4255098</v>
      </c>
      <c r="X1329">
        <v>0</v>
      </c>
      <c r="Y1329">
        <v>0</v>
      </c>
      <c r="Z1329">
        <v>11250</v>
      </c>
      <c r="AA1329">
        <v>195000</v>
      </c>
      <c r="AB1329">
        <v>0</v>
      </c>
      <c r="AC1329">
        <v>0</v>
      </c>
      <c r="AD1329">
        <v>0</v>
      </c>
      <c r="AE1329">
        <v>206250</v>
      </c>
      <c r="AF1329">
        <v>100000</v>
      </c>
      <c r="AG1329">
        <v>540510</v>
      </c>
      <c r="AH1329">
        <v>0</v>
      </c>
      <c r="AI1329">
        <v>787930</v>
      </c>
      <c r="AJ1329">
        <v>1328441</v>
      </c>
      <c r="AK1329">
        <v>1050574</v>
      </c>
      <c r="AL1329">
        <v>0</v>
      </c>
      <c r="AM1329">
        <v>0</v>
      </c>
      <c r="AN1329">
        <v>0</v>
      </c>
      <c r="AO1329">
        <v>0</v>
      </c>
      <c r="AP1329">
        <v>2379015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131322</v>
      </c>
      <c r="AZ1329">
        <v>0</v>
      </c>
      <c r="BA1329">
        <v>0</v>
      </c>
      <c r="BB1329">
        <v>25000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715420</v>
      </c>
      <c r="BN1329">
        <v>71540</v>
      </c>
      <c r="BO1329">
        <v>313020</v>
      </c>
      <c r="BP1329">
        <v>310160</v>
      </c>
      <c r="BQ1329">
        <v>63870</v>
      </c>
      <c r="BR1329">
        <v>12770</v>
      </c>
      <c r="BS1329">
        <v>51010</v>
      </c>
      <c r="BT1329">
        <v>8000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248039.60399999999</v>
      </c>
      <c r="CH1329">
        <v>31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20</v>
      </c>
      <c r="DA1329">
        <v>0</v>
      </c>
      <c r="DB1329">
        <v>24</v>
      </c>
      <c r="DC1329">
        <v>44</v>
      </c>
      <c r="DD1329">
        <v>32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0.5</v>
      </c>
      <c r="DR1329">
        <v>2</v>
      </c>
      <c r="DS1329">
        <v>2</v>
      </c>
      <c r="DV1329" s="2"/>
      <c r="DZ1329" t="b">
        <v>1</v>
      </c>
      <c r="EA1329" s="2" t="s">
        <v>186</v>
      </c>
      <c r="ED1329" s="3">
        <v>46204</v>
      </c>
      <c r="EE1329" s="3">
        <v>46234</v>
      </c>
      <c r="EF1329" s="2" t="s">
        <v>173</v>
      </c>
      <c r="EG1329" t="b">
        <v>1</v>
      </c>
      <c r="EH1329" s="2" t="s">
        <v>174</v>
      </c>
      <c r="EK1329" s="2"/>
    </row>
    <row r="1330" spans="1:141" ht="15">
      <c r="A1330" s="3">
        <v>46204</v>
      </c>
      <c r="B1330">
        <v>6310</v>
      </c>
      <c r="D1330" s="2"/>
      <c r="E1330" t="s">
        <v>176</v>
      </c>
      <c r="F1330" s="2" t="s">
        <v>177</v>
      </c>
      <c r="G1330">
        <v>1</v>
      </c>
      <c r="H1330" s="3">
        <v>41640</v>
      </c>
      <c r="J1330">
        <v>110982</v>
      </c>
      <c r="K1330">
        <v>113982</v>
      </c>
      <c r="L1330">
        <v>135828.54999999999</v>
      </c>
      <c r="M1330">
        <v>22</v>
      </c>
      <c r="N1330">
        <v>8</v>
      </c>
      <c r="O1330">
        <v>1</v>
      </c>
      <c r="P1330">
        <v>31</v>
      </c>
      <c r="Q1330">
        <v>100</v>
      </c>
      <c r="R1330">
        <v>100</v>
      </c>
      <c r="S1330">
        <v>5335545</v>
      </c>
      <c r="T1330">
        <v>915545</v>
      </c>
      <c r="U1330">
        <v>4420000</v>
      </c>
      <c r="V1330">
        <v>12</v>
      </c>
      <c r="W1330">
        <v>3440442</v>
      </c>
      <c r="X1330">
        <v>0</v>
      </c>
      <c r="Y1330">
        <v>0</v>
      </c>
      <c r="Z1330">
        <v>0</v>
      </c>
      <c r="AA1330">
        <v>90000</v>
      </c>
      <c r="AB1330">
        <v>0</v>
      </c>
      <c r="AC1330">
        <v>0</v>
      </c>
      <c r="AD1330">
        <v>0</v>
      </c>
      <c r="AE1330">
        <v>90000</v>
      </c>
      <c r="AF1330">
        <v>0</v>
      </c>
      <c r="AG1330">
        <v>427432</v>
      </c>
      <c r="AH1330">
        <v>0</v>
      </c>
      <c r="AI1330">
        <v>254678</v>
      </c>
      <c r="AJ1330">
        <v>682111</v>
      </c>
      <c r="AK1330">
        <v>611228</v>
      </c>
      <c r="AL1330">
        <v>0</v>
      </c>
      <c r="AM1330">
        <v>411764</v>
      </c>
      <c r="AN1330">
        <v>0</v>
      </c>
      <c r="AO1330">
        <v>65000</v>
      </c>
      <c r="AP1330">
        <v>1770103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35000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283880</v>
      </c>
      <c r="BN1330">
        <v>28380</v>
      </c>
      <c r="BO1330">
        <v>269270</v>
      </c>
      <c r="BP1330">
        <v>231470</v>
      </c>
      <c r="BQ1330">
        <v>48020</v>
      </c>
      <c r="BR1330">
        <v>10330</v>
      </c>
      <c r="BS1330">
        <v>39570</v>
      </c>
      <c r="BT1330">
        <v>0</v>
      </c>
      <c r="BU1330">
        <v>4625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208306.37400000001</v>
      </c>
      <c r="CH1330">
        <v>31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13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20</v>
      </c>
      <c r="DA1330">
        <v>0</v>
      </c>
      <c r="DB1330">
        <v>10</v>
      </c>
      <c r="DC1330">
        <v>30</v>
      </c>
      <c r="DD1330">
        <v>24</v>
      </c>
      <c r="DE1330">
        <v>0</v>
      </c>
      <c r="DF1330">
        <v>40.42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2</v>
      </c>
      <c r="DS1330">
        <v>2</v>
      </c>
      <c r="DV1330" s="2"/>
      <c r="DZ1330" t="b">
        <v>1</v>
      </c>
      <c r="EA1330" s="2" t="s">
        <v>186</v>
      </c>
      <c r="ED1330" s="3">
        <v>46204</v>
      </c>
      <c r="EE1330" s="3">
        <v>46234</v>
      </c>
      <c r="EF1330" s="2" t="s">
        <v>173</v>
      </c>
      <c r="EG1330" t="b">
        <v>1</v>
      </c>
      <c r="EH1330" s="2" t="s">
        <v>174</v>
      </c>
      <c r="EK1330" s="2"/>
    </row>
    <row r="1331" spans="1:141" ht="15">
      <c r="A1331" s="3">
        <v>46204</v>
      </c>
      <c r="B1331">
        <v>6310</v>
      </c>
      <c r="D1331" s="2"/>
      <c r="E1331" t="s">
        <v>176</v>
      </c>
      <c r="F1331" s="2" t="s">
        <v>177</v>
      </c>
      <c r="G1331">
        <v>11</v>
      </c>
      <c r="H1331" s="3">
        <v>37627</v>
      </c>
      <c r="J1331">
        <v>118803</v>
      </c>
      <c r="K1331">
        <v>124803</v>
      </c>
      <c r="L1331">
        <v>148723.57500000001</v>
      </c>
      <c r="M1331">
        <v>22</v>
      </c>
      <c r="N1331">
        <v>8</v>
      </c>
      <c r="O1331">
        <v>1</v>
      </c>
      <c r="P1331">
        <v>31</v>
      </c>
      <c r="Q1331">
        <v>100</v>
      </c>
      <c r="R1331">
        <v>100</v>
      </c>
      <c r="S1331">
        <v>4979388</v>
      </c>
      <c r="T1331">
        <v>860560</v>
      </c>
      <c r="U1331">
        <v>4118828</v>
      </c>
      <c r="V1331">
        <v>23</v>
      </c>
      <c r="W1331">
        <v>3682893</v>
      </c>
      <c r="X1331">
        <v>0</v>
      </c>
      <c r="Y1331">
        <v>0</v>
      </c>
      <c r="Z1331">
        <v>7500</v>
      </c>
      <c r="AA1331">
        <v>172500</v>
      </c>
      <c r="AB1331">
        <v>0</v>
      </c>
      <c r="AC1331">
        <v>0</v>
      </c>
      <c r="AD1331">
        <v>0</v>
      </c>
      <c r="AE1331">
        <v>180000</v>
      </c>
      <c r="AF1331">
        <v>0</v>
      </c>
      <c r="AG1331">
        <v>468011</v>
      </c>
      <c r="AH1331">
        <v>0</v>
      </c>
      <c r="AI1331">
        <v>167314</v>
      </c>
      <c r="AJ1331">
        <v>635325</v>
      </c>
      <c r="AK1331">
        <v>446170</v>
      </c>
      <c r="AL1331">
        <v>0</v>
      </c>
      <c r="AM1331">
        <v>0</v>
      </c>
      <c r="AN1331">
        <v>0</v>
      </c>
      <c r="AO1331">
        <v>0</v>
      </c>
      <c r="AP1331">
        <v>1081495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35000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184180</v>
      </c>
      <c r="BN1331">
        <v>18410</v>
      </c>
      <c r="BO1331">
        <v>303900</v>
      </c>
      <c r="BP1331">
        <v>223410</v>
      </c>
      <c r="BQ1331">
        <v>44810</v>
      </c>
      <c r="BR1331">
        <v>11050</v>
      </c>
      <c r="BS1331">
        <v>43300</v>
      </c>
      <c r="BT1331">
        <v>24000</v>
      </c>
      <c r="BU1331">
        <v>7500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206832.538</v>
      </c>
      <c r="CH1331">
        <v>31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20</v>
      </c>
      <c r="DA1331">
        <v>0</v>
      </c>
      <c r="DB1331">
        <v>6</v>
      </c>
      <c r="DC1331">
        <v>26</v>
      </c>
      <c r="DD1331">
        <v>16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2</v>
      </c>
      <c r="DS1331">
        <v>2</v>
      </c>
      <c r="DV1331" s="2"/>
      <c r="DZ1331" t="b">
        <v>1</v>
      </c>
      <c r="EA1331" s="2" t="s">
        <v>186</v>
      </c>
      <c r="ED1331" s="3">
        <v>46204</v>
      </c>
      <c r="EE1331" s="3">
        <v>46234</v>
      </c>
      <c r="EF1331" s="2" t="s">
        <v>173</v>
      </c>
      <c r="EG1331" t="b">
        <v>1</v>
      </c>
      <c r="EH1331" s="2" t="s">
        <v>174</v>
      </c>
      <c r="EK1331" s="2"/>
    </row>
    <row r="1332" spans="1:141" ht="15">
      <c r="A1332" s="3">
        <v>46204</v>
      </c>
      <c r="B1332">
        <v>6310</v>
      </c>
      <c r="D1332" s="2"/>
      <c r="E1332" t="s">
        <v>176</v>
      </c>
      <c r="F1332" s="2" t="s">
        <v>177</v>
      </c>
      <c r="G1332">
        <v>9</v>
      </c>
      <c r="H1332" s="3">
        <v>37712</v>
      </c>
      <c r="J1332">
        <v>117499</v>
      </c>
      <c r="K1332">
        <v>123624</v>
      </c>
      <c r="L1332">
        <v>147318.6</v>
      </c>
      <c r="M1332">
        <v>22</v>
      </c>
      <c r="N1332">
        <v>8</v>
      </c>
      <c r="O1332">
        <v>1</v>
      </c>
      <c r="P1332">
        <v>31</v>
      </c>
      <c r="Q1332">
        <v>100</v>
      </c>
      <c r="R1332">
        <v>100</v>
      </c>
      <c r="S1332">
        <v>5482873</v>
      </c>
      <c r="T1332">
        <v>1032340</v>
      </c>
      <c r="U1332">
        <v>4450533</v>
      </c>
      <c r="V1332">
        <v>23</v>
      </c>
      <c r="W1332">
        <v>3642469</v>
      </c>
      <c r="X1332">
        <v>0</v>
      </c>
      <c r="Y1332">
        <v>0</v>
      </c>
      <c r="Z1332">
        <v>11250</v>
      </c>
      <c r="AA1332">
        <v>172500</v>
      </c>
      <c r="AB1332">
        <v>0</v>
      </c>
      <c r="AC1332">
        <v>0</v>
      </c>
      <c r="AD1332">
        <v>0</v>
      </c>
      <c r="AE1332">
        <v>183750</v>
      </c>
      <c r="AF1332">
        <v>0</v>
      </c>
      <c r="AG1332">
        <v>463590</v>
      </c>
      <c r="AH1332">
        <v>0</v>
      </c>
      <c r="AI1332">
        <v>276222</v>
      </c>
      <c r="AJ1332">
        <v>739812</v>
      </c>
      <c r="AK1332">
        <v>441955</v>
      </c>
      <c r="AL1332">
        <v>0</v>
      </c>
      <c r="AM1332">
        <v>394887</v>
      </c>
      <c r="AN1332">
        <v>0</v>
      </c>
      <c r="AO1332">
        <v>55000</v>
      </c>
      <c r="AP1332">
        <v>1631654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25000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338290</v>
      </c>
      <c r="BN1332">
        <v>33820</v>
      </c>
      <c r="BO1332">
        <v>310410</v>
      </c>
      <c r="BP1332">
        <v>243650</v>
      </c>
      <c r="BQ1332">
        <v>49350</v>
      </c>
      <c r="BR1332">
        <v>10930</v>
      </c>
      <c r="BS1332">
        <v>42890</v>
      </c>
      <c r="BT1332">
        <v>0</v>
      </c>
      <c r="BU1332">
        <v>3000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234825.93400000001</v>
      </c>
      <c r="CH1332">
        <v>31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11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20</v>
      </c>
      <c r="DA1332">
        <v>0</v>
      </c>
      <c r="DB1332">
        <v>10</v>
      </c>
      <c r="DC1332">
        <v>30</v>
      </c>
      <c r="DD1332">
        <v>16</v>
      </c>
      <c r="DE1332">
        <v>0</v>
      </c>
      <c r="DF1332">
        <v>35.74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2</v>
      </c>
      <c r="DS1332">
        <v>2</v>
      </c>
      <c r="DV1332" s="2"/>
      <c r="DZ1332" t="b">
        <v>1</v>
      </c>
      <c r="EA1332" s="2" t="s">
        <v>186</v>
      </c>
      <c r="ED1332" s="3">
        <v>46204</v>
      </c>
      <c r="EE1332" s="3">
        <v>46234</v>
      </c>
      <c r="EF1332" s="2" t="s">
        <v>173</v>
      </c>
      <c r="EG1332" t="b">
        <v>1</v>
      </c>
      <c r="EH1332" s="2" t="s">
        <v>174</v>
      </c>
      <c r="EK1332" s="2"/>
    </row>
    <row r="1333" spans="1:141" ht="15">
      <c r="A1333" s="3">
        <v>46204</v>
      </c>
      <c r="B1333">
        <v>6310</v>
      </c>
      <c r="D1333" s="2"/>
      <c r="E1333" t="s">
        <v>176</v>
      </c>
      <c r="F1333" s="2" t="s">
        <v>177</v>
      </c>
      <c r="G1333">
        <v>3</v>
      </c>
      <c r="H1333" s="3">
        <v>37816</v>
      </c>
      <c r="J1333">
        <v>112762</v>
      </c>
      <c r="K1333">
        <v>117762</v>
      </c>
      <c r="L1333">
        <v>140333.04999999999</v>
      </c>
      <c r="M1333">
        <v>22</v>
      </c>
      <c r="N1333">
        <v>8</v>
      </c>
      <c r="O1333">
        <v>1</v>
      </c>
      <c r="P1333">
        <v>31</v>
      </c>
      <c r="Q1333">
        <v>100</v>
      </c>
      <c r="R1333">
        <v>100</v>
      </c>
      <c r="S1333">
        <v>5221093</v>
      </c>
      <c r="T1333">
        <v>1073120</v>
      </c>
      <c r="U1333">
        <v>4147973</v>
      </c>
      <c r="V1333">
        <v>20</v>
      </c>
      <c r="W1333">
        <v>3495622</v>
      </c>
      <c r="X1333">
        <v>0</v>
      </c>
      <c r="Y1333">
        <v>0</v>
      </c>
      <c r="Z1333">
        <v>0</v>
      </c>
      <c r="AA1333">
        <v>150000</v>
      </c>
      <c r="AB1333">
        <v>0</v>
      </c>
      <c r="AC1333">
        <v>0</v>
      </c>
      <c r="AD1333">
        <v>0</v>
      </c>
      <c r="AE1333">
        <v>150000</v>
      </c>
      <c r="AF1333">
        <v>0</v>
      </c>
      <c r="AG1333">
        <v>441607</v>
      </c>
      <c r="AH1333">
        <v>0</v>
      </c>
      <c r="AI1333">
        <v>210499</v>
      </c>
      <c r="AJ1333">
        <v>652107</v>
      </c>
      <c r="AK1333">
        <v>420999</v>
      </c>
      <c r="AL1333">
        <v>0</v>
      </c>
      <c r="AM1333">
        <v>379741</v>
      </c>
      <c r="AN1333">
        <v>0</v>
      </c>
      <c r="AO1333">
        <v>60000</v>
      </c>
      <c r="AP1333">
        <v>1512847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52624</v>
      </c>
      <c r="AZ1333">
        <v>0</v>
      </c>
      <c r="BA1333">
        <v>0</v>
      </c>
      <c r="BB1333">
        <v>10000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398740</v>
      </c>
      <c r="BN1333">
        <v>39870</v>
      </c>
      <c r="BO1333">
        <v>297580</v>
      </c>
      <c r="BP1333">
        <v>231080</v>
      </c>
      <c r="BQ1333">
        <v>46990</v>
      </c>
      <c r="BR1333">
        <v>10490</v>
      </c>
      <c r="BS1333">
        <v>40870</v>
      </c>
      <c r="BT1333">
        <v>0</v>
      </c>
      <c r="BU1333">
        <v>7500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216327.758</v>
      </c>
      <c r="CH1333">
        <v>31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12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20</v>
      </c>
      <c r="DA1333">
        <v>0</v>
      </c>
      <c r="DB1333">
        <v>8</v>
      </c>
      <c r="DC1333">
        <v>28</v>
      </c>
      <c r="DD1333">
        <v>16</v>
      </c>
      <c r="DE1333">
        <v>0</v>
      </c>
      <c r="DF1333">
        <v>36.08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2</v>
      </c>
      <c r="DS1333">
        <v>2</v>
      </c>
      <c r="DV1333" s="2"/>
      <c r="DZ1333" t="b">
        <v>1</v>
      </c>
      <c r="EA1333" s="2" t="s">
        <v>186</v>
      </c>
      <c r="ED1333" s="3">
        <v>46204</v>
      </c>
      <c r="EE1333" s="3">
        <v>46234</v>
      </c>
      <c r="EF1333" s="2" t="s">
        <v>173</v>
      </c>
      <c r="EG1333" t="b">
        <v>1</v>
      </c>
      <c r="EH1333" s="2" t="s">
        <v>174</v>
      </c>
      <c r="EK1333" s="2"/>
    </row>
    <row r="1334" spans="1:141" ht="15">
      <c r="A1334" s="3">
        <v>46204</v>
      </c>
      <c r="B1334">
        <v>6310</v>
      </c>
      <c r="D1334" s="2"/>
      <c r="E1334" t="s">
        <v>176</v>
      </c>
      <c r="F1334" s="2" t="s">
        <v>177</v>
      </c>
      <c r="G1334">
        <v>9</v>
      </c>
      <c r="H1334" s="3">
        <v>37879</v>
      </c>
      <c r="J1334">
        <v>117499</v>
      </c>
      <c r="K1334">
        <v>123749</v>
      </c>
      <c r="L1334">
        <v>147467.55799999999</v>
      </c>
      <c r="M1334">
        <v>22</v>
      </c>
      <c r="N1334">
        <v>8</v>
      </c>
      <c r="O1334">
        <v>1</v>
      </c>
      <c r="P1334">
        <v>31</v>
      </c>
      <c r="Q1334">
        <v>100</v>
      </c>
      <c r="R1334">
        <v>100</v>
      </c>
      <c r="S1334">
        <v>5786836</v>
      </c>
      <c r="T1334">
        <v>1144836</v>
      </c>
      <c r="U1334">
        <v>4642000</v>
      </c>
      <c r="V1334">
        <v>22</v>
      </c>
      <c r="W1334">
        <v>3642469</v>
      </c>
      <c r="X1334">
        <v>0</v>
      </c>
      <c r="Y1334">
        <v>0</v>
      </c>
      <c r="Z1334">
        <v>22500</v>
      </c>
      <c r="AA1334">
        <v>165000</v>
      </c>
      <c r="AB1334">
        <v>0</v>
      </c>
      <c r="AC1334">
        <v>0</v>
      </c>
      <c r="AD1334">
        <v>0</v>
      </c>
      <c r="AE1334">
        <v>187500</v>
      </c>
      <c r="AF1334">
        <v>0</v>
      </c>
      <c r="AG1334">
        <v>464058</v>
      </c>
      <c r="AH1334">
        <v>0</v>
      </c>
      <c r="AI1334">
        <v>553003</v>
      </c>
      <c r="AJ1334">
        <v>1017062</v>
      </c>
      <c r="AK1334">
        <v>884805</v>
      </c>
      <c r="AL1334">
        <v>0</v>
      </c>
      <c r="AM1334">
        <v>0</v>
      </c>
      <c r="AN1334">
        <v>0</v>
      </c>
      <c r="AO1334">
        <v>0</v>
      </c>
      <c r="AP1334">
        <v>1901867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55000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400480</v>
      </c>
      <c r="BN1334">
        <v>40040</v>
      </c>
      <c r="BO1334">
        <v>309510</v>
      </c>
      <c r="BP1334">
        <v>257030</v>
      </c>
      <c r="BQ1334">
        <v>52080</v>
      </c>
      <c r="BR1334">
        <v>10930</v>
      </c>
      <c r="BS1334">
        <v>42940</v>
      </c>
      <c r="BT1334">
        <v>25000</v>
      </c>
      <c r="BU1334">
        <v>6826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212340.198</v>
      </c>
      <c r="CH1334">
        <v>31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20</v>
      </c>
      <c r="DA1334">
        <v>0</v>
      </c>
      <c r="DB1334">
        <v>20</v>
      </c>
      <c r="DC1334">
        <v>40</v>
      </c>
      <c r="DD1334">
        <v>32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2</v>
      </c>
      <c r="DS1334">
        <v>2</v>
      </c>
      <c r="DV1334" s="2"/>
      <c r="DZ1334" t="b">
        <v>1</v>
      </c>
      <c r="EA1334" s="2" t="s">
        <v>186</v>
      </c>
      <c r="ED1334" s="3">
        <v>46204</v>
      </c>
      <c r="EE1334" s="3">
        <v>46234</v>
      </c>
      <c r="EF1334" s="2" t="s">
        <v>173</v>
      </c>
      <c r="EG1334" t="b">
        <v>1</v>
      </c>
      <c r="EH1334" s="2" t="s">
        <v>174</v>
      </c>
      <c r="EK1334" s="2"/>
    </row>
    <row r="1335" spans="1:141" ht="15">
      <c r="A1335" s="3">
        <v>46204</v>
      </c>
      <c r="B1335">
        <v>6310</v>
      </c>
      <c r="D1335" s="2"/>
      <c r="E1335" t="s">
        <v>176</v>
      </c>
      <c r="F1335" s="2" t="s">
        <v>177</v>
      </c>
      <c r="G1335">
        <v>14</v>
      </c>
      <c r="H1335" s="3">
        <v>37879</v>
      </c>
      <c r="J1335">
        <v>120599</v>
      </c>
      <c r="K1335">
        <v>126349</v>
      </c>
      <c r="L1335">
        <v>150565.89199999999</v>
      </c>
      <c r="M1335">
        <v>22</v>
      </c>
      <c r="N1335">
        <v>8</v>
      </c>
      <c r="O1335">
        <v>1</v>
      </c>
      <c r="P1335">
        <v>31</v>
      </c>
      <c r="Q1335">
        <v>100</v>
      </c>
      <c r="R1335">
        <v>100</v>
      </c>
      <c r="S1335">
        <v>5901174</v>
      </c>
      <c r="T1335">
        <v>1157174</v>
      </c>
      <c r="U1335">
        <v>4744000</v>
      </c>
      <c r="V1335">
        <v>22</v>
      </c>
      <c r="W1335">
        <v>3738569</v>
      </c>
      <c r="X1335">
        <v>0</v>
      </c>
      <c r="Y1335">
        <v>0</v>
      </c>
      <c r="Z1335">
        <v>7500</v>
      </c>
      <c r="AA1335">
        <v>165000</v>
      </c>
      <c r="AB1335">
        <v>0</v>
      </c>
      <c r="AC1335">
        <v>0</v>
      </c>
      <c r="AD1335">
        <v>0</v>
      </c>
      <c r="AE1335">
        <v>172500</v>
      </c>
      <c r="AF1335">
        <v>0</v>
      </c>
      <c r="AG1335">
        <v>473808</v>
      </c>
      <c r="AH1335">
        <v>0</v>
      </c>
      <c r="AI1335">
        <v>282311</v>
      </c>
      <c r="AJ1335">
        <v>756119</v>
      </c>
      <c r="AK1335">
        <v>677546</v>
      </c>
      <c r="AL1335">
        <v>0</v>
      </c>
      <c r="AM1335">
        <v>456440</v>
      </c>
      <c r="AN1335">
        <v>0</v>
      </c>
      <c r="AO1335">
        <v>65000</v>
      </c>
      <c r="AP1335">
        <v>1955105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35000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428490</v>
      </c>
      <c r="BN1335">
        <v>42840</v>
      </c>
      <c r="BO1335">
        <v>306420</v>
      </c>
      <c r="BP1335">
        <v>260190</v>
      </c>
      <c r="BQ1335">
        <v>53110</v>
      </c>
      <c r="BR1335">
        <v>11220</v>
      </c>
      <c r="BS1335">
        <v>43840</v>
      </c>
      <c r="BT1335">
        <v>4000</v>
      </c>
      <c r="BU1335">
        <v>7064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224776.989</v>
      </c>
      <c r="CH1335">
        <v>31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13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20</v>
      </c>
      <c r="DA1335">
        <v>0</v>
      </c>
      <c r="DB1335">
        <v>10</v>
      </c>
      <c r="DC1335">
        <v>30</v>
      </c>
      <c r="DD1335">
        <v>24</v>
      </c>
      <c r="DE1335">
        <v>0</v>
      </c>
      <c r="DF1335">
        <v>40.42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2</v>
      </c>
      <c r="DS1335">
        <v>2</v>
      </c>
      <c r="DV1335" s="2"/>
      <c r="DZ1335" t="b">
        <v>1</v>
      </c>
      <c r="EA1335" s="2" t="s">
        <v>186</v>
      </c>
      <c r="ED1335" s="3">
        <v>46204</v>
      </c>
      <c r="EE1335" s="3">
        <v>46234</v>
      </c>
      <c r="EF1335" s="2" t="s">
        <v>173</v>
      </c>
      <c r="EG1335" t="b">
        <v>1</v>
      </c>
      <c r="EH1335" s="2" t="s">
        <v>174</v>
      </c>
      <c r="EK1335" s="2"/>
    </row>
    <row r="1336" spans="1:141" ht="15">
      <c r="A1336" s="3">
        <v>46204</v>
      </c>
      <c r="B1336">
        <v>6310</v>
      </c>
      <c r="D1336" s="2"/>
      <c r="E1336" t="s">
        <v>176</v>
      </c>
      <c r="F1336" s="2" t="s">
        <v>177</v>
      </c>
      <c r="G1336">
        <v>13</v>
      </c>
      <c r="H1336" s="3">
        <v>37895</v>
      </c>
      <c r="J1336">
        <v>120027</v>
      </c>
      <c r="K1336">
        <v>125777</v>
      </c>
      <c r="L1336">
        <v>149884.258</v>
      </c>
      <c r="M1336">
        <v>22</v>
      </c>
      <c r="N1336">
        <v>8</v>
      </c>
      <c r="O1336">
        <v>1</v>
      </c>
      <c r="P1336">
        <v>31</v>
      </c>
      <c r="Q1336">
        <v>100</v>
      </c>
      <c r="R1336">
        <v>100</v>
      </c>
      <c r="S1336">
        <v>5508761</v>
      </c>
      <c r="T1336">
        <v>1104460</v>
      </c>
      <c r="U1336">
        <v>4404301</v>
      </c>
      <c r="V1336">
        <v>22</v>
      </c>
      <c r="W1336">
        <v>3720837</v>
      </c>
      <c r="X1336">
        <v>0</v>
      </c>
      <c r="Y1336">
        <v>0</v>
      </c>
      <c r="Z1336">
        <v>7500</v>
      </c>
      <c r="AA1336">
        <v>165000</v>
      </c>
      <c r="AB1336">
        <v>0</v>
      </c>
      <c r="AC1336">
        <v>0</v>
      </c>
      <c r="AD1336">
        <v>0</v>
      </c>
      <c r="AE1336">
        <v>172500</v>
      </c>
      <c r="AF1336">
        <v>0</v>
      </c>
      <c r="AG1336">
        <v>471663</v>
      </c>
      <c r="AH1336">
        <v>0</v>
      </c>
      <c r="AI1336">
        <v>224826</v>
      </c>
      <c r="AJ1336">
        <v>696490</v>
      </c>
      <c r="AK1336">
        <v>449652</v>
      </c>
      <c r="AL1336">
        <v>0</v>
      </c>
      <c r="AM1336">
        <v>379282</v>
      </c>
      <c r="AN1336">
        <v>0</v>
      </c>
      <c r="AO1336">
        <v>55000</v>
      </c>
      <c r="AP1336">
        <v>1580424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35000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399920</v>
      </c>
      <c r="BN1336">
        <v>39990</v>
      </c>
      <c r="BO1336">
        <v>313020</v>
      </c>
      <c r="BP1336">
        <v>244130</v>
      </c>
      <c r="BQ1336">
        <v>49580</v>
      </c>
      <c r="BR1336">
        <v>11170</v>
      </c>
      <c r="BS1336">
        <v>43650</v>
      </c>
      <c r="BT1336">
        <v>0</v>
      </c>
      <c r="BU1336">
        <v>3000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224875.64799999999</v>
      </c>
      <c r="CH1336">
        <v>31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11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20</v>
      </c>
      <c r="DA1336">
        <v>0</v>
      </c>
      <c r="DB1336">
        <v>8</v>
      </c>
      <c r="DC1336">
        <v>28</v>
      </c>
      <c r="DD1336">
        <v>16</v>
      </c>
      <c r="DE1336">
        <v>0</v>
      </c>
      <c r="DF1336">
        <v>33.74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2</v>
      </c>
      <c r="DS1336">
        <v>2</v>
      </c>
      <c r="DV1336" s="2"/>
      <c r="DZ1336" t="b">
        <v>1</v>
      </c>
      <c r="EA1336" s="2" t="s">
        <v>186</v>
      </c>
      <c r="ED1336" s="3">
        <v>46204</v>
      </c>
      <c r="EE1336" s="3">
        <v>46234</v>
      </c>
      <c r="EF1336" s="2" t="s">
        <v>173</v>
      </c>
      <c r="EG1336" t="b">
        <v>1</v>
      </c>
      <c r="EH1336" s="2" t="s">
        <v>174</v>
      </c>
      <c r="EK1336" s="2"/>
    </row>
    <row r="1337" spans="1:141" ht="15">
      <c r="A1337" s="3">
        <v>46204</v>
      </c>
      <c r="B1337">
        <v>6310</v>
      </c>
      <c r="D1337" s="2"/>
      <c r="E1337" t="s">
        <v>176</v>
      </c>
      <c r="F1337" s="2" t="s">
        <v>177</v>
      </c>
      <c r="G1337">
        <v>7</v>
      </c>
      <c r="H1337" s="3">
        <v>37970</v>
      </c>
      <c r="J1337">
        <v>116033</v>
      </c>
      <c r="K1337">
        <v>121783</v>
      </c>
      <c r="L1337">
        <v>145124.742</v>
      </c>
      <c r="M1337">
        <v>22</v>
      </c>
      <c r="N1337">
        <v>8</v>
      </c>
      <c r="O1337">
        <v>1</v>
      </c>
      <c r="P1337">
        <v>31</v>
      </c>
      <c r="Q1337">
        <v>100</v>
      </c>
      <c r="R1337">
        <v>100</v>
      </c>
      <c r="S1337">
        <v>5154542</v>
      </c>
      <c r="T1337">
        <v>1046542</v>
      </c>
      <c r="U1337">
        <v>4108000</v>
      </c>
      <c r="V1337">
        <v>22</v>
      </c>
      <c r="W1337">
        <v>3597023</v>
      </c>
      <c r="X1337">
        <v>0</v>
      </c>
      <c r="Y1337">
        <v>0</v>
      </c>
      <c r="Z1337">
        <v>7500</v>
      </c>
      <c r="AA1337">
        <v>165000</v>
      </c>
      <c r="AB1337">
        <v>0</v>
      </c>
      <c r="AC1337">
        <v>0</v>
      </c>
      <c r="AD1337">
        <v>0</v>
      </c>
      <c r="AE1337">
        <v>172500</v>
      </c>
      <c r="AF1337">
        <v>0</v>
      </c>
      <c r="AG1337">
        <v>456686</v>
      </c>
      <c r="AH1337">
        <v>0</v>
      </c>
      <c r="AI1337">
        <v>272108</v>
      </c>
      <c r="AJ1337">
        <v>728795</v>
      </c>
      <c r="AK1337">
        <v>217687</v>
      </c>
      <c r="AL1337">
        <v>0</v>
      </c>
      <c r="AM1337">
        <v>363537</v>
      </c>
      <c r="AN1337">
        <v>0</v>
      </c>
      <c r="AO1337">
        <v>50000</v>
      </c>
      <c r="AP1337">
        <v>1360019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25000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369690</v>
      </c>
      <c r="BN1337">
        <v>36960</v>
      </c>
      <c r="BO1337">
        <v>303000</v>
      </c>
      <c r="BP1337">
        <v>229050</v>
      </c>
      <c r="BQ1337">
        <v>46390</v>
      </c>
      <c r="BR1337">
        <v>10800</v>
      </c>
      <c r="BS1337">
        <v>42260</v>
      </c>
      <c r="BT1337">
        <v>0</v>
      </c>
      <c r="BU1337">
        <v>8392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223090.27499999999</v>
      </c>
      <c r="CH1337">
        <v>31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10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20</v>
      </c>
      <c r="DA1337">
        <v>0</v>
      </c>
      <c r="DB1337">
        <v>10</v>
      </c>
      <c r="DC1337">
        <v>30</v>
      </c>
      <c r="DD1337">
        <v>8</v>
      </c>
      <c r="DE1337">
        <v>0</v>
      </c>
      <c r="DF1337">
        <v>33.4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2</v>
      </c>
      <c r="DS1337">
        <v>2</v>
      </c>
      <c r="DV1337" s="2"/>
      <c r="DZ1337" t="b">
        <v>1</v>
      </c>
      <c r="EA1337" s="2" t="s">
        <v>186</v>
      </c>
      <c r="ED1337" s="3">
        <v>46204</v>
      </c>
      <c r="EE1337" s="3">
        <v>46234</v>
      </c>
      <c r="EF1337" s="2" t="s">
        <v>173</v>
      </c>
      <c r="EG1337" t="b">
        <v>1</v>
      </c>
      <c r="EH1337" s="2" t="s">
        <v>174</v>
      </c>
      <c r="EK1337" s="2"/>
    </row>
    <row r="1338" spans="1:141" ht="15">
      <c r="A1338" s="3">
        <v>46204</v>
      </c>
      <c r="B1338">
        <v>6310</v>
      </c>
      <c r="D1338" s="2"/>
      <c r="E1338" t="s">
        <v>176</v>
      </c>
      <c r="F1338" s="2" t="s">
        <v>177</v>
      </c>
      <c r="G1338">
        <v>1</v>
      </c>
      <c r="H1338" s="3">
        <v>41640</v>
      </c>
      <c r="J1338">
        <v>110982</v>
      </c>
      <c r="K1338">
        <v>114232</v>
      </c>
      <c r="L1338">
        <v>136126.467</v>
      </c>
      <c r="M1338">
        <v>22</v>
      </c>
      <c r="N1338">
        <v>8</v>
      </c>
      <c r="O1338">
        <v>1</v>
      </c>
      <c r="P1338">
        <v>31</v>
      </c>
      <c r="Q1338">
        <v>100</v>
      </c>
      <c r="R1338">
        <v>100</v>
      </c>
      <c r="S1338">
        <v>4613880</v>
      </c>
      <c r="T1338">
        <v>853880</v>
      </c>
      <c r="U1338">
        <v>3760000</v>
      </c>
      <c r="V1338">
        <v>12</v>
      </c>
      <c r="W1338">
        <v>3440442</v>
      </c>
      <c r="X1338">
        <v>0</v>
      </c>
      <c r="Y1338">
        <v>0</v>
      </c>
      <c r="Z1338">
        <v>7500</v>
      </c>
      <c r="AA1338">
        <v>90000</v>
      </c>
      <c r="AB1338">
        <v>0</v>
      </c>
      <c r="AC1338">
        <v>0</v>
      </c>
      <c r="AD1338">
        <v>0</v>
      </c>
      <c r="AE1338">
        <v>97500</v>
      </c>
      <c r="AF1338">
        <v>0</v>
      </c>
      <c r="AG1338">
        <v>428370</v>
      </c>
      <c r="AH1338">
        <v>0</v>
      </c>
      <c r="AI1338">
        <v>204189</v>
      </c>
      <c r="AJ1338">
        <v>632559</v>
      </c>
      <c r="AK1338">
        <v>408379</v>
      </c>
      <c r="AL1338">
        <v>0</v>
      </c>
      <c r="AM1338">
        <v>0</v>
      </c>
      <c r="AN1338">
        <v>0</v>
      </c>
      <c r="AO1338">
        <v>0</v>
      </c>
      <c r="AP1338">
        <v>1040938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35000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282050</v>
      </c>
      <c r="BN1338">
        <v>28200</v>
      </c>
      <c r="BO1338">
        <v>248660</v>
      </c>
      <c r="BP1338">
        <v>201260</v>
      </c>
      <c r="BQ1338">
        <v>41520</v>
      </c>
      <c r="BR1338">
        <v>10330</v>
      </c>
      <c r="BS1338">
        <v>39660</v>
      </c>
      <c r="BT1338">
        <v>0</v>
      </c>
      <c r="BU1338">
        <v>2200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192707.09899999999</v>
      </c>
      <c r="CH1338">
        <v>31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20</v>
      </c>
      <c r="DA1338">
        <v>0</v>
      </c>
      <c r="DB1338">
        <v>8</v>
      </c>
      <c r="DC1338">
        <v>28</v>
      </c>
      <c r="DD1338">
        <v>16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2</v>
      </c>
      <c r="DS1338">
        <v>2</v>
      </c>
      <c r="DV1338" s="2"/>
      <c r="DZ1338" t="b">
        <v>1</v>
      </c>
      <c r="EA1338" s="2" t="s">
        <v>186</v>
      </c>
      <c r="ED1338" s="3">
        <v>46204</v>
      </c>
      <c r="EE1338" s="3">
        <v>46234</v>
      </c>
      <c r="EF1338" s="2" t="s">
        <v>173</v>
      </c>
      <c r="EG1338" t="b">
        <v>1</v>
      </c>
      <c r="EH1338" s="2" t="s">
        <v>174</v>
      </c>
      <c r="EK1338" s="2"/>
    </row>
    <row r="1339" spans="1:141" ht="15">
      <c r="A1339" s="3">
        <v>46204</v>
      </c>
      <c r="B1339">
        <v>7100</v>
      </c>
      <c r="D1339" s="2"/>
      <c r="E1339" t="s">
        <v>170</v>
      </c>
      <c r="F1339" s="2" t="s">
        <v>171</v>
      </c>
      <c r="G1339">
        <v>24</v>
      </c>
      <c r="H1339" s="3">
        <v>33434</v>
      </c>
      <c r="J1339">
        <v>145990.25599999999</v>
      </c>
      <c r="K1339">
        <v>153990.23300000001</v>
      </c>
      <c r="L1339">
        <v>186838.361</v>
      </c>
      <c r="M1339">
        <v>22</v>
      </c>
      <c r="N1339">
        <v>8</v>
      </c>
      <c r="O1339">
        <v>1</v>
      </c>
      <c r="P1339">
        <v>31</v>
      </c>
      <c r="Q1339">
        <v>100</v>
      </c>
      <c r="R1339">
        <v>100</v>
      </c>
      <c r="S1339">
        <v>6967027</v>
      </c>
      <c r="T1339">
        <v>1352440</v>
      </c>
      <c r="U1339">
        <v>5614587</v>
      </c>
      <c r="V1339">
        <v>32</v>
      </c>
      <c r="W1339">
        <v>4525697</v>
      </c>
      <c r="X1339">
        <v>0</v>
      </c>
      <c r="Y1339">
        <v>0</v>
      </c>
      <c r="Z1339">
        <v>0</v>
      </c>
      <c r="AA1339">
        <v>240000</v>
      </c>
      <c r="AB1339">
        <v>0</v>
      </c>
      <c r="AC1339">
        <v>0</v>
      </c>
      <c r="AD1339">
        <v>0</v>
      </c>
      <c r="AE1339">
        <v>240000</v>
      </c>
      <c r="AF1339">
        <v>100000</v>
      </c>
      <c r="AG1339">
        <v>577463</v>
      </c>
      <c r="AH1339">
        <v>0</v>
      </c>
      <c r="AI1339">
        <v>823256</v>
      </c>
      <c r="AJ1339">
        <v>1400719</v>
      </c>
      <c r="AK1339">
        <v>665611</v>
      </c>
      <c r="AL1339">
        <v>0</v>
      </c>
      <c r="AM1339">
        <v>0</v>
      </c>
      <c r="AN1339">
        <v>0</v>
      </c>
      <c r="AO1339">
        <v>0</v>
      </c>
      <c r="AP1339">
        <v>2066330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35000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535020</v>
      </c>
      <c r="BN1339">
        <v>53500</v>
      </c>
      <c r="BO1339">
        <v>313020</v>
      </c>
      <c r="BP1339">
        <v>305190</v>
      </c>
      <c r="BQ1339">
        <v>62700</v>
      </c>
      <c r="BR1339">
        <v>13580</v>
      </c>
      <c r="BS1339">
        <v>54430</v>
      </c>
      <c r="BT1339">
        <v>0</v>
      </c>
      <c r="BU1339">
        <v>15000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269803.25300000003</v>
      </c>
      <c r="CH1339">
        <v>31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20</v>
      </c>
      <c r="DA1339">
        <v>0</v>
      </c>
      <c r="DB1339">
        <v>23.5</v>
      </c>
      <c r="DC1339">
        <v>43.5</v>
      </c>
      <c r="DD1339">
        <v>19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2</v>
      </c>
      <c r="DS1339">
        <v>2</v>
      </c>
      <c r="DV1339" s="2"/>
      <c r="DZ1339" t="b">
        <v>1</v>
      </c>
      <c r="EA1339" s="2" t="s">
        <v>187</v>
      </c>
      <c r="ED1339" s="3">
        <v>46204</v>
      </c>
      <c r="EE1339" s="3">
        <v>46234</v>
      </c>
      <c r="EF1339" s="2" t="s">
        <v>173</v>
      </c>
      <c r="EG1339" t="b">
        <v>1</v>
      </c>
      <c r="EH1339" s="2" t="s">
        <v>174</v>
      </c>
      <c r="EK1339" s="2"/>
    </row>
    <row r="1340" spans="1:141" ht="15">
      <c r="A1340" s="3">
        <v>46204</v>
      </c>
      <c r="B1340">
        <v>7100</v>
      </c>
      <c r="D1340" s="2"/>
      <c r="E1340" t="s">
        <v>179</v>
      </c>
      <c r="F1340" s="2" t="s">
        <v>180</v>
      </c>
      <c r="G1340">
        <v>20</v>
      </c>
      <c r="H1340" s="3">
        <v>37879</v>
      </c>
      <c r="J1340">
        <v>108504.966</v>
      </c>
      <c r="K1340">
        <v>114379.933</v>
      </c>
      <c r="L1340">
        <v>136302.75399999999</v>
      </c>
      <c r="M1340">
        <v>0</v>
      </c>
      <c r="N1340">
        <v>0</v>
      </c>
      <c r="O1340">
        <v>0</v>
      </c>
      <c r="P1340">
        <v>0</v>
      </c>
      <c r="Q1340">
        <v>100</v>
      </c>
      <c r="R1340">
        <v>100</v>
      </c>
      <c r="S1340">
        <v>0</v>
      </c>
      <c r="T1340">
        <v>0</v>
      </c>
      <c r="U1340">
        <v>0</v>
      </c>
      <c r="V1340">
        <v>22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168460.37</v>
      </c>
      <c r="CH1340">
        <v>31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31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2</v>
      </c>
      <c r="DS1340">
        <v>2</v>
      </c>
      <c r="DV1340" s="2"/>
      <c r="DZ1340" t="b">
        <v>1</v>
      </c>
      <c r="EA1340" s="2" t="s">
        <v>187</v>
      </c>
      <c r="ED1340" s="3">
        <v>46204</v>
      </c>
      <c r="EE1340" s="3">
        <v>46234</v>
      </c>
      <c r="EF1340" s="2" t="s">
        <v>173</v>
      </c>
      <c r="EG1340" t="b">
        <v>1</v>
      </c>
      <c r="EH1340" s="2" t="s">
        <v>174</v>
      </c>
      <c r="EK1340" s="2"/>
    </row>
    <row r="1341" spans="1:141" ht="15">
      <c r="A1341" s="3">
        <v>46204</v>
      </c>
      <c r="B1341">
        <v>7120</v>
      </c>
      <c r="D1341" s="2"/>
      <c r="E1341" t="s">
        <v>176</v>
      </c>
      <c r="F1341" s="2" t="s">
        <v>177</v>
      </c>
      <c r="G1341">
        <v>15</v>
      </c>
      <c r="H1341" s="3">
        <v>37895</v>
      </c>
      <c r="J1341">
        <v>121088</v>
      </c>
      <c r="K1341">
        <v>126838</v>
      </c>
      <c r="L1341">
        <v>151148.617</v>
      </c>
      <c r="M1341">
        <v>22</v>
      </c>
      <c r="N1341">
        <v>8</v>
      </c>
      <c r="O1341">
        <v>1</v>
      </c>
      <c r="P1341">
        <v>31</v>
      </c>
      <c r="Q1341">
        <v>100</v>
      </c>
      <c r="R1341">
        <v>100</v>
      </c>
      <c r="S1341">
        <v>6809120</v>
      </c>
      <c r="T1341">
        <v>1319120</v>
      </c>
      <c r="U1341">
        <v>5490000</v>
      </c>
      <c r="V1341">
        <v>22</v>
      </c>
      <c r="W1341">
        <v>3753728</v>
      </c>
      <c r="X1341">
        <v>0</v>
      </c>
      <c r="Y1341">
        <v>0</v>
      </c>
      <c r="Z1341">
        <v>7500</v>
      </c>
      <c r="AA1341">
        <v>165000</v>
      </c>
      <c r="AB1341">
        <v>0</v>
      </c>
      <c r="AC1341">
        <v>0</v>
      </c>
      <c r="AD1341">
        <v>0</v>
      </c>
      <c r="AE1341">
        <v>172500</v>
      </c>
      <c r="AF1341">
        <v>0</v>
      </c>
      <c r="AG1341">
        <v>475642</v>
      </c>
      <c r="AH1341">
        <v>0</v>
      </c>
      <c r="AI1341">
        <v>991912</v>
      </c>
      <c r="AJ1341">
        <v>1467555</v>
      </c>
      <c r="AK1341">
        <v>1360337</v>
      </c>
      <c r="AL1341">
        <v>0</v>
      </c>
      <c r="AM1341">
        <v>0</v>
      </c>
      <c r="AN1341">
        <v>0</v>
      </c>
      <c r="AO1341">
        <v>0</v>
      </c>
      <c r="AP1341">
        <v>2827892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55000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539020</v>
      </c>
      <c r="BN1341">
        <v>53900</v>
      </c>
      <c r="BO1341">
        <v>313020</v>
      </c>
      <c r="BP1341">
        <v>295710</v>
      </c>
      <c r="BQ1341">
        <v>61280</v>
      </c>
      <c r="BR1341">
        <v>11270</v>
      </c>
      <c r="BS1341">
        <v>44010</v>
      </c>
      <c r="BT1341">
        <v>0</v>
      </c>
      <c r="BU1341">
        <v>910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270426.84600000002</v>
      </c>
      <c r="CH1341">
        <v>31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20</v>
      </c>
      <c r="DA1341">
        <v>0</v>
      </c>
      <c r="DB1341">
        <v>35</v>
      </c>
      <c r="DC1341">
        <v>55</v>
      </c>
      <c r="DD1341">
        <v>48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2</v>
      </c>
      <c r="DS1341">
        <v>2</v>
      </c>
      <c r="DV1341" s="2"/>
      <c r="DZ1341" t="b">
        <v>1</v>
      </c>
      <c r="EA1341" s="2" t="s">
        <v>188</v>
      </c>
      <c r="ED1341" s="3">
        <v>46204</v>
      </c>
      <c r="EE1341" s="3">
        <v>46234</v>
      </c>
      <c r="EF1341" s="2" t="s">
        <v>173</v>
      </c>
      <c r="EG1341" t="b">
        <v>1</v>
      </c>
      <c r="EH1341" s="2" t="s">
        <v>174</v>
      </c>
      <c r="EK1341" s="2"/>
    </row>
    <row r="1342" spans="1:141" ht="15">
      <c r="A1342" s="3">
        <v>46204</v>
      </c>
      <c r="B1342">
        <v>7120</v>
      </c>
      <c r="D1342" s="2"/>
      <c r="E1342" t="s">
        <v>176</v>
      </c>
      <c r="F1342" s="2" t="s">
        <v>177</v>
      </c>
      <c r="G1342">
        <v>7</v>
      </c>
      <c r="H1342" s="3">
        <v>38061</v>
      </c>
      <c r="J1342">
        <v>116033</v>
      </c>
      <c r="K1342">
        <v>121783</v>
      </c>
      <c r="L1342">
        <v>145124.742</v>
      </c>
      <c r="M1342">
        <v>22</v>
      </c>
      <c r="N1342">
        <v>8</v>
      </c>
      <c r="O1342">
        <v>1</v>
      </c>
      <c r="P1342">
        <v>31</v>
      </c>
      <c r="Q1342">
        <v>100</v>
      </c>
      <c r="R1342">
        <v>100</v>
      </c>
      <c r="S1342">
        <v>6274632</v>
      </c>
      <c r="T1342">
        <v>1374632</v>
      </c>
      <c r="U1342">
        <v>4900000</v>
      </c>
      <c r="V1342">
        <v>22</v>
      </c>
      <c r="W1342">
        <v>3568014</v>
      </c>
      <c r="X1342">
        <v>0</v>
      </c>
      <c r="Y1342">
        <v>0</v>
      </c>
      <c r="Z1342">
        <v>7500</v>
      </c>
      <c r="AA1342">
        <v>165000</v>
      </c>
      <c r="AB1342">
        <v>0</v>
      </c>
      <c r="AC1342">
        <v>0</v>
      </c>
      <c r="AD1342">
        <v>0</v>
      </c>
      <c r="AE1342">
        <v>172500</v>
      </c>
      <c r="AF1342">
        <v>0</v>
      </c>
      <c r="AG1342">
        <v>456686</v>
      </c>
      <c r="AH1342">
        <v>0</v>
      </c>
      <c r="AI1342">
        <v>925170</v>
      </c>
      <c r="AJ1342">
        <v>1381856</v>
      </c>
      <c r="AK1342">
        <v>870748</v>
      </c>
      <c r="AL1342">
        <v>72562</v>
      </c>
      <c r="AM1342">
        <v>188952</v>
      </c>
      <c r="AN1342">
        <v>0</v>
      </c>
      <c r="AO1342">
        <v>20000</v>
      </c>
      <c r="AP1342">
        <v>2534118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608820</v>
      </c>
      <c r="BN1342">
        <v>60880</v>
      </c>
      <c r="BO1342">
        <v>313020</v>
      </c>
      <c r="BP1342">
        <v>279330</v>
      </c>
      <c r="BQ1342">
        <v>56470</v>
      </c>
      <c r="BR1342">
        <v>10710</v>
      </c>
      <c r="BS1342">
        <v>41970</v>
      </c>
      <c r="BT1342">
        <v>0</v>
      </c>
      <c r="BU1342">
        <v>3432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238086.79300000001</v>
      </c>
      <c r="CH1342">
        <v>31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4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20</v>
      </c>
      <c r="DA1342">
        <v>0</v>
      </c>
      <c r="DB1342">
        <v>34</v>
      </c>
      <c r="DC1342">
        <v>54</v>
      </c>
      <c r="DD1342">
        <v>32</v>
      </c>
      <c r="DE1342">
        <v>2</v>
      </c>
      <c r="DF1342">
        <v>17.36</v>
      </c>
      <c r="DG1342">
        <v>0</v>
      </c>
      <c r="DH1342">
        <v>0</v>
      </c>
      <c r="DI1342">
        <v>0</v>
      </c>
      <c r="DJ1342">
        <v>2</v>
      </c>
      <c r="DK1342">
        <v>0</v>
      </c>
      <c r="DL1342">
        <v>0</v>
      </c>
      <c r="DM1342">
        <v>0</v>
      </c>
      <c r="DN1342">
        <v>2</v>
      </c>
      <c r="DO1342">
        <v>0</v>
      </c>
      <c r="DP1342">
        <v>0</v>
      </c>
      <c r="DQ1342">
        <v>1</v>
      </c>
      <c r="DR1342">
        <v>2</v>
      </c>
      <c r="DS1342">
        <v>2</v>
      </c>
      <c r="DV1342" s="2"/>
      <c r="DZ1342" t="b">
        <v>1</v>
      </c>
      <c r="EA1342" s="2" t="s">
        <v>188</v>
      </c>
      <c r="ED1342" s="3">
        <v>46204</v>
      </c>
      <c r="EE1342" s="3">
        <v>46234</v>
      </c>
      <c r="EF1342" s="2" t="s">
        <v>173</v>
      </c>
      <c r="EG1342" t="b">
        <v>1</v>
      </c>
      <c r="EH1342" s="2" t="s">
        <v>174</v>
      </c>
      <c r="EK1342" s="2"/>
    </row>
    <row r="1343" spans="1:141" ht="15">
      <c r="A1343" s="3">
        <v>46204</v>
      </c>
      <c r="B1343">
        <v>7120</v>
      </c>
      <c r="D1343" s="2"/>
      <c r="E1343" t="s">
        <v>176</v>
      </c>
      <c r="F1343" s="2" t="s">
        <v>177</v>
      </c>
      <c r="G1343">
        <v>4</v>
      </c>
      <c r="H1343" s="3">
        <v>38274</v>
      </c>
      <c r="J1343">
        <v>113652</v>
      </c>
      <c r="K1343">
        <v>119277</v>
      </c>
      <c r="L1343">
        <v>142138.42499999999</v>
      </c>
      <c r="M1343">
        <v>22</v>
      </c>
      <c r="N1343">
        <v>8</v>
      </c>
      <c r="O1343">
        <v>1</v>
      </c>
      <c r="P1343">
        <v>31</v>
      </c>
      <c r="Q1343">
        <v>100</v>
      </c>
      <c r="R1343">
        <v>100</v>
      </c>
      <c r="S1343">
        <v>6229346</v>
      </c>
      <c r="T1343">
        <v>1247346</v>
      </c>
      <c r="U1343">
        <v>4982000</v>
      </c>
      <c r="V1343">
        <v>21</v>
      </c>
      <c r="W1343">
        <v>3523212</v>
      </c>
      <c r="X1343">
        <v>0</v>
      </c>
      <c r="Y1343">
        <v>0</v>
      </c>
      <c r="Z1343">
        <v>11250</v>
      </c>
      <c r="AA1343">
        <v>157500</v>
      </c>
      <c r="AB1343">
        <v>0</v>
      </c>
      <c r="AC1343">
        <v>0</v>
      </c>
      <c r="AD1343">
        <v>0</v>
      </c>
      <c r="AE1343">
        <v>168750</v>
      </c>
      <c r="AF1343">
        <v>0</v>
      </c>
      <c r="AG1343">
        <v>447288</v>
      </c>
      <c r="AH1343">
        <v>0</v>
      </c>
      <c r="AI1343">
        <v>906132</v>
      </c>
      <c r="AJ1343">
        <v>1353421</v>
      </c>
      <c r="AK1343">
        <v>852830</v>
      </c>
      <c r="AL1343">
        <v>71069</v>
      </c>
      <c r="AM1343">
        <v>185064</v>
      </c>
      <c r="AN1343">
        <v>0</v>
      </c>
      <c r="AO1343">
        <v>20000</v>
      </c>
      <c r="AP1343">
        <v>2482384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55000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466830</v>
      </c>
      <c r="BN1343">
        <v>46680</v>
      </c>
      <c r="BO1343">
        <v>313020</v>
      </c>
      <c r="BP1343">
        <v>286080</v>
      </c>
      <c r="BQ1343">
        <v>56060</v>
      </c>
      <c r="BR1343">
        <v>10570</v>
      </c>
      <c r="BS1343">
        <v>41390</v>
      </c>
      <c r="BT1343">
        <v>19000</v>
      </c>
      <c r="BU1343">
        <v>7716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255953.04399999999</v>
      </c>
      <c r="CH1343">
        <v>31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4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20</v>
      </c>
      <c r="DA1343">
        <v>0</v>
      </c>
      <c r="DB1343">
        <v>34</v>
      </c>
      <c r="DC1343">
        <v>54</v>
      </c>
      <c r="DD1343">
        <v>32</v>
      </c>
      <c r="DE1343">
        <v>2</v>
      </c>
      <c r="DF1343">
        <v>17.36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2</v>
      </c>
      <c r="DS1343">
        <v>2</v>
      </c>
      <c r="DV1343" s="2"/>
      <c r="DZ1343" t="b">
        <v>1</v>
      </c>
      <c r="EA1343" s="2" t="s">
        <v>188</v>
      </c>
      <c r="ED1343" s="3">
        <v>46204</v>
      </c>
      <c r="EE1343" s="3">
        <v>46234</v>
      </c>
      <c r="EF1343" s="2" t="s">
        <v>173</v>
      </c>
      <c r="EG1343" t="b">
        <v>1</v>
      </c>
      <c r="EH1343" s="2" t="s">
        <v>174</v>
      </c>
      <c r="EK1343" s="2"/>
    </row>
    <row r="1344" spans="1:141" ht="15">
      <c r="A1344" s="3">
        <v>46204</v>
      </c>
      <c r="B1344">
        <v>7140</v>
      </c>
      <c r="D1344" s="2"/>
      <c r="E1344" t="s">
        <v>170</v>
      </c>
      <c r="F1344" s="2" t="s">
        <v>171</v>
      </c>
      <c r="G1344">
        <v>25</v>
      </c>
      <c r="H1344" s="3">
        <v>33451</v>
      </c>
      <c r="J1344">
        <v>146268.25599999999</v>
      </c>
      <c r="K1344">
        <v>154893.23300000001</v>
      </c>
      <c r="L1344">
        <v>184581.103</v>
      </c>
      <c r="M1344">
        <v>22</v>
      </c>
      <c r="N1344">
        <v>8</v>
      </c>
      <c r="O1344">
        <v>1</v>
      </c>
      <c r="P1344">
        <v>31</v>
      </c>
      <c r="Q1344">
        <v>100</v>
      </c>
      <c r="R1344">
        <v>100</v>
      </c>
      <c r="S1344">
        <v>6530020</v>
      </c>
      <c r="T1344">
        <v>1392020</v>
      </c>
      <c r="U1344">
        <v>5138000</v>
      </c>
      <c r="V1344">
        <v>33</v>
      </c>
      <c r="W1344">
        <v>4534315</v>
      </c>
      <c r="X1344">
        <v>0</v>
      </c>
      <c r="Y1344">
        <v>0</v>
      </c>
      <c r="Z1344">
        <v>11250</v>
      </c>
      <c r="AA1344">
        <v>247500</v>
      </c>
      <c r="AB1344">
        <v>0</v>
      </c>
      <c r="AC1344">
        <v>0</v>
      </c>
      <c r="AD1344">
        <v>0</v>
      </c>
      <c r="AE1344">
        <v>258750</v>
      </c>
      <c r="AF1344">
        <v>0</v>
      </c>
      <c r="AG1344">
        <v>580849</v>
      </c>
      <c r="AH1344">
        <v>0</v>
      </c>
      <c r="AI1344">
        <v>484525</v>
      </c>
      <c r="AJ1344">
        <v>1065375</v>
      </c>
      <c r="AK1344">
        <v>553743</v>
      </c>
      <c r="AL1344">
        <v>0</v>
      </c>
      <c r="AM1344">
        <v>0</v>
      </c>
      <c r="AN1344">
        <v>0</v>
      </c>
      <c r="AO1344">
        <v>0</v>
      </c>
      <c r="AP1344">
        <v>1619118</v>
      </c>
      <c r="AQ1344">
        <v>0</v>
      </c>
      <c r="AR1344">
        <v>72837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45000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556220</v>
      </c>
      <c r="BN1344">
        <v>55620</v>
      </c>
      <c r="BO1344">
        <v>313020</v>
      </c>
      <c r="BP1344">
        <v>288630</v>
      </c>
      <c r="BQ1344">
        <v>58770</v>
      </c>
      <c r="BR1344">
        <v>13610</v>
      </c>
      <c r="BS1344">
        <v>53730</v>
      </c>
      <c r="BT1344">
        <v>23000</v>
      </c>
      <c r="BU1344">
        <v>7420</v>
      </c>
      <c r="BV1344">
        <v>0</v>
      </c>
      <c r="BW1344">
        <v>0</v>
      </c>
      <c r="BX1344">
        <v>0</v>
      </c>
      <c r="BY1344">
        <v>22000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240563.62599999999</v>
      </c>
      <c r="CH1344">
        <v>31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20</v>
      </c>
      <c r="DA1344">
        <v>0</v>
      </c>
      <c r="DB1344">
        <v>14</v>
      </c>
      <c r="DC1344">
        <v>34</v>
      </c>
      <c r="DD1344">
        <v>16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1</v>
      </c>
      <c r="DR1344">
        <v>2</v>
      </c>
      <c r="DS1344">
        <v>2</v>
      </c>
      <c r="DV1344" s="2"/>
      <c r="DZ1344" t="b">
        <v>1</v>
      </c>
      <c r="EA1344" s="2" t="s">
        <v>189</v>
      </c>
      <c r="ED1344" s="3">
        <v>46204</v>
      </c>
      <c r="EE1344" s="3">
        <v>46234</v>
      </c>
      <c r="EF1344" s="2" t="s">
        <v>173</v>
      </c>
      <c r="EG1344" t="b">
        <v>1</v>
      </c>
      <c r="EH1344" s="2" t="s">
        <v>174</v>
      </c>
      <c r="EK1344" s="2"/>
    </row>
    <row r="1345" spans="1:141" ht="15">
      <c r="A1345" s="3">
        <v>46204</v>
      </c>
      <c r="B1345">
        <v>7140</v>
      </c>
      <c r="D1345" s="2"/>
      <c r="E1345" t="s">
        <v>170</v>
      </c>
      <c r="F1345" s="2" t="s">
        <v>171</v>
      </c>
      <c r="G1345">
        <v>11</v>
      </c>
      <c r="H1345" s="3">
        <v>36696</v>
      </c>
      <c r="J1345">
        <v>138885.25599999999</v>
      </c>
      <c r="K1345">
        <v>145635.23300000001</v>
      </c>
      <c r="L1345">
        <v>173548.65299999999</v>
      </c>
      <c r="M1345">
        <v>22</v>
      </c>
      <c r="N1345">
        <v>8</v>
      </c>
      <c r="O1345">
        <v>1</v>
      </c>
      <c r="P1345">
        <v>31</v>
      </c>
      <c r="Q1345">
        <v>100</v>
      </c>
      <c r="R1345">
        <v>100</v>
      </c>
      <c r="S1345">
        <v>5990203</v>
      </c>
      <c r="T1345">
        <v>1252203</v>
      </c>
      <c r="U1345">
        <v>4738000</v>
      </c>
      <c r="V1345">
        <v>26</v>
      </c>
      <c r="W1345">
        <v>4305442</v>
      </c>
      <c r="X1345">
        <v>0</v>
      </c>
      <c r="Y1345">
        <v>0</v>
      </c>
      <c r="Z1345">
        <v>7500</v>
      </c>
      <c r="AA1345">
        <v>195000</v>
      </c>
      <c r="AB1345">
        <v>0</v>
      </c>
      <c r="AC1345">
        <v>0</v>
      </c>
      <c r="AD1345">
        <v>0</v>
      </c>
      <c r="AE1345">
        <v>202500</v>
      </c>
      <c r="AF1345">
        <v>0</v>
      </c>
      <c r="AG1345">
        <v>546132</v>
      </c>
      <c r="AH1345">
        <v>0</v>
      </c>
      <c r="AI1345">
        <v>390484</v>
      </c>
      <c r="AJ1345">
        <v>936616</v>
      </c>
      <c r="AK1345">
        <v>520645</v>
      </c>
      <c r="AL1345">
        <v>0</v>
      </c>
      <c r="AM1345">
        <v>0</v>
      </c>
      <c r="AN1345">
        <v>0</v>
      </c>
      <c r="AO1345">
        <v>0</v>
      </c>
      <c r="AP1345">
        <v>1457261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25000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513970</v>
      </c>
      <c r="BN1345">
        <v>51390</v>
      </c>
      <c r="BO1345">
        <v>313020</v>
      </c>
      <c r="BP1345">
        <v>255480</v>
      </c>
      <c r="BQ1345">
        <v>53910</v>
      </c>
      <c r="BR1345">
        <v>12920</v>
      </c>
      <c r="BS1345">
        <v>50540</v>
      </c>
      <c r="BT1345">
        <v>0</v>
      </c>
      <c r="BU1345">
        <v>973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236739.231</v>
      </c>
      <c r="CH1345">
        <v>31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20</v>
      </c>
      <c r="DA1345">
        <v>0</v>
      </c>
      <c r="DB1345">
        <v>12</v>
      </c>
      <c r="DC1345">
        <v>32</v>
      </c>
      <c r="DD1345">
        <v>16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2</v>
      </c>
      <c r="DS1345">
        <v>2</v>
      </c>
      <c r="DV1345" s="2"/>
      <c r="DZ1345" t="b">
        <v>1</v>
      </c>
      <c r="EA1345" s="2" t="s">
        <v>189</v>
      </c>
      <c r="ED1345" s="3">
        <v>46204</v>
      </c>
      <c r="EE1345" s="3">
        <v>46234</v>
      </c>
      <c r="EF1345" s="2" t="s">
        <v>173</v>
      </c>
      <c r="EG1345" t="b">
        <v>1</v>
      </c>
      <c r="EH1345" s="2" t="s">
        <v>174</v>
      </c>
      <c r="EK1345" s="2"/>
    </row>
    <row r="1346" spans="1:141" ht="15">
      <c r="A1346" s="3">
        <v>46204</v>
      </c>
      <c r="B1346">
        <v>7140</v>
      </c>
      <c r="D1346" s="2"/>
      <c r="E1346" t="s">
        <v>176</v>
      </c>
      <c r="F1346" s="2" t="s">
        <v>177</v>
      </c>
      <c r="G1346">
        <v>11</v>
      </c>
      <c r="H1346" s="3">
        <v>38224</v>
      </c>
      <c r="J1346">
        <v>118803</v>
      </c>
      <c r="K1346">
        <v>124303</v>
      </c>
      <c r="L1346">
        <v>148127.742</v>
      </c>
      <c r="M1346">
        <v>22</v>
      </c>
      <c r="N1346">
        <v>8</v>
      </c>
      <c r="O1346">
        <v>1</v>
      </c>
      <c r="P1346">
        <v>31</v>
      </c>
      <c r="Q1346">
        <v>100</v>
      </c>
      <c r="R1346">
        <v>100</v>
      </c>
      <c r="S1346">
        <v>5116699</v>
      </c>
      <c r="T1346">
        <v>1036699</v>
      </c>
      <c r="U1346">
        <v>4080000</v>
      </c>
      <c r="V1346">
        <v>21</v>
      </c>
      <c r="W1346">
        <v>3682893</v>
      </c>
      <c r="X1346">
        <v>0</v>
      </c>
      <c r="Y1346">
        <v>0</v>
      </c>
      <c r="Z1346">
        <v>7500</v>
      </c>
      <c r="AA1346">
        <v>157500</v>
      </c>
      <c r="AB1346">
        <v>0</v>
      </c>
      <c r="AC1346">
        <v>0</v>
      </c>
      <c r="AD1346">
        <v>0</v>
      </c>
      <c r="AE1346">
        <v>165000</v>
      </c>
      <c r="AF1346">
        <v>0</v>
      </c>
      <c r="AG1346">
        <v>466136</v>
      </c>
      <c r="AH1346">
        <v>0</v>
      </c>
      <c r="AI1346">
        <v>333287</v>
      </c>
      <c r="AJ1346">
        <v>799423</v>
      </c>
      <c r="AK1346">
        <v>444383</v>
      </c>
      <c r="AL1346">
        <v>0</v>
      </c>
      <c r="AM1346">
        <v>0</v>
      </c>
      <c r="AN1346">
        <v>0</v>
      </c>
      <c r="AO1346">
        <v>0</v>
      </c>
      <c r="AP1346">
        <v>1243806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25000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388070</v>
      </c>
      <c r="BN1346">
        <v>38800</v>
      </c>
      <c r="BO1346">
        <v>269510</v>
      </c>
      <c r="BP1346">
        <v>230370</v>
      </c>
      <c r="BQ1346">
        <v>46050</v>
      </c>
      <c r="BR1346">
        <v>11050</v>
      </c>
      <c r="BS1346">
        <v>43140</v>
      </c>
      <c r="BT1346">
        <v>0</v>
      </c>
      <c r="BU1346">
        <v>9709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193019.39600000001</v>
      </c>
      <c r="CH1346">
        <v>31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20</v>
      </c>
      <c r="DA1346">
        <v>0</v>
      </c>
      <c r="DB1346">
        <v>12</v>
      </c>
      <c r="DC1346">
        <v>32</v>
      </c>
      <c r="DD1346">
        <v>16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2.5</v>
      </c>
      <c r="DR1346">
        <v>2</v>
      </c>
      <c r="DS1346">
        <v>2</v>
      </c>
      <c r="DV1346" s="2"/>
      <c r="DZ1346" t="b">
        <v>1</v>
      </c>
      <c r="EA1346" s="2" t="s">
        <v>189</v>
      </c>
      <c r="ED1346" s="3">
        <v>46204</v>
      </c>
      <c r="EE1346" s="3">
        <v>46234</v>
      </c>
      <c r="EF1346" s="2" t="s">
        <v>173</v>
      </c>
      <c r="EG1346" t="b">
        <v>1</v>
      </c>
      <c r="EH1346" s="2" t="s">
        <v>174</v>
      </c>
      <c r="EK1346" s="2"/>
    </row>
    <row r="1347" spans="1:141" ht="15">
      <c r="A1347" s="3">
        <v>46204</v>
      </c>
      <c r="B1347">
        <v>7150</v>
      </c>
      <c r="D1347" s="2"/>
      <c r="E1347" t="s">
        <v>170</v>
      </c>
      <c r="F1347" s="2" t="s">
        <v>171</v>
      </c>
      <c r="G1347">
        <v>5</v>
      </c>
      <c r="H1347" s="3">
        <v>41640</v>
      </c>
      <c r="J1347">
        <v>133752.25599999999</v>
      </c>
      <c r="K1347">
        <v>137127.23300000001</v>
      </c>
      <c r="L1347">
        <v>163409.95300000001</v>
      </c>
      <c r="M1347">
        <v>22</v>
      </c>
      <c r="N1347">
        <v>8</v>
      </c>
      <c r="O1347">
        <v>1</v>
      </c>
      <c r="P1347">
        <v>31</v>
      </c>
      <c r="Q1347">
        <v>100</v>
      </c>
      <c r="R1347">
        <v>100</v>
      </c>
      <c r="S1347">
        <v>5583418</v>
      </c>
      <c r="T1347">
        <v>1101560</v>
      </c>
      <c r="U1347">
        <v>4481858</v>
      </c>
      <c r="V1347">
        <v>12</v>
      </c>
      <c r="W1347">
        <v>4146319</v>
      </c>
      <c r="X1347">
        <v>0</v>
      </c>
      <c r="Y1347">
        <v>0</v>
      </c>
      <c r="Z1347">
        <v>11250</v>
      </c>
      <c r="AA1347">
        <v>90000</v>
      </c>
      <c r="AB1347">
        <v>0</v>
      </c>
      <c r="AC1347">
        <v>0</v>
      </c>
      <c r="AD1347">
        <v>0</v>
      </c>
      <c r="AE1347">
        <v>101250</v>
      </c>
      <c r="AF1347">
        <v>0</v>
      </c>
      <c r="AG1347">
        <v>514227</v>
      </c>
      <c r="AH1347">
        <v>0</v>
      </c>
      <c r="AI1347">
        <v>306393</v>
      </c>
      <c r="AJ1347">
        <v>820620</v>
      </c>
      <c r="AK1347">
        <v>490229</v>
      </c>
      <c r="AL1347">
        <v>0</v>
      </c>
      <c r="AM1347">
        <v>0</v>
      </c>
      <c r="AN1347">
        <v>0</v>
      </c>
      <c r="AO1347">
        <v>0</v>
      </c>
      <c r="AP1347">
        <v>1310849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25000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365190</v>
      </c>
      <c r="BN1347">
        <v>36510</v>
      </c>
      <c r="BO1347">
        <v>309890</v>
      </c>
      <c r="BP1347">
        <v>244670</v>
      </c>
      <c r="BQ1347">
        <v>50250</v>
      </c>
      <c r="BR1347">
        <v>12440</v>
      </c>
      <c r="BS1347">
        <v>47610</v>
      </c>
      <c r="BT1347">
        <v>20000</v>
      </c>
      <c r="BU1347">
        <v>15000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212306.011</v>
      </c>
      <c r="CH1347">
        <v>31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20</v>
      </c>
      <c r="DA1347">
        <v>0</v>
      </c>
      <c r="DB1347">
        <v>10</v>
      </c>
      <c r="DC1347">
        <v>30</v>
      </c>
      <c r="DD1347">
        <v>16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1</v>
      </c>
      <c r="DR1347">
        <v>2</v>
      </c>
      <c r="DS1347">
        <v>2</v>
      </c>
      <c r="DV1347" s="2"/>
      <c r="DZ1347" t="b">
        <v>1</v>
      </c>
      <c r="EA1347" s="2" t="s">
        <v>190</v>
      </c>
      <c r="ED1347" s="3">
        <v>46204</v>
      </c>
      <c r="EE1347" s="3">
        <v>46234</v>
      </c>
      <c r="EF1347" s="2" t="s">
        <v>173</v>
      </c>
      <c r="EG1347" t="b">
        <v>1</v>
      </c>
      <c r="EH1347" s="2" t="s">
        <v>174</v>
      </c>
      <c r="EK1347" s="2"/>
    </row>
    <row r="1348" spans="1:141" ht="15">
      <c r="A1348" s="3">
        <v>46204</v>
      </c>
      <c r="B1348">
        <v>7150</v>
      </c>
      <c r="D1348" s="2"/>
      <c r="E1348" t="s">
        <v>170</v>
      </c>
      <c r="F1348" s="2" t="s">
        <v>171</v>
      </c>
      <c r="G1348">
        <v>13</v>
      </c>
      <c r="H1348" s="3">
        <v>35499</v>
      </c>
      <c r="J1348">
        <v>140356.25599999999</v>
      </c>
      <c r="K1348">
        <v>147606.23300000001</v>
      </c>
      <c r="L1348">
        <v>175897.42800000001</v>
      </c>
      <c r="M1348">
        <v>22</v>
      </c>
      <c r="N1348">
        <v>8</v>
      </c>
      <c r="O1348">
        <v>1</v>
      </c>
      <c r="P1348">
        <v>31</v>
      </c>
      <c r="Q1348">
        <v>100</v>
      </c>
      <c r="R1348">
        <v>100</v>
      </c>
      <c r="S1348">
        <v>6190463</v>
      </c>
      <c r="T1348">
        <v>1294390</v>
      </c>
      <c r="U1348">
        <v>4896073</v>
      </c>
      <c r="V1348">
        <v>29</v>
      </c>
      <c r="W1348">
        <v>4351043</v>
      </c>
      <c r="X1348">
        <v>0</v>
      </c>
      <c r="Y1348">
        <v>0</v>
      </c>
      <c r="Z1348">
        <v>0</v>
      </c>
      <c r="AA1348">
        <v>217500</v>
      </c>
      <c r="AB1348">
        <v>0</v>
      </c>
      <c r="AC1348">
        <v>0</v>
      </c>
      <c r="AD1348">
        <v>0</v>
      </c>
      <c r="AE1348">
        <v>217500</v>
      </c>
      <c r="AF1348">
        <v>0</v>
      </c>
      <c r="AG1348">
        <v>553523</v>
      </c>
      <c r="AH1348">
        <v>0</v>
      </c>
      <c r="AI1348">
        <v>329807</v>
      </c>
      <c r="AJ1348">
        <v>883331</v>
      </c>
      <c r="AK1348">
        <v>527692</v>
      </c>
      <c r="AL1348">
        <v>175897</v>
      </c>
      <c r="AM1348">
        <v>0</v>
      </c>
      <c r="AN1348">
        <v>0</v>
      </c>
      <c r="AO1348">
        <v>0</v>
      </c>
      <c r="AP1348">
        <v>1586920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35000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529630</v>
      </c>
      <c r="BN1348">
        <v>52960</v>
      </c>
      <c r="BO1348">
        <v>313020</v>
      </c>
      <c r="BP1348">
        <v>263790</v>
      </c>
      <c r="BQ1348">
        <v>55710</v>
      </c>
      <c r="BR1348">
        <v>13060</v>
      </c>
      <c r="BS1348">
        <v>51220</v>
      </c>
      <c r="BT1348">
        <v>0</v>
      </c>
      <c r="BU1348">
        <v>15000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261703.40700000001</v>
      </c>
      <c r="CH1348">
        <v>31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20</v>
      </c>
      <c r="DA1348">
        <v>0</v>
      </c>
      <c r="DB1348">
        <v>10</v>
      </c>
      <c r="DC1348">
        <v>30</v>
      </c>
      <c r="DD1348">
        <v>16</v>
      </c>
      <c r="DE1348">
        <v>4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3</v>
      </c>
      <c r="DR1348">
        <v>2</v>
      </c>
      <c r="DS1348">
        <v>2</v>
      </c>
      <c r="DV1348" s="2"/>
      <c r="DZ1348" t="b">
        <v>1</v>
      </c>
      <c r="EA1348" s="2" t="s">
        <v>190</v>
      </c>
      <c r="ED1348" s="3">
        <v>46204</v>
      </c>
      <c r="EE1348" s="3">
        <v>46234</v>
      </c>
      <c r="EF1348" s="2" t="s">
        <v>173</v>
      </c>
      <c r="EG1348" t="b">
        <v>1</v>
      </c>
      <c r="EH1348" s="2" t="s">
        <v>174</v>
      </c>
      <c r="EK1348" s="2"/>
    </row>
    <row r="1349" spans="1:141" ht="15">
      <c r="A1349" s="3">
        <v>46204</v>
      </c>
      <c r="B1349">
        <v>7150</v>
      </c>
      <c r="D1349" s="2"/>
      <c r="E1349" t="s">
        <v>176</v>
      </c>
      <c r="F1349" s="2" t="s">
        <v>177</v>
      </c>
      <c r="G1349">
        <v>7</v>
      </c>
      <c r="H1349" s="3">
        <v>37907</v>
      </c>
      <c r="J1349">
        <v>116033</v>
      </c>
      <c r="K1349">
        <v>121533</v>
      </c>
      <c r="L1349">
        <v>144826.82500000001</v>
      </c>
      <c r="M1349">
        <v>22</v>
      </c>
      <c r="N1349">
        <v>8</v>
      </c>
      <c r="O1349">
        <v>1</v>
      </c>
      <c r="P1349">
        <v>31</v>
      </c>
      <c r="Q1349">
        <v>100</v>
      </c>
      <c r="R1349">
        <v>100</v>
      </c>
      <c r="S1349">
        <v>5404488</v>
      </c>
      <c r="T1349">
        <v>1133290</v>
      </c>
      <c r="U1349">
        <v>4271198</v>
      </c>
      <c r="V1349">
        <v>22</v>
      </c>
      <c r="W1349">
        <v>3597023</v>
      </c>
      <c r="X1349">
        <v>0</v>
      </c>
      <c r="Y1349">
        <v>0</v>
      </c>
      <c r="Z1349">
        <v>0</v>
      </c>
      <c r="AA1349">
        <v>165000</v>
      </c>
      <c r="AB1349">
        <v>0</v>
      </c>
      <c r="AC1349">
        <v>0</v>
      </c>
      <c r="AD1349">
        <v>0</v>
      </c>
      <c r="AE1349">
        <v>165000</v>
      </c>
      <c r="AF1349">
        <v>0</v>
      </c>
      <c r="AG1349">
        <v>455748</v>
      </c>
      <c r="AH1349">
        <v>0</v>
      </c>
      <c r="AI1349">
        <v>380170</v>
      </c>
      <c r="AJ1349">
        <v>835919</v>
      </c>
      <c r="AK1349">
        <v>651720</v>
      </c>
      <c r="AL1349">
        <v>144826</v>
      </c>
      <c r="AM1349">
        <v>0</v>
      </c>
      <c r="AN1349">
        <v>0</v>
      </c>
      <c r="AO1349">
        <v>0</v>
      </c>
      <c r="AP1349">
        <v>1632465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10000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425040</v>
      </c>
      <c r="BN1349">
        <v>42500</v>
      </c>
      <c r="BO1349">
        <v>296440</v>
      </c>
      <c r="BP1349">
        <v>229700</v>
      </c>
      <c r="BQ1349">
        <v>48640</v>
      </c>
      <c r="BR1349">
        <v>10800</v>
      </c>
      <c r="BS1349">
        <v>42170</v>
      </c>
      <c r="BT1349">
        <v>23000</v>
      </c>
      <c r="BU1349">
        <v>15000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217126.56</v>
      </c>
      <c r="CH1349">
        <v>31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20</v>
      </c>
      <c r="DA1349">
        <v>0</v>
      </c>
      <c r="DB1349">
        <v>14</v>
      </c>
      <c r="DC1349">
        <v>34</v>
      </c>
      <c r="DD1349">
        <v>24</v>
      </c>
      <c r="DE1349">
        <v>4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1</v>
      </c>
      <c r="DR1349">
        <v>2</v>
      </c>
      <c r="DS1349">
        <v>2</v>
      </c>
      <c r="DV1349" s="2"/>
      <c r="DZ1349" t="b">
        <v>1</v>
      </c>
      <c r="EA1349" s="2" t="s">
        <v>190</v>
      </c>
      <c r="ED1349" s="3">
        <v>46204</v>
      </c>
      <c r="EE1349" s="3">
        <v>46234</v>
      </c>
      <c r="EF1349" s="2" t="s">
        <v>173</v>
      </c>
      <c r="EG1349" t="b">
        <v>1</v>
      </c>
      <c r="EH1349" s="2" t="s">
        <v>174</v>
      </c>
      <c r="EK1349" s="2"/>
    </row>
    <row r="1350" spans="1:141" ht="15">
      <c r="A1350" s="3">
        <v>46204</v>
      </c>
      <c r="B1350">
        <v>7160</v>
      </c>
      <c r="D1350" s="2"/>
      <c r="E1350" t="s">
        <v>170</v>
      </c>
      <c r="F1350" s="2" t="s">
        <v>171</v>
      </c>
      <c r="G1350">
        <v>11</v>
      </c>
      <c r="H1350" s="3">
        <v>35576</v>
      </c>
      <c r="J1350">
        <v>138885.25599999999</v>
      </c>
      <c r="K1350">
        <v>145635.23300000001</v>
      </c>
      <c r="L1350">
        <v>173548.65299999999</v>
      </c>
      <c r="M1350">
        <v>22</v>
      </c>
      <c r="N1350">
        <v>8</v>
      </c>
      <c r="O1350">
        <v>1</v>
      </c>
      <c r="P1350">
        <v>31</v>
      </c>
      <c r="Q1350">
        <v>100</v>
      </c>
      <c r="R1350">
        <v>100</v>
      </c>
      <c r="S1350">
        <v>7240467</v>
      </c>
      <c r="T1350">
        <v>1432990</v>
      </c>
      <c r="U1350">
        <v>5807477</v>
      </c>
      <c r="V1350">
        <v>26</v>
      </c>
      <c r="W1350">
        <v>4305442</v>
      </c>
      <c r="X1350">
        <v>0</v>
      </c>
      <c r="Y1350">
        <v>0</v>
      </c>
      <c r="Z1350">
        <v>7500</v>
      </c>
      <c r="AA1350">
        <v>195000</v>
      </c>
      <c r="AB1350">
        <v>0</v>
      </c>
      <c r="AC1350">
        <v>0</v>
      </c>
      <c r="AD1350">
        <v>0</v>
      </c>
      <c r="AE1350">
        <v>202500</v>
      </c>
      <c r="AF1350">
        <v>0</v>
      </c>
      <c r="AG1350">
        <v>546132</v>
      </c>
      <c r="AH1350">
        <v>0</v>
      </c>
      <c r="AI1350">
        <v>829779</v>
      </c>
      <c r="AJ1350">
        <v>1375911</v>
      </c>
      <c r="AK1350">
        <v>1301614</v>
      </c>
      <c r="AL1350">
        <v>0</v>
      </c>
      <c r="AM1350">
        <v>0</v>
      </c>
      <c r="AN1350">
        <v>0</v>
      </c>
      <c r="AO1350">
        <v>0</v>
      </c>
      <c r="AP1350">
        <v>2677525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55000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618200</v>
      </c>
      <c r="BN1350">
        <v>61820</v>
      </c>
      <c r="BO1350">
        <v>313020</v>
      </c>
      <c r="BP1350">
        <v>306330</v>
      </c>
      <c r="BQ1350">
        <v>65160</v>
      </c>
      <c r="BR1350">
        <v>12920</v>
      </c>
      <c r="BS1350">
        <v>50540</v>
      </c>
      <c r="BT1350">
        <v>0</v>
      </c>
      <c r="BU1350">
        <v>5000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263441.44</v>
      </c>
      <c r="CH1350">
        <v>31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20</v>
      </c>
      <c r="DA1350">
        <v>0</v>
      </c>
      <c r="DB1350">
        <v>25.5</v>
      </c>
      <c r="DC1350">
        <v>45.5</v>
      </c>
      <c r="DD1350">
        <v>40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0.5</v>
      </c>
      <c r="DQ1350">
        <v>0</v>
      </c>
      <c r="DR1350">
        <v>2</v>
      </c>
      <c r="DS1350">
        <v>2</v>
      </c>
      <c r="DV1350" s="2"/>
      <c r="DZ1350" t="b">
        <v>1</v>
      </c>
      <c r="EA1350" s="2" t="s">
        <v>191</v>
      </c>
      <c r="ED1350" s="3">
        <v>46204</v>
      </c>
      <c r="EE1350" s="3">
        <v>46234</v>
      </c>
      <c r="EF1350" s="2" t="s">
        <v>173</v>
      </c>
      <c r="EG1350" t="b">
        <v>1</v>
      </c>
      <c r="EH1350" s="2" t="s">
        <v>174</v>
      </c>
      <c r="EK1350" s="2"/>
    </row>
    <row r="1351" spans="1:141" ht="15">
      <c r="A1351" s="3">
        <v>46204</v>
      </c>
      <c r="B1351">
        <v>7160</v>
      </c>
      <c r="D1351" s="2"/>
      <c r="E1351" t="s">
        <v>176</v>
      </c>
      <c r="F1351" s="2" t="s">
        <v>177</v>
      </c>
      <c r="G1351">
        <v>9</v>
      </c>
      <c r="H1351" s="3">
        <v>38224</v>
      </c>
      <c r="J1351">
        <v>117499</v>
      </c>
      <c r="K1351">
        <v>122749</v>
      </c>
      <c r="L1351">
        <v>146275.89199999999</v>
      </c>
      <c r="M1351">
        <v>22</v>
      </c>
      <c r="N1351">
        <v>8</v>
      </c>
      <c r="O1351">
        <v>1</v>
      </c>
      <c r="P1351">
        <v>31</v>
      </c>
      <c r="Q1351">
        <v>100</v>
      </c>
      <c r="R1351">
        <v>100</v>
      </c>
      <c r="S1351">
        <v>5905348</v>
      </c>
      <c r="T1351">
        <v>1099920</v>
      </c>
      <c r="U1351">
        <v>4805428</v>
      </c>
      <c r="V1351">
        <v>21</v>
      </c>
      <c r="W1351">
        <v>3642469</v>
      </c>
      <c r="X1351">
        <v>0</v>
      </c>
      <c r="Y1351">
        <v>0</v>
      </c>
      <c r="Z1351">
        <v>0</v>
      </c>
      <c r="AA1351">
        <v>157500</v>
      </c>
      <c r="AB1351">
        <v>0</v>
      </c>
      <c r="AC1351">
        <v>0</v>
      </c>
      <c r="AD1351">
        <v>0</v>
      </c>
      <c r="AE1351">
        <v>157500</v>
      </c>
      <c r="AF1351">
        <v>0</v>
      </c>
      <c r="AG1351">
        <v>460308</v>
      </c>
      <c r="AH1351">
        <v>0</v>
      </c>
      <c r="AI1351">
        <v>658241</v>
      </c>
      <c r="AJ1351">
        <v>1118550</v>
      </c>
      <c r="AK1351">
        <v>658241</v>
      </c>
      <c r="AL1351">
        <v>73137</v>
      </c>
      <c r="AM1351">
        <v>190451</v>
      </c>
      <c r="AN1351">
        <v>0</v>
      </c>
      <c r="AO1351">
        <v>20000</v>
      </c>
      <c r="AP1351">
        <v>2060379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45000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412980</v>
      </c>
      <c r="BN1351">
        <v>41290</v>
      </c>
      <c r="BO1351">
        <v>288800</v>
      </c>
      <c r="BP1351">
        <v>250170</v>
      </c>
      <c r="BQ1351">
        <v>53150</v>
      </c>
      <c r="BR1351">
        <v>10930</v>
      </c>
      <c r="BS1351">
        <v>42600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221681.802</v>
      </c>
      <c r="CH1351">
        <v>31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4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20</v>
      </c>
      <c r="DA1351">
        <v>0</v>
      </c>
      <c r="DB1351">
        <v>24</v>
      </c>
      <c r="DC1351">
        <v>44</v>
      </c>
      <c r="DD1351">
        <v>24</v>
      </c>
      <c r="DE1351">
        <v>2</v>
      </c>
      <c r="DF1351">
        <v>17.36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5</v>
      </c>
      <c r="DR1351">
        <v>2</v>
      </c>
      <c r="DS1351">
        <v>2</v>
      </c>
      <c r="DV1351" s="2"/>
      <c r="DZ1351" t="b">
        <v>1</v>
      </c>
      <c r="EA1351" s="2" t="s">
        <v>191</v>
      </c>
      <c r="ED1351" s="3">
        <v>46204</v>
      </c>
      <c r="EE1351" s="3">
        <v>46234</v>
      </c>
      <c r="EF1351" s="2" t="s">
        <v>173</v>
      </c>
      <c r="EG1351" t="b">
        <v>1</v>
      </c>
      <c r="EH1351" s="2" t="s">
        <v>174</v>
      </c>
      <c r="EK1351" s="2"/>
    </row>
    <row r="1352" spans="1:141" ht="15">
      <c r="A1352" s="3">
        <v>46204</v>
      </c>
      <c r="B1352">
        <v>7200</v>
      </c>
      <c r="D1352" s="2"/>
      <c r="E1352" t="s">
        <v>181</v>
      </c>
      <c r="F1352" s="2" t="s">
        <v>182</v>
      </c>
      <c r="G1352">
        <v>11</v>
      </c>
      <c r="H1352" s="3">
        <v>34008</v>
      </c>
      <c r="J1352">
        <v>156537.83199999999</v>
      </c>
      <c r="K1352">
        <v>164787.79999999999</v>
      </c>
      <c r="L1352">
        <v>199705.462</v>
      </c>
      <c r="M1352">
        <v>22</v>
      </c>
      <c r="N1352">
        <v>8</v>
      </c>
      <c r="O1352">
        <v>1</v>
      </c>
      <c r="P1352">
        <v>31</v>
      </c>
      <c r="Q1352">
        <v>100</v>
      </c>
      <c r="R1352">
        <v>100</v>
      </c>
      <c r="S1352">
        <v>6564576</v>
      </c>
      <c r="T1352">
        <v>1465470</v>
      </c>
      <c r="U1352">
        <v>5099106</v>
      </c>
      <c r="V1352">
        <v>33</v>
      </c>
      <c r="W1352">
        <v>4852672</v>
      </c>
      <c r="X1352">
        <v>0</v>
      </c>
      <c r="Y1352">
        <v>0</v>
      </c>
      <c r="Z1352">
        <v>0</v>
      </c>
      <c r="AA1352">
        <v>247500</v>
      </c>
      <c r="AB1352">
        <v>0</v>
      </c>
      <c r="AC1352">
        <v>0</v>
      </c>
      <c r="AD1352">
        <v>0</v>
      </c>
      <c r="AE1352">
        <v>247500</v>
      </c>
      <c r="AF1352">
        <v>100000</v>
      </c>
      <c r="AG1352">
        <v>617954</v>
      </c>
      <c r="AH1352">
        <v>0</v>
      </c>
      <c r="AI1352">
        <v>337002</v>
      </c>
      <c r="AJ1352">
        <v>954957</v>
      </c>
      <c r="AK1352">
        <v>374447</v>
      </c>
      <c r="AL1352">
        <v>0</v>
      </c>
      <c r="AM1352">
        <v>0</v>
      </c>
      <c r="AN1352">
        <v>0</v>
      </c>
      <c r="AO1352">
        <v>0</v>
      </c>
      <c r="AP1352">
        <v>1329404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35000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644930</v>
      </c>
      <c r="BN1352">
        <v>64490</v>
      </c>
      <c r="BO1352">
        <v>313020</v>
      </c>
      <c r="BP1352">
        <v>296210</v>
      </c>
      <c r="BQ1352">
        <v>59080</v>
      </c>
      <c r="BR1352">
        <v>14560</v>
      </c>
      <c r="BS1352">
        <v>58180</v>
      </c>
      <c r="BT1352">
        <v>0</v>
      </c>
      <c r="BU1352">
        <v>15000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254613.538</v>
      </c>
      <c r="CH1352">
        <v>31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20</v>
      </c>
      <c r="DA1352">
        <v>0</v>
      </c>
      <c r="DB1352">
        <v>9</v>
      </c>
      <c r="DC1352">
        <v>29</v>
      </c>
      <c r="DD1352">
        <v>10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4</v>
      </c>
      <c r="DR1352">
        <v>2</v>
      </c>
      <c r="DS1352">
        <v>2</v>
      </c>
      <c r="DV1352" s="2"/>
      <c r="DZ1352" t="b">
        <v>1</v>
      </c>
      <c r="EA1352" s="2" t="s">
        <v>192</v>
      </c>
      <c r="ED1352" s="3">
        <v>46204</v>
      </c>
      <c r="EE1352" s="3">
        <v>46234</v>
      </c>
      <c r="EF1352" s="2" t="s">
        <v>173</v>
      </c>
      <c r="EG1352" t="b">
        <v>1</v>
      </c>
      <c r="EH1352" s="2" t="s">
        <v>174</v>
      </c>
      <c r="EK1352" s="2"/>
    </row>
    <row r="1353" spans="1:141" ht="15">
      <c r="A1353" s="3">
        <v>46204</v>
      </c>
      <c r="B1353">
        <v>7200</v>
      </c>
      <c r="D1353" s="2"/>
      <c r="E1353" t="s">
        <v>170</v>
      </c>
      <c r="F1353" s="2" t="s">
        <v>171</v>
      </c>
      <c r="G1353">
        <v>25</v>
      </c>
      <c r="H1353" s="3">
        <v>34092</v>
      </c>
      <c r="J1353">
        <v>146268.25599999999</v>
      </c>
      <c r="K1353">
        <v>154768.23300000001</v>
      </c>
      <c r="L1353">
        <v>187765.478</v>
      </c>
      <c r="M1353">
        <v>22</v>
      </c>
      <c r="N1353">
        <v>8</v>
      </c>
      <c r="O1353">
        <v>1</v>
      </c>
      <c r="P1353">
        <v>31</v>
      </c>
      <c r="Q1353">
        <v>100</v>
      </c>
      <c r="R1353">
        <v>100</v>
      </c>
      <c r="S1353">
        <v>6433538</v>
      </c>
      <c r="T1353">
        <v>1383538</v>
      </c>
      <c r="U1353">
        <v>5050000</v>
      </c>
      <c r="V1353">
        <v>33</v>
      </c>
      <c r="W1353">
        <v>4534315</v>
      </c>
      <c r="X1353">
        <v>0</v>
      </c>
      <c r="Y1353">
        <v>0</v>
      </c>
      <c r="Z1353">
        <v>7500</v>
      </c>
      <c r="AA1353">
        <v>247500</v>
      </c>
      <c r="AB1353">
        <v>0</v>
      </c>
      <c r="AC1353">
        <v>0</v>
      </c>
      <c r="AD1353">
        <v>0</v>
      </c>
      <c r="AE1353">
        <v>255000</v>
      </c>
      <c r="AF1353">
        <v>100000</v>
      </c>
      <c r="AG1353">
        <v>580380</v>
      </c>
      <c r="AH1353">
        <v>0</v>
      </c>
      <c r="AI1353">
        <v>422472</v>
      </c>
      <c r="AJ1353">
        <v>1002853</v>
      </c>
      <c r="AK1353">
        <v>422472</v>
      </c>
      <c r="AL1353">
        <v>0</v>
      </c>
      <c r="AM1353">
        <v>0</v>
      </c>
      <c r="AN1353">
        <v>0</v>
      </c>
      <c r="AO1353">
        <v>0</v>
      </c>
      <c r="AP1353">
        <v>1425325</v>
      </c>
      <c r="AQ1353">
        <v>0</v>
      </c>
      <c r="AR1353">
        <v>83898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35000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594220</v>
      </c>
      <c r="BN1353">
        <v>59420</v>
      </c>
      <c r="BO1353">
        <v>313020</v>
      </c>
      <c r="BP1353">
        <v>286750</v>
      </c>
      <c r="BQ1353">
        <v>57900</v>
      </c>
      <c r="BR1353">
        <v>13610</v>
      </c>
      <c r="BS1353">
        <v>54690</v>
      </c>
      <c r="BT1353">
        <v>0</v>
      </c>
      <c r="BU1353">
        <v>3928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252602.31899999999</v>
      </c>
      <c r="CH1353">
        <v>31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20</v>
      </c>
      <c r="DA1353">
        <v>0</v>
      </c>
      <c r="DB1353">
        <v>12</v>
      </c>
      <c r="DC1353">
        <v>32</v>
      </c>
      <c r="DD1353">
        <v>12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1</v>
      </c>
      <c r="DR1353">
        <v>2</v>
      </c>
      <c r="DS1353">
        <v>2</v>
      </c>
      <c r="DV1353" s="2"/>
      <c r="DZ1353" t="b">
        <v>1</v>
      </c>
      <c r="EA1353" s="2" t="s">
        <v>192</v>
      </c>
      <c r="ED1353" s="3">
        <v>46204</v>
      </c>
      <c r="EE1353" s="3">
        <v>46234</v>
      </c>
      <c r="EF1353" s="2" t="s">
        <v>173</v>
      </c>
      <c r="EG1353" t="b">
        <v>1</v>
      </c>
      <c r="EH1353" s="2" t="s">
        <v>174</v>
      </c>
      <c r="EK1353" s="2"/>
    </row>
    <row r="1354" spans="1:141" ht="15">
      <c r="A1354" s="3">
        <v>46204</v>
      </c>
      <c r="B1354">
        <v>7200</v>
      </c>
      <c r="D1354" s="2"/>
      <c r="E1354" t="s">
        <v>170</v>
      </c>
      <c r="F1354" s="2" t="s">
        <v>171</v>
      </c>
      <c r="G1354">
        <v>24</v>
      </c>
      <c r="H1354" s="3">
        <v>34659</v>
      </c>
      <c r="J1354">
        <v>145990.25599999999</v>
      </c>
      <c r="K1354">
        <v>153740.23300000001</v>
      </c>
      <c r="L1354">
        <v>186540.44500000001</v>
      </c>
      <c r="M1354">
        <v>22</v>
      </c>
      <c r="N1354">
        <v>8</v>
      </c>
      <c r="O1354">
        <v>1</v>
      </c>
      <c r="P1354">
        <v>31</v>
      </c>
      <c r="Q1354">
        <v>100</v>
      </c>
      <c r="R1354">
        <v>100</v>
      </c>
      <c r="S1354">
        <v>6492400</v>
      </c>
      <c r="T1354">
        <v>1362400</v>
      </c>
      <c r="U1354">
        <v>5130000</v>
      </c>
      <c r="V1354">
        <v>31</v>
      </c>
      <c r="W1354">
        <v>4516573</v>
      </c>
      <c r="X1354">
        <v>0</v>
      </c>
      <c r="Y1354">
        <v>0</v>
      </c>
      <c r="Z1354">
        <v>0</v>
      </c>
      <c r="AA1354">
        <v>232500</v>
      </c>
      <c r="AB1354">
        <v>0</v>
      </c>
      <c r="AC1354">
        <v>0</v>
      </c>
      <c r="AD1354">
        <v>0</v>
      </c>
      <c r="AE1354">
        <v>232500</v>
      </c>
      <c r="AF1354">
        <v>100000</v>
      </c>
      <c r="AG1354">
        <v>576525</v>
      </c>
      <c r="AH1354">
        <v>0</v>
      </c>
      <c r="AI1354">
        <v>891896</v>
      </c>
      <c r="AJ1354">
        <v>1468422</v>
      </c>
      <c r="AK1354">
        <v>139905</v>
      </c>
      <c r="AL1354">
        <v>0</v>
      </c>
      <c r="AM1354">
        <v>0</v>
      </c>
      <c r="AN1354">
        <v>0</v>
      </c>
      <c r="AO1354">
        <v>0</v>
      </c>
      <c r="AP1354">
        <v>1608327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35000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577640</v>
      </c>
      <c r="BN1354">
        <v>57760</v>
      </c>
      <c r="BO1354">
        <v>313020</v>
      </c>
      <c r="BP1354">
        <v>283060</v>
      </c>
      <c r="BQ1354">
        <v>58430</v>
      </c>
      <c r="BR1354">
        <v>13550</v>
      </c>
      <c r="BS1354">
        <v>54250</v>
      </c>
      <c r="BT1354">
        <v>3000</v>
      </c>
      <c r="BU1354">
        <v>1690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244593.64799999999</v>
      </c>
      <c r="CH1354">
        <v>31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20</v>
      </c>
      <c r="DA1354">
        <v>0</v>
      </c>
      <c r="DB1354">
        <v>25.5</v>
      </c>
      <c r="DC1354">
        <v>45.5</v>
      </c>
      <c r="DD1354">
        <v>4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0.5</v>
      </c>
      <c r="DK1354">
        <v>0</v>
      </c>
      <c r="DL1354">
        <v>0</v>
      </c>
      <c r="DM1354">
        <v>0</v>
      </c>
      <c r="DN1354">
        <v>0.5</v>
      </c>
      <c r="DO1354">
        <v>0</v>
      </c>
      <c r="DP1354">
        <v>0</v>
      </c>
      <c r="DQ1354">
        <v>1.5</v>
      </c>
      <c r="DR1354">
        <v>2</v>
      </c>
      <c r="DS1354">
        <v>2</v>
      </c>
      <c r="DV1354" s="2"/>
      <c r="DZ1354" t="b">
        <v>1</v>
      </c>
      <c r="EA1354" s="2" t="s">
        <v>192</v>
      </c>
      <c r="ED1354" s="3">
        <v>46204</v>
      </c>
      <c r="EE1354" s="3">
        <v>46234</v>
      </c>
      <c r="EF1354" s="2" t="s">
        <v>173</v>
      </c>
      <c r="EG1354" t="b">
        <v>1</v>
      </c>
      <c r="EH1354" s="2" t="s">
        <v>174</v>
      </c>
      <c r="EK1354" s="2"/>
    </row>
    <row r="1355" spans="1:141" ht="15">
      <c r="A1355" s="3">
        <v>46204</v>
      </c>
      <c r="B1355">
        <v>7200</v>
      </c>
      <c r="D1355" s="2"/>
      <c r="E1355" t="s">
        <v>170</v>
      </c>
      <c r="F1355" s="2" t="s">
        <v>171</v>
      </c>
      <c r="G1355">
        <v>25</v>
      </c>
      <c r="H1355" s="3">
        <v>34935</v>
      </c>
      <c r="J1355">
        <v>146268.25599999999</v>
      </c>
      <c r="K1355">
        <v>153768.23300000001</v>
      </c>
      <c r="L1355">
        <v>186573.81099999999</v>
      </c>
      <c r="M1355">
        <v>22</v>
      </c>
      <c r="N1355">
        <v>8</v>
      </c>
      <c r="O1355">
        <v>1</v>
      </c>
      <c r="P1355">
        <v>31</v>
      </c>
      <c r="Q1355">
        <v>100</v>
      </c>
      <c r="R1355">
        <v>100</v>
      </c>
      <c r="S1355">
        <v>6409419</v>
      </c>
      <c r="T1355">
        <v>1289419</v>
      </c>
      <c r="U1355">
        <v>5120000</v>
      </c>
      <c r="V1355">
        <v>30</v>
      </c>
      <c r="W1355">
        <v>4534315</v>
      </c>
      <c r="X1355">
        <v>0</v>
      </c>
      <c r="Y1355">
        <v>0</v>
      </c>
      <c r="Z1355">
        <v>0</v>
      </c>
      <c r="AA1355">
        <v>225000</v>
      </c>
      <c r="AB1355">
        <v>0</v>
      </c>
      <c r="AC1355">
        <v>0</v>
      </c>
      <c r="AD1355">
        <v>0</v>
      </c>
      <c r="AE1355">
        <v>225000</v>
      </c>
      <c r="AF1355">
        <v>100000</v>
      </c>
      <c r="AG1355">
        <v>576630</v>
      </c>
      <c r="AH1355">
        <v>0</v>
      </c>
      <c r="AI1355">
        <v>472264</v>
      </c>
      <c r="AJ1355">
        <v>1048895</v>
      </c>
      <c r="AK1355">
        <v>419791</v>
      </c>
      <c r="AL1355">
        <v>0</v>
      </c>
      <c r="AM1355">
        <v>0</v>
      </c>
      <c r="AN1355">
        <v>0</v>
      </c>
      <c r="AO1355">
        <v>0</v>
      </c>
      <c r="AP1355">
        <v>1468686</v>
      </c>
      <c r="AQ1355">
        <v>0</v>
      </c>
      <c r="AR1355">
        <v>36418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45000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507890</v>
      </c>
      <c r="BN1355">
        <v>50780</v>
      </c>
      <c r="BO1355">
        <v>313020</v>
      </c>
      <c r="BP1355">
        <v>285630</v>
      </c>
      <c r="BQ1355">
        <v>57680</v>
      </c>
      <c r="BR1355">
        <v>13610</v>
      </c>
      <c r="BS1355">
        <v>54350</v>
      </c>
      <c r="BT1355">
        <v>0</v>
      </c>
      <c r="BU1355">
        <v>6459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256415.802</v>
      </c>
      <c r="CH1355">
        <v>31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20</v>
      </c>
      <c r="DA1355">
        <v>0</v>
      </c>
      <c r="DB1355">
        <v>13.5</v>
      </c>
      <c r="DC1355">
        <v>33.5</v>
      </c>
      <c r="DD1355">
        <v>12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2</v>
      </c>
      <c r="DS1355">
        <v>2</v>
      </c>
      <c r="DV1355" s="2"/>
      <c r="DZ1355" t="b">
        <v>1</v>
      </c>
      <c r="EA1355" s="2" t="s">
        <v>192</v>
      </c>
      <c r="ED1355" s="3">
        <v>46204</v>
      </c>
      <c r="EE1355" s="3">
        <v>46234</v>
      </c>
      <c r="EF1355" s="2" t="s">
        <v>173</v>
      </c>
      <c r="EG1355" t="b">
        <v>1</v>
      </c>
      <c r="EH1355" s="2" t="s">
        <v>174</v>
      </c>
      <c r="EK1355" s="2"/>
    </row>
    <row r="1356" spans="1:141" ht="15">
      <c r="A1356" s="3">
        <v>46204</v>
      </c>
      <c r="B1356">
        <v>7200</v>
      </c>
      <c r="D1356" s="2"/>
      <c r="E1356" t="s">
        <v>170</v>
      </c>
      <c r="F1356" s="2" t="s">
        <v>171</v>
      </c>
      <c r="G1356">
        <v>24</v>
      </c>
      <c r="H1356" s="3">
        <v>35395</v>
      </c>
      <c r="J1356">
        <v>145990.25599999999</v>
      </c>
      <c r="K1356">
        <v>153490.23300000001</v>
      </c>
      <c r="L1356">
        <v>186242.52799999999</v>
      </c>
      <c r="M1356">
        <v>22</v>
      </c>
      <c r="N1356">
        <v>8</v>
      </c>
      <c r="O1356">
        <v>1</v>
      </c>
      <c r="P1356">
        <v>31</v>
      </c>
      <c r="Q1356">
        <v>100</v>
      </c>
      <c r="R1356">
        <v>100</v>
      </c>
      <c r="S1356">
        <v>7087626</v>
      </c>
      <c r="T1356">
        <v>1454320</v>
      </c>
      <c r="U1356">
        <v>5633306</v>
      </c>
      <c r="V1356">
        <v>29</v>
      </c>
      <c r="W1356">
        <v>4525697</v>
      </c>
      <c r="X1356">
        <v>0</v>
      </c>
      <c r="Y1356">
        <v>0</v>
      </c>
      <c r="Z1356">
        <v>7500</v>
      </c>
      <c r="AA1356">
        <v>217500</v>
      </c>
      <c r="AB1356">
        <v>0</v>
      </c>
      <c r="AC1356">
        <v>0</v>
      </c>
      <c r="AD1356">
        <v>0</v>
      </c>
      <c r="AE1356">
        <v>225000</v>
      </c>
      <c r="AF1356">
        <v>100000</v>
      </c>
      <c r="AG1356">
        <v>575588</v>
      </c>
      <c r="AH1356">
        <v>0</v>
      </c>
      <c r="AI1356">
        <v>1047614</v>
      </c>
      <c r="AJ1356">
        <v>1623202</v>
      </c>
      <c r="AK1356">
        <v>558727</v>
      </c>
      <c r="AL1356">
        <v>0</v>
      </c>
      <c r="AM1356">
        <v>0</v>
      </c>
      <c r="AN1356">
        <v>0</v>
      </c>
      <c r="AO1356">
        <v>0</v>
      </c>
      <c r="AP1356">
        <v>2181929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55000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624180</v>
      </c>
      <c r="BN1356">
        <v>62410</v>
      </c>
      <c r="BO1356">
        <v>313020</v>
      </c>
      <c r="BP1356">
        <v>313080</v>
      </c>
      <c r="BQ1356">
        <v>63790</v>
      </c>
      <c r="BR1356">
        <v>13580</v>
      </c>
      <c r="BS1356">
        <v>54260</v>
      </c>
      <c r="BT1356">
        <v>0</v>
      </c>
      <c r="BU1356">
        <v>10000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263432.89</v>
      </c>
      <c r="CH1356">
        <v>31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20</v>
      </c>
      <c r="DA1356">
        <v>0</v>
      </c>
      <c r="DB1356">
        <v>30</v>
      </c>
      <c r="DC1356">
        <v>50</v>
      </c>
      <c r="DD1356">
        <v>16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2</v>
      </c>
      <c r="DS1356">
        <v>2</v>
      </c>
      <c r="DV1356" s="2"/>
      <c r="DZ1356" t="b">
        <v>1</v>
      </c>
      <c r="EA1356" s="2" t="s">
        <v>192</v>
      </c>
      <c r="ED1356" s="3">
        <v>46204</v>
      </c>
      <c r="EE1356" s="3">
        <v>46234</v>
      </c>
      <c r="EF1356" s="2" t="s">
        <v>173</v>
      </c>
      <c r="EG1356" t="b">
        <v>1</v>
      </c>
      <c r="EH1356" s="2" t="s">
        <v>174</v>
      </c>
      <c r="EK1356" s="2"/>
    </row>
    <row r="1357" spans="1:141" ht="15">
      <c r="A1357" s="3">
        <v>46204</v>
      </c>
      <c r="B1357">
        <v>7200</v>
      </c>
      <c r="D1357" s="2"/>
      <c r="E1357" t="s">
        <v>170</v>
      </c>
      <c r="F1357" s="2" t="s">
        <v>171</v>
      </c>
      <c r="G1357">
        <v>19</v>
      </c>
      <c r="H1357" s="3">
        <v>36557</v>
      </c>
      <c r="J1357">
        <v>143872.25599999999</v>
      </c>
      <c r="K1357">
        <v>150622.23300000001</v>
      </c>
      <c r="L1357">
        <v>182824.82800000001</v>
      </c>
      <c r="M1357">
        <v>22</v>
      </c>
      <c r="N1357">
        <v>8</v>
      </c>
      <c r="O1357">
        <v>1</v>
      </c>
      <c r="P1357">
        <v>31</v>
      </c>
      <c r="Q1357">
        <v>100</v>
      </c>
      <c r="R1357">
        <v>100</v>
      </c>
      <c r="S1357">
        <v>6205083</v>
      </c>
      <c r="T1357">
        <v>1318083</v>
      </c>
      <c r="U1357">
        <v>4887000</v>
      </c>
      <c r="V1357">
        <v>26</v>
      </c>
      <c r="W1357">
        <v>4460039</v>
      </c>
      <c r="X1357">
        <v>0</v>
      </c>
      <c r="Y1357">
        <v>0</v>
      </c>
      <c r="Z1357">
        <v>7500</v>
      </c>
      <c r="AA1357">
        <v>195000</v>
      </c>
      <c r="AB1357">
        <v>0</v>
      </c>
      <c r="AC1357">
        <v>0</v>
      </c>
      <c r="AD1357">
        <v>0</v>
      </c>
      <c r="AE1357">
        <v>202500</v>
      </c>
      <c r="AF1357">
        <v>100000</v>
      </c>
      <c r="AG1357">
        <v>564833</v>
      </c>
      <c r="AH1357">
        <v>0</v>
      </c>
      <c r="AI1357">
        <v>308516</v>
      </c>
      <c r="AJ1357">
        <v>873350</v>
      </c>
      <c r="AK1357">
        <v>514194</v>
      </c>
      <c r="AL1357">
        <v>0</v>
      </c>
      <c r="AM1357">
        <v>0</v>
      </c>
      <c r="AN1357">
        <v>0</v>
      </c>
      <c r="AO1357">
        <v>0</v>
      </c>
      <c r="AP1357">
        <v>1387544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55000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542130</v>
      </c>
      <c r="BN1357">
        <v>54210</v>
      </c>
      <c r="BO1357">
        <v>313020</v>
      </c>
      <c r="BP1357">
        <v>277910</v>
      </c>
      <c r="BQ1357">
        <v>55850</v>
      </c>
      <c r="BR1357">
        <v>13380</v>
      </c>
      <c r="BS1357">
        <v>53270</v>
      </c>
      <c r="BT1357">
        <v>0</v>
      </c>
      <c r="BU1357">
        <v>8313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245047.86799999999</v>
      </c>
      <c r="CH1357">
        <v>31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20</v>
      </c>
      <c r="DA1357">
        <v>0</v>
      </c>
      <c r="DB1357">
        <v>9</v>
      </c>
      <c r="DC1357">
        <v>29</v>
      </c>
      <c r="DD1357">
        <v>15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2</v>
      </c>
      <c r="DS1357">
        <v>2</v>
      </c>
      <c r="DV1357" s="2"/>
      <c r="DZ1357" t="b">
        <v>1</v>
      </c>
      <c r="EA1357" s="2" t="s">
        <v>192</v>
      </c>
      <c r="ED1357" s="3">
        <v>46204</v>
      </c>
      <c r="EE1357" s="3">
        <v>46234</v>
      </c>
      <c r="EF1357" s="2" t="s">
        <v>173</v>
      </c>
      <c r="EG1357" t="b">
        <v>1</v>
      </c>
      <c r="EH1357" s="2" t="s">
        <v>174</v>
      </c>
      <c r="EK1357" s="2"/>
    </row>
    <row r="1358" spans="1:141" ht="15">
      <c r="A1358" s="3">
        <v>46204</v>
      </c>
      <c r="B1358">
        <v>7210</v>
      </c>
      <c r="D1358" s="2"/>
      <c r="E1358" t="s">
        <v>170</v>
      </c>
      <c r="F1358" s="2" t="s">
        <v>171</v>
      </c>
      <c r="G1358">
        <v>14</v>
      </c>
      <c r="H1358" s="3">
        <v>34869</v>
      </c>
      <c r="J1358">
        <v>141012.25599999999</v>
      </c>
      <c r="K1358">
        <v>149012.23300000001</v>
      </c>
      <c r="L1358">
        <v>177572.91099999999</v>
      </c>
      <c r="M1358">
        <v>22</v>
      </c>
      <c r="N1358">
        <v>8</v>
      </c>
      <c r="O1358">
        <v>1</v>
      </c>
      <c r="P1358">
        <v>31</v>
      </c>
      <c r="Q1358">
        <v>100</v>
      </c>
      <c r="R1358">
        <v>100</v>
      </c>
      <c r="S1358">
        <v>6930071</v>
      </c>
      <c r="T1358">
        <v>1514071</v>
      </c>
      <c r="U1358">
        <v>5416000</v>
      </c>
      <c r="V1358">
        <v>31</v>
      </c>
      <c r="W1358">
        <v>4344940</v>
      </c>
      <c r="X1358">
        <v>0</v>
      </c>
      <c r="Y1358">
        <v>0</v>
      </c>
      <c r="Z1358">
        <v>7500</v>
      </c>
      <c r="AA1358">
        <v>232500</v>
      </c>
      <c r="AB1358">
        <v>0</v>
      </c>
      <c r="AC1358">
        <v>0</v>
      </c>
      <c r="AD1358">
        <v>0</v>
      </c>
      <c r="AE1358">
        <v>240000</v>
      </c>
      <c r="AF1358">
        <v>0</v>
      </c>
      <c r="AG1358">
        <v>558795</v>
      </c>
      <c r="AH1358">
        <v>0</v>
      </c>
      <c r="AI1358">
        <v>932257</v>
      </c>
      <c r="AJ1358">
        <v>1491053</v>
      </c>
      <c r="AK1358">
        <v>799078</v>
      </c>
      <c r="AL1358">
        <v>0</v>
      </c>
      <c r="AM1358">
        <v>0</v>
      </c>
      <c r="AN1358">
        <v>0</v>
      </c>
      <c r="AO1358">
        <v>0</v>
      </c>
      <c r="AP1358">
        <v>2290131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55000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698260</v>
      </c>
      <c r="BN1358">
        <v>69820</v>
      </c>
      <c r="BO1358">
        <v>313020</v>
      </c>
      <c r="BP1358">
        <v>305680</v>
      </c>
      <c r="BQ1358">
        <v>62370</v>
      </c>
      <c r="BR1358">
        <v>13040</v>
      </c>
      <c r="BS1358">
        <v>51430</v>
      </c>
      <c r="BT1358">
        <v>0</v>
      </c>
      <c r="BU1358">
        <v>451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259469.81299999999</v>
      </c>
      <c r="CH1358">
        <v>31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20</v>
      </c>
      <c r="DA1358">
        <v>0</v>
      </c>
      <c r="DB1358">
        <v>28</v>
      </c>
      <c r="DC1358">
        <v>48</v>
      </c>
      <c r="DD1358">
        <v>24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1.5</v>
      </c>
      <c r="DK1358">
        <v>0</v>
      </c>
      <c r="DL1358">
        <v>0</v>
      </c>
      <c r="DM1358">
        <v>0</v>
      </c>
      <c r="DN1358">
        <v>1.5</v>
      </c>
      <c r="DO1358">
        <v>0</v>
      </c>
      <c r="DP1358">
        <v>0</v>
      </c>
      <c r="DQ1358">
        <v>0</v>
      </c>
      <c r="DR1358">
        <v>2</v>
      </c>
      <c r="DS1358">
        <v>2</v>
      </c>
      <c r="DV1358" s="2"/>
      <c r="DZ1358" t="b">
        <v>1</v>
      </c>
      <c r="EA1358" s="2" t="s">
        <v>193</v>
      </c>
      <c r="ED1358" s="3">
        <v>46204</v>
      </c>
      <c r="EE1358" s="3">
        <v>46234</v>
      </c>
      <c r="EF1358" s="2" t="s">
        <v>173</v>
      </c>
      <c r="EG1358" t="b">
        <v>1</v>
      </c>
      <c r="EH1358" s="2" t="s">
        <v>174</v>
      </c>
      <c r="EK1358" s="2"/>
    </row>
    <row r="1359" spans="1:141" ht="15">
      <c r="A1359" s="3">
        <v>46204</v>
      </c>
      <c r="B1359">
        <v>7210</v>
      </c>
      <c r="D1359" s="2"/>
      <c r="E1359" t="s">
        <v>170</v>
      </c>
      <c r="F1359" s="2" t="s">
        <v>171</v>
      </c>
      <c r="G1359">
        <v>13</v>
      </c>
      <c r="H1359" s="3">
        <v>35079</v>
      </c>
      <c r="J1359">
        <v>140356.25599999999</v>
      </c>
      <c r="K1359">
        <v>148856.23300000001</v>
      </c>
      <c r="L1359">
        <v>177387.011</v>
      </c>
      <c r="M1359">
        <v>22</v>
      </c>
      <c r="N1359">
        <v>8</v>
      </c>
      <c r="O1359">
        <v>1</v>
      </c>
      <c r="P1359">
        <v>31</v>
      </c>
      <c r="Q1359">
        <v>100</v>
      </c>
      <c r="R1359">
        <v>100</v>
      </c>
      <c r="S1359">
        <v>7552457</v>
      </c>
      <c r="T1359">
        <v>1586457</v>
      </c>
      <c r="U1359">
        <v>5966000</v>
      </c>
      <c r="V1359">
        <v>30</v>
      </c>
      <c r="W1359">
        <v>4351043</v>
      </c>
      <c r="X1359">
        <v>0</v>
      </c>
      <c r="Y1359">
        <v>0</v>
      </c>
      <c r="Z1359">
        <v>30000</v>
      </c>
      <c r="AA1359">
        <v>225000</v>
      </c>
      <c r="AB1359">
        <v>0</v>
      </c>
      <c r="AC1359">
        <v>0</v>
      </c>
      <c r="AD1359">
        <v>0</v>
      </c>
      <c r="AE1359">
        <v>255000</v>
      </c>
      <c r="AF1359">
        <v>0</v>
      </c>
      <c r="AG1359">
        <v>558210</v>
      </c>
      <c r="AH1359">
        <v>0</v>
      </c>
      <c r="AI1359">
        <v>997801</v>
      </c>
      <c r="AJ1359">
        <v>1556012</v>
      </c>
      <c r="AK1359">
        <v>1330402</v>
      </c>
      <c r="AL1359">
        <v>0</v>
      </c>
      <c r="AM1359">
        <v>0</v>
      </c>
      <c r="AN1359">
        <v>0</v>
      </c>
      <c r="AO1359">
        <v>0</v>
      </c>
      <c r="AP1359">
        <v>2886414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50000</v>
      </c>
      <c r="BC1359">
        <v>0</v>
      </c>
      <c r="BD1359">
        <v>0</v>
      </c>
      <c r="BE1359">
        <v>10000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735170</v>
      </c>
      <c r="BN1359">
        <v>73510</v>
      </c>
      <c r="BO1359">
        <v>313020</v>
      </c>
      <c r="BP1359">
        <v>331540</v>
      </c>
      <c r="BQ1359">
        <v>67970</v>
      </c>
      <c r="BR1359">
        <v>13060</v>
      </c>
      <c r="BS1359">
        <v>51640</v>
      </c>
      <c r="BT1359">
        <v>0</v>
      </c>
      <c r="BU1359">
        <v>547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264412.571</v>
      </c>
      <c r="CH1359">
        <v>31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20</v>
      </c>
      <c r="DA1359">
        <v>0</v>
      </c>
      <c r="DB1359">
        <v>30</v>
      </c>
      <c r="DC1359">
        <v>50</v>
      </c>
      <c r="DD1359">
        <v>40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0.5</v>
      </c>
      <c r="DQ1359">
        <v>1</v>
      </c>
      <c r="DR1359">
        <v>2</v>
      </c>
      <c r="DS1359">
        <v>2</v>
      </c>
      <c r="DV1359" s="2"/>
      <c r="DZ1359" t="b">
        <v>1</v>
      </c>
      <c r="EA1359" s="2" t="s">
        <v>193</v>
      </c>
      <c r="ED1359" s="3">
        <v>46204</v>
      </c>
      <c r="EE1359" s="3">
        <v>46234</v>
      </c>
      <c r="EF1359" s="2" t="s">
        <v>173</v>
      </c>
      <c r="EG1359" t="b">
        <v>1</v>
      </c>
      <c r="EH1359" s="2" t="s">
        <v>174</v>
      </c>
      <c r="EK1359" s="2"/>
    </row>
    <row r="1360" spans="1:141" ht="15">
      <c r="A1360" s="3">
        <v>46204</v>
      </c>
      <c r="B1360">
        <v>7210</v>
      </c>
      <c r="D1360" s="2"/>
      <c r="E1360" t="s">
        <v>176</v>
      </c>
      <c r="F1360" s="2" t="s">
        <v>177</v>
      </c>
      <c r="G1360">
        <v>5</v>
      </c>
      <c r="H1360" s="3">
        <v>37963</v>
      </c>
      <c r="J1360">
        <v>114476</v>
      </c>
      <c r="K1360">
        <v>120226</v>
      </c>
      <c r="L1360">
        <v>143269.31700000001</v>
      </c>
      <c r="M1360">
        <v>22</v>
      </c>
      <c r="N1360">
        <v>8</v>
      </c>
      <c r="O1360">
        <v>1</v>
      </c>
      <c r="P1360">
        <v>31</v>
      </c>
      <c r="Q1360">
        <v>100</v>
      </c>
      <c r="R1360">
        <v>100</v>
      </c>
      <c r="S1360">
        <v>5335348</v>
      </c>
      <c r="T1360">
        <v>991348</v>
      </c>
      <c r="U1360">
        <v>4344000</v>
      </c>
      <c r="V1360">
        <v>22</v>
      </c>
      <c r="W1360">
        <v>3548756</v>
      </c>
      <c r="X1360">
        <v>0</v>
      </c>
      <c r="Y1360">
        <v>0</v>
      </c>
      <c r="Z1360">
        <v>7500</v>
      </c>
      <c r="AA1360">
        <v>165000</v>
      </c>
      <c r="AB1360">
        <v>0</v>
      </c>
      <c r="AC1360">
        <v>0</v>
      </c>
      <c r="AD1360">
        <v>0</v>
      </c>
      <c r="AE1360">
        <v>172500</v>
      </c>
      <c r="AF1360">
        <v>0</v>
      </c>
      <c r="AG1360">
        <v>450847</v>
      </c>
      <c r="AH1360">
        <v>0</v>
      </c>
      <c r="AI1360">
        <v>698437</v>
      </c>
      <c r="AJ1360">
        <v>1149285</v>
      </c>
      <c r="AK1360">
        <v>429807</v>
      </c>
      <c r="AL1360">
        <v>0</v>
      </c>
      <c r="AM1360">
        <v>0</v>
      </c>
      <c r="AN1360">
        <v>0</v>
      </c>
      <c r="AO1360">
        <v>0</v>
      </c>
      <c r="AP1360">
        <v>1579092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35000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316620</v>
      </c>
      <c r="BN1360">
        <v>31660</v>
      </c>
      <c r="BO1360">
        <v>300810</v>
      </c>
      <c r="BP1360">
        <v>235670</v>
      </c>
      <c r="BQ1360">
        <v>48020</v>
      </c>
      <c r="BR1360">
        <v>10650</v>
      </c>
      <c r="BS1360">
        <v>41720</v>
      </c>
      <c r="BT1360">
        <v>0</v>
      </c>
      <c r="BU1360">
        <v>6198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219108.549</v>
      </c>
      <c r="CH1360">
        <v>31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20</v>
      </c>
      <c r="DA1360">
        <v>0</v>
      </c>
      <c r="DB1360">
        <v>26</v>
      </c>
      <c r="DC1360">
        <v>46</v>
      </c>
      <c r="DD1360">
        <v>16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2</v>
      </c>
      <c r="DS1360">
        <v>2</v>
      </c>
      <c r="DV1360" s="2"/>
      <c r="DZ1360" t="b">
        <v>1</v>
      </c>
      <c r="EA1360" s="2" t="s">
        <v>193</v>
      </c>
      <c r="ED1360" s="3">
        <v>46204</v>
      </c>
      <c r="EE1360" s="3">
        <v>46234</v>
      </c>
      <c r="EF1360" s="2" t="s">
        <v>173</v>
      </c>
      <c r="EG1360" t="b">
        <v>1</v>
      </c>
      <c r="EH1360" s="2" t="s">
        <v>174</v>
      </c>
      <c r="EK1360" s="2"/>
    </row>
    <row r="1361" spans="1:141" ht="15">
      <c r="A1361" s="3">
        <v>46204</v>
      </c>
      <c r="B1361">
        <v>7210</v>
      </c>
      <c r="D1361" s="2"/>
      <c r="E1361" t="s">
        <v>176</v>
      </c>
      <c r="F1361" s="2" t="s">
        <v>177</v>
      </c>
      <c r="G1361">
        <v>15</v>
      </c>
      <c r="H1361" s="3">
        <v>38096</v>
      </c>
      <c r="J1361">
        <v>121088</v>
      </c>
      <c r="K1361">
        <v>126588</v>
      </c>
      <c r="L1361">
        <v>150850.70000000001</v>
      </c>
      <c r="M1361">
        <v>22</v>
      </c>
      <c r="N1361">
        <v>8</v>
      </c>
      <c r="O1361">
        <v>1</v>
      </c>
      <c r="P1361">
        <v>31</v>
      </c>
      <c r="Q1361">
        <v>100</v>
      </c>
      <c r="R1361">
        <v>100</v>
      </c>
      <c r="S1361">
        <v>6207826</v>
      </c>
      <c r="T1361">
        <v>1327750</v>
      </c>
      <c r="U1361">
        <v>4880076</v>
      </c>
      <c r="V1361">
        <v>22</v>
      </c>
      <c r="W1361">
        <v>3753728</v>
      </c>
      <c r="X1361">
        <v>0</v>
      </c>
      <c r="Y1361">
        <v>0</v>
      </c>
      <c r="Z1361">
        <v>0</v>
      </c>
      <c r="AA1361">
        <v>165000</v>
      </c>
      <c r="AB1361">
        <v>0</v>
      </c>
      <c r="AC1361">
        <v>0</v>
      </c>
      <c r="AD1361">
        <v>0</v>
      </c>
      <c r="AE1361">
        <v>165000</v>
      </c>
      <c r="AF1361">
        <v>0</v>
      </c>
      <c r="AG1361">
        <v>474705</v>
      </c>
      <c r="AH1361">
        <v>0</v>
      </c>
      <c r="AI1361">
        <v>509121</v>
      </c>
      <c r="AJ1361">
        <v>983826</v>
      </c>
      <c r="AK1361">
        <v>678828</v>
      </c>
      <c r="AL1361">
        <v>75425</v>
      </c>
      <c r="AM1361">
        <v>491019</v>
      </c>
      <c r="AN1361">
        <v>0</v>
      </c>
      <c r="AO1361">
        <v>50000</v>
      </c>
      <c r="AP1361">
        <v>2279098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10000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563590</v>
      </c>
      <c r="BN1361">
        <v>56350</v>
      </c>
      <c r="BO1361">
        <v>313020</v>
      </c>
      <c r="BP1361">
        <v>269720</v>
      </c>
      <c r="BQ1361">
        <v>55870</v>
      </c>
      <c r="BR1361">
        <v>11270</v>
      </c>
      <c r="BS1361">
        <v>43930</v>
      </c>
      <c r="BT1361">
        <v>4000</v>
      </c>
      <c r="BU1361">
        <v>10000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233785.802</v>
      </c>
      <c r="CH1361">
        <v>31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10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20</v>
      </c>
      <c r="DA1361">
        <v>0</v>
      </c>
      <c r="DB1361">
        <v>18</v>
      </c>
      <c r="DC1361">
        <v>38</v>
      </c>
      <c r="DD1361">
        <v>24</v>
      </c>
      <c r="DE1361">
        <v>2</v>
      </c>
      <c r="DF1361">
        <v>43.4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0.5</v>
      </c>
      <c r="DQ1361">
        <v>0</v>
      </c>
      <c r="DR1361">
        <v>2</v>
      </c>
      <c r="DS1361">
        <v>2</v>
      </c>
      <c r="DV1361" s="2"/>
      <c r="DZ1361" t="b">
        <v>1</v>
      </c>
      <c r="EA1361" s="2" t="s">
        <v>193</v>
      </c>
      <c r="ED1361" s="3">
        <v>46204</v>
      </c>
      <c r="EE1361" s="3">
        <v>46234</v>
      </c>
      <c r="EF1361" s="2" t="s">
        <v>173</v>
      </c>
      <c r="EG1361" t="b">
        <v>1</v>
      </c>
      <c r="EH1361" s="2" t="s">
        <v>174</v>
      </c>
      <c r="EK1361" s="2"/>
    </row>
    <row r="1362" spans="1:141" ht="15">
      <c r="A1362" s="3">
        <v>46204</v>
      </c>
      <c r="B1362">
        <v>7220</v>
      </c>
      <c r="D1362" s="2"/>
      <c r="E1362" t="s">
        <v>170</v>
      </c>
      <c r="F1362" s="2" t="s">
        <v>171</v>
      </c>
      <c r="G1362">
        <v>7</v>
      </c>
      <c r="H1362" s="3">
        <v>35059</v>
      </c>
      <c r="J1362">
        <v>135550.25599999999</v>
      </c>
      <c r="K1362">
        <v>143300.23300000001</v>
      </c>
      <c r="L1362">
        <v>170766.111</v>
      </c>
      <c r="M1362">
        <v>22</v>
      </c>
      <c r="N1362">
        <v>8</v>
      </c>
      <c r="O1362">
        <v>1</v>
      </c>
      <c r="P1362">
        <v>31</v>
      </c>
      <c r="Q1362">
        <v>100</v>
      </c>
      <c r="R1362">
        <v>100</v>
      </c>
      <c r="S1362">
        <v>7529265</v>
      </c>
      <c r="T1362">
        <v>1623265</v>
      </c>
      <c r="U1362">
        <v>5906000</v>
      </c>
      <c r="V1362">
        <v>30</v>
      </c>
      <c r="W1362">
        <v>4202057</v>
      </c>
      <c r="X1362">
        <v>0</v>
      </c>
      <c r="Y1362">
        <v>0</v>
      </c>
      <c r="Z1362">
        <v>7500</v>
      </c>
      <c r="AA1362">
        <v>225000</v>
      </c>
      <c r="AB1362">
        <v>0</v>
      </c>
      <c r="AC1362">
        <v>0</v>
      </c>
      <c r="AD1362">
        <v>0</v>
      </c>
      <c r="AE1362">
        <v>232500</v>
      </c>
      <c r="AF1362">
        <v>0</v>
      </c>
      <c r="AG1362">
        <v>537375</v>
      </c>
      <c r="AH1362">
        <v>0</v>
      </c>
      <c r="AI1362">
        <v>896522</v>
      </c>
      <c r="AJ1362">
        <v>1433897</v>
      </c>
      <c r="AK1362">
        <v>768447</v>
      </c>
      <c r="AL1362">
        <v>85383</v>
      </c>
      <c r="AM1362">
        <v>696981</v>
      </c>
      <c r="AN1362">
        <v>0</v>
      </c>
      <c r="AO1362">
        <v>65000</v>
      </c>
      <c r="AP1362">
        <v>3049708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45000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763210</v>
      </c>
      <c r="BN1362">
        <v>76320</v>
      </c>
      <c r="BO1362">
        <v>313020</v>
      </c>
      <c r="BP1362">
        <v>331910</v>
      </c>
      <c r="BQ1362">
        <v>67760</v>
      </c>
      <c r="BR1362">
        <v>12610</v>
      </c>
      <c r="BS1362">
        <v>49710</v>
      </c>
      <c r="BT1362">
        <v>8000</v>
      </c>
      <c r="BU1362">
        <v>725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288353.87900000002</v>
      </c>
      <c r="CH1362">
        <v>31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13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20</v>
      </c>
      <c r="DA1362">
        <v>0</v>
      </c>
      <c r="DB1362">
        <v>28</v>
      </c>
      <c r="DC1362">
        <v>48</v>
      </c>
      <c r="DD1362">
        <v>24</v>
      </c>
      <c r="DE1362">
        <v>2</v>
      </c>
      <c r="DF1362">
        <v>54.42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2</v>
      </c>
      <c r="DS1362">
        <v>2</v>
      </c>
      <c r="DV1362" s="2"/>
      <c r="DZ1362" t="b">
        <v>1</v>
      </c>
      <c r="EA1362" s="2" t="s">
        <v>194</v>
      </c>
      <c r="ED1362" s="3">
        <v>46204</v>
      </c>
      <c r="EE1362" s="3">
        <v>46234</v>
      </c>
      <c r="EF1362" s="2" t="s">
        <v>173</v>
      </c>
      <c r="EG1362" t="b">
        <v>1</v>
      </c>
      <c r="EH1362" s="2" t="s">
        <v>174</v>
      </c>
      <c r="EK1362" s="2"/>
    </row>
    <row r="1363" spans="1:141" ht="15">
      <c r="A1363" s="3">
        <v>46204</v>
      </c>
      <c r="B1363">
        <v>7220</v>
      </c>
      <c r="D1363" s="2"/>
      <c r="E1363" t="s">
        <v>170</v>
      </c>
      <c r="F1363" s="2" t="s">
        <v>171</v>
      </c>
      <c r="G1363">
        <v>9</v>
      </c>
      <c r="H1363" s="3">
        <v>35219</v>
      </c>
      <c r="J1363">
        <v>137261.25599999999</v>
      </c>
      <c r="K1363">
        <v>145011.23300000001</v>
      </c>
      <c r="L1363">
        <v>172805.05300000001</v>
      </c>
      <c r="M1363">
        <v>22</v>
      </c>
      <c r="N1363">
        <v>8</v>
      </c>
      <c r="O1363">
        <v>1</v>
      </c>
      <c r="P1363">
        <v>31</v>
      </c>
      <c r="Q1363">
        <v>100</v>
      </c>
      <c r="R1363">
        <v>100</v>
      </c>
      <c r="S1363">
        <v>7996755</v>
      </c>
      <c r="T1363">
        <v>1859755</v>
      </c>
      <c r="U1363">
        <v>6137000</v>
      </c>
      <c r="V1363">
        <v>30</v>
      </c>
      <c r="W1363">
        <v>4255098</v>
      </c>
      <c r="X1363">
        <v>0</v>
      </c>
      <c r="Y1363">
        <v>0</v>
      </c>
      <c r="Z1363">
        <v>7500</v>
      </c>
      <c r="AA1363">
        <v>225000</v>
      </c>
      <c r="AB1363">
        <v>0</v>
      </c>
      <c r="AC1363">
        <v>0</v>
      </c>
      <c r="AD1363">
        <v>0</v>
      </c>
      <c r="AE1363">
        <v>232500</v>
      </c>
      <c r="AF1363">
        <v>0</v>
      </c>
      <c r="AG1363">
        <v>543792</v>
      </c>
      <c r="AH1363">
        <v>0</v>
      </c>
      <c r="AI1363">
        <v>1036830</v>
      </c>
      <c r="AJ1363">
        <v>1580622</v>
      </c>
      <c r="AK1363">
        <v>1036830</v>
      </c>
      <c r="AL1363">
        <v>86402</v>
      </c>
      <c r="AM1363">
        <v>705303</v>
      </c>
      <c r="AN1363">
        <v>0</v>
      </c>
      <c r="AO1363">
        <v>65000</v>
      </c>
      <c r="AP1363">
        <v>3474157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35000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961460</v>
      </c>
      <c r="BN1363">
        <v>96140</v>
      </c>
      <c r="BO1363">
        <v>313020</v>
      </c>
      <c r="BP1363">
        <v>345550</v>
      </c>
      <c r="BQ1363">
        <v>71970</v>
      </c>
      <c r="BR1363">
        <v>12770</v>
      </c>
      <c r="BS1363">
        <v>50310</v>
      </c>
      <c r="BT1363">
        <v>0</v>
      </c>
      <c r="BU1363">
        <v>8535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301106.549</v>
      </c>
      <c r="CH1363">
        <v>31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13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20</v>
      </c>
      <c r="DA1363">
        <v>0</v>
      </c>
      <c r="DB1363">
        <v>32</v>
      </c>
      <c r="DC1363">
        <v>52</v>
      </c>
      <c r="DD1363">
        <v>32</v>
      </c>
      <c r="DE1363">
        <v>2</v>
      </c>
      <c r="DF1363">
        <v>54.42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2</v>
      </c>
      <c r="DR1363">
        <v>2</v>
      </c>
      <c r="DS1363">
        <v>2</v>
      </c>
      <c r="DV1363" s="2"/>
      <c r="DZ1363" t="b">
        <v>1</v>
      </c>
      <c r="EA1363" s="2" t="s">
        <v>194</v>
      </c>
      <c r="ED1363" s="3">
        <v>46204</v>
      </c>
      <c r="EE1363" s="3">
        <v>46234</v>
      </c>
      <c r="EF1363" s="2" t="s">
        <v>173</v>
      </c>
      <c r="EG1363" t="b">
        <v>1</v>
      </c>
      <c r="EH1363" s="2" t="s">
        <v>174</v>
      </c>
      <c r="EK1363" s="2"/>
    </row>
    <row r="1364" spans="1:141" ht="15">
      <c r="A1364" s="3">
        <v>46204</v>
      </c>
      <c r="B1364">
        <v>7220</v>
      </c>
      <c r="D1364" s="2"/>
      <c r="E1364" t="s">
        <v>170</v>
      </c>
      <c r="F1364" s="2" t="s">
        <v>171</v>
      </c>
      <c r="G1364">
        <v>4</v>
      </c>
      <c r="H1364" s="3">
        <v>35444</v>
      </c>
      <c r="J1364">
        <v>132775.25599999999</v>
      </c>
      <c r="K1364">
        <v>140025.23300000001</v>
      </c>
      <c r="L1364">
        <v>166863.40299999999</v>
      </c>
      <c r="M1364">
        <v>22</v>
      </c>
      <c r="N1364">
        <v>8</v>
      </c>
      <c r="O1364">
        <v>1</v>
      </c>
      <c r="P1364">
        <v>31</v>
      </c>
      <c r="Q1364">
        <v>100</v>
      </c>
      <c r="R1364">
        <v>100</v>
      </c>
      <c r="S1364">
        <v>7339003</v>
      </c>
      <c r="T1364">
        <v>1484890</v>
      </c>
      <c r="U1364">
        <v>5854113</v>
      </c>
      <c r="V1364">
        <v>29</v>
      </c>
      <c r="W1364">
        <v>4116032</v>
      </c>
      <c r="X1364">
        <v>0</v>
      </c>
      <c r="Y1364">
        <v>0</v>
      </c>
      <c r="Z1364">
        <v>0</v>
      </c>
      <c r="AA1364">
        <v>217500</v>
      </c>
      <c r="AB1364">
        <v>0</v>
      </c>
      <c r="AC1364">
        <v>0</v>
      </c>
      <c r="AD1364">
        <v>0</v>
      </c>
      <c r="AE1364">
        <v>217500</v>
      </c>
      <c r="AF1364">
        <v>0</v>
      </c>
      <c r="AG1364">
        <v>525094</v>
      </c>
      <c r="AH1364">
        <v>0</v>
      </c>
      <c r="AI1364">
        <v>688311</v>
      </c>
      <c r="AJ1364">
        <v>1213406</v>
      </c>
      <c r="AK1364">
        <v>1001180</v>
      </c>
      <c r="AL1364">
        <v>83431</v>
      </c>
      <c r="AM1364">
        <v>597454</v>
      </c>
      <c r="AN1364">
        <v>0</v>
      </c>
      <c r="AO1364">
        <v>55000</v>
      </c>
      <c r="AP1364">
        <v>2950471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55000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659830</v>
      </c>
      <c r="BN1364">
        <v>65980</v>
      </c>
      <c r="BO1364">
        <v>313020</v>
      </c>
      <c r="BP1364">
        <v>319080</v>
      </c>
      <c r="BQ1364">
        <v>66050</v>
      </c>
      <c r="BR1364">
        <v>12350</v>
      </c>
      <c r="BS1364">
        <v>48580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282363.16499999998</v>
      </c>
      <c r="CH1364">
        <v>31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11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20</v>
      </c>
      <c r="DA1364">
        <v>0</v>
      </c>
      <c r="DB1364">
        <v>22</v>
      </c>
      <c r="DC1364">
        <v>42</v>
      </c>
      <c r="DD1364">
        <v>32</v>
      </c>
      <c r="DE1364">
        <v>2</v>
      </c>
      <c r="DF1364">
        <v>47.74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2</v>
      </c>
      <c r="DS1364">
        <v>2</v>
      </c>
      <c r="DV1364" s="2"/>
      <c r="DZ1364" t="b">
        <v>1</v>
      </c>
      <c r="EA1364" s="2" t="s">
        <v>194</v>
      </c>
      <c r="ED1364" s="3">
        <v>46204</v>
      </c>
      <c r="EE1364" s="3">
        <v>46234</v>
      </c>
      <c r="EF1364" s="2" t="s">
        <v>173</v>
      </c>
      <c r="EG1364" t="b">
        <v>1</v>
      </c>
      <c r="EH1364" s="2" t="s">
        <v>174</v>
      </c>
      <c r="EK1364" s="2"/>
    </row>
    <row r="1365" spans="1:141" ht="15">
      <c r="A1365" s="3">
        <v>46204</v>
      </c>
      <c r="B1365">
        <v>7220</v>
      </c>
      <c r="D1365" s="2"/>
      <c r="E1365" t="s">
        <v>176</v>
      </c>
      <c r="F1365" s="2" t="s">
        <v>177</v>
      </c>
      <c r="G1365">
        <v>9</v>
      </c>
      <c r="H1365" s="3">
        <v>36549</v>
      </c>
      <c r="J1365">
        <v>117499</v>
      </c>
      <c r="K1365">
        <v>124374</v>
      </c>
      <c r="L1365">
        <v>148212.35</v>
      </c>
      <c r="M1365">
        <v>22</v>
      </c>
      <c r="N1365">
        <v>8</v>
      </c>
      <c r="O1365">
        <v>1</v>
      </c>
      <c r="P1365">
        <v>31</v>
      </c>
      <c r="Q1365">
        <v>100</v>
      </c>
      <c r="R1365">
        <v>100</v>
      </c>
      <c r="S1365">
        <v>6539565</v>
      </c>
      <c r="T1365">
        <v>1268820</v>
      </c>
      <c r="U1365">
        <v>5270745</v>
      </c>
      <c r="V1365">
        <v>26</v>
      </c>
      <c r="W1365">
        <v>3642469</v>
      </c>
      <c r="X1365">
        <v>0</v>
      </c>
      <c r="Y1365">
        <v>0</v>
      </c>
      <c r="Z1365">
        <v>11250</v>
      </c>
      <c r="AA1365">
        <v>195000</v>
      </c>
      <c r="AB1365">
        <v>0</v>
      </c>
      <c r="AC1365">
        <v>0</v>
      </c>
      <c r="AD1365">
        <v>0</v>
      </c>
      <c r="AE1365">
        <v>206250</v>
      </c>
      <c r="AF1365">
        <v>0</v>
      </c>
      <c r="AG1365">
        <v>466402</v>
      </c>
      <c r="AH1365">
        <v>0</v>
      </c>
      <c r="AI1365">
        <v>778114</v>
      </c>
      <c r="AJ1365">
        <v>1244517</v>
      </c>
      <c r="AK1365">
        <v>666955</v>
      </c>
      <c r="AL1365">
        <v>74106</v>
      </c>
      <c r="AM1365">
        <v>578917</v>
      </c>
      <c r="AN1365">
        <v>0</v>
      </c>
      <c r="AO1365">
        <v>60000</v>
      </c>
      <c r="AP1365">
        <v>2624495</v>
      </c>
      <c r="AQ1365">
        <v>0</v>
      </c>
      <c r="AR1365">
        <v>21351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45000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504230</v>
      </c>
      <c r="BN1365">
        <v>50420</v>
      </c>
      <c r="BO1365">
        <v>313020</v>
      </c>
      <c r="BP1365">
        <v>288210</v>
      </c>
      <c r="BQ1365">
        <v>58860</v>
      </c>
      <c r="BR1365">
        <v>10930</v>
      </c>
      <c r="BS1365">
        <v>43150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255253.571</v>
      </c>
      <c r="CH1365">
        <v>31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12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20</v>
      </c>
      <c r="DA1365">
        <v>0</v>
      </c>
      <c r="DB1365">
        <v>28</v>
      </c>
      <c r="DC1365">
        <v>48</v>
      </c>
      <c r="DD1365">
        <v>24</v>
      </c>
      <c r="DE1365">
        <v>2</v>
      </c>
      <c r="DF1365">
        <v>52.08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1</v>
      </c>
      <c r="DR1365">
        <v>2</v>
      </c>
      <c r="DS1365">
        <v>2</v>
      </c>
      <c r="DV1365" s="2"/>
      <c r="DZ1365" t="b">
        <v>1</v>
      </c>
      <c r="EA1365" s="2" t="s">
        <v>194</v>
      </c>
      <c r="ED1365" s="3">
        <v>46204</v>
      </c>
      <c r="EE1365" s="3">
        <v>46234</v>
      </c>
      <c r="EF1365" s="2" t="s">
        <v>173</v>
      </c>
      <c r="EG1365" t="b">
        <v>1</v>
      </c>
      <c r="EH1365" s="2" t="s">
        <v>174</v>
      </c>
      <c r="EK1365" s="2"/>
    </row>
    <row r="1366" spans="1:141" ht="15">
      <c r="A1366" s="3">
        <v>46204</v>
      </c>
      <c r="B1366">
        <v>7220</v>
      </c>
      <c r="D1366" s="2"/>
      <c r="E1366" t="s">
        <v>176</v>
      </c>
      <c r="F1366" s="2" t="s">
        <v>177</v>
      </c>
      <c r="G1366">
        <v>5</v>
      </c>
      <c r="H1366" s="3">
        <v>37683</v>
      </c>
      <c r="J1366">
        <v>114476</v>
      </c>
      <c r="K1366">
        <v>120476</v>
      </c>
      <c r="L1366">
        <v>143567.23300000001</v>
      </c>
      <c r="M1366">
        <v>22</v>
      </c>
      <c r="N1366">
        <v>8</v>
      </c>
      <c r="O1366">
        <v>1</v>
      </c>
      <c r="P1366">
        <v>31</v>
      </c>
      <c r="Q1366">
        <v>100</v>
      </c>
      <c r="R1366">
        <v>100</v>
      </c>
      <c r="S1366">
        <v>6397659</v>
      </c>
      <c r="T1366">
        <v>1347659</v>
      </c>
      <c r="U1366">
        <v>5050000</v>
      </c>
      <c r="V1366">
        <v>23</v>
      </c>
      <c r="W1366">
        <v>3548756</v>
      </c>
      <c r="X1366">
        <v>0</v>
      </c>
      <c r="Y1366">
        <v>0</v>
      </c>
      <c r="Z1366">
        <v>7500</v>
      </c>
      <c r="AA1366">
        <v>172500</v>
      </c>
      <c r="AB1366">
        <v>0</v>
      </c>
      <c r="AC1366">
        <v>0</v>
      </c>
      <c r="AD1366">
        <v>0</v>
      </c>
      <c r="AE1366">
        <v>180000</v>
      </c>
      <c r="AF1366">
        <v>0</v>
      </c>
      <c r="AG1366">
        <v>451785</v>
      </c>
      <c r="AH1366">
        <v>0</v>
      </c>
      <c r="AI1366">
        <v>699890</v>
      </c>
      <c r="AJ1366">
        <v>1151675</v>
      </c>
      <c r="AK1366">
        <v>861403</v>
      </c>
      <c r="AL1366">
        <v>71783</v>
      </c>
      <c r="AM1366">
        <v>514042</v>
      </c>
      <c r="AN1366">
        <v>0</v>
      </c>
      <c r="AO1366">
        <v>55000</v>
      </c>
      <c r="AP1366">
        <v>2653903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15000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576870</v>
      </c>
      <c r="BN1366">
        <v>57680</v>
      </c>
      <c r="BO1366">
        <v>313020</v>
      </c>
      <c r="BP1366">
        <v>281700</v>
      </c>
      <c r="BQ1366">
        <v>57580</v>
      </c>
      <c r="BR1366">
        <v>10650</v>
      </c>
      <c r="BS1366">
        <v>41800</v>
      </c>
      <c r="BT1366">
        <v>0</v>
      </c>
      <c r="BU1366">
        <v>8359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247217.758</v>
      </c>
      <c r="CH1366">
        <v>31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11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20</v>
      </c>
      <c r="DA1366">
        <v>0</v>
      </c>
      <c r="DB1366">
        <v>26</v>
      </c>
      <c r="DC1366">
        <v>46</v>
      </c>
      <c r="DD1366">
        <v>32</v>
      </c>
      <c r="DE1366">
        <v>2</v>
      </c>
      <c r="DF1366">
        <v>47.74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2</v>
      </c>
      <c r="DS1366">
        <v>2</v>
      </c>
      <c r="DV1366" s="2"/>
      <c r="DZ1366" t="b">
        <v>1</v>
      </c>
      <c r="EA1366" s="2" t="s">
        <v>194</v>
      </c>
      <c r="ED1366" s="3">
        <v>46204</v>
      </c>
      <c r="EE1366" s="3">
        <v>46234</v>
      </c>
      <c r="EF1366" s="2" t="s">
        <v>173</v>
      </c>
      <c r="EG1366" t="b">
        <v>1</v>
      </c>
      <c r="EH1366" s="2" t="s">
        <v>174</v>
      </c>
      <c r="EK1366" s="2"/>
    </row>
    <row r="1367" spans="1:141" ht="15">
      <c r="A1367" s="3">
        <v>46204</v>
      </c>
      <c r="B1367">
        <v>7220</v>
      </c>
      <c r="D1367" s="2"/>
      <c r="E1367" t="s">
        <v>176</v>
      </c>
      <c r="F1367" s="2" t="s">
        <v>177</v>
      </c>
      <c r="G1367">
        <v>16</v>
      </c>
      <c r="H1367" s="3">
        <v>37921</v>
      </c>
      <c r="J1367">
        <v>121577</v>
      </c>
      <c r="K1367">
        <v>127077</v>
      </c>
      <c r="L1367">
        <v>151433.42499999999</v>
      </c>
      <c r="M1367">
        <v>22</v>
      </c>
      <c r="N1367">
        <v>8</v>
      </c>
      <c r="O1367">
        <v>1</v>
      </c>
      <c r="P1367">
        <v>31</v>
      </c>
      <c r="Q1367">
        <v>100</v>
      </c>
      <c r="R1367">
        <v>100</v>
      </c>
      <c r="S1367">
        <v>6765186</v>
      </c>
      <c r="T1367">
        <v>1415186</v>
      </c>
      <c r="U1367">
        <v>5350000</v>
      </c>
      <c r="V1367">
        <v>22</v>
      </c>
      <c r="W1367">
        <v>3768887</v>
      </c>
      <c r="X1367">
        <v>0</v>
      </c>
      <c r="Y1367">
        <v>0</v>
      </c>
      <c r="Z1367">
        <v>0</v>
      </c>
      <c r="AA1367">
        <v>165000</v>
      </c>
      <c r="AB1367">
        <v>0</v>
      </c>
      <c r="AC1367">
        <v>0</v>
      </c>
      <c r="AD1367">
        <v>0</v>
      </c>
      <c r="AE1367">
        <v>165000</v>
      </c>
      <c r="AF1367">
        <v>0</v>
      </c>
      <c r="AG1367">
        <v>476538</v>
      </c>
      <c r="AH1367">
        <v>0</v>
      </c>
      <c r="AI1367">
        <v>738237</v>
      </c>
      <c r="AJ1367">
        <v>1214776</v>
      </c>
      <c r="AK1367">
        <v>908600</v>
      </c>
      <c r="AL1367">
        <v>75716</v>
      </c>
      <c r="AM1367">
        <v>542207</v>
      </c>
      <c r="AN1367">
        <v>0</v>
      </c>
      <c r="AO1367">
        <v>55000</v>
      </c>
      <c r="AP1367">
        <v>2796299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35000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619000</v>
      </c>
      <c r="BN1367">
        <v>61900</v>
      </c>
      <c r="BO1367">
        <v>313020</v>
      </c>
      <c r="BP1367">
        <v>295460</v>
      </c>
      <c r="BQ1367">
        <v>60890</v>
      </c>
      <c r="BR1367">
        <v>11310</v>
      </c>
      <c r="BS1367">
        <v>44100</v>
      </c>
      <c r="BT1367">
        <v>0</v>
      </c>
      <c r="BU1367">
        <v>9506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253699.31899999999</v>
      </c>
      <c r="CH1367">
        <v>31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11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20</v>
      </c>
      <c r="DA1367">
        <v>0</v>
      </c>
      <c r="DB1367">
        <v>26</v>
      </c>
      <c r="DC1367">
        <v>46</v>
      </c>
      <c r="DD1367">
        <v>32</v>
      </c>
      <c r="DE1367">
        <v>2</v>
      </c>
      <c r="DF1367">
        <v>47.74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2</v>
      </c>
      <c r="DS1367">
        <v>2</v>
      </c>
      <c r="DV1367" s="2"/>
      <c r="DZ1367" t="b">
        <v>1</v>
      </c>
      <c r="EA1367" s="2" t="s">
        <v>194</v>
      </c>
      <c r="ED1367" s="3">
        <v>46204</v>
      </c>
      <c r="EE1367" s="3">
        <v>46234</v>
      </c>
      <c r="EF1367" s="2" t="s">
        <v>173</v>
      </c>
      <c r="EG1367" t="b">
        <v>1</v>
      </c>
      <c r="EH1367" s="2" t="s">
        <v>174</v>
      </c>
      <c r="EK1367" s="2"/>
    </row>
    <row r="1368" spans="1:141" ht="15">
      <c r="A1368" s="3">
        <v>46204</v>
      </c>
      <c r="B1368">
        <v>7220</v>
      </c>
      <c r="D1368" s="2"/>
      <c r="E1368" t="s">
        <v>176</v>
      </c>
      <c r="F1368" s="2" t="s">
        <v>177</v>
      </c>
      <c r="G1368">
        <v>7</v>
      </c>
      <c r="H1368" s="3">
        <v>38224</v>
      </c>
      <c r="J1368">
        <v>116033</v>
      </c>
      <c r="K1368">
        <v>121658</v>
      </c>
      <c r="L1368">
        <v>144975.783</v>
      </c>
      <c r="M1368">
        <v>22</v>
      </c>
      <c r="N1368">
        <v>8</v>
      </c>
      <c r="O1368">
        <v>1</v>
      </c>
      <c r="P1368">
        <v>31</v>
      </c>
      <c r="Q1368">
        <v>100</v>
      </c>
      <c r="R1368">
        <v>100</v>
      </c>
      <c r="S1368">
        <v>6214865</v>
      </c>
      <c r="T1368">
        <v>1236640</v>
      </c>
      <c r="U1368">
        <v>4978225</v>
      </c>
      <c r="V1368">
        <v>21</v>
      </c>
      <c r="W1368">
        <v>3597023</v>
      </c>
      <c r="X1368">
        <v>0</v>
      </c>
      <c r="Y1368">
        <v>0</v>
      </c>
      <c r="Z1368">
        <v>11250</v>
      </c>
      <c r="AA1368">
        <v>157500</v>
      </c>
      <c r="AB1368">
        <v>0</v>
      </c>
      <c r="AC1368">
        <v>0</v>
      </c>
      <c r="AD1368">
        <v>0</v>
      </c>
      <c r="AE1368">
        <v>168750</v>
      </c>
      <c r="AF1368">
        <v>0</v>
      </c>
      <c r="AG1368">
        <v>456217</v>
      </c>
      <c r="AH1368">
        <v>0</v>
      </c>
      <c r="AI1368">
        <v>598025</v>
      </c>
      <c r="AJ1368">
        <v>1054242</v>
      </c>
      <c r="AK1368">
        <v>652391</v>
      </c>
      <c r="AL1368">
        <v>72487</v>
      </c>
      <c r="AM1368">
        <v>569972</v>
      </c>
      <c r="AN1368">
        <v>0</v>
      </c>
      <c r="AO1368">
        <v>65000</v>
      </c>
      <c r="AP1368">
        <v>2414092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35000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495320</v>
      </c>
      <c r="BN1368">
        <v>49530</v>
      </c>
      <c r="BO1368">
        <v>305560</v>
      </c>
      <c r="BP1368">
        <v>269790</v>
      </c>
      <c r="BQ1368">
        <v>55930</v>
      </c>
      <c r="BR1368">
        <v>10800</v>
      </c>
      <c r="BS1368">
        <v>42210</v>
      </c>
      <c r="BT1368">
        <v>0</v>
      </c>
      <c r="BU1368">
        <v>7500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210949.41800000001</v>
      </c>
      <c r="CH1368">
        <v>31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13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20</v>
      </c>
      <c r="DA1368">
        <v>0</v>
      </c>
      <c r="DB1368">
        <v>22</v>
      </c>
      <c r="DC1368">
        <v>42</v>
      </c>
      <c r="DD1368">
        <v>24</v>
      </c>
      <c r="DE1368">
        <v>2</v>
      </c>
      <c r="DF1368">
        <v>52.42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2</v>
      </c>
      <c r="DS1368">
        <v>2</v>
      </c>
      <c r="DV1368" s="2"/>
      <c r="DZ1368" t="b">
        <v>1</v>
      </c>
      <c r="EA1368" s="2" t="s">
        <v>194</v>
      </c>
      <c r="ED1368" s="3">
        <v>46204</v>
      </c>
      <c r="EE1368" s="3">
        <v>46234</v>
      </c>
      <c r="EF1368" s="2" t="s">
        <v>173</v>
      </c>
      <c r="EG1368" t="b">
        <v>1</v>
      </c>
      <c r="EH1368" s="2" t="s">
        <v>174</v>
      </c>
      <c r="EK1368" s="2"/>
    </row>
    <row r="1369" spans="1:141" ht="15">
      <c r="A1369" s="3">
        <v>46204</v>
      </c>
      <c r="B1369">
        <v>7220</v>
      </c>
      <c r="D1369" s="2"/>
      <c r="E1369" t="s">
        <v>176</v>
      </c>
      <c r="F1369" s="2" t="s">
        <v>177</v>
      </c>
      <c r="G1369">
        <v>2</v>
      </c>
      <c r="H1369" s="3">
        <v>38600</v>
      </c>
      <c r="J1369">
        <v>111872</v>
      </c>
      <c r="K1369">
        <v>117122</v>
      </c>
      <c r="L1369">
        <v>139570.383</v>
      </c>
      <c r="M1369">
        <v>22</v>
      </c>
      <c r="N1369">
        <v>8</v>
      </c>
      <c r="O1369">
        <v>1</v>
      </c>
      <c r="P1369">
        <v>31</v>
      </c>
      <c r="Q1369">
        <v>100</v>
      </c>
      <c r="R1369">
        <v>100</v>
      </c>
      <c r="S1369">
        <v>6085066</v>
      </c>
      <c r="T1369">
        <v>1163060</v>
      </c>
      <c r="U1369">
        <v>4922006</v>
      </c>
      <c r="V1369">
        <v>20</v>
      </c>
      <c r="W1369">
        <v>3468032</v>
      </c>
      <c r="X1369">
        <v>0</v>
      </c>
      <c r="Y1369">
        <v>0</v>
      </c>
      <c r="Z1369">
        <v>7500</v>
      </c>
      <c r="AA1369">
        <v>150000</v>
      </c>
      <c r="AB1369">
        <v>0</v>
      </c>
      <c r="AC1369">
        <v>0</v>
      </c>
      <c r="AD1369">
        <v>0</v>
      </c>
      <c r="AE1369">
        <v>157500</v>
      </c>
      <c r="AF1369">
        <v>0</v>
      </c>
      <c r="AG1369">
        <v>439207</v>
      </c>
      <c r="AH1369">
        <v>0</v>
      </c>
      <c r="AI1369">
        <v>523388</v>
      </c>
      <c r="AJ1369">
        <v>962596</v>
      </c>
      <c r="AK1369">
        <v>837422</v>
      </c>
      <c r="AL1369">
        <v>69785</v>
      </c>
      <c r="AM1369">
        <v>499731</v>
      </c>
      <c r="AN1369">
        <v>0</v>
      </c>
      <c r="AO1369">
        <v>55000</v>
      </c>
      <c r="AP1369">
        <v>2424534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35000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476910</v>
      </c>
      <c r="BN1369">
        <v>47690</v>
      </c>
      <c r="BO1369">
        <v>258970</v>
      </c>
      <c r="BP1369">
        <v>263670</v>
      </c>
      <c r="BQ1369">
        <v>54770</v>
      </c>
      <c r="BR1369">
        <v>10410</v>
      </c>
      <c r="BS1369">
        <v>40640</v>
      </c>
      <c r="BT1369">
        <v>0</v>
      </c>
      <c r="BU1369">
        <v>10000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224354.72500000001</v>
      </c>
      <c r="CH1369">
        <v>31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11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20</v>
      </c>
      <c r="DA1369">
        <v>0</v>
      </c>
      <c r="DB1369">
        <v>20</v>
      </c>
      <c r="DC1369">
        <v>40</v>
      </c>
      <c r="DD1369">
        <v>32</v>
      </c>
      <c r="DE1369">
        <v>2</v>
      </c>
      <c r="DF1369">
        <v>47.74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2</v>
      </c>
      <c r="DS1369">
        <v>2</v>
      </c>
      <c r="DV1369" s="2"/>
      <c r="DZ1369" t="b">
        <v>1</v>
      </c>
      <c r="EA1369" s="2" t="s">
        <v>194</v>
      </c>
      <c r="ED1369" s="3">
        <v>46204</v>
      </c>
      <c r="EE1369" s="3">
        <v>46234</v>
      </c>
      <c r="EF1369" s="2" t="s">
        <v>173</v>
      </c>
      <c r="EG1369" t="b">
        <v>1</v>
      </c>
      <c r="EH1369" s="2" t="s">
        <v>174</v>
      </c>
      <c r="EK1369" s="2"/>
    </row>
    <row r="1370" spans="1:141" ht="15">
      <c r="A1370" s="3">
        <v>46204</v>
      </c>
      <c r="B1370">
        <v>7250</v>
      </c>
      <c r="D1370" s="2"/>
      <c r="E1370" t="s">
        <v>176</v>
      </c>
      <c r="F1370" s="2" t="s">
        <v>177</v>
      </c>
      <c r="G1370">
        <v>3</v>
      </c>
      <c r="H1370" s="3">
        <v>41640</v>
      </c>
      <c r="J1370">
        <v>112762</v>
      </c>
      <c r="K1370">
        <v>115762</v>
      </c>
      <c r="L1370">
        <v>137949.717</v>
      </c>
      <c r="M1370">
        <v>22</v>
      </c>
      <c r="N1370">
        <v>8</v>
      </c>
      <c r="O1370">
        <v>1</v>
      </c>
      <c r="P1370">
        <v>31</v>
      </c>
      <c r="Q1370">
        <v>100</v>
      </c>
      <c r="R1370">
        <v>100</v>
      </c>
      <c r="S1370">
        <v>5888312</v>
      </c>
      <c r="T1370">
        <v>1118312</v>
      </c>
      <c r="U1370">
        <v>4770000</v>
      </c>
      <c r="V1370">
        <v>12</v>
      </c>
      <c r="W1370">
        <v>3495622</v>
      </c>
      <c r="X1370">
        <v>0</v>
      </c>
      <c r="Y1370">
        <v>0</v>
      </c>
      <c r="Z1370">
        <v>0</v>
      </c>
      <c r="AA1370">
        <v>90000</v>
      </c>
      <c r="AB1370">
        <v>0</v>
      </c>
      <c r="AC1370">
        <v>0</v>
      </c>
      <c r="AD1370">
        <v>0</v>
      </c>
      <c r="AE1370">
        <v>90000</v>
      </c>
      <c r="AF1370">
        <v>0</v>
      </c>
      <c r="AG1370">
        <v>434107</v>
      </c>
      <c r="AH1370">
        <v>0</v>
      </c>
      <c r="AI1370">
        <v>594908</v>
      </c>
      <c r="AJ1370">
        <v>1029015</v>
      </c>
      <c r="AK1370">
        <v>620773</v>
      </c>
      <c r="AL1370">
        <v>68974</v>
      </c>
      <c r="AM1370">
        <v>493928</v>
      </c>
      <c r="AN1370">
        <v>0</v>
      </c>
      <c r="AO1370">
        <v>55000</v>
      </c>
      <c r="AP1370">
        <v>2267690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35000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429550</v>
      </c>
      <c r="BN1370">
        <v>42950</v>
      </c>
      <c r="BO1370">
        <v>287180</v>
      </c>
      <c r="BP1370">
        <v>248900</v>
      </c>
      <c r="BQ1370">
        <v>52990</v>
      </c>
      <c r="BR1370">
        <v>10490</v>
      </c>
      <c r="BS1370">
        <v>40190</v>
      </c>
      <c r="BT1370">
        <v>0</v>
      </c>
      <c r="BU1370">
        <v>6062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229792.86799999999</v>
      </c>
      <c r="CH1370">
        <v>31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11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20</v>
      </c>
      <c r="DA1370">
        <v>0</v>
      </c>
      <c r="DB1370">
        <v>23</v>
      </c>
      <c r="DC1370">
        <v>43</v>
      </c>
      <c r="DD1370">
        <v>24</v>
      </c>
      <c r="DE1370">
        <v>2</v>
      </c>
      <c r="DF1370">
        <v>47.74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2</v>
      </c>
      <c r="DS1370">
        <v>2</v>
      </c>
      <c r="DV1370" s="2"/>
      <c r="DZ1370" t="b">
        <v>1</v>
      </c>
      <c r="EA1370" s="2" t="s">
        <v>195</v>
      </c>
      <c r="ED1370" s="3">
        <v>46204</v>
      </c>
      <c r="EE1370" s="3">
        <v>46234</v>
      </c>
      <c r="EF1370" s="2" t="s">
        <v>173</v>
      </c>
      <c r="EG1370" t="b">
        <v>1</v>
      </c>
      <c r="EH1370" s="2" t="s">
        <v>174</v>
      </c>
      <c r="EK1370" s="2"/>
    </row>
    <row r="1371" spans="1:141" ht="15">
      <c r="A1371" s="3">
        <v>46204</v>
      </c>
      <c r="B1371">
        <v>7250</v>
      </c>
      <c r="D1371" s="2"/>
      <c r="E1371" t="s">
        <v>176</v>
      </c>
      <c r="F1371" s="2" t="s">
        <v>177</v>
      </c>
      <c r="G1371">
        <v>1</v>
      </c>
      <c r="H1371" s="3">
        <v>41640</v>
      </c>
      <c r="J1371">
        <v>110982</v>
      </c>
      <c r="K1371">
        <v>113982</v>
      </c>
      <c r="L1371">
        <v>135828.54999999999</v>
      </c>
      <c r="M1371">
        <v>22</v>
      </c>
      <c r="N1371">
        <v>8</v>
      </c>
      <c r="O1371">
        <v>1</v>
      </c>
      <c r="P1371">
        <v>31</v>
      </c>
      <c r="Q1371">
        <v>100</v>
      </c>
      <c r="R1371">
        <v>100</v>
      </c>
      <c r="S1371">
        <v>5587482</v>
      </c>
      <c r="T1371">
        <v>1057482</v>
      </c>
      <c r="U1371">
        <v>4530000</v>
      </c>
      <c r="V1371">
        <v>12</v>
      </c>
      <c r="W1371">
        <v>3440442</v>
      </c>
      <c r="X1371">
        <v>0</v>
      </c>
      <c r="Y1371">
        <v>0</v>
      </c>
      <c r="Z1371">
        <v>0</v>
      </c>
      <c r="AA1371">
        <v>90000</v>
      </c>
      <c r="AB1371">
        <v>0</v>
      </c>
      <c r="AC1371">
        <v>0</v>
      </c>
      <c r="AD1371">
        <v>0</v>
      </c>
      <c r="AE1371">
        <v>90000</v>
      </c>
      <c r="AF1371">
        <v>0</v>
      </c>
      <c r="AG1371">
        <v>427432</v>
      </c>
      <c r="AH1371">
        <v>0</v>
      </c>
      <c r="AI1371">
        <v>560292</v>
      </c>
      <c r="AJ1371">
        <v>987725</v>
      </c>
      <c r="AK1371">
        <v>382017</v>
      </c>
      <c r="AL1371">
        <v>67914</v>
      </c>
      <c r="AM1371">
        <v>554384</v>
      </c>
      <c r="AN1371">
        <v>0</v>
      </c>
      <c r="AO1371">
        <v>65000</v>
      </c>
      <c r="AP1371">
        <v>2057040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391260</v>
      </c>
      <c r="BN1371">
        <v>39120</v>
      </c>
      <c r="BO1371">
        <v>278870</v>
      </c>
      <c r="BP1371">
        <v>245120</v>
      </c>
      <c r="BQ1371">
        <v>50290</v>
      </c>
      <c r="BR1371">
        <v>10330</v>
      </c>
      <c r="BS1371">
        <v>39570</v>
      </c>
      <c r="BT1371">
        <v>0</v>
      </c>
      <c r="BU1371">
        <v>2922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214843.538</v>
      </c>
      <c r="CH1371">
        <v>31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13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20</v>
      </c>
      <c r="DA1371">
        <v>0</v>
      </c>
      <c r="DB1371">
        <v>22</v>
      </c>
      <c r="DC1371">
        <v>42</v>
      </c>
      <c r="DD1371">
        <v>15</v>
      </c>
      <c r="DE1371">
        <v>2</v>
      </c>
      <c r="DF1371">
        <v>54.42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2</v>
      </c>
      <c r="DS1371">
        <v>2</v>
      </c>
      <c r="DV1371" s="2"/>
      <c r="DZ1371" t="b">
        <v>1</v>
      </c>
      <c r="EA1371" s="2" t="s">
        <v>195</v>
      </c>
      <c r="ED1371" s="3">
        <v>46204</v>
      </c>
      <c r="EE1371" s="3">
        <v>46234</v>
      </c>
      <c r="EF1371" s="2" t="s">
        <v>173</v>
      </c>
      <c r="EG1371" t="b">
        <v>1</v>
      </c>
      <c r="EH1371" s="2" t="s">
        <v>174</v>
      </c>
      <c r="EK1371" s="2"/>
    </row>
    <row r="1372" spans="1:141" ht="15">
      <c r="A1372" s="3">
        <v>46204</v>
      </c>
      <c r="B1372">
        <v>7270</v>
      </c>
      <c r="D1372" s="2"/>
      <c r="E1372" t="s">
        <v>176</v>
      </c>
      <c r="F1372" s="2" t="s">
        <v>177</v>
      </c>
      <c r="G1372">
        <v>4</v>
      </c>
      <c r="H1372" s="3">
        <v>41673</v>
      </c>
      <c r="J1372">
        <v>113652</v>
      </c>
      <c r="K1372">
        <v>116902</v>
      </c>
      <c r="L1372">
        <v>139308.217</v>
      </c>
      <c r="M1372">
        <v>22</v>
      </c>
      <c r="N1372">
        <v>8</v>
      </c>
      <c r="O1372">
        <v>1</v>
      </c>
      <c r="P1372">
        <v>31</v>
      </c>
      <c r="Q1372">
        <v>100</v>
      </c>
      <c r="R1372">
        <v>100</v>
      </c>
      <c r="S1372">
        <v>5956762</v>
      </c>
      <c r="T1372">
        <v>1276762</v>
      </c>
      <c r="U1372">
        <v>4680000</v>
      </c>
      <c r="V1372">
        <v>12</v>
      </c>
      <c r="W1372">
        <v>3516108</v>
      </c>
      <c r="X1372">
        <v>0</v>
      </c>
      <c r="Y1372">
        <v>0</v>
      </c>
      <c r="Z1372">
        <v>7500</v>
      </c>
      <c r="AA1372">
        <v>90000</v>
      </c>
      <c r="AB1372">
        <v>0</v>
      </c>
      <c r="AC1372">
        <v>0</v>
      </c>
      <c r="AD1372">
        <v>0</v>
      </c>
      <c r="AE1372">
        <v>97500</v>
      </c>
      <c r="AF1372">
        <v>0</v>
      </c>
      <c r="AG1372">
        <v>438382</v>
      </c>
      <c r="AH1372">
        <v>0</v>
      </c>
      <c r="AI1372">
        <v>574646</v>
      </c>
      <c r="AJ1372">
        <v>1013028</v>
      </c>
      <c r="AK1372">
        <v>626886</v>
      </c>
      <c r="AL1372">
        <v>69654</v>
      </c>
      <c r="AM1372">
        <v>568586</v>
      </c>
      <c r="AN1372">
        <v>0</v>
      </c>
      <c r="AO1372">
        <v>65000</v>
      </c>
      <c r="AP1372">
        <v>2343154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540350</v>
      </c>
      <c r="BN1372">
        <v>54030</v>
      </c>
      <c r="BO1372">
        <v>296350</v>
      </c>
      <c r="BP1372">
        <v>251790</v>
      </c>
      <c r="BQ1372">
        <v>53610</v>
      </c>
      <c r="BR1372">
        <v>10550</v>
      </c>
      <c r="BS1372">
        <v>40510</v>
      </c>
      <c r="BT1372">
        <v>24000</v>
      </c>
      <c r="BU1372">
        <v>5572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221830.06599999999</v>
      </c>
      <c r="CH1372">
        <v>31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13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20</v>
      </c>
      <c r="DA1372">
        <v>0</v>
      </c>
      <c r="DB1372">
        <v>22</v>
      </c>
      <c r="DC1372">
        <v>42</v>
      </c>
      <c r="DD1372">
        <v>24</v>
      </c>
      <c r="DE1372">
        <v>2</v>
      </c>
      <c r="DF1372">
        <v>54.42</v>
      </c>
      <c r="DG1372">
        <v>0</v>
      </c>
      <c r="DH1372">
        <v>0</v>
      </c>
      <c r="DI1372">
        <v>0</v>
      </c>
      <c r="DJ1372">
        <v>0.5</v>
      </c>
      <c r="DK1372">
        <v>0</v>
      </c>
      <c r="DL1372">
        <v>0</v>
      </c>
      <c r="DM1372">
        <v>0</v>
      </c>
      <c r="DN1372">
        <v>0.5</v>
      </c>
      <c r="DO1372">
        <v>0</v>
      </c>
      <c r="DP1372">
        <v>0</v>
      </c>
      <c r="DQ1372">
        <v>0</v>
      </c>
      <c r="DR1372">
        <v>2</v>
      </c>
      <c r="DS1372">
        <v>2</v>
      </c>
      <c r="DV1372" s="2"/>
      <c r="DZ1372" t="b">
        <v>1</v>
      </c>
      <c r="EA1372" s="2" t="s">
        <v>196</v>
      </c>
      <c r="ED1372" s="3">
        <v>46204</v>
      </c>
      <c r="EE1372" s="3">
        <v>46234</v>
      </c>
      <c r="EF1372" s="2" t="s">
        <v>173</v>
      </c>
      <c r="EG1372" t="b">
        <v>1</v>
      </c>
      <c r="EH1372" s="2" t="s">
        <v>174</v>
      </c>
      <c r="EK1372" s="2"/>
    </row>
    <row r="1373" spans="1:141" ht="15">
      <c r="A1373" s="3">
        <v>46204</v>
      </c>
      <c r="B1373">
        <v>7270</v>
      </c>
      <c r="D1373" s="2"/>
      <c r="E1373" t="s">
        <v>179</v>
      </c>
      <c r="F1373" s="2" t="s">
        <v>180</v>
      </c>
      <c r="G1373">
        <v>19</v>
      </c>
      <c r="H1373" s="3">
        <v>41640</v>
      </c>
      <c r="J1373">
        <v>107994.966</v>
      </c>
      <c r="K1373">
        <v>111244.933</v>
      </c>
      <c r="L1373">
        <v>132566.87899999999</v>
      </c>
      <c r="M1373">
        <v>22</v>
      </c>
      <c r="N1373">
        <v>8</v>
      </c>
      <c r="O1373">
        <v>1</v>
      </c>
      <c r="P1373">
        <v>31</v>
      </c>
      <c r="Q1373">
        <v>100</v>
      </c>
      <c r="R1373">
        <v>100</v>
      </c>
      <c r="S1373">
        <v>5155037</v>
      </c>
      <c r="T1373">
        <v>945820</v>
      </c>
      <c r="U1373">
        <v>4209217</v>
      </c>
      <c r="V1373">
        <v>12</v>
      </c>
      <c r="W1373">
        <v>3347843</v>
      </c>
      <c r="X1373">
        <v>0</v>
      </c>
      <c r="Y1373">
        <v>0</v>
      </c>
      <c r="Z1373">
        <v>7500</v>
      </c>
      <c r="AA1373">
        <v>90000</v>
      </c>
      <c r="AB1373">
        <v>0</v>
      </c>
      <c r="AC1373">
        <v>0</v>
      </c>
      <c r="AD1373">
        <v>0</v>
      </c>
      <c r="AE1373">
        <v>97500</v>
      </c>
      <c r="AF1373">
        <v>0</v>
      </c>
      <c r="AG1373">
        <v>417168</v>
      </c>
      <c r="AH1373">
        <v>0</v>
      </c>
      <c r="AI1373">
        <v>695976</v>
      </c>
      <c r="AJ1373">
        <v>1113144</v>
      </c>
      <c r="AK1373">
        <v>596550</v>
      </c>
      <c r="AL1373">
        <v>0</v>
      </c>
      <c r="AM1373">
        <v>0</v>
      </c>
      <c r="AN1373">
        <v>0</v>
      </c>
      <c r="AO1373">
        <v>0</v>
      </c>
      <c r="AP1373">
        <v>1709694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356480</v>
      </c>
      <c r="BN1373">
        <v>35640</v>
      </c>
      <c r="BO1373">
        <v>224910</v>
      </c>
      <c r="BP1373">
        <v>218720</v>
      </c>
      <c r="BQ1373">
        <v>46400</v>
      </c>
      <c r="BR1373">
        <v>10050</v>
      </c>
      <c r="BS1373">
        <v>38620</v>
      </c>
      <c r="BT1373">
        <v>0</v>
      </c>
      <c r="BU1373">
        <v>15000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184491.473</v>
      </c>
      <c r="CH1373">
        <v>31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20</v>
      </c>
      <c r="DA1373">
        <v>0</v>
      </c>
      <c r="DB1373">
        <v>28</v>
      </c>
      <c r="DC1373">
        <v>48</v>
      </c>
      <c r="DD1373">
        <v>24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3</v>
      </c>
      <c r="DR1373">
        <v>2</v>
      </c>
      <c r="DS1373">
        <v>2</v>
      </c>
      <c r="DV1373" s="2"/>
      <c r="DZ1373" t="b">
        <v>1</v>
      </c>
      <c r="EA1373" s="2" t="s">
        <v>196</v>
      </c>
      <c r="ED1373" s="3">
        <v>46204</v>
      </c>
      <c r="EE1373" s="3">
        <v>46234</v>
      </c>
      <c r="EF1373" s="2" t="s">
        <v>173</v>
      </c>
      <c r="EG1373" t="b">
        <v>1</v>
      </c>
      <c r="EH1373" s="2" t="s">
        <v>174</v>
      </c>
      <c r="EK1373" s="2"/>
    </row>
    <row r="1374" spans="1:141" ht="15">
      <c r="A1374" s="3">
        <v>46204</v>
      </c>
      <c r="B1374">
        <v>7270</v>
      </c>
      <c r="D1374" s="2"/>
      <c r="E1374" t="s">
        <v>179</v>
      </c>
      <c r="F1374" s="2" t="s">
        <v>180</v>
      </c>
      <c r="G1374">
        <v>17</v>
      </c>
      <c r="H1374" s="3">
        <v>41640</v>
      </c>
      <c r="J1374">
        <v>106734.966</v>
      </c>
      <c r="K1374">
        <v>109734.933</v>
      </c>
      <c r="L1374">
        <v>130767.462</v>
      </c>
      <c r="M1374">
        <v>22</v>
      </c>
      <c r="N1374">
        <v>8</v>
      </c>
      <c r="O1374">
        <v>1</v>
      </c>
      <c r="P1374">
        <v>31</v>
      </c>
      <c r="Q1374">
        <v>100</v>
      </c>
      <c r="R1374">
        <v>100</v>
      </c>
      <c r="S1374">
        <v>5477714</v>
      </c>
      <c r="T1374">
        <v>1127714</v>
      </c>
      <c r="U1374">
        <v>4350000</v>
      </c>
      <c r="V1374">
        <v>12</v>
      </c>
      <c r="W1374">
        <v>3308783</v>
      </c>
      <c r="X1374">
        <v>0</v>
      </c>
      <c r="Y1374">
        <v>0</v>
      </c>
      <c r="Z1374">
        <v>0</v>
      </c>
      <c r="AA1374">
        <v>90000</v>
      </c>
      <c r="AB1374">
        <v>0</v>
      </c>
      <c r="AC1374">
        <v>0</v>
      </c>
      <c r="AD1374">
        <v>0</v>
      </c>
      <c r="AE1374">
        <v>90000</v>
      </c>
      <c r="AF1374">
        <v>0</v>
      </c>
      <c r="AG1374">
        <v>411505</v>
      </c>
      <c r="AH1374">
        <v>0</v>
      </c>
      <c r="AI1374">
        <v>490377</v>
      </c>
      <c r="AJ1374">
        <v>901883</v>
      </c>
      <c r="AK1374">
        <v>588453</v>
      </c>
      <c r="AL1374">
        <v>65383</v>
      </c>
      <c r="AM1374">
        <v>468212</v>
      </c>
      <c r="AN1374">
        <v>0</v>
      </c>
      <c r="AO1374">
        <v>55000</v>
      </c>
      <c r="AP1374">
        <v>2078931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434830</v>
      </c>
      <c r="BN1374">
        <v>43480</v>
      </c>
      <c r="BO1374">
        <v>300770</v>
      </c>
      <c r="BP1374">
        <v>248800</v>
      </c>
      <c r="BQ1374">
        <v>49300</v>
      </c>
      <c r="BR1374">
        <v>9930</v>
      </c>
      <c r="BS1374">
        <v>38100</v>
      </c>
      <c r="BT1374">
        <v>0</v>
      </c>
      <c r="BU1374">
        <v>2504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216763.209</v>
      </c>
      <c r="CH1374">
        <v>31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11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20</v>
      </c>
      <c r="DA1374">
        <v>0</v>
      </c>
      <c r="DB1374">
        <v>20</v>
      </c>
      <c r="DC1374">
        <v>40</v>
      </c>
      <c r="DD1374">
        <v>24</v>
      </c>
      <c r="DE1374">
        <v>2</v>
      </c>
      <c r="DF1374">
        <v>47.74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2</v>
      </c>
      <c r="DS1374">
        <v>2</v>
      </c>
      <c r="DV1374" s="2"/>
      <c r="DZ1374" t="b">
        <v>1</v>
      </c>
      <c r="EA1374" s="2" t="s">
        <v>196</v>
      </c>
      <c r="ED1374" s="3">
        <v>46204</v>
      </c>
      <c r="EE1374" s="3">
        <v>46234</v>
      </c>
      <c r="EF1374" s="2" t="s">
        <v>173</v>
      </c>
      <c r="EG1374" t="b">
        <v>1</v>
      </c>
      <c r="EH1374" s="2" t="s">
        <v>174</v>
      </c>
      <c r="EK1374" s="2"/>
    </row>
    <row r="1375" spans="1:141" ht="15">
      <c r="A1375" s="3">
        <v>46204</v>
      </c>
      <c r="B1375">
        <v>7280</v>
      </c>
      <c r="D1375" s="2"/>
      <c r="E1375" t="s">
        <v>176</v>
      </c>
      <c r="F1375" s="2" t="s">
        <v>177</v>
      </c>
      <c r="G1375">
        <v>10</v>
      </c>
      <c r="H1375" s="3">
        <v>38544</v>
      </c>
      <c r="J1375">
        <v>118151</v>
      </c>
      <c r="K1375">
        <v>123401</v>
      </c>
      <c r="L1375">
        <v>147052.85800000001</v>
      </c>
      <c r="M1375">
        <v>22</v>
      </c>
      <c r="N1375">
        <v>8</v>
      </c>
      <c r="O1375">
        <v>1</v>
      </c>
      <c r="P1375">
        <v>31</v>
      </c>
      <c r="Q1375">
        <v>100</v>
      </c>
      <c r="R1375">
        <v>100</v>
      </c>
      <c r="S1375">
        <v>5413258</v>
      </c>
      <c r="T1375">
        <v>1047350</v>
      </c>
      <c r="U1375">
        <v>4365908</v>
      </c>
      <c r="V1375">
        <v>21</v>
      </c>
      <c r="W1375">
        <v>3662681</v>
      </c>
      <c r="X1375">
        <v>0</v>
      </c>
      <c r="Y1375">
        <v>0</v>
      </c>
      <c r="Z1375">
        <v>0</v>
      </c>
      <c r="AA1375">
        <v>157500</v>
      </c>
      <c r="AB1375">
        <v>0</v>
      </c>
      <c r="AC1375">
        <v>0</v>
      </c>
      <c r="AD1375">
        <v>0</v>
      </c>
      <c r="AE1375">
        <v>157500</v>
      </c>
      <c r="AF1375">
        <v>0</v>
      </c>
      <c r="AG1375">
        <v>462753</v>
      </c>
      <c r="AH1375">
        <v>0</v>
      </c>
      <c r="AI1375">
        <v>634165</v>
      </c>
      <c r="AJ1375">
        <v>1096919</v>
      </c>
      <c r="AK1375">
        <v>441158</v>
      </c>
      <c r="AL1375">
        <v>0</v>
      </c>
      <c r="AM1375">
        <v>0</v>
      </c>
      <c r="AN1375">
        <v>0</v>
      </c>
      <c r="AO1375">
        <v>0</v>
      </c>
      <c r="AP1375">
        <v>1538077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55000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344640</v>
      </c>
      <c r="BN1375">
        <v>34460</v>
      </c>
      <c r="BO1375">
        <v>313020</v>
      </c>
      <c r="BP1375">
        <v>230200</v>
      </c>
      <c r="BQ1375">
        <v>48720</v>
      </c>
      <c r="BR1375">
        <v>10990</v>
      </c>
      <c r="BS1375">
        <v>42820</v>
      </c>
      <c r="BT1375">
        <v>21000</v>
      </c>
      <c r="BU1375">
        <v>1500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219655.58199999999</v>
      </c>
      <c r="CH1375">
        <v>31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20</v>
      </c>
      <c r="DA1375">
        <v>0</v>
      </c>
      <c r="DB1375">
        <v>23</v>
      </c>
      <c r="DC1375">
        <v>43</v>
      </c>
      <c r="DD1375">
        <v>16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2</v>
      </c>
      <c r="DR1375">
        <v>2</v>
      </c>
      <c r="DS1375">
        <v>2</v>
      </c>
      <c r="DV1375" s="2"/>
      <c r="DZ1375" t="b">
        <v>1</v>
      </c>
      <c r="EA1375" s="2" t="s">
        <v>197</v>
      </c>
      <c r="ED1375" s="3">
        <v>46204</v>
      </c>
      <c r="EE1375" s="3">
        <v>46234</v>
      </c>
      <c r="EF1375" s="2" t="s">
        <v>173</v>
      </c>
      <c r="EG1375" t="b">
        <v>1</v>
      </c>
      <c r="EH1375" s="2" t="s">
        <v>174</v>
      </c>
      <c r="EK1375" s="2"/>
    </row>
    <row r="1376" spans="1:141" ht="15">
      <c r="A1376" s="3">
        <v>46204</v>
      </c>
      <c r="B1376">
        <v>7310</v>
      </c>
      <c r="D1376" s="2"/>
      <c r="E1376" t="s">
        <v>170</v>
      </c>
      <c r="F1376" s="2" t="s">
        <v>171</v>
      </c>
      <c r="G1376">
        <v>8</v>
      </c>
      <c r="H1376" s="3">
        <v>35345</v>
      </c>
      <c r="J1376">
        <v>136449.25599999999</v>
      </c>
      <c r="K1376">
        <v>143449.23300000001</v>
      </c>
      <c r="L1376">
        <v>170943.67</v>
      </c>
      <c r="M1376">
        <v>22</v>
      </c>
      <c r="N1376">
        <v>8</v>
      </c>
      <c r="O1376">
        <v>1</v>
      </c>
      <c r="P1376">
        <v>31</v>
      </c>
      <c r="Q1376">
        <v>100</v>
      </c>
      <c r="R1376">
        <v>100</v>
      </c>
      <c r="S1376">
        <v>6224935</v>
      </c>
      <c r="T1376">
        <v>1348160</v>
      </c>
      <c r="U1376">
        <v>4876775</v>
      </c>
      <c r="V1376">
        <v>27</v>
      </c>
      <c r="W1376">
        <v>4229926</v>
      </c>
      <c r="X1376">
        <v>0</v>
      </c>
      <c r="Y1376">
        <v>0</v>
      </c>
      <c r="Z1376">
        <v>7500</v>
      </c>
      <c r="AA1376">
        <v>202500</v>
      </c>
      <c r="AB1376">
        <v>0</v>
      </c>
      <c r="AC1376">
        <v>0</v>
      </c>
      <c r="AD1376">
        <v>0</v>
      </c>
      <c r="AE1376">
        <v>210000</v>
      </c>
      <c r="AF1376">
        <v>0</v>
      </c>
      <c r="AG1376">
        <v>537934</v>
      </c>
      <c r="AH1376">
        <v>0</v>
      </c>
      <c r="AI1376">
        <v>192311</v>
      </c>
      <c r="AJ1376">
        <v>730246</v>
      </c>
      <c r="AK1376">
        <v>512831</v>
      </c>
      <c r="AL1376">
        <v>0</v>
      </c>
      <c r="AM1376">
        <v>466932</v>
      </c>
      <c r="AN1376">
        <v>0</v>
      </c>
      <c r="AO1376">
        <v>65000</v>
      </c>
      <c r="AP1376">
        <v>1775009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10000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567490</v>
      </c>
      <c r="BN1376">
        <v>56740</v>
      </c>
      <c r="BO1376">
        <v>313020</v>
      </c>
      <c r="BP1376">
        <v>277930</v>
      </c>
      <c r="BQ1376">
        <v>56020</v>
      </c>
      <c r="BR1376">
        <v>12690</v>
      </c>
      <c r="BS1376">
        <v>49770</v>
      </c>
      <c r="BT1376">
        <v>13000</v>
      </c>
      <c r="BU1376">
        <v>1500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267821.58199999999</v>
      </c>
      <c r="CH1376">
        <v>31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13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20</v>
      </c>
      <c r="DA1376">
        <v>0</v>
      </c>
      <c r="DB1376">
        <v>6</v>
      </c>
      <c r="DC1376">
        <v>26</v>
      </c>
      <c r="DD1376">
        <v>16</v>
      </c>
      <c r="DE1376">
        <v>0</v>
      </c>
      <c r="DF1376">
        <v>36.42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0.5</v>
      </c>
      <c r="DR1376">
        <v>2</v>
      </c>
      <c r="DS1376">
        <v>2</v>
      </c>
      <c r="DV1376" s="2"/>
      <c r="DZ1376" t="b">
        <v>1</v>
      </c>
      <c r="EA1376" s="2" t="s">
        <v>198</v>
      </c>
      <c r="ED1376" s="3">
        <v>46204</v>
      </c>
      <c r="EE1376" s="3">
        <v>46234</v>
      </c>
      <c r="EF1376" s="2" t="s">
        <v>173</v>
      </c>
      <c r="EG1376" t="b">
        <v>1</v>
      </c>
      <c r="EH1376" s="2" t="s">
        <v>174</v>
      </c>
      <c r="EK1376" s="2"/>
    </row>
    <row r="1377" spans="1:141" ht="15">
      <c r="A1377" s="3">
        <v>46204</v>
      </c>
      <c r="B1377">
        <v>7310</v>
      </c>
      <c r="D1377" s="2"/>
      <c r="E1377" t="s">
        <v>170</v>
      </c>
      <c r="F1377" s="2" t="s">
        <v>171</v>
      </c>
      <c r="G1377">
        <v>13</v>
      </c>
      <c r="H1377" s="3">
        <v>35444</v>
      </c>
      <c r="J1377">
        <v>140356.25599999999</v>
      </c>
      <c r="K1377">
        <v>147606.23300000001</v>
      </c>
      <c r="L1377">
        <v>175897.42800000001</v>
      </c>
      <c r="M1377">
        <v>22</v>
      </c>
      <c r="N1377">
        <v>8</v>
      </c>
      <c r="O1377">
        <v>1</v>
      </c>
      <c r="P1377">
        <v>31</v>
      </c>
      <c r="Q1377">
        <v>100</v>
      </c>
      <c r="R1377">
        <v>100</v>
      </c>
      <c r="S1377">
        <v>6774035</v>
      </c>
      <c r="T1377">
        <v>1478035</v>
      </c>
      <c r="U1377">
        <v>5296000</v>
      </c>
      <c r="V1377">
        <v>29</v>
      </c>
      <c r="W1377">
        <v>4351043</v>
      </c>
      <c r="X1377">
        <v>0</v>
      </c>
      <c r="Y1377">
        <v>0</v>
      </c>
      <c r="Z1377">
        <v>0</v>
      </c>
      <c r="AA1377">
        <v>217500</v>
      </c>
      <c r="AB1377">
        <v>0</v>
      </c>
      <c r="AC1377">
        <v>0</v>
      </c>
      <c r="AD1377">
        <v>0</v>
      </c>
      <c r="AE1377">
        <v>217500</v>
      </c>
      <c r="AF1377">
        <v>0</v>
      </c>
      <c r="AG1377">
        <v>553523</v>
      </c>
      <c r="AH1377">
        <v>0</v>
      </c>
      <c r="AI1377">
        <v>329807</v>
      </c>
      <c r="AJ1377">
        <v>883331</v>
      </c>
      <c r="AK1377">
        <v>791538</v>
      </c>
      <c r="AL1377">
        <v>0</v>
      </c>
      <c r="AM1377">
        <v>440623</v>
      </c>
      <c r="AN1377">
        <v>0</v>
      </c>
      <c r="AO1377">
        <v>50000</v>
      </c>
      <c r="AP1377">
        <v>2165492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40000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671850</v>
      </c>
      <c r="BN1377">
        <v>67180</v>
      </c>
      <c r="BO1377">
        <v>313020</v>
      </c>
      <c r="BP1377">
        <v>293310</v>
      </c>
      <c r="BQ1377">
        <v>60970</v>
      </c>
      <c r="BR1377">
        <v>13060</v>
      </c>
      <c r="BS1377">
        <v>51220</v>
      </c>
      <c r="BT1377">
        <v>0</v>
      </c>
      <c r="BU1377">
        <v>7425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261311.78</v>
      </c>
      <c r="CH1377">
        <v>31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10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20</v>
      </c>
      <c r="DA1377">
        <v>0</v>
      </c>
      <c r="DB1377">
        <v>10</v>
      </c>
      <c r="DC1377">
        <v>30</v>
      </c>
      <c r="DD1377">
        <v>24</v>
      </c>
      <c r="DE1377">
        <v>0</v>
      </c>
      <c r="DF1377">
        <v>33.4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2</v>
      </c>
      <c r="DS1377">
        <v>2</v>
      </c>
      <c r="DV1377" s="2"/>
      <c r="DZ1377" t="b">
        <v>1</v>
      </c>
      <c r="EA1377" s="2" t="s">
        <v>198</v>
      </c>
      <c r="ED1377" s="3">
        <v>46204</v>
      </c>
      <c r="EE1377" s="3">
        <v>46234</v>
      </c>
      <c r="EF1377" s="2" t="s">
        <v>173</v>
      </c>
      <c r="EG1377" t="b">
        <v>1</v>
      </c>
      <c r="EH1377" s="2" t="s">
        <v>174</v>
      </c>
      <c r="EK1377" s="2"/>
    </row>
    <row r="1378" spans="1:141" ht="15">
      <c r="A1378" s="3">
        <v>46204</v>
      </c>
      <c r="B1378">
        <v>7310</v>
      </c>
      <c r="D1378" s="2"/>
      <c r="E1378" t="s">
        <v>170</v>
      </c>
      <c r="F1378" s="2" t="s">
        <v>171</v>
      </c>
      <c r="G1378">
        <v>5</v>
      </c>
      <c r="H1378" s="3">
        <v>35597</v>
      </c>
      <c r="J1378">
        <v>133752.25599999999</v>
      </c>
      <c r="K1378">
        <v>141377.23300000001</v>
      </c>
      <c r="L1378">
        <v>168474.53599999999</v>
      </c>
      <c r="M1378">
        <v>22</v>
      </c>
      <c r="N1378">
        <v>8</v>
      </c>
      <c r="O1378">
        <v>1</v>
      </c>
      <c r="P1378">
        <v>31</v>
      </c>
      <c r="Q1378">
        <v>100</v>
      </c>
      <c r="R1378">
        <v>100</v>
      </c>
      <c r="S1378">
        <v>6065972</v>
      </c>
      <c r="T1378">
        <v>1204972</v>
      </c>
      <c r="U1378">
        <v>4861000</v>
      </c>
      <c r="V1378">
        <v>29</v>
      </c>
      <c r="W1378">
        <v>4146319</v>
      </c>
      <c r="X1378">
        <v>0</v>
      </c>
      <c r="Y1378">
        <v>0</v>
      </c>
      <c r="Z1378">
        <v>11250</v>
      </c>
      <c r="AA1378">
        <v>217500</v>
      </c>
      <c r="AB1378">
        <v>0</v>
      </c>
      <c r="AC1378">
        <v>0</v>
      </c>
      <c r="AD1378">
        <v>0</v>
      </c>
      <c r="AE1378">
        <v>228750</v>
      </c>
      <c r="AF1378">
        <v>0</v>
      </c>
      <c r="AG1378">
        <v>530164</v>
      </c>
      <c r="AH1378">
        <v>0</v>
      </c>
      <c r="AI1378">
        <v>189533</v>
      </c>
      <c r="AJ1378">
        <v>719698</v>
      </c>
      <c r="AK1378">
        <v>505423</v>
      </c>
      <c r="AL1378">
        <v>0</v>
      </c>
      <c r="AM1378">
        <v>375782</v>
      </c>
      <c r="AN1378">
        <v>0</v>
      </c>
      <c r="AO1378">
        <v>55000</v>
      </c>
      <c r="AP1378">
        <v>1655903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35000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432240</v>
      </c>
      <c r="BN1378">
        <v>43220</v>
      </c>
      <c r="BO1378">
        <v>313020</v>
      </c>
      <c r="BP1378">
        <v>269800</v>
      </c>
      <c r="BQ1378">
        <v>54590</v>
      </c>
      <c r="BR1378">
        <v>12440</v>
      </c>
      <c r="BS1378">
        <v>49050</v>
      </c>
      <c r="BT1378">
        <v>23000</v>
      </c>
      <c r="BU1378">
        <v>7612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262476.64799999999</v>
      </c>
      <c r="CH1378">
        <v>31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11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20</v>
      </c>
      <c r="DA1378">
        <v>0</v>
      </c>
      <c r="DB1378">
        <v>6</v>
      </c>
      <c r="DC1378">
        <v>26</v>
      </c>
      <c r="DD1378">
        <v>16</v>
      </c>
      <c r="DE1378">
        <v>0</v>
      </c>
      <c r="DF1378">
        <v>29.74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1</v>
      </c>
      <c r="DR1378">
        <v>2</v>
      </c>
      <c r="DS1378">
        <v>2</v>
      </c>
      <c r="DV1378" s="2"/>
      <c r="DZ1378" t="b">
        <v>1</v>
      </c>
      <c r="EA1378" s="2" t="s">
        <v>198</v>
      </c>
      <c r="ED1378" s="3">
        <v>46204</v>
      </c>
      <c r="EE1378" s="3">
        <v>46234</v>
      </c>
      <c r="EF1378" s="2" t="s">
        <v>173</v>
      </c>
      <c r="EG1378" t="b">
        <v>1</v>
      </c>
      <c r="EH1378" s="2" t="s">
        <v>174</v>
      </c>
      <c r="EK1378" s="2"/>
    </row>
    <row r="1379" spans="1:141" ht="15">
      <c r="A1379" s="3">
        <v>46204</v>
      </c>
      <c r="B1379">
        <v>7310</v>
      </c>
      <c r="D1379" s="2"/>
      <c r="E1379" t="s">
        <v>176</v>
      </c>
      <c r="F1379" s="2" t="s">
        <v>177</v>
      </c>
      <c r="G1379">
        <v>7</v>
      </c>
      <c r="H1379" s="3">
        <v>37683</v>
      </c>
      <c r="J1379">
        <v>116033</v>
      </c>
      <c r="K1379">
        <v>121783</v>
      </c>
      <c r="L1379">
        <v>145124.742</v>
      </c>
      <c r="M1379">
        <v>22</v>
      </c>
      <c r="N1379">
        <v>8</v>
      </c>
      <c r="O1379">
        <v>1</v>
      </c>
      <c r="P1379">
        <v>31</v>
      </c>
      <c r="Q1379">
        <v>100</v>
      </c>
      <c r="R1379">
        <v>100</v>
      </c>
      <c r="S1379">
        <v>5377698</v>
      </c>
      <c r="T1379">
        <v>1072698</v>
      </c>
      <c r="U1379">
        <v>4305000</v>
      </c>
      <c r="V1379">
        <v>23</v>
      </c>
      <c r="W1379">
        <v>3597023</v>
      </c>
      <c r="X1379">
        <v>0</v>
      </c>
      <c r="Y1379">
        <v>0</v>
      </c>
      <c r="Z1379">
        <v>0</v>
      </c>
      <c r="AA1379">
        <v>172500</v>
      </c>
      <c r="AB1379">
        <v>0</v>
      </c>
      <c r="AC1379">
        <v>0</v>
      </c>
      <c r="AD1379">
        <v>0</v>
      </c>
      <c r="AE1379">
        <v>172500</v>
      </c>
      <c r="AF1379">
        <v>0</v>
      </c>
      <c r="AG1379">
        <v>456686</v>
      </c>
      <c r="AH1379">
        <v>0</v>
      </c>
      <c r="AI1379">
        <v>272108</v>
      </c>
      <c r="AJ1379">
        <v>728795</v>
      </c>
      <c r="AK1379">
        <v>435374</v>
      </c>
      <c r="AL1379">
        <v>0</v>
      </c>
      <c r="AM1379">
        <v>389006</v>
      </c>
      <c r="AN1379">
        <v>0</v>
      </c>
      <c r="AO1379">
        <v>55000</v>
      </c>
      <c r="AP1379">
        <v>1608175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403500</v>
      </c>
      <c r="BN1379">
        <v>40350</v>
      </c>
      <c r="BO1379">
        <v>289600</v>
      </c>
      <c r="BP1379">
        <v>237160</v>
      </c>
      <c r="BQ1379">
        <v>48400</v>
      </c>
      <c r="BR1379">
        <v>10800</v>
      </c>
      <c r="BS1379">
        <v>42260</v>
      </c>
      <c r="BT1379">
        <v>0</v>
      </c>
      <c r="BU1379">
        <v>628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214932.62599999999</v>
      </c>
      <c r="CH1379">
        <v>31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11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20</v>
      </c>
      <c r="DA1379">
        <v>0</v>
      </c>
      <c r="DB1379">
        <v>10</v>
      </c>
      <c r="DC1379">
        <v>30</v>
      </c>
      <c r="DD1379">
        <v>16</v>
      </c>
      <c r="DE1379">
        <v>0</v>
      </c>
      <c r="DF1379">
        <v>35.74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2</v>
      </c>
      <c r="DS1379">
        <v>2</v>
      </c>
      <c r="DV1379" s="2"/>
      <c r="DZ1379" t="b">
        <v>1</v>
      </c>
      <c r="EA1379" s="2" t="s">
        <v>198</v>
      </c>
      <c r="ED1379" s="3">
        <v>46204</v>
      </c>
      <c r="EE1379" s="3">
        <v>46234</v>
      </c>
      <c r="EF1379" s="2" t="s">
        <v>173</v>
      </c>
      <c r="EG1379" t="b">
        <v>1</v>
      </c>
      <c r="EH1379" s="2" t="s">
        <v>174</v>
      </c>
      <c r="EK1379" s="2"/>
    </row>
    <row r="1380" spans="1:141" ht="15">
      <c r="A1380" s="3">
        <v>46204</v>
      </c>
      <c r="B1380">
        <v>7310</v>
      </c>
      <c r="D1380" s="2"/>
      <c r="E1380" t="s">
        <v>176</v>
      </c>
      <c r="F1380" s="2" t="s">
        <v>177</v>
      </c>
      <c r="G1380">
        <v>12</v>
      </c>
      <c r="H1380" s="3">
        <v>37747</v>
      </c>
      <c r="J1380">
        <v>119455</v>
      </c>
      <c r="K1380">
        <v>125205</v>
      </c>
      <c r="L1380">
        <v>149202.625</v>
      </c>
      <c r="M1380">
        <v>22</v>
      </c>
      <c r="N1380">
        <v>8</v>
      </c>
      <c r="O1380">
        <v>1</v>
      </c>
      <c r="P1380">
        <v>31</v>
      </c>
      <c r="Q1380">
        <v>100</v>
      </c>
      <c r="R1380">
        <v>100</v>
      </c>
      <c r="S1380">
        <v>5302428</v>
      </c>
      <c r="T1380">
        <v>1082630</v>
      </c>
      <c r="U1380">
        <v>4219798</v>
      </c>
      <c r="V1380">
        <v>23</v>
      </c>
      <c r="W1380">
        <v>3703105</v>
      </c>
      <c r="X1380">
        <v>0</v>
      </c>
      <c r="Y1380">
        <v>0</v>
      </c>
      <c r="Z1380">
        <v>0</v>
      </c>
      <c r="AA1380">
        <v>172500</v>
      </c>
      <c r="AB1380">
        <v>0</v>
      </c>
      <c r="AC1380">
        <v>0</v>
      </c>
      <c r="AD1380">
        <v>0</v>
      </c>
      <c r="AE1380">
        <v>172500</v>
      </c>
      <c r="AF1380">
        <v>0</v>
      </c>
      <c r="AG1380">
        <v>469518</v>
      </c>
      <c r="AH1380">
        <v>0</v>
      </c>
      <c r="AI1380">
        <v>111901</v>
      </c>
      <c r="AJ1380">
        <v>581420</v>
      </c>
      <c r="AK1380">
        <v>447607</v>
      </c>
      <c r="AL1380">
        <v>0</v>
      </c>
      <c r="AM1380">
        <v>332796</v>
      </c>
      <c r="AN1380">
        <v>0</v>
      </c>
      <c r="AO1380">
        <v>55000</v>
      </c>
      <c r="AP1380">
        <v>1416823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10000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393420</v>
      </c>
      <c r="BN1380">
        <v>39340</v>
      </c>
      <c r="BO1380">
        <v>285330</v>
      </c>
      <c r="BP1380">
        <v>229260</v>
      </c>
      <c r="BQ1380">
        <v>47720</v>
      </c>
      <c r="BR1380">
        <v>11110</v>
      </c>
      <c r="BS1380">
        <v>43450</v>
      </c>
      <c r="BT1380">
        <v>18000</v>
      </c>
      <c r="BU1380">
        <v>15000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211626.40700000001</v>
      </c>
      <c r="CH1380">
        <v>31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11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20</v>
      </c>
      <c r="DA1380">
        <v>0</v>
      </c>
      <c r="DB1380">
        <v>4</v>
      </c>
      <c r="DC1380">
        <v>24</v>
      </c>
      <c r="DD1380">
        <v>16</v>
      </c>
      <c r="DE1380">
        <v>0</v>
      </c>
      <c r="DF1380">
        <v>29.74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3.5</v>
      </c>
      <c r="DR1380">
        <v>2</v>
      </c>
      <c r="DS1380">
        <v>2</v>
      </c>
      <c r="DV1380" s="2"/>
      <c r="DZ1380" t="b">
        <v>1</v>
      </c>
      <c r="EA1380" s="2" t="s">
        <v>198</v>
      </c>
      <c r="ED1380" s="3">
        <v>46204</v>
      </c>
      <c r="EE1380" s="3">
        <v>46234</v>
      </c>
      <c r="EF1380" s="2" t="s">
        <v>173</v>
      </c>
      <c r="EG1380" t="b">
        <v>1</v>
      </c>
      <c r="EH1380" s="2" t="s">
        <v>174</v>
      </c>
      <c r="EK1380" s="2"/>
    </row>
    <row r="1381" spans="1:141" ht="15">
      <c r="A1381" s="3">
        <v>46204</v>
      </c>
      <c r="B1381">
        <v>7310</v>
      </c>
      <c r="D1381" s="2"/>
      <c r="E1381" t="s">
        <v>176</v>
      </c>
      <c r="F1381" s="2" t="s">
        <v>177</v>
      </c>
      <c r="G1381">
        <v>15</v>
      </c>
      <c r="H1381" s="3">
        <v>37956</v>
      </c>
      <c r="J1381">
        <v>121088</v>
      </c>
      <c r="K1381">
        <v>126963</v>
      </c>
      <c r="L1381">
        <v>151297.57500000001</v>
      </c>
      <c r="M1381">
        <v>22</v>
      </c>
      <c r="N1381">
        <v>8</v>
      </c>
      <c r="O1381">
        <v>1</v>
      </c>
      <c r="P1381">
        <v>31</v>
      </c>
      <c r="Q1381">
        <v>100</v>
      </c>
      <c r="R1381">
        <v>100</v>
      </c>
      <c r="S1381">
        <v>5649217</v>
      </c>
      <c r="T1381">
        <v>1115217</v>
      </c>
      <c r="U1381">
        <v>4534000</v>
      </c>
      <c r="V1381">
        <v>22</v>
      </c>
      <c r="W1381">
        <v>3753728</v>
      </c>
      <c r="X1381">
        <v>0</v>
      </c>
      <c r="Y1381">
        <v>0</v>
      </c>
      <c r="Z1381">
        <v>11250</v>
      </c>
      <c r="AA1381">
        <v>165000</v>
      </c>
      <c r="AB1381">
        <v>0</v>
      </c>
      <c r="AC1381">
        <v>0</v>
      </c>
      <c r="AD1381">
        <v>0</v>
      </c>
      <c r="AE1381">
        <v>176250</v>
      </c>
      <c r="AF1381">
        <v>0</v>
      </c>
      <c r="AG1381">
        <v>476111</v>
      </c>
      <c r="AH1381">
        <v>0</v>
      </c>
      <c r="AI1381">
        <v>283682</v>
      </c>
      <c r="AJ1381">
        <v>759794</v>
      </c>
      <c r="AK1381">
        <v>453892</v>
      </c>
      <c r="AL1381">
        <v>0</v>
      </c>
      <c r="AM1381">
        <v>405553</v>
      </c>
      <c r="AN1381">
        <v>0</v>
      </c>
      <c r="AO1381">
        <v>55000</v>
      </c>
      <c r="AP1381">
        <v>1674239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45000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420050</v>
      </c>
      <c r="BN1381">
        <v>42000</v>
      </c>
      <c r="BO1381">
        <v>298340</v>
      </c>
      <c r="BP1381">
        <v>240090</v>
      </c>
      <c r="BQ1381">
        <v>50840</v>
      </c>
      <c r="BR1381">
        <v>11270</v>
      </c>
      <c r="BS1381">
        <v>44060</v>
      </c>
      <c r="BT1381">
        <v>0</v>
      </c>
      <c r="BU1381">
        <v>8567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242550.791</v>
      </c>
      <c r="CH1381">
        <v>31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11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20</v>
      </c>
      <c r="DA1381">
        <v>0</v>
      </c>
      <c r="DB1381">
        <v>10</v>
      </c>
      <c r="DC1381">
        <v>30</v>
      </c>
      <c r="DD1381">
        <v>16</v>
      </c>
      <c r="DE1381">
        <v>0</v>
      </c>
      <c r="DF1381">
        <v>35.74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2</v>
      </c>
      <c r="DR1381">
        <v>2</v>
      </c>
      <c r="DS1381">
        <v>2</v>
      </c>
      <c r="DV1381" s="2"/>
      <c r="DZ1381" t="b">
        <v>1</v>
      </c>
      <c r="EA1381" s="2" t="s">
        <v>198</v>
      </c>
      <c r="ED1381" s="3">
        <v>46204</v>
      </c>
      <c r="EE1381" s="3">
        <v>46234</v>
      </c>
      <c r="EF1381" s="2" t="s">
        <v>173</v>
      </c>
      <c r="EG1381" t="b">
        <v>1</v>
      </c>
      <c r="EH1381" s="2" t="s">
        <v>174</v>
      </c>
      <c r="EK1381" s="2"/>
    </row>
    <row r="1382" spans="1:141" ht="15">
      <c r="A1382" s="3">
        <v>46204</v>
      </c>
      <c r="B1382">
        <v>7310</v>
      </c>
      <c r="D1382" s="2"/>
      <c r="E1382" t="s">
        <v>176</v>
      </c>
      <c r="F1382" s="2" t="s">
        <v>177</v>
      </c>
      <c r="G1382">
        <v>9</v>
      </c>
      <c r="H1382" s="3">
        <v>37963</v>
      </c>
      <c r="J1382">
        <v>117499</v>
      </c>
      <c r="K1382">
        <v>123249</v>
      </c>
      <c r="L1382">
        <v>146871.72500000001</v>
      </c>
      <c r="M1382">
        <v>22</v>
      </c>
      <c r="N1382">
        <v>8</v>
      </c>
      <c r="O1382">
        <v>1</v>
      </c>
      <c r="P1382">
        <v>31</v>
      </c>
      <c r="Q1382">
        <v>100</v>
      </c>
      <c r="R1382">
        <v>100</v>
      </c>
      <c r="S1382">
        <v>5255757</v>
      </c>
      <c r="T1382">
        <v>897757</v>
      </c>
      <c r="U1382">
        <v>4358000</v>
      </c>
      <c r="V1382">
        <v>22</v>
      </c>
      <c r="W1382">
        <v>3642469</v>
      </c>
      <c r="X1382">
        <v>0</v>
      </c>
      <c r="Y1382">
        <v>0</v>
      </c>
      <c r="Z1382">
        <v>7500</v>
      </c>
      <c r="AA1382">
        <v>165000</v>
      </c>
      <c r="AB1382">
        <v>0</v>
      </c>
      <c r="AC1382">
        <v>0</v>
      </c>
      <c r="AD1382">
        <v>0</v>
      </c>
      <c r="AE1382">
        <v>172500</v>
      </c>
      <c r="AF1382">
        <v>0</v>
      </c>
      <c r="AG1382">
        <v>462183</v>
      </c>
      <c r="AH1382">
        <v>0</v>
      </c>
      <c r="AI1382">
        <v>275384</v>
      </c>
      <c r="AJ1382">
        <v>737568</v>
      </c>
      <c r="AK1382">
        <v>220307</v>
      </c>
      <c r="AL1382">
        <v>0</v>
      </c>
      <c r="AM1382">
        <v>367913</v>
      </c>
      <c r="AN1382">
        <v>0</v>
      </c>
      <c r="AO1382">
        <v>50000</v>
      </c>
      <c r="AP1382">
        <v>1375788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65000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213860</v>
      </c>
      <c r="BN1382">
        <v>21380</v>
      </c>
      <c r="BO1382">
        <v>313020</v>
      </c>
      <c r="BP1382">
        <v>235810</v>
      </c>
      <c r="BQ1382">
        <v>47300</v>
      </c>
      <c r="BR1382">
        <v>10930</v>
      </c>
      <c r="BS1382">
        <v>42770</v>
      </c>
      <c r="BT1382">
        <v>12000</v>
      </c>
      <c r="BU1382">
        <v>687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228087.27499999999</v>
      </c>
      <c r="CH1382">
        <v>31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10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20</v>
      </c>
      <c r="DA1382">
        <v>0</v>
      </c>
      <c r="DB1382">
        <v>10</v>
      </c>
      <c r="DC1382">
        <v>30</v>
      </c>
      <c r="DD1382">
        <v>8</v>
      </c>
      <c r="DE1382">
        <v>0</v>
      </c>
      <c r="DF1382">
        <v>33.4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1.5</v>
      </c>
      <c r="DR1382">
        <v>2</v>
      </c>
      <c r="DS1382">
        <v>2</v>
      </c>
      <c r="DV1382" s="2"/>
      <c r="DZ1382" t="b">
        <v>1</v>
      </c>
      <c r="EA1382" s="2" t="s">
        <v>198</v>
      </c>
      <c r="ED1382" s="3">
        <v>46204</v>
      </c>
      <c r="EE1382" s="3">
        <v>46234</v>
      </c>
      <c r="EF1382" s="2" t="s">
        <v>173</v>
      </c>
      <c r="EG1382" t="b">
        <v>1</v>
      </c>
      <c r="EH1382" s="2" t="s">
        <v>174</v>
      </c>
      <c r="EK1382" s="2"/>
    </row>
    <row r="1383" spans="1:141" ht="15">
      <c r="A1383" s="3">
        <v>46204</v>
      </c>
      <c r="B1383">
        <v>7310</v>
      </c>
      <c r="D1383" s="2"/>
      <c r="E1383" t="s">
        <v>176</v>
      </c>
      <c r="F1383" s="2" t="s">
        <v>177</v>
      </c>
      <c r="G1383">
        <v>13</v>
      </c>
      <c r="H1383" s="3">
        <v>38096</v>
      </c>
      <c r="J1383">
        <v>120027</v>
      </c>
      <c r="K1383">
        <v>125527</v>
      </c>
      <c r="L1383">
        <v>149586.342</v>
      </c>
      <c r="M1383">
        <v>22</v>
      </c>
      <c r="N1383">
        <v>8</v>
      </c>
      <c r="O1383">
        <v>1</v>
      </c>
      <c r="P1383">
        <v>31</v>
      </c>
      <c r="Q1383">
        <v>100</v>
      </c>
      <c r="R1383">
        <v>100</v>
      </c>
      <c r="S1383">
        <v>6213804</v>
      </c>
      <c r="T1383">
        <v>1132804</v>
      </c>
      <c r="U1383">
        <v>5081000</v>
      </c>
      <c r="V1383">
        <v>22</v>
      </c>
      <c r="W1383">
        <v>3720837</v>
      </c>
      <c r="X1383">
        <v>0</v>
      </c>
      <c r="Y1383">
        <v>0</v>
      </c>
      <c r="Z1383">
        <v>0</v>
      </c>
      <c r="AA1383">
        <v>165000</v>
      </c>
      <c r="AB1383">
        <v>0</v>
      </c>
      <c r="AC1383">
        <v>0</v>
      </c>
      <c r="AD1383">
        <v>0</v>
      </c>
      <c r="AE1383">
        <v>165000</v>
      </c>
      <c r="AF1383">
        <v>0</v>
      </c>
      <c r="AG1383">
        <v>470726</v>
      </c>
      <c r="AH1383">
        <v>0</v>
      </c>
      <c r="AI1383">
        <v>729233</v>
      </c>
      <c r="AJ1383">
        <v>1199959</v>
      </c>
      <c r="AK1383">
        <v>448759</v>
      </c>
      <c r="AL1383">
        <v>0</v>
      </c>
      <c r="AM1383">
        <v>513155</v>
      </c>
      <c r="AN1383">
        <v>0</v>
      </c>
      <c r="AO1383">
        <v>55000</v>
      </c>
      <c r="AP1383">
        <v>2216873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56094</v>
      </c>
      <c r="AZ1383">
        <v>0</v>
      </c>
      <c r="BA1383">
        <v>0</v>
      </c>
      <c r="BB1383">
        <v>55000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390800</v>
      </c>
      <c r="BN1383">
        <v>39080</v>
      </c>
      <c r="BO1383">
        <v>313020</v>
      </c>
      <c r="BP1383">
        <v>272740</v>
      </c>
      <c r="BQ1383">
        <v>55920</v>
      </c>
      <c r="BR1383">
        <v>11170</v>
      </c>
      <c r="BS1383">
        <v>43560</v>
      </c>
      <c r="BT1383">
        <v>0</v>
      </c>
      <c r="BU1383">
        <v>6514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238805.484</v>
      </c>
      <c r="CH1383">
        <v>31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11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20</v>
      </c>
      <c r="DA1383">
        <v>0</v>
      </c>
      <c r="DB1383">
        <v>26</v>
      </c>
      <c r="DC1383">
        <v>46</v>
      </c>
      <c r="DD1383">
        <v>16</v>
      </c>
      <c r="DE1383">
        <v>0</v>
      </c>
      <c r="DF1383">
        <v>45.74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1</v>
      </c>
      <c r="DR1383">
        <v>2</v>
      </c>
      <c r="DS1383">
        <v>2</v>
      </c>
      <c r="DV1383" s="2"/>
      <c r="DZ1383" t="b">
        <v>1</v>
      </c>
      <c r="EA1383" s="2" t="s">
        <v>198</v>
      </c>
      <c r="ED1383" s="3">
        <v>46204</v>
      </c>
      <c r="EE1383" s="3">
        <v>46234</v>
      </c>
      <c r="EF1383" s="2" t="s">
        <v>173</v>
      </c>
      <c r="EG1383" t="b">
        <v>1</v>
      </c>
      <c r="EH1383" s="2" t="s">
        <v>174</v>
      </c>
      <c r="EK1383" s="2"/>
    </row>
    <row r="1384" spans="1:141" ht="15">
      <c r="A1384" s="3">
        <v>46204</v>
      </c>
      <c r="B1384">
        <v>7310</v>
      </c>
      <c r="D1384" s="2"/>
      <c r="E1384" t="s">
        <v>176</v>
      </c>
      <c r="F1384" s="2" t="s">
        <v>177</v>
      </c>
      <c r="G1384">
        <v>3</v>
      </c>
      <c r="H1384" s="3">
        <v>38516</v>
      </c>
      <c r="J1384">
        <v>112762</v>
      </c>
      <c r="K1384">
        <v>118012</v>
      </c>
      <c r="L1384">
        <v>140630.967</v>
      </c>
      <c r="M1384">
        <v>22</v>
      </c>
      <c r="N1384">
        <v>8</v>
      </c>
      <c r="O1384">
        <v>1</v>
      </c>
      <c r="P1384">
        <v>31</v>
      </c>
      <c r="Q1384">
        <v>100</v>
      </c>
      <c r="R1384">
        <v>100</v>
      </c>
      <c r="S1384">
        <v>6463566</v>
      </c>
      <c r="T1384">
        <v>1282530</v>
      </c>
      <c r="U1384">
        <v>5181036</v>
      </c>
      <c r="V1384">
        <v>21</v>
      </c>
      <c r="W1384">
        <v>3495622</v>
      </c>
      <c r="X1384">
        <v>0</v>
      </c>
      <c r="Y1384">
        <v>0</v>
      </c>
      <c r="Z1384">
        <v>0</v>
      </c>
      <c r="AA1384">
        <v>157500</v>
      </c>
      <c r="AB1384">
        <v>0</v>
      </c>
      <c r="AC1384">
        <v>0</v>
      </c>
      <c r="AD1384">
        <v>0</v>
      </c>
      <c r="AE1384">
        <v>157500</v>
      </c>
      <c r="AF1384">
        <v>0</v>
      </c>
      <c r="AG1384">
        <v>442545</v>
      </c>
      <c r="AH1384">
        <v>0</v>
      </c>
      <c r="AI1384">
        <v>527366</v>
      </c>
      <c r="AJ1384">
        <v>969911</v>
      </c>
      <c r="AK1384">
        <v>1054732</v>
      </c>
      <c r="AL1384">
        <v>193367</v>
      </c>
      <c r="AM1384">
        <v>482434</v>
      </c>
      <c r="AN1384">
        <v>0</v>
      </c>
      <c r="AO1384">
        <v>55000</v>
      </c>
      <c r="AP1384">
        <v>2755444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55000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522860</v>
      </c>
      <c r="BN1384">
        <v>52280</v>
      </c>
      <c r="BO1384">
        <v>302050</v>
      </c>
      <c r="BP1384">
        <v>280730</v>
      </c>
      <c r="BQ1384">
        <v>58170</v>
      </c>
      <c r="BR1384">
        <v>10490</v>
      </c>
      <c r="BS1384">
        <v>40950</v>
      </c>
      <c r="BT1384">
        <v>15000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226610.527</v>
      </c>
      <c r="CH1384">
        <v>31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11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20</v>
      </c>
      <c r="DA1384">
        <v>0</v>
      </c>
      <c r="DB1384">
        <v>20</v>
      </c>
      <c r="DC1384">
        <v>40</v>
      </c>
      <c r="DD1384">
        <v>40</v>
      </c>
      <c r="DE1384">
        <v>5.5</v>
      </c>
      <c r="DF1384">
        <v>45.74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2</v>
      </c>
      <c r="DS1384">
        <v>2</v>
      </c>
      <c r="DV1384" s="2"/>
      <c r="DZ1384" t="b">
        <v>1</v>
      </c>
      <c r="EA1384" s="2" t="s">
        <v>198</v>
      </c>
      <c r="ED1384" s="3">
        <v>46204</v>
      </c>
      <c r="EE1384" s="3">
        <v>46234</v>
      </c>
      <c r="EF1384" s="2" t="s">
        <v>173</v>
      </c>
      <c r="EG1384" t="b">
        <v>1</v>
      </c>
      <c r="EH1384" s="2" t="s">
        <v>174</v>
      </c>
      <c r="EK1384" s="2"/>
    </row>
    <row r="1385" spans="1:141" ht="15">
      <c r="A1385" s="3">
        <v>46204</v>
      </c>
      <c r="B1385">
        <v>7310</v>
      </c>
      <c r="D1385" s="2"/>
      <c r="E1385" t="s">
        <v>176</v>
      </c>
      <c r="F1385" s="2" t="s">
        <v>177</v>
      </c>
      <c r="G1385">
        <v>1</v>
      </c>
      <c r="H1385" s="3">
        <v>38663</v>
      </c>
      <c r="J1385">
        <v>110982</v>
      </c>
      <c r="K1385">
        <v>115982</v>
      </c>
      <c r="L1385">
        <v>138211.883</v>
      </c>
      <c r="M1385">
        <v>22</v>
      </c>
      <c r="N1385">
        <v>8</v>
      </c>
      <c r="O1385">
        <v>1</v>
      </c>
      <c r="P1385">
        <v>31</v>
      </c>
      <c r="Q1385">
        <v>100</v>
      </c>
      <c r="R1385">
        <v>100</v>
      </c>
      <c r="S1385">
        <v>5169632</v>
      </c>
      <c r="T1385">
        <v>978920</v>
      </c>
      <c r="U1385">
        <v>4190712</v>
      </c>
      <c r="V1385">
        <v>20</v>
      </c>
      <c r="W1385">
        <v>3440442</v>
      </c>
      <c r="X1385">
        <v>0</v>
      </c>
      <c r="Y1385">
        <v>0</v>
      </c>
      <c r="Z1385">
        <v>0</v>
      </c>
      <c r="AA1385">
        <v>150000</v>
      </c>
      <c r="AB1385">
        <v>0</v>
      </c>
      <c r="AC1385">
        <v>0</v>
      </c>
      <c r="AD1385">
        <v>0</v>
      </c>
      <c r="AE1385">
        <v>150000</v>
      </c>
      <c r="AF1385">
        <v>0</v>
      </c>
      <c r="AG1385">
        <v>434932</v>
      </c>
      <c r="AH1385">
        <v>0</v>
      </c>
      <c r="AI1385">
        <v>259147</v>
      </c>
      <c r="AJ1385">
        <v>694079</v>
      </c>
      <c r="AK1385">
        <v>414635</v>
      </c>
      <c r="AL1385">
        <v>0</v>
      </c>
      <c r="AM1385">
        <v>370476</v>
      </c>
      <c r="AN1385">
        <v>0</v>
      </c>
      <c r="AO1385">
        <v>55000</v>
      </c>
      <c r="AP1385">
        <v>1534190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45000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334830</v>
      </c>
      <c r="BN1385">
        <v>33480</v>
      </c>
      <c r="BO1385">
        <v>285850</v>
      </c>
      <c r="BP1385">
        <v>226150</v>
      </c>
      <c r="BQ1385">
        <v>46530</v>
      </c>
      <c r="BR1385">
        <v>10330</v>
      </c>
      <c r="BS1385">
        <v>40250</v>
      </c>
      <c r="BT1385">
        <v>0</v>
      </c>
      <c r="BU1385">
        <v>1500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216627.36300000001</v>
      </c>
      <c r="CH1385">
        <v>31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11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20</v>
      </c>
      <c r="DA1385">
        <v>0</v>
      </c>
      <c r="DB1385">
        <v>10</v>
      </c>
      <c r="DC1385">
        <v>30</v>
      </c>
      <c r="DD1385">
        <v>16</v>
      </c>
      <c r="DE1385">
        <v>0</v>
      </c>
      <c r="DF1385">
        <v>35.74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2</v>
      </c>
      <c r="DS1385">
        <v>2</v>
      </c>
      <c r="DV1385" s="2"/>
      <c r="DZ1385" t="b">
        <v>1</v>
      </c>
      <c r="EA1385" s="2" t="s">
        <v>198</v>
      </c>
      <c r="ED1385" s="3">
        <v>46204</v>
      </c>
      <c r="EE1385" s="3">
        <v>46234</v>
      </c>
      <c r="EF1385" s="2" t="s">
        <v>173</v>
      </c>
      <c r="EG1385" t="b">
        <v>1</v>
      </c>
      <c r="EH1385" s="2" t="s">
        <v>174</v>
      </c>
      <c r="EK1385" s="2"/>
    </row>
    <row r="1386" spans="1:141" ht="15">
      <c r="A1386" s="3">
        <v>46204</v>
      </c>
      <c r="B1386">
        <v>7310</v>
      </c>
      <c r="D1386" s="2"/>
      <c r="E1386" t="s">
        <v>176</v>
      </c>
      <c r="F1386" s="2" t="s">
        <v>177</v>
      </c>
      <c r="G1386">
        <v>1</v>
      </c>
      <c r="H1386" s="3">
        <v>38901</v>
      </c>
      <c r="J1386">
        <v>110982</v>
      </c>
      <c r="K1386">
        <v>115982</v>
      </c>
      <c r="L1386">
        <v>138211.883</v>
      </c>
      <c r="M1386">
        <v>22</v>
      </c>
      <c r="N1386">
        <v>8</v>
      </c>
      <c r="O1386">
        <v>1</v>
      </c>
      <c r="P1386">
        <v>31</v>
      </c>
      <c r="Q1386">
        <v>100</v>
      </c>
      <c r="R1386">
        <v>100</v>
      </c>
      <c r="S1386">
        <v>5073022</v>
      </c>
      <c r="T1386">
        <v>1022022</v>
      </c>
      <c r="U1386">
        <v>4051000</v>
      </c>
      <c r="V1386">
        <v>20</v>
      </c>
      <c r="W1386">
        <v>3440442</v>
      </c>
      <c r="X1386">
        <v>0</v>
      </c>
      <c r="Y1386">
        <v>0</v>
      </c>
      <c r="Z1386">
        <v>0</v>
      </c>
      <c r="AA1386">
        <v>150000</v>
      </c>
      <c r="AB1386">
        <v>0</v>
      </c>
      <c r="AC1386">
        <v>0</v>
      </c>
      <c r="AD1386">
        <v>0</v>
      </c>
      <c r="AE1386">
        <v>150000</v>
      </c>
      <c r="AF1386">
        <v>0</v>
      </c>
      <c r="AG1386">
        <v>434932</v>
      </c>
      <c r="AH1386">
        <v>0</v>
      </c>
      <c r="AI1386">
        <v>155488</v>
      </c>
      <c r="AJ1386">
        <v>590420</v>
      </c>
      <c r="AK1386">
        <v>414635</v>
      </c>
      <c r="AL1386">
        <v>0</v>
      </c>
      <c r="AM1386">
        <v>377525</v>
      </c>
      <c r="AN1386">
        <v>0</v>
      </c>
      <c r="AO1386">
        <v>65000</v>
      </c>
      <c r="AP1386">
        <v>1447580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35000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381240</v>
      </c>
      <c r="BN1386">
        <v>38120</v>
      </c>
      <c r="BO1386">
        <v>273550</v>
      </c>
      <c r="BP1386">
        <v>225990</v>
      </c>
      <c r="BQ1386">
        <v>45660</v>
      </c>
      <c r="BR1386">
        <v>10330</v>
      </c>
      <c r="BS1386">
        <v>40250</v>
      </c>
      <c r="BT1386">
        <v>0</v>
      </c>
      <c r="BU1386">
        <v>6882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207634.58199999999</v>
      </c>
      <c r="CH1386">
        <v>31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13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20</v>
      </c>
      <c r="DA1386">
        <v>0</v>
      </c>
      <c r="DB1386">
        <v>6</v>
      </c>
      <c r="DC1386">
        <v>26</v>
      </c>
      <c r="DD1386">
        <v>16</v>
      </c>
      <c r="DE1386">
        <v>0</v>
      </c>
      <c r="DF1386">
        <v>36.42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2</v>
      </c>
      <c r="DS1386">
        <v>2</v>
      </c>
      <c r="DV1386" s="2"/>
      <c r="DZ1386" t="b">
        <v>1</v>
      </c>
      <c r="EA1386" s="2" t="s">
        <v>198</v>
      </c>
      <c r="ED1386" s="3">
        <v>46204</v>
      </c>
      <c r="EE1386" s="3">
        <v>46234</v>
      </c>
      <c r="EF1386" s="2" t="s">
        <v>173</v>
      </c>
      <c r="EG1386" t="b">
        <v>1</v>
      </c>
      <c r="EH1386" s="2" t="s">
        <v>174</v>
      </c>
      <c r="EK1386" s="2"/>
    </row>
    <row r="1387" spans="1:141" ht="15">
      <c r="A1387" s="3">
        <v>46204</v>
      </c>
      <c r="B1387">
        <v>7310</v>
      </c>
      <c r="D1387" s="2"/>
      <c r="E1387" t="s">
        <v>176</v>
      </c>
      <c r="F1387" s="2" t="s">
        <v>177</v>
      </c>
      <c r="G1387">
        <v>1</v>
      </c>
      <c r="H1387" s="3">
        <v>38901</v>
      </c>
      <c r="J1387">
        <v>110982</v>
      </c>
      <c r="K1387">
        <v>116357</v>
      </c>
      <c r="L1387">
        <v>138658.758</v>
      </c>
      <c r="M1387">
        <v>22</v>
      </c>
      <c r="N1387">
        <v>8</v>
      </c>
      <c r="O1387">
        <v>1</v>
      </c>
      <c r="P1387">
        <v>31</v>
      </c>
      <c r="Q1387">
        <v>100</v>
      </c>
      <c r="R1387">
        <v>100</v>
      </c>
      <c r="S1387">
        <v>4958750</v>
      </c>
      <c r="T1387">
        <v>882750</v>
      </c>
      <c r="U1387">
        <v>4076000</v>
      </c>
      <c r="V1387">
        <v>20</v>
      </c>
      <c r="W1387">
        <v>3440442</v>
      </c>
      <c r="X1387">
        <v>0</v>
      </c>
      <c r="Y1387">
        <v>0</v>
      </c>
      <c r="Z1387">
        <v>11250</v>
      </c>
      <c r="AA1387">
        <v>150000</v>
      </c>
      <c r="AB1387">
        <v>0</v>
      </c>
      <c r="AC1387">
        <v>0</v>
      </c>
      <c r="AD1387">
        <v>0</v>
      </c>
      <c r="AE1387">
        <v>161250</v>
      </c>
      <c r="AF1387">
        <v>0</v>
      </c>
      <c r="AG1387">
        <v>436338</v>
      </c>
      <c r="AH1387">
        <v>0</v>
      </c>
      <c r="AI1387">
        <v>155991</v>
      </c>
      <c r="AJ1387">
        <v>592329</v>
      </c>
      <c r="AK1387">
        <v>207988</v>
      </c>
      <c r="AL1387">
        <v>0</v>
      </c>
      <c r="AM1387">
        <v>378746</v>
      </c>
      <c r="AN1387">
        <v>0</v>
      </c>
      <c r="AO1387">
        <v>65000</v>
      </c>
      <c r="AP1387">
        <v>1244063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77995</v>
      </c>
      <c r="AZ1387">
        <v>0</v>
      </c>
      <c r="BA1387">
        <v>0</v>
      </c>
      <c r="BB1387">
        <v>35000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266900</v>
      </c>
      <c r="BN1387">
        <v>26690</v>
      </c>
      <c r="BO1387">
        <v>274500</v>
      </c>
      <c r="BP1387">
        <v>215610</v>
      </c>
      <c r="BQ1387">
        <v>44630</v>
      </c>
      <c r="BR1387">
        <v>10330</v>
      </c>
      <c r="BS1387">
        <v>40380</v>
      </c>
      <c r="BT1387">
        <v>3000</v>
      </c>
      <c r="BU1387">
        <v>710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210382.495</v>
      </c>
      <c r="CH1387">
        <v>31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13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20</v>
      </c>
      <c r="DA1387">
        <v>0</v>
      </c>
      <c r="DB1387">
        <v>6</v>
      </c>
      <c r="DC1387">
        <v>26</v>
      </c>
      <c r="DD1387">
        <v>8</v>
      </c>
      <c r="DE1387">
        <v>0</v>
      </c>
      <c r="DF1387">
        <v>36.42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1</v>
      </c>
      <c r="DR1387">
        <v>2</v>
      </c>
      <c r="DS1387">
        <v>2</v>
      </c>
      <c r="DV1387" s="2"/>
      <c r="DZ1387" t="b">
        <v>1</v>
      </c>
      <c r="EA1387" s="2" t="s">
        <v>198</v>
      </c>
      <c r="ED1387" s="3">
        <v>46204</v>
      </c>
      <c r="EE1387" s="3">
        <v>46234</v>
      </c>
      <c r="EF1387" s="2" t="s">
        <v>173</v>
      </c>
      <c r="EG1387" t="b">
        <v>1</v>
      </c>
      <c r="EH1387" s="2" t="s">
        <v>174</v>
      </c>
      <c r="EK1387" s="2"/>
    </row>
    <row r="1388" spans="1:141" ht="15">
      <c r="A1388" s="3">
        <v>46204</v>
      </c>
      <c r="B1388">
        <v>7310</v>
      </c>
      <c r="D1388" s="2"/>
      <c r="E1388" t="s">
        <v>179</v>
      </c>
      <c r="F1388" s="2" t="s">
        <v>180</v>
      </c>
      <c r="G1388">
        <v>22</v>
      </c>
      <c r="H1388" s="3">
        <v>38274</v>
      </c>
      <c r="J1388">
        <v>109524.966</v>
      </c>
      <c r="K1388">
        <v>115274.933</v>
      </c>
      <c r="L1388">
        <v>137369.29500000001</v>
      </c>
      <c r="M1388">
        <v>22</v>
      </c>
      <c r="N1388">
        <v>8</v>
      </c>
      <c r="O1388">
        <v>1</v>
      </c>
      <c r="P1388">
        <v>31</v>
      </c>
      <c r="Q1388">
        <v>100</v>
      </c>
      <c r="R1388">
        <v>100</v>
      </c>
      <c r="S1388">
        <v>5021925</v>
      </c>
      <c r="T1388">
        <v>978320</v>
      </c>
      <c r="U1388">
        <v>4043605</v>
      </c>
      <c r="V1388">
        <v>21</v>
      </c>
      <c r="W1388">
        <v>3395273</v>
      </c>
      <c r="X1388">
        <v>0</v>
      </c>
      <c r="Y1388">
        <v>0</v>
      </c>
      <c r="Z1388">
        <v>15000</v>
      </c>
      <c r="AA1388">
        <v>157500</v>
      </c>
      <c r="AB1388">
        <v>0</v>
      </c>
      <c r="AC1388">
        <v>0</v>
      </c>
      <c r="AD1388">
        <v>0</v>
      </c>
      <c r="AE1388">
        <v>172500</v>
      </c>
      <c r="AF1388">
        <v>0</v>
      </c>
      <c r="AG1388">
        <v>432280</v>
      </c>
      <c r="AH1388">
        <v>0</v>
      </c>
      <c r="AI1388">
        <v>154540</v>
      </c>
      <c r="AJ1388">
        <v>586821</v>
      </c>
      <c r="AK1388">
        <v>412107</v>
      </c>
      <c r="AL1388">
        <v>0</v>
      </c>
      <c r="AM1388">
        <v>375224</v>
      </c>
      <c r="AN1388">
        <v>0</v>
      </c>
      <c r="AO1388">
        <v>65000</v>
      </c>
      <c r="AP1388">
        <v>1439152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15000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329190</v>
      </c>
      <c r="BN1388">
        <v>32910</v>
      </c>
      <c r="BO1388">
        <v>280390</v>
      </c>
      <c r="BP1388">
        <v>224440</v>
      </c>
      <c r="BQ1388">
        <v>45200</v>
      </c>
      <c r="BR1388">
        <v>10190</v>
      </c>
      <c r="BS1388">
        <v>40000</v>
      </c>
      <c r="BT1388">
        <v>11000</v>
      </c>
      <c r="BU1388">
        <v>5000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204454.791</v>
      </c>
      <c r="CH1388">
        <v>31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13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20</v>
      </c>
      <c r="DA1388">
        <v>0</v>
      </c>
      <c r="DB1388">
        <v>6</v>
      </c>
      <c r="DC1388">
        <v>26</v>
      </c>
      <c r="DD1388">
        <v>16</v>
      </c>
      <c r="DE1388">
        <v>0</v>
      </c>
      <c r="DF1388">
        <v>36.42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2</v>
      </c>
      <c r="DS1388">
        <v>2</v>
      </c>
      <c r="DV1388" s="2"/>
      <c r="DZ1388" t="b">
        <v>1</v>
      </c>
      <c r="EA1388" s="2" t="s">
        <v>198</v>
      </c>
      <c r="ED1388" s="3">
        <v>46204</v>
      </c>
      <c r="EE1388" s="3">
        <v>46234</v>
      </c>
      <c r="EF1388" s="2" t="s">
        <v>173</v>
      </c>
      <c r="EG1388" t="b">
        <v>1</v>
      </c>
      <c r="EH1388" s="2" t="s">
        <v>174</v>
      </c>
      <c r="EK1388" s="2"/>
    </row>
    <row r="1389" spans="1:141" ht="15">
      <c r="A1389" s="3">
        <v>46204</v>
      </c>
      <c r="B1389">
        <v>7310</v>
      </c>
      <c r="D1389" s="2"/>
      <c r="E1389" t="s">
        <v>179</v>
      </c>
      <c r="F1389" s="2" t="s">
        <v>180</v>
      </c>
      <c r="G1389">
        <v>15</v>
      </c>
      <c r="H1389" s="3">
        <v>40801</v>
      </c>
      <c r="J1389">
        <v>105444.966</v>
      </c>
      <c r="K1389">
        <v>108944.933</v>
      </c>
      <c r="L1389">
        <v>129826.045</v>
      </c>
      <c r="M1389">
        <v>22</v>
      </c>
      <c r="N1389">
        <v>8</v>
      </c>
      <c r="O1389">
        <v>1</v>
      </c>
      <c r="P1389">
        <v>31</v>
      </c>
      <c r="Q1389">
        <v>100</v>
      </c>
      <c r="R1389">
        <v>100</v>
      </c>
      <c r="S1389">
        <v>4524964</v>
      </c>
      <c r="T1389">
        <v>890650</v>
      </c>
      <c r="U1389">
        <v>3634314</v>
      </c>
      <c r="V1389">
        <v>14</v>
      </c>
      <c r="W1389">
        <v>3268793</v>
      </c>
      <c r="X1389">
        <v>0</v>
      </c>
      <c r="Y1389">
        <v>0</v>
      </c>
      <c r="Z1389">
        <v>0</v>
      </c>
      <c r="AA1389">
        <v>105000</v>
      </c>
      <c r="AB1389">
        <v>0</v>
      </c>
      <c r="AC1389">
        <v>0</v>
      </c>
      <c r="AD1389">
        <v>0</v>
      </c>
      <c r="AE1389">
        <v>105000</v>
      </c>
      <c r="AF1389">
        <v>0</v>
      </c>
      <c r="AG1389">
        <v>408543</v>
      </c>
      <c r="AH1389">
        <v>0</v>
      </c>
      <c r="AI1389">
        <v>146054</v>
      </c>
      <c r="AJ1389">
        <v>554597</v>
      </c>
      <c r="AK1389">
        <v>194739</v>
      </c>
      <c r="AL1389">
        <v>0</v>
      </c>
      <c r="AM1389">
        <v>331835</v>
      </c>
      <c r="AN1389">
        <v>0</v>
      </c>
      <c r="AO1389">
        <v>60000</v>
      </c>
      <c r="AP1389">
        <v>1141171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10000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305130</v>
      </c>
      <c r="BN1389">
        <v>30510</v>
      </c>
      <c r="BO1389">
        <v>260340</v>
      </c>
      <c r="BP1389">
        <v>201320</v>
      </c>
      <c r="BQ1389">
        <v>40720</v>
      </c>
      <c r="BR1389">
        <v>9810</v>
      </c>
      <c r="BS1389">
        <v>37820</v>
      </c>
      <c r="BT1389">
        <v>0</v>
      </c>
      <c r="BU1389">
        <v>5000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196034.802</v>
      </c>
      <c r="CH1389">
        <v>31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12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20</v>
      </c>
      <c r="DA1389">
        <v>0</v>
      </c>
      <c r="DB1389">
        <v>6</v>
      </c>
      <c r="DC1389">
        <v>26</v>
      </c>
      <c r="DD1389">
        <v>8</v>
      </c>
      <c r="DE1389">
        <v>0</v>
      </c>
      <c r="DF1389">
        <v>34.08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2</v>
      </c>
      <c r="DS1389">
        <v>2</v>
      </c>
      <c r="DV1389" s="2"/>
      <c r="DZ1389" t="b">
        <v>1</v>
      </c>
      <c r="EA1389" s="2" t="s">
        <v>198</v>
      </c>
      <c r="ED1389" s="3">
        <v>46204</v>
      </c>
      <c r="EE1389" s="3">
        <v>46234</v>
      </c>
      <c r="EF1389" s="2" t="s">
        <v>173</v>
      </c>
      <c r="EG1389" t="b">
        <v>1</v>
      </c>
      <c r="EH1389" s="2" t="s">
        <v>174</v>
      </c>
      <c r="EK1389" s="2"/>
    </row>
    <row r="1390" spans="1:141" ht="15">
      <c r="A1390" s="3">
        <v>46204</v>
      </c>
      <c r="B1390">
        <v>7320</v>
      </c>
      <c r="D1390" s="2"/>
      <c r="E1390" t="s">
        <v>170</v>
      </c>
      <c r="F1390" s="2" t="s">
        <v>171</v>
      </c>
      <c r="G1390">
        <v>14</v>
      </c>
      <c r="H1390" s="3">
        <v>36535</v>
      </c>
      <c r="J1390">
        <v>141012.25599999999</v>
      </c>
      <c r="K1390">
        <v>147762.23300000001</v>
      </c>
      <c r="L1390">
        <v>176083.32800000001</v>
      </c>
      <c r="M1390">
        <v>22</v>
      </c>
      <c r="N1390">
        <v>8</v>
      </c>
      <c r="O1390">
        <v>1</v>
      </c>
      <c r="P1390">
        <v>31</v>
      </c>
      <c r="Q1390">
        <v>100</v>
      </c>
      <c r="R1390">
        <v>100</v>
      </c>
      <c r="S1390">
        <v>6683523</v>
      </c>
      <c r="T1390">
        <v>1248523</v>
      </c>
      <c r="U1390">
        <v>5435000</v>
      </c>
      <c r="V1390">
        <v>26</v>
      </c>
      <c r="W1390">
        <v>4371379</v>
      </c>
      <c r="X1390">
        <v>0</v>
      </c>
      <c r="Y1390">
        <v>0</v>
      </c>
      <c r="Z1390">
        <v>7500</v>
      </c>
      <c r="AA1390">
        <v>195000</v>
      </c>
      <c r="AB1390">
        <v>0</v>
      </c>
      <c r="AC1390">
        <v>0</v>
      </c>
      <c r="AD1390">
        <v>0</v>
      </c>
      <c r="AE1390">
        <v>202500</v>
      </c>
      <c r="AF1390">
        <v>0</v>
      </c>
      <c r="AG1390">
        <v>554108</v>
      </c>
      <c r="AH1390">
        <v>0</v>
      </c>
      <c r="AI1390">
        <v>198093</v>
      </c>
      <c r="AJ1390">
        <v>752202</v>
      </c>
      <c r="AK1390">
        <v>792374</v>
      </c>
      <c r="AL1390">
        <v>0</v>
      </c>
      <c r="AM1390">
        <v>450068</v>
      </c>
      <c r="AN1390">
        <v>0</v>
      </c>
      <c r="AO1390">
        <v>60000</v>
      </c>
      <c r="AP1390">
        <v>2054644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55000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450380</v>
      </c>
      <c r="BN1390">
        <v>45030</v>
      </c>
      <c r="BO1390">
        <v>313020</v>
      </c>
      <c r="BP1390">
        <v>298350</v>
      </c>
      <c r="BQ1390">
        <v>60150</v>
      </c>
      <c r="BR1390">
        <v>13120</v>
      </c>
      <c r="BS1390">
        <v>51270</v>
      </c>
      <c r="BT1390">
        <v>11000</v>
      </c>
      <c r="BU1390">
        <v>6203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272887.11</v>
      </c>
      <c r="CH1390">
        <v>31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12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20</v>
      </c>
      <c r="DA1390">
        <v>0</v>
      </c>
      <c r="DB1390">
        <v>6</v>
      </c>
      <c r="DC1390">
        <v>26</v>
      </c>
      <c r="DD1390">
        <v>24</v>
      </c>
      <c r="DE1390">
        <v>0</v>
      </c>
      <c r="DF1390">
        <v>34.08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2</v>
      </c>
      <c r="DR1390">
        <v>2</v>
      </c>
      <c r="DS1390">
        <v>2</v>
      </c>
      <c r="DV1390" s="2"/>
      <c r="DZ1390" t="b">
        <v>1</v>
      </c>
      <c r="EA1390" s="2" t="s">
        <v>199</v>
      </c>
      <c r="ED1390" s="3">
        <v>46204</v>
      </c>
      <c r="EE1390" s="3">
        <v>46234</v>
      </c>
      <c r="EF1390" s="2" t="s">
        <v>173</v>
      </c>
      <c r="EG1390" t="b">
        <v>1</v>
      </c>
      <c r="EH1390" s="2" t="s">
        <v>174</v>
      </c>
      <c r="EK1390" s="2"/>
    </row>
    <row r="1391" spans="1:141" ht="15">
      <c r="A1391" s="3">
        <v>46204</v>
      </c>
      <c r="B1391">
        <v>7320</v>
      </c>
      <c r="D1391" s="2"/>
      <c r="E1391" t="s">
        <v>176</v>
      </c>
      <c r="F1391" s="2" t="s">
        <v>177</v>
      </c>
      <c r="G1391">
        <v>7</v>
      </c>
      <c r="H1391" s="3">
        <v>37391</v>
      </c>
      <c r="J1391">
        <v>116033</v>
      </c>
      <c r="K1391">
        <v>122283</v>
      </c>
      <c r="L1391">
        <v>145720.57500000001</v>
      </c>
      <c r="M1391">
        <v>22</v>
      </c>
      <c r="N1391">
        <v>8</v>
      </c>
      <c r="O1391">
        <v>1</v>
      </c>
      <c r="P1391">
        <v>31</v>
      </c>
      <c r="Q1391">
        <v>100</v>
      </c>
      <c r="R1391">
        <v>100</v>
      </c>
      <c r="S1391">
        <v>5444075</v>
      </c>
      <c r="T1391">
        <v>1070075</v>
      </c>
      <c r="U1391">
        <v>4374000</v>
      </c>
      <c r="V1391">
        <v>24</v>
      </c>
      <c r="W1391">
        <v>3597023</v>
      </c>
      <c r="X1391">
        <v>0</v>
      </c>
      <c r="Y1391">
        <v>0</v>
      </c>
      <c r="Z1391">
        <v>7500</v>
      </c>
      <c r="AA1391">
        <v>180000</v>
      </c>
      <c r="AB1391">
        <v>0</v>
      </c>
      <c r="AC1391">
        <v>0</v>
      </c>
      <c r="AD1391">
        <v>0</v>
      </c>
      <c r="AE1391">
        <v>187500</v>
      </c>
      <c r="AF1391">
        <v>0</v>
      </c>
      <c r="AG1391">
        <v>458561</v>
      </c>
      <c r="AH1391">
        <v>0</v>
      </c>
      <c r="AI1391">
        <v>273226</v>
      </c>
      <c r="AJ1391">
        <v>731787</v>
      </c>
      <c r="AK1391">
        <v>437161</v>
      </c>
      <c r="AL1391">
        <v>0</v>
      </c>
      <c r="AM1391">
        <v>390604</v>
      </c>
      <c r="AN1391">
        <v>0</v>
      </c>
      <c r="AO1391">
        <v>55000</v>
      </c>
      <c r="AP1391">
        <v>1614552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45000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392900</v>
      </c>
      <c r="BN1391">
        <v>39290</v>
      </c>
      <c r="BO1391">
        <v>284470</v>
      </c>
      <c r="BP1391">
        <v>231370</v>
      </c>
      <c r="BQ1391">
        <v>49000</v>
      </c>
      <c r="BR1391">
        <v>10800</v>
      </c>
      <c r="BS1391">
        <v>42430</v>
      </c>
      <c r="BT1391">
        <v>19000</v>
      </c>
      <c r="BU1391">
        <v>815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221598.538</v>
      </c>
      <c r="CH1391">
        <v>31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11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20</v>
      </c>
      <c r="DA1391">
        <v>0</v>
      </c>
      <c r="DB1391">
        <v>10</v>
      </c>
      <c r="DC1391">
        <v>30</v>
      </c>
      <c r="DD1391">
        <v>16</v>
      </c>
      <c r="DE1391">
        <v>0</v>
      </c>
      <c r="DF1391">
        <v>35.74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1</v>
      </c>
      <c r="DR1391">
        <v>2</v>
      </c>
      <c r="DS1391">
        <v>2</v>
      </c>
      <c r="DV1391" s="2"/>
      <c r="DZ1391" t="b">
        <v>1</v>
      </c>
      <c r="EA1391" s="2" t="s">
        <v>199</v>
      </c>
      <c r="ED1391" s="3">
        <v>46204</v>
      </c>
      <c r="EE1391" s="3">
        <v>46234</v>
      </c>
      <c r="EF1391" s="2" t="s">
        <v>173</v>
      </c>
      <c r="EG1391" t="b">
        <v>1</v>
      </c>
      <c r="EH1391" s="2" t="s">
        <v>174</v>
      </c>
      <c r="EK1391" s="2"/>
    </row>
    <row r="1392" spans="1:141" ht="15">
      <c r="A1392" s="3">
        <v>46204</v>
      </c>
      <c r="B1392">
        <v>7320</v>
      </c>
      <c r="D1392" s="2"/>
      <c r="E1392" t="s">
        <v>176</v>
      </c>
      <c r="F1392" s="2" t="s">
        <v>177</v>
      </c>
      <c r="G1392">
        <v>16</v>
      </c>
      <c r="H1392" s="3">
        <v>37627</v>
      </c>
      <c r="J1392">
        <v>121577</v>
      </c>
      <c r="K1392">
        <v>127827</v>
      </c>
      <c r="L1392">
        <v>152327.17499999999</v>
      </c>
      <c r="M1392">
        <v>22</v>
      </c>
      <c r="N1392">
        <v>8</v>
      </c>
      <c r="O1392">
        <v>1</v>
      </c>
      <c r="P1392">
        <v>31</v>
      </c>
      <c r="Q1392">
        <v>100</v>
      </c>
      <c r="R1392">
        <v>100</v>
      </c>
      <c r="S1392">
        <v>5646446</v>
      </c>
      <c r="T1392">
        <v>1183640</v>
      </c>
      <c r="U1392">
        <v>4462806</v>
      </c>
      <c r="V1392">
        <v>23</v>
      </c>
      <c r="W1392">
        <v>3753689</v>
      </c>
      <c r="X1392">
        <v>0</v>
      </c>
      <c r="Y1392">
        <v>0</v>
      </c>
      <c r="Z1392">
        <v>15000</v>
      </c>
      <c r="AA1392">
        <v>172500</v>
      </c>
      <c r="AB1392">
        <v>0</v>
      </c>
      <c r="AC1392">
        <v>0</v>
      </c>
      <c r="AD1392">
        <v>0</v>
      </c>
      <c r="AE1392">
        <v>187500</v>
      </c>
      <c r="AF1392">
        <v>0</v>
      </c>
      <c r="AG1392">
        <v>479351</v>
      </c>
      <c r="AH1392">
        <v>0</v>
      </c>
      <c r="AI1392">
        <v>285613</v>
      </c>
      <c r="AJ1392">
        <v>764964</v>
      </c>
      <c r="AK1392">
        <v>456981</v>
      </c>
      <c r="AL1392">
        <v>0</v>
      </c>
      <c r="AM1392">
        <v>408312</v>
      </c>
      <c r="AN1392">
        <v>0</v>
      </c>
      <c r="AO1392">
        <v>55000</v>
      </c>
      <c r="AP1392">
        <v>1685257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20000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457040</v>
      </c>
      <c r="BN1392">
        <v>45700</v>
      </c>
      <c r="BO1392">
        <v>313020</v>
      </c>
      <c r="BP1392">
        <v>250590</v>
      </c>
      <c r="BQ1392">
        <v>50820</v>
      </c>
      <c r="BR1392">
        <v>11270</v>
      </c>
      <c r="BS1392">
        <v>44200</v>
      </c>
      <c r="BT1392">
        <v>1000</v>
      </c>
      <c r="BU1392">
        <v>10000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240685.198</v>
      </c>
      <c r="CH1392">
        <v>31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11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20</v>
      </c>
      <c r="DA1392">
        <v>0</v>
      </c>
      <c r="DB1392">
        <v>10</v>
      </c>
      <c r="DC1392">
        <v>30</v>
      </c>
      <c r="DD1392">
        <v>16</v>
      </c>
      <c r="DE1392">
        <v>0</v>
      </c>
      <c r="DF1392">
        <v>35.74</v>
      </c>
      <c r="DG1392">
        <v>0</v>
      </c>
      <c r="DH1392">
        <v>0</v>
      </c>
      <c r="DI1392">
        <v>0</v>
      </c>
      <c r="DJ1392">
        <v>1</v>
      </c>
      <c r="DK1392">
        <v>0</v>
      </c>
      <c r="DL1392">
        <v>0</v>
      </c>
      <c r="DM1392">
        <v>0</v>
      </c>
      <c r="DN1392">
        <v>1</v>
      </c>
      <c r="DO1392">
        <v>0</v>
      </c>
      <c r="DP1392">
        <v>0</v>
      </c>
      <c r="DQ1392">
        <v>0</v>
      </c>
      <c r="DR1392">
        <v>2</v>
      </c>
      <c r="DS1392">
        <v>2</v>
      </c>
      <c r="DV1392" s="2"/>
      <c r="DZ1392" t="b">
        <v>1</v>
      </c>
      <c r="EA1392" s="2" t="s">
        <v>199</v>
      </c>
      <c r="ED1392" s="3">
        <v>46204</v>
      </c>
      <c r="EE1392" s="3">
        <v>46234</v>
      </c>
      <c r="EF1392" s="2" t="s">
        <v>173</v>
      </c>
      <c r="EG1392" t="b">
        <v>1</v>
      </c>
      <c r="EH1392" s="2" t="s">
        <v>174</v>
      </c>
      <c r="EK1392" s="2"/>
    </row>
    <row r="1393" spans="1:141" ht="15">
      <c r="A1393" s="3">
        <v>46204</v>
      </c>
      <c r="B1393">
        <v>7320</v>
      </c>
      <c r="D1393" s="2"/>
      <c r="E1393" t="s">
        <v>176</v>
      </c>
      <c r="F1393" s="2" t="s">
        <v>177</v>
      </c>
      <c r="G1393">
        <v>11</v>
      </c>
      <c r="H1393" s="3">
        <v>37914</v>
      </c>
      <c r="J1393">
        <v>118803</v>
      </c>
      <c r="K1393">
        <v>124553</v>
      </c>
      <c r="L1393">
        <v>148425.658</v>
      </c>
      <c r="M1393">
        <v>22</v>
      </c>
      <c r="N1393">
        <v>8</v>
      </c>
      <c r="O1393">
        <v>1</v>
      </c>
      <c r="P1393">
        <v>31</v>
      </c>
      <c r="Q1393">
        <v>100</v>
      </c>
      <c r="R1393">
        <v>100</v>
      </c>
      <c r="S1393">
        <v>5335867</v>
      </c>
      <c r="T1393">
        <v>993860</v>
      </c>
      <c r="U1393">
        <v>4342007</v>
      </c>
      <c r="V1393">
        <v>22</v>
      </c>
      <c r="W1393">
        <v>3682893</v>
      </c>
      <c r="X1393">
        <v>0</v>
      </c>
      <c r="Y1393">
        <v>0</v>
      </c>
      <c r="Z1393">
        <v>7500</v>
      </c>
      <c r="AA1393">
        <v>165000</v>
      </c>
      <c r="AB1393">
        <v>0</v>
      </c>
      <c r="AC1393">
        <v>0</v>
      </c>
      <c r="AD1393">
        <v>0</v>
      </c>
      <c r="AE1393">
        <v>172500</v>
      </c>
      <c r="AF1393">
        <v>0</v>
      </c>
      <c r="AG1393">
        <v>467073</v>
      </c>
      <c r="AH1393">
        <v>0</v>
      </c>
      <c r="AI1393">
        <v>278298</v>
      </c>
      <c r="AJ1393">
        <v>745371</v>
      </c>
      <c r="AK1393">
        <v>222638</v>
      </c>
      <c r="AL1393">
        <v>0</v>
      </c>
      <c r="AM1393">
        <v>371806</v>
      </c>
      <c r="AN1393">
        <v>0</v>
      </c>
      <c r="AO1393">
        <v>50000</v>
      </c>
      <c r="AP1393">
        <v>1389815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55659</v>
      </c>
      <c r="AZ1393">
        <v>0</v>
      </c>
      <c r="BA1393">
        <v>0</v>
      </c>
      <c r="BB1393">
        <v>35000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312170</v>
      </c>
      <c r="BN1393">
        <v>31210</v>
      </c>
      <c r="BO1393">
        <v>303190</v>
      </c>
      <c r="BP1393">
        <v>233000</v>
      </c>
      <c r="BQ1393">
        <v>48020</v>
      </c>
      <c r="BR1393">
        <v>11050</v>
      </c>
      <c r="BS1393">
        <v>43220</v>
      </c>
      <c r="BT1393">
        <v>2000</v>
      </c>
      <c r="BU1393">
        <v>10000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231958.473</v>
      </c>
      <c r="CH1393">
        <v>31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10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20</v>
      </c>
      <c r="DA1393">
        <v>0</v>
      </c>
      <c r="DB1393">
        <v>10</v>
      </c>
      <c r="DC1393">
        <v>30</v>
      </c>
      <c r="DD1393">
        <v>8</v>
      </c>
      <c r="DE1393">
        <v>0</v>
      </c>
      <c r="DF1393">
        <v>33.4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2</v>
      </c>
      <c r="DS1393">
        <v>2</v>
      </c>
      <c r="DV1393" s="2"/>
      <c r="DZ1393" t="b">
        <v>1</v>
      </c>
      <c r="EA1393" s="2" t="s">
        <v>199</v>
      </c>
      <c r="ED1393" s="3">
        <v>46204</v>
      </c>
      <c r="EE1393" s="3">
        <v>46234</v>
      </c>
      <c r="EF1393" s="2" t="s">
        <v>173</v>
      </c>
      <c r="EG1393" t="b">
        <v>1</v>
      </c>
      <c r="EH1393" s="2" t="s">
        <v>174</v>
      </c>
      <c r="EK1393" s="2"/>
    </row>
    <row r="1394" spans="1:141" ht="15">
      <c r="A1394" s="3">
        <v>46204</v>
      </c>
      <c r="B1394">
        <v>7320</v>
      </c>
      <c r="D1394" s="2"/>
      <c r="E1394" t="s">
        <v>176</v>
      </c>
      <c r="F1394" s="2" t="s">
        <v>177</v>
      </c>
      <c r="G1394">
        <v>6</v>
      </c>
      <c r="H1394" s="3">
        <v>37914</v>
      </c>
      <c r="J1394">
        <v>115300</v>
      </c>
      <c r="K1394">
        <v>120800</v>
      </c>
      <c r="L1394">
        <v>143953.33300000001</v>
      </c>
      <c r="M1394">
        <v>22</v>
      </c>
      <c r="N1394">
        <v>8</v>
      </c>
      <c r="O1394">
        <v>1</v>
      </c>
      <c r="P1394">
        <v>31</v>
      </c>
      <c r="Q1394">
        <v>100</v>
      </c>
      <c r="R1394">
        <v>100</v>
      </c>
      <c r="S1394">
        <v>5671442</v>
      </c>
      <c r="T1394">
        <v>1040390</v>
      </c>
      <c r="U1394">
        <v>4631052</v>
      </c>
      <c r="V1394">
        <v>22</v>
      </c>
      <c r="W1394">
        <v>3574300</v>
      </c>
      <c r="X1394">
        <v>0</v>
      </c>
      <c r="Y1394">
        <v>0</v>
      </c>
      <c r="Z1394">
        <v>0</v>
      </c>
      <c r="AA1394">
        <v>165000</v>
      </c>
      <c r="AB1394">
        <v>0</v>
      </c>
      <c r="AC1394">
        <v>0</v>
      </c>
      <c r="AD1394">
        <v>0</v>
      </c>
      <c r="AE1394">
        <v>165000</v>
      </c>
      <c r="AF1394">
        <v>0</v>
      </c>
      <c r="AG1394">
        <v>453000</v>
      </c>
      <c r="AH1394">
        <v>0</v>
      </c>
      <c r="AI1394">
        <v>539824</v>
      </c>
      <c r="AJ1394">
        <v>992824</v>
      </c>
      <c r="AK1394">
        <v>431859</v>
      </c>
      <c r="AL1394">
        <v>0</v>
      </c>
      <c r="AM1394">
        <v>407459</v>
      </c>
      <c r="AN1394">
        <v>0</v>
      </c>
      <c r="AO1394">
        <v>55000</v>
      </c>
      <c r="AP1394">
        <v>1887142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45000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341260</v>
      </c>
      <c r="BN1394">
        <v>34120</v>
      </c>
      <c r="BO1394">
        <v>303050</v>
      </c>
      <c r="BP1394">
        <v>250770</v>
      </c>
      <c r="BQ1394">
        <v>51040</v>
      </c>
      <c r="BR1394">
        <v>10730</v>
      </c>
      <c r="BS1394">
        <v>41920</v>
      </c>
      <c r="BT1394">
        <v>0</v>
      </c>
      <c r="BU1394">
        <v>7500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229588.011</v>
      </c>
      <c r="CH1394">
        <v>31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11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20</v>
      </c>
      <c r="DA1394">
        <v>0</v>
      </c>
      <c r="DB1394">
        <v>20</v>
      </c>
      <c r="DC1394">
        <v>40</v>
      </c>
      <c r="DD1394">
        <v>16</v>
      </c>
      <c r="DE1394">
        <v>0</v>
      </c>
      <c r="DF1394">
        <v>37.74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2</v>
      </c>
      <c r="DS1394">
        <v>2</v>
      </c>
      <c r="DV1394" s="2"/>
      <c r="DZ1394" t="b">
        <v>1</v>
      </c>
      <c r="EA1394" s="2" t="s">
        <v>199</v>
      </c>
      <c r="ED1394" s="3">
        <v>46204</v>
      </c>
      <c r="EE1394" s="3">
        <v>46234</v>
      </c>
      <c r="EF1394" s="2" t="s">
        <v>173</v>
      </c>
      <c r="EG1394" t="b">
        <v>1</v>
      </c>
      <c r="EH1394" s="2" t="s">
        <v>174</v>
      </c>
      <c r="EK1394" s="2"/>
    </row>
    <row r="1395" spans="1:141" ht="15">
      <c r="A1395" s="3">
        <v>46204</v>
      </c>
      <c r="B1395">
        <v>7320</v>
      </c>
      <c r="D1395" s="2"/>
      <c r="E1395" t="s">
        <v>176</v>
      </c>
      <c r="F1395" s="2" t="s">
        <v>177</v>
      </c>
      <c r="G1395">
        <v>3</v>
      </c>
      <c r="H1395" s="3">
        <v>37935</v>
      </c>
      <c r="J1395">
        <v>112762</v>
      </c>
      <c r="K1395">
        <v>118262</v>
      </c>
      <c r="L1395">
        <v>140928.883</v>
      </c>
      <c r="M1395">
        <v>22</v>
      </c>
      <c r="N1395">
        <v>8</v>
      </c>
      <c r="O1395">
        <v>1</v>
      </c>
      <c r="P1395">
        <v>31</v>
      </c>
      <c r="Q1395">
        <v>100</v>
      </c>
      <c r="R1395">
        <v>100</v>
      </c>
      <c r="S1395">
        <v>5233891</v>
      </c>
      <c r="T1395">
        <v>1052891</v>
      </c>
      <c r="U1395">
        <v>4181000</v>
      </c>
      <c r="V1395">
        <v>22</v>
      </c>
      <c r="W1395">
        <v>3495622</v>
      </c>
      <c r="X1395">
        <v>0</v>
      </c>
      <c r="Y1395">
        <v>0</v>
      </c>
      <c r="Z1395">
        <v>0</v>
      </c>
      <c r="AA1395">
        <v>165000</v>
      </c>
      <c r="AB1395">
        <v>0</v>
      </c>
      <c r="AC1395">
        <v>0</v>
      </c>
      <c r="AD1395">
        <v>0</v>
      </c>
      <c r="AE1395">
        <v>165000</v>
      </c>
      <c r="AF1395">
        <v>0</v>
      </c>
      <c r="AG1395">
        <v>443482</v>
      </c>
      <c r="AH1395">
        <v>0</v>
      </c>
      <c r="AI1395">
        <v>264241</v>
      </c>
      <c r="AJ1395">
        <v>707724</v>
      </c>
      <c r="AK1395">
        <v>422786</v>
      </c>
      <c r="AL1395">
        <v>0</v>
      </c>
      <c r="AM1395">
        <v>377759</v>
      </c>
      <c r="AN1395">
        <v>0</v>
      </c>
      <c r="AO1395">
        <v>55000</v>
      </c>
      <c r="AP1395">
        <v>1563269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10000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405580</v>
      </c>
      <c r="BN1395">
        <v>40550</v>
      </c>
      <c r="BO1395">
        <v>264140</v>
      </c>
      <c r="BP1395">
        <v>222500</v>
      </c>
      <c r="BQ1395">
        <v>47110</v>
      </c>
      <c r="BR1395">
        <v>10490</v>
      </c>
      <c r="BS1395">
        <v>41040</v>
      </c>
      <c r="BT1395">
        <v>21000</v>
      </c>
      <c r="BU1395">
        <v>481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207371.09899999999</v>
      </c>
      <c r="CH1395">
        <v>31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11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20</v>
      </c>
      <c r="DA1395">
        <v>0</v>
      </c>
      <c r="DB1395">
        <v>10</v>
      </c>
      <c r="DC1395">
        <v>30</v>
      </c>
      <c r="DD1395">
        <v>16</v>
      </c>
      <c r="DE1395">
        <v>0</v>
      </c>
      <c r="DF1395">
        <v>35.74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1</v>
      </c>
      <c r="DR1395">
        <v>2</v>
      </c>
      <c r="DS1395">
        <v>2</v>
      </c>
      <c r="DV1395" s="2"/>
      <c r="DZ1395" t="b">
        <v>1</v>
      </c>
      <c r="EA1395" s="2" t="s">
        <v>199</v>
      </c>
      <c r="ED1395" s="3">
        <v>46204</v>
      </c>
      <c r="EE1395" s="3">
        <v>46234</v>
      </c>
      <c r="EF1395" s="2" t="s">
        <v>173</v>
      </c>
      <c r="EG1395" t="b">
        <v>1</v>
      </c>
      <c r="EH1395" s="2" t="s">
        <v>174</v>
      </c>
      <c r="EK1395" s="2"/>
    </row>
    <row r="1396" spans="1:141" ht="15">
      <c r="A1396" s="3">
        <v>46204</v>
      </c>
      <c r="B1396">
        <v>7320</v>
      </c>
      <c r="D1396" s="2"/>
      <c r="E1396" t="s">
        <v>176</v>
      </c>
      <c r="F1396" s="2" t="s">
        <v>177</v>
      </c>
      <c r="G1396">
        <v>16</v>
      </c>
      <c r="H1396" s="3">
        <v>37956</v>
      </c>
      <c r="J1396">
        <v>121577</v>
      </c>
      <c r="K1396">
        <v>127452</v>
      </c>
      <c r="L1396">
        <v>151880.29999999999</v>
      </c>
      <c r="M1396">
        <v>22</v>
      </c>
      <c r="N1396">
        <v>8</v>
      </c>
      <c r="O1396">
        <v>1</v>
      </c>
      <c r="P1396">
        <v>31</v>
      </c>
      <c r="Q1396">
        <v>100</v>
      </c>
      <c r="R1396">
        <v>100</v>
      </c>
      <c r="S1396">
        <v>5908433</v>
      </c>
      <c r="T1396">
        <v>1096433</v>
      </c>
      <c r="U1396">
        <v>4812000</v>
      </c>
      <c r="V1396">
        <v>22</v>
      </c>
      <c r="W1396">
        <v>3768887</v>
      </c>
      <c r="X1396">
        <v>0</v>
      </c>
      <c r="Y1396">
        <v>0</v>
      </c>
      <c r="Z1396">
        <v>11250</v>
      </c>
      <c r="AA1396">
        <v>165000</v>
      </c>
      <c r="AB1396">
        <v>0</v>
      </c>
      <c r="AC1396">
        <v>0</v>
      </c>
      <c r="AD1396">
        <v>0</v>
      </c>
      <c r="AE1396">
        <v>176250</v>
      </c>
      <c r="AF1396">
        <v>0</v>
      </c>
      <c r="AG1396">
        <v>477945</v>
      </c>
      <c r="AH1396">
        <v>0</v>
      </c>
      <c r="AI1396">
        <v>284775</v>
      </c>
      <c r="AJ1396">
        <v>762720</v>
      </c>
      <c r="AK1396">
        <v>683461</v>
      </c>
      <c r="AL1396">
        <v>0</v>
      </c>
      <c r="AM1396">
        <v>407115</v>
      </c>
      <c r="AN1396">
        <v>0</v>
      </c>
      <c r="AO1396">
        <v>55000</v>
      </c>
      <c r="AP1396">
        <v>1908296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55000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357700</v>
      </c>
      <c r="BN1396">
        <v>35770</v>
      </c>
      <c r="BO1396">
        <v>313020</v>
      </c>
      <c r="BP1396">
        <v>260680</v>
      </c>
      <c r="BQ1396">
        <v>53180</v>
      </c>
      <c r="BR1396">
        <v>11310</v>
      </c>
      <c r="BS1396">
        <v>44230</v>
      </c>
      <c r="BT1396">
        <v>13000</v>
      </c>
      <c r="BU1396">
        <v>7543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238691.15400000001</v>
      </c>
      <c r="CH1396">
        <v>31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11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20</v>
      </c>
      <c r="DA1396">
        <v>0</v>
      </c>
      <c r="DB1396">
        <v>10</v>
      </c>
      <c r="DC1396">
        <v>30</v>
      </c>
      <c r="DD1396">
        <v>24</v>
      </c>
      <c r="DE1396">
        <v>0</v>
      </c>
      <c r="DF1396">
        <v>35.74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0.5</v>
      </c>
      <c r="DR1396">
        <v>2</v>
      </c>
      <c r="DS1396">
        <v>2</v>
      </c>
      <c r="DV1396" s="2"/>
      <c r="DZ1396" t="b">
        <v>1</v>
      </c>
      <c r="EA1396" s="2" t="s">
        <v>199</v>
      </c>
      <c r="ED1396" s="3">
        <v>46204</v>
      </c>
      <c r="EE1396" s="3">
        <v>46234</v>
      </c>
      <c r="EF1396" s="2" t="s">
        <v>173</v>
      </c>
      <c r="EG1396" t="b">
        <v>1</v>
      </c>
      <c r="EH1396" s="2" t="s">
        <v>174</v>
      </c>
      <c r="EK1396" s="2"/>
    </row>
    <row r="1397" spans="1:141" ht="15">
      <c r="A1397" s="3">
        <v>46204</v>
      </c>
      <c r="B1397">
        <v>7320</v>
      </c>
      <c r="D1397" s="2"/>
      <c r="E1397" t="s">
        <v>176</v>
      </c>
      <c r="F1397" s="2" t="s">
        <v>177</v>
      </c>
      <c r="G1397">
        <v>9</v>
      </c>
      <c r="H1397" s="3">
        <v>38036</v>
      </c>
      <c r="J1397">
        <v>117499</v>
      </c>
      <c r="K1397">
        <v>122999</v>
      </c>
      <c r="L1397">
        <v>146573.80799999999</v>
      </c>
      <c r="M1397">
        <v>22</v>
      </c>
      <c r="N1397">
        <v>8</v>
      </c>
      <c r="O1397">
        <v>1</v>
      </c>
      <c r="P1397">
        <v>31</v>
      </c>
      <c r="Q1397">
        <v>100</v>
      </c>
      <c r="R1397">
        <v>100</v>
      </c>
      <c r="S1397">
        <v>5153836</v>
      </c>
      <c r="T1397">
        <v>1009380</v>
      </c>
      <c r="U1397">
        <v>4144456</v>
      </c>
      <c r="V1397">
        <v>22</v>
      </c>
      <c r="W1397">
        <v>3642469</v>
      </c>
      <c r="X1397">
        <v>0</v>
      </c>
      <c r="Y1397">
        <v>0</v>
      </c>
      <c r="Z1397">
        <v>0</v>
      </c>
      <c r="AA1397">
        <v>165000</v>
      </c>
      <c r="AB1397">
        <v>0</v>
      </c>
      <c r="AC1397">
        <v>0</v>
      </c>
      <c r="AD1397">
        <v>0</v>
      </c>
      <c r="AE1397">
        <v>165000</v>
      </c>
      <c r="AF1397">
        <v>0</v>
      </c>
      <c r="AG1397">
        <v>461246</v>
      </c>
      <c r="AH1397">
        <v>0</v>
      </c>
      <c r="AI1397">
        <v>164895</v>
      </c>
      <c r="AJ1397">
        <v>626141</v>
      </c>
      <c r="AK1397">
        <v>219860</v>
      </c>
      <c r="AL1397">
        <v>0</v>
      </c>
      <c r="AM1397">
        <v>400366</v>
      </c>
      <c r="AN1397">
        <v>0</v>
      </c>
      <c r="AO1397">
        <v>65000</v>
      </c>
      <c r="AP1397">
        <v>1311367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35000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333940</v>
      </c>
      <c r="BN1397">
        <v>33390</v>
      </c>
      <c r="BO1397">
        <v>290650</v>
      </c>
      <c r="BP1397">
        <v>224410</v>
      </c>
      <c r="BQ1397">
        <v>46380</v>
      </c>
      <c r="BR1397">
        <v>10930</v>
      </c>
      <c r="BS1397">
        <v>42680</v>
      </c>
      <c r="BT1397">
        <v>12000</v>
      </c>
      <c r="BU1397">
        <v>15000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217824.989</v>
      </c>
      <c r="CH1397">
        <v>31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13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20</v>
      </c>
      <c r="DA1397">
        <v>0</v>
      </c>
      <c r="DB1397">
        <v>6</v>
      </c>
      <c r="DC1397">
        <v>26</v>
      </c>
      <c r="DD1397">
        <v>8</v>
      </c>
      <c r="DE1397">
        <v>0</v>
      </c>
      <c r="DF1397">
        <v>36.42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2.5</v>
      </c>
      <c r="DR1397">
        <v>2</v>
      </c>
      <c r="DS1397">
        <v>2</v>
      </c>
      <c r="DV1397" s="2"/>
      <c r="DZ1397" t="b">
        <v>1</v>
      </c>
      <c r="EA1397" s="2" t="s">
        <v>199</v>
      </c>
      <c r="ED1397" s="3">
        <v>46204</v>
      </c>
      <c r="EE1397" s="3">
        <v>46234</v>
      </c>
      <c r="EF1397" s="2" t="s">
        <v>173</v>
      </c>
      <c r="EG1397" t="b">
        <v>1</v>
      </c>
      <c r="EH1397" s="2" t="s">
        <v>174</v>
      </c>
      <c r="EK1397" s="2"/>
    </row>
    <row r="1398" spans="1:141" ht="15">
      <c r="A1398" s="3">
        <v>46204</v>
      </c>
      <c r="B1398">
        <v>7320</v>
      </c>
      <c r="D1398" s="2"/>
      <c r="E1398" t="s">
        <v>176</v>
      </c>
      <c r="F1398" s="2" t="s">
        <v>177</v>
      </c>
      <c r="G1398">
        <v>5</v>
      </c>
      <c r="H1398" s="3">
        <v>38048</v>
      </c>
      <c r="J1398">
        <v>114476</v>
      </c>
      <c r="K1398">
        <v>119976</v>
      </c>
      <c r="L1398">
        <v>142971.4</v>
      </c>
      <c r="M1398">
        <v>22</v>
      </c>
      <c r="N1398">
        <v>8</v>
      </c>
      <c r="O1398">
        <v>1</v>
      </c>
      <c r="P1398">
        <v>31</v>
      </c>
      <c r="Q1398">
        <v>100</v>
      </c>
      <c r="R1398">
        <v>100</v>
      </c>
      <c r="S1398">
        <v>5433405</v>
      </c>
      <c r="T1398">
        <v>1133310</v>
      </c>
      <c r="U1398">
        <v>4300095</v>
      </c>
      <c r="V1398">
        <v>22</v>
      </c>
      <c r="W1398">
        <v>3548756</v>
      </c>
      <c r="X1398">
        <v>0</v>
      </c>
      <c r="Y1398">
        <v>0</v>
      </c>
      <c r="Z1398">
        <v>0</v>
      </c>
      <c r="AA1398">
        <v>165000</v>
      </c>
      <c r="AB1398">
        <v>0</v>
      </c>
      <c r="AC1398">
        <v>0</v>
      </c>
      <c r="AD1398">
        <v>0</v>
      </c>
      <c r="AE1398">
        <v>165000</v>
      </c>
      <c r="AF1398">
        <v>0</v>
      </c>
      <c r="AG1398">
        <v>449910</v>
      </c>
      <c r="AH1398">
        <v>0</v>
      </c>
      <c r="AI1398">
        <v>160842</v>
      </c>
      <c r="AJ1398">
        <v>610752</v>
      </c>
      <c r="AK1398">
        <v>643371</v>
      </c>
      <c r="AL1398">
        <v>0</v>
      </c>
      <c r="AM1398">
        <v>390526</v>
      </c>
      <c r="AN1398">
        <v>0</v>
      </c>
      <c r="AO1398">
        <v>65000</v>
      </c>
      <c r="AP1398">
        <v>1709649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10000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429760</v>
      </c>
      <c r="BN1398">
        <v>42970</v>
      </c>
      <c r="BO1398">
        <v>292500</v>
      </c>
      <c r="BP1398">
        <v>242400</v>
      </c>
      <c r="BQ1398">
        <v>48900</v>
      </c>
      <c r="BR1398">
        <v>10650</v>
      </c>
      <c r="BS1398">
        <v>41630</v>
      </c>
      <c r="BT1398">
        <v>17000</v>
      </c>
      <c r="BU1398">
        <v>7500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222631.16500000001</v>
      </c>
      <c r="CH1398">
        <v>31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13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20</v>
      </c>
      <c r="DA1398">
        <v>0</v>
      </c>
      <c r="DB1398">
        <v>6</v>
      </c>
      <c r="DC1398">
        <v>26</v>
      </c>
      <c r="DD1398">
        <v>24</v>
      </c>
      <c r="DE1398">
        <v>0</v>
      </c>
      <c r="DF1398">
        <v>36.42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2</v>
      </c>
      <c r="DS1398">
        <v>2</v>
      </c>
      <c r="DV1398" s="2"/>
      <c r="DZ1398" t="b">
        <v>1</v>
      </c>
      <c r="EA1398" s="2" t="s">
        <v>199</v>
      </c>
      <c r="ED1398" s="3">
        <v>46204</v>
      </c>
      <c r="EE1398" s="3">
        <v>46234</v>
      </c>
      <c r="EF1398" s="2" t="s">
        <v>173</v>
      </c>
      <c r="EG1398" t="b">
        <v>1</v>
      </c>
      <c r="EH1398" s="2" t="s">
        <v>174</v>
      </c>
      <c r="EK1398" s="2"/>
    </row>
    <row r="1399" spans="1:141" ht="15">
      <c r="A1399" s="3">
        <v>46204</v>
      </c>
      <c r="B1399">
        <v>7320</v>
      </c>
      <c r="D1399" s="2"/>
      <c r="E1399" t="s">
        <v>176</v>
      </c>
      <c r="F1399" s="2" t="s">
        <v>177</v>
      </c>
      <c r="G1399">
        <v>12</v>
      </c>
      <c r="H1399" s="3">
        <v>38061</v>
      </c>
      <c r="J1399">
        <v>119455</v>
      </c>
      <c r="K1399">
        <v>125330</v>
      </c>
      <c r="L1399">
        <v>149351.58300000001</v>
      </c>
      <c r="M1399">
        <v>22</v>
      </c>
      <c r="N1399">
        <v>8</v>
      </c>
      <c r="O1399">
        <v>1</v>
      </c>
      <c r="P1399">
        <v>31</v>
      </c>
      <c r="Q1399">
        <v>100</v>
      </c>
      <c r="R1399">
        <v>100</v>
      </c>
      <c r="S1399">
        <v>5950093</v>
      </c>
      <c r="T1399">
        <v>1165010</v>
      </c>
      <c r="U1399">
        <v>4785083</v>
      </c>
      <c r="V1399">
        <v>22</v>
      </c>
      <c r="W1399">
        <v>3703105</v>
      </c>
      <c r="X1399">
        <v>0</v>
      </c>
      <c r="Y1399">
        <v>0</v>
      </c>
      <c r="Z1399">
        <v>11250</v>
      </c>
      <c r="AA1399">
        <v>165000</v>
      </c>
      <c r="AB1399">
        <v>0</v>
      </c>
      <c r="AC1399">
        <v>0</v>
      </c>
      <c r="AD1399">
        <v>0</v>
      </c>
      <c r="AE1399">
        <v>176250</v>
      </c>
      <c r="AF1399">
        <v>0</v>
      </c>
      <c r="AG1399">
        <v>469987</v>
      </c>
      <c r="AH1399">
        <v>0</v>
      </c>
      <c r="AI1399">
        <v>168020</v>
      </c>
      <c r="AJ1399">
        <v>638008</v>
      </c>
      <c r="AK1399">
        <v>896109</v>
      </c>
      <c r="AL1399">
        <v>18668</v>
      </c>
      <c r="AM1399">
        <v>407953</v>
      </c>
      <c r="AN1399">
        <v>0</v>
      </c>
      <c r="AO1399">
        <v>65000</v>
      </c>
      <c r="AP1399">
        <v>2025738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45000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434470</v>
      </c>
      <c r="BN1399">
        <v>43440</v>
      </c>
      <c r="BO1399">
        <v>313020</v>
      </c>
      <c r="BP1399">
        <v>264430</v>
      </c>
      <c r="BQ1399">
        <v>53550</v>
      </c>
      <c r="BR1399">
        <v>11110</v>
      </c>
      <c r="BS1399">
        <v>43490</v>
      </c>
      <c r="BT1399">
        <v>0</v>
      </c>
      <c r="BU1399">
        <v>1500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239483.747</v>
      </c>
      <c r="CH1399">
        <v>31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13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20</v>
      </c>
      <c r="DA1399">
        <v>0</v>
      </c>
      <c r="DB1399">
        <v>6</v>
      </c>
      <c r="DC1399">
        <v>26</v>
      </c>
      <c r="DD1399">
        <v>32</v>
      </c>
      <c r="DE1399">
        <v>0.5</v>
      </c>
      <c r="DF1399">
        <v>36.42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2</v>
      </c>
      <c r="DS1399">
        <v>2</v>
      </c>
      <c r="DV1399" s="2"/>
      <c r="DZ1399" t="b">
        <v>1</v>
      </c>
      <c r="EA1399" s="2" t="s">
        <v>199</v>
      </c>
      <c r="ED1399" s="3">
        <v>46204</v>
      </c>
      <c r="EE1399" s="3">
        <v>46234</v>
      </c>
      <c r="EF1399" s="2" t="s">
        <v>173</v>
      </c>
      <c r="EG1399" t="b">
        <v>1</v>
      </c>
      <c r="EH1399" s="2" t="s">
        <v>174</v>
      </c>
      <c r="EK1399" s="2"/>
    </row>
    <row r="1400" spans="1:141" ht="15">
      <c r="A1400" s="3">
        <v>46204</v>
      </c>
      <c r="B1400">
        <v>7320</v>
      </c>
      <c r="D1400" s="2"/>
      <c r="E1400" t="s">
        <v>176</v>
      </c>
      <c r="F1400" s="2" t="s">
        <v>177</v>
      </c>
      <c r="G1400">
        <v>3</v>
      </c>
      <c r="H1400" s="3">
        <v>38103</v>
      </c>
      <c r="J1400">
        <v>112762</v>
      </c>
      <c r="K1400">
        <v>118262</v>
      </c>
      <c r="L1400">
        <v>140928.883</v>
      </c>
      <c r="M1400">
        <v>22</v>
      </c>
      <c r="N1400">
        <v>8</v>
      </c>
      <c r="O1400">
        <v>1</v>
      </c>
      <c r="P1400">
        <v>31</v>
      </c>
      <c r="Q1400">
        <v>100</v>
      </c>
      <c r="R1400">
        <v>100</v>
      </c>
      <c r="S1400">
        <v>5268891</v>
      </c>
      <c r="T1400">
        <v>918630</v>
      </c>
      <c r="U1400">
        <v>4350261</v>
      </c>
      <c r="V1400">
        <v>22</v>
      </c>
      <c r="W1400">
        <v>3495622</v>
      </c>
      <c r="X1400">
        <v>0</v>
      </c>
      <c r="Y1400">
        <v>0</v>
      </c>
      <c r="Z1400">
        <v>0</v>
      </c>
      <c r="AA1400">
        <v>165000</v>
      </c>
      <c r="AB1400">
        <v>0</v>
      </c>
      <c r="AC1400">
        <v>0</v>
      </c>
      <c r="AD1400">
        <v>0</v>
      </c>
      <c r="AE1400">
        <v>165000</v>
      </c>
      <c r="AF1400">
        <v>0</v>
      </c>
      <c r="AG1400">
        <v>443482</v>
      </c>
      <c r="AH1400">
        <v>0</v>
      </c>
      <c r="AI1400">
        <v>264241</v>
      </c>
      <c r="AJ1400">
        <v>707724</v>
      </c>
      <c r="AK1400">
        <v>422786</v>
      </c>
      <c r="AL1400">
        <v>0</v>
      </c>
      <c r="AM1400">
        <v>377759</v>
      </c>
      <c r="AN1400">
        <v>0</v>
      </c>
      <c r="AO1400">
        <v>55000</v>
      </c>
      <c r="AP1400">
        <v>1563269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45000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272110</v>
      </c>
      <c r="BN1400">
        <v>27210</v>
      </c>
      <c r="BO1400">
        <v>284430</v>
      </c>
      <c r="BP1400">
        <v>234930</v>
      </c>
      <c r="BQ1400">
        <v>47420</v>
      </c>
      <c r="BR1400">
        <v>10490</v>
      </c>
      <c r="BS1400">
        <v>41040</v>
      </c>
      <c r="BT1400">
        <v>1000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218924.09899999999</v>
      </c>
      <c r="CH1400">
        <v>31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11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20</v>
      </c>
      <c r="DA1400">
        <v>0</v>
      </c>
      <c r="DB1400">
        <v>10</v>
      </c>
      <c r="DC1400">
        <v>30</v>
      </c>
      <c r="DD1400">
        <v>16</v>
      </c>
      <c r="DE1400">
        <v>0</v>
      </c>
      <c r="DF1400">
        <v>35.74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2</v>
      </c>
      <c r="DS1400">
        <v>2</v>
      </c>
      <c r="DV1400" s="2"/>
      <c r="DZ1400" t="b">
        <v>1</v>
      </c>
      <c r="EA1400" s="2" t="s">
        <v>199</v>
      </c>
      <c r="ED1400" s="3">
        <v>46204</v>
      </c>
      <c r="EE1400" s="3">
        <v>46234</v>
      </c>
      <c r="EF1400" s="2" t="s">
        <v>173</v>
      </c>
      <c r="EG1400" t="b">
        <v>1</v>
      </c>
      <c r="EH1400" s="2" t="s">
        <v>174</v>
      </c>
      <c r="EK1400" s="2"/>
    </row>
    <row r="1401" spans="1:141" ht="15">
      <c r="A1401" s="3">
        <v>46204</v>
      </c>
      <c r="B1401">
        <v>7320</v>
      </c>
      <c r="D1401" s="2"/>
      <c r="E1401" t="s">
        <v>176</v>
      </c>
      <c r="F1401" s="2" t="s">
        <v>177</v>
      </c>
      <c r="G1401">
        <v>1</v>
      </c>
      <c r="H1401" s="3">
        <v>38516</v>
      </c>
      <c r="J1401">
        <v>110982</v>
      </c>
      <c r="K1401">
        <v>116607</v>
      </c>
      <c r="L1401">
        <v>138956.67499999999</v>
      </c>
      <c r="M1401">
        <v>22</v>
      </c>
      <c r="N1401">
        <v>8</v>
      </c>
      <c r="O1401">
        <v>1</v>
      </c>
      <c r="P1401">
        <v>31</v>
      </c>
      <c r="Q1401">
        <v>100</v>
      </c>
      <c r="R1401">
        <v>100</v>
      </c>
      <c r="S1401">
        <v>5327659</v>
      </c>
      <c r="T1401">
        <v>936800</v>
      </c>
      <c r="U1401">
        <v>4390859</v>
      </c>
      <c r="V1401">
        <v>21</v>
      </c>
      <c r="W1401">
        <v>3440442</v>
      </c>
      <c r="X1401">
        <v>0</v>
      </c>
      <c r="Y1401">
        <v>0</v>
      </c>
      <c r="Z1401">
        <v>11250</v>
      </c>
      <c r="AA1401">
        <v>157500</v>
      </c>
      <c r="AB1401">
        <v>0</v>
      </c>
      <c r="AC1401">
        <v>0</v>
      </c>
      <c r="AD1401">
        <v>0</v>
      </c>
      <c r="AE1401">
        <v>168750</v>
      </c>
      <c r="AF1401">
        <v>0</v>
      </c>
      <c r="AG1401">
        <v>437276</v>
      </c>
      <c r="AH1401">
        <v>0</v>
      </c>
      <c r="AI1401">
        <v>156326</v>
      </c>
      <c r="AJ1401">
        <v>593602</v>
      </c>
      <c r="AK1401">
        <v>625305</v>
      </c>
      <c r="AL1401">
        <v>0</v>
      </c>
      <c r="AM1401">
        <v>379560</v>
      </c>
      <c r="AN1401">
        <v>0</v>
      </c>
      <c r="AO1401">
        <v>65000</v>
      </c>
      <c r="AP1401">
        <v>1663467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55000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273350</v>
      </c>
      <c r="BN1401">
        <v>27330</v>
      </c>
      <c r="BO1401">
        <v>290320</v>
      </c>
      <c r="BP1401">
        <v>231560</v>
      </c>
      <c r="BQ1401">
        <v>47950</v>
      </c>
      <c r="BR1401">
        <v>10330</v>
      </c>
      <c r="BS1401">
        <v>40460</v>
      </c>
      <c r="BT1401">
        <v>14000</v>
      </c>
      <c r="BU1401">
        <v>1500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215166.63699999999</v>
      </c>
      <c r="CH1401">
        <v>31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13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20</v>
      </c>
      <c r="DA1401">
        <v>0</v>
      </c>
      <c r="DB1401">
        <v>6</v>
      </c>
      <c r="DC1401">
        <v>26</v>
      </c>
      <c r="DD1401">
        <v>24</v>
      </c>
      <c r="DE1401">
        <v>0</v>
      </c>
      <c r="DF1401">
        <v>36.42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1</v>
      </c>
      <c r="DR1401">
        <v>2</v>
      </c>
      <c r="DS1401">
        <v>2</v>
      </c>
      <c r="DV1401" s="2"/>
      <c r="DZ1401" t="b">
        <v>1</v>
      </c>
      <c r="EA1401" s="2" t="s">
        <v>199</v>
      </c>
      <c r="ED1401" s="3">
        <v>46204</v>
      </c>
      <c r="EE1401" s="3">
        <v>46234</v>
      </c>
      <c r="EF1401" s="2" t="s">
        <v>173</v>
      </c>
      <c r="EG1401" t="b">
        <v>1</v>
      </c>
      <c r="EH1401" s="2" t="s">
        <v>174</v>
      </c>
      <c r="EK1401" s="2"/>
    </row>
    <row r="1402" spans="1:141" ht="15">
      <c r="A1402" s="3">
        <v>46204</v>
      </c>
      <c r="B1402">
        <v>7320</v>
      </c>
      <c r="D1402" s="2"/>
      <c r="E1402" t="s">
        <v>176</v>
      </c>
      <c r="F1402" s="2" t="s">
        <v>177</v>
      </c>
      <c r="G1402">
        <v>1</v>
      </c>
      <c r="H1402" s="3">
        <v>38544</v>
      </c>
      <c r="J1402">
        <v>110982</v>
      </c>
      <c r="K1402">
        <v>116232</v>
      </c>
      <c r="L1402">
        <v>138509.79999999999</v>
      </c>
      <c r="M1402">
        <v>22</v>
      </c>
      <c r="N1402">
        <v>8</v>
      </c>
      <c r="O1402">
        <v>1</v>
      </c>
      <c r="P1402">
        <v>31</v>
      </c>
      <c r="Q1402">
        <v>100</v>
      </c>
      <c r="R1402">
        <v>100</v>
      </c>
      <c r="S1402">
        <v>5291268</v>
      </c>
      <c r="T1402">
        <v>1099268</v>
      </c>
      <c r="U1402">
        <v>4192000</v>
      </c>
      <c r="V1402">
        <v>21</v>
      </c>
      <c r="W1402">
        <v>3440442</v>
      </c>
      <c r="X1402">
        <v>0</v>
      </c>
      <c r="Y1402">
        <v>0</v>
      </c>
      <c r="Z1402">
        <v>0</v>
      </c>
      <c r="AA1402">
        <v>157500</v>
      </c>
      <c r="AB1402">
        <v>0</v>
      </c>
      <c r="AC1402">
        <v>0</v>
      </c>
      <c r="AD1402">
        <v>0</v>
      </c>
      <c r="AE1402">
        <v>157500</v>
      </c>
      <c r="AF1402">
        <v>0</v>
      </c>
      <c r="AG1402">
        <v>435870</v>
      </c>
      <c r="AH1402">
        <v>0</v>
      </c>
      <c r="AI1402">
        <v>155823</v>
      </c>
      <c r="AJ1402">
        <v>591693</v>
      </c>
      <c r="AK1402">
        <v>623294</v>
      </c>
      <c r="AL1402">
        <v>0</v>
      </c>
      <c r="AM1402">
        <v>378339</v>
      </c>
      <c r="AN1402">
        <v>0</v>
      </c>
      <c r="AO1402">
        <v>65000</v>
      </c>
      <c r="AP1402">
        <v>1658326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35000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409290</v>
      </c>
      <c r="BN1402">
        <v>40920</v>
      </c>
      <c r="BO1402">
        <v>293880</v>
      </c>
      <c r="BP1402">
        <v>235410</v>
      </c>
      <c r="BQ1402">
        <v>47620</v>
      </c>
      <c r="BR1402">
        <v>10330</v>
      </c>
      <c r="BS1402">
        <v>40330</v>
      </c>
      <c r="BT1402">
        <v>21000</v>
      </c>
      <c r="BU1402">
        <v>488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212738.31899999999</v>
      </c>
      <c r="CH1402">
        <v>31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13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20</v>
      </c>
      <c r="DA1402">
        <v>0</v>
      </c>
      <c r="DB1402">
        <v>6</v>
      </c>
      <c r="DC1402">
        <v>26</v>
      </c>
      <c r="DD1402">
        <v>24</v>
      </c>
      <c r="DE1402">
        <v>0</v>
      </c>
      <c r="DF1402">
        <v>36.42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0.5</v>
      </c>
      <c r="DR1402">
        <v>2</v>
      </c>
      <c r="DS1402">
        <v>2</v>
      </c>
      <c r="DV1402" s="2"/>
      <c r="DZ1402" t="b">
        <v>1</v>
      </c>
      <c r="EA1402" s="2" t="s">
        <v>199</v>
      </c>
      <c r="ED1402" s="3">
        <v>46204</v>
      </c>
      <c r="EE1402" s="3">
        <v>46234</v>
      </c>
      <c r="EF1402" s="2" t="s">
        <v>173</v>
      </c>
      <c r="EG1402" t="b">
        <v>1</v>
      </c>
      <c r="EH1402" s="2" t="s">
        <v>174</v>
      </c>
      <c r="EK1402" s="2"/>
    </row>
    <row r="1403" spans="1:141" ht="15">
      <c r="A1403" s="3">
        <v>46204</v>
      </c>
      <c r="B1403">
        <v>7320</v>
      </c>
      <c r="D1403" s="2"/>
      <c r="E1403" t="s">
        <v>176</v>
      </c>
      <c r="F1403" s="2" t="s">
        <v>177</v>
      </c>
      <c r="G1403">
        <v>6</v>
      </c>
      <c r="H1403" s="3">
        <v>38663</v>
      </c>
      <c r="J1403">
        <v>115300</v>
      </c>
      <c r="K1403">
        <v>120550</v>
      </c>
      <c r="L1403">
        <v>143655.41699999999</v>
      </c>
      <c r="M1403">
        <v>22</v>
      </c>
      <c r="N1403">
        <v>8</v>
      </c>
      <c r="O1403">
        <v>1</v>
      </c>
      <c r="P1403">
        <v>31</v>
      </c>
      <c r="Q1403">
        <v>100</v>
      </c>
      <c r="R1403">
        <v>100</v>
      </c>
      <c r="S1403">
        <v>5548187</v>
      </c>
      <c r="T1403">
        <v>995590</v>
      </c>
      <c r="U1403">
        <v>4552597</v>
      </c>
      <c r="V1403">
        <v>20</v>
      </c>
      <c r="W1403">
        <v>3574300</v>
      </c>
      <c r="X1403">
        <v>0</v>
      </c>
      <c r="Y1403">
        <v>0</v>
      </c>
      <c r="Z1403">
        <v>7500</v>
      </c>
      <c r="AA1403">
        <v>150000</v>
      </c>
      <c r="AB1403">
        <v>0</v>
      </c>
      <c r="AC1403">
        <v>0</v>
      </c>
      <c r="AD1403">
        <v>0</v>
      </c>
      <c r="AE1403">
        <v>157500</v>
      </c>
      <c r="AF1403">
        <v>0</v>
      </c>
      <c r="AG1403">
        <v>452062</v>
      </c>
      <c r="AH1403">
        <v>0</v>
      </c>
      <c r="AI1403">
        <v>161612</v>
      </c>
      <c r="AJ1403">
        <v>613674</v>
      </c>
      <c r="AK1403">
        <v>646449</v>
      </c>
      <c r="AL1403">
        <v>0</v>
      </c>
      <c r="AM1403">
        <v>392394</v>
      </c>
      <c r="AN1403">
        <v>0</v>
      </c>
      <c r="AO1403">
        <v>65000</v>
      </c>
      <c r="AP1403">
        <v>1717517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53870</v>
      </c>
      <c r="AZ1403">
        <v>0</v>
      </c>
      <c r="BA1403">
        <v>0</v>
      </c>
      <c r="BB1403">
        <v>45000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293110</v>
      </c>
      <c r="BN1403">
        <v>29310</v>
      </c>
      <c r="BO1403">
        <v>312500</v>
      </c>
      <c r="BP1403">
        <v>246180</v>
      </c>
      <c r="BQ1403">
        <v>49930</v>
      </c>
      <c r="BR1403">
        <v>10730</v>
      </c>
      <c r="BS1403">
        <v>41830</v>
      </c>
      <c r="BT1403">
        <v>12000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233310.69200000001</v>
      </c>
      <c r="CH1403">
        <v>31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13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20</v>
      </c>
      <c r="DA1403">
        <v>0</v>
      </c>
      <c r="DB1403">
        <v>6</v>
      </c>
      <c r="DC1403">
        <v>26</v>
      </c>
      <c r="DD1403">
        <v>24</v>
      </c>
      <c r="DE1403">
        <v>0</v>
      </c>
      <c r="DF1403">
        <v>36.42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2</v>
      </c>
      <c r="DS1403">
        <v>2</v>
      </c>
      <c r="DV1403" s="2"/>
      <c r="DZ1403" t="b">
        <v>1</v>
      </c>
      <c r="EA1403" s="2" t="s">
        <v>199</v>
      </c>
      <c r="ED1403" s="3">
        <v>46204</v>
      </c>
      <c r="EE1403" s="3">
        <v>46234</v>
      </c>
      <c r="EF1403" s="2" t="s">
        <v>173</v>
      </c>
      <c r="EG1403" t="b">
        <v>1</v>
      </c>
      <c r="EH1403" s="2" t="s">
        <v>174</v>
      </c>
      <c r="EK1403" s="2"/>
    </row>
    <row r="1404" spans="1:141" ht="15">
      <c r="A1404" s="3">
        <v>46204</v>
      </c>
      <c r="B1404">
        <v>7320</v>
      </c>
      <c r="D1404" s="2"/>
      <c r="E1404" t="s">
        <v>179</v>
      </c>
      <c r="F1404" s="2" t="s">
        <v>180</v>
      </c>
      <c r="G1404">
        <v>20</v>
      </c>
      <c r="H1404" s="3">
        <v>38187</v>
      </c>
      <c r="J1404">
        <v>108504.966</v>
      </c>
      <c r="K1404">
        <v>113629.933</v>
      </c>
      <c r="L1404">
        <v>135409.00399999999</v>
      </c>
      <c r="M1404">
        <v>22</v>
      </c>
      <c r="N1404">
        <v>8</v>
      </c>
      <c r="O1404">
        <v>1</v>
      </c>
      <c r="P1404">
        <v>31</v>
      </c>
      <c r="Q1404">
        <v>100</v>
      </c>
      <c r="R1404">
        <v>100</v>
      </c>
      <c r="S1404">
        <v>4969082</v>
      </c>
      <c r="T1404">
        <v>990082</v>
      </c>
      <c r="U1404">
        <v>3979000</v>
      </c>
      <c r="V1404">
        <v>19</v>
      </c>
      <c r="W1404">
        <v>3363653</v>
      </c>
      <c r="X1404">
        <v>0</v>
      </c>
      <c r="Y1404">
        <v>0</v>
      </c>
      <c r="Z1404">
        <v>11250</v>
      </c>
      <c r="AA1404">
        <v>142500</v>
      </c>
      <c r="AB1404">
        <v>0</v>
      </c>
      <c r="AC1404">
        <v>0</v>
      </c>
      <c r="AD1404">
        <v>0</v>
      </c>
      <c r="AE1404">
        <v>153750</v>
      </c>
      <c r="AF1404">
        <v>0</v>
      </c>
      <c r="AG1404">
        <v>426112</v>
      </c>
      <c r="AH1404">
        <v>0</v>
      </c>
      <c r="AI1404">
        <v>609340</v>
      </c>
      <c r="AJ1404">
        <v>1035452</v>
      </c>
      <c r="AK1404">
        <v>406227</v>
      </c>
      <c r="AL1404">
        <v>0</v>
      </c>
      <c r="AM1404">
        <v>0</v>
      </c>
      <c r="AN1404">
        <v>0</v>
      </c>
      <c r="AO1404">
        <v>0</v>
      </c>
      <c r="AP1404">
        <v>1441679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10000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366860</v>
      </c>
      <c r="BN1404">
        <v>36680</v>
      </c>
      <c r="BO1404">
        <v>270700</v>
      </c>
      <c r="BP1404">
        <v>221330</v>
      </c>
      <c r="BQ1404">
        <v>44720</v>
      </c>
      <c r="BR1404">
        <v>10090</v>
      </c>
      <c r="BS1404">
        <v>39430</v>
      </c>
      <c r="BT1404">
        <v>0</v>
      </c>
      <c r="BU1404">
        <v>272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201809.16500000001</v>
      </c>
      <c r="CH1404">
        <v>31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20</v>
      </c>
      <c r="DA1404">
        <v>0</v>
      </c>
      <c r="DB1404">
        <v>24</v>
      </c>
      <c r="DC1404">
        <v>44</v>
      </c>
      <c r="DD1404">
        <v>16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2</v>
      </c>
      <c r="DS1404">
        <v>2</v>
      </c>
      <c r="DV1404" s="2"/>
      <c r="DZ1404" t="b">
        <v>1</v>
      </c>
      <c r="EA1404" s="2" t="s">
        <v>199</v>
      </c>
      <c r="ED1404" s="3">
        <v>46204</v>
      </c>
      <c r="EE1404" s="3">
        <v>46234</v>
      </c>
      <c r="EF1404" s="2" t="s">
        <v>173</v>
      </c>
      <c r="EG1404" t="b">
        <v>1</v>
      </c>
      <c r="EH1404" s="2" t="s">
        <v>174</v>
      </c>
      <c r="EK1404" s="2"/>
    </row>
    <row r="1405" spans="1:141" ht="15">
      <c r="A1405" s="3">
        <v>46204</v>
      </c>
      <c r="B1405">
        <v>7320</v>
      </c>
      <c r="D1405" s="2"/>
      <c r="E1405" t="s">
        <v>179</v>
      </c>
      <c r="F1405" s="2" t="s">
        <v>180</v>
      </c>
      <c r="G1405">
        <v>18</v>
      </c>
      <c r="H1405" s="3">
        <v>38663</v>
      </c>
      <c r="J1405">
        <v>107364.966</v>
      </c>
      <c r="K1405">
        <v>112364.933</v>
      </c>
      <c r="L1405">
        <v>133901.54500000001</v>
      </c>
      <c r="M1405">
        <v>22</v>
      </c>
      <c r="N1405">
        <v>8</v>
      </c>
      <c r="O1405">
        <v>1</v>
      </c>
      <c r="P1405">
        <v>31</v>
      </c>
      <c r="Q1405">
        <v>100</v>
      </c>
      <c r="R1405">
        <v>100</v>
      </c>
      <c r="S1405">
        <v>4747021</v>
      </c>
      <c r="T1405">
        <v>939790</v>
      </c>
      <c r="U1405">
        <v>3807231</v>
      </c>
      <c r="V1405">
        <v>20</v>
      </c>
      <c r="W1405">
        <v>3328313</v>
      </c>
      <c r="X1405">
        <v>0</v>
      </c>
      <c r="Y1405">
        <v>0</v>
      </c>
      <c r="Z1405">
        <v>0</v>
      </c>
      <c r="AA1405">
        <v>150000</v>
      </c>
      <c r="AB1405">
        <v>0</v>
      </c>
      <c r="AC1405">
        <v>0</v>
      </c>
      <c r="AD1405">
        <v>0</v>
      </c>
      <c r="AE1405">
        <v>150000</v>
      </c>
      <c r="AF1405">
        <v>0</v>
      </c>
      <c r="AG1405">
        <v>421368</v>
      </c>
      <c r="AH1405">
        <v>0</v>
      </c>
      <c r="AI1405">
        <v>251065</v>
      </c>
      <c r="AJ1405">
        <v>672433</v>
      </c>
      <c r="AK1405">
        <v>200852</v>
      </c>
      <c r="AL1405">
        <v>0</v>
      </c>
      <c r="AM1405">
        <v>335423</v>
      </c>
      <c r="AN1405">
        <v>0</v>
      </c>
      <c r="AO1405">
        <v>50000</v>
      </c>
      <c r="AP1405">
        <v>1258708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10000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336210</v>
      </c>
      <c r="BN1405">
        <v>33620</v>
      </c>
      <c r="BO1405">
        <v>264050</v>
      </c>
      <c r="BP1405">
        <v>202210</v>
      </c>
      <c r="BQ1405">
        <v>42720</v>
      </c>
      <c r="BR1405">
        <v>9990</v>
      </c>
      <c r="BS1405">
        <v>38990</v>
      </c>
      <c r="BT1405">
        <v>12000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182761.978</v>
      </c>
      <c r="CH1405">
        <v>31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10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20</v>
      </c>
      <c r="DA1405">
        <v>0</v>
      </c>
      <c r="DB1405">
        <v>10</v>
      </c>
      <c r="DC1405">
        <v>30</v>
      </c>
      <c r="DD1405">
        <v>8</v>
      </c>
      <c r="DE1405">
        <v>0</v>
      </c>
      <c r="DF1405">
        <v>33.4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1</v>
      </c>
      <c r="DR1405">
        <v>2</v>
      </c>
      <c r="DS1405">
        <v>2</v>
      </c>
      <c r="DV1405" s="2"/>
      <c r="DZ1405" t="b">
        <v>1</v>
      </c>
      <c r="EA1405" s="2" t="s">
        <v>199</v>
      </c>
      <c r="ED1405" s="3">
        <v>46204</v>
      </c>
      <c r="EE1405" s="3">
        <v>46234</v>
      </c>
      <c r="EF1405" s="2" t="s">
        <v>173</v>
      </c>
      <c r="EG1405" t="b">
        <v>1</v>
      </c>
      <c r="EH1405" s="2" t="s">
        <v>174</v>
      </c>
      <c r="EK1405" s="2"/>
    </row>
    <row r="1406" spans="1:141" ht="15">
      <c r="A1406" s="3">
        <v>46204</v>
      </c>
      <c r="B1406">
        <v>7320</v>
      </c>
      <c r="D1406" s="2"/>
      <c r="E1406" t="s">
        <v>179</v>
      </c>
      <c r="F1406" s="2" t="s">
        <v>180</v>
      </c>
      <c r="G1406">
        <v>15</v>
      </c>
      <c r="H1406" s="3">
        <v>40686</v>
      </c>
      <c r="J1406">
        <v>105444.966</v>
      </c>
      <c r="K1406">
        <v>109444.933</v>
      </c>
      <c r="L1406">
        <v>130421.879</v>
      </c>
      <c r="M1406">
        <v>22</v>
      </c>
      <c r="N1406">
        <v>8</v>
      </c>
      <c r="O1406">
        <v>1</v>
      </c>
      <c r="P1406">
        <v>31</v>
      </c>
      <c r="Q1406">
        <v>100</v>
      </c>
      <c r="R1406">
        <v>100</v>
      </c>
      <c r="S1406">
        <v>4778448</v>
      </c>
      <c r="T1406">
        <v>951448</v>
      </c>
      <c r="U1406">
        <v>3827000</v>
      </c>
      <c r="V1406">
        <v>15</v>
      </c>
      <c r="W1406">
        <v>3268793</v>
      </c>
      <c r="X1406">
        <v>0</v>
      </c>
      <c r="Y1406">
        <v>0</v>
      </c>
      <c r="Z1406">
        <v>7500</v>
      </c>
      <c r="AA1406">
        <v>112500</v>
      </c>
      <c r="AB1406">
        <v>0</v>
      </c>
      <c r="AC1406">
        <v>0</v>
      </c>
      <c r="AD1406">
        <v>0</v>
      </c>
      <c r="AE1406">
        <v>120000</v>
      </c>
      <c r="AF1406">
        <v>0</v>
      </c>
      <c r="AG1406">
        <v>410418</v>
      </c>
      <c r="AH1406">
        <v>0</v>
      </c>
      <c r="AI1406">
        <v>146724</v>
      </c>
      <c r="AJ1406">
        <v>557143</v>
      </c>
      <c r="AK1406">
        <v>391265</v>
      </c>
      <c r="AL1406">
        <v>0</v>
      </c>
      <c r="AM1406">
        <v>356247</v>
      </c>
      <c r="AN1406">
        <v>0</v>
      </c>
      <c r="AO1406">
        <v>65000</v>
      </c>
      <c r="AP1406">
        <v>1369655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20000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341950</v>
      </c>
      <c r="BN1406">
        <v>34190</v>
      </c>
      <c r="BO1406">
        <v>255640</v>
      </c>
      <c r="BP1406">
        <v>209200</v>
      </c>
      <c r="BQ1406">
        <v>43010</v>
      </c>
      <c r="BR1406">
        <v>9810</v>
      </c>
      <c r="BS1406">
        <v>37990</v>
      </c>
      <c r="BT1406">
        <v>19000</v>
      </c>
      <c r="BU1406">
        <v>658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194376.87899999999</v>
      </c>
      <c r="CH1406">
        <v>31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13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20</v>
      </c>
      <c r="DA1406">
        <v>0</v>
      </c>
      <c r="DB1406">
        <v>6</v>
      </c>
      <c r="DC1406">
        <v>26</v>
      </c>
      <c r="DD1406">
        <v>16</v>
      </c>
      <c r="DE1406">
        <v>0</v>
      </c>
      <c r="DF1406">
        <v>36.42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0.5</v>
      </c>
      <c r="DR1406">
        <v>2</v>
      </c>
      <c r="DS1406">
        <v>2</v>
      </c>
      <c r="DV1406" s="2"/>
      <c r="DZ1406" t="b">
        <v>1</v>
      </c>
      <c r="EA1406" s="2" t="s">
        <v>199</v>
      </c>
      <c r="ED1406" s="3">
        <v>46204</v>
      </c>
      <c r="EE1406" s="3">
        <v>46234</v>
      </c>
      <c r="EF1406" s="2" t="s">
        <v>173</v>
      </c>
      <c r="EG1406" t="b">
        <v>1</v>
      </c>
      <c r="EH1406" s="2" t="s">
        <v>174</v>
      </c>
      <c r="EK1406" s="2"/>
    </row>
    <row r="1407" spans="1:141" ht="15">
      <c r="A1407" s="3">
        <v>46204</v>
      </c>
      <c r="B1407">
        <v>7330</v>
      </c>
      <c r="D1407" s="2"/>
      <c r="E1407" t="s">
        <v>170</v>
      </c>
      <c r="F1407" s="2" t="s">
        <v>171</v>
      </c>
      <c r="G1407">
        <v>5</v>
      </c>
      <c r="H1407" s="3">
        <v>35433</v>
      </c>
      <c r="J1407">
        <v>133752.25599999999</v>
      </c>
      <c r="K1407">
        <v>141377.23300000001</v>
      </c>
      <c r="L1407">
        <v>168474.53599999999</v>
      </c>
      <c r="M1407">
        <v>22</v>
      </c>
      <c r="N1407">
        <v>8</v>
      </c>
      <c r="O1407">
        <v>1</v>
      </c>
      <c r="P1407">
        <v>31</v>
      </c>
      <c r="Q1407">
        <v>100</v>
      </c>
      <c r="R1407">
        <v>100</v>
      </c>
      <c r="S1407">
        <v>6145125</v>
      </c>
      <c r="T1407">
        <v>1195125</v>
      </c>
      <c r="U1407">
        <v>4950000</v>
      </c>
      <c r="V1407">
        <v>29</v>
      </c>
      <c r="W1407">
        <v>4146319</v>
      </c>
      <c r="X1407">
        <v>0</v>
      </c>
      <c r="Y1407">
        <v>0</v>
      </c>
      <c r="Z1407">
        <v>11250</v>
      </c>
      <c r="AA1407">
        <v>217500</v>
      </c>
      <c r="AB1407">
        <v>0</v>
      </c>
      <c r="AC1407">
        <v>0</v>
      </c>
      <c r="AD1407">
        <v>0</v>
      </c>
      <c r="AE1407">
        <v>228750</v>
      </c>
      <c r="AF1407">
        <v>0</v>
      </c>
      <c r="AG1407">
        <v>530164</v>
      </c>
      <c r="AH1407">
        <v>0</v>
      </c>
      <c r="AI1407">
        <v>252711</v>
      </c>
      <c r="AJ1407">
        <v>782876</v>
      </c>
      <c r="AK1407">
        <v>505423</v>
      </c>
      <c r="AL1407">
        <v>0</v>
      </c>
      <c r="AM1407">
        <v>396757</v>
      </c>
      <c r="AN1407">
        <v>0</v>
      </c>
      <c r="AO1407">
        <v>50000</v>
      </c>
      <c r="AP1407">
        <v>1735056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35000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439350</v>
      </c>
      <c r="BN1407">
        <v>43930</v>
      </c>
      <c r="BO1407">
        <v>313020</v>
      </c>
      <c r="BP1407">
        <v>261440</v>
      </c>
      <c r="BQ1407">
        <v>55310</v>
      </c>
      <c r="BR1407">
        <v>12440</v>
      </c>
      <c r="BS1407">
        <v>49050</v>
      </c>
      <c r="BT1407">
        <v>13000</v>
      </c>
      <c r="BU1407">
        <v>7585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248145.758</v>
      </c>
      <c r="CH1407">
        <v>31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10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20</v>
      </c>
      <c r="DA1407">
        <v>0</v>
      </c>
      <c r="DB1407">
        <v>8</v>
      </c>
      <c r="DC1407">
        <v>28</v>
      </c>
      <c r="DD1407">
        <v>16</v>
      </c>
      <c r="DE1407">
        <v>0</v>
      </c>
      <c r="DF1407">
        <v>31.4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1</v>
      </c>
      <c r="DR1407">
        <v>2</v>
      </c>
      <c r="DS1407">
        <v>2</v>
      </c>
      <c r="DV1407" s="2"/>
      <c r="DZ1407" t="b">
        <v>1</v>
      </c>
      <c r="EA1407" s="2" t="s">
        <v>200</v>
      </c>
      <c r="ED1407" s="3">
        <v>46204</v>
      </c>
      <c r="EE1407" s="3">
        <v>46234</v>
      </c>
      <c r="EF1407" s="2" t="s">
        <v>173</v>
      </c>
      <c r="EG1407" t="b">
        <v>1</v>
      </c>
      <c r="EH1407" s="2" t="s">
        <v>174</v>
      </c>
      <c r="EK1407" s="2"/>
    </row>
    <row r="1408" spans="1:141" ht="15">
      <c r="A1408" s="3">
        <v>46204</v>
      </c>
      <c r="B1408">
        <v>7330</v>
      </c>
      <c r="D1408" s="2"/>
      <c r="E1408" t="s">
        <v>170</v>
      </c>
      <c r="F1408" s="2" t="s">
        <v>171</v>
      </c>
      <c r="G1408">
        <v>1</v>
      </c>
      <c r="H1408" s="3">
        <v>36458</v>
      </c>
      <c r="J1408">
        <v>129681.25599999999</v>
      </c>
      <c r="K1408">
        <v>136181.23300000001</v>
      </c>
      <c r="L1408">
        <v>162282.636</v>
      </c>
      <c r="M1408">
        <v>22</v>
      </c>
      <c r="N1408">
        <v>8</v>
      </c>
      <c r="O1408">
        <v>1</v>
      </c>
      <c r="P1408">
        <v>31</v>
      </c>
      <c r="Q1408">
        <v>100</v>
      </c>
      <c r="R1408">
        <v>100</v>
      </c>
      <c r="S1408">
        <v>6041922</v>
      </c>
      <c r="T1408">
        <v>1281020</v>
      </c>
      <c r="U1408">
        <v>4760902</v>
      </c>
      <c r="V1408">
        <v>26</v>
      </c>
      <c r="W1408">
        <v>4020118</v>
      </c>
      <c r="X1408">
        <v>0</v>
      </c>
      <c r="Y1408">
        <v>0</v>
      </c>
      <c r="Z1408">
        <v>0</v>
      </c>
      <c r="AA1408">
        <v>195000</v>
      </c>
      <c r="AB1408">
        <v>0</v>
      </c>
      <c r="AC1408">
        <v>0</v>
      </c>
      <c r="AD1408">
        <v>0</v>
      </c>
      <c r="AE1408">
        <v>195000</v>
      </c>
      <c r="AF1408">
        <v>0</v>
      </c>
      <c r="AG1408">
        <v>510679</v>
      </c>
      <c r="AH1408">
        <v>0</v>
      </c>
      <c r="AI1408">
        <v>304279</v>
      </c>
      <c r="AJ1408">
        <v>814959</v>
      </c>
      <c r="AK1408">
        <v>486847</v>
      </c>
      <c r="AL1408">
        <v>0</v>
      </c>
      <c r="AM1408">
        <v>434998</v>
      </c>
      <c r="AN1408">
        <v>0</v>
      </c>
      <c r="AO1408">
        <v>55000</v>
      </c>
      <c r="AP1408">
        <v>1791804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35000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525760</v>
      </c>
      <c r="BN1408">
        <v>52570</v>
      </c>
      <c r="BO1408">
        <v>313020</v>
      </c>
      <c r="BP1408">
        <v>266980</v>
      </c>
      <c r="BQ1408">
        <v>54380</v>
      </c>
      <c r="BR1408">
        <v>12060</v>
      </c>
      <c r="BS1408">
        <v>47250</v>
      </c>
      <c r="BT1408">
        <v>9000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258744.11</v>
      </c>
      <c r="CH1408">
        <v>31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11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20</v>
      </c>
      <c r="DA1408">
        <v>0</v>
      </c>
      <c r="DB1408">
        <v>10</v>
      </c>
      <c r="DC1408">
        <v>30</v>
      </c>
      <c r="DD1408">
        <v>16</v>
      </c>
      <c r="DE1408">
        <v>0</v>
      </c>
      <c r="DF1408">
        <v>35.74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2</v>
      </c>
      <c r="DS1408">
        <v>2</v>
      </c>
      <c r="DV1408" s="2"/>
      <c r="DZ1408" t="b">
        <v>1</v>
      </c>
      <c r="EA1408" s="2" t="s">
        <v>200</v>
      </c>
      <c r="ED1408" s="3">
        <v>46204</v>
      </c>
      <c r="EE1408" s="3">
        <v>46234</v>
      </c>
      <c r="EF1408" s="2" t="s">
        <v>173</v>
      </c>
      <c r="EG1408" t="b">
        <v>1</v>
      </c>
      <c r="EH1408" s="2" t="s">
        <v>174</v>
      </c>
      <c r="EK1408" s="2"/>
    </row>
    <row r="1409" spans="1:141" ht="15">
      <c r="A1409" s="3">
        <v>46204</v>
      </c>
      <c r="B1409">
        <v>7330</v>
      </c>
      <c r="D1409" s="2"/>
      <c r="E1409" t="s">
        <v>176</v>
      </c>
      <c r="F1409" s="2" t="s">
        <v>177</v>
      </c>
      <c r="G1409">
        <v>13</v>
      </c>
      <c r="H1409" s="3">
        <v>37747</v>
      </c>
      <c r="J1409">
        <v>120027</v>
      </c>
      <c r="K1409">
        <v>126152</v>
      </c>
      <c r="L1409">
        <v>150331.133</v>
      </c>
      <c r="M1409">
        <v>22</v>
      </c>
      <c r="N1409">
        <v>8</v>
      </c>
      <c r="O1409">
        <v>1</v>
      </c>
      <c r="P1409">
        <v>31</v>
      </c>
      <c r="Q1409">
        <v>100</v>
      </c>
      <c r="R1409">
        <v>100</v>
      </c>
      <c r="S1409">
        <v>5564775</v>
      </c>
      <c r="T1409">
        <v>1059775</v>
      </c>
      <c r="U1409">
        <v>4505000</v>
      </c>
      <c r="V1409">
        <v>23</v>
      </c>
      <c r="W1409">
        <v>3720837</v>
      </c>
      <c r="X1409">
        <v>0</v>
      </c>
      <c r="Y1409">
        <v>0</v>
      </c>
      <c r="Z1409">
        <v>11250</v>
      </c>
      <c r="AA1409">
        <v>172500</v>
      </c>
      <c r="AB1409">
        <v>0</v>
      </c>
      <c r="AC1409">
        <v>0</v>
      </c>
      <c r="AD1409">
        <v>0</v>
      </c>
      <c r="AE1409">
        <v>183750</v>
      </c>
      <c r="AF1409">
        <v>0</v>
      </c>
      <c r="AG1409">
        <v>473070</v>
      </c>
      <c r="AH1409">
        <v>0</v>
      </c>
      <c r="AI1409">
        <v>169122</v>
      </c>
      <c r="AJ1409">
        <v>642192</v>
      </c>
      <c r="AK1409">
        <v>450993</v>
      </c>
      <c r="AL1409">
        <v>0</v>
      </c>
      <c r="AM1409">
        <v>410629</v>
      </c>
      <c r="AN1409">
        <v>0</v>
      </c>
      <c r="AO1409">
        <v>65000</v>
      </c>
      <c r="AP1409">
        <v>1568814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56374</v>
      </c>
      <c r="AZ1409">
        <v>0</v>
      </c>
      <c r="BA1409">
        <v>0</v>
      </c>
      <c r="BB1409">
        <v>35000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365040</v>
      </c>
      <c r="BN1409">
        <v>36500</v>
      </c>
      <c r="BO1409">
        <v>293210</v>
      </c>
      <c r="BP1409">
        <v>246450</v>
      </c>
      <c r="BQ1409">
        <v>50080</v>
      </c>
      <c r="BR1409">
        <v>11170</v>
      </c>
      <c r="BS1409">
        <v>43770</v>
      </c>
      <c r="BT1409">
        <v>5000</v>
      </c>
      <c r="BU1409">
        <v>8555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227551.38500000001</v>
      </c>
      <c r="CH1409">
        <v>31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13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20</v>
      </c>
      <c r="DA1409">
        <v>0</v>
      </c>
      <c r="DB1409">
        <v>6</v>
      </c>
      <c r="DC1409">
        <v>26</v>
      </c>
      <c r="DD1409">
        <v>16</v>
      </c>
      <c r="DE1409">
        <v>0</v>
      </c>
      <c r="DF1409">
        <v>36.42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2</v>
      </c>
      <c r="DS1409">
        <v>2</v>
      </c>
      <c r="DV1409" s="2"/>
      <c r="DZ1409" t="b">
        <v>1</v>
      </c>
      <c r="EA1409" s="2" t="s">
        <v>200</v>
      </c>
      <c r="ED1409" s="3">
        <v>46204</v>
      </c>
      <c r="EE1409" s="3">
        <v>46234</v>
      </c>
      <c r="EF1409" s="2" t="s">
        <v>173</v>
      </c>
      <c r="EG1409" t="b">
        <v>1</v>
      </c>
      <c r="EH1409" s="2" t="s">
        <v>174</v>
      </c>
      <c r="EK1409" s="2"/>
    </row>
    <row r="1410" spans="1:141" ht="15">
      <c r="A1410" s="3">
        <v>46204</v>
      </c>
      <c r="B1410">
        <v>7330</v>
      </c>
      <c r="D1410" s="2"/>
      <c r="E1410" t="s">
        <v>176</v>
      </c>
      <c r="F1410" s="2" t="s">
        <v>177</v>
      </c>
      <c r="G1410">
        <v>1</v>
      </c>
      <c r="H1410" s="3">
        <v>38974</v>
      </c>
      <c r="J1410">
        <v>110982</v>
      </c>
      <c r="K1410">
        <v>115732</v>
      </c>
      <c r="L1410">
        <v>137913.967</v>
      </c>
      <c r="M1410">
        <v>22</v>
      </c>
      <c r="N1410">
        <v>8</v>
      </c>
      <c r="O1410">
        <v>1</v>
      </c>
      <c r="P1410">
        <v>31</v>
      </c>
      <c r="Q1410">
        <v>100</v>
      </c>
      <c r="R1410">
        <v>100</v>
      </c>
      <c r="S1410">
        <v>5047543</v>
      </c>
      <c r="T1410">
        <v>989090</v>
      </c>
      <c r="U1410">
        <v>4058453</v>
      </c>
      <c r="V1410">
        <v>19</v>
      </c>
      <c r="W1410">
        <v>3440442</v>
      </c>
      <c r="X1410">
        <v>0</v>
      </c>
      <c r="Y1410">
        <v>0</v>
      </c>
      <c r="Z1410">
        <v>0</v>
      </c>
      <c r="AA1410">
        <v>142500</v>
      </c>
      <c r="AB1410">
        <v>0</v>
      </c>
      <c r="AC1410">
        <v>0</v>
      </c>
      <c r="AD1410">
        <v>0</v>
      </c>
      <c r="AE1410">
        <v>142500</v>
      </c>
      <c r="AF1410">
        <v>0</v>
      </c>
      <c r="AG1410">
        <v>433995</v>
      </c>
      <c r="AH1410">
        <v>0</v>
      </c>
      <c r="AI1410">
        <v>155153</v>
      </c>
      <c r="AJ1410">
        <v>589148</v>
      </c>
      <c r="AK1410">
        <v>413741</v>
      </c>
      <c r="AL1410">
        <v>0</v>
      </c>
      <c r="AM1410">
        <v>376712</v>
      </c>
      <c r="AN1410">
        <v>0</v>
      </c>
      <c r="AO1410">
        <v>65000</v>
      </c>
      <c r="AP1410">
        <v>1444601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20000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315740</v>
      </c>
      <c r="BN1410">
        <v>31570</v>
      </c>
      <c r="BO1410">
        <v>269370</v>
      </c>
      <c r="BP1410">
        <v>224490</v>
      </c>
      <c r="BQ1410">
        <v>45430</v>
      </c>
      <c r="BR1410">
        <v>10330</v>
      </c>
      <c r="BS1410">
        <v>40160</v>
      </c>
      <c r="BT1410">
        <v>2000</v>
      </c>
      <c r="BU1410">
        <v>50000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207498.27499999999</v>
      </c>
      <c r="CH1410">
        <v>31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13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20</v>
      </c>
      <c r="DA1410">
        <v>0</v>
      </c>
      <c r="DB1410">
        <v>6</v>
      </c>
      <c r="DC1410">
        <v>26</v>
      </c>
      <c r="DD1410">
        <v>16</v>
      </c>
      <c r="DE1410">
        <v>0</v>
      </c>
      <c r="DF1410">
        <v>36.42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2</v>
      </c>
      <c r="DS1410">
        <v>2</v>
      </c>
      <c r="DV1410" s="2"/>
      <c r="DZ1410" t="b">
        <v>1</v>
      </c>
      <c r="EA1410" s="2" t="s">
        <v>200</v>
      </c>
      <c r="ED1410" s="3">
        <v>46204</v>
      </c>
      <c r="EE1410" s="3">
        <v>46234</v>
      </c>
      <c r="EF1410" s="2" t="s">
        <v>173</v>
      </c>
      <c r="EG1410" t="b">
        <v>1</v>
      </c>
      <c r="EH1410" s="2" t="s">
        <v>174</v>
      </c>
      <c r="EK1410" s="2"/>
    </row>
    <row r="1411" spans="1:141" ht="15">
      <c r="A1411" s="3">
        <v>46204</v>
      </c>
      <c r="B1411">
        <v>7340</v>
      </c>
      <c r="D1411" s="2"/>
      <c r="E1411" t="s">
        <v>170</v>
      </c>
      <c r="F1411" s="2" t="s">
        <v>171</v>
      </c>
      <c r="G1411">
        <v>14</v>
      </c>
      <c r="H1411" s="3">
        <v>41640</v>
      </c>
      <c r="J1411">
        <v>141012.25599999999</v>
      </c>
      <c r="K1411">
        <v>144012.23300000001</v>
      </c>
      <c r="L1411">
        <v>171614.57800000001</v>
      </c>
      <c r="M1411">
        <v>22</v>
      </c>
      <c r="N1411">
        <v>8</v>
      </c>
      <c r="O1411">
        <v>1</v>
      </c>
      <c r="P1411">
        <v>31</v>
      </c>
      <c r="Q1411">
        <v>100</v>
      </c>
      <c r="R1411">
        <v>100</v>
      </c>
      <c r="S1411">
        <v>6388057</v>
      </c>
      <c r="T1411">
        <v>1058057</v>
      </c>
      <c r="U1411">
        <v>5330000</v>
      </c>
      <c r="V1411">
        <v>12</v>
      </c>
      <c r="W1411">
        <v>4371379</v>
      </c>
      <c r="X1411">
        <v>0</v>
      </c>
      <c r="Y1411">
        <v>0</v>
      </c>
      <c r="Z1411">
        <v>0</v>
      </c>
      <c r="AA1411">
        <v>90000</v>
      </c>
      <c r="AB1411">
        <v>0</v>
      </c>
      <c r="AC1411">
        <v>0</v>
      </c>
      <c r="AD1411">
        <v>0</v>
      </c>
      <c r="AE1411">
        <v>90000</v>
      </c>
      <c r="AF1411">
        <v>0</v>
      </c>
      <c r="AG1411">
        <v>540045</v>
      </c>
      <c r="AH1411">
        <v>0</v>
      </c>
      <c r="AI1411">
        <v>321777</v>
      </c>
      <c r="AJ1411">
        <v>861823</v>
      </c>
      <c r="AK1411">
        <v>514843</v>
      </c>
      <c r="AL1411">
        <v>0</v>
      </c>
      <c r="AM1411">
        <v>460012</v>
      </c>
      <c r="AN1411">
        <v>0</v>
      </c>
      <c r="AO1411">
        <v>55000</v>
      </c>
      <c r="AP1411">
        <v>1891678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35000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599810</v>
      </c>
      <c r="BN1411">
        <v>59980</v>
      </c>
      <c r="BO1411">
        <v>0</v>
      </c>
      <c r="BP1411">
        <v>276640</v>
      </c>
      <c r="BQ1411">
        <v>57490</v>
      </c>
      <c r="BR1411">
        <v>13120</v>
      </c>
      <c r="BS1411">
        <v>50010</v>
      </c>
      <c r="BT1411">
        <v>0</v>
      </c>
      <c r="BU1411">
        <v>1007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241117.95600000001</v>
      </c>
      <c r="CH1411">
        <v>31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11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20</v>
      </c>
      <c r="DA1411">
        <v>0</v>
      </c>
      <c r="DB1411">
        <v>10</v>
      </c>
      <c r="DC1411">
        <v>30</v>
      </c>
      <c r="DD1411">
        <v>16</v>
      </c>
      <c r="DE1411">
        <v>0</v>
      </c>
      <c r="DF1411">
        <v>35.74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0.5</v>
      </c>
      <c r="DR1411">
        <v>2</v>
      </c>
      <c r="DS1411">
        <v>2</v>
      </c>
      <c r="DV1411" s="2"/>
      <c r="DZ1411" t="b">
        <v>1</v>
      </c>
      <c r="EA1411" s="2" t="s">
        <v>201</v>
      </c>
      <c r="ED1411" s="3">
        <v>46204</v>
      </c>
      <c r="EE1411" s="3">
        <v>46234</v>
      </c>
      <c r="EF1411" s="2" t="s">
        <v>173</v>
      </c>
      <c r="EG1411" t="b">
        <v>1</v>
      </c>
      <c r="EH1411" s="2" t="s">
        <v>174</v>
      </c>
      <c r="EK1411" s="2"/>
    </row>
    <row r="1412" spans="1:141" ht="15">
      <c r="A1412" s="3">
        <v>46204</v>
      </c>
      <c r="B1412">
        <v>7340</v>
      </c>
      <c r="D1412" s="2"/>
      <c r="E1412" t="s">
        <v>170</v>
      </c>
      <c r="F1412" s="2" t="s">
        <v>171</v>
      </c>
      <c r="G1412">
        <v>5</v>
      </c>
      <c r="H1412" s="3">
        <v>35408</v>
      </c>
      <c r="J1412">
        <v>133752.25599999999</v>
      </c>
      <c r="K1412">
        <v>141252.23300000001</v>
      </c>
      <c r="L1412">
        <v>168325.57800000001</v>
      </c>
      <c r="M1412">
        <v>22</v>
      </c>
      <c r="N1412">
        <v>8</v>
      </c>
      <c r="O1412">
        <v>1</v>
      </c>
      <c r="P1412">
        <v>31</v>
      </c>
      <c r="Q1412">
        <v>100</v>
      </c>
      <c r="R1412">
        <v>100</v>
      </c>
      <c r="S1412">
        <v>6262797</v>
      </c>
      <c r="T1412">
        <v>1212797</v>
      </c>
      <c r="U1412">
        <v>5050000</v>
      </c>
      <c r="V1412">
        <v>29</v>
      </c>
      <c r="W1412">
        <v>4146319</v>
      </c>
      <c r="X1412">
        <v>0</v>
      </c>
      <c r="Y1412">
        <v>0</v>
      </c>
      <c r="Z1412">
        <v>7500</v>
      </c>
      <c r="AA1412">
        <v>217500</v>
      </c>
      <c r="AB1412">
        <v>0</v>
      </c>
      <c r="AC1412">
        <v>0</v>
      </c>
      <c r="AD1412">
        <v>0</v>
      </c>
      <c r="AE1412">
        <v>225000</v>
      </c>
      <c r="AF1412">
        <v>0</v>
      </c>
      <c r="AG1412">
        <v>529695</v>
      </c>
      <c r="AH1412">
        <v>0</v>
      </c>
      <c r="AI1412">
        <v>315610</v>
      </c>
      <c r="AJ1412">
        <v>845306</v>
      </c>
      <c r="AK1412">
        <v>504976</v>
      </c>
      <c r="AL1412">
        <v>0</v>
      </c>
      <c r="AM1412">
        <v>451196</v>
      </c>
      <c r="AN1412">
        <v>0</v>
      </c>
      <c r="AO1412">
        <v>55000</v>
      </c>
      <c r="AP1412">
        <v>1856478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35000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449870</v>
      </c>
      <c r="BN1412">
        <v>44980</v>
      </c>
      <c r="BO1412">
        <v>313020</v>
      </c>
      <c r="BP1412">
        <v>271730</v>
      </c>
      <c r="BQ1412">
        <v>56370</v>
      </c>
      <c r="BR1412">
        <v>12440</v>
      </c>
      <c r="BS1412">
        <v>49010</v>
      </c>
      <c r="BT1412">
        <v>11000</v>
      </c>
      <c r="BU1412">
        <v>4377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253802.242</v>
      </c>
      <c r="CH1412">
        <v>31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11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20</v>
      </c>
      <c r="DA1412">
        <v>0</v>
      </c>
      <c r="DB1412">
        <v>10</v>
      </c>
      <c r="DC1412">
        <v>30</v>
      </c>
      <c r="DD1412">
        <v>16</v>
      </c>
      <c r="DE1412">
        <v>0</v>
      </c>
      <c r="DF1412">
        <v>35.74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1</v>
      </c>
      <c r="DR1412">
        <v>2</v>
      </c>
      <c r="DS1412">
        <v>2</v>
      </c>
      <c r="DV1412" s="2"/>
      <c r="DZ1412" t="b">
        <v>1</v>
      </c>
      <c r="EA1412" s="2" t="s">
        <v>201</v>
      </c>
      <c r="ED1412" s="3">
        <v>46204</v>
      </c>
      <c r="EE1412" s="3">
        <v>46234</v>
      </c>
      <c r="EF1412" s="2" t="s">
        <v>173</v>
      </c>
      <c r="EG1412" t="b">
        <v>1</v>
      </c>
      <c r="EH1412" s="2" t="s">
        <v>174</v>
      </c>
      <c r="EK1412" s="2"/>
    </row>
    <row r="1413" spans="1:141" ht="15">
      <c r="A1413" s="3">
        <v>46204</v>
      </c>
      <c r="B1413">
        <v>7340</v>
      </c>
      <c r="D1413" s="2"/>
      <c r="E1413" t="s">
        <v>176</v>
      </c>
      <c r="F1413" s="2" t="s">
        <v>177</v>
      </c>
      <c r="G1413">
        <v>3</v>
      </c>
      <c r="H1413" s="3">
        <v>41640</v>
      </c>
      <c r="J1413">
        <v>112762</v>
      </c>
      <c r="K1413">
        <v>115762</v>
      </c>
      <c r="L1413">
        <v>137949.717</v>
      </c>
      <c r="M1413">
        <v>22</v>
      </c>
      <c r="N1413">
        <v>8</v>
      </c>
      <c r="O1413">
        <v>1</v>
      </c>
      <c r="P1413">
        <v>31</v>
      </c>
      <c r="Q1413">
        <v>100</v>
      </c>
      <c r="R1413">
        <v>100</v>
      </c>
      <c r="S1413">
        <v>4829792</v>
      </c>
      <c r="T1413">
        <v>959792</v>
      </c>
      <c r="U1413">
        <v>3870000</v>
      </c>
      <c r="V1413">
        <v>12</v>
      </c>
      <c r="W1413">
        <v>3495622</v>
      </c>
      <c r="X1413">
        <v>0</v>
      </c>
      <c r="Y1413">
        <v>0</v>
      </c>
      <c r="Z1413">
        <v>0</v>
      </c>
      <c r="AA1413">
        <v>90000</v>
      </c>
      <c r="AB1413">
        <v>0</v>
      </c>
      <c r="AC1413">
        <v>0</v>
      </c>
      <c r="AD1413">
        <v>0</v>
      </c>
      <c r="AE1413">
        <v>90000</v>
      </c>
      <c r="AF1413">
        <v>0</v>
      </c>
      <c r="AG1413">
        <v>434107</v>
      </c>
      <c r="AH1413">
        <v>0</v>
      </c>
      <c r="AI1413">
        <v>310386</v>
      </c>
      <c r="AJ1413">
        <v>744494</v>
      </c>
      <c r="AK1413">
        <v>0</v>
      </c>
      <c r="AL1413">
        <v>0</v>
      </c>
      <c r="AM1413">
        <v>414676</v>
      </c>
      <c r="AN1413">
        <v>0</v>
      </c>
      <c r="AO1413">
        <v>60000</v>
      </c>
      <c r="AP1413">
        <v>1219170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25000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326050</v>
      </c>
      <c r="BN1413">
        <v>32600</v>
      </c>
      <c r="BO1413">
        <v>285420</v>
      </c>
      <c r="BP1413">
        <v>214400</v>
      </c>
      <c r="BQ1413">
        <v>43470</v>
      </c>
      <c r="BR1413">
        <v>10490</v>
      </c>
      <c r="BS1413">
        <v>40190</v>
      </c>
      <c r="BT1413">
        <v>0</v>
      </c>
      <c r="BU1413">
        <v>7172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219027.16500000001</v>
      </c>
      <c r="CH1413">
        <v>31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12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20</v>
      </c>
      <c r="DA1413">
        <v>0</v>
      </c>
      <c r="DB1413">
        <v>12</v>
      </c>
      <c r="DC1413">
        <v>32</v>
      </c>
      <c r="DD1413">
        <v>0</v>
      </c>
      <c r="DE1413">
        <v>0</v>
      </c>
      <c r="DF1413">
        <v>40.08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2</v>
      </c>
      <c r="DS1413">
        <v>2</v>
      </c>
      <c r="DV1413" s="2"/>
      <c r="DZ1413" t="b">
        <v>1</v>
      </c>
      <c r="EA1413" s="2" t="s">
        <v>201</v>
      </c>
      <c r="ED1413" s="3">
        <v>46204</v>
      </c>
      <c r="EE1413" s="3">
        <v>46234</v>
      </c>
      <c r="EF1413" s="2" t="s">
        <v>173</v>
      </c>
      <c r="EG1413" t="b">
        <v>1</v>
      </c>
      <c r="EH1413" s="2" t="s">
        <v>174</v>
      </c>
      <c r="EK1413" s="2"/>
    </row>
    <row r="1414" spans="1:141" ht="15">
      <c r="A1414" s="3">
        <v>46204</v>
      </c>
      <c r="B1414">
        <v>7340</v>
      </c>
      <c r="D1414" s="2"/>
      <c r="E1414" t="s">
        <v>176</v>
      </c>
      <c r="F1414" s="2" t="s">
        <v>177</v>
      </c>
      <c r="G1414">
        <v>22</v>
      </c>
      <c r="H1414" s="3">
        <v>34869</v>
      </c>
      <c r="J1414">
        <v>123946</v>
      </c>
      <c r="K1414">
        <v>131946</v>
      </c>
      <c r="L1414">
        <v>157235.65</v>
      </c>
      <c r="M1414">
        <v>22</v>
      </c>
      <c r="N1414">
        <v>8</v>
      </c>
      <c r="O1414">
        <v>1</v>
      </c>
      <c r="P1414">
        <v>31</v>
      </c>
      <c r="Q1414">
        <v>100</v>
      </c>
      <c r="R1414">
        <v>100</v>
      </c>
      <c r="S1414">
        <v>5885116</v>
      </c>
      <c r="T1414">
        <v>1085116</v>
      </c>
      <c r="U1414">
        <v>4800000</v>
      </c>
      <c r="V1414">
        <v>31</v>
      </c>
      <c r="W1414">
        <v>3842326</v>
      </c>
      <c r="X1414">
        <v>0</v>
      </c>
      <c r="Y1414">
        <v>0</v>
      </c>
      <c r="Z1414">
        <v>7500</v>
      </c>
      <c r="AA1414">
        <v>232500</v>
      </c>
      <c r="AB1414">
        <v>0</v>
      </c>
      <c r="AC1414">
        <v>0</v>
      </c>
      <c r="AD1414">
        <v>0</v>
      </c>
      <c r="AE1414">
        <v>240000</v>
      </c>
      <c r="AF1414">
        <v>0</v>
      </c>
      <c r="AG1414">
        <v>494797</v>
      </c>
      <c r="AH1414">
        <v>0</v>
      </c>
      <c r="AI1414">
        <v>294816</v>
      </c>
      <c r="AJ1414">
        <v>789614</v>
      </c>
      <c r="AK1414">
        <v>471706</v>
      </c>
      <c r="AL1414">
        <v>0</v>
      </c>
      <c r="AM1414">
        <v>421470</v>
      </c>
      <c r="AN1414">
        <v>0</v>
      </c>
      <c r="AO1414">
        <v>55000</v>
      </c>
      <c r="AP1414">
        <v>1737790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65000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368960</v>
      </c>
      <c r="BN1414">
        <v>36890</v>
      </c>
      <c r="BO1414">
        <v>313020</v>
      </c>
      <c r="BP1414">
        <v>255560</v>
      </c>
      <c r="BQ1414">
        <v>52970</v>
      </c>
      <c r="BR1414">
        <v>11530</v>
      </c>
      <c r="BS1414">
        <v>45770</v>
      </c>
      <c r="BT1414">
        <v>0</v>
      </c>
      <c r="BU1414">
        <v>416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250892.60399999999</v>
      </c>
      <c r="CH1414">
        <v>31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11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20</v>
      </c>
      <c r="DA1414">
        <v>0</v>
      </c>
      <c r="DB1414">
        <v>10</v>
      </c>
      <c r="DC1414">
        <v>30</v>
      </c>
      <c r="DD1414">
        <v>16</v>
      </c>
      <c r="DE1414">
        <v>0</v>
      </c>
      <c r="DF1414">
        <v>35.74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2</v>
      </c>
      <c r="DS1414">
        <v>2</v>
      </c>
      <c r="DV1414" s="2"/>
      <c r="DZ1414" t="b">
        <v>1</v>
      </c>
      <c r="EA1414" s="2" t="s">
        <v>201</v>
      </c>
      <c r="ED1414" s="3">
        <v>46204</v>
      </c>
      <c r="EE1414" s="3">
        <v>46234</v>
      </c>
      <c r="EF1414" s="2" t="s">
        <v>173</v>
      </c>
      <c r="EG1414" t="b">
        <v>1</v>
      </c>
      <c r="EH1414" s="2" t="s">
        <v>174</v>
      </c>
      <c r="EK1414" s="2"/>
    </row>
    <row r="1415" spans="1:141" ht="15">
      <c r="A1415" s="3">
        <v>46204</v>
      </c>
      <c r="B1415">
        <v>7340</v>
      </c>
      <c r="D1415" s="2"/>
      <c r="E1415" t="s">
        <v>176</v>
      </c>
      <c r="F1415" s="2" t="s">
        <v>177</v>
      </c>
      <c r="G1415">
        <v>18</v>
      </c>
      <c r="H1415" s="3">
        <v>35513</v>
      </c>
      <c r="J1415">
        <v>122474</v>
      </c>
      <c r="K1415">
        <v>129974</v>
      </c>
      <c r="L1415">
        <v>154885.68299999999</v>
      </c>
      <c r="M1415">
        <v>22</v>
      </c>
      <c r="N1415">
        <v>8</v>
      </c>
      <c r="O1415">
        <v>1</v>
      </c>
      <c r="P1415">
        <v>31</v>
      </c>
      <c r="Q1415">
        <v>100</v>
      </c>
      <c r="R1415">
        <v>100</v>
      </c>
      <c r="S1415">
        <v>5433508</v>
      </c>
      <c r="T1415">
        <v>1061508</v>
      </c>
      <c r="U1415">
        <v>4372000</v>
      </c>
      <c r="V1415">
        <v>29</v>
      </c>
      <c r="W1415">
        <v>3796694</v>
      </c>
      <c r="X1415">
        <v>0</v>
      </c>
      <c r="Y1415">
        <v>0</v>
      </c>
      <c r="Z1415">
        <v>7500</v>
      </c>
      <c r="AA1415">
        <v>217500</v>
      </c>
      <c r="AB1415">
        <v>0</v>
      </c>
      <c r="AC1415">
        <v>0</v>
      </c>
      <c r="AD1415">
        <v>0</v>
      </c>
      <c r="AE1415">
        <v>225000</v>
      </c>
      <c r="AF1415">
        <v>0</v>
      </c>
      <c r="AG1415">
        <v>487402</v>
      </c>
      <c r="AH1415">
        <v>0</v>
      </c>
      <c r="AI1415">
        <v>232328</v>
      </c>
      <c r="AJ1415">
        <v>719731</v>
      </c>
      <c r="AK1415">
        <v>232328</v>
      </c>
      <c r="AL1415">
        <v>0</v>
      </c>
      <c r="AM1415">
        <v>364755</v>
      </c>
      <c r="AN1415">
        <v>0</v>
      </c>
      <c r="AO1415">
        <v>50000</v>
      </c>
      <c r="AP1415">
        <v>1366814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45000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349610</v>
      </c>
      <c r="BN1415">
        <v>34960</v>
      </c>
      <c r="BO1415">
        <v>313020</v>
      </c>
      <c r="BP1415">
        <v>236660</v>
      </c>
      <c r="BQ1415">
        <v>48900</v>
      </c>
      <c r="BR1415">
        <v>11390</v>
      </c>
      <c r="BS1415">
        <v>45090</v>
      </c>
      <c r="BT1415">
        <v>21000</v>
      </c>
      <c r="BU1415">
        <v>878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229606.83499999999</v>
      </c>
      <c r="CH1415">
        <v>31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10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20</v>
      </c>
      <c r="DA1415">
        <v>0</v>
      </c>
      <c r="DB1415">
        <v>8</v>
      </c>
      <c r="DC1415">
        <v>28</v>
      </c>
      <c r="DD1415">
        <v>8</v>
      </c>
      <c r="DE1415">
        <v>0</v>
      </c>
      <c r="DF1415">
        <v>31.4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3</v>
      </c>
      <c r="DR1415">
        <v>2</v>
      </c>
      <c r="DS1415">
        <v>2</v>
      </c>
      <c r="DV1415" s="2"/>
      <c r="DZ1415" t="b">
        <v>1</v>
      </c>
      <c r="EA1415" s="2" t="s">
        <v>201</v>
      </c>
      <c r="ED1415" s="3">
        <v>46204</v>
      </c>
      <c r="EE1415" s="3">
        <v>46234</v>
      </c>
      <c r="EF1415" s="2" t="s">
        <v>173</v>
      </c>
      <c r="EG1415" t="b">
        <v>1</v>
      </c>
      <c r="EH1415" s="2" t="s">
        <v>174</v>
      </c>
      <c r="EK1415" s="2"/>
    </row>
    <row r="1416" spans="1:141" ht="15">
      <c r="A1416" s="3">
        <v>46204</v>
      </c>
      <c r="B1416">
        <v>7340</v>
      </c>
      <c r="D1416" s="2"/>
      <c r="E1416" t="s">
        <v>176</v>
      </c>
      <c r="F1416" s="2" t="s">
        <v>177</v>
      </c>
      <c r="G1416">
        <v>25</v>
      </c>
      <c r="H1416" s="3">
        <v>36192</v>
      </c>
      <c r="J1416">
        <v>124758</v>
      </c>
      <c r="K1416">
        <v>131758</v>
      </c>
      <c r="L1416">
        <v>157011.617</v>
      </c>
      <c r="M1416">
        <v>22</v>
      </c>
      <c r="N1416">
        <v>8</v>
      </c>
      <c r="O1416">
        <v>1</v>
      </c>
      <c r="P1416">
        <v>31</v>
      </c>
      <c r="Q1416">
        <v>100</v>
      </c>
      <c r="R1416">
        <v>100</v>
      </c>
      <c r="S1416">
        <v>5619693</v>
      </c>
      <c r="T1416">
        <v>1145693</v>
      </c>
      <c r="U1416">
        <v>4474000</v>
      </c>
      <c r="V1416">
        <v>27</v>
      </c>
      <c r="W1416">
        <v>3867498</v>
      </c>
      <c r="X1416">
        <v>0</v>
      </c>
      <c r="Y1416">
        <v>0</v>
      </c>
      <c r="Z1416">
        <v>7500</v>
      </c>
      <c r="AA1416">
        <v>202500</v>
      </c>
      <c r="AB1416">
        <v>0</v>
      </c>
      <c r="AC1416">
        <v>0</v>
      </c>
      <c r="AD1416">
        <v>0</v>
      </c>
      <c r="AE1416">
        <v>210000</v>
      </c>
      <c r="AF1416">
        <v>0</v>
      </c>
      <c r="AG1416">
        <v>494092</v>
      </c>
      <c r="AH1416">
        <v>0</v>
      </c>
      <c r="AI1416">
        <v>353276</v>
      </c>
      <c r="AJ1416">
        <v>847368</v>
      </c>
      <c r="AK1416">
        <v>235517</v>
      </c>
      <c r="AL1416">
        <v>0</v>
      </c>
      <c r="AM1416">
        <v>389310</v>
      </c>
      <c r="AN1416">
        <v>0</v>
      </c>
      <c r="AO1416">
        <v>45000</v>
      </c>
      <c r="AP1416">
        <v>1517195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25000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413640</v>
      </c>
      <c r="BN1416">
        <v>41360</v>
      </c>
      <c r="BO1416">
        <v>313020</v>
      </c>
      <c r="BP1416">
        <v>250170</v>
      </c>
      <c r="BQ1416">
        <v>50580</v>
      </c>
      <c r="BR1416">
        <v>11610</v>
      </c>
      <c r="BS1416">
        <v>45710</v>
      </c>
      <c r="BT1416">
        <v>19000</v>
      </c>
      <c r="BU1416">
        <v>603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234159.451</v>
      </c>
      <c r="CH1416">
        <v>31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9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20</v>
      </c>
      <c r="DA1416">
        <v>0</v>
      </c>
      <c r="DB1416">
        <v>12</v>
      </c>
      <c r="DC1416">
        <v>32</v>
      </c>
      <c r="DD1416">
        <v>8</v>
      </c>
      <c r="DE1416">
        <v>0</v>
      </c>
      <c r="DF1416">
        <v>33.06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3</v>
      </c>
      <c r="DR1416">
        <v>2</v>
      </c>
      <c r="DS1416">
        <v>2</v>
      </c>
      <c r="DV1416" s="2"/>
      <c r="DZ1416" t="b">
        <v>1</v>
      </c>
      <c r="EA1416" s="2" t="s">
        <v>201</v>
      </c>
      <c r="ED1416" s="3">
        <v>46204</v>
      </c>
      <c r="EE1416" s="3">
        <v>46234</v>
      </c>
      <c r="EF1416" s="2" t="s">
        <v>173</v>
      </c>
      <c r="EG1416" t="b">
        <v>1</v>
      </c>
      <c r="EH1416" s="2" t="s">
        <v>174</v>
      </c>
      <c r="EK1416" s="2"/>
    </row>
    <row r="1417" spans="1:141" ht="15">
      <c r="A1417" s="3">
        <v>46204</v>
      </c>
      <c r="B1417">
        <v>7340</v>
      </c>
      <c r="D1417" s="2"/>
      <c r="E1417" t="s">
        <v>176</v>
      </c>
      <c r="F1417" s="2" t="s">
        <v>177</v>
      </c>
      <c r="G1417">
        <v>12</v>
      </c>
      <c r="H1417" s="3">
        <v>37683</v>
      </c>
      <c r="J1417">
        <v>119455</v>
      </c>
      <c r="K1417">
        <v>125830</v>
      </c>
      <c r="L1417">
        <v>149947.41699999999</v>
      </c>
      <c r="M1417">
        <v>22</v>
      </c>
      <c r="N1417">
        <v>8</v>
      </c>
      <c r="O1417">
        <v>1</v>
      </c>
      <c r="P1417">
        <v>31</v>
      </c>
      <c r="Q1417">
        <v>100</v>
      </c>
      <c r="R1417">
        <v>100</v>
      </c>
      <c r="S1417">
        <v>5364223</v>
      </c>
      <c r="T1417">
        <v>1077540</v>
      </c>
      <c r="U1417">
        <v>4286683</v>
      </c>
      <c r="V1417">
        <v>23</v>
      </c>
      <c r="W1417">
        <v>3703105</v>
      </c>
      <c r="X1417">
        <v>0</v>
      </c>
      <c r="Y1417">
        <v>0</v>
      </c>
      <c r="Z1417">
        <v>18750</v>
      </c>
      <c r="AA1417">
        <v>172500</v>
      </c>
      <c r="AB1417">
        <v>0</v>
      </c>
      <c r="AC1417">
        <v>0</v>
      </c>
      <c r="AD1417">
        <v>0</v>
      </c>
      <c r="AE1417">
        <v>191250</v>
      </c>
      <c r="AF1417">
        <v>0</v>
      </c>
      <c r="AG1417">
        <v>471862</v>
      </c>
      <c r="AH1417">
        <v>0</v>
      </c>
      <c r="AI1417">
        <v>281151</v>
      </c>
      <c r="AJ1417">
        <v>753013</v>
      </c>
      <c r="AK1417">
        <v>224921</v>
      </c>
      <c r="AL1417">
        <v>0</v>
      </c>
      <c r="AM1417">
        <v>401934</v>
      </c>
      <c r="AN1417">
        <v>0</v>
      </c>
      <c r="AO1417">
        <v>55000</v>
      </c>
      <c r="AP1417">
        <v>1434868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35000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400700</v>
      </c>
      <c r="BN1417">
        <v>40070</v>
      </c>
      <c r="BO1417">
        <v>295490</v>
      </c>
      <c r="BP1417">
        <v>238230</v>
      </c>
      <c r="BQ1417">
        <v>48280</v>
      </c>
      <c r="BR1417">
        <v>11110</v>
      </c>
      <c r="BS1417">
        <v>43660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221861.571</v>
      </c>
      <c r="CH1417">
        <v>31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11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20</v>
      </c>
      <c r="DA1417">
        <v>0</v>
      </c>
      <c r="DB1417">
        <v>10</v>
      </c>
      <c r="DC1417">
        <v>30</v>
      </c>
      <c r="DD1417">
        <v>8</v>
      </c>
      <c r="DE1417">
        <v>0</v>
      </c>
      <c r="DF1417">
        <v>35.74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2</v>
      </c>
      <c r="DS1417">
        <v>2</v>
      </c>
      <c r="DV1417" s="2"/>
      <c r="DZ1417" t="b">
        <v>1</v>
      </c>
      <c r="EA1417" s="2" t="s">
        <v>201</v>
      </c>
      <c r="ED1417" s="3">
        <v>46204</v>
      </c>
      <c r="EE1417" s="3">
        <v>46234</v>
      </c>
      <c r="EF1417" s="2" t="s">
        <v>173</v>
      </c>
      <c r="EG1417" t="b">
        <v>1</v>
      </c>
      <c r="EH1417" s="2" t="s">
        <v>174</v>
      </c>
      <c r="EK1417" s="2"/>
    </row>
    <row r="1418" spans="1:141" ht="15">
      <c r="A1418" s="3">
        <v>46204</v>
      </c>
      <c r="B1418">
        <v>7340</v>
      </c>
      <c r="D1418" s="2"/>
      <c r="E1418" t="s">
        <v>176</v>
      </c>
      <c r="F1418" s="2" t="s">
        <v>177</v>
      </c>
      <c r="G1418">
        <v>17</v>
      </c>
      <c r="H1418" s="3">
        <v>37683</v>
      </c>
      <c r="J1418">
        <v>122066</v>
      </c>
      <c r="K1418">
        <v>127816</v>
      </c>
      <c r="L1418">
        <v>152314.06700000001</v>
      </c>
      <c r="M1418">
        <v>22</v>
      </c>
      <c r="N1418">
        <v>8</v>
      </c>
      <c r="O1418">
        <v>1</v>
      </c>
      <c r="P1418">
        <v>31</v>
      </c>
      <c r="Q1418">
        <v>100</v>
      </c>
      <c r="R1418">
        <v>100</v>
      </c>
      <c r="S1418">
        <v>5756628</v>
      </c>
      <c r="T1418">
        <v>1186628</v>
      </c>
      <c r="U1418">
        <v>4570000</v>
      </c>
      <c r="V1418">
        <v>23</v>
      </c>
      <c r="W1418">
        <v>3784046</v>
      </c>
      <c r="X1418">
        <v>0</v>
      </c>
      <c r="Y1418">
        <v>0</v>
      </c>
      <c r="Z1418">
        <v>0</v>
      </c>
      <c r="AA1418">
        <v>172500</v>
      </c>
      <c r="AB1418">
        <v>0</v>
      </c>
      <c r="AC1418">
        <v>0</v>
      </c>
      <c r="AD1418">
        <v>0</v>
      </c>
      <c r="AE1418">
        <v>172500</v>
      </c>
      <c r="AF1418">
        <v>0</v>
      </c>
      <c r="AG1418">
        <v>479310</v>
      </c>
      <c r="AH1418">
        <v>0</v>
      </c>
      <c r="AI1418">
        <v>342706</v>
      </c>
      <c r="AJ1418">
        <v>822016</v>
      </c>
      <c r="AK1418">
        <v>456942</v>
      </c>
      <c r="AL1418">
        <v>0</v>
      </c>
      <c r="AM1418">
        <v>431124</v>
      </c>
      <c r="AN1418">
        <v>0</v>
      </c>
      <c r="AO1418">
        <v>55000</v>
      </c>
      <c r="AP1418">
        <v>1765082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35000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485270</v>
      </c>
      <c r="BN1418">
        <v>48520</v>
      </c>
      <c r="BO1418">
        <v>280150</v>
      </c>
      <c r="BP1418">
        <v>254540</v>
      </c>
      <c r="BQ1418">
        <v>51810</v>
      </c>
      <c r="BR1418">
        <v>11360</v>
      </c>
      <c r="BS1418">
        <v>44350</v>
      </c>
      <c r="BT1418">
        <v>3000</v>
      </c>
      <c r="BU1418">
        <v>7628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232589.56</v>
      </c>
      <c r="CH1418">
        <v>31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11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20</v>
      </c>
      <c r="DA1418">
        <v>0</v>
      </c>
      <c r="DB1418">
        <v>12</v>
      </c>
      <c r="DC1418">
        <v>32</v>
      </c>
      <c r="DD1418">
        <v>16</v>
      </c>
      <c r="DE1418">
        <v>0</v>
      </c>
      <c r="DF1418">
        <v>37.74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2</v>
      </c>
      <c r="DR1418">
        <v>2</v>
      </c>
      <c r="DS1418">
        <v>2</v>
      </c>
      <c r="DV1418" s="2"/>
      <c r="DZ1418" t="b">
        <v>1</v>
      </c>
      <c r="EA1418" s="2" t="s">
        <v>201</v>
      </c>
      <c r="ED1418" s="3">
        <v>46204</v>
      </c>
      <c r="EE1418" s="3">
        <v>46234</v>
      </c>
      <c r="EF1418" s="2" t="s">
        <v>173</v>
      </c>
      <c r="EG1418" t="b">
        <v>1</v>
      </c>
      <c r="EH1418" s="2" t="s">
        <v>174</v>
      </c>
      <c r="EK1418" s="2"/>
    </row>
    <row r="1419" spans="1:141" ht="15">
      <c r="A1419" s="3">
        <v>46204</v>
      </c>
      <c r="B1419">
        <v>7340</v>
      </c>
      <c r="D1419" s="2"/>
      <c r="E1419" t="s">
        <v>176</v>
      </c>
      <c r="F1419" s="2" t="s">
        <v>177</v>
      </c>
      <c r="G1419">
        <v>8</v>
      </c>
      <c r="H1419" s="3">
        <v>37747</v>
      </c>
      <c r="J1419">
        <v>116766</v>
      </c>
      <c r="K1419">
        <v>122516</v>
      </c>
      <c r="L1419">
        <v>145998.23300000001</v>
      </c>
      <c r="M1419">
        <v>22</v>
      </c>
      <c r="N1419">
        <v>8</v>
      </c>
      <c r="O1419">
        <v>1</v>
      </c>
      <c r="P1419">
        <v>31</v>
      </c>
      <c r="Q1419">
        <v>100</v>
      </c>
      <c r="R1419">
        <v>100</v>
      </c>
      <c r="S1419">
        <v>5503799</v>
      </c>
      <c r="T1419">
        <v>1121799</v>
      </c>
      <c r="U1419">
        <v>4382000</v>
      </c>
      <c r="V1419">
        <v>23</v>
      </c>
      <c r="W1419">
        <v>3619746</v>
      </c>
      <c r="X1419">
        <v>0</v>
      </c>
      <c r="Y1419">
        <v>0</v>
      </c>
      <c r="Z1419">
        <v>0</v>
      </c>
      <c r="AA1419">
        <v>172500</v>
      </c>
      <c r="AB1419">
        <v>0</v>
      </c>
      <c r="AC1419">
        <v>0</v>
      </c>
      <c r="AD1419">
        <v>0</v>
      </c>
      <c r="AE1419">
        <v>172500</v>
      </c>
      <c r="AF1419">
        <v>0</v>
      </c>
      <c r="AG1419">
        <v>459435</v>
      </c>
      <c r="AH1419">
        <v>0</v>
      </c>
      <c r="AI1419">
        <v>273746</v>
      </c>
      <c r="AJ1419">
        <v>733181</v>
      </c>
      <c r="AK1419">
        <v>437994</v>
      </c>
      <c r="AL1419">
        <v>0</v>
      </c>
      <c r="AM1419">
        <v>391348</v>
      </c>
      <c r="AN1419">
        <v>0</v>
      </c>
      <c r="AO1419">
        <v>55000</v>
      </c>
      <c r="AP1419">
        <v>1617523</v>
      </c>
      <c r="AQ1419">
        <v>0</v>
      </c>
      <c r="AR1419">
        <v>59030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35000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419020</v>
      </c>
      <c r="BN1419">
        <v>41900</v>
      </c>
      <c r="BO1419">
        <v>305940</v>
      </c>
      <c r="BP1419">
        <v>245810</v>
      </c>
      <c r="BQ1419">
        <v>49530</v>
      </c>
      <c r="BR1419">
        <v>10860</v>
      </c>
      <c r="BS1419">
        <v>42510</v>
      </c>
      <c r="BT1419">
        <v>0</v>
      </c>
      <c r="BU1419">
        <v>6229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229865.791</v>
      </c>
      <c r="CH1419">
        <v>31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11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20</v>
      </c>
      <c r="DA1419">
        <v>0</v>
      </c>
      <c r="DB1419">
        <v>10</v>
      </c>
      <c r="DC1419">
        <v>30</v>
      </c>
      <c r="DD1419">
        <v>16</v>
      </c>
      <c r="DE1419">
        <v>0</v>
      </c>
      <c r="DF1419">
        <v>35.74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2</v>
      </c>
      <c r="DS1419">
        <v>2</v>
      </c>
      <c r="DV1419" s="2"/>
      <c r="DZ1419" t="b">
        <v>1</v>
      </c>
      <c r="EA1419" s="2" t="s">
        <v>201</v>
      </c>
      <c r="ED1419" s="3">
        <v>46204</v>
      </c>
      <c r="EE1419" s="3">
        <v>46234</v>
      </c>
      <c r="EF1419" s="2" t="s">
        <v>173</v>
      </c>
      <c r="EG1419" t="b">
        <v>1</v>
      </c>
      <c r="EH1419" s="2" t="s">
        <v>174</v>
      </c>
      <c r="EK1419" s="2"/>
    </row>
    <row r="1420" spans="1:141" ht="15">
      <c r="A1420" s="3">
        <v>46204</v>
      </c>
      <c r="B1420">
        <v>7340</v>
      </c>
      <c r="D1420" s="2"/>
      <c r="E1420" t="s">
        <v>176</v>
      </c>
      <c r="F1420" s="2" t="s">
        <v>177</v>
      </c>
      <c r="G1420">
        <v>2</v>
      </c>
      <c r="H1420" s="3">
        <v>37879</v>
      </c>
      <c r="J1420">
        <v>111872</v>
      </c>
      <c r="K1420">
        <v>117622</v>
      </c>
      <c r="L1420">
        <v>140166.217</v>
      </c>
      <c r="M1420">
        <v>22</v>
      </c>
      <c r="N1420">
        <v>8</v>
      </c>
      <c r="O1420">
        <v>1</v>
      </c>
      <c r="P1420">
        <v>31</v>
      </c>
      <c r="Q1420">
        <v>100</v>
      </c>
      <c r="R1420">
        <v>100</v>
      </c>
      <c r="S1420">
        <v>5230639</v>
      </c>
      <c r="T1420">
        <v>955250</v>
      </c>
      <c r="U1420">
        <v>4275389</v>
      </c>
      <c r="V1420">
        <v>22</v>
      </c>
      <c r="W1420">
        <v>3468032</v>
      </c>
      <c r="X1420">
        <v>0</v>
      </c>
      <c r="Y1420">
        <v>0</v>
      </c>
      <c r="Z1420">
        <v>7500</v>
      </c>
      <c r="AA1420">
        <v>165000</v>
      </c>
      <c r="AB1420">
        <v>0</v>
      </c>
      <c r="AC1420">
        <v>0</v>
      </c>
      <c r="AD1420">
        <v>0</v>
      </c>
      <c r="AE1420">
        <v>172500</v>
      </c>
      <c r="AF1420">
        <v>0</v>
      </c>
      <c r="AG1420">
        <v>441082</v>
      </c>
      <c r="AH1420">
        <v>0</v>
      </c>
      <c r="AI1420">
        <v>262811</v>
      </c>
      <c r="AJ1420">
        <v>703894</v>
      </c>
      <c r="AK1420">
        <v>420498</v>
      </c>
      <c r="AL1420">
        <v>0</v>
      </c>
      <c r="AM1420">
        <v>375715</v>
      </c>
      <c r="AN1420">
        <v>0</v>
      </c>
      <c r="AO1420">
        <v>55000</v>
      </c>
      <c r="AP1420">
        <v>1555107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35000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303940</v>
      </c>
      <c r="BN1420">
        <v>30390</v>
      </c>
      <c r="BO1420">
        <v>285900</v>
      </c>
      <c r="BP1420">
        <v>229220</v>
      </c>
      <c r="BQ1420">
        <v>47080</v>
      </c>
      <c r="BR1420">
        <v>10410</v>
      </c>
      <c r="BS1420">
        <v>40810</v>
      </c>
      <c r="BT1420">
        <v>0</v>
      </c>
      <c r="BU1420">
        <v>7500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210003.06599999999</v>
      </c>
      <c r="CH1420">
        <v>31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11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20</v>
      </c>
      <c r="DA1420">
        <v>0</v>
      </c>
      <c r="DB1420">
        <v>10</v>
      </c>
      <c r="DC1420">
        <v>30</v>
      </c>
      <c r="DD1420">
        <v>16</v>
      </c>
      <c r="DE1420">
        <v>0</v>
      </c>
      <c r="DF1420">
        <v>35.74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2</v>
      </c>
      <c r="DS1420">
        <v>2</v>
      </c>
      <c r="DV1420" s="2"/>
      <c r="DZ1420" t="b">
        <v>1</v>
      </c>
      <c r="EA1420" s="2" t="s">
        <v>201</v>
      </c>
      <c r="ED1420" s="3">
        <v>46204</v>
      </c>
      <c r="EE1420" s="3">
        <v>46234</v>
      </c>
      <c r="EF1420" s="2" t="s">
        <v>173</v>
      </c>
      <c r="EG1420" t="b">
        <v>1</v>
      </c>
      <c r="EH1420" s="2" t="s">
        <v>174</v>
      </c>
      <c r="EK1420" s="2"/>
    </row>
    <row r="1421" spans="1:141" ht="15">
      <c r="A1421" s="3">
        <v>46204</v>
      </c>
      <c r="B1421">
        <v>7340</v>
      </c>
      <c r="D1421" s="2"/>
      <c r="E1421" t="s">
        <v>176</v>
      </c>
      <c r="F1421" s="2" t="s">
        <v>177</v>
      </c>
      <c r="G1421">
        <v>14</v>
      </c>
      <c r="H1421" s="3">
        <v>37907</v>
      </c>
      <c r="J1421">
        <v>120599</v>
      </c>
      <c r="K1421">
        <v>126099</v>
      </c>
      <c r="L1421">
        <v>150267.97500000001</v>
      </c>
      <c r="M1421">
        <v>22</v>
      </c>
      <c r="N1421">
        <v>8</v>
      </c>
      <c r="O1421">
        <v>1</v>
      </c>
      <c r="P1421">
        <v>31</v>
      </c>
      <c r="Q1421">
        <v>100</v>
      </c>
      <c r="R1421">
        <v>100</v>
      </c>
      <c r="S1421">
        <v>5712051</v>
      </c>
      <c r="T1421">
        <v>1109051</v>
      </c>
      <c r="U1421">
        <v>4603000</v>
      </c>
      <c r="V1421">
        <v>22</v>
      </c>
      <c r="W1421">
        <v>3738569</v>
      </c>
      <c r="X1421">
        <v>0</v>
      </c>
      <c r="Y1421">
        <v>0</v>
      </c>
      <c r="Z1421">
        <v>0</v>
      </c>
      <c r="AA1421">
        <v>165000</v>
      </c>
      <c r="AB1421">
        <v>0</v>
      </c>
      <c r="AC1421">
        <v>0</v>
      </c>
      <c r="AD1421">
        <v>0</v>
      </c>
      <c r="AE1421">
        <v>165000</v>
      </c>
      <c r="AF1421">
        <v>0</v>
      </c>
      <c r="AG1421">
        <v>472871</v>
      </c>
      <c r="AH1421">
        <v>0</v>
      </c>
      <c r="AI1421">
        <v>338102</v>
      </c>
      <c r="AJ1421">
        <v>810974</v>
      </c>
      <c r="AK1421">
        <v>450803</v>
      </c>
      <c r="AL1421">
        <v>0</v>
      </c>
      <c r="AM1421">
        <v>451705</v>
      </c>
      <c r="AN1421">
        <v>0</v>
      </c>
      <c r="AO1421">
        <v>60000</v>
      </c>
      <c r="AP1421">
        <v>1773482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35000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383230</v>
      </c>
      <c r="BN1421">
        <v>38320</v>
      </c>
      <c r="BO1421">
        <v>311830</v>
      </c>
      <c r="BP1421">
        <v>249990</v>
      </c>
      <c r="BQ1421">
        <v>51410</v>
      </c>
      <c r="BR1421">
        <v>11220</v>
      </c>
      <c r="BS1421">
        <v>43760</v>
      </c>
      <c r="BT1421">
        <v>12000</v>
      </c>
      <c r="BU1421">
        <v>7291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235858.13200000001</v>
      </c>
      <c r="CH1421">
        <v>31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12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20</v>
      </c>
      <c r="DA1421">
        <v>0</v>
      </c>
      <c r="DB1421">
        <v>12</v>
      </c>
      <c r="DC1421">
        <v>32</v>
      </c>
      <c r="DD1421">
        <v>16</v>
      </c>
      <c r="DE1421">
        <v>0</v>
      </c>
      <c r="DF1421">
        <v>40.08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2</v>
      </c>
      <c r="DS1421">
        <v>2</v>
      </c>
      <c r="DV1421" s="2"/>
      <c r="DZ1421" t="b">
        <v>1</v>
      </c>
      <c r="EA1421" s="2" t="s">
        <v>201</v>
      </c>
      <c r="ED1421" s="3">
        <v>46204</v>
      </c>
      <c r="EE1421" s="3">
        <v>46234</v>
      </c>
      <c r="EF1421" s="2" t="s">
        <v>173</v>
      </c>
      <c r="EG1421" t="b">
        <v>1</v>
      </c>
      <c r="EH1421" s="2" t="s">
        <v>174</v>
      </c>
      <c r="EK1421" s="2"/>
    </row>
    <row r="1422" spans="1:141" ht="15">
      <c r="A1422" s="3">
        <v>46204</v>
      </c>
      <c r="B1422">
        <v>7340</v>
      </c>
      <c r="D1422" s="2"/>
      <c r="E1422" t="s">
        <v>176</v>
      </c>
      <c r="F1422" s="2" t="s">
        <v>177</v>
      </c>
      <c r="G1422">
        <v>6</v>
      </c>
      <c r="H1422" s="3">
        <v>38061</v>
      </c>
      <c r="J1422">
        <v>115300</v>
      </c>
      <c r="K1422">
        <v>121300</v>
      </c>
      <c r="L1422">
        <v>144549.16699999999</v>
      </c>
      <c r="M1422">
        <v>22</v>
      </c>
      <c r="N1422">
        <v>8</v>
      </c>
      <c r="O1422">
        <v>1</v>
      </c>
      <c r="P1422">
        <v>31</v>
      </c>
      <c r="Q1422">
        <v>100</v>
      </c>
      <c r="R1422">
        <v>100</v>
      </c>
      <c r="S1422">
        <v>5255747</v>
      </c>
      <c r="T1422">
        <v>1060440</v>
      </c>
      <c r="U1422">
        <v>4195307</v>
      </c>
      <c r="V1422">
        <v>22</v>
      </c>
      <c r="W1422">
        <v>3574300</v>
      </c>
      <c r="X1422">
        <v>0</v>
      </c>
      <c r="Y1422">
        <v>0</v>
      </c>
      <c r="Z1422">
        <v>15000</v>
      </c>
      <c r="AA1422">
        <v>165000</v>
      </c>
      <c r="AB1422">
        <v>0</v>
      </c>
      <c r="AC1422">
        <v>0</v>
      </c>
      <c r="AD1422">
        <v>0</v>
      </c>
      <c r="AE1422">
        <v>180000</v>
      </c>
      <c r="AF1422">
        <v>0</v>
      </c>
      <c r="AG1422">
        <v>454875</v>
      </c>
      <c r="AH1422">
        <v>0</v>
      </c>
      <c r="AI1422">
        <v>325235</v>
      </c>
      <c r="AJ1422">
        <v>780110</v>
      </c>
      <c r="AK1422">
        <v>216823</v>
      </c>
      <c r="AL1422">
        <v>0</v>
      </c>
      <c r="AM1422">
        <v>434514</v>
      </c>
      <c r="AN1422">
        <v>0</v>
      </c>
      <c r="AO1422">
        <v>60000</v>
      </c>
      <c r="AP1422">
        <v>1491447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10000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385300</v>
      </c>
      <c r="BN1422">
        <v>38530</v>
      </c>
      <c r="BO1422">
        <v>295070</v>
      </c>
      <c r="BP1422">
        <v>233920</v>
      </c>
      <c r="BQ1422">
        <v>47300</v>
      </c>
      <c r="BR1422">
        <v>10730</v>
      </c>
      <c r="BS1422">
        <v>42090</v>
      </c>
      <c r="BT1422">
        <v>0</v>
      </c>
      <c r="BU1422">
        <v>7500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220803.06599999999</v>
      </c>
      <c r="CH1422">
        <v>31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12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20</v>
      </c>
      <c r="DA1422">
        <v>0</v>
      </c>
      <c r="DB1422">
        <v>12</v>
      </c>
      <c r="DC1422">
        <v>32</v>
      </c>
      <c r="DD1422">
        <v>8</v>
      </c>
      <c r="DE1422">
        <v>0</v>
      </c>
      <c r="DF1422">
        <v>40.08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2</v>
      </c>
      <c r="DS1422">
        <v>2</v>
      </c>
      <c r="DV1422" s="2"/>
      <c r="DZ1422" t="b">
        <v>1</v>
      </c>
      <c r="EA1422" s="2" t="s">
        <v>201</v>
      </c>
      <c r="ED1422" s="3">
        <v>46204</v>
      </c>
      <c r="EE1422" s="3">
        <v>46234</v>
      </c>
      <c r="EF1422" s="2" t="s">
        <v>173</v>
      </c>
      <c r="EG1422" t="b">
        <v>1</v>
      </c>
      <c r="EH1422" s="2" t="s">
        <v>174</v>
      </c>
      <c r="EK1422" s="2"/>
    </row>
    <row r="1423" spans="1:141" ht="15">
      <c r="A1423" s="3">
        <v>46204</v>
      </c>
      <c r="B1423">
        <v>7340</v>
      </c>
      <c r="D1423" s="2"/>
      <c r="E1423" t="s">
        <v>176</v>
      </c>
      <c r="F1423" s="2" t="s">
        <v>177</v>
      </c>
      <c r="G1423">
        <v>4</v>
      </c>
      <c r="H1423" s="3">
        <v>38327</v>
      </c>
      <c r="J1423">
        <v>113652</v>
      </c>
      <c r="K1423">
        <v>119152</v>
      </c>
      <c r="L1423">
        <v>141989.467</v>
      </c>
      <c r="M1423">
        <v>22</v>
      </c>
      <c r="N1423">
        <v>8</v>
      </c>
      <c r="O1423">
        <v>1</v>
      </c>
      <c r="P1423">
        <v>31</v>
      </c>
      <c r="Q1423">
        <v>100</v>
      </c>
      <c r="R1423">
        <v>100</v>
      </c>
      <c r="S1423">
        <v>5272832</v>
      </c>
      <c r="T1423">
        <v>1059340</v>
      </c>
      <c r="U1423">
        <v>4213492</v>
      </c>
      <c r="V1423">
        <v>21</v>
      </c>
      <c r="W1423">
        <v>3523212</v>
      </c>
      <c r="X1423">
        <v>0</v>
      </c>
      <c r="Y1423">
        <v>0</v>
      </c>
      <c r="Z1423">
        <v>7500</v>
      </c>
      <c r="AA1423">
        <v>157500</v>
      </c>
      <c r="AB1423">
        <v>0</v>
      </c>
      <c r="AC1423">
        <v>0</v>
      </c>
      <c r="AD1423">
        <v>0</v>
      </c>
      <c r="AE1423">
        <v>165000</v>
      </c>
      <c r="AF1423">
        <v>0</v>
      </c>
      <c r="AG1423">
        <v>446820</v>
      </c>
      <c r="AH1423">
        <v>0</v>
      </c>
      <c r="AI1423">
        <v>266230</v>
      </c>
      <c r="AJ1423">
        <v>713050</v>
      </c>
      <c r="AK1423">
        <v>425968</v>
      </c>
      <c r="AL1423">
        <v>0</v>
      </c>
      <c r="AM1423">
        <v>380602</v>
      </c>
      <c r="AN1423">
        <v>0</v>
      </c>
      <c r="AO1423">
        <v>55000</v>
      </c>
      <c r="AP1423">
        <v>1574620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10000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387380</v>
      </c>
      <c r="BN1423">
        <v>38730</v>
      </c>
      <c r="BO1423">
        <v>297490</v>
      </c>
      <c r="BP1423">
        <v>235360</v>
      </c>
      <c r="BQ1423">
        <v>47460</v>
      </c>
      <c r="BR1423">
        <v>10570</v>
      </c>
      <c r="BS1423">
        <v>41350</v>
      </c>
      <c r="BT1423">
        <v>1000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231217.549</v>
      </c>
      <c r="CH1423">
        <v>31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11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20</v>
      </c>
      <c r="DA1423">
        <v>0</v>
      </c>
      <c r="DB1423">
        <v>10</v>
      </c>
      <c r="DC1423">
        <v>30</v>
      </c>
      <c r="DD1423">
        <v>16</v>
      </c>
      <c r="DE1423">
        <v>0</v>
      </c>
      <c r="DF1423">
        <v>35.74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2</v>
      </c>
      <c r="DS1423">
        <v>2</v>
      </c>
      <c r="DV1423" s="2"/>
      <c r="DZ1423" t="b">
        <v>1</v>
      </c>
      <c r="EA1423" s="2" t="s">
        <v>201</v>
      </c>
      <c r="ED1423" s="3">
        <v>46204</v>
      </c>
      <c r="EE1423" s="3">
        <v>46234</v>
      </c>
      <c r="EF1423" s="2" t="s">
        <v>173</v>
      </c>
      <c r="EG1423" t="b">
        <v>1</v>
      </c>
      <c r="EH1423" s="2" t="s">
        <v>174</v>
      </c>
      <c r="EK1423" s="2"/>
    </row>
    <row r="1424" spans="1:141" ht="15">
      <c r="A1424" s="3">
        <v>46204</v>
      </c>
      <c r="B1424">
        <v>7340</v>
      </c>
      <c r="D1424" s="2"/>
      <c r="E1424" t="s">
        <v>179</v>
      </c>
      <c r="F1424" s="2" t="s">
        <v>180</v>
      </c>
      <c r="G1424">
        <v>18</v>
      </c>
      <c r="H1424" s="3">
        <v>38901</v>
      </c>
      <c r="J1424">
        <v>107364.966</v>
      </c>
      <c r="K1424">
        <v>112614.933</v>
      </c>
      <c r="L1424">
        <v>134199.462</v>
      </c>
      <c r="M1424">
        <v>22</v>
      </c>
      <c r="N1424">
        <v>8</v>
      </c>
      <c r="O1424">
        <v>1</v>
      </c>
      <c r="P1424">
        <v>31</v>
      </c>
      <c r="Q1424">
        <v>100</v>
      </c>
      <c r="R1424">
        <v>100</v>
      </c>
      <c r="S1424">
        <v>4800762</v>
      </c>
      <c r="T1424">
        <v>876762</v>
      </c>
      <c r="U1424">
        <v>3924000</v>
      </c>
      <c r="V1424">
        <v>20</v>
      </c>
      <c r="W1424">
        <v>3328313</v>
      </c>
      <c r="X1424">
        <v>0</v>
      </c>
      <c r="Y1424">
        <v>0</v>
      </c>
      <c r="Z1424">
        <v>7500</v>
      </c>
      <c r="AA1424">
        <v>150000</v>
      </c>
      <c r="AB1424">
        <v>0</v>
      </c>
      <c r="AC1424">
        <v>0</v>
      </c>
      <c r="AD1424">
        <v>0</v>
      </c>
      <c r="AE1424">
        <v>157500</v>
      </c>
      <c r="AF1424">
        <v>0</v>
      </c>
      <c r="AG1424">
        <v>422305</v>
      </c>
      <c r="AH1424">
        <v>0</v>
      </c>
      <c r="AI1424">
        <v>251623</v>
      </c>
      <c r="AJ1424">
        <v>673929</v>
      </c>
      <c r="AK1424">
        <v>201299</v>
      </c>
      <c r="AL1424">
        <v>0</v>
      </c>
      <c r="AM1424">
        <v>359721</v>
      </c>
      <c r="AN1424">
        <v>0</v>
      </c>
      <c r="AO1424">
        <v>55000</v>
      </c>
      <c r="AP1424">
        <v>1289949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25000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282250</v>
      </c>
      <c r="BN1424">
        <v>28220</v>
      </c>
      <c r="BO1424">
        <v>258160</v>
      </c>
      <c r="BP1424">
        <v>208790</v>
      </c>
      <c r="BQ1424">
        <v>43210</v>
      </c>
      <c r="BR1424">
        <v>9990</v>
      </c>
      <c r="BS1424">
        <v>39080</v>
      </c>
      <c r="BT1424">
        <v>0</v>
      </c>
      <c r="BU1424">
        <v>7062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197997.69200000001</v>
      </c>
      <c r="CH1424">
        <v>31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11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20</v>
      </c>
      <c r="DA1424">
        <v>0</v>
      </c>
      <c r="DB1424">
        <v>10</v>
      </c>
      <c r="DC1424">
        <v>30</v>
      </c>
      <c r="DD1424">
        <v>8</v>
      </c>
      <c r="DE1424">
        <v>0</v>
      </c>
      <c r="DF1424">
        <v>35.74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0.5</v>
      </c>
      <c r="DR1424">
        <v>2</v>
      </c>
      <c r="DS1424">
        <v>2</v>
      </c>
      <c r="DV1424" s="2"/>
      <c r="DZ1424" t="b">
        <v>1</v>
      </c>
      <c r="EA1424" s="2" t="s">
        <v>201</v>
      </c>
      <c r="ED1424" s="3">
        <v>46204</v>
      </c>
      <c r="EE1424" s="3">
        <v>46234</v>
      </c>
      <c r="EF1424" s="2" t="s">
        <v>173</v>
      </c>
      <c r="EG1424" t="b">
        <v>1</v>
      </c>
      <c r="EH1424" s="2" t="s">
        <v>174</v>
      </c>
      <c r="EK1424" s="2"/>
    </row>
    <row r="1425" spans="1:141" ht="15">
      <c r="A1425" s="3">
        <v>46204</v>
      </c>
      <c r="B1425">
        <v>7350</v>
      </c>
      <c r="D1425" s="2"/>
      <c r="E1425" t="s">
        <v>170</v>
      </c>
      <c r="F1425" s="2" t="s">
        <v>171</v>
      </c>
      <c r="G1425">
        <v>9</v>
      </c>
      <c r="H1425" s="3">
        <v>35389</v>
      </c>
      <c r="J1425">
        <v>137261.25599999999</v>
      </c>
      <c r="K1425">
        <v>144886.23300000001</v>
      </c>
      <c r="L1425">
        <v>172656.095</v>
      </c>
      <c r="M1425">
        <v>22</v>
      </c>
      <c r="N1425">
        <v>8</v>
      </c>
      <c r="O1425">
        <v>1</v>
      </c>
      <c r="P1425">
        <v>31</v>
      </c>
      <c r="Q1425">
        <v>100</v>
      </c>
      <c r="R1425">
        <v>100</v>
      </c>
      <c r="S1425">
        <v>6137388</v>
      </c>
      <c r="T1425">
        <v>1277660</v>
      </c>
      <c r="U1425">
        <v>4859728</v>
      </c>
      <c r="V1425">
        <v>29</v>
      </c>
      <c r="W1425">
        <v>4255098</v>
      </c>
      <c r="X1425">
        <v>0</v>
      </c>
      <c r="Y1425">
        <v>0</v>
      </c>
      <c r="Z1425">
        <v>11250</v>
      </c>
      <c r="AA1425">
        <v>217500</v>
      </c>
      <c r="AB1425">
        <v>0</v>
      </c>
      <c r="AC1425">
        <v>0</v>
      </c>
      <c r="AD1425">
        <v>0</v>
      </c>
      <c r="AE1425">
        <v>228750</v>
      </c>
      <c r="AF1425">
        <v>0</v>
      </c>
      <c r="AG1425">
        <v>543323</v>
      </c>
      <c r="AH1425">
        <v>0</v>
      </c>
      <c r="AI1425">
        <v>323730</v>
      </c>
      <c r="AJ1425">
        <v>867053</v>
      </c>
      <c r="AK1425">
        <v>258984</v>
      </c>
      <c r="AL1425">
        <v>0</v>
      </c>
      <c r="AM1425">
        <v>432503</v>
      </c>
      <c r="AN1425">
        <v>0</v>
      </c>
      <c r="AO1425">
        <v>50000</v>
      </c>
      <c r="AP1425">
        <v>1608540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45000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517530</v>
      </c>
      <c r="BN1425">
        <v>51750</v>
      </c>
      <c r="BO1425">
        <v>313020</v>
      </c>
      <c r="BP1425">
        <v>267080</v>
      </c>
      <c r="BQ1425">
        <v>55240</v>
      </c>
      <c r="BR1425">
        <v>12770</v>
      </c>
      <c r="BS1425">
        <v>50270</v>
      </c>
      <c r="BT1425">
        <v>0</v>
      </c>
      <c r="BU1425">
        <v>10000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262898.24200000003</v>
      </c>
      <c r="CH1425">
        <v>31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10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20</v>
      </c>
      <c r="DA1425">
        <v>0</v>
      </c>
      <c r="DB1425">
        <v>10</v>
      </c>
      <c r="DC1425">
        <v>30</v>
      </c>
      <c r="DD1425">
        <v>8</v>
      </c>
      <c r="DE1425">
        <v>0</v>
      </c>
      <c r="DF1425">
        <v>33.4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2</v>
      </c>
      <c r="DS1425">
        <v>2</v>
      </c>
      <c r="DV1425" s="2"/>
      <c r="DZ1425" t="b">
        <v>1</v>
      </c>
      <c r="EA1425" s="2" t="s">
        <v>202</v>
      </c>
      <c r="ED1425" s="3">
        <v>46204</v>
      </c>
      <c r="EE1425" s="3">
        <v>46234</v>
      </c>
      <c r="EF1425" s="2" t="s">
        <v>173</v>
      </c>
      <c r="EG1425" t="b">
        <v>1</v>
      </c>
      <c r="EH1425" s="2" t="s">
        <v>174</v>
      </c>
      <c r="EK1425" s="2"/>
    </row>
    <row r="1426" spans="1:141" ht="15">
      <c r="A1426" s="3">
        <v>46204</v>
      </c>
      <c r="B1426">
        <v>7350</v>
      </c>
      <c r="D1426" s="2"/>
      <c r="E1426" t="s">
        <v>176</v>
      </c>
      <c r="F1426" s="2" t="s">
        <v>177</v>
      </c>
      <c r="G1426">
        <v>6</v>
      </c>
      <c r="H1426" s="3">
        <v>37908</v>
      </c>
      <c r="J1426">
        <v>115300</v>
      </c>
      <c r="K1426">
        <v>121550</v>
      </c>
      <c r="L1426">
        <v>144847.08300000001</v>
      </c>
      <c r="M1426">
        <v>22</v>
      </c>
      <c r="N1426">
        <v>8</v>
      </c>
      <c r="O1426">
        <v>1</v>
      </c>
      <c r="P1426">
        <v>31</v>
      </c>
      <c r="Q1426">
        <v>100</v>
      </c>
      <c r="R1426">
        <v>100</v>
      </c>
      <c r="S1426">
        <v>6323663</v>
      </c>
      <c r="T1426">
        <v>1201663</v>
      </c>
      <c r="U1426">
        <v>5122000</v>
      </c>
      <c r="V1426">
        <v>22</v>
      </c>
      <c r="W1426">
        <v>3574300</v>
      </c>
      <c r="X1426">
        <v>0</v>
      </c>
      <c r="Y1426">
        <v>0</v>
      </c>
      <c r="Z1426">
        <v>22500</v>
      </c>
      <c r="AA1426">
        <v>165000</v>
      </c>
      <c r="AB1426">
        <v>0</v>
      </c>
      <c r="AC1426">
        <v>0</v>
      </c>
      <c r="AD1426">
        <v>0</v>
      </c>
      <c r="AE1426">
        <v>187500</v>
      </c>
      <c r="AF1426">
        <v>0</v>
      </c>
      <c r="AG1426">
        <v>455812</v>
      </c>
      <c r="AH1426">
        <v>0</v>
      </c>
      <c r="AI1426">
        <v>977717</v>
      </c>
      <c r="AJ1426">
        <v>1433530</v>
      </c>
      <c r="AK1426">
        <v>651811</v>
      </c>
      <c r="AL1426">
        <v>0</v>
      </c>
      <c r="AM1426">
        <v>359148</v>
      </c>
      <c r="AN1426">
        <v>0</v>
      </c>
      <c r="AO1426">
        <v>45000</v>
      </c>
      <c r="AP1426">
        <v>2489489</v>
      </c>
      <c r="AQ1426">
        <v>0</v>
      </c>
      <c r="AR1426">
        <v>47374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25000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525020</v>
      </c>
      <c r="BN1426">
        <v>52500</v>
      </c>
      <c r="BO1426">
        <v>246950</v>
      </c>
      <c r="BP1426">
        <v>267080</v>
      </c>
      <c r="BQ1426">
        <v>56910</v>
      </c>
      <c r="BR1426">
        <v>10730</v>
      </c>
      <c r="BS1426">
        <v>42170</v>
      </c>
      <c r="BT1426">
        <v>0</v>
      </c>
      <c r="BU1426">
        <v>303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207705.64799999999</v>
      </c>
      <c r="CH1426">
        <v>31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9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20</v>
      </c>
      <c r="DA1426">
        <v>0</v>
      </c>
      <c r="DB1426">
        <v>36</v>
      </c>
      <c r="DC1426">
        <v>56</v>
      </c>
      <c r="DD1426">
        <v>24</v>
      </c>
      <c r="DE1426">
        <v>0</v>
      </c>
      <c r="DF1426">
        <v>33.06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2</v>
      </c>
      <c r="DS1426">
        <v>2</v>
      </c>
      <c r="DV1426" s="2"/>
      <c r="DZ1426" t="b">
        <v>1</v>
      </c>
      <c r="EA1426" s="2" t="s">
        <v>202</v>
      </c>
      <c r="ED1426" s="3">
        <v>46204</v>
      </c>
      <c r="EE1426" s="3">
        <v>46234</v>
      </c>
      <c r="EF1426" s="2" t="s">
        <v>173</v>
      </c>
      <c r="EG1426" t="b">
        <v>1</v>
      </c>
      <c r="EH1426" s="2" t="s">
        <v>174</v>
      </c>
      <c r="EK1426" s="2"/>
    </row>
    <row r="1427" spans="1:141" ht="15">
      <c r="A1427" s="3">
        <v>46204</v>
      </c>
      <c r="B1427">
        <v>7350</v>
      </c>
      <c r="D1427" s="2"/>
      <c r="E1427" t="s">
        <v>176</v>
      </c>
      <c r="F1427" s="2" t="s">
        <v>177</v>
      </c>
      <c r="G1427">
        <v>1</v>
      </c>
      <c r="H1427" s="3">
        <v>38600</v>
      </c>
      <c r="J1427">
        <v>110982</v>
      </c>
      <c r="K1427">
        <v>116232</v>
      </c>
      <c r="L1427">
        <v>138509.79999999999</v>
      </c>
      <c r="M1427">
        <v>22</v>
      </c>
      <c r="N1427">
        <v>8</v>
      </c>
      <c r="O1427">
        <v>1</v>
      </c>
      <c r="P1427">
        <v>31</v>
      </c>
      <c r="Q1427">
        <v>100</v>
      </c>
      <c r="R1427">
        <v>100</v>
      </c>
      <c r="S1427">
        <v>4958068</v>
      </c>
      <c r="T1427">
        <v>1002230</v>
      </c>
      <c r="U1427">
        <v>3955838</v>
      </c>
      <c r="V1427">
        <v>20</v>
      </c>
      <c r="W1427">
        <v>3440442</v>
      </c>
      <c r="X1427">
        <v>0</v>
      </c>
      <c r="Y1427">
        <v>0</v>
      </c>
      <c r="Z1427">
        <v>7500</v>
      </c>
      <c r="AA1427">
        <v>150000</v>
      </c>
      <c r="AB1427">
        <v>0</v>
      </c>
      <c r="AC1427">
        <v>0</v>
      </c>
      <c r="AD1427">
        <v>0</v>
      </c>
      <c r="AE1427">
        <v>157500</v>
      </c>
      <c r="AF1427">
        <v>0</v>
      </c>
      <c r="AG1427">
        <v>435870</v>
      </c>
      <c r="AH1427">
        <v>0</v>
      </c>
      <c r="AI1427">
        <v>51941</v>
      </c>
      <c r="AJ1427">
        <v>487811</v>
      </c>
      <c r="AK1427">
        <v>415529</v>
      </c>
      <c r="AL1427">
        <v>0</v>
      </c>
      <c r="AM1427">
        <v>336786</v>
      </c>
      <c r="AN1427">
        <v>0</v>
      </c>
      <c r="AO1427">
        <v>65000</v>
      </c>
      <c r="AP1427">
        <v>1305126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55000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343330</v>
      </c>
      <c r="BN1427">
        <v>34330</v>
      </c>
      <c r="BO1427">
        <v>292120</v>
      </c>
      <c r="BP1427">
        <v>220170</v>
      </c>
      <c r="BQ1427">
        <v>44620</v>
      </c>
      <c r="BR1427">
        <v>10330</v>
      </c>
      <c r="BS1427">
        <v>40330</v>
      </c>
      <c r="BT1427">
        <v>12000</v>
      </c>
      <c r="BU1427">
        <v>5000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204961.78</v>
      </c>
      <c r="CH1427">
        <v>31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13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20</v>
      </c>
      <c r="DA1427">
        <v>0</v>
      </c>
      <c r="DB1427">
        <v>2</v>
      </c>
      <c r="DC1427">
        <v>22</v>
      </c>
      <c r="DD1427">
        <v>16</v>
      </c>
      <c r="DE1427">
        <v>0</v>
      </c>
      <c r="DF1427">
        <v>32.42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2</v>
      </c>
      <c r="DS1427">
        <v>2</v>
      </c>
      <c r="DV1427" s="2"/>
      <c r="DZ1427" t="b">
        <v>1</v>
      </c>
      <c r="EA1427" s="2" t="s">
        <v>202</v>
      </c>
      <c r="ED1427" s="3">
        <v>46204</v>
      </c>
      <c r="EE1427" s="3">
        <v>46234</v>
      </c>
      <c r="EF1427" s="2" t="s">
        <v>173</v>
      </c>
      <c r="EG1427" t="b">
        <v>1</v>
      </c>
      <c r="EH1427" s="2" t="s">
        <v>174</v>
      </c>
      <c r="EK1427" s="2"/>
    </row>
    <row r="1428" spans="1:141" ht="15">
      <c r="A1428" s="3">
        <v>46204</v>
      </c>
      <c r="B1428">
        <v>7350</v>
      </c>
      <c r="D1428" s="2"/>
      <c r="E1428" t="s">
        <v>176</v>
      </c>
      <c r="F1428" s="2" t="s">
        <v>177</v>
      </c>
      <c r="G1428">
        <v>1</v>
      </c>
      <c r="H1428" s="3">
        <v>38663</v>
      </c>
      <c r="J1428">
        <v>110982</v>
      </c>
      <c r="K1428">
        <v>115982</v>
      </c>
      <c r="L1428">
        <v>138211.883</v>
      </c>
      <c r="M1428">
        <v>22</v>
      </c>
      <c r="N1428">
        <v>8</v>
      </c>
      <c r="O1428">
        <v>1</v>
      </c>
      <c r="P1428">
        <v>31</v>
      </c>
      <c r="Q1428">
        <v>100</v>
      </c>
      <c r="R1428">
        <v>100</v>
      </c>
      <c r="S1428">
        <v>5095376</v>
      </c>
      <c r="T1428">
        <v>1040376</v>
      </c>
      <c r="U1428">
        <v>4055000</v>
      </c>
      <c r="V1428">
        <v>20</v>
      </c>
      <c r="W1428">
        <v>3440442</v>
      </c>
      <c r="X1428">
        <v>0</v>
      </c>
      <c r="Y1428">
        <v>0</v>
      </c>
      <c r="Z1428">
        <v>0</v>
      </c>
      <c r="AA1428">
        <v>150000</v>
      </c>
      <c r="AB1428">
        <v>0</v>
      </c>
      <c r="AC1428">
        <v>0</v>
      </c>
      <c r="AD1428">
        <v>0</v>
      </c>
      <c r="AE1428">
        <v>150000</v>
      </c>
      <c r="AF1428">
        <v>0</v>
      </c>
      <c r="AG1428">
        <v>434932</v>
      </c>
      <c r="AH1428">
        <v>0</v>
      </c>
      <c r="AI1428">
        <v>259147</v>
      </c>
      <c r="AJ1428">
        <v>694079</v>
      </c>
      <c r="AK1428">
        <v>414635</v>
      </c>
      <c r="AL1428">
        <v>0</v>
      </c>
      <c r="AM1428">
        <v>346220</v>
      </c>
      <c r="AN1428">
        <v>0</v>
      </c>
      <c r="AO1428">
        <v>50000</v>
      </c>
      <c r="AP1428">
        <v>1504934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383900</v>
      </c>
      <c r="BN1428">
        <v>38390</v>
      </c>
      <c r="BO1428">
        <v>277060</v>
      </c>
      <c r="BP1428">
        <v>223360</v>
      </c>
      <c r="BQ1428">
        <v>45860</v>
      </c>
      <c r="BR1428">
        <v>10330</v>
      </c>
      <c r="BS1428">
        <v>40250</v>
      </c>
      <c r="BT1428">
        <v>13000</v>
      </c>
      <c r="BU1428">
        <v>8226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205786.758</v>
      </c>
      <c r="CH1428">
        <v>31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10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20</v>
      </c>
      <c r="DA1428">
        <v>0</v>
      </c>
      <c r="DB1428">
        <v>10</v>
      </c>
      <c r="DC1428">
        <v>30</v>
      </c>
      <c r="DD1428">
        <v>16</v>
      </c>
      <c r="DE1428">
        <v>0</v>
      </c>
      <c r="DF1428">
        <v>33.4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1</v>
      </c>
      <c r="DR1428">
        <v>2</v>
      </c>
      <c r="DS1428">
        <v>2</v>
      </c>
      <c r="DV1428" s="2"/>
      <c r="DZ1428" t="b">
        <v>1</v>
      </c>
      <c r="EA1428" s="2" t="s">
        <v>202</v>
      </c>
      <c r="ED1428" s="3">
        <v>46204</v>
      </c>
      <c r="EE1428" s="3">
        <v>46234</v>
      </c>
      <c r="EF1428" s="2" t="s">
        <v>173</v>
      </c>
      <c r="EG1428" t="b">
        <v>1</v>
      </c>
      <c r="EH1428" s="2" t="s">
        <v>174</v>
      </c>
      <c r="EK1428" s="2"/>
    </row>
    <row r="1429" spans="1:141" ht="15">
      <c r="A1429" s="3">
        <v>46204</v>
      </c>
      <c r="B1429">
        <v>7370</v>
      </c>
      <c r="D1429" s="2"/>
      <c r="E1429" t="s">
        <v>170</v>
      </c>
      <c r="F1429" s="2" t="s">
        <v>171</v>
      </c>
      <c r="G1429">
        <v>3</v>
      </c>
      <c r="H1429" s="3">
        <v>34953</v>
      </c>
      <c r="J1429">
        <v>131793.25599999999</v>
      </c>
      <c r="K1429">
        <v>139543.23300000001</v>
      </c>
      <c r="L1429">
        <v>166289.01999999999</v>
      </c>
      <c r="M1429">
        <v>22</v>
      </c>
      <c r="N1429">
        <v>8</v>
      </c>
      <c r="O1429">
        <v>1</v>
      </c>
      <c r="P1429">
        <v>31</v>
      </c>
      <c r="Q1429">
        <v>100</v>
      </c>
      <c r="R1429">
        <v>100</v>
      </c>
      <c r="S1429">
        <v>5960051</v>
      </c>
      <c r="T1429">
        <v>1050051</v>
      </c>
      <c r="U1429">
        <v>4910000</v>
      </c>
      <c r="V1429">
        <v>30</v>
      </c>
      <c r="W1429">
        <v>4085590</v>
      </c>
      <c r="X1429">
        <v>0</v>
      </c>
      <c r="Y1429">
        <v>0</v>
      </c>
      <c r="Z1429">
        <v>7500</v>
      </c>
      <c r="AA1429">
        <v>225000</v>
      </c>
      <c r="AB1429">
        <v>0</v>
      </c>
      <c r="AC1429">
        <v>0</v>
      </c>
      <c r="AD1429">
        <v>0</v>
      </c>
      <c r="AE1429">
        <v>232500</v>
      </c>
      <c r="AF1429">
        <v>0</v>
      </c>
      <c r="AG1429">
        <v>523287</v>
      </c>
      <c r="AH1429">
        <v>0</v>
      </c>
      <c r="AI1429">
        <v>124716</v>
      </c>
      <c r="AJ1429">
        <v>648003</v>
      </c>
      <c r="AK1429">
        <v>498867</v>
      </c>
      <c r="AL1429">
        <v>0</v>
      </c>
      <c r="AM1429">
        <v>400091</v>
      </c>
      <c r="AN1429">
        <v>0</v>
      </c>
      <c r="AO1429">
        <v>60000</v>
      </c>
      <c r="AP1429">
        <v>1606961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35000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582220</v>
      </c>
      <c r="BN1429">
        <v>58220</v>
      </c>
      <c r="BO1429">
        <v>0</v>
      </c>
      <c r="BP1429">
        <v>264640</v>
      </c>
      <c r="BQ1429">
        <v>53640</v>
      </c>
      <c r="BR1429">
        <v>12260</v>
      </c>
      <c r="BS1429">
        <v>48410</v>
      </c>
      <c r="BT1429">
        <v>1000</v>
      </c>
      <c r="BU1429">
        <v>7661</v>
      </c>
      <c r="BV1429">
        <v>0</v>
      </c>
      <c r="BW1429">
        <v>0</v>
      </c>
      <c r="BX1429">
        <v>0</v>
      </c>
      <c r="BY1429">
        <v>22000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247843.242</v>
      </c>
      <c r="CH1429">
        <v>31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12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20</v>
      </c>
      <c r="DA1429">
        <v>0</v>
      </c>
      <c r="DB1429">
        <v>4</v>
      </c>
      <c r="DC1429">
        <v>24</v>
      </c>
      <c r="DD1429">
        <v>16</v>
      </c>
      <c r="DE1429">
        <v>0</v>
      </c>
      <c r="DF1429">
        <v>32.08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2</v>
      </c>
      <c r="DR1429">
        <v>2</v>
      </c>
      <c r="DS1429">
        <v>2</v>
      </c>
      <c r="DV1429" s="2"/>
      <c r="DZ1429" t="b">
        <v>1</v>
      </c>
      <c r="EA1429" s="2" t="s">
        <v>203</v>
      </c>
      <c r="ED1429" s="3">
        <v>46204</v>
      </c>
      <c r="EE1429" s="3">
        <v>46234</v>
      </c>
      <c r="EF1429" s="2" t="s">
        <v>173</v>
      </c>
      <c r="EG1429" t="b">
        <v>1</v>
      </c>
      <c r="EH1429" s="2" t="s">
        <v>174</v>
      </c>
      <c r="EK1429" s="2"/>
    </row>
    <row r="1430" spans="1:141" ht="15">
      <c r="A1430" s="3">
        <v>46204</v>
      </c>
      <c r="B1430">
        <v>7370</v>
      </c>
      <c r="D1430" s="2"/>
      <c r="E1430" t="s">
        <v>170</v>
      </c>
      <c r="F1430" s="2" t="s">
        <v>171</v>
      </c>
      <c r="G1430">
        <v>5</v>
      </c>
      <c r="H1430" s="3">
        <v>35444</v>
      </c>
      <c r="J1430">
        <v>133752.25599999999</v>
      </c>
      <c r="K1430">
        <v>141002.23300000001</v>
      </c>
      <c r="L1430">
        <v>168027.66099999999</v>
      </c>
      <c r="M1430">
        <v>22</v>
      </c>
      <c r="N1430">
        <v>8</v>
      </c>
      <c r="O1430">
        <v>1</v>
      </c>
      <c r="P1430">
        <v>31</v>
      </c>
      <c r="Q1430">
        <v>100</v>
      </c>
      <c r="R1430">
        <v>100</v>
      </c>
      <c r="S1430">
        <v>6410220</v>
      </c>
      <c r="T1430">
        <v>1353220</v>
      </c>
      <c r="U1430">
        <v>5057000</v>
      </c>
      <c r="V1430">
        <v>29</v>
      </c>
      <c r="W1430">
        <v>4146319</v>
      </c>
      <c r="X1430">
        <v>0</v>
      </c>
      <c r="Y1430">
        <v>0</v>
      </c>
      <c r="Z1430">
        <v>0</v>
      </c>
      <c r="AA1430">
        <v>217500</v>
      </c>
      <c r="AB1430">
        <v>0</v>
      </c>
      <c r="AC1430">
        <v>0</v>
      </c>
      <c r="AD1430">
        <v>0</v>
      </c>
      <c r="AE1430">
        <v>217500</v>
      </c>
      <c r="AF1430">
        <v>0</v>
      </c>
      <c r="AG1430">
        <v>528758</v>
      </c>
      <c r="AH1430">
        <v>0</v>
      </c>
      <c r="AI1430">
        <v>189031</v>
      </c>
      <c r="AJ1430">
        <v>717789</v>
      </c>
      <c r="AK1430">
        <v>756124</v>
      </c>
      <c r="AL1430">
        <v>0</v>
      </c>
      <c r="AM1430">
        <v>429478</v>
      </c>
      <c r="AN1430">
        <v>0</v>
      </c>
      <c r="AO1430">
        <v>60000</v>
      </c>
      <c r="AP1430">
        <v>1963391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63010</v>
      </c>
      <c r="AZ1430">
        <v>0</v>
      </c>
      <c r="BA1430">
        <v>0</v>
      </c>
      <c r="BB1430">
        <v>20000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569730</v>
      </c>
      <c r="BN1430">
        <v>56970</v>
      </c>
      <c r="BO1430">
        <v>313020</v>
      </c>
      <c r="BP1430">
        <v>282090</v>
      </c>
      <c r="BQ1430">
        <v>57690</v>
      </c>
      <c r="BR1430">
        <v>12440</v>
      </c>
      <c r="BS1430">
        <v>48920</v>
      </c>
      <c r="BT1430">
        <v>5000</v>
      </c>
      <c r="BU1430">
        <v>7360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250145.44</v>
      </c>
      <c r="CH1430">
        <v>31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12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20</v>
      </c>
      <c r="DA1430">
        <v>0</v>
      </c>
      <c r="DB1430">
        <v>6</v>
      </c>
      <c r="DC1430">
        <v>26</v>
      </c>
      <c r="DD1430">
        <v>24</v>
      </c>
      <c r="DE1430">
        <v>0</v>
      </c>
      <c r="DF1430">
        <v>34.08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1</v>
      </c>
      <c r="DR1430">
        <v>2</v>
      </c>
      <c r="DS1430">
        <v>2</v>
      </c>
      <c r="DV1430" s="2"/>
      <c r="DZ1430" t="b">
        <v>1</v>
      </c>
      <c r="EA1430" s="2" t="s">
        <v>203</v>
      </c>
      <c r="ED1430" s="3">
        <v>46204</v>
      </c>
      <c r="EE1430" s="3">
        <v>46234</v>
      </c>
      <c r="EF1430" s="2" t="s">
        <v>173</v>
      </c>
      <c r="EG1430" t="b">
        <v>1</v>
      </c>
      <c r="EH1430" s="2" t="s">
        <v>174</v>
      </c>
      <c r="EK1430" s="2"/>
    </row>
    <row r="1431" spans="1:141" ht="15">
      <c r="A1431" s="3">
        <v>46204</v>
      </c>
      <c r="B1431">
        <v>7370</v>
      </c>
      <c r="D1431" s="2"/>
      <c r="E1431" t="s">
        <v>176</v>
      </c>
      <c r="F1431" s="2" t="s">
        <v>177</v>
      </c>
      <c r="G1431">
        <v>8</v>
      </c>
      <c r="H1431" s="3">
        <v>37599</v>
      </c>
      <c r="J1431">
        <v>116766</v>
      </c>
      <c r="K1431">
        <v>122516</v>
      </c>
      <c r="L1431">
        <v>145998.23300000001</v>
      </c>
      <c r="M1431">
        <v>22</v>
      </c>
      <c r="N1431">
        <v>8</v>
      </c>
      <c r="O1431">
        <v>1</v>
      </c>
      <c r="P1431">
        <v>31</v>
      </c>
      <c r="Q1431">
        <v>100</v>
      </c>
      <c r="R1431">
        <v>100</v>
      </c>
      <c r="S1431">
        <v>5464769</v>
      </c>
      <c r="T1431">
        <v>948960</v>
      </c>
      <c r="U1431">
        <v>4515809</v>
      </c>
      <c r="V1431">
        <v>23</v>
      </c>
      <c r="W1431">
        <v>3619746</v>
      </c>
      <c r="X1431">
        <v>0</v>
      </c>
      <c r="Y1431">
        <v>0</v>
      </c>
      <c r="Z1431">
        <v>0</v>
      </c>
      <c r="AA1431">
        <v>172500</v>
      </c>
      <c r="AB1431">
        <v>0</v>
      </c>
      <c r="AC1431">
        <v>0</v>
      </c>
      <c r="AD1431">
        <v>0</v>
      </c>
      <c r="AE1431">
        <v>172500</v>
      </c>
      <c r="AF1431">
        <v>0</v>
      </c>
      <c r="AG1431">
        <v>459435</v>
      </c>
      <c r="AH1431">
        <v>0</v>
      </c>
      <c r="AI1431">
        <v>273746</v>
      </c>
      <c r="AJ1431">
        <v>733181</v>
      </c>
      <c r="AK1431">
        <v>437994</v>
      </c>
      <c r="AL1431">
        <v>0</v>
      </c>
      <c r="AM1431">
        <v>391348</v>
      </c>
      <c r="AN1431">
        <v>0</v>
      </c>
      <c r="AO1431">
        <v>55000</v>
      </c>
      <c r="AP1431">
        <v>1617523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55000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293780</v>
      </c>
      <c r="BN1431">
        <v>29370</v>
      </c>
      <c r="BO1431">
        <v>284330</v>
      </c>
      <c r="BP1431">
        <v>237930</v>
      </c>
      <c r="BQ1431">
        <v>49180</v>
      </c>
      <c r="BR1431">
        <v>10860</v>
      </c>
      <c r="BS1431">
        <v>42510</v>
      </c>
      <c r="BT1431">
        <v>0</v>
      </c>
      <c r="BU1431">
        <v>1000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207822.802</v>
      </c>
      <c r="CH1431">
        <v>31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11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20</v>
      </c>
      <c r="DA1431">
        <v>0</v>
      </c>
      <c r="DB1431">
        <v>10</v>
      </c>
      <c r="DC1431">
        <v>30</v>
      </c>
      <c r="DD1431">
        <v>16</v>
      </c>
      <c r="DE1431">
        <v>0</v>
      </c>
      <c r="DF1431">
        <v>35.74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0.5</v>
      </c>
      <c r="DR1431">
        <v>2</v>
      </c>
      <c r="DS1431">
        <v>2</v>
      </c>
      <c r="DV1431" s="2"/>
      <c r="DZ1431" t="b">
        <v>1</v>
      </c>
      <c r="EA1431" s="2" t="s">
        <v>203</v>
      </c>
      <c r="ED1431" s="3">
        <v>46204</v>
      </c>
      <c r="EE1431" s="3">
        <v>46234</v>
      </c>
      <c r="EF1431" s="2" t="s">
        <v>173</v>
      </c>
      <c r="EG1431" t="b">
        <v>1</v>
      </c>
      <c r="EH1431" s="2" t="s">
        <v>174</v>
      </c>
      <c r="EK1431" s="2"/>
    </row>
    <row r="1432" spans="1:141" ht="15">
      <c r="A1432" s="3">
        <v>46204</v>
      </c>
      <c r="B1432">
        <v>7370</v>
      </c>
      <c r="D1432" s="2"/>
      <c r="E1432" t="s">
        <v>176</v>
      </c>
      <c r="F1432" s="2" t="s">
        <v>177</v>
      </c>
      <c r="G1432">
        <v>7</v>
      </c>
      <c r="H1432" s="3">
        <v>37895</v>
      </c>
      <c r="J1432">
        <v>116033</v>
      </c>
      <c r="K1432">
        <v>121908</v>
      </c>
      <c r="L1432">
        <v>145273.70000000001</v>
      </c>
      <c r="M1432">
        <v>22</v>
      </c>
      <c r="N1432">
        <v>8</v>
      </c>
      <c r="O1432">
        <v>1</v>
      </c>
      <c r="P1432">
        <v>31</v>
      </c>
      <c r="Q1432">
        <v>100</v>
      </c>
      <c r="R1432">
        <v>100</v>
      </c>
      <c r="S1432">
        <v>5700430</v>
      </c>
      <c r="T1432">
        <v>1043430</v>
      </c>
      <c r="U1432">
        <v>4657000</v>
      </c>
      <c r="V1432">
        <v>22</v>
      </c>
      <c r="W1432">
        <v>3597023</v>
      </c>
      <c r="X1432">
        <v>0</v>
      </c>
      <c r="Y1432">
        <v>0</v>
      </c>
      <c r="Z1432">
        <v>11250</v>
      </c>
      <c r="AA1432">
        <v>165000</v>
      </c>
      <c r="AB1432">
        <v>0</v>
      </c>
      <c r="AC1432">
        <v>0</v>
      </c>
      <c r="AD1432">
        <v>0</v>
      </c>
      <c r="AE1432">
        <v>176250</v>
      </c>
      <c r="AF1432">
        <v>0</v>
      </c>
      <c r="AG1432">
        <v>457155</v>
      </c>
      <c r="AH1432">
        <v>0</v>
      </c>
      <c r="AI1432">
        <v>272388</v>
      </c>
      <c r="AJ1432">
        <v>729543</v>
      </c>
      <c r="AK1432">
        <v>653731</v>
      </c>
      <c r="AL1432">
        <v>0</v>
      </c>
      <c r="AM1432">
        <v>389406</v>
      </c>
      <c r="AN1432">
        <v>0</v>
      </c>
      <c r="AO1432">
        <v>55000</v>
      </c>
      <c r="AP1432">
        <v>1827680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54477</v>
      </c>
      <c r="AZ1432">
        <v>0</v>
      </c>
      <c r="BA1432">
        <v>0</v>
      </c>
      <c r="BB1432">
        <v>45000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325010</v>
      </c>
      <c r="BN1432">
        <v>32500</v>
      </c>
      <c r="BO1432">
        <v>300010</v>
      </c>
      <c r="BP1432">
        <v>251270</v>
      </c>
      <c r="BQ1432">
        <v>51300</v>
      </c>
      <c r="BR1432">
        <v>10800</v>
      </c>
      <c r="BS1432">
        <v>42300</v>
      </c>
      <c r="BT1432">
        <v>1000</v>
      </c>
      <c r="BU1432">
        <v>7240</v>
      </c>
      <c r="BV1432">
        <v>0</v>
      </c>
      <c r="BW1432">
        <v>0</v>
      </c>
      <c r="BX1432">
        <v>0</v>
      </c>
      <c r="BY1432">
        <v>22000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219462.14300000001</v>
      </c>
      <c r="CH1432">
        <v>31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11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20</v>
      </c>
      <c r="DA1432">
        <v>0</v>
      </c>
      <c r="DB1432">
        <v>10</v>
      </c>
      <c r="DC1432">
        <v>30</v>
      </c>
      <c r="DD1432">
        <v>24</v>
      </c>
      <c r="DE1432">
        <v>0</v>
      </c>
      <c r="DF1432">
        <v>35.74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2</v>
      </c>
      <c r="DS1432">
        <v>2</v>
      </c>
      <c r="DV1432" s="2"/>
      <c r="DZ1432" t="b">
        <v>1</v>
      </c>
      <c r="EA1432" s="2" t="s">
        <v>203</v>
      </c>
      <c r="ED1432" s="3">
        <v>46204</v>
      </c>
      <c r="EE1432" s="3">
        <v>46234</v>
      </c>
      <c r="EF1432" s="2" t="s">
        <v>173</v>
      </c>
      <c r="EG1432" t="b">
        <v>1</v>
      </c>
      <c r="EH1432" s="2" t="s">
        <v>174</v>
      </c>
      <c r="EK1432" s="2"/>
    </row>
    <row r="1433" spans="1:141" ht="15">
      <c r="A1433" s="3">
        <v>46204</v>
      </c>
      <c r="B1433">
        <v>7370</v>
      </c>
      <c r="D1433" s="2"/>
      <c r="E1433" t="s">
        <v>176</v>
      </c>
      <c r="F1433" s="2" t="s">
        <v>177</v>
      </c>
      <c r="G1433">
        <v>3</v>
      </c>
      <c r="H1433" s="3">
        <v>37895</v>
      </c>
      <c r="J1433">
        <v>112762</v>
      </c>
      <c r="K1433">
        <v>118262</v>
      </c>
      <c r="L1433">
        <v>140928.883</v>
      </c>
      <c r="M1433">
        <v>22</v>
      </c>
      <c r="N1433">
        <v>8</v>
      </c>
      <c r="O1433">
        <v>1</v>
      </c>
      <c r="P1433">
        <v>31</v>
      </c>
      <c r="Q1433">
        <v>100</v>
      </c>
      <c r="R1433">
        <v>100</v>
      </c>
      <c r="S1433">
        <v>5046183</v>
      </c>
      <c r="T1433">
        <v>998183</v>
      </c>
      <c r="U1433">
        <v>4048000</v>
      </c>
      <c r="V1433">
        <v>22</v>
      </c>
      <c r="W1433">
        <v>3495622</v>
      </c>
      <c r="X1433">
        <v>0</v>
      </c>
      <c r="Y1433">
        <v>0</v>
      </c>
      <c r="Z1433">
        <v>0</v>
      </c>
      <c r="AA1433">
        <v>165000</v>
      </c>
      <c r="AB1433">
        <v>0</v>
      </c>
      <c r="AC1433">
        <v>0</v>
      </c>
      <c r="AD1433">
        <v>0</v>
      </c>
      <c r="AE1433">
        <v>165000</v>
      </c>
      <c r="AF1433">
        <v>0</v>
      </c>
      <c r="AG1433">
        <v>443482</v>
      </c>
      <c r="AH1433">
        <v>0</v>
      </c>
      <c r="AI1433">
        <v>158544</v>
      </c>
      <c r="AJ1433">
        <v>602027</v>
      </c>
      <c r="AK1433">
        <v>422786</v>
      </c>
      <c r="AL1433">
        <v>0</v>
      </c>
      <c r="AM1433">
        <v>310748</v>
      </c>
      <c r="AN1433">
        <v>0</v>
      </c>
      <c r="AO1433">
        <v>50000</v>
      </c>
      <c r="AP1433">
        <v>1385561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351500</v>
      </c>
      <c r="BN1433">
        <v>35150</v>
      </c>
      <c r="BO1433">
        <v>279680</v>
      </c>
      <c r="BP1433">
        <v>216250</v>
      </c>
      <c r="BQ1433">
        <v>45420</v>
      </c>
      <c r="BR1433">
        <v>10490</v>
      </c>
      <c r="BS1433">
        <v>41040</v>
      </c>
      <c r="BT1433">
        <v>12000</v>
      </c>
      <c r="BU1433">
        <v>6653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207409.91200000001</v>
      </c>
      <c r="CH1433">
        <v>31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10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20</v>
      </c>
      <c r="DA1433">
        <v>0</v>
      </c>
      <c r="DB1433">
        <v>6</v>
      </c>
      <c r="DC1433">
        <v>26</v>
      </c>
      <c r="DD1433">
        <v>16</v>
      </c>
      <c r="DE1433">
        <v>0</v>
      </c>
      <c r="DF1433">
        <v>29.4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2</v>
      </c>
      <c r="DR1433">
        <v>2</v>
      </c>
      <c r="DS1433">
        <v>2</v>
      </c>
      <c r="DV1433" s="2"/>
      <c r="DZ1433" t="b">
        <v>1</v>
      </c>
      <c r="EA1433" s="2" t="s">
        <v>203</v>
      </c>
      <c r="ED1433" s="3">
        <v>46204</v>
      </c>
      <c r="EE1433" s="3">
        <v>46234</v>
      </c>
      <c r="EF1433" s="2" t="s">
        <v>173</v>
      </c>
      <c r="EG1433" t="b">
        <v>1</v>
      </c>
      <c r="EH1433" s="2" t="s">
        <v>174</v>
      </c>
      <c r="EK1433" s="2"/>
    </row>
    <row r="1434" spans="1:141" ht="15">
      <c r="A1434" s="3">
        <v>46204</v>
      </c>
      <c r="B1434">
        <v>7370</v>
      </c>
      <c r="D1434" s="2"/>
      <c r="E1434" t="s">
        <v>176</v>
      </c>
      <c r="F1434" s="2" t="s">
        <v>177</v>
      </c>
      <c r="G1434">
        <v>5</v>
      </c>
      <c r="H1434" s="3">
        <v>37907</v>
      </c>
      <c r="J1434">
        <v>114476</v>
      </c>
      <c r="K1434">
        <v>119976</v>
      </c>
      <c r="L1434">
        <v>142971.4</v>
      </c>
      <c r="M1434">
        <v>22</v>
      </c>
      <c r="N1434">
        <v>8</v>
      </c>
      <c r="O1434">
        <v>1</v>
      </c>
      <c r="P1434">
        <v>31</v>
      </c>
      <c r="Q1434">
        <v>100</v>
      </c>
      <c r="R1434">
        <v>100</v>
      </c>
      <c r="S1434">
        <v>5343885</v>
      </c>
      <c r="T1434">
        <v>859230</v>
      </c>
      <c r="U1434">
        <v>4484655</v>
      </c>
      <c r="V1434">
        <v>22</v>
      </c>
      <c r="W1434">
        <v>3548756</v>
      </c>
      <c r="X1434">
        <v>0</v>
      </c>
      <c r="Y1434">
        <v>0</v>
      </c>
      <c r="Z1434">
        <v>0</v>
      </c>
      <c r="AA1434">
        <v>165000</v>
      </c>
      <c r="AB1434">
        <v>0</v>
      </c>
      <c r="AC1434">
        <v>0</v>
      </c>
      <c r="AD1434">
        <v>0</v>
      </c>
      <c r="AE1434">
        <v>165000</v>
      </c>
      <c r="AF1434">
        <v>0</v>
      </c>
      <c r="AG1434">
        <v>449910</v>
      </c>
      <c r="AH1434">
        <v>0</v>
      </c>
      <c r="AI1434">
        <v>268071</v>
      </c>
      <c r="AJ1434">
        <v>717981</v>
      </c>
      <c r="AK1434">
        <v>428914</v>
      </c>
      <c r="AL1434">
        <v>0</v>
      </c>
      <c r="AM1434">
        <v>383234</v>
      </c>
      <c r="AN1434">
        <v>0</v>
      </c>
      <c r="AO1434">
        <v>55000</v>
      </c>
      <c r="AP1434">
        <v>1585129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45000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217100</v>
      </c>
      <c r="BN1434">
        <v>21710</v>
      </c>
      <c r="BO1434">
        <v>291840</v>
      </c>
      <c r="BP1434">
        <v>228210</v>
      </c>
      <c r="BQ1434">
        <v>48090</v>
      </c>
      <c r="BR1434">
        <v>10650</v>
      </c>
      <c r="BS1434">
        <v>41630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227539.231</v>
      </c>
      <c r="CH1434">
        <v>31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11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20</v>
      </c>
      <c r="DA1434">
        <v>0</v>
      </c>
      <c r="DB1434">
        <v>10</v>
      </c>
      <c r="DC1434">
        <v>30</v>
      </c>
      <c r="DD1434">
        <v>16</v>
      </c>
      <c r="DE1434">
        <v>0</v>
      </c>
      <c r="DF1434">
        <v>35.74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1</v>
      </c>
      <c r="DR1434">
        <v>2</v>
      </c>
      <c r="DS1434">
        <v>2</v>
      </c>
      <c r="DV1434" s="2"/>
      <c r="DZ1434" t="b">
        <v>1</v>
      </c>
      <c r="EA1434" s="2" t="s">
        <v>203</v>
      </c>
      <c r="ED1434" s="3">
        <v>46204</v>
      </c>
      <c r="EE1434" s="3">
        <v>46234</v>
      </c>
      <c r="EF1434" s="2" t="s">
        <v>173</v>
      </c>
      <c r="EG1434" t="b">
        <v>1</v>
      </c>
      <c r="EH1434" s="2" t="s">
        <v>174</v>
      </c>
      <c r="EK1434" s="2"/>
    </row>
    <row r="1435" spans="1:141" ht="15">
      <c r="A1435" s="3">
        <v>46204</v>
      </c>
      <c r="B1435">
        <v>7370</v>
      </c>
      <c r="D1435" s="2"/>
      <c r="E1435" t="s">
        <v>176</v>
      </c>
      <c r="F1435" s="2" t="s">
        <v>177</v>
      </c>
      <c r="G1435">
        <v>5</v>
      </c>
      <c r="H1435" s="3">
        <v>38048</v>
      </c>
      <c r="J1435">
        <v>114476</v>
      </c>
      <c r="K1435">
        <v>120351</v>
      </c>
      <c r="L1435">
        <v>143418.27499999999</v>
      </c>
      <c r="M1435">
        <v>22</v>
      </c>
      <c r="N1435">
        <v>8</v>
      </c>
      <c r="O1435">
        <v>1</v>
      </c>
      <c r="P1435">
        <v>31</v>
      </c>
      <c r="Q1435">
        <v>100</v>
      </c>
      <c r="R1435">
        <v>100</v>
      </c>
      <c r="S1435">
        <v>5333449</v>
      </c>
      <c r="T1435">
        <v>955449</v>
      </c>
      <c r="U1435">
        <v>4378000</v>
      </c>
      <c r="V1435">
        <v>22</v>
      </c>
      <c r="W1435">
        <v>3548756</v>
      </c>
      <c r="X1435">
        <v>0</v>
      </c>
      <c r="Y1435">
        <v>0</v>
      </c>
      <c r="Z1435">
        <v>11250</v>
      </c>
      <c r="AA1435">
        <v>165000</v>
      </c>
      <c r="AB1435">
        <v>0</v>
      </c>
      <c r="AC1435">
        <v>0</v>
      </c>
      <c r="AD1435">
        <v>0</v>
      </c>
      <c r="AE1435">
        <v>176250</v>
      </c>
      <c r="AF1435">
        <v>0</v>
      </c>
      <c r="AG1435">
        <v>451316</v>
      </c>
      <c r="AH1435">
        <v>0</v>
      </c>
      <c r="AI1435">
        <v>161345</v>
      </c>
      <c r="AJ1435">
        <v>612661</v>
      </c>
      <c r="AK1435">
        <v>430254</v>
      </c>
      <c r="AL1435">
        <v>0</v>
      </c>
      <c r="AM1435">
        <v>391747</v>
      </c>
      <c r="AN1435">
        <v>0</v>
      </c>
      <c r="AO1435">
        <v>65000</v>
      </c>
      <c r="AP1435">
        <v>1499662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53781</v>
      </c>
      <c r="AZ1435">
        <v>0</v>
      </c>
      <c r="BA1435">
        <v>0</v>
      </c>
      <c r="BB1435">
        <v>55000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292660</v>
      </c>
      <c r="BN1435">
        <v>29260</v>
      </c>
      <c r="BO1435">
        <v>292070</v>
      </c>
      <c r="BP1435">
        <v>236060</v>
      </c>
      <c r="BQ1435">
        <v>48000</v>
      </c>
      <c r="BR1435">
        <v>10650</v>
      </c>
      <c r="BS1435">
        <v>41760</v>
      </c>
      <c r="BT1435">
        <v>4000</v>
      </c>
      <c r="BU1435">
        <v>989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212946.29699999999</v>
      </c>
      <c r="CH1435">
        <v>31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13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20</v>
      </c>
      <c r="DA1435">
        <v>0</v>
      </c>
      <c r="DB1435">
        <v>6</v>
      </c>
      <c r="DC1435">
        <v>26</v>
      </c>
      <c r="DD1435">
        <v>16</v>
      </c>
      <c r="DE1435">
        <v>0</v>
      </c>
      <c r="DF1435">
        <v>36.42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2</v>
      </c>
      <c r="DS1435">
        <v>2</v>
      </c>
      <c r="DV1435" s="2"/>
      <c r="DZ1435" t="b">
        <v>1</v>
      </c>
      <c r="EA1435" s="2" t="s">
        <v>203</v>
      </c>
      <c r="ED1435" s="3">
        <v>46204</v>
      </c>
      <c r="EE1435" s="3">
        <v>46234</v>
      </c>
      <c r="EF1435" s="2" t="s">
        <v>173</v>
      </c>
      <c r="EG1435" t="b">
        <v>1</v>
      </c>
      <c r="EH1435" s="2" t="s">
        <v>174</v>
      </c>
      <c r="EK1435" s="2"/>
    </row>
    <row r="1436" spans="1:141" ht="15">
      <c r="A1436" s="3">
        <v>46204</v>
      </c>
      <c r="B1436">
        <v>7370</v>
      </c>
      <c r="D1436" s="2"/>
      <c r="E1436" t="s">
        <v>176</v>
      </c>
      <c r="F1436" s="2" t="s">
        <v>177</v>
      </c>
      <c r="G1436">
        <v>14</v>
      </c>
      <c r="H1436" s="3">
        <v>38096</v>
      </c>
      <c r="J1436">
        <v>120599</v>
      </c>
      <c r="K1436">
        <v>126349</v>
      </c>
      <c r="L1436">
        <v>150565.89199999999</v>
      </c>
      <c r="M1436">
        <v>22</v>
      </c>
      <c r="N1436">
        <v>8</v>
      </c>
      <c r="O1436">
        <v>1</v>
      </c>
      <c r="P1436">
        <v>31</v>
      </c>
      <c r="Q1436">
        <v>100</v>
      </c>
      <c r="R1436">
        <v>100</v>
      </c>
      <c r="S1436">
        <v>5901174</v>
      </c>
      <c r="T1436">
        <v>1118174</v>
      </c>
      <c r="U1436">
        <v>4783000</v>
      </c>
      <c r="V1436">
        <v>22</v>
      </c>
      <c r="W1436">
        <v>3738569</v>
      </c>
      <c r="X1436">
        <v>0</v>
      </c>
      <c r="Y1436">
        <v>0</v>
      </c>
      <c r="Z1436">
        <v>7500</v>
      </c>
      <c r="AA1436">
        <v>165000</v>
      </c>
      <c r="AB1436">
        <v>0</v>
      </c>
      <c r="AC1436">
        <v>0</v>
      </c>
      <c r="AD1436">
        <v>0</v>
      </c>
      <c r="AE1436">
        <v>172500</v>
      </c>
      <c r="AF1436">
        <v>0</v>
      </c>
      <c r="AG1436">
        <v>473808</v>
      </c>
      <c r="AH1436">
        <v>0</v>
      </c>
      <c r="AI1436">
        <v>282311</v>
      </c>
      <c r="AJ1436">
        <v>756119</v>
      </c>
      <c r="AK1436">
        <v>677546</v>
      </c>
      <c r="AL1436">
        <v>0</v>
      </c>
      <c r="AM1436">
        <v>456440</v>
      </c>
      <c r="AN1436">
        <v>0</v>
      </c>
      <c r="AO1436">
        <v>65000</v>
      </c>
      <c r="AP1436">
        <v>1955105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35000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404110</v>
      </c>
      <c r="BN1436">
        <v>40410</v>
      </c>
      <c r="BO1436">
        <v>302290</v>
      </c>
      <c r="BP1436">
        <v>255230</v>
      </c>
      <c r="BQ1436">
        <v>53110</v>
      </c>
      <c r="BR1436">
        <v>11220</v>
      </c>
      <c r="BS1436">
        <v>43840</v>
      </c>
      <c r="BT1436">
        <v>0</v>
      </c>
      <c r="BU1436">
        <v>7964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228295.484</v>
      </c>
      <c r="CH1436">
        <v>31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13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20</v>
      </c>
      <c r="DA1436">
        <v>0</v>
      </c>
      <c r="DB1436">
        <v>10</v>
      </c>
      <c r="DC1436">
        <v>30</v>
      </c>
      <c r="DD1436">
        <v>24</v>
      </c>
      <c r="DE1436">
        <v>0</v>
      </c>
      <c r="DF1436">
        <v>40.42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1</v>
      </c>
      <c r="DR1436">
        <v>2</v>
      </c>
      <c r="DS1436">
        <v>2</v>
      </c>
      <c r="DV1436" s="2"/>
      <c r="DZ1436" t="b">
        <v>1</v>
      </c>
      <c r="EA1436" s="2" t="s">
        <v>203</v>
      </c>
      <c r="ED1436" s="3">
        <v>46204</v>
      </c>
      <c r="EE1436" s="3">
        <v>46234</v>
      </c>
      <c r="EF1436" s="2" t="s">
        <v>173</v>
      </c>
      <c r="EG1436" t="b">
        <v>1</v>
      </c>
      <c r="EH1436" s="2" t="s">
        <v>174</v>
      </c>
      <c r="EK1436" s="2"/>
    </row>
    <row r="1437" spans="1:141" ht="15">
      <c r="A1437" s="3">
        <v>46204</v>
      </c>
      <c r="B1437">
        <v>7370</v>
      </c>
      <c r="D1437" s="2"/>
      <c r="E1437" t="s">
        <v>176</v>
      </c>
      <c r="F1437" s="2" t="s">
        <v>177</v>
      </c>
      <c r="G1437">
        <v>5</v>
      </c>
      <c r="H1437" s="3">
        <v>38152</v>
      </c>
      <c r="J1437">
        <v>114476</v>
      </c>
      <c r="K1437">
        <v>120226</v>
      </c>
      <c r="L1437">
        <v>143269.31700000001</v>
      </c>
      <c r="M1437">
        <v>22</v>
      </c>
      <c r="N1437">
        <v>8</v>
      </c>
      <c r="O1437">
        <v>1</v>
      </c>
      <c r="P1437">
        <v>31</v>
      </c>
      <c r="Q1437">
        <v>100</v>
      </c>
      <c r="R1437">
        <v>100</v>
      </c>
      <c r="S1437">
        <v>5344573</v>
      </c>
      <c r="T1437">
        <v>1054573</v>
      </c>
      <c r="U1437">
        <v>4290000</v>
      </c>
      <c r="V1437">
        <v>22</v>
      </c>
      <c r="W1437">
        <v>3548756</v>
      </c>
      <c r="X1437">
        <v>0</v>
      </c>
      <c r="Y1437">
        <v>0</v>
      </c>
      <c r="Z1437">
        <v>7500</v>
      </c>
      <c r="AA1437">
        <v>165000</v>
      </c>
      <c r="AB1437">
        <v>0</v>
      </c>
      <c r="AC1437">
        <v>0</v>
      </c>
      <c r="AD1437">
        <v>0</v>
      </c>
      <c r="AE1437">
        <v>172500</v>
      </c>
      <c r="AF1437">
        <v>0</v>
      </c>
      <c r="AG1437">
        <v>450847</v>
      </c>
      <c r="AH1437">
        <v>0</v>
      </c>
      <c r="AI1437">
        <v>268629</v>
      </c>
      <c r="AJ1437">
        <v>719477</v>
      </c>
      <c r="AK1437">
        <v>429807</v>
      </c>
      <c r="AL1437">
        <v>0</v>
      </c>
      <c r="AM1437">
        <v>384033</v>
      </c>
      <c r="AN1437">
        <v>0</v>
      </c>
      <c r="AO1437">
        <v>55000</v>
      </c>
      <c r="AP1437">
        <v>1588317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35000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376220</v>
      </c>
      <c r="BN1437">
        <v>37620</v>
      </c>
      <c r="BO1437">
        <v>301100</v>
      </c>
      <c r="BP1437">
        <v>236490</v>
      </c>
      <c r="BQ1437">
        <v>48100</v>
      </c>
      <c r="BR1437">
        <v>10650</v>
      </c>
      <c r="BS1437">
        <v>41720</v>
      </c>
      <c r="BT1437">
        <v>2000</v>
      </c>
      <c r="BU1437">
        <v>673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222441.18700000001</v>
      </c>
      <c r="CH1437">
        <v>31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11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20</v>
      </c>
      <c r="DA1437">
        <v>0</v>
      </c>
      <c r="DB1437">
        <v>10</v>
      </c>
      <c r="DC1437">
        <v>30</v>
      </c>
      <c r="DD1437">
        <v>16</v>
      </c>
      <c r="DE1437">
        <v>0</v>
      </c>
      <c r="DF1437">
        <v>35.74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1</v>
      </c>
      <c r="DR1437">
        <v>2</v>
      </c>
      <c r="DS1437">
        <v>2</v>
      </c>
      <c r="DV1437" s="2"/>
      <c r="DZ1437" t="b">
        <v>1</v>
      </c>
      <c r="EA1437" s="2" t="s">
        <v>203</v>
      </c>
      <c r="ED1437" s="3">
        <v>46204</v>
      </c>
      <c r="EE1437" s="3">
        <v>46234</v>
      </c>
      <c r="EF1437" s="2" t="s">
        <v>173</v>
      </c>
      <c r="EG1437" t="b">
        <v>1</v>
      </c>
      <c r="EH1437" s="2" t="s">
        <v>174</v>
      </c>
      <c r="EK1437" s="2"/>
    </row>
    <row r="1438" spans="1:141" ht="15">
      <c r="A1438" s="3">
        <v>46204</v>
      </c>
      <c r="B1438">
        <v>7370</v>
      </c>
      <c r="D1438" s="2"/>
      <c r="E1438" t="s">
        <v>176</v>
      </c>
      <c r="F1438" s="2" t="s">
        <v>177</v>
      </c>
      <c r="G1438">
        <v>1</v>
      </c>
      <c r="H1438" s="3">
        <v>38663</v>
      </c>
      <c r="J1438">
        <v>110982</v>
      </c>
      <c r="K1438">
        <v>115982</v>
      </c>
      <c r="L1438">
        <v>138211.883</v>
      </c>
      <c r="M1438">
        <v>22</v>
      </c>
      <c r="N1438">
        <v>8</v>
      </c>
      <c r="O1438">
        <v>1</v>
      </c>
      <c r="P1438">
        <v>31</v>
      </c>
      <c r="Q1438">
        <v>100</v>
      </c>
      <c r="R1438">
        <v>100</v>
      </c>
      <c r="S1438">
        <v>5376950</v>
      </c>
      <c r="T1438">
        <v>1014950</v>
      </c>
      <c r="U1438">
        <v>4362000</v>
      </c>
      <c r="V1438">
        <v>20</v>
      </c>
      <c r="W1438">
        <v>3440442</v>
      </c>
      <c r="X1438">
        <v>0</v>
      </c>
      <c r="Y1438">
        <v>0</v>
      </c>
      <c r="Z1438">
        <v>0</v>
      </c>
      <c r="AA1438">
        <v>150000</v>
      </c>
      <c r="AB1438">
        <v>0</v>
      </c>
      <c r="AC1438">
        <v>0</v>
      </c>
      <c r="AD1438">
        <v>0</v>
      </c>
      <c r="AE1438">
        <v>150000</v>
      </c>
      <c r="AF1438">
        <v>0</v>
      </c>
      <c r="AG1438">
        <v>434932</v>
      </c>
      <c r="AH1438">
        <v>0</v>
      </c>
      <c r="AI1438">
        <v>259147</v>
      </c>
      <c r="AJ1438">
        <v>694079</v>
      </c>
      <c r="AK1438">
        <v>621953</v>
      </c>
      <c r="AL1438">
        <v>0</v>
      </c>
      <c r="AM1438">
        <v>370476</v>
      </c>
      <c r="AN1438">
        <v>0</v>
      </c>
      <c r="AO1438">
        <v>55000</v>
      </c>
      <c r="AP1438">
        <v>1741508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45000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344570</v>
      </c>
      <c r="BN1438">
        <v>34450</v>
      </c>
      <c r="BO1438">
        <v>292880</v>
      </c>
      <c r="BP1438">
        <v>237030</v>
      </c>
      <c r="BQ1438">
        <v>48390</v>
      </c>
      <c r="BR1438">
        <v>10330</v>
      </c>
      <c r="BS1438">
        <v>40250</v>
      </c>
      <c r="BT1438">
        <v>0</v>
      </c>
      <c r="BU1438">
        <v>7050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201184.22</v>
      </c>
      <c r="CH1438">
        <v>31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11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20</v>
      </c>
      <c r="DA1438">
        <v>0</v>
      </c>
      <c r="DB1438">
        <v>10</v>
      </c>
      <c r="DC1438">
        <v>30</v>
      </c>
      <c r="DD1438">
        <v>24</v>
      </c>
      <c r="DE1438">
        <v>0</v>
      </c>
      <c r="DF1438">
        <v>35.74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1</v>
      </c>
      <c r="DR1438">
        <v>2</v>
      </c>
      <c r="DS1438">
        <v>2</v>
      </c>
      <c r="DV1438" s="2"/>
      <c r="DZ1438" t="b">
        <v>1</v>
      </c>
      <c r="EA1438" s="2" t="s">
        <v>203</v>
      </c>
      <c r="ED1438" s="3">
        <v>46204</v>
      </c>
      <c r="EE1438" s="3">
        <v>46234</v>
      </c>
      <c r="EF1438" s="2" t="s">
        <v>173</v>
      </c>
      <c r="EG1438" t="b">
        <v>1</v>
      </c>
      <c r="EH1438" s="2" t="s">
        <v>174</v>
      </c>
      <c r="EK1438" s="2"/>
    </row>
    <row r="1439" spans="1:141" ht="15">
      <c r="A1439" s="3">
        <v>46204</v>
      </c>
      <c r="B1439">
        <v>7370</v>
      </c>
      <c r="D1439" s="2"/>
      <c r="E1439" t="s">
        <v>176</v>
      </c>
      <c r="F1439" s="2" t="s">
        <v>177</v>
      </c>
      <c r="G1439">
        <v>7</v>
      </c>
      <c r="H1439" s="3">
        <v>39234</v>
      </c>
      <c r="J1439">
        <v>116033</v>
      </c>
      <c r="K1439">
        <v>121158</v>
      </c>
      <c r="L1439">
        <v>144379.95000000001</v>
      </c>
      <c r="M1439">
        <v>22</v>
      </c>
      <c r="N1439">
        <v>8</v>
      </c>
      <c r="O1439">
        <v>1</v>
      </c>
      <c r="P1439">
        <v>31</v>
      </c>
      <c r="Q1439">
        <v>100</v>
      </c>
      <c r="R1439">
        <v>100</v>
      </c>
      <c r="S1439">
        <v>5456653</v>
      </c>
      <c r="T1439">
        <v>1064653</v>
      </c>
      <c r="U1439">
        <v>4392000</v>
      </c>
      <c r="V1439">
        <v>19</v>
      </c>
      <c r="W1439">
        <v>3597023</v>
      </c>
      <c r="X1439">
        <v>0</v>
      </c>
      <c r="Y1439">
        <v>0</v>
      </c>
      <c r="Z1439">
        <v>11250</v>
      </c>
      <c r="AA1439">
        <v>142500</v>
      </c>
      <c r="AB1439">
        <v>0</v>
      </c>
      <c r="AC1439">
        <v>0</v>
      </c>
      <c r="AD1439">
        <v>0</v>
      </c>
      <c r="AE1439">
        <v>153750</v>
      </c>
      <c r="AF1439">
        <v>0</v>
      </c>
      <c r="AG1439">
        <v>454342</v>
      </c>
      <c r="AH1439">
        <v>0</v>
      </c>
      <c r="AI1439">
        <v>270712</v>
      </c>
      <c r="AJ1439">
        <v>725054</v>
      </c>
      <c r="AK1439">
        <v>433139</v>
      </c>
      <c r="AL1439">
        <v>0</v>
      </c>
      <c r="AM1439">
        <v>437687</v>
      </c>
      <c r="AN1439">
        <v>0</v>
      </c>
      <c r="AO1439">
        <v>65000</v>
      </c>
      <c r="AP1439">
        <v>1660880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45000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394560</v>
      </c>
      <c r="BN1439">
        <v>39450</v>
      </c>
      <c r="BO1439">
        <v>285330</v>
      </c>
      <c r="BP1439">
        <v>236030</v>
      </c>
      <c r="BQ1439">
        <v>49110</v>
      </c>
      <c r="BR1439">
        <v>10800</v>
      </c>
      <c r="BS1439">
        <v>42050</v>
      </c>
      <c r="BT1439">
        <v>0</v>
      </c>
      <c r="BU1439">
        <v>7323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220323.30799999999</v>
      </c>
      <c r="CH1439">
        <v>31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13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20</v>
      </c>
      <c r="DA1439">
        <v>0</v>
      </c>
      <c r="DB1439">
        <v>10</v>
      </c>
      <c r="DC1439">
        <v>30</v>
      </c>
      <c r="DD1439">
        <v>16</v>
      </c>
      <c r="DE1439">
        <v>0</v>
      </c>
      <c r="DF1439">
        <v>40.42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1.5</v>
      </c>
      <c r="DR1439">
        <v>2</v>
      </c>
      <c r="DS1439">
        <v>2</v>
      </c>
      <c r="DV1439" s="2"/>
      <c r="DZ1439" t="b">
        <v>1</v>
      </c>
      <c r="EA1439" s="2" t="s">
        <v>203</v>
      </c>
      <c r="ED1439" s="3">
        <v>46204</v>
      </c>
      <c r="EE1439" s="3">
        <v>46234</v>
      </c>
      <c r="EF1439" s="2" t="s">
        <v>173</v>
      </c>
      <c r="EG1439" t="b">
        <v>1</v>
      </c>
      <c r="EH1439" s="2" t="s">
        <v>174</v>
      </c>
      <c r="EK1439" s="2"/>
    </row>
    <row r="1440" spans="1:141" ht="15">
      <c r="A1440" s="3">
        <v>46204</v>
      </c>
      <c r="B1440">
        <v>7370</v>
      </c>
      <c r="D1440" s="2"/>
      <c r="E1440" t="s">
        <v>179</v>
      </c>
      <c r="F1440" s="2" t="s">
        <v>180</v>
      </c>
      <c r="G1440">
        <v>18</v>
      </c>
      <c r="H1440" s="3">
        <v>38663</v>
      </c>
      <c r="J1440">
        <v>107364.966</v>
      </c>
      <c r="K1440">
        <v>112364.933</v>
      </c>
      <c r="L1440">
        <v>133901.54500000001</v>
      </c>
      <c r="M1440">
        <v>22</v>
      </c>
      <c r="N1440">
        <v>8</v>
      </c>
      <c r="O1440">
        <v>1</v>
      </c>
      <c r="P1440">
        <v>31</v>
      </c>
      <c r="Q1440">
        <v>100</v>
      </c>
      <c r="R1440">
        <v>100</v>
      </c>
      <c r="S1440">
        <v>4653424</v>
      </c>
      <c r="T1440">
        <v>876424</v>
      </c>
      <c r="U1440">
        <v>3777000</v>
      </c>
      <c r="V1440">
        <v>20</v>
      </c>
      <c r="W1440">
        <v>3328313</v>
      </c>
      <c r="X1440">
        <v>0</v>
      </c>
      <c r="Y1440">
        <v>0</v>
      </c>
      <c r="Z1440">
        <v>0</v>
      </c>
      <c r="AA1440">
        <v>150000</v>
      </c>
      <c r="AB1440">
        <v>0</v>
      </c>
      <c r="AC1440">
        <v>0</v>
      </c>
      <c r="AD1440">
        <v>0</v>
      </c>
      <c r="AE1440">
        <v>150000</v>
      </c>
      <c r="AF1440">
        <v>0</v>
      </c>
      <c r="AG1440">
        <v>421368</v>
      </c>
      <c r="AH1440">
        <v>0</v>
      </c>
      <c r="AI1440">
        <v>150639</v>
      </c>
      <c r="AJ1440">
        <v>572007</v>
      </c>
      <c r="AK1440">
        <v>200852</v>
      </c>
      <c r="AL1440">
        <v>0</v>
      </c>
      <c r="AM1440">
        <v>342252</v>
      </c>
      <c r="AN1440">
        <v>0</v>
      </c>
      <c r="AO1440">
        <v>60000</v>
      </c>
      <c r="AP1440">
        <v>1175111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270880</v>
      </c>
      <c r="BN1440">
        <v>27080</v>
      </c>
      <c r="BO1440">
        <v>277350</v>
      </c>
      <c r="BP1440">
        <v>200360</v>
      </c>
      <c r="BQ1440">
        <v>41880</v>
      </c>
      <c r="BR1440">
        <v>9990</v>
      </c>
      <c r="BS1440">
        <v>38990</v>
      </c>
      <c r="BT1440">
        <v>9000</v>
      </c>
      <c r="BU1440">
        <v>894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200416.538</v>
      </c>
      <c r="CH1440">
        <v>31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12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20</v>
      </c>
      <c r="DA1440">
        <v>0</v>
      </c>
      <c r="DB1440">
        <v>6</v>
      </c>
      <c r="DC1440">
        <v>26</v>
      </c>
      <c r="DD1440">
        <v>8</v>
      </c>
      <c r="DE1440">
        <v>0</v>
      </c>
      <c r="DF1440">
        <v>34.08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1.5</v>
      </c>
      <c r="DR1440">
        <v>2</v>
      </c>
      <c r="DS1440">
        <v>2</v>
      </c>
      <c r="DV1440" s="2"/>
      <c r="DZ1440" t="b">
        <v>1</v>
      </c>
      <c r="EA1440" s="2" t="s">
        <v>203</v>
      </c>
      <c r="ED1440" s="3">
        <v>46204</v>
      </c>
      <c r="EE1440" s="3">
        <v>46234</v>
      </c>
      <c r="EF1440" s="2" t="s">
        <v>173</v>
      </c>
      <c r="EG1440" t="b">
        <v>1</v>
      </c>
      <c r="EH1440" s="2" t="s">
        <v>174</v>
      </c>
      <c r="EK1440" s="2"/>
    </row>
    <row r="1441" spans="1:141" ht="15">
      <c r="A1441" s="3">
        <v>46204</v>
      </c>
      <c r="B1441">
        <v>7370</v>
      </c>
      <c r="D1441" s="2"/>
      <c r="E1441" t="s">
        <v>179</v>
      </c>
      <c r="F1441" s="2" t="s">
        <v>180</v>
      </c>
      <c r="G1441">
        <v>19</v>
      </c>
      <c r="H1441" s="3">
        <v>38663</v>
      </c>
      <c r="J1441">
        <v>107994.966</v>
      </c>
      <c r="K1441">
        <v>112994.933</v>
      </c>
      <c r="L1441">
        <v>134652.29500000001</v>
      </c>
      <c r="M1441">
        <v>22</v>
      </c>
      <c r="N1441">
        <v>8</v>
      </c>
      <c r="O1441">
        <v>1</v>
      </c>
      <c r="P1441">
        <v>31</v>
      </c>
      <c r="Q1441">
        <v>100</v>
      </c>
      <c r="R1441">
        <v>100</v>
      </c>
      <c r="S1441">
        <v>5108163</v>
      </c>
      <c r="T1441">
        <v>875163</v>
      </c>
      <c r="U1441">
        <v>4233000</v>
      </c>
      <c r="V1441">
        <v>20</v>
      </c>
      <c r="W1441">
        <v>3347843</v>
      </c>
      <c r="X1441">
        <v>0</v>
      </c>
      <c r="Y1441">
        <v>0</v>
      </c>
      <c r="Z1441">
        <v>0</v>
      </c>
      <c r="AA1441">
        <v>150000</v>
      </c>
      <c r="AB1441">
        <v>0</v>
      </c>
      <c r="AC1441">
        <v>0</v>
      </c>
      <c r="AD1441">
        <v>0</v>
      </c>
      <c r="AE1441">
        <v>150000</v>
      </c>
      <c r="AF1441">
        <v>0</v>
      </c>
      <c r="AG1441">
        <v>423730</v>
      </c>
      <c r="AH1441">
        <v>0</v>
      </c>
      <c r="AI1441">
        <v>151483</v>
      </c>
      <c r="AJ1441">
        <v>575214</v>
      </c>
      <c r="AK1441">
        <v>605935</v>
      </c>
      <c r="AL1441">
        <v>0</v>
      </c>
      <c r="AM1441">
        <v>344171</v>
      </c>
      <c r="AN1441">
        <v>0</v>
      </c>
      <c r="AO1441">
        <v>60000</v>
      </c>
      <c r="AP1441">
        <v>1585320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25000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232990</v>
      </c>
      <c r="BN1441">
        <v>23290</v>
      </c>
      <c r="BO1441">
        <v>281390</v>
      </c>
      <c r="BP1441">
        <v>222240</v>
      </c>
      <c r="BQ1441">
        <v>45970</v>
      </c>
      <c r="BR1441">
        <v>10050</v>
      </c>
      <c r="BS1441">
        <v>39210</v>
      </c>
      <c r="BT1441">
        <v>20000</v>
      </c>
      <c r="BU1441">
        <v>23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198537.60399999999</v>
      </c>
      <c r="CH1441">
        <v>31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12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20</v>
      </c>
      <c r="DA1441">
        <v>0</v>
      </c>
      <c r="DB1441">
        <v>6</v>
      </c>
      <c r="DC1441">
        <v>26</v>
      </c>
      <c r="DD1441">
        <v>24</v>
      </c>
      <c r="DE1441">
        <v>0</v>
      </c>
      <c r="DF1441">
        <v>34.08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2</v>
      </c>
      <c r="DR1441">
        <v>2</v>
      </c>
      <c r="DS1441">
        <v>2</v>
      </c>
      <c r="DV1441" s="2"/>
      <c r="DZ1441" t="b">
        <v>1</v>
      </c>
      <c r="EA1441" s="2" t="s">
        <v>203</v>
      </c>
      <c r="ED1441" s="3">
        <v>46204</v>
      </c>
      <c r="EE1441" s="3">
        <v>46234</v>
      </c>
      <c r="EF1441" s="2" t="s">
        <v>173</v>
      </c>
      <c r="EG1441" t="b">
        <v>1</v>
      </c>
      <c r="EH1441" s="2" t="s">
        <v>174</v>
      </c>
      <c r="EK1441" s="2"/>
    </row>
    <row r="1442" spans="1:141" ht="15">
      <c r="A1442" s="3">
        <v>46204</v>
      </c>
      <c r="B1442">
        <v>7380</v>
      </c>
      <c r="D1442" s="2"/>
      <c r="E1442" t="s">
        <v>170</v>
      </c>
      <c r="F1442" s="2" t="s">
        <v>171</v>
      </c>
      <c r="G1442">
        <v>3</v>
      </c>
      <c r="H1442" s="3">
        <v>35254</v>
      </c>
      <c r="J1442">
        <v>131793.25599999999</v>
      </c>
      <c r="K1442">
        <v>139793.23300000001</v>
      </c>
      <c r="L1442">
        <v>166586.93599999999</v>
      </c>
      <c r="M1442">
        <v>22</v>
      </c>
      <c r="N1442">
        <v>8</v>
      </c>
      <c r="O1442">
        <v>1</v>
      </c>
      <c r="P1442">
        <v>31</v>
      </c>
      <c r="Q1442">
        <v>100</v>
      </c>
      <c r="R1442">
        <v>100</v>
      </c>
      <c r="S1442">
        <v>6122745</v>
      </c>
      <c r="T1442">
        <v>1266745</v>
      </c>
      <c r="U1442">
        <v>4856000</v>
      </c>
      <c r="V1442">
        <v>30</v>
      </c>
      <c r="W1442">
        <v>4085590</v>
      </c>
      <c r="X1442">
        <v>0</v>
      </c>
      <c r="Y1442">
        <v>0</v>
      </c>
      <c r="Z1442">
        <v>15000</v>
      </c>
      <c r="AA1442">
        <v>225000</v>
      </c>
      <c r="AB1442">
        <v>0</v>
      </c>
      <c r="AC1442">
        <v>0</v>
      </c>
      <c r="AD1442">
        <v>0</v>
      </c>
      <c r="AE1442">
        <v>240000</v>
      </c>
      <c r="AF1442">
        <v>0</v>
      </c>
      <c r="AG1442">
        <v>524224</v>
      </c>
      <c r="AH1442">
        <v>0</v>
      </c>
      <c r="AI1442">
        <v>374820</v>
      </c>
      <c r="AJ1442">
        <v>899045</v>
      </c>
      <c r="AK1442">
        <v>249880</v>
      </c>
      <c r="AL1442">
        <v>0</v>
      </c>
      <c r="AM1442">
        <v>500760</v>
      </c>
      <c r="AN1442">
        <v>0</v>
      </c>
      <c r="AO1442">
        <v>60000</v>
      </c>
      <c r="AP1442">
        <v>1709685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62470</v>
      </c>
      <c r="AZ1442">
        <v>0</v>
      </c>
      <c r="BA1442">
        <v>0</v>
      </c>
      <c r="BB1442">
        <v>25000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514190</v>
      </c>
      <c r="BN1442">
        <v>51410</v>
      </c>
      <c r="BO1442">
        <v>313020</v>
      </c>
      <c r="BP1442">
        <v>271280</v>
      </c>
      <c r="BQ1442">
        <v>55100</v>
      </c>
      <c r="BR1442">
        <v>12260</v>
      </c>
      <c r="BS1442">
        <v>48490</v>
      </c>
      <c r="BT1442">
        <v>0</v>
      </c>
      <c r="BU1442">
        <v>995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263695.65899999999</v>
      </c>
      <c r="CH1442">
        <v>31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12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20</v>
      </c>
      <c r="DA1442">
        <v>0</v>
      </c>
      <c r="DB1442">
        <v>12</v>
      </c>
      <c r="DC1442">
        <v>32</v>
      </c>
      <c r="DD1442">
        <v>8</v>
      </c>
      <c r="DE1442">
        <v>0</v>
      </c>
      <c r="DF1442">
        <v>40.08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1</v>
      </c>
      <c r="DR1442">
        <v>2</v>
      </c>
      <c r="DS1442">
        <v>2</v>
      </c>
      <c r="DV1442" s="2"/>
      <c r="DZ1442" t="b">
        <v>1</v>
      </c>
      <c r="EA1442" s="2" t="s">
        <v>204</v>
      </c>
      <c r="ED1442" s="3">
        <v>46204</v>
      </c>
      <c r="EE1442" s="3">
        <v>46234</v>
      </c>
      <c r="EF1442" s="2" t="s">
        <v>173</v>
      </c>
      <c r="EG1442" t="b">
        <v>1</v>
      </c>
      <c r="EH1442" s="2" t="s">
        <v>174</v>
      </c>
      <c r="EK1442" s="2"/>
    </row>
    <row r="1443" spans="1:141" ht="15">
      <c r="A1443" s="3">
        <v>46204</v>
      </c>
      <c r="B1443">
        <v>7380</v>
      </c>
      <c r="D1443" s="2"/>
      <c r="E1443" t="s">
        <v>170</v>
      </c>
      <c r="F1443" s="2" t="s">
        <v>171</v>
      </c>
      <c r="G1443">
        <v>25</v>
      </c>
      <c r="H1443" s="3">
        <v>35521</v>
      </c>
      <c r="J1443">
        <v>146268.25599999999</v>
      </c>
      <c r="K1443">
        <v>153768.23300000001</v>
      </c>
      <c r="L1443">
        <v>183240.478</v>
      </c>
      <c r="M1443">
        <v>22</v>
      </c>
      <c r="N1443">
        <v>8</v>
      </c>
      <c r="O1443">
        <v>1</v>
      </c>
      <c r="P1443">
        <v>31</v>
      </c>
      <c r="Q1443">
        <v>100</v>
      </c>
      <c r="R1443">
        <v>100</v>
      </c>
      <c r="S1443">
        <v>6606299</v>
      </c>
      <c r="T1443">
        <v>1434190</v>
      </c>
      <c r="U1443">
        <v>5172109</v>
      </c>
      <c r="V1443">
        <v>29</v>
      </c>
      <c r="W1443">
        <v>4534315</v>
      </c>
      <c r="X1443">
        <v>0</v>
      </c>
      <c r="Y1443">
        <v>0</v>
      </c>
      <c r="Z1443">
        <v>7500</v>
      </c>
      <c r="AA1443">
        <v>217500</v>
      </c>
      <c r="AB1443">
        <v>0</v>
      </c>
      <c r="AC1443">
        <v>0</v>
      </c>
      <c r="AD1443">
        <v>0</v>
      </c>
      <c r="AE1443">
        <v>225000</v>
      </c>
      <c r="AF1443">
        <v>0</v>
      </c>
      <c r="AG1443">
        <v>576630</v>
      </c>
      <c r="AH1443">
        <v>0</v>
      </c>
      <c r="AI1443">
        <v>343575</v>
      </c>
      <c r="AJ1443">
        <v>920206</v>
      </c>
      <c r="AK1443">
        <v>274860</v>
      </c>
      <c r="AL1443">
        <v>0</v>
      </c>
      <c r="AM1443">
        <v>459017</v>
      </c>
      <c r="AN1443">
        <v>0</v>
      </c>
      <c r="AO1443">
        <v>50000</v>
      </c>
      <c r="AP1443">
        <v>1704083</v>
      </c>
      <c r="AQ1443">
        <v>0</v>
      </c>
      <c r="AR1443">
        <v>107901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35000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633610</v>
      </c>
      <c r="BN1443">
        <v>63360</v>
      </c>
      <c r="BO1443">
        <v>313020</v>
      </c>
      <c r="BP1443">
        <v>292780</v>
      </c>
      <c r="BQ1443">
        <v>59460</v>
      </c>
      <c r="BR1443">
        <v>13610</v>
      </c>
      <c r="BS1443">
        <v>53350</v>
      </c>
      <c r="BT1443">
        <v>0</v>
      </c>
      <c r="BU1443">
        <v>5000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268819.30800000002</v>
      </c>
      <c r="CH1443">
        <v>31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10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20</v>
      </c>
      <c r="DA1443">
        <v>0</v>
      </c>
      <c r="DB1443">
        <v>10</v>
      </c>
      <c r="DC1443">
        <v>30</v>
      </c>
      <c r="DD1443">
        <v>8</v>
      </c>
      <c r="DE1443">
        <v>0</v>
      </c>
      <c r="DF1443">
        <v>33.4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2</v>
      </c>
      <c r="DS1443">
        <v>2</v>
      </c>
      <c r="DV1443" s="2"/>
      <c r="DZ1443" t="b">
        <v>1</v>
      </c>
      <c r="EA1443" s="2" t="s">
        <v>204</v>
      </c>
      <c r="ED1443" s="3">
        <v>46204</v>
      </c>
      <c r="EE1443" s="3">
        <v>46234</v>
      </c>
      <c r="EF1443" s="2" t="s">
        <v>173</v>
      </c>
      <c r="EG1443" t="b">
        <v>1</v>
      </c>
      <c r="EH1443" s="2" t="s">
        <v>174</v>
      </c>
      <c r="EK1443" s="2"/>
    </row>
    <row r="1444" spans="1:141" ht="15">
      <c r="A1444" s="3">
        <v>46204</v>
      </c>
      <c r="B1444">
        <v>7380</v>
      </c>
      <c r="D1444" s="2"/>
      <c r="E1444" t="s">
        <v>176</v>
      </c>
      <c r="F1444" s="2" t="s">
        <v>177</v>
      </c>
      <c r="G1444">
        <v>11</v>
      </c>
      <c r="H1444" s="3">
        <v>37347</v>
      </c>
      <c r="J1444">
        <v>118803</v>
      </c>
      <c r="K1444">
        <v>124803</v>
      </c>
      <c r="L1444">
        <v>148723.57500000001</v>
      </c>
      <c r="M1444">
        <v>22</v>
      </c>
      <c r="N1444">
        <v>8</v>
      </c>
      <c r="O1444">
        <v>1</v>
      </c>
      <c r="P1444">
        <v>31</v>
      </c>
      <c r="Q1444">
        <v>100</v>
      </c>
      <c r="R1444">
        <v>100</v>
      </c>
      <c r="S1444">
        <v>5202595</v>
      </c>
      <c r="T1444">
        <v>826595</v>
      </c>
      <c r="U1444">
        <v>4376000</v>
      </c>
      <c r="V1444">
        <v>24</v>
      </c>
      <c r="W1444">
        <v>3682893</v>
      </c>
      <c r="X1444">
        <v>0</v>
      </c>
      <c r="Y1444">
        <v>0</v>
      </c>
      <c r="Z1444">
        <v>0</v>
      </c>
      <c r="AA1444">
        <v>180000</v>
      </c>
      <c r="AB1444">
        <v>0</v>
      </c>
      <c r="AC1444">
        <v>0</v>
      </c>
      <c r="AD1444">
        <v>0</v>
      </c>
      <c r="AE1444">
        <v>180000</v>
      </c>
      <c r="AF1444">
        <v>0</v>
      </c>
      <c r="AG1444">
        <v>468011</v>
      </c>
      <c r="AH1444">
        <v>0</v>
      </c>
      <c r="AI1444">
        <v>334628</v>
      </c>
      <c r="AJ1444">
        <v>802639</v>
      </c>
      <c r="AK1444">
        <v>0</v>
      </c>
      <c r="AL1444">
        <v>0</v>
      </c>
      <c r="AM1444">
        <v>447063</v>
      </c>
      <c r="AN1444">
        <v>0</v>
      </c>
      <c r="AO1444">
        <v>60000</v>
      </c>
      <c r="AP1444">
        <v>1309702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30000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440740</v>
      </c>
      <c r="BN1444">
        <v>44070</v>
      </c>
      <c r="BO1444">
        <v>0</v>
      </c>
      <c r="BP1444">
        <v>233440</v>
      </c>
      <c r="BQ1444">
        <v>46820</v>
      </c>
      <c r="BR1444">
        <v>11050</v>
      </c>
      <c r="BS1444">
        <v>43300</v>
      </c>
      <c r="BT1444">
        <v>0</v>
      </c>
      <c r="BU1444">
        <v>7175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234770.08799999999</v>
      </c>
      <c r="CH1444">
        <v>31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12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20</v>
      </c>
      <c r="DA1444">
        <v>0</v>
      </c>
      <c r="DB1444">
        <v>12</v>
      </c>
      <c r="DC1444">
        <v>32</v>
      </c>
      <c r="DD1444">
        <v>0</v>
      </c>
      <c r="DE1444">
        <v>0</v>
      </c>
      <c r="DF1444">
        <v>40.08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2</v>
      </c>
      <c r="DS1444">
        <v>2</v>
      </c>
      <c r="DV1444" s="2"/>
      <c r="DZ1444" t="b">
        <v>1</v>
      </c>
      <c r="EA1444" s="2" t="s">
        <v>204</v>
      </c>
      <c r="ED1444" s="3">
        <v>46204</v>
      </c>
      <c r="EE1444" s="3">
        <v>46234</v>
      </c>
      <c r="EF1444" s="2" t="s">
        <v>173</v>
      </c>
      <c r="EG1444" t="b">
        <v>1</v>
      </c>
      <c r="EH1444" s="2" t="s">
        <v>174</v>
      </c>
      <c r="EK1444" s="2"/>
    </row>
    <row r="1445" spans="1:141" ht="15">
      <c r="A1445" s="3">
        <v>46204</v>
      </c>
      <c r="B1445">
        <v>7380</v>
      </c>
      <c r="D1445" s="2"/>
      <c r="E1445" t="s">
        <v>176</v>
      </c>
      <c r="F1445" s="2" t="s">
        <v>177</v>
      </c>
      <c r="G1445">
        <v>7</v>
      </c>
      <c r="H1445" s="3">
        <v>37747</v>
      </c>
      <c r="J1445">
        <v>116033</v>
      </c>
      <c r="K1445">
        <v>122158</v>
      </c>
      <c r="L1445">
        <v>145571.617</v>
      </c>
      <c r="M1445">
        <v>22</v>
      </c>
      <c r="N1445">
        <v>8</v>
      </c>
      <c r="O1445">
        <v>1</v>
      </c>
      <c r="P1445">
        <v>31</v>
      </c>
      <c r="Q1445">
        <v>100</v>
      </c>
      <c r="R1445">
        <v>100</v>
      </c>
      <c r="S1445">
        <v>5175373</v>
      </c>
      <c r="T1445">
        <v>1074373</v>
      </c>
      <c r="U1445">
        <v>4101000</v>
      </c>
      <c r="V1445">
        <v>23</v>
      </c>
      <c r="W1445">
        <v>3597023</v>
      </c>
      <c r="X1445">
        <v>0</v>
      </c>
      <c r="Y1445">
        <v>0</v>
      </c>
      <c r="Z1445">
        <v>11250</v>
      </c>
      <c r="AA1445">
        <v>172500</v>
      </c>
      <c r="AB1445">
        <v>0</v>
      </c>
      <c r="AC1445">
        <v>0</v>
      </c>
      <c r="AD1445">
        <v>0</v>
      </c>
      <c r="AE1445">
        <v>183750</v>
      </c>
      <c r="AF1445">
        <v>0</v>
      </c>
      <c r="AG1445">
        <v>458092</v>
      </c>
      <c r="AH1445">
        <v>0</v>
      </c>
      <c r="AI1445">
        <v>272946</v>
      </c>
      <c r="AJ1445">
        <v>731039</v>
      </c>
      <c r="AK1445">
        <v>218357</v>
      </c>
      <c r="AL1445">
        <v>0</v>
      </c>
      <c r="AM1445">
        <v>390204</v>
      </c>
      <c r="AN1445">
        <v>0</v>
      </c>
      <c r="AO1445">
        <v>55000</v>
      </c>
      <c r="AP1445">
        <v>1394600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394180</v>
      </c>
      <c r="BN1445">
        <v>39410</v>
      </c>
      <c r="BO1445">
        <v>284570</v>
      </c>
      <c r="BP1445">
        <v>230420</v>
      </c>
      <c r="BQ1445">
        <v>46580</v>
      </c>
      <c r="BR1445">
        <v>10800</v>
      </c>
      <c r="BS1445">
        <v>42380</v>
      </c>
      <c r="BT1445">
        <v>26000</v>
      </c>
      <c r="BU1445">
        <v>33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218746.31899999999</v>
      </c>
      <c r="CH1445">
        <v>31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11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20</v>
      </c>
      <c r="DA1445">
        <v>0</v>
      </c>
      <c r="DB1445">
        <v>10</v>
      </c>
      <c r="DC1445">
        <v>30</v>
      </c>
      <c r="DD1445">
        <v>8</v>
      </c>
      <c r="DE1445">
        <v>0</v>
      </c>
      <c r="DF1445">
        <v>35.74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0.5</v>
      </c>
      <c r="DR1445">
        <v>2</v>
      </c>
      <c r="DS1445">
        <v>2</v>
      </c>
      <c r="DV1445" s="2"/>
      <c r="DZ1445" t="b">
        <v>1</v>
      </c>
      <c r="EA1445" s="2" t="s">
        <v>204</v>
      </c>
      <c r="ED1445" s="3">
        <v>46204</v>
      </c>
      <c r="EE1445" s="3">
        <v>46234</v>
      </c>
      <c r="EF1445" s="2" t="s">
        <v>173</v>
      </c>
      <c r="EG1445" t="b">
        <v>1</v>
      </c>
      <c r="EH1445" s="2" t="s">
        <v>174</v>
      </c>
      <c r="EK1445" s="2"/>
    </row>
    <row r="1446" spans="1:141" ht="15">
      <c r="A1446" s="3">
        <v>46204</v>
      </c>
      <c r="B1446">
        <v>7380</v>
      </c>
      <c r="D1446" s="2"/>
      <c r="E1446" t="s">
        <v>176</v>
      </c>
      <c r="F1446" s="2" t="s">
        <v>177</v>
      </c>
      <c r="G1446">
        <v>1</v>
      </c>
      <c r="H1446" s="3">
        <v>37879</v>
      </c>
      <c r="J1446">
        <v>110982</v>
      </c>
      <c r="K1446">
        <v>116482</v>
      </c>
      <c r="L1446">
        <v>138807.717</v>
      </c>
      <c r="M1446">
        <v>22</v>
      </c>
      <c r="N1446">
        <v>8</v>
      </c>
      <c r="O1446">
        <v>1</v>
      </c>
      <c r="P1446">
        <v>31</v>
      </c>
      <c r="Q1446">
        <v>100</v>
      </c>
      <c r="R1446">
        <v>100</v>
      </c>
      <c r="S1446">
        <v>4937798</v>
      </c>
      <c r="T1446">
        <v>1007798</v>
      </c>
      <c r="U1446">
        <v>3930000</v>
      </c>
      <c r="V1446">
        <v>22</v>
      </c>
      <c r="W1446">
        <v>3440442</v>
      </c>
      <c r="X1446">
        <v>0</v>
      </c>
      <c r="Y1446">
        <v>0</v>
      </c>
      <c r="Z1446">
        <v>0</v>
      </c>
      <c r="AA1446">
        <v>165000</v>
      </c>
      <c r="AB1446">
        <v>0</v>
      </c>
      <c r="AC1446">
        <v>0</v>
      </c>
      <c r="AD1446">
        <v>0</v>
      </c>
      <c r="AE1446">
        <v>165000</v>
      </c>
      <c r="AF1446">
        <v>0</v>
      </c>
      <c r="AG1446">
        <v>436807</v>
      </c>
      <c r="AH1446">
        <v>0</v>
      </c>
      <c r="AI1446">
        <v>260264</v>
      </c>
      <c r="AJ1446">
        <v>697071</v>
      </c>
      <c r="AK1446">
        <v>208211</v>
      </c>
      <c r="AL1446">
        <v>0</v>
      </c>
      <c r="AM1446">
        <v>372074</v>
      </c>
      <c r="AN1446">
        <v>0</v>
      </c>
      <c r="AO1446">
        <v>55000</v>
      </c>
      <c r="AP1446">
        <v>1332356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361820</v>
      </c>
      <c r="BN1446">
        <v>36180</v>
      </c>
      <c r="BO1446">
        <v>274550</v>
      </c>
      <c r="BP1446">
        <v>219750</v>
      </c>
      <c r="BQ1446">
        <v>44440</v>
      </c>
      <c r="BR1446">
        <v>10330</v>
      </c>
      <c r="BS1446">
        <v>40420</v>
      </c>
      <c r="BT1446">
        <v>13000</v>
      </c>
      <c r="BU1446">
        <v>7308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210649.08799999999</v>
      </c>
      <c r="CH1446">
        <v>31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11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20</v>
      </c>
      <c r="DA1446">
        <v>0</v>
      </c>
      <c r="DB1446">
        <v>10</v>
      </c>
      <c r="DC1446">
        <v>30</v>
      </c>
      <c r="DD1446">
        <v>8</v>
      </c>
      <c r="DE1446">
        <v>0</v>
      </c>
      <c r="DF1446">
        <v>35.74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0.5</v>
      </c>
      <c r="DR1446">
        <v>2</v>
      </c>
      <c r="DS1446">
        <v>2</v>
      </c>
      <c r="DV1446" s="2"/>
      <c r="DZ1446" t="b">
        <v>1</v>
      </c>
      <c r="EA1446" s="2" t="s">
        <v>204</v>
      </c>
      <c r="ED1446" s="3">
        <v>46204</v>
      </c>
      <c r="EE1446" s="3">
        <v>46234</v>
      </c>
      <c r="EF1446" s="2" t="s">
        <v>173</v>
      </c>
      <c r="EG1446" t="b">
        <v>1</v>
      </c>
      <c r="EH1446" s="2" t="s">
        <v>174</v>
      </c>
      <c r="EK1446" s="2"/>
    </row>
    <row r="1447" spans="1:141" ht="15">
      <c r="A1447" s="3">
        <v>46204</v>
      </c>
      <c r="B1447">
        <v>7380</v>
      </c>
      <c r="D1447" s="2"/>
      <c r="E1447" t="s">
        <v>179</v>
      </c>
      <c r="F1447" s="2" t="s">
        <v>180</v>
      </c>
      <c r="G1447">
        <v>19</v>
      </c>
      <c r="H1447" s="3">
        <v>38863</v>
      </c>
      <c r="J1447">
        <v>107994.966</v>
      </c>
      <c r="K1447">
        <v>113244.933</v>
      </c>
      <c r="L1447">
        <v>134950.212</v>
      </c>
      <c r="M1447">
        <v>22</v>
      </c>
      <c r="N1447">
        <v>8</v>
      </c>
      <c r="O1447">
        <v>1</v>
      </c>
      <c r="P1447">
        <v>31</v>
      </c>
      <c r="Q1447">
        <v>100</v>
      </c>
      <c r="R1447">
        <v>100</v>
      </c>
      <c r="S1447">
        <v>5004627</v>
      </c>
      <c r="T1447">
        <v>1001170</v>
      </c>
      <c r="U1447">
        <v>4003457</v>
      </c>
      <c r="V1447">
        <v>20</v>
      </c>
      <c r="W1447">
        <v>3347843</v>
      </c>
      <c r="X1447">
        <v>0</v>
      </c>
      <c r="Y1447">
        <v>0</v>
      </c>
      <c r="Z1447">
        <v>7500</v>
      </c>
      <c r="AA1447">
        <v>150000</v>
      </c>
      <c r="AB1447">
        <v>0</v>
      </c>
      <c r="AC1447">
        <v>0</v>
      </c>
      <c r="AD1447">
        <v>0</v>
      </c>
      <c r="AE1447">
        <v>157500</v>
      </c>
      <c r="AF1447">
        <v>0</v>
      </c>
      <c r="AG1447">
        <v>424668</v>
      </c>
      <c r="AH1447">
        <v>0</v>
      </c>
      <c r="AI1447">
        <v>253031</v>
      </c>
      <c r="AJ1447">
        <v>677700</v>
      </c>
      <c r="AK1447">
        <v>404850</v>
      </c>
      <c r="AL1447">
        <v>0</v>
      </c>
      <c r="AM1447">
        <v>361734</v>
      </c>
      <c r="AN1447">
        <v>0</v>
      </c>
      <c r="AO1447">
        <v>55000</v>
      </c>
      <c r="AP1447">
        <v>1499284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371280</v>
      </c>
      <c r="BN1447">
        <v>37120</v>
      </c>
      <c r="BO1447">
        <v>275020</v>
      </c>
      <c r="BP1447">
        <v>212360</v>
      </c>
      <c r="BQ1447">
        <v>45040</v>
      </c>
      <c r="BR1447">
        <v>10050</v>
      </c>
      <c r="BS1447">
        <v>39300</v>
      </c>
      <c r="BT1447">
        <v>10000</v>
      </c>
      <c r="BU1447">
        <v>1000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210891.34099999999</v>
      </c>
      <c r="CH1447">
        <v>31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11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20</v>
      </c>
      <c r="DA1447">
        <v>0</v>
      </c>
      <c r="DB1447">
        <v>10</v>
      </c>
      <c r="DC1447">
        <v>30</v>
      </c>
      <c r="DD1447">
        <v>16</v>
      </c>
      <c r="DE1447">
        <v>0</v>
      </c>
      <c r="DF1447">
        <v>35.74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1.5</v>
      </c>
      <c r="DR1447">
        <v>2</v>
      </c>
      <c r="DS1447">
        <v>2</v>
      </c>
      <c r="DV1447" s="2"/>
      <c r="DZ1447" t="b">
        <v>1</v>
      </c>
      <c r="EA1447" s="2" t="s">
        <v>204</v>
      </c>
      <c r="ED1447" s="3">
        <v>46204</v>
      </c>
      <c r="EE1447" s="3">
        <v>46234</v>
      </c>
      <c r="EF1447" s="2" t="s">
        <v>173</v>
      </c>
      <c r="EG1447" t="b">
        <v>1</v>
      </c>
      <c r="EH1447" s="2" t="s">
        <v>174</v>
      </c>
      <c r="EK1447" s="2"/>
    </row>
    <row r="1448" spans="1:141" ht="15">
      <c r="A1448" s="3">
        <v>46204</v>
      </c>
      <c r="B1448">
        <v>7390</v>
      </c>
      <c r="D1448" s="2"/>
      <c r="E1448" t="s">
        <v>176</v>
      </c>
      <c r="F1448" s="2" t="s">
        <v>177</v>
      </c>
      <c r="G1448">
        <v>12</v>
      </c>
      <c r="H1448" s="3">
        <v>37599</v>
      </c>
      <c r="J1448">
        <v>119455</v>
      </c>
      <c r="K1448">
        <v>125205</v>
      </c>
      <c r="L1448">
        <v>149202.625</v>
      </c>
      <c r="M1448">
        <v>22</v>
      </c>
      <c r="N1448">
        <v>8</v>
      </c>
      <c r="O1448">
        <v>1</v>
      </c>
      <c r="P1448">
        <v>31</v>
      </c>
      <c r="Q1448">
        <v>100</v>
      </c>
      <c r="R1448">
        <v>100</v>
      </c>
      <c r="S1448">
        <v>5584116</v>
      </c>
      <c r="T1448">
        <v>1163116</v>
      </c>
      <c r="U1448">
        <v>4421000</v>
      </c>
      <c r="V1448">
        <v>23</v>
      </c>
      <c r="W1448">
        <v>3703105</v>
      </c>
      <c r="X1448">
        <v>0</v>
      </c>
      <c r="Y1448">
        <v>0</v>
      </c>
      <c r="Z1448">
        <v>0</v>
      </c>
      <c r="AA1448">
        <v>172500</v>
      </c>
      <c r="AB1448">
        <v>0</v>
      </c>
      <c r="AC1448">
        <v>0</v>
      </c>
      <c r="AD1448">
        <v>0</v>
      </c>
      <c r="AE1448">
        <v>172500</v>
      </c>
      <c r="AF1448">
        <v>0</v>
      </c>
      <c r="AG1448">
        <v>469518</v>
      </c>
      <c r="AH1448">
        <v>0</v>
      </c>
      <c r="AI1448">
        <v>503558</v>
      </c>
      <c r="AJ1448">
        <v>973077</v>
      </c>
      <c r="AK1448">
        <v>447607</v>
      </c>
      <c r="AL1448">
        <v>0</v>
      </c>
      <c r="AM1448">
        <v>242827</v>
      </c>
      <c r="AN1448">
        <v>0</v>
      </c>
      <c r="AO1448">
        <v>25000</v>
      </c>
      <c r="AP1448">
        <v>1688511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20000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448150</v>
      </c>
      <c r="BN1448">
        <v>44810</v>
      </c>
      <c r="BO1448">
        <v>313020</v>
      </c>
      <c r="BP1448">
        <v>242190</v>
      </c>
      <c r="BQ1448">
        <v>50260</v>
      </c>
      <c r="BR1448">
        <v>11110</v>
      </c>
      <c r="BS1448">
        <v>43450</v>
      </c>
      <c r="BT1448">
        <v>5000</v>
      </c>
      <c r="BU1448">
        <v>5126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202552.802</v>
      </c>
      <c r="CH1448">
        <v>31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5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20</v>
      </c>
      <c r="DA1448">
        <v>0</v>
      </c>
      <c r="DB1448">
        <v>18</v>
      </c>
      <c r="DC1448">
        <v>38</v>
      </c>
      <c r="DD1448">
        <v>16</v>
      </c>
      <c r="DE1448">
        <v>0</v>
      </c>
      <c r="DF1448">
        <v>21.7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2</v>
      </c>
      <c r="DS1448">
        <v>2</v>
      </c>
      <c r="DV1448" s="2"/>
      <c r="DZ1448" t="b">
        <v>1</v>
      </c>
      <c r="EA1448" s="2" t="s">
        <v>215</v>
      </c>
      <c r="ED1448" s="3">
        <v>46204</v>
      </c>
      <c r="EE1448" s="3">
        <v>46234</v>
      </c>
      <c r="EF1448" s="2" t="s">
        <v>173</v>
      </c>
      <c r="EG1448" t="b">
        <v>1</v>
      </c>
      <c r="EH1448" s="2" t="s">
        <v>174</v>
      </c>
      <c r="EK1448" s="2"/>
    </row>
    <row r="1449" spans="1:141" ht="15">
      <c r="A1449" s="3">
        <v>46204</v>
      </c>
      <c r="B1449">
        <v>7390</v>
      </c>
      <c r="D1449" s="2"/>
      <c r="E1449" t="s">
        <v>176</v>
      </c>
      <c r="F1449" s="2" t="s">
        <v>177</v>
      </c>
      <c r="G1449">
        <v>3</v>
      </c>
      <c r="H1449" s="3">
        <v>38061</v>
      </c>
      <c r="J1449">
        <v>112762</v>
      </c>
      <c r="K1449">
        <v>118512</v>
      </c>
      <c r="L1449">
        <v>141226.79999999999</v>
      </c>
      <c r="M1449">
        <v>22</v>
      </c>
      <c r="N1449">
        <v>8</v>
      </c>
      <c r="O1449">
        <v>1</v>
      </c>
      <c r="P1449">
        <v>31</v>
      </c>
      <c r="Q1449">
        <v>100</v>
      </c>
      <c r="R1449">
        <v>100</v>
      </c>
      <c r="S1449">
        <v>5479548</v>
      </c>
      <c r="T1449">
        <v>1125340</v>
      </c>
      <c r="U1449">
        <v>4354208</v>
      </c>
      <c r="V1449">
        <v>22</v>
      </c>
      <c r="W1449">
        <v>3495622</v>
      </c>
      <c r="X1449">
        <v>0</v>
      </c>
      <c r="Y1449">
        <v>0</v>
      </c>
      <c r="Z1449">
        <v>7500</v>
      </c>
      <c r="AA1449">
        <v>165000</v>
      </c>
      <c r="AB1449">
        <v>0</v>
      </c>
      <c r="AC1449">
        <v>0</v>
      </c>
      <c r="AD1449">
        <v>0</v>
      </c>
      <c r="AE1449">
        <v>172500</v>
      </c>
      <c r="AF1449">
        <v>0</v>
      </c>
      <c r="AG1449">
        <v>444420</v>
      </c>
      <c r="AH1449">
        <v>0</v>
      </c>
      <c r="AI1449">
        <v>476640</v>
      </c>
      <c r="AJ1449">
        <v>921060</v>
      </c>
      <c r="AK1449">
        <v>635520</v>
      </c>
      <c r="AL1449">
        <v>0</v>
      </c>
      <c r="AM1449">
        <v>229846</v>
      </c>
      <c r="AN1449">
        <v>0</v>
      </c>
      <c r="AO1449">
        <v>25000</v>
      </c>
      <c r="AP1449">
        <v>1811426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439080</v>
      </c>
      <c r="BN1449">
        <v>43900</v>
      </c>
      <c r="BO1449">
        <v>274170</v>
      </c>
      <c r="BP1449">
        <v>235260</v>
      </c>
      <c r="BQ1449">
        <v>49320</v>
      </c>
      <c r="BR1449">
        <v>10490</v>
      </c>
      <c r="BS1449">
        <v>41120</v>
      </c>
      <c r="BT1449">
        <v>30000</v>
      </c>
      <c r="BU1449">
        <v>2000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196622.08799999999</v>
      </c>
      <c r="CH1449">
        <v>31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5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20</v>
      </c>
      <c r="DA1449">
        <v>0</v>
      </c>
      <c r="DB1449">
        <v>18</v>
      </c>
      <c r="DC1449">
        <v>38</v>
      </c>
      <c r="DD1449">
        <v>24</v>
      </c>
      <c r="DE1449">
        <v>0</v>
      </c>
      <c r="DF1449">
        <v>21.7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2</v>
      </c>
      <c r="DS1449">
        <v>2</v>
      </c>
      <c r="DV1449" s="2"/>
      <c r="DZ1449" t="b">
        <v>1</v>
      </c>
      <c r="EA1449" s="2" t="s">
        <v>215</v>
      </c>
      <c r="ED1449" s="3">
        <v>46204</v>
      </c>
      <c r="EE1449" s="3">
        <v>46234</v>
      </c>
      <c r="EF1449" s="2" t="s">
        <v>173</v>
      </c>
      <c r="EG1449" t="b">
        <v>1</v>
      </c>
      <c r="EH1449" s="2" t="s">
        <v>174</v>
      </c>
      <c r="EK1449" s="2"/>
    </row>
    <row r="1450" spans="1:141" ht="15">
      <c r="A1450" s="3">
        <v>46204</v>
      </c>
      <c r="B1450">
        <v>7390</v>
      </c>
      <c r="D1450" s="2"/>
      <c r="E1450" t="s">
        <v>176</v>
      </c>
      <c r="F1450" s="2" t="s">
        <v>177</v>
      </c>
      <c r="G1450">
        <v>10</v>
      </c>
      <c r="H1450" s="3">
        <v>38252</v>
      </c>
      <c r="J1450">
        <v>118151</v>
      </c>
      <c r="K1450">
        <v>123776</v>
      </c>
      <c r="L1450">
        <v>147499.73300000001</v>
      </c>
      <c r="M1450">
        <v>22</v>
      </c>
      <c r="N1450">
        <v>8</v>
      </c>
      <c r="O1450">
        <v>1</v>
      </c>
      <c r="P1450">
        <v>31</v>
      </c>
      <c r="Q1450">
        <v>100</v>
      </c>
      <c r="R1450">
        <v>100</v>
      </c>
      <c r="S1450">
        <v>6293468</v>
      </c>
      <c r="T1450">
        <v>1136468</v>
      </c>
      <c r="U1450">
        <v>5157000</v>
      </c>
      <c r="V1450">
        <v>21</v>
      </c>
      <c r="W1450">
        <v>3662681</v>
      </c>
      <c r="X1450">
        <v>0</v>
      </c>
      <c r="Y1450">
        <v>0</v>
      </c>
      <c r="Z1450">
        <v>11250</v>
      </c>
      <c r="AA1450">
        <v>157500</v>
      </c>
      <c r="AB1450">
        <v>0</v>
      </c>
      <c r="AC1450">
        <v>0</v>
      </c>
      <c r="AD1450">
        <v>0</v>
      </c>
      <c r="AE1450">
        <v>168750</v>
      </c>
      <c r="AF1450">
        <v>0</v>
      </c>
      <c r="AG1450">
        <v>464160</v>
      </c>
      <c r="AH1450">
        <v>0</v>
      </c>
      <c r="AI1450">
        <v>802029</v>
      </c>
      <c r="AJ1450">
        <v>1266189</v>
      </c>
      <c r="AK1450">
        <v>663748</v>
      </c>
      <c r="AL1450">
        <v>0</v>
      </c>
      <c r="AM1450">
        <v>432100</v>
      </c>
      <c r="AN1450">
        <v>0</v>
      </c>
      <c r="AO1450">
        <v>45000</v>
      </c>
      <c r="AP1450">
        <v>2407037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55000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393820</v>
      </c>
      <c r="BN1450">
        <v>39380</v>
      </c>
      <c r="BO1450">
        <v>313020</v>
      </c>
      <c r="BP1450">
        <v>272320</v>
      </c>
      <c r="BQ1450">
        <v>56640</v>
      </c>
      <c r="BR1450">
        <v>10990</v>
      </c>
      <c r="BS1450">
        <v>42950</v>
      </c>
      <c r="BT1450">
        <v>0</v>
      </c>
      <c r="BU1450">
        <v>7348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236421.527</v>
      </c>
      <c r="CH1450">
        <v>31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9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20</v>
      </c>
      <c r="DA1450">
        <v>0</v>
      </c>
      <c r="DB1450">
        <v>29</v>
      </c>
      <c r="DC1450">
        <v>49</v>
      </c>
      <c r="DD1450">
        <v>24</v>
      </c>
      <c r="DE1450">
        <v>0</v>
      </c>
      <c r="DF1450">
        <v>39.06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2</v>
      </c>
      <c r="DS1450">
        <v>2</v>
      </c>
      <c r="DV1450" s="2"/>
      <c r="DZ1450" t="b">
        <v>1</v>
      </c>
      <c r="EA1450" s="2" t="s">
        <v>215</v>
      </c>
      <c r="ED1450" s="3">
        <v>46204</v>
      </c>
      <c r="EE1450" s="3">
        <v>46234</v>
      </c>
      <c r="EF1450" s="2" t="s">
        <v>173</v>
      </c>
      <c r="EG1450" t="b">
        <v>1</v>
      </c>
      <c r="EH1450" s="2" t="s">
        <v>174</v>
      </c>
      <c r="EK1450" s="2"/>
    </row>
    <row r="1451" spans="1:141" ht="15">
      <c r="A1451" s="3">
        <v>46204</v>
      </c>
      <c r="B1451">
        <v>7400</v>
      </c>
      <c r="D1451" s="2"/>
      <c r="E1451" t="s">
        <v>176</v>
      </c>
      <c r="F1451" s="2" t="s">
        <v>177</v>
      </c>
      <c r="G1451">
        <v>12</v>
      </c>
      <c r="H1451" s="3">
        <v>37683</v>
      </c>
      <c r="J1451">
        <v>119455</v>
      </c>
      <c r="K1451">
        <v>125205</v>
      </c>
      <c r="L1451">
        <v>149202.625</v>
      </c>
      <c r="M1451">
        <v>22</v>
      </c>
      <c r="N1451">
        <v>8</v>
      </c>
      <c r="O1451">
        <v>1</v>
      </c>
      <c r="P1451">
        <v>31</v>
      </c>
      <c r="Q1451">
        <v>100</v>
      </c>
      <c r="R1451">
        <v>100</v>
      </c>
      <c r="S1451">
        <v>6027639</v>
      </c>
      <c r="T1451">
        <v>1200980</v>
      </c>
      <c r="U1451">
        <v>4826659</v>
      </c>
      <c r="V1451">
        <v>23</v>
      </c>
      <c r="W1451">
        <v>3703105</v>
      </c>
      <c r="X1451">
        <v>0</v>
      </c>
      <c r="Y1451">
        <v>0</v>
      </c>
      <c r="Z1451">
        <v>0</v>
      </c>
      <c r="AA1451">
        <v>172500</v>
      </c>
      <c r="AB1451">
        <v>0</v>
      </c>
      <c r="AC1451">
        <v>0</v>
      </c>
      <c r="AD1451">
        <v>0</v>
      </c>
      <c r="AE1451">
        <v>172500</v>
      </c>
      <c r="AF1451">
        <v>0</v>
      </c>
      <c r="AG1451">
        <v>469518</v>
      </c>
      <c r="AH1451">
        <v>0</v>
      </c>
      <c r="AI1451">
        <v>839264</v>
      </c>
      <c r="AJ1451">
        <v>1308783</v>
      </c>
      <c r="AK1451">
        <v>111901</v>
      </c>
      <c r="AL1451">
        <v>0</v>
      </c>
      <c r="AM1451">
        <v>631350</v>
      </c>
      <c r="AN1451">
        <v>0</v>
      </c>
      <c r="AO1451">
        <v>65000</v>
      </c>
      <c r="AP1451">
        <v>2117034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35000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450840</v>
      </c>
      <c r="BN1451">
        <v>45080</v>
      </c>
      <c r="BO1451">
        <v>313020</v>
      </c>
      <c r="BP1451">
        <v>260230</v>
      </c>
      <c r="BQ1451">
        <v>54250</v>
      </c>
      <c r="BR1451">
        <v>11110</v>
      </c>
      <c r="BS1451">
        <v>43450</v>
      </c>
      <c r="BT1451">
        <v>0</v>
      </c>
      <c r="BU1451">
        <v>1000</v>
      </c>
      <c r="BV1451">
        <v>0</v>
      </c>
      <c r="BW1451">
        <v>0</v>
      </c>
      <c r="BX1451">
        <v>0</v>
      </c>
      <c r="BY1451">
        <v>22000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200101.69200000001</v>
      </c>
      <c r="CH1451">
        <v>31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13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20</v>
      </c>
      <c r="DA1451">
        <v>0</v>
      </c>
      <c r="DB1451">
        <v>30</v>
      </c>
      <c r="DC1451">
        <v>50</v>
      </c>
      <c r="DD1451">
        <v>4</v>
      </c>
      <c r="DE1451">
        <v>0</v>
      </c>
      <c r="DF1451">
        <v>56.42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3.5</v>
      </c>
      <c r="DR1451">
        <v>2</v>
      </c>
      <c r="DS1451">
        <v>2</v>
      </c>
      <c r="DV1451" s="2"/>
      <c r="DZ1451" t="b">
        <v>1</v>
      </c>
      <c r="EA1451" s="2" t="s">
        <v>205</v>
      </c>
      <c r="ED1451" s="3">
        <v>46204</v>
      </c>
      <c r="EE1451" s="3">
        <v>46234</v>
      </c>
      <c r="EF1451" s="2" t="s">
        <v>173</v>
      </c>
      <c r="EG1451" t="b">
        <v>1</v>
      </c>
      <c r="EH1451" s="2" t="s">
        <v>174</v>
      </c>
      <c r="EK1451" s="2"/>
    </row>
    <row r="1452" spans="1:141" ht="15">
      <c r="A1452" s="3">
        <v>46204</v>
      </c>
      <c r="B1452">
        <v>7400</v>
      </c>
      <c r="D1452" s="2"/>
      <c r="E1452" t="s">
        <v>176</v>
      </c>
      <c r="F1452" s="2" t="s">
        <v>177</v>
      </c>
      <c r="G1452">
        <v>5</v>
      </c>
      <c r="H1452" s="3">
        <v>37921</v>
      </c>
      <c r="J1452">
        <v>114476</v>
      </c>
      <c r="K1452">
        <v>120851</v>
      </c>
      <c r="L1452">
        <v>144014.10800000001</v>
      </c>
      <c r="M1452">
        <v>22</v>
      </c>
      <c r="N1452">
        <v>8</v>
      </c>
      <c r="O1452">
        <v>1</v>
      </c>
      <c r="P1452">
        <v>31</v>
      </c>
      <c r="Q1452">
        <v>100</v>
      </c>
      <c r="R1452">
        <v>100</v>
      </c>
      <c r="S1452">
        <v>5319787</v>
      </c>
      <c r="T1452">
        <v>911710</v>
      </c>
      <c r="U1452">
        <v>4408077</v>
      </c>
      <c r="V1452">
        <v>22</v>
      </c>
      <c r="W1452">
        <v>3548756</v>
      </c>
      <c r="X1452">
        <v>0</v>
      </c>
      <c r="Y1452">
        <v>0</v>
      </c>
      <c r="Z1452">
        <v>26250</v>
      </c>
      <c r="AA1452">
        <v>165000</v>
      </c>
      <c r="AB1452">
        <v>0</v>
      </c>
      <c r="AC1452">
        <v>0</v>
      </c>
      <c r="AD1452">
        <v>0</v>
      </c>
      <c r="AE1452">
        <v>191250</v>
      </c>
      <c r="AF1452">
        <v>0</v>
      </c>
      <c r="AG1452">
        <v>453191</v>
      </c>
      <c r="AH1452">
        <v>0</v>
      </c>
      <c r="AI1452">
        <v>432042</v>
      </c>
      <c r="AJ1452">
        <v>885233</v>
      </c>
      <c r="AK1452">
        <v>432042</v>
      </c>
      <c r="AL1452">
        <v>0</v>
      </c>
      <c r="AM1452">
        <v>187506</v>
      </c>
      <c r="AN1452">
        <v>0</v>
      </c>
      <c r="AO1452">
        <v>20000</v>
      </c>
      <c r="AP1452">
        <v>1524781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55000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273990</v>
      </c>
      <c r="BN1452">
        <v>27390</v>
      </c>
      <c r="BO1452">
        <v>264670</v>
      </c>
      <c r="BP1452">
        <v>226200</v>
      </c>
      <c r="BQ1452">
        <v>47880</v>
      </c>
      <c r="BR1452">
        <v>10650</v>
      </c>
      <c r="BS1452">
        <v>41930</v>
      </c>
      <c r="BT1452">
        <v>19000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197079.60399999999</v>
      </c>
      <c r="CH1452">
        <v>31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4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20</v>
      </c>
      <c r="DA1452">
        <v>0</v>
      </c>
      <c r="DB1452">
        <v>16</v>
      </c>
      <c r="DC1452">
        <v>36</v>
      </c>
      <c r="DD1452">
        <v>16</v>
      </c>
      <c r="DE1452">
        <v>0</v>
      </c>
      <c r="DF1452">
        <v>17.36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1</v>
      </c>
      <c r="DR1452">
        <v>2</v>
      </c>
      <c r="DS1452">
        <v>2</v>
      </c>
      <c r="DV1452" s="2"/>
      <c r="DZ1452" t="b">
        <v>1</v>
      </c>
      <c r="EA1452" s="2" t="s">
        <v>205</v>
      </c>
      <c r="ED1452" s="3">
        <v>46204</v>
      </c>
      <c r="EE1452" s="3">
        <v>46234</v>
      </c>
      <c r="EF1452" s="2" t="s">
        <v>173</v>
      </c>
      <c r="EG1452" t="b">
        <v>1</v>
      </c>
      <c r="EH1452" s="2" t="s">
        <v>174</v>
      </c>
      <c r="EK1452" s="2"/>
    </row>
    <row r="1453" spans="1:141" ht="15">
      <c r="A1453" s="3">
        <v>46204</v>
      </c>
      <c r="B1453">
        <v>7400</v>
      </c>
      <c r="D1453" s="2"/>
      <c r="E1453" t="s">
        <v>176</v>
      </c>
      <c r="F1453" s="2" t="s">
        <v>177</v>
      </c>
      <c r="G1453">
        <v>14</v>
      </c>
      <c r="H1453" s="3">
        <v>37928</v>
      </c>
      <c r="J1453">
        <v>120599</v>
      </c>
      <c r="K1453">
        <v>126349</v>
      </c>
      <c r="L1453">
        <v>150565.89199999999</v>
      </c>
      <c r="M1453">
        <v>22</v>
      </c>
      <c r="N1453">
        <v>8</v>
      </c>
      <c r="O1453">
        <v>1</v>
      </c>
      <c r="P1453">
        <v>31</v>
      </c>
      <c r="Q1453">
        <v>100</v>
      </c>
      <c r="R1453">
        <v>100</v>
      </c>
      <c r="S1453">
        <v>5826901</v>
      </c>
      <c r="T1453">
        <v>1002390</v>
      </c>
      <c r="U1453">
        <v>4824511</v>
      </c>
      <c r="V1453">
        <v>22</v>
      </c>
      <c r="W1453">
        <v>3738569</v>
      </c>
      <c r="X1453">
        <v>0</v>
      </c>
      <c r="Y1453">
        <v>0</v>
      </c>
      <c r="Z1453">
        <v>7500</v>
      </c>
      <c r="AA1453">
        <v>165000</v>
      </c>
      <c r="AB1453">
        <v>0</v>
      </c>
      <c r="AC1453">
        <v>0</v>
      </c>
      <c r="AD1453">
        <v>0</v>
      </c>
      <c r="AE1453">
        <v>172500</v>
      </c>
      <c r="AF1453">
        <v>0</v>
      </c>
      <c r="AG1453">
        <v>473808</v>
      </c>
      <c r="AH1453">
        <v>0</v>
      </c>
      <c r="AI1453">
        <v>621084</v>
      </c>
      <c r="AJ1453">
        <v>1094893</v>
      </c>
      <c r="AK1453">
        <v>225848</v>
      </c>
      <c r="AL1453">
        <v>0</v>
      </c>
      <c r="AM1453">
        <v>490091</v>
      </c>
      <c r="AN1453">
        <v>0</v>
      </c>
      <c r="AO1453">
        <v>50000</v>
      </c>
      <c r="AP1453">
        <v>1860832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55000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328980</v>
      </c>
      <c r="BN1453">
        <v>32890</v>
      </c>
      <c r="BO1453">
        <v>268750</v>
      </c>
      <c r="BP1453">
        <v>247270</v>
      </c>
      <c r="BQ1453">
        <v>52440</v>
      </c>
      <c r="BR1453">
        <v>11220</v>
      </c>
      <c r="BS1453">
        <v>43840</v>
      </c>
      <c r="BT1453">
        <v>12000</v>
      </c>
      <c r="BU1453">
        <v>5000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192764.30799999999</v>
      </c>
      <c r="CH1453">
        <v>31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10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20</v>
      </c>
      <c r="DA1453">
        <v>0</v>
      </c>
      <c r="DB1453">
        <v>22</v>
      </c>
      <c r="DC1453">
        <v>42</v>
      </c>
      <c r="DD1453">
        <v>8</v>
      </c>
      <c r="DE1453">
        <v>0</v>
      </c>
      <c r="DF1453">
        <v>43.4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1</v>
      </c>
      <c r="DR1453">
        <v>2</v>
      </c>
      <c r="DS1453">
        <v>2</v>
      </c>
      <c r="DV1453" s="2"/>
      <c r="DZ1453" t="b">
        <v>1</v>
      </c>
      <c r="EA1453" s="2" t="s">
        <v>205</v>
      </c>
      <c r="ED1453" s="3">
        <v>46204</v>
      </c>
      <c r="EE1453" s="3">
        <v>46234</v>
      </c>
      <c r="EF1453" s="2" t="s">
        <v>173</v>
      </c>
      <c r="EG1453" t="b">
        <v>1</v>
      </c>
      <c r="EH1453" s="2" t="s">
        <v>174</v>
      </c>
      <c r="EK1453" s="2"/>
    </row>
    <row r="1454" spans="1:141" ht="15">
      <c r="A1454" s="3">
        <v>46204</v>
      </c>
      <c r="B1454">
        <v>7400</v>
      </c>
      <c r="D1454" s="2"/>
      <c r="E1454" t="s">
        <v>176</v>
      </c>
      <c r="F1454" s="2" t="s">
        <v>177</v>
      </c>
      <c r="G1454">
        <v>3</v>
      </c>
      <c r="H1454" s="3">
        <v>38950</v>
      </c>
      <c r="J1454">
        <v>112762</v>
      </c>
      <c r="K1454">
        <v>118012</v>
      </c>
      <c r="L1454">
        <v>140630.967</v>
      </c>
      <c r="M1454">
        <v>22</v>
      </c>
      <c r="N1454">
        <v>8</v>
      </c>
      <c r="O1454">
        <v>1</v>
      </c>
      <c r="P1454">
        <v>31</v>
      </c>
      <c r="Q1454">
        <v>100</v>
      </c>
      <c r="R1454">
        <v>100</v>
      </c>
      <c r="S1454">
        <v>7073152</v>
      </c>
      <c r="T1454">
        <v>1426980</v>
      </c>
      <c r="U1454">
        <v>5646172</v>
      </c>
      <c r="V1454">
        <v>19</v>
      </c>
      <c r="W1454">
        <v>3495622</v>
      </c>
      <c r="X1454">
        <v>0</v>
      </c>
      <c r="Y1454">
        <v>0</v>
      </c>
      <c r="Z1454">
        <v>15000</v>
      </c>
      <c r="AA1454">
        <v>142500</v>
      </c>
      <c r="AB1454">
        <v>0</v>
      </c>
      <c r="AC1454">
        <v>0</v>
      </c>
      <c r="AD1454">
        <v>0</v>
      </c>
      <c r="AE1454">
        <v>157500</v>
      </c>
      <c r="AF1454">
        <v>0</v>
      </c>
      <c r="AG1454">
        <v>442545</v>
      </c>
      <c r="AH1454">
        <v>0</v>
      </c>
      <c r="AI1454">
        <v>1357967</v>
      </c>
      <c r="AJ1454">
        <v>1800512</v>
      </c>
      <c r="AK1454">
        <v>1265678</v>
      </c>
      <c r="AL1454">
        <v>298840</v>
      </c>
      <c r="AM1454">
        <v>0</v>
      </c>
      <c r="AN1454">
        <v>0</v>
      </c>
      <c r="AO1454">
        <v>0</v>
      </c>
      <c r="AP1454">
        <v>3365030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45000</v>
      </c>
      <c r="BC1454">
        <v>0</v>
      </c>
      <c r="BD1454">
        <v>0</v>
      </c>
      <c r="BE1454">
        <v>10000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644180</v>
      </c>
      <c r="BN1454">
        <v>64410</v>
      </c>
      <c r="BO1454">
        <v>295830</v>
      </c>
      <c r="BP1454">
        <v>306460</v>
      </c>
      <c r="BQ1454">
        <v>63660</v>
      </c>
      <c r="BR1454">
        <v>10490</v>
      </c>
      <c r="BS1454">
        <v>40950</v>
      </c>
      <c r="BT1454">
        <v>0</v>
      </c>
      <c r="BU1454">
        <v>1000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226840.231</v>
      </c>
      <c r="CH1454">
        <v>31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20</v>
      </c>
      <c r="DA1454">
        <v>0</v>
      </c>
      <c r="DB1454">
        <v>51.5</v>
      </c>
      <c r="DC1454">
        <v>71.5</v>
      </c>
      <c r="DD1454">
        <v>48</v>
      </c>
      <c r="DE1454">
        <v>8.5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0.5</v>
      </c>
      <c r="DR1454">
        <v>2</v>
      </c>
      <c r="DS1454">
        <v>2</v>
      </c>
      <c r="DV1454" s="2"/>
      <c r="DZ1454" t="b">
        <v>1</v>
      </c>
      <c r="EA1454" s="2" t="s">
        <v>205</v>
      </c>
      <c r="ED1454" s="3">
        <v>46204</v>
      </c>
      <c r="EE1454" s="3">
        <v>46234</v>
      </c>
      <c r="EF1454" s="2" t="s">
        <v>173</v>
      </c>
      <c r="EG1454" t="b">
        <v>1</v>
      </c>
      <c r="EH1454" s="2" t="s">
        <v>174</v>
      </c>
      <c r="EK1454" s="2"/>
    </row>
    <row r="1455" spans="1:141" ht="15">
      <c r="A1455" s="3">
        <v>46204</v>
      </c>
      <c r="B1455">
        <v>7510</v>
      </c>
      <c r="D1455" s="2"/>
      <c r="E1455" t="s">
        <v>181</v>
      </c>
      <c r="F1455" s="2" t="s">
        <v>182</v>
      </c>
      <c r="G1455">
        <v>17</v>
      </c>
      <c r="H1455" s="3">
        <v>35339</v>
      </c>
      <c r="J1455">
        <v>160457.83199999999</v>
      </c>
      <c r="K1455">
        <v>167957.8</v>
      </c>
      <c r="L1455">
        <v>200149.712</v>
      </c>
      <c r="M1455">
        <v>22</v>
      </c>
      <c r="N1455">
        <v>8</v>
      </c>
      <c r="O1455">
        <v>1</v>
      </c>
      <c r="P1455">
        <v>31</v>
      </c>
      <c r="Q1455">
        <v>100</v>
      </c>
      <c r="R1455">
        <v>100</v>
      </c>
      <c r="S1455">
        <v>7358124</v>
      </c>
      <c r="T1455">
        <v>1618124</v>
      </c>
      <c r="U1455">
        <v>5740000</v>
      </c>
      <c r="V1455">
        <v>29</v>
      </c>
      <c r="W1455">
        <v>4974192</v>
      </c>
      <c r="X1455">
        <v>0</v>
      </c>
      <c r="Y1455">
        <v>0</v>
      </c>
      <c r="Z1455">
        <v>7500</v>
      </c>
      <c r="AA1455">
        <v>217500</v>
      </c>
      <c r="AB1455">
        <v>0</v>
      </c>
      <c r="AC1455">
        <v>0</v>
      </c>
      <c r="AD1455">
        <v>0</v>
      </c>
      <c r="AE1455">
        <v>225000</v>
      </c>
      <c r="AF1455">
        <v>0</v>
      </c>
      <c r="AG1455">
        <v>629841</v>
      </c>
      <c r="AH1455">
        <v>0</v>
      </c>
      <c r="AI1455">
        <v>375280</v>
      </c>
      <c r="AJ1455">
        <v>1005122</v>
      </c>
      <c r="AK1455">
        <v>600449</v>
      </c>
      <c r="AL1455">
        <v>0</v>
      </c>
      <c r="AM1455">
        <v>295721</v>
      </c>
      <c r="AN1455">
        <v>0</v>
      </c>
      <c r="AO1455">
        <v>25000</v>
      </c>
      <c r="AP1455">
        <v>1926292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187640</v>
      </c>
      <c r="AZ1455">
        <v>0</v>
      </c>
      <c r="BA1455">
        <v>0</v>
      </c>
      <c r="BB1455">
        <v>45000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755860</v>
      </c>
      <c r="BN1455">
        <v>75580</v>
      </c>
      <c r="BO1455">
        <v>313020</v>
      </c>
      <c r="BP1455">
        <v>324870</v>
      </c>
      <c r="BQ1455">
        <v>66220</v>
      </c>
      <c r="BR1455">
        <v>14930</v>
      </c>
      <c r="BS1455">
        <v>58290</v>
      </c>
      <c r="BT1455">
        <v>0</v>
      </c>
      <c r="BU1455">
        <v>9354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260879.18700000001</v>
      </c>
      <c r="CH1455">
        <v>31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5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20</v>
      </c>
      <c r="DA1455">
        <v>0</v>
      </c>
      <c r="DB1455">
        <v>10</v>
      </c>
      <c r="DC1455">
        <v>30</v>
      </c>
      <c r="DD1455">
        <v>16</v>
      </c>
      <c r="DE1455">
        <v>0</v>
      </c>
      <c r="DF1455">
        <v>19.7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2</v>
      </c>
      <c r="DS1455">
        <v>2</v>
      </c>
      <c r="DV1455" s="2"/>
      <c r="DZ1455" t="b">
        <v>1</v>
      </c>
      <c r="EA1455" s="2" t="s">
        <v>206</v>
      </c>
      <c r="ED1455" s="3">
        <v>46204</v>
      </c>
      <c r="EE1455" s="3">
        <v>46234</v>
      </c>
      <c r="EF1455" s="2" t="s">
        <v>173</v>
      </c>
      <c r="EG1455" t="b">
        <v>1</v>
      </c>
      <c r="EH1455" s="2" t="s">
        <v>174</v>
      </c>
      <c r="EK1455" s="2"/>
    </row>
    <row r="1456" spans="1:141" ht="15">
      <c r="A1456" s="3">
        <v>46204</v>
      </c>
      <c r="B1456">
        <v>7510</v>
      </c>
      <c r="D1456" s="2"/>
      <c r="E1456" t="s">
        <v>170</v>
      </c>
      <c r="F1456" s="2" t="s">
        <v>171</v>
      </c>
      <c r="G1456">
        <v>5</v>
      </c>
      <c r="H1456" s="3">
        <v>35339</v>
      </c>
      <c r="J1456">
        <v>133752.25599999999</v>
      </c>
      <c r="K1456">
        <v>141002.23300000001</v>
      </c>
      <c r="L1456">
        <v>168027.66099999999</v>
      </c>
      <c r="M1456">
        <v>22</v>
      </c>
      <c r="N1456">
        <v>8</v>
      </c>
      <c r="O1456">
        <v>1</v>
      </c>
      <c r="P1456">
        <v>31</v>
      </c>
      <c r="Q1456">
        <v>100</v>
      </c>
      <c r="R1456">
        <v>100</v>
      </c>
      <c r="S1456">
        <v>5740172</v>
      </c>
      <c r="T1456">
        <v>1210172</v>
      </c>
      <c r="U1456">
        <v>4530000</v>
      </c>
      <c r="V1456">
        <v>29</v>
      </c>
      <c r="W1456">
        <v>4146319</v>
      </c>
      <c r="X1456">
        <v>0</v>
      </c>
      <c r="Y1456">
        <v>0</v>
      </c>
      <c r="Z1456">
        <v>0</v>
      </c>
      <c r="AA1456">
        <v>217500</v>
      </c>
      <c r="AB1456">
        <v>0</v>
      </c>
      <c r="AC1456">
        <v>0</v>
      </c>
      <c r="AD1456">
        <v>0</v>
      </c>
      <c r="AE1456">
        <v>217500</v>
      </c>
      <c r="AF1456">
        <v>0</v>
      </c>
      <c r="AG1456">
        <v>528758</v>
      </c>
      <c r="AH1456">
        <v>0</v>
      </c>
      <c r="AI1456">
        <v>189031</v>
      </c>
      <c r="AJ1456">
        <v>717789</v>
      </c>
      <c r="AK1456">
        <v>252041</v>
      </c>
      <c r="AL1456">
        <v>0</v>
      </c>
      <c r="AM1456">
        <v>311523</v>
      </c>
      <c r="AN1456">
        <v>0</v>
      </c>
      <c r="AO1456">
        <v>40000</v>
      </c>
      <c r="AP1456">
        <v>1321353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55000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473630</v>
      </c>
      <c r="BN1456">
        <v>47360</v>
      </c>
      <c r="BO1456">
        <v>313020</v>
      </c>
      <c r="BP1456">
        <v>255950</v>
      </c>
      <c r="BQ1456">
        <v>51660</v>
      </c>
      <c r="BR1456">
        <v>12440</v>
      </c>
      <c r="BS1456">
        <v>48920</v>
      </c>
      <c r="BT1456">
        <v>0</v>
      </c>
      <c r="BU1456">
        <v>7192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254009.242</v>
      </c>
      <c r="CH1456">
        <v>31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8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20</v>
      </c>
      <c r="DA1456">
        <v>0</v>
      </c>
      <c r="DB1456">
        <v>6</v>
      </c>
      <c r="DC1456">
        <v>26</v>
      </c>
      <c r="DD1456">
        <v>8</v>
      </c>
      <c r="DE1456">
        <v>0</v>
      </c>
      <c r="DF1456">
        <v>24.72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2.5</v>
      </c>
      <c r="DR1456">
        <v>2</v>
      </c>
      <c r="DS1456">
        <v>2</v>
      </c>
      <c r="DV1456" s="2"/>
      <c r="DZ1456" t="b">
        <v>1</v>
      </c>
      <c r="EA1456" s="2" t="s">
        <v>206</v>
      </c>
      <c r="ED1456" s="3">
        <v>46204</v>
      </c>
      <c r="EE1456" s="3">
        <v>46234</v>
      </c>
      <c r="EF1456" s="2" t="s">
        <v>173</v>
      </c>
      <c r="EG1456" t="b">
        <v>1</v>
      </c>
      <c r="EH1456" s="2" t="s">
        <v>174</v>
      </c>
      <c r="EK1456" s="2"/>
    </row>
    <row r="1457" spans="1:141" ht="15">
      <c r="A1457" s="3">
        <v>46204</v>
      </c>
      <c r="B1457">
        <v>7510</v>
      </c>
      <c r="D1457" s="2"/>
      <c r="E1457" t="s">
        <v>170</v>
      </c>
      <c r="F1457" s="2" t="s">
        <v>171</v>
      </c>
      <c r="G1457">
        <v>13</v>
      </c>
      <c r="H1457" s="3">
        <v>35444</v>
      </c>
      <c r="J1457">
        <v>140356.25599999999</v>
      </c>
      <c r="K1457">
        <v>147606.23300000001</v>
      </c>
      <c r="L1457">
        <v>175897.42800000001</v>
      </c>
      <c r="M1457">
        <v>22</v>
      </c>
      <c r="N1457">
        <v>8</v>
      </c>
      <c r="O1457">
        <v>1</v>
      </c>
      <c r="P1457">
        <v>31</v>
      </c>
      <c r="Q1457">
        <v>100</v>
      </c>
      <c r="R1457">
        <v>100</v>
      </c>
      <c r="S1457">
        <v>6618141</v>
      </c>
      <c r="T1457">
        <v>1490470</v>
      </c>
      <c r="U1457">
        <v>5127671</v>
      </c>
      <c r="V1457">
        <v>29</v>
      </c>
      <c r="W1457">
        <v>4351043</v>
      </c>
      <c r="X1457">
        <v>0</v>
      </c>
      <c r="Y1457">
        <v>0</v>
      </c>
      <c r="Z1457">
        <v>0</v>
      </c>
      <c r="AA1457">
        <v>217500</v>
      </c>
      <c r="AB1457">
        <v>0</v>
      </c>
      <c r="AC1457">
        <v>0</v>
      </c>
      <c r="AD1457">
        <v>0</v>
      </c>
      <c r="AE1457">
        <v>217500</v>
      </c>
      <c r="AF1457">
        <v>0</v>
      </c>
      <c r="AG1457">
        <v>553523</v>
      </c>
      <c r="AH1457">
        <v>0</v>
      </c>
      <c r="AI1457">
        <v>461730</v>
      </c>
      <c r="AJ1457">
        <v>1015254</v>
      </c>
      <c r="AK1457">
        <v>527692</v>
      </c>
      <c r="AL1457">
        <v>0</v>
      </c>
      <c r="AM1457">
        <v>431652</v>
      </c>
      <c r="AN1457">
        <v>0</v>
      </c>
      <c r="AO1457">
        <v>40000</v>
      </c>
      <c r="AP1457">
        <v>2014598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35000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687140</v>
      </c>
      <c r="BN1457">
        <v>68710</v>
      </c>
      <c r="BO1457">
        <v>313020</v>
      </c>
      <c r="BP1457">
        <v>292760</v>
      </c>
      <c r="BQ1457">
        <v>59560</v>
      </c>
      <c r="BR1457">
        <v>13060</v>
      </c>
      <c r="BS1457">
        <v>51220</v>
      </c>
      <c r="BT1457">
        <v>0</v>
      </c>
      <c r="BU1457">
        <v>5000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234416.253</v>
      </c>
      <c r="CH1457">
        <v>31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8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20</v>
      </c>
      <c r="DA1457">
        <v>0</v>
      </c>
      <c r="DB1457">
        <v>14</v>
      </c>
      <c r="DC1457">
        <v>34</v>
      </c>
      <c r="DD1457">
        <v>16</v>
      </c>
      <c r="DE1457">
        <v>0</v>
      </c>
      <c r="DF1457">
        <v>32.72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2</v>
      </c>
      <c r="DR1457">
        <v>2</v>
      </c>
      <c r="DS1457">
        <v>2</v>
      </c>
      <c r="DV1457" s="2"/>
      <c r="DZ1457" t="b">
        <v>1</v>
      </c>
      <c r="EA1457" s="2" t="s">
        <v>206</v>
      </c>
      <c r="ED1457" s="3">
        <v>46204</v>
      </c>
      <c r="EE1457" s="3">
        <v>46234</v>
      </c>
      <c r="EF1457" s="2" t="s">
        <v>173</v>
      </c>
      <c r="EG1457" t="b">
        <v>1</v>
      </c>
      <c r="EH1457" s="2" t="s">
        <v>174</v>
      </c>
      <c r="EK1457" s="2"/>
    </row>
    <row r="1458" spans="1:141" ht="15">
      <c r="A1458" s="3">
        <v>46204</v>
      </c>
      <c r="B1458">
        <v>7510</v>
      </c>
      <c r="D1458" s="2"/>
      <c r="E1458" t="s">
        <v>176</v>
      </c>
      <c r="F1458" s="2" t="s">
        <v>177</v>
      </c>
      <c r="G1458">
        <v>25</v>
      </c>
      <c r="H1458" s="3">
        <v>35604</v>
      </c>
      <c r="J1458">
        <v>124758</v>
      </c>
      <c r="K1458">
        <v>132008</v>
      </c>
      <c r="L1458">
        <v>157309.533</v>
      </c>
      <c r="M1458">
        <v>22</v>
      </c>
      <c r="N1458">
        <v>8</v>
      </c>
      <c r="O1458">
        <v>1</v>
      </c>
      <c r="P1458">
        <v>31</v>
      </c>
      <c r="Q1458">
        <v>100</v>
      </c>
      <c r="R1458">
        <v>100</v>
      </c>
      <c r="S1458">
        <v>5404826</v>
      </c>
      <c r="T1458">
        <v>1091826</v>
      </c>
      <c r="U1458">
        <v>4313000</v>
      </c>
      <c r="V1458">
        <v>29</v>
      </c>
      <c r="W1458">
        <v>3867498</v>
      </c>
      <c r="X1458">
        <v>0</v>
      </c>
      <c r="Y1458">
        <v>0</v>
      </c>
      <c r="Z1458">
        <v>0</v>
      </c>
      <c r="AA1458">
        <v>217500</v>
      </c>
      <c r="AB1458">
        <v>0</v>
      </c>
      <c r="AC1458">
        <v>0</v>
      </c>
      <c r="AD1458">
        <v>0</v>
      </c>
      <c r="AE1458">
        <v>217500</v>
      </c>
      <c r="AF1458">
        <v>0</v>
      </c>
      <c r="AG1458">
        <v>495030</v>
      </c>
      <c r="AH1458">
        <v>0</v>
      </c>
      <c r="AI1458">
        <v>294955</v>
      </c>
      <c r="AJ1458">
        <v>789985</v>
      </c>
      <c r="AK1458">
        <v>0</v>
      </c>
      <c r="AL1458">
        <v>0</v>
      </c>
      <c r="AM1458">
        <v>449276</v>
      </c>
      <c r="AN1458">
        <v>0</v>
      </c>
      <c r="AO1458">
        <v>60000</v>
      </c>
      <c r="AP1458">
        <v>1299261</v>
      </c>
      <c r="AQ1458">
        <v>0</v>
      </c>
      <c r="AR1458">
        <v>10567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10000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407470</v>
      </c>
      <c r="BN1458">
        <v>40740</v>
      </c>
      <c r="BO1458">
        <v>288890</v>
      </c>
      <c r="BP1458">
        <v>240970</v>
      </c>
      <c r="BQ1458">
        <v>48640</v>
      </c>
      <c r="BR1458">
        <v>11610</v>
      </c>
      <c r="BS1458">
        <v>45800</v>
      </c>
      <c r="BT1458">
        <v>0</v>
      </c>
      <c r="BU1458">
        <v>7706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193567.253</v>
      </c>
      <c r="CH1458">
        <v>31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12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20</v>
      </c>
      <c r="DA1458">
        <v>0</v>
      </c>
      <c r="DB1458">
        <v>10</v>
      </c>
      <c r="DC1458">
        <v>30</v>
      </c>
      <c r="DD1458">
        <v>0</v>
      </c>
      <c r="DE1458">
        <v>0</v>
      </c>
      <c r="DF1458">
        <v>38.08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2</v>
      </c>
      <c r="DR1458">
        <v>2</v>
      </c>
      <c r="DS1458">
        <v>2</v>
      </c>
      <c r="DV1458" s="2"/>
      <c r="DZ1458" t="b">
        <v>1</v>
      </c>
      <c r="EA1458" s="2" t="s">
        <v>206</v>
      </c>
      <c r="ED1458" s="3">
        <v>46204</v>
      </c>
      <c r="EE1458" s="3">
        <v>46234</v>
      </c>
      <c r="EF1458" s="2" t="s">
        <v>173</v>
      </c>
      <c r="EG1458" t="b">
        <v>1</v>
      </c>
      <c r="EH1458" s="2" t="s">
        <v>174</v>
      </c>
      <c r="EK1458" s="2"/>
    </row>
    <row r="1459" spans="1:141" ht="15">
      <c r="A1459" s="3">
        <v>46204</v>
      </c>
      <c r="B1459">
        <v>7510</v>
      </c>
      <c r="D1459" s="2"/>
      <c r="E1459" t="s">
        <v>176</v>
      </c>
      <c r="F1459" s="2" t="s">
        <v>177</v>
      </c>
      <c r="G1459">
        <v>11</v>
      </c>
      <c r="H1459" s="3">
        <v>36704</v>
      </c>
      <c r="J1459">
        <v>118803</v>
      </c>
      <c r="K1459">
        <v>125303</v>
      </c>
      <c r="L1459">
        <v>149319.408</v>
      </c>
      <c r="M1459">
        <v>22</v>
      </c>
      <c r="N1459">
        <v>8</v>
      </c>
      <c r="O1459">
        <v>1</v>
      </c>
      <c r="P1459">
        <v>31</v>
      </c>
      <c r="Q1459">
        <v>100</v>
      </c>
      <c r="R1459">
        <v>100</v>
      </c>
      <c r="S1459">
        <v>5331982</v>
      </c>
      <c r="T1459">
        <v>1123982</v>
      </c>
      <c r="U1459">
        <v>4208000</v>
      </c>
      <c r="V1459">
        <v>26</v>
      </c>
      <c r="W1459">
        <v>3682893</v>
      </c>
      <c r="X1459">
        <v>0</v>
      </c>
      <c r="Y1459">
        <v>0</v>
      </c>
      <c r="Z1459">
        <v>0</v>
      </c>
      <c r="AA1459">
        <v>195000</v>
      </c>
      <c r="AB1459">
        <v>0</v>
      </c>
      <c r="AC1459">
        <v>0</v>
      </c>
      <c r="AD1459">
        <v>0</v>
      </c>
      <c r="AE1459">
        <v>195000</v>
      </c>
      <c r="AF1459">
        <v>0</v>
      </c>
      <c r="AG1459">
        <v>469886</v>
      </c>
      <c r="AH1459">
        <v>0</v>
      </c>
      <c r="AI1459">
        <v>279973</v>
      </c>
      <c r="AJ1459">
        <v>749860</v>
      </c>
      <c r="AK1459">
        <v>223979</v>
      </c>
      <c r="AL1459">
        <v>0</v>
      </c>
      <c r="AM1459">
        <v>400250</v>
      </c>
      <c r="AN1459">
        <v>0</v>
      </c>
      <c r="AO1459">
        <v>55000</v>
      </c>
      <c r="AP1459">
        <v>1429089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25000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412220</v>
      </c>
      <c r="BN1459">
        <v>41220</v>
      </c>
      <c r="BO1459">
        <v>313020</v>
      </c>
      <c r="BP1459">
        <v>246620</v>
      </c>
      <c r="BQ1459">
        <v>47990</v>
      </c>
      <c r="BR1459">
        <v>11050</v>
      </c>
      <c r="BS1459">
        <v>43470</v>
      </c>
      <c r="BT1459">
        <v>0</v>
      </c>
      <c r="BU1459">
        <v>8392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221016.12100000001</v>
      </c>
      <c r="CH1459">
        <v>31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11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20</v>
      </c>
      <c r="DA1459">
        <v>0</v>
      </c>
      <c r="DB1459">
        <v>10</v>
      </c>
      <c r="DC1459">
        <v>30</v>
      </c>
      <c r="DD1459">
        <v>8</v>
      </c>
      <c r="DE1459">
        <v>0</v>
      </c>
      <c r="DF1459">
        <v>35.74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2</v>
      </c>
      <c r="DS1459">
        <v>2</v>
      </c>
      <c r="DV1459" s="2"/>
      <c r="DZ1459" t="b">
        <v>1</v>
      </c>
      <c r="EA1459" s="2" t="s">
        <v>206</v>
      </c>
      <c r="ED1459" s="3">
        <v>46204</v>
      </c>
      <c r="EE1459" s="3">
        <v>46234</v>
      </c>
      <c r="EF1459" s="2" t="s">
        <v>173</v>
      </c>
      <c r="EG1459" t="b">
        <v>1</v>
      </c>
      <c r="EH1459" s="2" t="s">
        <v>174</v>
      </c>
      <c r="EK1459" s="2"/>
    </row>
    <row r="1460" spans="1:141" ht="15">
      <c r="A1460" s="3">
        <v>46204</v>
      </c>
      <c r="B1460">
        <v>7510</v>
      </c>
      <c r="D1460" s="2"/>
      <c r="E1460" t="s">
        <v>176</v>
      </c>
      <c r="F1460" s="2" t="s">
        <v>177</v>
      </c>
      <c r="G1460">
        <v>1</v>
      </c>
      <c r="H1460" s="3">
        <v>38294</v>
      </c>
      <c r="J1460">
        <v>110982</v>
      </c>
      <c r="K1460">
        <v>116232</v>
      </c>
      <c r="L1460">
        <v>138509.79999999999</v>
      </c>
      <c r="M1460">
        <v>22</v>
      </c>
      <c r="N1460">
        <v>8</v>
      </c>
      <c r="O1460">
        <v>1</v>
      </c>
      <c r="P1460">
        <v>31</v>
      </c>
      <c r="Q1460">
        <v>100</v>
      </c>
      <c r="R1460">
        <v>100</v>
      </c>
      <c r="S1460">
        <v>4850738</v>
      </c>
      <c r="T1460">
        <v>908370</v>
      </c>
      <c r="U1460">
        <v>3942368</v>
      </c>
      <c r="V1460">
        <v>21</v>
      </c>
      <c r="W1460">
        <v>3440442</v>
      </c>
      <c r="X1460">
        <v>0</v>
      </c>
      <c r="Y1460">
        <v>0</v>
      </c>
      <c r="Z1460">
        <v>0</v>
      </c>
      <c r="AA1460">
        <v>157500</v>
      </c>
      <c r="AB1460">
        <v>0</v>
      </c>
      <c r="AC1460">
        <v>0</v>
      </c>
      <c r="AD1460">
        <v>0</v>
      </c>
      <c r="AE1460">
        <v>157500</v>
      </c>
      <c r="AF1460">
        <v>0</v>
      </c>
      <c r="AG1460">
        <v>435870</v>
      </c>
      <c r="AH1460">
        <v>0</v>
      </c>
      <c r="AI1460">
        <v>155823</v>
      </c>
      <c r="AJ1460">
        <v>591693</v>
      </c>
      <c r="AK1460">
        <v>207764</v>
      </c>
      <c r="AL1460">
        <v>0</v>
      </c>
      <c r="AM1460">
        <v>378339</v>
      </c>
      <c r="AN1460">
        <v>0</v>
      </c>
      <c r="AO1460">
        <v>65000</v>
      </c>
      <c r="AP1460">
        <v>1242796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10000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314760</v>
      </c>
      <c r="BN1460">
        <v>31470</v>
      </c>
      <c r="BO1460">
        <v>255590</v>
      </c>
      <c r="BP1460">
        <v>211230</v>
      </c>
      <c r="BQ1460">
        <v>43660</v>
      </c>
      <c r="BR1460">
        <v>10330</v>
      </c>
      <c r="BS1460">
        <v>40330</v>
      </c>
      <c r="BT1460">
        <v>0</v>
      </c>
      <c r="BU1460">
        <v>1000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188902.758</v>
      </c>
      <c r="CH1460">
        <v>31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13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20</v>
      </c>
      <c r="DA1460">
        <v>0</v>
      </c>
      <c r="DB1460">
        <v>6</v>
      </c>
      <c r="DC1460">
        <v>26</v>
      </c>
      <c r="DD1460">
        <v>8</v>
      </c>
      <c r="DE1460">
        <v>0</v>
      </c>
      <c r="DF1460">
        <v>36.42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2</v>
      </c>
      <c r="DR1460">
        <v>2</v>
      </c>
      <c r="DS1460">
        <v>2</v>
      </c>
      <c r="DV1460" s="2"/>
      <c r="DZ1460" t="b">
        <v>1</v>
      </c>
      <c r="EA1460" s="2" t="s">
        <v>206</v>
      </c>
      <c r="ED1460" s="3">
        <v>46204</v>
      </c>
      <c r="EE1460" s="3">
        <v>46234</v>
      </c>
      <c r="EF1460" s="2" t="s">
        <v>173</v>
      </c>
      <c r="EG1460" t="b">
        <v>1</v>
      </c>
      <c r="EH1460" s="2" t="s">
        <v>174</v>
      </c>
      <c r="EK1460" s="2"/>
    </row>
    <row r="1461" spans="1:141" ht="15">
      <c r="A1461" s="3">
        <v>46204</v>
      </c>
      <c r="B1461">
        <v>7510</v>
      </c>
      <c r="D1461" s="2"/>
      <c r="E1461" t="s">
        <v>179</v>
      </c>
      <c r="F1461" s="2" t="s">
        <v>180</v>
      </c>
      <c r="G1461">
        <v>14</v>
      </c>
      <c r="H1461" s="3">
        <v>40686</v>
      </c>
      <c r="J1461">
        <v>104784.966</v>
      </c>
      <c r="K1461">
        <v>108534.933</v>
      </c>
      <c r="L1461">
        <v>129337.462</v>
      </c>
      <c r="M1461">
        <v>22</v>
      </c>
      <c r="N1461">
        <v>8</v>
      </c>
      <c r="O1461">
        <v>1</v>
      </c>
      <c r="P1461">
        <v>31</v>
      </c>
      <c r="Q1461">
        <v>100</v>
      </c>
      <c r="R1461">
        <v>100</v>
      </c>
      <c r="S1461">
        <v>3787838</v>
      </c>
      <c r="T1461">
        <v>651090</v>
      </c>
      <c r="U1461">
        <v>3136748</v>
      </c>
      <c r="V1461">
        <v>15</v>
      </c>
      <c r="W1461">
        <v>3248333</v>
      </c>
      <c r="X1461">
        <v>0</v>
      </c>
      <c r="Y1461">
        <v>0</v>
      </c>
      <c r="Z1461">
        <v>0</v>
      </c>
      <c r="AA1461">
        <v>112500</v>
      </c>
      <c r="AB1461">
        <v>0</v>
      </c>
      <c r="AC1461">
        <v>0</v>
      </c>
      <c r="AD1461">
        <v>0</v>
      </c>
      <c r="AE1461">
        <v>112500</v>
      </c>
      <c r="AF1461">
        <v>0</v>
      </c>
      <c r="AG1461">
        <v>407005</v>
      </c>
      <c r="AH1461">
        <v>0</v>
      </c>
      <c r="AI1461">
        <v>0</v>
      </c>
      <c r="AJ1461">
        <v>407005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407005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20000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190880</v>
      </c>
      <c r="BN1461">
        <v>19080</v>
      </c>
      <c r="BO1461">
        <v>196740</v>
      </c>
      <c r="BP1461">
        <v>162880</v>
      </c>
      <c r="BQ1461">
        <v>34090</v>
      </c>
      <c r="BR1461">
        <v>9750</v>
      </c>
      <c r="BS1461">
        <v>37670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134284.198</v>
      </c>
      <c r="CH1461">
        <v>31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20</v>
      </c>
      <c r="DA1461">
        <v>0</v>
      </c>
      <c r="DB1461">
        <v>0</v>
      </c>
      <c r="DC1461">
        <v>20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0.5</v>
      </c>
      <c r="DR1461">
        <v>2</v>
      </c>
      <c r="DS1461">
        <v>2</v>
      </c>
      <c r="DV1461" s="2"/>
      <c r="DZ1461" t="b">
        <v>1</v>
      </c>
      <c r="EA1461" s="2" t="s">
        <v>206</v>
      </c>
      <c r="ED1461" s="3">
        <v>46204</v>
      </c>
      <c r="EE1461" s="3">
        <v>46234</v>
      </c>
      <c r="EF1461" s="2" t="s">
        <v>173</v>
      </c>
      <c r="EG1461" t="b">
        <v>1</v>
      </c>
      <c r="EH1461" s="2" t="s">
        <v>174</v>
      </c>
      <c r="EK1461" s="2"/>
    </row>
    <row r="1462" spans="1:141" ht="15">
      <c r="A1462" s="3">
        <v>46204</v>
      </c>
      <c r="B1462">
        <v>7610</v>
      </c>
      <c r="D1462" s="2"/>
      <c r="E1462" t="s">
        <v>176</v>
      </c>
      <c r="F1462" s="2" t="s">
        <v>177</v>
      </c>
      <c r="G1462">
        <v>19</v>
      </c>
      <c r="H1462" s="3">
        <v>38124</v>
      </c>
      <c r="J1462">
        <v>122882</v>
      </c>
      <c r="K1462">
        <v>128382</v>
      </c>
      <c r="L1462">
        <v>152988.54999999999</v>
      </c>
      <c r="M1462">
        <v>22</v>
      </c>
      <c r="N1462">
        <v>8</v>
      </c>
      <c r="O1462">
        <v>1</v>
      </c>
      <c r="P1462">
        <v>31</v>
      </c>
      <c r="Q1462">
        <v>100</v>
      </c>
      <c r="R1462">
        <v>100</v>
      </c>
      <c r="S1462">
        <v>5695558</v>
      </c>
      <c r="T1462">
        <v>1122060</v>
      </c>
      <c r="U1462">
        <v>4573498</v>
      </c>
      <c r="V1462">
        <v>22</v>
      </c>
      <c r="W1462">
        <v>3809342</v>
      </c>
      <c r="X1462">
        <v>0</v>
      </c>
      <c r="Y1462">
        <v>0</v>
      </c>
      <c r="Z1462">
        <v>0</v>
      </c>
      <c r="AA1462">
        <v>165000</v>
      </c>
      <c r="AB1462">
        <v>0</v>
      </c>
      <c r="AC1462">
        <v>0</v>
      </c>
      <c r="AD1462">
        <v>0</v>
      </c>
      <c r="AE1462">
        <v>165000</v>
      </c>
      <c r="AF1462">
        <v>0</v>
      </c>
      <c r="AG1462">
        <v>481432</v>
      </c>
      <c r="AH1462">
        <v>0</v>
      </c>
      <c r="AI1462">
        <v>745819</v>
      </c>
      <c r="AJ1462">
        <v>1227251</v>
      </c>
      <c r="AK1462">
        <v>458965</v>
      </c>
      <c r="AL1462">
        <v>0</v>
      </c>
      <c r="AM1462">
        <v>0</v>
      </c>
      <c r="AN1462">
        <v>0</v>
      </c>
      <c r="AO1462">
        <v>0</v>
      </c>
      <c r="AP1462">
        <v>1686216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35000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386950</v>
      </c>
      <c r="BN1462">
        <v>38690</v>
      </c>
      <c r="BO1462">
        <v>313020</v>
      </c>
      <c r="BP1462">
        <v>252160</v>
      </c>
      <c r="BQ1462">
        <v>51260</v>
      </c>
      <c r="BR1462">
        <v>11430</v>
      </c>
      <c r="BS1462">
        <v>44550</v>
      </c>
      <c r="BT1462">
        <v>23000</v>
      </c>
      <c r="BU1462">
        <v>1000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224832.83499999999</v>
      </c>
      <c r="CH1462">
        <v>31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20</v>
      </c>
      <c r="DA1462">
        <v>0</v>
      </c>
      <c r="DB1462">
        <v>26</v>
      </c>
      <c r="DC1462">
        <v>46</v>
      </c>
      <c r="DD1462">
        <v>16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2</v>
      </c>
      <c r="DS1462">
        <v>2</v>
      </c>
      <c r="DV1462" s="2"/>
      <c r="DZ1462" t="b">
        <v>1</v>
      </c>
      <c r="EA1462" s="2" t="s">
        <v>207</v>
      </c>
      <c r="ED1462" s="3">
        <v>46204</v>
      </c>
      <c r="EE1462" s="3">
        <v>46234</v>
      </c>
      <c r="EF1462" s="2" t="s">
        <v>173</v>
      </c>
      <c r="EG1462" t="b">
        <v>1</v>
      </c>
      <c r="EH1462" s="2" t="s">
        <v>174</v>
      </c>
      <c r="EK1462" s="2"/>
    </row>
    <row r="1463" spans="1:141" ht="15">
      <c r="A1463" s="3">
        <v>46204</v>
      </c>
      <c r="B1463">
        <v>7610</v>
      </c>
      <c r="D1463" s="2"/>
      <c r="E1463" t="s">
        <v>179</v>
      </c>
      <c r="F1463" s="2" t="s">
        <v>180</v>
      </c>
      <c r="G1463">
        <v>19</v>
      </c>
      <c r="H1463" s="3">
        <v>38600</v>
      </c>
      <c r="J1463">
        <v>107994.966</v>
      </c>
      <c r="K1463">
        <v>112994.933</v>
      </c>
      <c r="L1463">
        <v>134652.29500000001</v>
      </c>
      <c r="M1463">
        <v>22</v>
      </c>
      <c r="N1463">
        <v>8</v>
      </c>
      <c r="O1463">
        <v>1</v>
      </c>
      <c r="P1463">
        <v>31</v>
      </c>
      <c r="Q1463">
        <v>100</v>
      </c>
      <c r="R1463">
        <v>100</v>
      </c>
      <c r="S1463">
        <v>4749486</v>
      </c>
      <c r="T1463">
        <v>925310</v>
      </c>
      <c r="U1463">
        <v>3824176</v>
      </c>
      <c r="V1463">
        <v>20</v>
      </c>
      <c r="W1463">
        <v>3347843</v>
      </c>
      <c r="X1463">
        <v>0</v>
      </c>
      <c r="Y1463">
        <v>0</v>
      </c>
      <c r="Z1463">
        <v>0</v>
      </c>
      <c r="AA1463">
        <v>150000</v>
      </c>
      <c r="AB1463">
        <v>0</v>
      </c>
      <c r="AC1463">
        <v>0</v>
      </c>
      <c r="AD1463">
        <v>0</v>
      </c>
      <c r="AE1463">
        <v>150000</v>
      </c>
      <c r="AF1463">
        <v>0</v>
      </c>
      <c r="AG1463">
        <v>423730</v>
      </c>
      <c r="AH1463">
        <v>0</v>
      </c>
      <c r="AI1463">
        <v>403956</v>
      </c>
      <c r="AJ1463">
        <v>827687</v>
      </c>
      <c r="AK1463">
        <v>403956</v>
      </c>
      <c r="AL1463">
        <v>0</v>
      </c>
      <c r="AM1463">
        <v>0</v>
      </c>
      <c r="AN1463">
        <v>0</v>
      </c>
      <c r="AO1463">
        <v>0</v>
      </c>
      <c r="AP1463">
        <v>1231643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20000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298140</v>
      </c>
      <c r="BN1463">
        <v>29810</v>
      </c>
      <c r="BO1463">
        <v>270180</v>
      </c>
      <c r="BP1463">
        <v>211170</v>
      </c>
      <c r="BQ1463">
        <v>42750</v>
      </c>
      <c r="BR1463">
        <v>10050</v>
      </c>
      <c r="BS1463">
        <v>39210</v>
      </c>
      <c r="BT1463">
        <v>24000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190381.35200000001</v>
      </c>
      <c r="CH1463">
        <v>31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20</v>
      </c>
      <c r="DA1463">
        <v>0</v>
      </c>
      <c r="DB1463">
        <v>16</v>
      </c>
      <c r="DC1463">
        <v>36</v>
      </c>
      <c r="DD1463">
        <v>16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2</v>
      </c>
      <c r="DS1463">
        <v>2</v>
      </c>
      <c r="DV1463" s="2"/>
      <c r="DZ1463" t="b">
        <v>1</v>
      </c>
      <c r="EA1463" s="2" t="s">
        <v>207</v>
      </c>
      <c r="ED1463" s="3">
        <v>46204</v>
      </c>
      <c r="EE1463" s="3">
        <v>46234</v>
      </c>
      <c r="EF1463" s="2" t="s">
        <v>173</v>
      </c>
      <c r="EG1463" t="b">
        <v>1</v>
      </c>
      <c r="EH1463" s="2" t="s">
        <v>174</v>
      </c>
      <c r="EK1463" s="2"/>
    </row>
    <row r="1464" spans="1:141" ht="15">
      <c r="A1464" s="3">
        <v>46204</v>
      </c>
      <c r="B1464">
        <v>7620</v>
      </c>
      <c r="D1464" s="2"/>
      <c r="E1464" t="s">
        <v>170</v>
      </c>
      <c r="F1464" s="2" t="s">
        <v>171</v>
      </c>
      <c r="G1464">
        <v>18</v>
      </c>
      <c r="H1464" s="3">
        <v>35723</v>
      </c>
      <c r="J1464">
        <v>143386.25599999999</v>
      </c>
      <c r="K1464">
        <v>150386.23300000001</v>
      </c>
      <c r="L1464">
        <v>179210.261</v>
      </c>
      <c r="M1464">
        <v>22</v>
      </c>
      <c r="N1464">
        <v>8</v>
      </c>
      <c r="O1464">
        <v>1</v>
      </c>
      <c r="P1464">
        <v>31</v>
      </c>
      <c r="Q1464">
        <v>100</v>
      </c>
      <c r="R1464">
        <v>100</v>
      </c>
      <c r="S1464">
        <v>6074238</v>
      </c>
      <c r="T1464">
        <v>1200238</v>
      </c>
      <c r="U1464">
        <v>4874000</v>
      </c>
      <c r="V1464">
        <v>28</v>
      </c>
      <c r="W1464">
        <v>4444973</v>
      </c>
      <c r="X1464">
        <v>0</v>
      </c>
      <c r="Y1464">
        <v>0</v>
      </c>
      <c r="Z1464">
        <v>0</v>
      </c>
      <c r="AA1464">
        <v>210000</v>
      </c>
      <c r="AB1464">
        <v>0</v>
      </c>
      <c r="AC1464">
        <v>0</v>
      </c>
      <c r="AD1464">
        <v>0</v>
      </c>
      <c r="AE1464">
        <v>210000</v>
      </c>
      <c r="AF1464">
        <v>0</v>
      </c>
      <c r="AG1464">
        <v>563948</v>
      </c>
      <c r="AH1464">
        <v>0</v>
      </c>
      <c r="AI1464">
        <v>67203</v>
      </c>
      <c r="AJ1464">
        <v>631152</v>
      </c>
      <c r="AK1464">
        <v>268815</v>
      </c>
      <c r="AL1464">
        <v>0</v>
      </c>
      <c r="AM1464">
        <v>404298</v>
      </c>
      <c r="AN1464">
        <v>0</v>
      </c>
      <c r="AO1464">
        <v>60000</v>
      </c>
      <c r="AP1464">
        <v>1364265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55000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433410</v>
      </c>
      <c r="BN1464">
        <v>43340</v>
      </c>
      <c r="BO1464">
        <v>313020</v>
      </c>
      <c r="BP1464">
        <v>276970</v>
      </c>
      <c r="BQ1464">
        <v>54670</v>
      </c>
      <c r="BR1464">
        <v>13340</v>
      </c>
      <c r="BS1464">
        <v>52180</v>
      </c>
      <c r="BT1464">
        <v>6000</v>
      </c>
      <c r="BU1464">
        <v>7308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275984.35200000001</v>
      </c>
      <c r="CH1464">
        <v>31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12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20</v>
      </c>
      <c r="DA1464">
        <v>0</v>
      </c>
      <c r="DB1464">
        <v>2</v>
      </c>
      <c r="DC1464">
        <v>22</v>
      </c>
      <c r="DD1464">
        <v>8</v>
      </c>
      <c r="DE1464">
        <v>0</v>
      </c>
      <c r="DF1464">
        <v>30.08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2</v>
      </c>
      <c r="DS1464">
        <v>2</v>
      </c>
      <c r="DV1464" s="2"/>
      <c r="DZ1464" t="b">
        <v>1</v>
      </c>
      <c r="EA1464" s="2" t="s">
        <v>208</v>
      </c>
      <c r="ED1464" s="3">
        <v>46204</v>
      </c>
      <c r="EE1464" s="3">
        <v>46234</v>
      </c>
      <c r="EF1464" s="2" t="s">
        <v>173</v>
      </c>
      <c r="EG1464" t="b">
        <v>1</v>
      </c>
      <c r="EH1464" s="2" t="s">
        <v>174</v>
      </c>
      <c r="EK1464" s="2"/>
    </row>
    <row r="1465" spans="1:141" ht="15">
      <c r="A1465" s="3">
        <v>46204</v>
      </c>
      <c r="B1465">
        <v>7620</v>
      </c>
      <c r="D1465" s="2"/>
      <c r="E1465" t="s">
        <v>170</v>
      </c>
      <c r="F1465" s="2" t="s">
        <v>171</v>
      </c>
      <c r="G1465">
        <v>3</v>
      </c>
      <c r="H1465" s="3">
        <v>35738</v>
      </c>
      <c r="J1465">
        <v>131793.25599999999</v>
      </c>
      <c r="K1465">
        <v>138793.23300000001</v>
      </c>
      <c r="L1465">
        <v>165395.26999999999</v>
      </c>
      <c r="M1465">
        <v>22</v>
      </c>
      <c r="N1465">
        <v>8</v>
      </c>
      <c r="O1465">
        <v>1</v>
      </c>
      <c r="P1465">
        <v>31</v>
      </c>
      <c r="Q1465">
        <v>100</v>
      </c>
      <c r="R1465">
        <v>100</v>
      </c>
      <c r="S1465">
        <v>5927614</v>
      </c>
      <c r="T1465">
        <v>1106090</v>
      </c>
      <c r="U1465">
        <v>4821524</v>
      </c>
      <c r="V1465">
        <v>28</v>
      </c>
      <c r="W1465">
        <v>4085590</v>
      </c>
      <c r="X1465">
        <v>0</v>
      </c>
      <c r="Y1465">
        <v>0</v>
      </c>
      <c r="Z1465">
        <v>0</v>
      </c>
      <c r="AA1465">
        <v>210000</v>
      </c>
      <c r="AB1465">
        <v>0</v>
      </c>
      <c r="AC1465">
        <v>0</v>
      </c>
      <c r="AD1465">
        <v>0</v>
      </c>
      <c r="AE1465">
        <v>210000</v>
      </c>
      <c r="AF1465">
        <v>0</v>
      </c>
      <c r="AG1465">
        <v>520474</v>
      </c>
      <c r="AH1465">
        <v>0</v>
      </c>
      <c r="AI1465">
        <v>310116</v>
      </c>
      <c r="AJ1465">
        <v>830590</v>
      </c>
      <c r="AK1465">
        <v>248092</v>
      </c>
      <c r="AL1465">
        <v>0</v>
      </c>
      <c r="AM1465">
        <v>443342</v>
      </c>
      <c r="AN1465">
        <v>0</v>
      </c>
      <c r="AO1465">
        <v>55000</v>
      </c>
      <c r="AP1465">
        <v>1577024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55000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368770</v>
      </c>
      <c r="BN1465">
        <v>36870</v>
      </c>
      <c r="BO1465">
        <v>313020</v>
      </c>
      <c r="BP1465">
        <v>262660</v>
      </c>
      <c r="BQ1465">
        <v>53350</v>
      </c>
      <c r="BR1465">
        <v>12260</v>
      </c>
      <c r="BS1465">
        <v>48160</v>
      </c>
      <c r="BT1465">
        <v>11000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256351.473</v>
      </c>
      <c r="CH1465">
        <v>31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11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20</v>
      </c>
      <c r="DA1465">
        <v>0</v>
      </c>
      <c r="DB1465">
        <v>10</v>
      </c>
      <c r="DC1465">
        <v>30</v>
      </c>
      <c r="DD1465">
        <v>8</v>
      </c>
      <c r="DE1465">
        <v>0</v>
      </c>
      <c r="DF1465">
        <v>35.74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1</v>
      </c>
      <c r="DR1465">
        <v>2</v>
      </c>
      <c r="DS1465">
        <v>2</v>
      </c>
      <c r="DV1465" s="2"/>
      <c r="DZ1465" t="b">
        <v>1</v>
      </c>
      <c r="EA1465" s="2" t="s">
        <v>208</v>
      </c>
      <c r="ED1465" s="3">
        <v>46204</v>
      </c>
      <c r="EE1465" s="3">
        <v>46234</v>
      </c>
      <c r="EF1465" s="2" t="s">
        <v>173</v>
      </c>
      <c r="EG1465" t="b">
        <v>1</v>
      </c>
      <c r="EH1465" s="2" t="s">
        <v>174</v>
      </c>
      <c r="EK1465" s="2"/>
    </row>
    <row r="1466" spans="1:141" ht="15">
      <c r="A1466" s="3">
        <v>46204</v>
      </c>
      <c r="B1466">
        <v>7620</v>
      </c>
      <c r="D1466" s="2"/>
      <c r="E1466" t="s">
        <v>170</v>
      </c>
      <c r="F1466" s="2" t="s">
        <v>171</v>
      </c>
      <c r="G1466">
        <v>14</v>
      </c>
      <c r="H1466" s="3">
        <v>35416</v>
      </c>
      <c r="J1466">
        <v>141012.25599999999</v>
      </c>
      <c r="K1466">
        <v>148262.23300000001</v>
      </c>
      <c r="L1466">
        <v>176679.16099999999</v>
      </c>
      <c r="M1466">
        <v>22</v>
      </c>
      <c r="N1466">
        <v>8</v>
      </c>
      <c r="O1466">
        <v>1</v>
      </c>
      <c r="P1466">
        <v>31</v>
      </c>
      <c r="Q1466">
        <v>100</v>
      </c>
      <c r="R1466">
        <v>100</v>
      </c>
      <c r="S1466">
        <v>6569760</v>
      </c>
      <c r="T1466">
        <v>1445833</v>
      </c>
      <c r="U1466">
        <v>5123927</v>
      </c>
      <c r="V1466">
        <v>29</v>
      </c>
      <c r="W1466">
        <v>4371379</v>
      </c>
      <c r="X1466">
        <v>0</v>
      </c>
      <c r="Y1466">
        <v>0</v>
      </c>
      <c r="Z1466">
        <v>0</v>
      </c>
      <c r="AA1466">
        <v>217500</v>
      </c>
      <c r="AB1466">
        <v>0</v>
      </c>
      <c r="AC1466">
        <v>0</v>
      </c>
      <c r="AD1466">
        <v>0</v>
      </c>
      <c r="AE1466">
        <v>217500</v>
      </c>
      <c r="AF1466">
        <v>0</v>
      </c>
      <c r="AG1466">
        <v>555983</v>
      </c>
      <c r="AH1466">
        <v>0</v>
      </c>
      <c r="AI1466">
        <v>331273</v>
      </c>
      <c r="AJ1466">
        <v>887256</v>
      </c>
      <c r="AK1466">
        <v>530037</v>
      </c>
      <c r="AL1466">
        <v>0</v>
      </c>
      <c r="AM1466">
        <v>473588</v>
      </c>
      <c r="AN1466">
        <v>0</v>
      </c>
      <c r="AO1466">
        <v>55000</v>
      </c>
      <c r="AP1466">
        <v>1945881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35000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595280</v>
      </c>
      <c r="BN1466">
        <v>59520</v>
      </c>
      <c r="BO1466">
        <v>313020</v>
      </c>
      <c r="BP1466">
        <v>290910</v>
      </c>
      <c r="BQ1466">
        <v>59130</v>
      </c>
      <c r="BR1466">
        <v>13120</v>
      </c>
      <c r="BS1466">
        <v>51440</v>
      </c>
      <c r="BT1466">
        <v>0</v>
      </c>
      <c r="BU1466">
        <v>10000</v>
      </c>
      <c r="BV1466">
        <v>0</v>
      </c>
      <c r="BW1466">
        <v>0</v>
      </c>
      <c r="BX1466">
        <v>0</v>
      </c>
      <c r="BY1466">
        <v>53413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261071.03400000001</v>
      </c>
      <c r="CH1466">
        <v>31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11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20</v>
      </c>
      <c r="DA1466">
        <v>0</v>
      </c>
      <c r="DB1466">
        <v>10</v>
      </c>
      <c r="DC1466">
        <v>30</v>
      </c>
      <c r="DD1466">
        <v>16</v>
      </c>
      <c r="DE1466">
        <v>0</v>
      </c>
      <c r="DF1466">
        <v>35.74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2</v>
      </c>
      <c r="DS1466">
        <v>2</v>
      </c>
      <c r="DV1466" s="2"/>
      <c r="DZ1466" t="b">
        <v>1</v>
      </c>
      <c r="EA1466" s="2" t="s">
        <v>208</v>
      </c>
      <c r="ED1466" s="3">
        <v>46204</v>
      </c>
      <c r="EE1466" s="3">
        <v>46234</v>
      </c>
      <c r="EF1466" s="2" t="s">
        <v>173</v>
      </c>
      <c r="EG1466" t="b">
        <v>1</v>
      </c>
      <c r="EH1466" s="2" t="s">
        <v>174</v>
      </c>
      <c r="EK1466" s="2"/>
    </row>
    <row r="1467" spans="1:141" ht="15">
      <c r="A1467" s="3">
        <v>46204</v>
      </c>
      <c r="B1467">
        <v>7620</v>
      </c>
      <c r="D1467" s="2"/>
      <c r="E1467" t="s">
        <v>170</v>
      </c>
      <c r="F1467" s="2" t="s">
        <v>171</v>
      </c>
      <c r="G1467">
        <v>14</v>
      </c>
      <c r="H1467" s="3">
        <v>41640</v>
      </c>
      <c r="J1467">
        <v>141012.25599999999</v>
      </c>
      <c r="K1467">
        <v>144012.23300000001</v>
      </c>
      <c r="L1467">
        <v>171614.57800000001</v>
      </c>
      <c r="M1467">
        <v>22</v>
      </c>
      <c r="N1467">
        <v>8</v>
      </c>
      <c r="O1467">
        <v>1</v>
      </c>
      <c r="P1467">
        <v>31</v>
      </c>
      <c r="Q1467">
        <v>100</v>
      </c>
      <c r="R1467">
        <v>100</v>
      </c>
      <c r="S1467">
        <v>5745126</v>
      </c>
      <c r="T1467">
        <v>1115670</v>
      </c>
      <c r="U1467">
        <v>4629456</v>
      </c>
      <c r="V1467">
        <v>12</v>
      </c>
      <c r="W1467">
        <v>4371379</v>
      </c>
      <c r="X1467">
        <v>0</v>
      </c>
      <c r="Y1467">
        <v>0</v>
      </c>
      <c r="Z1467">
        <v>0</v>
      </c>
      <c r="AA1467">
        <v>90000</v>
      </c>
      <c r="AB1467">
        <v>0</v>
      </c>
      <c r="AC1467">
        <v>0</v>
      </c>
      <c r="AD1467">
        <v>0</v>
      </c>
      <c r="AE1467">
        <v>90000</v>
      </c>
      <c r="AF1467">
        <v>0</v>
      </c>
      <c r="AG1467">
        <v>540045</v>
      </c>
      <c r="AH1467">
        <v>0</v>
      </c>
      <c r="AI1467">
        <v>64355</v>
      </c>
      <c r="AJ1467">
        <v>604401</v>
      </c>
      <c r="AK1467">
        <v>257421</v>
      </c>
      <c r="AL1467">
        <v>0</v>
      </c>
      <c r="AM1467">
        <v>326925</v>
      </c>
      <c r="AN1467">
        <v>0</v>
      </c>
      <c r="AO1467">
        <v>50000</v>
      </c>
      <c r="AP1467">
        <v>1238747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45000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391930</v>
      </c>
      <c r="BN1467">
        <v>39190</v>
      </c>
      <c r="BO1467">
        <v>313020</v>
      </c>
      <c r="BP1467">
        <v>256690</v>
      </c>
      <c r="BQ1467">
        <v>51710</v>
      </c>
      <c r="BR1467">
        <v>13120</v>
      </c>
      <c r="BS1467">
        <v>50010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262629.26400000002</v>
      </c>
      <c r="CH1467">
        <v>31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10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20</v>
      </c>
      <c r="DA1467">
        <v>0</v>
      </c>
      <c r="DB1467">
        <v>2</v>
      </c>
      <c r="DC1467">
        <v>22</v>
      </c>
      <c r="DD1467">
        <v>8</v>
      </c>
      <c r="DE1467">
        <v>0</v>
      </c>
      <c r="DF1467">
        <v>25.4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2</v>
      </c>
      <c r="DR1467">
        <v>2</v>
      </c>
      <c r="DS1467">
        <v>2</v>
      </c>
      <c r="DV1467" s="2"/>
      <c r="DZ1467" t="b">
        <v>1</v>
      </c>
      <c r="EA1467" s="2" t="s">
        <v>208</v>
      </c>
      <c r="ED1467" s="3">
        <v>46204</v>
      </c>
      <c r="EE1467" s="3">
        <v>46234</v>
      </c>
      <c r="EF1467" s="2" t="s">
        <v>173</v>
      </c>
      <c r="EG1467" t="b">
        <v>1</v>
      </c>
      <c r="EH1467" s="2" t="s">
        <v>174</v>
      </c>
      <c r="EK1467" s="2"/>
    </row>
    <row r="1468" spans="1:141" ht="15">
      <c r="A1468" s="3">
        <v>46204</v>
      </c>
      <c r="B1468">
        <v>7620</v>
      </c>
      <c r="D1468" s="2"/>
      <c r="E1468" t="s">
        <v>176</v>
      </c>
      <c r="F1468" s="2" t="s">
        <v>177</v>
      </c>
      <c r="G1468">
        <v>16</v>
      </c>
      <c r="H1468" s="3">
        <v>41640</v>
      </c>
      <c r="J1468">
        <v>121577</v>
      </c>
      <c r="K1468">
        <v>124827</v>
      </c>
      <c r="L1468">
        <v>148752.17499999999</v>
      </c>
      <c r="M1468">
        <v>22</v>
      </c>
      <c r="N1468">
        <v>8</v>
      </c>
      <c r="O1468">
        <v>1</v>
      </c>
      <c r="P1468">
        <v>31</v>
      </c>
      <c r="Q1468">
        <v>100</v>
      </c>
      <c r="R1468">
        <v>100</v>
      </c>
      <c r="S1468">
        <v>5533384</v>
      </c>
      <c r="T1468">
        <v>1093384</v>
      </c>
      <c r="U1468">
        <v>4440000</v>
      </c>
      <c r="V1468">
        <v>12</v>
      </c>
      <c r="W1468">
        <v>3768887</v>
      </c>
      <c r="X1468">
        <v>0</v>
      </c>
      <c r="Y1468">
        <v>0</v>
      </c>
      <c r="Z1468">
        <v>7500</v>
      </c>
      <c r="AA1468">
        <v>90000</v>
      </c>
      <c r="AB1468">
        <v>0</v>
      </c>
      <c r="AC1468">
        <v>0</v>
      </c>
      <c r="AD1468">
        <v>0</v>
      </c>
      <c r="AE1468">
        <v>97500</v>
      </c>
      <c r="AF1468">
        <v>0</v>
      </c>
      <c r="AG1468">
        <v>468101</v>
      </c>
      <c r="AH1468">
        <v>0</v>
      </c>
      <c r="AI1468">
        <v>278910</v>
      </c>
      <c r="AJ1468">
        <v>747011</v>
      </c>
      <c r="AK1468">
        <v>446256</v>
      </c>
      <c r="AL1468">
        <v>0</v>
      </c>
      <c r="AM1468">
        <v>398730</v>
      </c>
      <c r="AN1468">
        <v>0</v>
      </c>
      <c r="AO1468">
        <v>55000</v>
      </c>
      <c r="AP1468">
        <v>1646997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20000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405280</v>
      </c>
      <c r="BN1468">
        <v>40520</v>
      </c>
      <c r="BO1468">
        <v>300670</v>
      </c>
      <c r="BP1468">
        <v>242060</v>
      </c>
      <c r="BQ1468">
        <v>49800</v>
      </c>
      <c r="BR1468">
        <v>11310</v>
      </c>
      <c r="BS1468">
        <v>43340</v>
      </c>
      <c r="BT1468">
        <v>0</v>
      </c>
      <c r="BU1468">
        <v>404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224608.758</v>
      </c>
      <c r="CH1468">
        <v>31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11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20</v>
      </c>
      <c r="DA1468">
        <v>0</v>
      </c>
      <c r="DB1468">
        <v>10</v>
      </c>
      <c r="DC1468">
        <v>30</v>
      </c>
      <c r="DD1468">
        <v>16</v>
      </c>
      <c r="DE1468">
        <v>0</v>
      </c>
      <c r="DF1468">
        <v>35.74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1</v>
      </c>
      <c r="DR1468">
        <v>2</v>
      </c>
      <c r="DS1468">
        <v>2</v>
      </c>
      <c r="DV1468" s="2"/>
      <c r="DZ1468" t="b">
        <v>1</v>
      </c>
      <c r="EA1468" s="2" t="s">
        <v>208</v>
      </c>
      <c r="ED1468" s="3">
        <v>46204</v>
      </c>
      <c r="EE1468" s="3">
        <v>46234</v>
      </c>
      <c r="EF1468" s="2" t="s">
        <v>173</v>
      </c>
      <c r="EG1468" t="b">
        <v>1</v>
      </c>
      <c r="EH1468" s="2" t="s">
        <v>174</v>
      </c>
      <c r="EK1468" s="2"/>
    </row>
    <row r="1469" spans="1:141" ht="15">
      <c r="A1469" s="3">
        <v>46204</v>
      </c>
      <c r="B1469">
        <v>7620</v>
      </c>
      <c r="D1469" s="2"/>
      <c r="E1469" t="s">
        <v>176</v>
      </c>
      <c r="F1469" s="2" t="s">
        <v>177</v>
      </c>
      <c r="G1469">
        <v>15</v>
      </c>
      <c r="H1469" s="3">
        <v>36458</v>
      </c>
      <c r="J1469">
        <v>121088</v>
      </c>
      <c r="K1469">
        <v>127588</v>
      </c>
      <c r="L1469">
        <v>152042.367</v>
      </c>
      <c r="M1469">
        <v>22</v>
      </c>
      <c r="N1469">
        <v>8</v>
      </c>
      <c r="O1469">
        <v>1</v>
      </c>
      <c r="P1469">
        <v>31</v>
      </c>
      <c r="Q1469">
        <v>100</v>
      </c>
      <c r="R1469">
        <v>100</v>
      </c>
      <c r="S1469">
        <v>5675938</v>
      </c>
      <c r="T1469">
        <v>1085938</v>
      </c>
      <c r="U1469">
        <v>4590000</v>
      </c>
      <c r="V1469">
        <v>26</v>
      </c>
      <c r="W1469">
        <v>3753728</v>
      </c>
      <c r="X1469">
        <v>0</v>
      </c>
      <c r="Y1469">
        <v>0</v>
      </c>
      <c r="Z1469">
        <v>0</v>
      </c>
      <c r="AA1469">
        <v>195000</v>
      </c>
      <c r="AB1469">
        <v>0</v>
      </c>
      <c r="AC1469">
        <v>0</v>
      </c>
      <c r="AD1469">
        <v>0</v>
      </c>
      <c r="AE1469">
        <v>195000</v>
      </c>
      <c r="AF1469">
        <v>0</v>
      </c>
      <c r="AG1469">
        <v>478455</v>
      </c>
      <c r="AH1469">
        <v>0</v>
      </c>
      <c r="AI1469">
        <v>285079</v>
      </c>
      <c r="AJ1469">
        <v>763534</v>
      </c>
      <c r="AK1469">
        <v>456127</v>
      </c>
      <c r="AL1469">
        <v>0</v>
      </c>
      <c r="AM1469">
        <v>407549</v>
      </c>
      <c r="AN1469">
        <v>0</v>
      </c>
      <c r="AO1469">
        <v>55000</v>
      </c>
      <c r="AP1469">
        <v>1682210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45000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364330</v>
      </c>
      <c r="BN1469">
        <v>36430</v>
      </c>
      <c r="BO1469">
        <v>306280</v>
      </c>
      <c r="BP1469">
        <v>251230</v>
      </c>
      <c r="BQ1469">
        <v>51080</v>
      </c>
      <c r="BR1469">
        <v>11270</v>
      </c>
      <c r="BS1469">
        <v>44270</v>
      </c>
      <c r="BT1469">
        <v>12000</v>
      </c>
      <c r="BU1469">
        <v>9048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242685.81299999999</v>
      </c>
      <c r="CH1469">
        <v>31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11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20</v>
      </c>
      <c r="DA1469">
        <v>0</v>
      </c>
      <c r="DB1469">
        <v>10</v>
      </c>
      <c r="DC1469">
        <v>30</v>
      </c>
      <c r="DD1469">
        <v>16</v>
      </c>
      <c r="DE1469">
        <v>0</v>
      </c>
      <c r="DF1469">
        <v>35.74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2</v>
      </c>
      <c r="DS1469">
        <v>2</v>
      </c>
      <c r="DV1469" s="2"/>
      <c r="DZ1469" t="b">
        <v>1</v>
      </c>
      <c r="EA1469" s="2" t="s">
        <v>208</v>
      </c>
      <c r="ED1469" s="3">
        <v>46204</v>
      </c>
      <c r="EE1469" s="3">
        <v>46234</v>
      </c>
      <c r="EF1469" s="2" t="s">
        <v>173</v>
      </c>
      <c r="EG1469" t="b">
        <v>1</v>
      </c>
      <c r="EH1469" s="2" t="s">
        <v>174</v>
      </c>
      <c r="EK1469" s="2"/>
    </row>
    <row r="1470" spans="1:141" ht="15">
      <c r="A1470" s="3">
        <v>46204</v>
      </c>
      <c r="B1470">
        <v>7620</v>
      </c>
      <c r="D1470" s="2"/>
      <c r="E1470" t="s">
        <v>176</v>
      </c>
      <c r="F1470" s="2" t="s">
        <v>177</v>
      </c>
      <c r="G1470">
        <v>15</v>
      </c>
      <c r="H1470" s="3">
        <v>37391</v>
      </c>
      <c r="J1470">
        <v>121088</v>
      </c>
      <c r="K1470">
        <v>127088</v>
      </c>
      <c r="L1470">
        <v>151446.533</v>
      </c>
      <c r="M1470">
        <v>22</v>
      </c>
      <c r="N1470">
        <v>8</v>
      </c>
      <c r="O1470">
        <v>1</v>
      </c>
      <c r="P1470">
        <v>31</v>
      </c>
      <c r="Q1470">
        <v>100</v>
      </c>
      <c r="R1470">
        <v>100</v>
      </c>
      <c r="S1470">
        <v>5619561</v>
      </c>
      <c r="T1470">
        <v>1136210</v>
      </c>
      <c r="U1470">
        <v>4483351</v>
      </c>
      <c r="V1470">
        <v>24</v>
      </c>
      <c r="W1470">
        <v>3753728</v>
      </c>
      <c r="X1470">
        <v>0</v>
      </c>
      <c r="Y1470">
        <v>0</v>
      </c>
      <c r="Z1470">
        <v>0</v>
      </c>
      <c r="AA1470">
        <v>180000</v>
      </c>
      <c r="AB1470">
        <v>0</v>
      </c>
      <c r="AC1470">
        <v>0</v>
      </c>
      <c r="AD1470">
        <v>0</v>
      </c>
      <c r="AE1470">
        <v>180000</v>
      </c>
      <c r="AF1470">
        <v>0</v>
      </c>
      <c r="AG1470">
        <v>476580</v>
      </c>
      <c r="AH1470">
        <v>0</v>
      </c>
      <c r="AI1470">
        <v>283962</v>
      </c>
      <c r="AJ1470">
        <v>760542</v>
      </c>
      <c r="AK1470">
        <v>454339</v>
      </c>
      <c r="AL1470">
        <v>0</v>
      </c>
      <c r="AM1470">
        <v>405952</v>
      </c>
      <c r="AN1470">
        <v>0</v>
      </c>
      <c r="AO1470">
        <v>55000</v>
      </c>
      <c r="AP1470">
        <v>1675833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10000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409450</v>
      </c>
      <c r="BN1470">
        <v>40940</v>
      </c>
      <c r="BO1470">
        <v>313020</v>
      </c>
      <c r="BP1470">
        <v>248850</v>
      </c>
      <c r="BQ1470">
        <v>50580</v>
      </c>
      <c r="BR1470">
        <v>11270</v>
      </c>
      <c r="BS1470">
        <v>44100</v>
      </c>
      <c r="BT1470">
        <v>13000</v>
      </c>
      <c r="BU1470">
        <v>5000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236256.69200000001</v>
      </c>
      <c r="CH1470">
        <v>31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11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20</v>
      </c>
      <c r="DA1470">
        <v>0</v>
      </c>
      <c r="DB1470">
        <v>10</v>
      </c>
      <c r="DC1470">
        <v>30</v>
      </c>
      <c r="DD1470">
        <v>16</v>
      </c>
      <c r="DE1470">
        <v>0</v>
      </c>
      <c r="DF1470">
        <v>35.74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2</v>
      </c>
      <c r="DS1470">
        <v>2</v>
      </c>
      <c r="DV1470" s="2"/>
      <c r="DZ1470" t="b">
        <v>1</v>
      </c>
      <c r="EA1470" s="2" t="s">
        <v>208</v>
      </c>
      <c r="ED1470" s="3">
        <v>46204</v>
      </c>
      <c r="EE1470" s="3">
        <v>46234</v>
      </c>
      <c r="EF1470" s="2" t="s">
        <v>173</v>
      </c>
      <c r="EG1470" t="b">
        <v>1</v>
      </c>
      <c r="EH1470" s="2" t="s">
        <v>174</v>
      </c>
      <c r="EK1470" s="2"/>
    </row>
    <row r="1471" spans="1:141" ht="15">
      <c r="A1471" s="3">
        <v>46204</v>
      </c>
      <c r="B1471">
        <v>7620</v>
      </c>
      <c r="D1471" s="2"/>
      <c r="E1471" t="s">
        <v>176</v>
      </c>
      <c r="F1471" s="2" t="s">
        <v>177</v>
      </c>
      <c r="G1471">
        <v>12</v>
      </c>
      <c r="H1471" s="3">
        <v>37599</v>
      </c>
      <c r="J1471">
        <v>119455</v>
      </c>
      <c r="K1471">
        <v>125455</v>
      </c>
      <c r="L1471">
        <v>149500.54199999999</v>
      </c>
      <c r="M1471">
        <v>22</v>
      </c>
      <c r="N1471">
        <v>8</v>
      </c>
      <c r="O1471">
        <v>1</v>
      </c>
      <c r="P1471">
        <v>31</v>
      </c>
      <c r="Q1471">
        <v>100</v>
      </c>
      <c r="R1471">
        <v>100</v>
      </c>
      <c r="S1471">
        <v>5321634</v>
      </c>
      <c r="T1471">
        <v>969634</v>
      </c>
      <c r="U1471">
        <v>4352000</v>
      </c>
      <c r="V1471">
        <v>23</v>
      </c>
      <c r="W1471">
        <v>3703105</v>
      </c>
      <c r="X1471">
        <v>0</v>
      </c>
      <c r="Y1471">
        <v>0</v>
      </c>
      <c r="Z1471">
        <v>7500</v>
      </c>
      <c r="AA1471">
        <v>172500</v>
      </c>
      <c r="AB1471">
        <v>0</v>
      </c>
      <c r="AC1471">
        <v>0</v>
      </c>
      <c r="AD1471">
        <v>0</v>
      </c>
      <c r="AE1471">
        <v>180000</v>
      </c>
      <c r="AF1471">
        <v>0</v>
      </c>
      <c r="AG1471">
        <v>470456</v>
      </c>
      <c r="AH1471">
        <v>0</v>
      </c>
      <c r="AI1471">
        <v>56062</v>
      </c>
      <c r="AJ1471">
        <v>526518</v>
      </c>
      <c r="AK1471">
        <v>448501</v>
      </c>
      <c r="AL1471">
        <v>0</v>
      </c>
      <c r="AM1471">
        <v>363510</v>
      </c>
      <c r="AN1471">
        <v>0</v>
      </c>
      <c r="AO1471">
        <v>65000</v>
      </c>
      <c r="AP1471">
        <v>1403529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35000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295300</v>
      </c>
      <c r="BN1471">
        <v>29530</v>
      </c>
      <c r="BO1471">
        <v>304900</v>
      </c>
      <c r="BP1471">
        <v>236410</v>
      </c>
      <c r="BQ1471">
        <v>47890</v>
      </c>
      <c r="BR1471">
        <v>11110</v>
      </c>
      <c r="BS1471">
        <v>43530</v>
      </c>
      <c r="BT1471">
        <v>0</v>
      </c>
      <c r="BU1471">
        <v>964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224034.34099999999</v>
      </c>
      <c r="CH1471">
        <v>31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13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20</v>
      </c>
      <c r="DA1471">
        <v>0</v>
      </c>
      <c r="DB1471">
        <v>2</v>
      </c>
      <c r="DC1471">
        <v>22</v>
      </c>
      <c r="DD1471">
        <v>16</v>
      </c>
      <c r="DE1471">
        <v>0</v>
      </c>
      <c r="DF1471">
        <v>32.42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2</v>
      </c>
      <c r="DS1471">
        <v>2</v>
      </c>
      <c r="DV1471" s="2"/>
      <c r="DZ1471" t="b">
        <v>1</v>
      </c>
      <c r="EA1471" s="2" t="s">
        <v>208</v>
      </c>
      <c r="ED1471" s="3">
        <v>46204</v>
      </c>
      <c r="EE1471" s="3">
        <v>46234</v>
      </c>
      <c r="EF1471" s="2" t="s">
        <v>173</v>
      </c>
      <c r="EG1471" t="b">
        <v>1</v>
      </c>
      <c r="EH1471" s="2" t="s">
        <v>174</v>
      </c>
      <c r="EK1471" s="2"/>
    </row>
    <row r="1472" spans="1:141" ht="15">
      <c r="A1472" s="3">
        <v>46204</v>
      </c>
      <c r="B1472">
        <v>7620</v>
      </c>
      <c r="D1472" s="2"/>
      <c r="E1472" t="s">
        <v>176</v>
      </c>
      <c r="F1472" s="2" t="s">
        <v>177</v>
      </c>
      <c r="G1472">
        <v>5</v>
      </c>
      <c r="H1472" s="3">
        <v>37683</v>
      </c>
      <c r="J1472">
        <v>114476</v>
      </c>
      <c r="K1472">
        <v>120476</v>
      </c>
      <c r="L1472">
        <v>143567.23300000001</v>
      </c>
      <c r="M1472">
        <v>22</v>
      </c>
      <c r="N1472">
        <v>8</v>
      </c>
      <c r="O1472">
        <v>1</v>
      </c>
      <c r="P1472">
        <v>31</v>
      </c>
      <c r="Q1472">
        <v>100</v>
      </c>
      <c r="R1472">
        <v>100</v>
      </c>
      <c r="S1472">
        <v>4618265</v>
      </c>
      <c r="T1472">
        <v>947540</v>
      </c>
      <c r="U1472">
        <v>3670725</v>
      </c>
      <c r="V1472">
        <v>23</v>
      </c>
      <c r="W1472">
        <v>3548756</v>
      </c>
      <c r="X1472">
        <v>0</v>
      </c>
      <c r="Y1472">
        <v>0</v>
      </c>
      <c r="Z1472">
        <v>7500</v>
      </c>
      <c r="AA1472">
        <v>172500</v>
      </c>
      <c r="AB1472">
        <v>0</v>
      </c>
      <c r="AC1472">
        <v>0</v>
      </c>
      <c r="AD1472">
        <v>0</v>
      </c>
      <c r="AE1472">
        <v>180000</v>
      </c>
      <c r="AF1472">
        <v>0</v>
      </c>
      <c r="AG1472">
        <v>451785</v>
      </c>
      <c r="AH1472">
        <v>0</v>
      </c>
      <c r="AI1472">
        <v>53837</v>
      </c>
      <c r="AJ1472">
        <v>505622</v>
      </c>
      <c r="AK1472">
        <v>0</v>
      </c>
      <c r="AL1472">
        <v>0</v>
      </c>
      <c r="AM1472">
        <v>323887</v>
      </c>
      <c r="AN1472">
        <v>0</v>
      </c>
      <c r="AO1472">
        <v>60000</v>
      </c>
      <c r="AP1472">
        <v>889509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293050</v>
      </c>
      <c r="BN1472">
        <v>29300</v>
      </c>
      <c r="BO1472">
        <v>304470</v>
      </c>
      <c r="BP1472">
        <v>225710</v>
      </c>
      <c r="BQ1472">
        <v>41560</v>
      </c>
      <c r="BR1472">
        <v>10650</v>
      </c>
      <c r="BS1472">
        <v>41800</v>
      </c>
      <c r="BT1472">
        <v>1000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211243.12100000001</v>
      </c>
      <c r="CH1472">
        <v>31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12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20</v>
      </c>
      <c r="DA1472">
        <v>0</v>
      </c>
      <c r="DB1472">
        <v>2</v>
      </c>
      <c r="DC1472">
        <v>22</v>
      </c>
      <c r="DD1472">
        <v>0</v>
      </c>
      <c r="DE1472">
        <v>0</v>
      </c>
      <c r="DF1472">
        <v>30.08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0.5</v>
      </c>
      <c r="DR1472">
        <v>2</v>
      </c>
      <c r="DS1472">
        <v>2</v>
      </c>
      <c r="DV1472" s="2"/>
      <c r="DZ1472" t="b">
        <v>1</v>
      </c>
      <c r="EA1472" s="2" t="s">
        <v>208</v>
      </c>
      <c r="ED1472" s="3">
        <v>46204</v>
      </c>
      <c r="EE1472" s="3">
        <v>46234</v>
      </c>
      <c r="EF1472" s="2" t="s">
        <v>173</v>
      </c>
      <c r="EG1472" t="b">
        <v>1</v>
      </c>
      <c r="EH1472" s="2" t="s">
        <v>174</v>
      </c>
      <c r="EK1472" s="2"/>
    </row>
    <row r="1473" spans="1:141" ht="15">
      <c r="A1473" s="3">
        <v>46204</v>
      </c>
      <c r="B1473">
        <v>7620</v>
      </c>
      <c r="D1473" s="2"/>
      <c r="E1473" t="s">
        <v>176</v>
      </c>
      <c r="F1473" s="2" t="s">
        <v>177</v>
      </c>
      <c r="G1473">
        <v>12</v>
      </c>
      <c r="H1473" s="3">
        <v>37914</v>
      </c>
      <c r="J1473">
        <v>119455</v>
      </c>
      <c r="K1473">
        <v>124955</v>
      </c>
      <c r="L1473">
        <v>148904.70800000001</v>
      </c>
      <c r="M1473">
        <v>22</v>
      </c>
      <c r="N1473">
        <v>8</v>
      </c>
      <c r="O1473">
        <v>1</v>
      </c>
      <c r="P1473">
        <v>31</v>
      </c>
      <c r="Q1473">
        <v>100</v>
      </c>
      <c r="R1473">
        <v>100</v>
      </c>
      <c r="S1473">
        <v>5256336</v>
      </c>
      <c r="T1473">
        <v>1012530</v>
      </c>
      <c r="U1473">
        <v>4243806</v>
      </c>
      <c r="V1473">
        <v>22</v>
      </c>
      <c r="W1473">
        <v>3703105</v>
      </c>
      <c r="X1473">
        <v>0</v>
      </c>
      <c r="Y1473">
        <v>0</v>
      </c>
      <c r="Z1473">
        <v>0</v>
      </c>
      <c r="AA1473">
        <v>165000</v>
      </c>
      <c r="AB1473">
        <v>0</v>
      </c>
      <c r="AC1473">
        <v>0</v>
      </c>
      <c r="AD1473">
        <v>0</v>
      </c>
      <c r="AE1473">
        <v>165000</v>
      </c>
      <c r="AF1473">
        <v>0</v>
      </c>
      <c r="AG1473">
        <v>468581</v>
      </c>
      <c r="AH1473">
        <v>0</v>
      </c>
      <c r="AI1473">
        <v>223357</v>
      </c>
      <c r="AJ1473">
        <v>691938</v>
      </c>
      <c r="AK1473">
        <v>223357</v>
      </c>
      <c r="AL1473">
        <v>0</v>
      </c>
      <c r="AM1473">
        <v>402936</v>
      </c>
      <c r="AN1473">
        <v>0</v>
      </c>
      <c r="AO1473">
        <v>60000</v>
      </c>
      <c r="AP1473">
        <v>1378231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10000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361450</v>
      </c>
      <c r="BN1473">
        <v>36140</v>
      </c>
      <c r="BO1473">
        <v>287990</v>
      </c>
      <c r="BP1473">
        <v>224170</v>
      </c>
      <c r="BQ1473">
        <v>47310</v>
      </c>
      <c r="BR1473">
        <v>11110</v>
      </c>
      <c r="BS1473">
        <v>43360</v>
      </c>
      <c r="BT1473">
        <v>0</v>
      </c>
      <c r="BU1473">
        <v>1000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217779.04399999999</v>
      </c>
      <c r="CH1473">
        <v>31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12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20</v>
      </c>
      <c r="DA1473">
        <v>0</v>
      </c>
      <c r="DB1473">
        <v>8</v>
      </c>
      <c r="DC1473">
        <v>28</v>
      </c>
      <c r="DD1473">
        <v>8</v>
      </c>
      <c r="DE1473">
        <v>0</v>
      </c>
      <c r="DF1473">
        <v>36.08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0.5</v>
      </c>
      <c r="DR1473">
        <v>2</v>
      </c>
      <c r="DS1473">
        <v>2</v>
      </c>
      <c r="DV1473" s="2"/>
      <c r="DZ1473" t="b">
        <v>1</v>
      </c>
      <c r="EA1473" s="2" t="s">
        <v>208</v>
      </c>
      <c r="ED1473" s="3">
        <v>46204</v>
      </c>
      <c r="EE1473" s="3">
        <v>46234</v>
      </c>
      <c r="EF1473" s="2" t="s">
        <v>173</v>
      </c>
      <c r="EG1473" t="b">
        <v>1</v>
      </c>
      <c r="EH1473" s="2" t="s">
        <v>174</v>
      </c>
      <c r="EK1473" s="2"/>
    </row>
    <row r="1474" spans="1:141" ht="15">
      <c r="A1474" s="3">
        <v>46204</v>
      </c>
      <c r="B1474">
        <v>7620</v>
      </c>
      <c r="D1474" s="2"/>
      <c r="E1474" t="s">
        <v>176</v>
      </c>
      <c r="F1474" s="2" t="s">
        <v>177</v>
      </c>
      <c r="G1474">
        <v>5</v>
      </c>
      <c r="H1474" s="3">
        <v>37963</v>
      </c>
      <c r="J1474">
        <v>114476</v>
      </c>
      <c r="K1474">
        <v>121351</v>
      </c>
      <c r="L1474">
        <v>144609.94200000001</v>
      </c>
      <c r="M1474">
        <v>22</v>
      </c>
      <c r="N1474">
        <v>8</v>
      </c>
      <c r="O1474">
        <v>1</v>
      </c>
      <c r="P1474">
        <v>31</v>
      </c>
      <c r="Q1474">
        <v>100</v>
      </c>
      <c r="R1474">
        <v>100</v>
      </c>
      <c r="S1474">
        <v>5139748</v>
      </c>
      <c r="T1474">
        <v>1012748</v>
      </c>
      <c r="U1474">
        <v>4127000</v>
      </c>
      <c r="V1474">
        <v>22</v>
      </c>
      <c r="W1474">
        <v>3548756</v>
      </c>
      <c r="X1474">
        <v>0</v>
      </c>
      <c r="Y1474">
        <v>0</v>
      </c>
      <c r="Z1474">
        <v>41250</v>
      </c>
      <c r="AA1474">
        <v>165000</v>
      </c>
      <c r="AB1474">
        <v>0</v>
      </c>
      <c r="AC1474">
        <v>0</v>
      </c>
      <c r="AD1474">
        <v>0</v>
      </c>
      <c r="AE1474">
        <v>206250</v>
      </c>
      <c r="AF1474">
        <v>0</v>
      </c>
      <c r="AG1474">
        <v>455066</v>
      </c>
      <c r="AH1474">
        <v>0</v>
      </c>
      <c r="AI1474">
        <v>54228</v>
      </c>
      <c r="AJ1474">
        <v>509294</v>
      </c>
      <c r="AK1474">
        <v>433829</v>
      </c>
      <c r="AL1474">
        <v>0</v>
      </c>
      <c r="AM1474">
        <v>351619</v>
      </c>
      <c r="AN1474">
        <v>0</v>
      </c>
      <c r="AO1474">
        <v>65000</v>
      </c>
      <c r="AP1474">
        <v>1359742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25000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351610</v>
      </c>
      <c r="BN1474">
        <v>35160</v>
      </c>
      <c r="BO1474">
        <v>284470</v>
      </c>
      <c r="BP1474">
        <v>231200</v>
      </c>
      <c r="BQ1474">
        <v>46260</v>
      </c>
      <c r="BR1474">
        <v>10650</v>
      </c>
      <c r="BS1474">
        <v>42100</v>
      </c>
      <c r="BT1474">
        <v>11000</v>
      </c>
      <c r="BU1474">
        <v>298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215205.17600000001</v>
      </c>
      <c r="CH1474">
        <v>31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13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20</v>
      </c>
      <c r="DA1474">
        <v>0</v>
      </c>
      <c r="DB1474">
        <v>2</v>
      </c>
      <c r="DC1474">
        <v>22</v>
      </c>
      <c r="DD1474">
        <v>16</v>
      </c>
      <c r="DE1474">
        <v>0</v>
      </c>
      <c r="DF1474">
        <v>32.42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2</v>
      </c>
      <c r="DS1474">
        <v>2</v>
      </c>
      <c r="DV1474" s="2"/>
      <c r="DZ1474" t="b">
        <v>1</v>
      </c>
      <c r="EA1474" s="2" t="s">
        <v>208</v>
      </c>
      <c r="ED1474" s="3">
        <v>46204</v>
      </c>
      <c r="EE1474" s="3">
        <v>46234</v>
      </c>
      <c r="EF1474" s="2" t="s">
        <v>173</v>
      </c>
      <c r="EG1474" t="b">
        <v>1</v>
      </c>
      <c r="EH1474" s="2" t="s">
        <v>174</v>
      </c>
      <c r="EK1474" s="2"/>
    </row>
    <row r="1475" spans="1:141" ht="15">
      <c r="A1475" s="3">
        <v>46204</v>
      </c>
      <c r="B1475">
        <v>7620</v>
      </c>
      <c r="D1475" s="2"/>
      <c r="E1475" t="s">
        <v>176</v>
      </c>
      <c r="F1475" s="2" t="s">
        <v>177</v>
      </c>
      <c r="G1475">
        <v>7</v>
      </c>
      <c r="H1475" s="3">
        <v>38126</v>
      </c>
      <c r="J1475">
        <v>116033</v>
      </c>
      <c r="K1475">
        <v>121783</v>
      </c>
      <c r="L1475">
        <v>145124.742</v>
      </c>
      <c r="M1475">
        <v>22</v>
      </c>
      <c r="N1475">
        <v>8</v>
      </c>
      <c r="O1475">
        <v>1</v>
      </c>
      <c r="P1475">
        <v>31</v>
      </c>
      <c r="Q1475">
        <v>100</v>
      </c>
      <c r="R1475">
        <v>100</v>
      </c>
      <c r="S1475">
        <v>5467119</v>
      </c>
      <c r="T1475">
        <v>1067119</v>
      </c>
      <c r="U1475">
        <v>4400000</v>
      </c>
      <c r="V1475">
        <v>22</v>
      </c>
      <c r="W1475">
        <v>3597023</v>
      </c>
      <c r="X1475">
        <v>0</v>
      </c>
      <c r="Y1475">
        <v>0</v>
      </c>
      <c r="Z1475">
        <v>7500</v>
      </c>
      <c r="AA1475">
        <v>165000</v>
      </c>
      <c r="AB1475">
        <v>0</v>
      </c>
      <c r="AC1475">
        <v>0</v>
      </c>
      <c r="AD1475">
        <v>0</v>
      </c>
      <c r="AE1475">
        <v>172500</v>
      </c>
      <c r="AF1475">
        <v>0</v>
      </c>
      <c r="AG1475">
        <v>456686</v>
      </c>
      <c r="AH1475">
        <v>0</v>
      </c>
      <c r="AI1475">
        <v>272108</v>
      </c>
      <c r="AJ1475">
        <v>728795</v>
      </c>
      <c r="AK1475">
        <v>435374</v>
      </c>
      <c r="AL1475">
        <v>0</v>
      </c>
      <c r="AM1475">
        <v>389006</v>
      </c>
      <c r="AN1475">
        <v>0</v>
      </c>
      <c r="AO1475">
        <v>55000</v>
      </c>
      <c r="AP1475">
        <v>1608175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54421</v>
      </c>
      <c r="AZ1475">
        <v>0</v>
      </c>
      <c r="BA1475">
        <v>0</v>
      </c>
      <c r="BB1475">
        <v>35000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389610</v>
      </c>
      <c r="BN1475">
        <v>38960</v>
      </c>
      <c r="BO1475">
        <v>300530</v>
      </c>
      <c r="BP1475">
        <v>235350</v>
      </c>
      <c r="BQ1475">
        <v>49200</v>
      </c>
      <c r="BR1475">
        <v>10800</v>
      </c>
      <c r="BS1475">
        <v>42260</v>
      </c>
      <c r="BT1475">
        <v>0</v>
      </c>
      <c r="BU1475">
        <v>409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188777.35200000001</v>
      </c>
      <c r="CH1475">
        <v>31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11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20</v>
      </c>
      <c r="DA1475">
        <v>0</v>
      </c>
      <c r="DB1475">
        <v>10</v>
      </c>
      <c r="DC1475">
        <v>30</v>
      </c>
      <c r="DD1475">
        <v>16</v>
      </c>
      <c r="DE1475">
        <v>0</v>
      </c>
      <c r="DF1475">
        <v>35.74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1</v>
      </c>
      <c r="DR1475">
        <v>2</v>
      </c>
      <c r="DS1475">
        <v>2</v>
      </c>
      <c r="DV1475" s="2"/>
      <c r="DZ1475" t="b">
        <v>1</v>
      </c>
      <c r="EA1475" s="2" t="s">
        <v>208</v>
      </c>
      <c r="ED1475" s="3">
        <v>46204</v>
      </c>
      <c r="EE1475" s="3">
        <v>46234</v>
      </c>
      <c r="EF1475" s="2" t="s">
        <v>173</v>
      </c>
      <c r="EG1475" t="b">
        <v>1</v>
      </c>
      <c r="EH1475" s="2" t="s">
        <v>174</v>
      </c>
      <c r="EK1475" s="2"/>
    </row>
    <row r="1476" spans="1:141" ht="15">
      <c r="A1476" s="3">
        <v>46204</v>
      </c>
      <c r="B1476">
        <v>7620</v>
      </c>
      <c r="D1476" s="2"/>
      <c r="E1476" t="s">
        <v>176</v>
      </c>
      <c r="F1476" s="2" t="s">
        <v>177</v>
      </c>
      <c r="G1476">
        <v>1</v>
      </c>
      <c r="H1476" s="3">
        <v>38544</v>
      </c>
      <c r="J1476">
        <v>110982</v>
      </c>
      <c r="K1476">
        <v>116482</v>
      </c>
      <c r="L1476">
        <v>138807.717</v>
      </c>
      <c r="M1476">
        <v>22</v>
      </c>
      <c r="N1476">
        <v>8</v>
      </c>
      <c r="O1476">
        <v>1</v>
      </c>
      <c r="P1476">
        <v>31</v>
      </c>
      <c r="Q1476">
        <v>100</v>
      </c>
      <c r="R1476">
        <v>100</v>
      </c>
      <c r="S1476">
        <v>4943437</v>
      </c>
      <c r="T1476">
        <v>992050</v>
      </c>
      <c r="U1476">
        <v>3951387</v>
      </c>
      <c r="V1476">
        <v>21</v>
      </c>
      <c r="W1476">
        <v>3440442</v>
      </c>
      <c r="X1476">
        <v>0</v>
      </c>
      <c r="Y1476">
        <v>0</v>
      </c>
      <c r="Z1476">
        <v>7500</v>
      </c>
      <c r="AA1476">
        <v>157500</v>
      </c>
      <c r="AB1476">
        <v>0</v>
      </c>
      <c r="AC1476">
        <v>0</v>
      </c>
      <c r="AD1476">
        <v>0</v>
      </c>
      <c r="AE1476">
        <v>165000</v>
      </c>
      <c r="AF1476">
        <v>0</v>
      </c>
      <c r="AG1476">
        <v>436807</v>
      </c>
      <c r="AH1476">
        <v>0</v>
      </c>
      <c r="AI1476">
        <v>260264</v>
      </c>
      <c r="AJ1476">
        <v>697071</v>
      </c>
      <c r="AK1476">
        <v>208211</v>
      </c>
      <c r="AL1476">
        <v>0</v>
      </c>
      <c r="AM1476">
        <v>347713</v>
      </c>
      <c r="AN1476">
        <v>0</v>
      </c>
      <c r="AO1476">
        <v>50000</v>
      </c>
      <c r="AP1476">
        <v>1302995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35000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361670</v>
      </c>
      <c r="BN1476">
        <v>36160</v>
      </c>
      <c r="BO1476">
        <v>280960</v>
      </c>
      <c r="BP1476">
        <v>215020</v>
      </c>
      <c r="BQ1476">
        <v>44490</v>
      </c>
      <c r="BR1476">
        <v>10330</v>
      </c>
      <c r="BS1476">
        <v>40420</v>
      </c>
      <c r="BT1476">
        <v>0</v>
      </c>
      <c r="BU1476">
        <v>3000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177906.242</v>
      </c>
      <c r="CH1476">
        <v>31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20</v>
      </c>
      <c r="DA1476">
        <v>0</v>
      </c>
      <c r="DB1476">
        <v>10</v>
      </c>
      <c r="DC1476">
        <v>30</v>
      </c>
      <c r="DD1476">
        <v>8</v>
      </c>
      <c r="DE1476">
        <v>0</v>
      </c>
      <c r="DF1476">
        <v>33.4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2</v>
      </c>
      <c r="DS1476">
        <v>2</v>
      </c>
      <c r="DV1476" s="2"/>
      <c r="DZ1476" t="b">
        <v>1</v>
      </c>
      <c r="EA1476" s="2" t="s">
        <v>208</v>
      </c>
      <c r="ED1476" s="3">
        <v>46204</v>
      </c>
      <c r="EE1476" s="3">
        <v>46234</v>
      </c>
      <c r="EF1476" s="2" t="s">
        <v>173</v>
      </c>
      <c r="EG1476" t="b">
        <v>1</v>
      </c>
      <c r="EH1476" s="2" t="s">
        <v>174</v>
      </c>
      <c r="EK1476" s="2"/>
    </row>
    <row r="1477" spans="1:141" ht="15">
      <c r="A1477" s="3">
        <v>46204</v>
      </c>
      <c r="B1477">
        <v>7620</v>
      </c>
      <c r="D1477" s="2"/>
      <c r="E1477" t="s">
        <v>179</v>
      </c>
      <c r="F1477" s="2" t="s">
        <v>180</v>
      </c>
      <c r="G1477">
        <v>17</v>
      </c>
      <c r="H1477" s="3">
        <v>41640</v>
      </c>
      <c r="J1477">
        <v>106734.966</v>
      </c>
      <c r="K1477">
        <v>110109.933</v>
      </c>
      <c r="L1477">
        <v>131214.337</v>
      </c>
      <c r="M1477">
        <v>22</v>
      </c>
      <c r="N1477">
        <v>8</v>
      </c>
      <c r="O1477">
        <v>1</v>
      </c>
      <c r="P1477">
        <v>31</v>
      </c>
      <c r="Q1477">
        <v>100</v>
      </c>
      <c r="R1477">
        <v>100</v>
      </c>
      <c r="S1477">
        <v>4924335</v>
      </c>
      <c r="T1477">
        <v>845335</v>
      </c>
      <c r="U1477">
        <v>4079000</v>
      </c>
      <c r="V1477">
        <v>12</v>
      </c>
      <c r="W1477">
        <v>3308783</v>
      </c>
      <c r="X1477">
        <v>0</v>
      </c>
      <c r="Y1477">
        <v>0</v>
      </c>
      <c r="Z1477">
        <v>11250</v>
      </c>
      <c r="AA1477">
        <v>90000</v>
      </c>
      <c r="AB1477">
        <v>0</v>
      </c>
      <c r="AC1477">
        <v>0</v>
      </c>
      <c r="AD1477">
        <v>0</v>
      </c>
      <c r="AE1477">
        <v>101250</v>
      </c>
      <c r="AF1477">
        <v>0</v>
      </c>
      <c r="AG1477">
        <v>412912</v>
      </c>
      <c r="AH1477">
        <v>0</v>
      </c>
      <c r="AI1477">
        <v>246026</v>
      </c>
      <c r="AJ1477">
        <v>658939</v>
      </c>
      <c r="AK1477">
        <v>393643</v>
      </c>
      <c r="AL1477">
        <v>0</v>
      </c>
      <c r="AM1477">
        <v>351720</v>
      </c>
      <c r="AN1477">
        <v>0</v>
      </c>
      <c r="AO1477">
        <v>55000</v>
      </c>
      <c r="AP1477">
        <v>1459302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55000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227650</v>
      </c>
      <c r="BN1477">
        <v>22760</v>
      </c>
      <c r="BO1477">
        <v>267370</v>
      </c>
      <c r="BP1477">
        <v>215670</v>
      </c>
      <c r="BQ1477">
        <v>44320</v>
      </c>
      <c r="BR1477">
        <v>9930</v>
      </c>
      <c r="BS1477">
        <v>38220</v>
      </c>
      <c r="BT1477">
        <v>13000</v>
      </c>
      <c r="BU1477">
        <v>6415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207394.64799999999</v>
      </c>
      <c r="CH1477">
        <v>31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11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20</v>
      </c>
      <c r="DA1477">
        <v>0</v>
      </c>
      <c r="DB1477">
        <v>10</v>
      </c>
      <c r="DC1477">
        <v>30</v>
      </c>
      <c r="DD1477">
        <v>16</v>
      </c>
      <c r="DE1477">
        <v>0</v>
      </c>
      <c r="DF1477">
        <v>35.74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2</v>
      </c>
      <c r="DS1477">
        <v>2</v>
      </c>
      <c r="DV1477" s="2"/>
      <c r="DZ1477" t="b">
        <v>1</v>
      </c>
      <c r="EA1477" s="2" t="s">
        <v>208</v>
      </c>
      <c r="ED1477" s="3">
        <v>46204</v>
      </c>
      <c r="EE1477" s="3">
        <v>46234</v>
      </c>
      <c r="EF1477" s="2" t="s">
        <v>173</v>
      </c>
      <c r="EG1477" t="b">
        <v>1</v>
      </c>
      <c r="EH1477" s="2" t="s">
        <v>174</v>
      </c>
      <c r="EK1477" s="2"/>
    </row>
    <row r="1478" spans="1:141" ht="15">
      <c r="A1478" s="3">
        <v>46204</v>
      </c>
      <c r="B1478">
        <v>7620</v>
      </c>
      <c r="D1478" s="2"/>
      <c r="E1478" t="s">
        <v>179</v>
      </c>
      <c r="F1478" s="2" t="s">
        <v>180</v>
      </c>
      <c r="G1478">
        <v>17</v>
      </c>
      <c r="H1478" s="3">
        <v>41640</v>
      </c>
      <c r="J1478">
        <v>106734.966</v>
      </c>
      <c r="K1478">
        <v>109984.933</v>
      </c>
      <c r="L1478">
        <v>131065.379</v>
      </c>
      <c r="M1478">
        <v>22</v>
      </c>
      <c r="N1478">
        <v>8</v>
      </c>
      <c r="O1478">
        <v>1</v>
      </c>
      <c r="P1478">
        <v>31</v>
      </c>
      <c r="Q1478">
        <v>100</v>
      </c>
      <c r="R1478">
        <v>100</v>
      </c>
      <c r="S1478">
        <v>4679757</v>
      </c>
      <c r="T1478">
        <v>899757</v>
      </c>
      <c r="U1478">
        <v>3780000</v>
      </c>
      <c r="V1478">
        <v>12</v>
      </c>
      <c r="W1478">
        <v>3308783</v>
      </c>
      <c r="X1478">
        <v>0</v>
      </c>
      <c r="Y1478">
        <v>0</v>
      </c>
      <c r="Z1478">
        <v>7500</v>
      </c>
      <c r="AA1478">
        <v>90000</v>
      </c>
      <c r="AB1478">
        <v>0</v>
      </c>
      <c r="AC1478">
        <v>0</v>
      </c>
      <c r="AD1478">
        <v>0</v>
      </c>
      <c r="AE1478">
        <v>97500</v>
      </c>
      <c r="AF1478">
        <v>0</v>
      </c>
      <c r="AG1478">
        <v>412443</v>
      </c>
      <c r="AH1478">
        <v>0</v>
      </c>
      <c r="AI1478">
        <v>49149</v>
      </c>
      <c r="AJ1478">
        <v>461593</v>
      </c>
      <c r="AK1478">
        <v>393196</v>
      </c>
      <c r="AL1478">
        <v>0</v>
      </c>
      <c r="AM1478">
        <v>318685</v>
      </c>
      <c r="AN1478">
        <v>0</v>
      </c>
      <c r="AO1478">
        <v>65000</v>
      </c>
      <c r="AP1478">
        <v>1238474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35000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285670</v>
      </c>
      <c r="BN1478">
        <v>28560</v>
      </c>
      <c r="BO1478">
        <v>287130</v>
      </c>
      <c r="BP1478">
        <v>207840</v>
      </c>
      <c r="BQ1478">
        <v>42120</v>
      </c>
      <c r="BR1478">
        <v>9930</v>
      </c>
      <c r="BS1478">
        <v>38180</v>
      </c>
      <c r="BT1478">
        <v>0</v>
      </c>
      <c r="BU1478">
        <v>327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202757.549</v>
      </c>
      <c r="CH1478">
        <v>31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13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20</v>
      </c>
      <c r="DA1478">
        <v>0</v>
      </c>
      <c r="DB1478">
        <v>2</v>
      </c>
      <c r="DC1478">
        <v>22</v>
      </c>
      <c r="DD1478">
        <v>16</v>
      </c>
      <c r="DE1478">
        <v>0</v>
      </c>
      <c r="DF1478">
        <v>32.42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2</v>
      </c>
      <c r="DS1478">
        <v>2</v>
      </c>
      <c r="DV1478" s="2"/>
      <c r="DZ1478" t="b">
        <v>1</v>
      </c>
      <c r="EA1478" s="2" t="s">
        <v>208</v>
      </c>
      <c r="ED1478" s="3">
        <v>46204</v>
      </c>
      <c r="EE1478" s="3">
        <v>46234</v>
      </c>
      <c r="EF1478" s="2" t="s">
        <v>173</v>
      </c>
      <c r="EG1478" t="b">
        <v>1</v>
      </c>
      <c r="EH1478" s="2" t="s">
        <v>174</v>
      </c>
      <c r="EK1478" s="2"/>
    </row>
    <row r="1479" spans="1:141" ht="15">
      <c r="A1479" s="3">
        <v>46204</v>
      </c>
      <c r="B1479">
        <v>7620</v>
      </c>
      <c r="D1479" s="2"/>
      <c r="E1479" t="s">
        <v>179</v>
      </c>
      <c r="F1479" s="2" t="s">
        <v>180</v>
      </c>
      <c r="G1479">
        <v>14</v>
      </c>
      <c r="H1479" s="3">
        <v>41640</v>
      </c>
      <c r="J1479">
        <v>104784.966</v>
      </c>
      <c r="K1479">
        <v>107784.933</v>
      </c>
      <c r="L1479">
        <v>128443.712</v>
      </c>
      <c r="M1479">
        <v>22</v>
      </c>
      <c r="N1479">
        <v>8</v>
      </c>
      <c r="O1479">
        <v>1</v>
      </c>
      <c r="P1479">
        <v>31</v>
      </c>
      <c r="Q1479">
        <v>100</v>
      </c>
      <c r="R1479">
        <v>100</v>
      </c>
      <c r="S1479">
        <v>4567774</v>
      </c>
      <c r="T1479">
        <v>850940</v>
      </c>
      <c r="U1479">
        <v>3716834</v>
      </c>
      <c r="V1479">
        <v>12</v>
      </c>
      <c r="W1479">
        <v>3248333</v>
      </c>
      <c r="X1479">
        <v>0</v>
      </c>
      <c r="Y1479">
        <v>0</v>
      </c>
      <c r="Z1479">
        <v>0</v>
      </c>
      <c r="AA1479">
        <v>90000</v>
      </c>
      <c r="AB1479">
        <v>0</v>
      </c>
      <c r="AC1479">
        <v>0</v>
      </c>
      <c r="AD1479">
        <v>0</v>
      </c>
      <c r="AE1479">
        <v>90000</v>
      </c>
      <c r="AF1479">
        <v>0</v>
      </c>
      <c r="AG1479">
        <v>404193</v>
      </c>
      <c r="AH1479">
        <v>0</v>
      </c>
      <c r="AI1479">
        <v>240831</v>
      </c>
      <c r="AJ1479">
        <v>645025</v>
      </c>
      <c r="AK1479">
        <v>192665</v>
      </c>
      <c r="AL1479">
        <v>0</v>
      </c>
      <c r="AM1479">
        <v>321751</v>
      </c>
      <c r="AN1479">
        <v>0</v>
      </c>
      <c r="AO1479">
        <v>50000</v>
      </c>
      <c r="AP1479">
        <v>1209441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20000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251920</v>
      </c>
      <c r="BN1479">
        <v>25190</v>
      </c>
      <c r="BO1479">
        <v>266850</v>
      </c>
      <c r="BP1479">
        <v>198700</v>
      </c>
      <c r="BQ1479">
        <v>41110</v>
      </c>
      <c r="BR1479">
        <v>9750</v>
      </c>
      <c r="BS1479">
        <v>37420</v>
      </c>
      <c r="BT1479">
        <v>0</v>
      </c>
      <c r="BU1479">
        <v>20000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198351.34099999999</v>
      </c>
      <c r="CH1479">
        <v>31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10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20</v>
      </c>
      <c r="DA1479">
        <v>0</v>
      </c>
      <c r="DB1479">
        <v>10</v>
      </c>
      <c r="DC1479">
        <v>30</v>
      </c>
      <c r="DD1479">
        <v>8</v>
      </c>
      <c r="DE1479">
        <v>0</v>
      </c>
      <c r="DF1479">
        <v>33.4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2</v>
      </c>
      <c r="DS1479">
        <v>2</v>
      </c>
      <c r="DV1479" s="2"/>
      <c r="DZ1479" t="b">
        <v>1</v>
      </c>
      <c r="EA1479" s="2" t="s">
        <v>208</v>
      </c>
      <c r="ED1479" s="3">
        <v>46204</v>
      </c>
      <c r="EE1479" s="3">
        <v>46234</v>
      </c>
      <c r="EF1479" s="2" t="s">
        <v>173</v>
      </c>
      <c r="EG1479" t="b">
        <v>1</v>
      </c>
      <c r="EH1479" s="2" t="s">
        <v>174</v>
      </c>
      <c r="EK1479" s="2"/>
    </row>
    <row r="1480" spans="1:141" ht="15">
      <c r="A1480" s="3">
        <v>46204</v>
      </c>
      <c r="B1480">
        <v>7630</v>
      </c>
      <c r="D1480" s="2"/>
      <c r="E1480" t="s">
        <v>170</v>
      </c>
      <c r="F1480" s="2" t="s">
        <v>171</v>
      </c>
      <c r="G1480">
        <v>21</v>
      </c>
      <c r="H1480" s="3">
        <v>35339</v>
      </c>
      <c r="J1480">
        <v>144844.25599999999</v>
      </c>
      <c r="K1480">
        <v>152094.23300000001</v>
      </c>
      <c r="L1480">
        <v>181245.628</v>
      </c>
      <c r="M1480">
        <v>22</v>
      </c>
      <c r="N1480">
        <v>8</v>
      </c>
      <c r="O1480">
        <v>1</v>
      </c>
      <c r="P1480">
        <v>31</v>
      </c>
      <c r="Q1480">
        <v>100</v>
      </c>
      <c r="R1480">
        <v>100</v>
      </c>
      <c r="S1480">
        <v>6715887</v>
      </c>
      <c r="T1480">
        <v>1320580</v>
      </c>
      <c r="U1480">
        <v>5395307</v>
      </c>
      <c r="V1480">
        <v>29</v>
      </c>
      <c r="W1480">
        <v>4490171</v>
      </c>
      <c r="X1480">
        <v>0</v>
      </c>
      <c r="Y1480">
        <v>0</v>
      </c>
      <c r="Z1480">
        <v>0</v>
      </c>
      <c r="AA1480">
        <v>217500</v>
      </c>
      <c r="AB1480">
        <v>0</v>
      </c>
      <c r="AC1480">
        <v>0</v>
      </c>
      <c r="AD1480">
        <v>0</v>
      </c>
      <c r="AE1480">
        <v>217500</v>
      </c>
      <c r="AF1480">
        <v>0</v>
      </c>
      <c r="AG1480">
        <v>570353</v>
      </c>
      <c r="AH1480">
        <v>0</v>
      </c>
      <c r="AI1480">
        <v>271868</v>
      </c>
      <c r="AJ1480">
        <v>842221</v>
      </c>
      <c r="AK1480">
        <v>543736</v>
      </c>
      <c r="AL1480">
        <v>0</v>
      </c>
      <c r="AM1480">
        <v>522259</v>
      </c>
      <c r="AN1480">
        <v>0</v>
      </c>
      <c r="AO1480">
        <v>65000</v>
      </c>
      <c r="AP1480">
        <v>1973216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35000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518590</v>
      </c>
      <c r="BN1480">
        <v>51850</v>
      </c>
      <c r="BO1480">
        <v>313020</v>
      </c>
      <c r="BP1480">
        <v>297520</v>
      </c>
      <c r="BQ1480">
        <v>60440</v>
      </c>
      <c r="BR1480">
        <v>13470</v>
      </c>
      <c r="BS1480">
        <v>52780</v>
      </c>
      <c r="BT1480">
        <v>10000</v>
      </c>
      <c r="BU1480">
        <v>2910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278866.17599999998</v>
      </c>
      <c r="CH1480">
        <v>31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13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20</v>
      </c>
      <c r="DA1480">
        <v>0</v>
      </c>
      <c r="DB1480">
        <v>8</v>
      </c>
      <c r="DC1480">
        <v>28</v>
      </c>
      <c r="DD1480">
        <v>16</v>
      </c>
      <c r="DE1480">
        <v>0</v>
      </c>
      <c r="DF1480">
        <v>38.42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1</v>
      </c>
      <c r="DR1480">
        <v>2</v>
      </c>
      <c r="DS1480">
        <v>2</v>
      </c>
      <c r="DV1480" s="2"/>
      <c r="DZ1480" t="b">
        <v>1</v>
      </c>
      <c r="EA1480" s="2" t="s">
        <v>209</v>
      </c>
      <c r="ED1480" s="3">
        <v>46204</v>
      </c>
      <c r="EE1480" s="3">
        <v>46234</v>
      </c>
      <c r="EF1480" s="2" t="s">
        <v>173</v>
      </c>
      <c r="EG1480" t="b">
        <v>1</v>
      </c>
      <c r="EH1480" s="2" t="s">
        <v>174</v>
      </c>
      <c r="EK1480" s="2"/>
    </row>
    <row r="1481" spans="1:141" ht="15">
      <c r="A1481" s="3">
        <v>46204</v>
      </c>
      <c r="B1481">
        <v>7630</v>
      </c>
      <c r="D1481" s="2"/>
      <c r="E1481" t="s">
        <v>176</v>
      </c>
      <c r="F1481" s="2" t="s">
        <v>177</v>
      </c>
      <c r="G1481">
        <v>5</v>
      </c>
      <c r="H1481" s="3">
        <v>38119</v>
      </c>
      <c r="J1481">
        <v>114476</v>
      </c>
      <c r="K1481">
        <v>120226</v>
      </c>
      <c r="L1481">
        <v>143269.31700000001</v>
      </c>
      <c r="M1481">
        <v>22</v>
      </c>
      <c r="N1481">
        <v>8</v>
      </c>
      <c r="O1481">
        <v>1</v>
      </c>
      <c r="P1481">
        <v>31</v>
      </c>
      <c r="Q1481">
        <v>100</v>
      </c>
      <c r="R1481">
        <v>100</v>
      </c>
      <c r="S1481">
        <v>5354573</v>
      </c>
      <c r="T1481">
        <v>941573</v>
      </c>
      <c r="U1481">
        <v>4413000</v>
      </c>
      <c r="V1481">
        <v>22</v>
      </c>
      <c r="W1481">
        <v>3548756</v>
      </c>
      <c r="X1481">
        <v>0</v>
      </c>
      <c r="Y1481">
        <v>0</v>
      </c>
      <c r="Z1481">
        <v>7500</v>
      </c>
      <c r="AA1481">
        <v>165000</v>
      </c>
      <c r="AB1481">
        <v>0</v>
      </c>
      <c r="AC1481">
        <v>0</v>
      </c>
      <c r="AD1481">
        <v>0</v>
      </c>
      <c r="AE1481">
        <v>172500</v>
      </c>
      <c r="AF1481">
        <v>0</v>
      </c>
      <c r="AG1481">
        <v>450847</v>
      </c>
      <c r="AH1481">
        <v>0</v>
      </c>
      <c r="AI1481">
        <v>268629</v>
      </c>
      <c r="AJ1481">
        <v>719477</v>
      </c>
      <c r="AK1481">
        <v>429807</v>
      </c>
      <c r="AL1481">
        <v>0</v>
      </c>
      <c r="AM1481">
        <v>384033</v>
      </c>
      <c r="AN1481">
        <v>0</v>
      </c>
      <c r="AO1481">
        <v>55000</v>
      </c>
      <c r="AP1481">
        <v>1588317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45000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299310</v>
      </c>
      <c r="BN1481">
        <v>29930</v>
      </c>
      <c r="BO1481">
        <v>281720</v>
      </c>
      <c r="BP1481">
        <v>227560</v>
      </c>
      <c r="BQ1481">
        <v>48190</v>
      </c>
      <c r="BR1481">
        <v>10650</v>
      </c>
      <c r="BS1481">
        <v>41720</v>
      </c>
      <c r="BT1481">
        <v>2000</v>
      </c>
      <c r="BU1481">
        <v>493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217305.18700000001</v>
      </c>
      <c r="CH1481">
        <v>31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11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20</v>
      </c>
      <c r="DA1481">
        <v>0</v>
      </c>
      <c r="DB1481">
        <v>10</v>
      </c>
      <c r="DC1481">
        <v>30</v>
      </c>
      <c r="DD1481">
        <v>16</v>
      </c>
      <c r="DE1481">
        <v>0</v>
      </c>
      <c r="DF1481">
        <v>35.74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2</v>
      </c>
      <c r="DS1481">
        <v>2</v>
      </c>
      <c r="DV1481" s="2"/>
      <c r="DZ1481" t="b">
        <v>1</v>
      </c>
      <c r="EA1481" s="2" t="s">
        <v>209</v>
      </c>
      <c r="ED1481" s="3">
        <v>46204</v>
      </c>
      <c r="EE1481" s="3">
        <v>46234</v>
      </c>
      <c r="EF1481" s="2" t="s">
        <v>173</v>
      </c>
      <c r="EG1481" t="b">
        <v>1</v>
      </c>
      <c r="EH1481" s="2" t="s">
        <v>174</v>
      </c>
      <c r="EK1481" s="2"/>
    </row>
    <row r="1482" spans="1:141" ht="15">
      <c r="A1482" s="3">
        <v>46204</v>
      </c>
      <c r="B1482">
        <v>7630</v>
      </c>
      <c r="D1482" s="2"/>
      <c r="E1482" t="s">
        <v>176</v>
      </c>
      <c r="F1482" s="2" t="s">
        <v>177</v>
      </c>
      <c r="G1482">
        <v>16</v>
      </c>
      <c r="H1482" s="3">
        <v>38274</v>
      </c>
      <c r="J1482">
        <v>121577</v>
      </c>
      <c r="K1482">
        <v>127077</v>
      </c>
      <c r="L1482">
        <v>151433.42499999999</v>
      </c>
      <c r="M1482">
        <v>22</v>
      </c>
      <c r="N1482">
        <v>8</v>
      </c>
      <c r="O1482">
        <v>1</v>
      </c>
      <c r="P1482">
        <v>31</v>
      </c>
      <c r="Q1482">
        <v>100</v>
      </c>
      <c r="R1482">
        <v>100</v>
      </c>
      <c r="S1482">
        <v>5628230</v>
      </c>
      <c r="T1482">
        <v>1146560</v>
      </c>
      <c r="U1482">
        <v>4481670</v>
      </c>
      <c r="V1482">
        <v>21</v>
      </c>
      <c r="W1482">
        <v>3768887</v>
      </c>
      <c r="X1482">
        <v>0</v>
      </c>
      <c r="Y1482">
        <v>0</v>
      </c>
      <c r="Z1482">
        <v>7500</v>
      </c>
      <c r="AA1482">
        <v>157500</v>
      </c>
      <c r="AB1482">
        <v>0</v>
      </c>
      <c r="AC1482">
        <v>0</v>
      </c>
      <c r="AD1482">
        <v>0</v>
      </c>
      <c r="AE1482">
        <v>165000</v>
      </c>
      <c r="AF1482">
        <v>0</v>
      </c>
      <c r="AG1482">
        <v>476538</v>
      </c>
      <c r="AH1482">
        <v>0</v>
      </c>
      <c r="AI1482">
        <v>227150</v>
      </c>
      <c r="AJ1482">
        <v>703688</v>
      </c>
      <c r="AK1482">
        <v>454300</v>
      </c>
      <c r="AL1482">
        <v>0</v>
      </c>
      <c r="AM1482">
        <v>436355</v>
      </c>
      <c r="AN1482">
        <v>0</v>
      </c>
      <c r="AO1482">
        <v>65000</v>
      </c>
      <c r="AP1482">
        <v>1659343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35000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435690</v>
      </c>
      <c r="BN1482">
        <v>43560</v>
      </c>
      <c r="BO1482">
        <v>313020</v>
      </c>
      <c r="BP1482">
        <v>247230</v>
      </c>
      <c r="BQ1482">
        <v>50650</v>
      </c>
      <c r="BR1482">
        <v>11310</v>
      </c>
      <c r="BS1482">
        <v>44100</v>
      </c>
      <c r="BT1482">
        <v>1000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232771.15400000001</v>
      </c>
      <c r="CH1482">
        <v>31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20</v>
      </c>
      <c r="DA1482">
        <v>0</v>
      </c>
      <c r="DB1482">
        <v>8</v>
      </c>
      <c r="DC1482">
        <v>28</v>
      </c>
      <c r="DD1482">
        <v>16</v>
      </c>
      <c r="DE1482">
        <v>0</v>
      </c>
      <c r="DF1482">
        <v>38.42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1</v>
      </c>
      <c r="DR1482">
        <v>2</v>
      </c>
      <c r="DS1482">
        <v>2</v>
      </c>
      <c r="DV1482" s="2"/>
      <c r="DZ1482" t="b">
        <v>1</v>
      </c>
      <c r="EA1482" s="2" t="s">
        <v>209</v>
      </c>
      <c r="ED1482" s="3">
        <v>46204</v>
      </c>
      <c r="EE1482" s="3">
        <v>46234</v>
      </c>
      <c r="EF1482" s="2" t="s">
        <v>173</v>
      </c>
      <c r="EG1482" t="b">
        <v>1</v>
      </c>
      <c r="EH1482" s="2" t="s">
        <v>174</v>
      </c>
      <c r="EK1482" s="2"/>
    </row>
    <row r="1483" spans="1:141" ht="15">
      <c r="A1483" s="3">
        <v>46204</v>
      </c>
      <c r="B1483">
        <v>7630</v>
      </c>
      <c r="D1483" s="2"/>
      <c r="E1483" t="s">
        <v>179</v>
      </c>
      <c r="F1483" s="2" t="s">
        <v>180</v>
      </c>
      <c r="G1483">
        <v>9</v>
      </c>
      <c r="H1483" s="3">
        <v>41821</v>
      </c>
      <c r="J1483">
        <v>101244.966</v>
      </c>
      <c r="K1483">
        <v>104494.933</v>
      </c>
      <c r="L1483">
        <v>124523.129</v>
      </c>
      <c r="M1483">
        <v>22</v>
      </c>
      <c r="N1483">
        <v>8</v>
      </c>
      <c r="O1483">
        <v>1</v>
      </c>
      <c r="P1483">
        <v>31</v>
      </c>
      <c r="Q1483">
        <v>100</v>
      </c>
      <c r="R1483">
        <v>100</v>
      </c>
      <c r="S1483">
        <v>4612115</v>
      </c>
      <c r="T1483">
        <v>883920</v>
      </c>
      <c r="U1483">
        <v>3728195</v>
      </c>
      <c r="V1483">
        <v>12</v>
      </c>
      <c r="W1483">
        <v>3138593</v>
      </c>
      <c r="X1483">
        <v>0</v>
      </c>
      <c r="Y1483">
        <v>0</v>
      </c>
      <c r="Z1483">
        <v>7500</v>
      </c>
      <c r="AA1483">
        <v>90000</v>
      </c>
      <c r="AB1483">
        <v>0</v>
      </c>
      <c r="AC1483">
        <v>0</v>
      </c>
      <c r="AD1483">
        <v>0</v>
      </c>
      <c r="AE1483">
        <v>97500</v>
      </c>
      <c r="AF1483">
        <v>0</v>
      </c>
      <c r="AG1483">
        <v>391855</v>
      </c>
      <c r="AH1483">
        <v>0</v>
      </c>
      <c r="AI1483">
        <v>186784</v>
      </c>
      <c r="AJ1483">
        <v>578640</v>
      </c>
      <c r="AK1483">
        <v>373569</v>
      </c>
      <c r="AL1483">
        <v>0</v>
      </c>
      <c r="AM1483">
        <v>358813</v>
      </c>
      <c r="AN1483">
        <v>0</v>
      </c>
      <c r="AO1483">
        <v>65000</v>
      </c>
      <c r="AP1483">
        <v>1376022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319890</v>
      </c>
      <c r="BN1483">
        <v>31980</v>
      </c>
      <c r="BO1483">
        <v>244720</v>
      </c>
      <c r="BP1483">
        <v>200130</v>
      </c>
      <c r="BQ1483">
        <v>41510</v>
      </c>
      <c r="BR1483">
        <v>9420</v>
      </c>
      <c r="BS1483">
        <v>36270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189429.07699999999</v>
      </c>
      <c r="CH1483">
        <v>31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13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20</v>
      </c>
      <c r="DA1483">
        <v>0</v>
      </c>
      <c r="DB1483">
        <v>8</v>
      </c>
      <c r="DC1483">
        <v>28</v>
      </c>
      <c r="DD1483">
        <v>16</v>
      </c>
      <c r="DE1483">
        <v>0</v>
      </c>
      <c r="DF1483">
        <v>38.42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2</v>
      </c>
      <c r="DS1483">
        <v>2</v>
      </c>
      <c r="DV1483" s="2"/>
      <c r="DZ1483" t="b">
        <v>1</v>
      </c>
      <c r="EA1483" s="2" t="s">
        <v>209</v>
      </c>
      <c r="ED1483" s="3">
        <v>46204</v>
      </c>
      <c r="EE1483" s="3">
        <v>46234</v>
      </c>
      <c r="EF1483" s="2" t="s">
        <v>173</v>
      </c>
      <c r="EG1483" t="b">
        <v>1</v>
      </c>
      <c r="EH1483" s="2" t="s">
        <v>174</v>
      </c>
      <c r="EK1483" s="2"/>
    </row>
    <row r="1484" spans="1:141" ht="15">
      <c r="A1484" s="3">
        <v>46204</v>
      </c>
      <c r="B1484">
        <v>7710</v>
      </c>
      <c r="D1484" s="2"/>
      <c r="E1484" t="s">
        <v>176</v>
      </c>
      <c r="F1484" s="2" t="s">
        <v>177</v>
      </c>
      <c r="G1484">
        <v>18</v>
      </c>
      <c r="H1484" s="3">
        <v>36701</v>
      </c>
      <c r="J1484">
        <v>122474</v>
      </c>
      <c r="K1484">
        <v>129599</v>
      </c>
      <c r="L1484">
        <v>154438.80799999999</v>
      </c>
      <c r="M1484">
        <v>22</v>
      </c>
      <c r="N1484">
        <v>8</v>
      </c>
      <c r="O1484">
        <v>1</v>
      </c>
      <c r="P1484">
        <v>31</v>
      </c>
      <c r="Q1484">
        <v>100</v>
      </c>
      <c r="R1484">
        <v>100</v>
      </c>
      <c r="S1484">
        <v>6816265</v>
      </c>
      <c r="T1484">
        <v>1409265</v>
      </c>
      <c r="U1484">
        <v>5407000</v>
      </c>
      <c r="V1484">
        <v>26</v>
      </c>
      <c r="W1484">
        <v>3796694</v>
      </c>
      <c r="X1484">
        <v>0</v>
      </c>
      <c r="Y1484">
        <v>0</v>
      </c>
      <c r="Z1484">
        <v>18750</v>
      </c>
      <c r="AA1484">
        <v>195000</v>
      </c>
      <c r="AB1484">
        <v>0</v>
      </c>
      <c r="AC1484">
        <v>0</v>
      </c>
      <c r="AD1484">
        <v>0</v>
      </c>
      <c r="AE1484">
        <v>213750</v>
      </c>
      <c r="AF1484">
        <v>0</v>
      </c>
      <c r="AG1484">
        <v>485996</v>
      </c>
      <c r="AH1484">
        <v>0</v>
      </c>
      <c r="AI1484">
        <v>839761</v>
      </c>
      <c r="AJ1484">
        <v>1325757</v>
      </c>
      <c r="AK1484">
        <v>694974</v>
      </c>
      <c r="AL1484">
        <v>0</v>
      </c>
      <c r="AM1484">
        <v>665090</v>
      </c>
      <c r="AN1484">
        <v>0</v>
      </c>
      <c r="AO1484">
        <v>65000</v>
      </c>
      <c r="AP1484">
        <v>2750821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55000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591480</v>
      </c>
      <c r="BN1484">
        <v>59140</v>
      </c>
      <c r="BO1484">
        <v>313020</v>
      </c>
      <c r="BP1484">
        <v>298190</v>
      </c>
      <c r="BQ1484">
        <v>61350</v>
      </c>
      <c r="BR1484">
        <v>11390</v>
      </c>
      <c r="BS1484">
        <v>44960</v>
      </c>
      <c r="BT1484">
        <v>21000</v>
      </c>
      <c r="BU1484">
        <v>8735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261254.04399999999</v>
      </c>
      <c r="CH1484">
        <v>31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13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20</v>
      </c>
      <c r="DA1484">
        <v>0</v>
      </c>
      <c r="DB1484">
        <v>29</v>
      </c>
      <c r="DC1484">
        <v>49</v>
      </c>
      <c r="DD1484">
        <v>24</v>
      </c>
      <c r="DE1484">
        <v>0</v>
      </c>
      <c r="DF1484">
        <v>57.42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2</v>
      </c>
      <c r="DS1484">
        <v>2</v>
      </c>
      <c r="DV1484" s="2"/>
      <c r="DZ1484" t="b">
        <v>1</v>
      </c>
      <c r="EA1484" s="2" t="s">
        <v>210</v>
      </c>
      <c r="ED1484" s="3">
        <v>46204</v>
      </c>
      <c r="EE1484" s="3">
        <v>46234</v>
      </c>
      <c r="EF1484" s="2" t="s">
        <v>173</v>
      </c>
      <c r="EG1484" t="b">
        <v>1</v>
      </c>
      <c r="EH1484" s="2" t="s">
        <v>174</v>
      </c>
      <c r="EK1484" s="2"/>
    </row>
    <row r="1485" spans="1:141" ht="15">
      <c r="A1485" s="3">
        <v>46204</v>
      </c>
      <c r="B1485">
        <v>7710</v>
      </c>
      <c r="D1485" s="2"/>
      <c r="E1485" t="s">
        <v>176</v>
      </c>
      <c r="F1485" s="2" t="s">
        <v>177</v>
      </c>
      <c r="G1485">
        <v>15</v>
      </c>
      <c r="H1485" s="3">
        <v>37747</v>
      </c>
      <c r="J1485">
        <v>121088</v>
      </c>
      <c r="K1485">
        <v>127088</v>
      </c>
      <c r="L1485">
        <v>151446.533</v>
      </c>
      <c r="M1485">
        <v>22</v>
      </c>
      <c r="N1485">
        <v>8</v>
      </c>
      <c r="O1485">
        <v>1</v>
      </c>
      <c r="P1485">
        <v>31</v>
      </c>
      <c r="Q1485">
        <v>100</v>
      </c>
      <c r="R1485">
        <v>100</v>
      </c>
      <c r="S1485">
        <v>5861509</v>
      </c>
      <c r="T1485">
        <v>1178660</v>
      </c>
      <c r="U1485">
        <v>4682849</v>
      </c>
      <c r="V1485">
        <v>23</v>
      </c>
      <c r="W1485">
        <v>3753728</v>
      </c>
      <c r="X1485">
        <v>0</v>
      </c>
      <c r="Y1485">
        <v>0</v>
      </c>
      <c r="Z1485">
        <v>7500</v>
      </c>
      <c r="AA1485">
        <v>172500</v>
      </c>
      <c r="AB1485">
        <v>0</v>
      </c>
      <c r="AC1485">
        <v>0</v>
      </c>
      <c r="AD1485">
        <v>0</v>
      </c>
      <c r="AE1485">
        <v>180000</v>
      </c>
      <c r="AF1485">
        <v>0</v>
      </c>
      <c r="AG1485">
        <v>476580</v>
      </c>
      <c r="AH1485">
        <v>0</v>
      </c>
      <c r="AI1485">
        <v>624716</v>
      </c>
      <c r="AJ1485">
        <v>1101296</v>
      </c>
      <c r="AK1485">
        <v>227169</v>
      </c>
      <c r="AL1485">
        <v>0</v>
      </c>
      <c r="AM1485">
        <v>504316</v>
      </c>
      <c r="AN1485">
        <v>0</v>
      </c>
      <c r="AO1485">
        <v>50000</v>
      </c>
      <c r="AP1485">
        <v>1882781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45000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460540</v>
      </c>
      <c r="BN1485">
        <v>46050</v>
      </c>
      <c r="BO1485">
        <v>291220</v>
      </c>
      <c r="BP1485">
        <v>248730</v>
      </c>
      <c r="BQ1485">
        <v>52750</v>
      </c>
      <c r="BR1485">
        <v>11270</v>
      </c>
      <c r="BS1485">
        <v>44100</v>
      </c>
      <c r="BT1485">
        <v>23000</v>
      </c>
      <c r="BU1485">
        <v>1000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203175.30799999999</v>
      </c>
      <c r="CH1485">
        <v>31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20</v>
      </c>
      <c r="DA1485">
        <v>0</v>
      </c>
      <c r="DB1485">
        <v>22</v>
      </c>
      <c r="DC1485">
        <v>42</v>
      </c>
      <c r="DD1485">
        <v>8</v>
      </c>
      <c r="DE1485">
        <v>0</v>
      </c>
      <c r="DF1485">
        <v>44.4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2.5</v>
      </c>
      <c r="DR1485">
        <v>2</v>
      </c>
      <c r="DS1485">
        <v>2</v>
      </c>
      <c r="DV1485" s="2"/>
      <c r="DZ1485" t="b">
        <v>1</v>
      </c>
      <c r="EA1485" s="2" t="s">
        <v>210</v>
      </c>
      <c r="ED1485" s="3">
        <v>46204</v>
      </c>
      <c r="EE1485" s="3">
        <v>46234</v>
      </c>
      <c r="EF1485" s="2" t="s">
        <v>173</v>
      </c>
      <c r="EG1485" t="b">
        <v>1</v>
      </c>
      <c r="EH1485" s="2" t="s">
        <v>174</v>
      </c>
      <c r="EK1485" s="2"/>
    </row>
    <row r="1486" spans="1:141" ht="15">
      <c r="A1486" s="3">
        <v>46204</v>
      </c>
      <c r="B1486">
        <v>7710</v>
      </c>
      <c r="D1486" s="2"/>
      <c r="E1486" t="s">
        <v>176</v>
      </c>
      <c r="F1486" s="2" t="s">
        <v>177</v>
      </c>
      <c r="G1486">
        <v>5</v>
      </c>
      <c r="H1486" s="3">
        <v>38061</v>
      </c>
      <c r="J1486">
        <v>114476</v>
      </c>
      <c r="K1486">
        <v>119976</v>
      </c>
      <c r="L1486">
        <v>142971.4</v>
      </c>
      <c r="M1486">
        <v>22</v>
      </c>
      <c r="N1486">
        <v>8</v>
      </c>
      <c r="O1486">
        <v>1</v>
      </c>
      <c r="P1486">
        <v>31</v>
      </c>
      <c r="Q1486">
        <v>100</v>
      </c>
      <c r="R1486">
        <v>100</v>
      </c>
      <c r="S1486">
        <v>5766954</v>
      </c>
      <c r="T1486">
        <v>1137370</v>
      </c>
      <c r="U1486">
        <v>4629584</v>
      </c>
      <c r="V1486">
        <v>22</v>
      </c>
      <c r="W1486">
        <v>3548756</v>
      </c>
      <c r="X1486">
        <v>0</v>
      </c>
      <c r="Y1486">
        <v>0</v>
      </c>
      <c r="Z1486">
        <v>0</v>
      </c>
      <c r="AA1486">
        <v>165000</v>
      </c>
      <c r="AB1486">
        <v>0</v>
      </c>
      <c r="AC1486">
        <v>0</v>
      </c>
      <c r="AD1486">
        <v>0</v>
      </c>
      <c r="AE1486">
        <v>165000</v>
      </c>
      <c r="AF1486">
        <v>0</v>
      </c>
      <c r="AG1486">
        <v>449910</v>
      </c>
      <c r="AH1486">
        <v>0</v>
      </c>
      <c r="AI1486">
        <v>482528</v>
      </c>
      <c r="AJ1486">
        <v>932438</v>
      </c>
      <c r="AK1486">
        <v>643371</v>
      </c>
      <c r="AL1486">
        <v>0</v>
      </c>
      <c r="AM1486">
        <v>397389</v>
      </c>
      <c r="AN1486">
        <v>0</v>
      </c>
      <c r="AO1486">
        <v>45000</v>
      </c>
      <c r="AP1486">
        <v>2018198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35000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395040</v>
      </c>
      <c r="BN1486">
        <v>39500</v>
      </c>
      <c r="BO1486">
        <v>313020</v>
      </c>
      <c r="BP1486">
        <v>253630</v>
      </c>
      <c r="BQ1486">
        <v>51900</v>
      </c>
      <c r="BR1486">
        <v>10650</v>
      </c>
      <c r="BS1486">
        <v>41630</v>
      </c>
      <c r="BT1486">
        <v>17000</v>
      </c>
      <c r="BU1486">
        <v>15000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233083.65900000001</v>
      </c>
      <c r="CH1486">
        <v>31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9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20</v>
      </c>
      <c r="DA1486">
        <v>0</v>
      </c>
      <c r="DB1486">
        <v>18</v>
      </c>
      <c r="DC1486">
        <v>38</v>
      </c>
      <c r="DD1486">
        <v>24</v>
      </c>
      <c r="DE1486">
        <v>0</v>
      </c>
      <c r="DF1486">
        <v>37.06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1</v>
      </c>
      <c r="DR1486">
        <v>2</v>
      </c>
      <c r="DS1486">
        <v>2</v>
      </c>
      <c r="DV1486" s="2"/>
      <c r="DZ1486" t="b">
        <v>1</v>
      </c>
      <c r="EA1486" s="2" t="s">
        <v>210</v>
      </c>
      <c r="ED1486" s="3">
        <v>46204</v>
      </c>
      <c r="EE1486" s="3">
        <v>46234</v>
      </c>
      <c r="EF1486" s="2" t="s">
        <v>173</v>
      </c>
      <c r="EG1486" t="b">
        <v>1</v>
      </c>
      <c r="EH1486" s="2" t="s">
        <v>174</v>
      </c>
      <c r="EK1486" s="2"/>
    </row>
    <row r="1487" spans="1:141" ht="15">
      <c r="A1487" s="3">
        <v>46204</v>
      </c>
      <c r="B1487">
        <v>7710</v>
      </c>
      <c r="D1487" s="2"/>
      <c r="E1487" t="s">
        <v>176</v>
      </c>
      <c r="F1487" s="2" t="s">
        <v>177</v>
      </c>
      <c r="G1487">
        <v>3</v>
      </c>
      <c r="H1487" s="3">
        <v>38224</v>
      </c>
      <c r="J1487">
        <v>112762</v>
      </c>
      <c r="K1487">
        <v>118012</v>
      </c>
      <c r="L1487">
        <v>140630.967</v>
      </c>
      <c r="M1487">
        <v>22</v>
      </c>
      <c r="N1487">
        <v>8</v>
      </c>
      <c r="O1487">
        <v>1</v>
      </c>
      <c r="P1487">
        <v>31</v>
      </c>
      <c r="Q1487">
        <v>100</v>
      </c>
      <c r="R1487">
        <v>100</v>
      </c>
      <c r="S1487">
        <v>5657587</v>
      </c>
      <c r="T1487">
        <v>1074950</v>
      </c>
      <c r="U1487">
        <v>4582637</v>
      </c>
      <c r="V1487">
        <v>21</v>
      </c>
      <c r="W1487">
        <v>3495622</v>
      </c>
      <c r="X1487">
        <v>0</v>
      </c>
      <c r="Y1487">
        <v>0</v>
      </c>
      <c r="Z1487">
        <v>0</v>
      </c>
      <c r="AA1487">
        <v>157500</v>
      </c>
      <c r="AB1487">
        <v>0</v>
      </c>
      <c r="AC1487">
        <v>0</v>
      </c>
      <c r="AD1487">
        <v>0</v>
      </c>
      <c r="AE1487">
        <v>157500</v>
      </c>
      <c r="AF1487">
        <v>0</v>
      </c>
      <c r="AG1487">
        <v>442545</v>
      </c>
      <c r="AH1487">
        <v>0</v>
      </c>
      <c r="AI1487">
        <v>685575</v>
      </c>
      <c r="AJ1487">
        <v>1128120</v>
      </c>
      <c r="AK1487">
        <v>210946</v>
      </c>
      <c r="AL1487">
        <v>0</v>
      </c>
      <c r="AM1487">
        <v>570399</v>
      </c>
      <c r="AN1487">
        <v>0</v>
      </c>
      <c r="AO1487">
        <v>60000</v>
      </c>
      <c r="AP1487">
        <v>1969465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35000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361510</v>
      </c>
      <c r="BN1487">
        <v>36150</v>
      </c>
      <c r="BO1487">
        <v>307700</v>
      </c>
      <c r="BP1487">
        <v>267230</v>
      </c>
      <c r="BQ1487">
        <v>50920</v>
      </c>
      <c r="BR1487">
        <v>10490</v>
      </c>
      <c r="BS1487">
        <v>40950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207313.65900000001</v>
      </c>
      <c r="CH1487">
        <v>31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12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20</v>
      </c>
      <c r="DA1487">
        <v>0</v>
      </c>
      <c r="DB1487">
        <v>26</v>
      </c>
      <c r="DC1487">
        <v>46</v>
      </c>
      <c r="DD1487">
        <v>8</v>
      </c>
      <c r="DE1487">
        <v>0</v>
      </c>
      <c r="DF1487">
        <v>54.08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1</v>
      </c>
      <c r="DR1487">
        <v>2</v>
      </c>
      <c r="DS1487">
        <v>2</v>
      </c>
      <c r="DV1487" s="2"/>
      <c r="DZ1487" t="b">
        <v>1</v>
      </c>
      <c r="EA1487" s="2" t="s">
        <v>210</v>
      </c>
      <c r="ED1487" s="3">
        <v>46204</v>
      </c>
      <c r="EE1487" s="3">
        <v>46234</v>
      </c>
      <c r="EF1487" s="2" t="s">
        <v>173</v>
      </c>
      <c r="EG1487" t="b">
        <v>1</v>
      </c>
      <c r="EH1487" s="2" t="s">
        <v>174</v>
      </c>
      <c r="EK1487" s="2"/>
    </row>
    <row r="1488" spans="1:141" ht="15">
      <c r="A1488" s="3">
        <v>46204</v>
      </c>
      <c r="B1488">
        <v>7710</v>
      </c>
      <c r="D1488" s="2"/>
      <c r="E1488" t="s">
        <v>176</v>
      </c>
      <c r="F1488" s="2" t="s">
        <v>177</v>
      </c>
      <c r="G1488">
        <v>8</v>
      </c>
      <c r="H1488" s="3">
        <v>38274</v>
      </c>
      <c r="J1488">
        <v>116766</v>
      </c>
      <c r="K1488">
        <v>122391</v>
      </c>
      <c r="L1488">
        <v>145849.27499999999</v>
      </c>
      <c r="M1488">
        <v>22</v>
      </c>
      <c r="N1488">
        <v>8</v>
      </c>
      <c r="O1488">
        <v>1</v>
      </c>
      <c r="P1488">
        <v>31</v>
      </c>
      <c r="Q1488">
        <v>100</v>
      </c>
      <c r="R1488">
        <v>100</v>
      </c>
      <c r="S1488">
        <v>6120874</v>
      </c>
      <c r="T1488">
        <v>1127120</v>
      </c>
      <c r="U1488">
        <v>4993754</v>
      </c>
      <c r="V1488">
        <v>21</v>
      </c>
      <c r="W1488">
        <v>3619746</v>
      </c>
      <c r="X1488">
        <v>0</v>
      </c>
      <c r="Y1488">
        <v>0</v>
      </c>
      <c r="Z1488">
        <v>11250</v>
      </c>
      <c r="AA1488">
        <v>157500</v>
      </c>
      <c r="AB1488">
        <v>0</v>
      </c>
      <c r="AC1488">
        <v>0</v>
      </c>
      <c r="AD1488">
        <v>0</v>
      </c>
      <c r="AE1488">
        <v>168750</v>
      </c>
      <c r="AF1488">
        <v>0</v>
      </c>
      <c r="AG1488">
        <v>458966</v>
      </c>
      <c r="AH1488">
        <v>0</v>
      </c>
      <c r="AI1488">
        <v>738361</v>
      </c>
      <c r="AJ1488">
        <v>1197328</v>
      </c>
      <c r="AK1488">
        <v>437547</v>
      </c>
      <c r="AL1488">
        <v>0</v>
      </c>
      <c r="AM1488">
        <v>602503</v>
      </c>
      <c r="AN1488">
        <v>0</v>
      </c>
      <c r="AO1488">
        <v>60000</v>
      </c>
      <c r="AP1488">
        <v>2297378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35000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371310</v>
      </c>
      <c r="BN1488">
        <v>37130</v>
      </c>
      <c r="BO1488">
        <v>313020</v>
      </c>
      <c r="BP1488">
        <v>273240</v>
      </c>
      <c r="BQ1488">
        <v>55090</v>
      </c>
      <c r="BR1488">
        <v>10860</v>
      </c>
      <c r="BS1488">
        <v>42470</v>
      </c>
      <c r="BT1488">
        <v>24000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256065.538</v>
      </c>
      <c r="CH1488">
        <v>31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12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20</v>
      </c>
      <c r="DA1488">
        <v>0</v>
      </c>
      <c r="DB1488">
        <v>27</v>
      </c>
      <c r="DC1488">
        <v>47</v>
      </c>
      <c r="DD1488">
        <v>16</v>
      </c>
      <c r="DE1488">
        <v>0</v>
      </c>
      <c r="DF1488">
        <v>55.08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2</v>
      </c>
      <c r="DS1488">
        <v>2</v>
      </c>
      <c r="DV1488" s="2"/>
      <c r="DZ1488" t="b">
        <v>1</v>
      </c>
      <c r="EA1488" s="2" t="s">
        <v>210</v>
      </c>
      <c r="ED1488" s="3">
        <v>46204</v>
      </c>
      <c r="EE1488" s="3">
        <v>46234</v>
      </c>
      <c r="EF1488" s="2" t="s">
        <v>173</v>
      </c>
      <c r="EG1488" t="b">
        <v>1</v>
      </c>
      <c r="EH1488" s="2" t="s">
        <v>174</v>
      </c>
      <c r="EK1488" s="2"/>
    </row>
    <row r="1489" spans="1:141" ht="15">
      <c r="A1489" s="3">
        <v>46204</v>
      </c>
      <c r="B1489">
        <v>7710</v>
      </c>
      <c r="D1489" s="2"/>
      <c r="E1489" t="s">
        <v>176</v>
      </c>
      <c r="F1489" s="2" t="s">
        <v>177</v>
      </c>
      <c r="G1489">
        <v>5</v>
      </c>
      <c r="H1489" s="3">
        <v>38516</v>
      </c>
      <c r="J1489">
        <v>114476</v>
      </c>
      <c r="K1489">
        <v>119976</v>
      </c>
      <c r="L1489">
        <v>142971.4</v>
      </c>
      <c r="M1489">
        <v>22</v>
      </c>
      <c r="N1489">
        <v>8</v>
      </c>
      <c r="O1489">
        <v>1</v>
      </c>
      <c r="P1489">
        <v>31</v>
      </c>
      <c r="Q1489">
        <v>100</v>
      </c>
      <c r="R1489">
        <v>100</v>
      </c>
      <c r="S1489">
        <v>6780869</v>
      </c>
      <c r="T1489">
        <v>1350869</v>
      </c>
      <c r="U1489">
        <v>5430000</v>
      </c>
      <c r="V1489">
        <v>21</v>
      </c>
      <c r="W1489">
        <v>3548756</v>
      </c>
      <c r="X1489">
        <v>0</v>
      </c>
      <c r="Y1489">
        <v>0</v>
      </c>
      <c r="Z1489">
        <v>7500</v>
      </c>
      <c r="AA1489">
        <v>157500</v>
      </c>
      <c r="AB1489">
        <v>0</v>
      </c>
      <c r="AC1489">
        <v>0</v>
      </c>
      <c r="AD1489">
        <v>0</v>
      </c>
      <c r="AE1489">
        <v>165000</v>
      </c>
      <c r="AF1489">
        <v>0</v>
      </c>
      <c r="AG1489">
        <v>449910</v>
      </c>
      <c r="AH1489">
        <v>0</v>
      </c>
      <c r="AI1489">
        <v>455721</v>
      </c>
      <c r="AJ1489">
        <v>905631</v>
      </c>
      <c r="AK1489">
        <v>643371</v>
      </c>
      <c r="AL1489">
        <v>0</v>
      </c>
      <c r="AM1489">
        <v>408111</v>
      </c>
      <c r="AN1489">
        <v>0</v>
      </c>
      <c r="AO1489">
        <v>45000</v>
      </c>
      <c r="AP1489">
        <v>2002113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65000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1000000</v>
      </c>
      <c r="BK1489">
        <v>0</v>
      </c>
      <c r="BL1489">
        <v>0</v>
      </c>
      <c r="BM1489">
        <v>562780</v>
      </c>
      <c r="BN1489">
        <v>56270</v>
      </c>
      <c r="BO1489">
        <v>312170</v>
      </c>
      <c r="BP1489">
        <v>294870</v>
      </c>
      <c r="BQ1489">
        <v>61030</v>
      </c>
      <c r="BR1489">
        <v>10650</v>
      </c>
      <c r="BS1489">
        <v>41630</v>
      </c>
      <c r="BT1489">
        <v>3000</v>
      </c>
      <c r="BU1489">
        <v>8469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230149.38500000001</v>
      </c>
      <c r="CH1489">
        <v>31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9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20</v>
      </c>
      <c r="DA1489">
        <v>0</v>
      </c>
      <c r="DB1489">
        <v>17</v>
      </c>
      <c r="DC1489">
        <v>37</v>
      </c>
      <c r="DD1489">
        <v>24</v>
      </c>
      <c r="DE1489">
        <v>0</v>
      </c>
      <c r="DF1489">
        <v>38.06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1</v>
      </c>
      <c r="DR1489">
        <v>2</v>
      </c>
      <c r="DS1489">
        <v>2</v>
      </c>
      <c r="DV1489" s="2"/>
      <c r="DZ1489" t="b">
        <v>1</v>
      </c>
      <c r="EA1489" s="2" t="s">
        <v>210</v>
      </c>
      <c r="ED1489" s="3">
        <v>46204</v>
      </c>
      <c r="EE1489" s="3">
        <v>46234</v>
      </c>
      <c r="EF1489" s="2" t="s">
        <v>173</v>
      </c>
      <c r="EG1489" t="b">
        <v>1</v>
      </c>
      <c r="EH1489" s="2" t="s">
        <v>174</v>
      </c>
      <c r="EK1489" s="2"/>
    </row>
    <row r="1490" spans="1:141" ht="15">
      <c r="A1490" s="3">
        <v>46204</v>
      </c>
      <c r="B1490">
        <v>7710</v>
      </c>
      <c r="D1490" s="2"/>
      <c r="E1490" t="s">
        <v>176</v>
      </c>
      <c r="F1490" s="2" t="s">
        <v>177</v>
      </c>
      <c r="G1490">
        <v>1</v>
      </c>
      <c r="H1490" s="3">
        <v>38600</v>
      </c>
      <c r="J1490">
        <v>110982</v>
      </c>
      <c r="K1490">
        <v>115982</v>
      </c>
      <c r="L1490">
        <v>138211.883</v>
      </c>
      <c r="M1490">
        <v>22</v>
      </c>
      <c r="N1490">
        <v>8</v>
      </c>
      <c r="O1490">
        <v>1</v>
      </c>
      <c r="P1490">
        <v>31</v>
      </c>
      <c r="Q1490">
        <v>100</v>
      </c>
      <c r="R1490">
        <v>100</v>
      </c>
      <c r="S1490">
        <v>6109027</v>
      </c>
      <c r="T1490">
        <v>1279400</v>
      </c>
      <c r="U1490">
        <v>4829627</v>
      </c>
      <c r="V1490">
        <v>20</v>
      </c>
      <c r="W1490">
        <v>3440442</v>
      </c>
      <c r="X1490">
        <v>0</v>
      </c>
      <c r="Y1490">
        <v>0</v>
      </c>
      <c r="Z1490">
        <v>0</v>
      </c>
      <c r="AA1490">
        <v>150000</v>
      </c>
      <c r="AB1490">
        <v>0</v>
      </c>
      <c r="AC1490">
        <v>0</v>
      </c>
      <c r="AD1490">
        <v>0</v>
      </c>
      <c r="AE1490">
        <v>150000</v>
      </c>
      <c r="AF1490">
        <v>0</v>
      </c>
      <c r="AG1490">
        <v>434932</v>
      </c>
      <c r="AH1490">
        <v>0</v>
      </c>
      <c r="AI1490">
        <v>673782</v>
      </c>
      <c r="AJ1490">
        <v>1108715</v>
      </c>
      <c r="AK1490">
        <v>829271</v>
      </c>
      <c r="AL1490">
        <v>0</v>
      </c>
      <c r="AM1490">
        <v>515599</v>
      </c>
      <c r="AN1490">
        <v>0</v>
      </c>
      <c r="AO1490">
        <v>55000</v>
      </c>
      <c r="AP1490">
        <v>2508585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10000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541710</v>
      </c>
      <c r="BN1490">
        <v>54170</v>
      </c>
      <c r="BO1490">
        <v>310310</v>
      </c>
      <c r="BP1490">
        <v>264650</v>
      </c>
      <c r="BQ1490">
        <v>54980</v>
      </c>
      <c r="BR1490">
        <v>10330</v>
      </c>
      <c r="BS1490">
        <v>40250</v>
      </c>
      <c r="BT1490">
        <v>2000</v>
      </c>
      <c r="BU1490">
        <v>1000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222730.72500000001</v>
      </c>
      <c r="CH1490">
        <v>31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11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20</v>
      </c>
      <c r="DA1490">
        <v>0</v>
      </c>
      <c r="DB1490">
        <v>26</v>
      </c>
      <c r="DC1490">
        <v>46</v>
      </c>
      <c r="DD1490">
        <v>32</v>
      </c>
      <c r="DE1490">
        <v>0</v>
      </c>
      <c r="DF1490">
        <v>49.74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2</v>
      </c>
      <c r="DS1490">
        <v>2</v>
      </c>
      <c r="DV1490" s="2"/>
      <c r="DZ1490" t="b">
        <v>1</v>
      </c>
      <c r="EA1490" s="2" t="s">
        <v>210</v>
      </c>
      <c r="ED1490" s="3">
        <v>46204</v>
      </c>
      <c r="EE1490" s="3">
        <v>46234</v>
      </c>
      <c r="EF1490" s="2" t="s">
        <v>173</v>
      </c>
      <c r="EG1490" t="b">
        <v>1</v>
      </c>
      <c r="EH1490" s="2" t="s">
        <v>174</v>
      </c>
      <c r="EK1490" s="2"/>
    </row>
    <row r="1491" spans="1:141" ht="15">
      <c r="A1491" s="3">
        <v>46204</v>
      </c>
      <c r="B1491">
        <v>7710</v>
      </c>
      <c r="D1491" s="2"/>
      <c r="E1491" t="s">
        <v>176</v>
      </c>
      <c r="F1491" s="2" t="s">
        <v>177</v>
      </c>
      <c r="G1491">
        <v>3</v>
      </c>
      <c r="H1491" s="3">
        <v>38663</v>
      </c>
      <c r="J1491">
        <v>112762</v>
      </c>
      <c r="K1491">
        <v>118012</v>
      </c>
      <c r="L1491">
        <v>140630.967</v>
      </c>
      <c r="M1491">
        <v>22</v>
      </c>
      <c r="N1491">
        <v>8</v>
      </c>
      <c r="O1491">
        <v>1</v>
      </c>
      <c r="P1491">
        <v>31</v>
      </c>
      <c r="Q1491">
        <v>100</v>
      </c>
      <c r="R1491">
        <v>100</v>
      </c>
      <c r="S1491">
        <v>6345991</v>
      </c>
      <c r="T1491">
        <v>1175991</v>
      </c>
      <c r="U1491">
        <v>5170000</v>
      </c>
      <c r="V1491">
        <v>20</v>
      </c>
      <c r="W1491">
        <v>3495622</v>
      </c>
      <c r="X1491">
        <v>0</v>
      </c>
      <c r="Y1491">
        <v>0</v>
      </c>
      <c r="Z1491">
        <v>7500</v>
      </c>
      <c r="AA1491">
        <v>150000</v>
      </c>
      <c r="AB1491">
        <v>0</v>
      </c>
      <c r="AC1491">
        <v>0</v>
      </c>
      <c r="AD1491">
        <v>0</v>
      </c>
      <c r="AE1491">
        <v>157500</v>
      </c>
      <c r="AF1491">
        <v>0</v>
      </c>
      <c r="AG1491">
        <v>442545</v>
      </c>
      <c r="AH1491">
        <v>0</v>
      </c>
      <c r="AI1491">
        <v>527366</v>
      </c>
      <c r="AJ1491">
        <v>969911</v>
      </c>
      <c r="AK1491">
        <v>1054732</v>
      </c>
      <c r="AL1491">
        <v>0</v>
      </c>
      <c r="AM1491">
        <v>457753</v>
      </c>
      <c r="AN1491">
        <v>0</v>
      </c>
      <c r="AO1491">
        <v>50000</v>
      </c>
      <c r="AP1491">
        <v>2532396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105473</v>
      </c>
      <c r="AZ1491">
        <v>0</v>
      </c>
      <c r="BA1491">
        <v>0</v>
      </c>
      <c r="BB1491">
        <v>55000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430230</v>
      </c>
      <c r="BN1491">
        <v>43020</v>
      </c>
      <c r="BO1491">
        <v>300720</v>
      </c>
      <c r="BP1491">
        <v>272290</v>
      </c>
      <c r="BQ1491">
        <v>57110</v>
      </c>
      <c r="BR1491">
        <v>10490</v>
      </c>
      <c r="BS1491">
        <v>40950</v>
      </c>
      <c r="BT1491">
        <v>15000</v>
      </c>
      <c r="BU1491">
        <v>6181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187735.87899999999</v>
      </c>
      <c r="CH1491">
        <v>31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10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20</v>
      </c>
      <c r="DA1491">
        <v>0</v>
      </c>
      <c r="DB1491">
        <v>20</v>
      </c>
      <c r="DC1491">
        <v>40</v>
      </c>
      <c r="DD1491">
        <v>40</v>
      </c>
      <c r="DE1491">
        <v>0</v>
      </c>
      <c r="DF1491">
        <v>43.4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2</v>
      </c>
      <c r="DR1491">
        <v>2</v>
      </c>
      <c r="DS1491">
        <v>2</v>
      </c>
      <c r="DV1491" s="2"/>
      <c r="DZ1491" t="b">
        <v>1</v>
      </c>
      <c r="EA1491" s="2" t="s">
        <v>210</v>
      </c>
      <c r="ED1491" s="3">
        <v>46204</v>
      </c>
      <c r="EE1491" s="3">
        <v>46234</v>
      </c>
      <c r="EF1491" s="2" t="s">
        <v>173</v>
      </c>
      <c r="EG1491" t="b">
        <v>1</v>
      </c>
      <c r="EH1491" s="2" t="s">
        <v>174</v>
      </c>
      <c r="EK1491" s="2"/>
    </row>
    <row r="1492" spans="1:141" ht="15">
      <c r="A1492" s="3">
        <v>46204</v>
      </c>
      <c r="B1492">
        <v>7710</v>
      </c>
      <c r="D1492" s="2"/>
      <c r="E1492" t="s">
        <v>179</v>
      </c>
      <c r="F1492" s="2" t="s">
        <v>180</v>
      </c>
      <c r="G1492">
        <v>14</v>
      </c>
      <c r="H1492" s="3">
        <v>38663</v>
      </c>
      <c r="J1492">
        <v>104784.966</v>
      </c>
      <c r="K1492">
        <v>110034.933</v>
      </c>
      <c r="L1492">
        <v>131124.962</v>
      </c>
      <c r="M1492">
        <v>22</v>
      </c>
      <c r="N1492">
        <v>8</v>
      </c>
      <c r="O1492">
        <v>1</v>
      </c>
      <c r="P1492">
        <v>31</v>
      </c>
      <c r="Q1492">
        <v>100</v>
      </c>
      <c r="R1492">
        <v>100</v>
      </c>
      <c r="S1492">
        <v>5460068</v>
      </c>
      <c r="T1492">
        <v>963510</v>
      </c>
      <c r="U1492">
        <v>4496558</v>
      </c>
      <c r="V1492">
        <v>20</v>
      </c>
      <c r="W1492">
        <v>3248333</v>
      </c>
      <c r="X1492">
        <v>0</v>
      </c>
      <c r="Y1492">
        <v>0</v>
      </c>
      <c r="Z1492">
        <v>7500</v>
      </c>
      <c r="AA1492">
        <v>150000</v>
      </c>
      <c r="AB1492">
        <v>0</v>
      </c>
      <c r="AC1492">
        <v>0</v>
      </c>
      <c r="AD1492">
        <v>0</v>
      </c>
      <c r="AE1492">
        <v>157500</v>
      </c>
      <c r="AF1492">
        <v>0</v>
      </c>
      <c r="AG1492">
        <v>412630</v>
      </c>
      <c r="AH1492">
        <v>0</v>
      </c>
      <c r="AI1492">
        <v>491718</v>
      </c>
      <c r="AJ1492">
        <v>904349</v>
      </c>
      <c r="AK1492">
        <v>590062</v>
      </c>
      <c r="AL1492">
        <v>0</v>
      </c>
      <c r="AM1492">
        <v>449824</v>
      </c>
      <c r="AN1492">
        <v>0</v>
      </c>
      <c r="AO1492">
        <v>55000</v>
      </c>
      <c r="AP1492">
        <v>1999235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55000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321900</v>
      </c>
      <c r="BN1492">
        <v>32190</v>
      </c>
      <c r="BO1492">
        <v>272980</v>
      </c>
      <c r="BP1492">
        <v>239370</v>
      </c>
      <c r="BQ1492">
        <v>49140</v>
      </c>
      <c r="BR1492">
        <v>9750</v>
      </c>
      <c r="BS1492">
        <v>38180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204176.769</v>
      </c>
      <c r="CH1492">
        <v>31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11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20</v>
      </c>
      <c r="DA1492">
        <v>0</v>
      </c>
      <c r="DB1492">
        <v>20</v>
      </c>
      <c r="DC1492">
        <v>40</v>
      </c>
      <c r="DD1492">
        <v>24</v>
      </c>
      <c r="DE1492">
        <v>0</v>
      </c>
      <c r="DF1492">
        <v>45.74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2</v>
      </c>
      <c r="DS1492">
        <v>2</v>
      </c>
      <c r="DV1492" s="2"/>
      <c r="DZ1492" t="b">
        <v>1</v>
      </c>
      <c r="EA1492" s="2" t="s">
        <v>210</v>
      </c>
      <c r="ED1492" s="3">
        <v>46204</v>
      </c>
      <c r="EE1492" s="3">
        <v>46234</v>
      </c>
      <c r="EF1492" s="2" t="s">
        <v>173</v>
      </c>
      <c r="EG1492" t="b">
        <v>1</v>
      </c>
      <c r="EH1492" s="2" t="s">
        <v>174</v>
      </c>
      <c r="EK1492" s="2"/>
    </row>
    <row r="1493" spans="1:141" ht="15">
      <c r="A1493" s="3">
        <v>46204</v>
      </c>
      <c r="B1493">
        <v>7810</v>
      </c>
      <c r="D1493" s="2"/>
      <c r="E1493" t="s">
        <v>170</v>
      </c>
      <c r="F1493" s="2" t="s">
        <v>171</v>
      </c>
      <c r="G1493">
        <v>8</v>
      </c>
      <c r="H1493" s="3">
        <v>41610</v>
      </c>
      <c r="J1493">
        <v>136449.25599999999</v>
      </c>
      <c r="K1493">
        <v>139449.23300000001</v>
      </c>
      <c r="L1493">
        <v>166177.003</v>
      </c>
      <c r="M1493">
        <v>22</v>
      </c>
      <c r="N1493">
        <v>8</v>
      </c>
      <c r="O1493">
        <v>1</v>
      </c>
      <c r="P1493">
        <v>31</v>
      </c>
      <c r="Q1493">
        <v>100</v>
      </c>
      <c r="R1493">
        <v>100</v>
      </c>
      <c r="S1493">
        <v>6248820</v>
      </c>
      <c r="T1493">
        <v>1253800</v>
      </c>
      <c r="U1493">
        <v>4995020</v>
      </c>
      <c r="V1493">
        <v>12</v>
      </c>
      <c r="W1493">
        <v>4229926</v>
      </c>
      <c r="X1493">
        <v>0</v>
      </c>
      <c r="Y1493">
        <v>0</v>
      </c>
      <c r="Z1493">
        <v>0</v>
      </c>
      <c r="AA1493">
        <v>90000</v>
      </c>
      <c r="AB1493">
        <v>0</v>
      </c>
      <c r="AC1493">
        <v>0</v>
      </c>
      <c r="AD1493">
        <v>0</v>
      </c>
      <c r="AE1493">
        <v>90000</v>
      </c>
      <c r="AF1493">
        <v>0</v>
      </c>
      <c r="AG1493">
        <v>522934</v>
      </c>
      <c r="AH1493">
        <v>0</v>
      </c>
      <c r="AI1493">
        <v>872429</v>
      </c>
      <c r="AJ1493">
        <v>1395363</v>
      </c>
      <c r="AK1493">
        <v>498531</v>
      </c>
      <c r="AL1493">
        <v>0</v>
      </c>
      <c r="AM1493">
        <v>0</v>
      </c>
      <c r="AN1493">
        <v>0</v>
      </c>
      <c r="AO1493">
        <v>0</v>
      </c>
      <c r="AP1493">
        <v>1893894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35000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501270</v>
      </c>
      <c r="BN1493">
        <v>50120</v>
      </c>
      <c r="BO1493">
        <v>313020</v>
      </c>
      <c r="BP1493">
        <v>272040</v>
      </c>
      <c r="BQ1493">
        <v>56240</v>
      </c>
      <c r="BR1493">
        <v>12690</v>
      </c>
      <c r="BS1493">
        <v>48420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244823.231</v>
      </c>
      <c r="CH1493">
        <v>31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20</v>
      </c>
      <c r="DA1493">
        <v>0</v>
      </c>
      <c r="DB1493">
        <v>28</v>
      </c>
      <c r="DC1493">
        <v>48</v>
      </c>
      <c r="DD1493">
        <v>16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0.5</v>
      </c>
      <c r="DR1493">
        <v>2</v>
      </c>
      <c r="DS1493">
        <v>2</v>
      </c>
      <c r="DV1493" s="2"/>
      <c r="DZ1493" t="b">
        <v>1</v>
      </c>
      <c r="EA1493" s="2" t="s">
        <v>211</v>
      </c>
      <c r="ED1493" s="3">
        <v>46204</v>
      </c>
      <c r="EE1493" s="3">
        <v>46234</v>
      </c>
      <c r="EF1493" s="2" t="s">
        <v>173</v>
      </c>
      <c r="EG1493" t="b">
        <v>1</v>
      </c>
      <c r="EH1493" s="2" t="s">
        <v>174</v>
      </c>
      <c r="EK1493" s="2"/>
    </row>
    <row r="1494" spans="1:141" ht="15">
      <c r="A1494" s="3">
        <v>46204</v>
      </c>
      <c r="B1494">
        <v>7810</v>
      </c>
      <c r="D1494" s="2"/>
      <c r="E1494" t="s">
        <v>176</v>
      </c>
      <c r="F1494" s="2" t="s">
        <v>177</v>
      </c>
      <c r="G1494">
        <v>1</v>
      </c>
      <c r="H1494" s="3">
        <v>41640</v>
      </c>
      <c r="J1494">
        <v>110982</v>
      </c>
      <c r="K1494">
        <v>114232</v>
      </c>
      <c r="L1494">
        <v>136126.467</v>
      </c>
      <c r="M1494">
        <v>22</v>
      </c>
      <c r="N1494">
        <v>8</v>
      </c>
      <c r="O1494">
        <v>1</v>
      </c>
      <c r="P1494">
        <v>31</v>
      </c>
      <c r="Q1494">
        <v>100</v>
      </c>
      <c r="R1494">
        <v>100</v>
      </c>
      <c r="S1494">
        <v>5659875</v>
      </c>
      <c r="T1494">
        <v>1069875</v>
      </c>
      <c r="U1494">
        <v>4590000</v>
      </c>
      <c r="V1494">
        <v>12</v>
      </c>
      <c r="W1494">
        <v>3440442</v>
      </c>
      <c r="X1494">
        <v>0</v>
      </c>
      <c r="Y1494">
        <v>0</v>
      </c>
      <c r="Z1494">
        <v>7500</v>
      </c>
      <c r="AA1494">
        <v>90000</v>
      </c>
      <c r="AB1494">
        <v>0</v>
      </c>
      <c r="AC1494">
        <v>0</v>
      </c>
      <c r="AD1494">
        <v>0</v>
      </c>
      <c r="AE1494">
        <v>97500</v>
      </c>
      <c r="AF1494">
        <v>0</v>
      </c>
      <c r="AG1494">
        <v>428370</v>
      </c>
      <c r="AH1494">
        <v>0</v>
      </c>
      <c r="AI1494">
        <v>561521</v>
      </c>
      <c r="AJ1494">
        <v>989891</v>
      </c>
      <c r="AK1494">
        <v>408379</v>
      </c>
      <c r="AL1494">
        <v>68063</v>
      </c>
      <c r="AM1494">
        <v>555600</v>
      </c>
      <c r="AN1494">
        <v>0</v>
      </c>
      <c r="AO1494">
        <v>65000</v>
      </c>
      <c r="AP1494">
        <v>2086933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35000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405880</v>
      </c>
      <c r="BN1494">
        <v>40580</v>
      </c>
      <c r="BO1494">
        <v>277920</v>
      </c>
      <c r="BP1494">
        <v>244020</v>
      </c>
      <c r="BQ1494">
        <v>50940</v>
      </c>
      <c r="BR1494">
        <v>10330</v>
      </c>
      <c r="BS1494">
        <v>39660</v>
      </c>
      <c r="BT1494">
        <v>0</v>
      </c>
      <c r="BU1494">
        <v>545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210217</v>
      </c>
      <c r="CH1494">
        <v>31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13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20</v>
      </c>
      <c r="DA1494">
        <v>0</v>
      </c>
      <c r="DB1494">
        <v>22</v>
      </c>
      <c r="DC1494">
        <v>42</v>
      </c>
      <c r="DD1494">
        <v>16</v>
      </c>
      <c r="DE1494">
        <v>2</v>
      </c>
      <c r="DF1494">
        <v>54.42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5</v>
      </c>
      <c r="DR1494">
        <v>2</v>
      </c>
      <c r="DS1494">
        <v>2</v>
      </c>
      <c r="DV1494" s="2"/>
      <c r="DZ1494" t="b">
        <v>1</v>
      </c>
      <c r="EA1494" s="2" t="s">
        <v>211</v>
      </c>
      <c r="ED1494" s="3">
        <v>46204</v>
      </c>
      <c r="EE1494" s="3">
        <v>46234</v>
      </c>
      <c r="EF1494" s="2" t="s">
        <v>173</v>
      </c>
      <c r="EG1494" t="b">
        <v>1</v>
      </c>
      <c r="EH1494" s="2" t="s">
        <v>174</v>
      </c>
      <c r="EK1494" s="2"/>
    </row>
    <row r="1495" spans="1:141" ht="15">
      <c r="A1495" s="3">
        <v>46204</v>
      </c>
      <c r="B1495">
        <v>7810</v>
      </c>
      <c r="D1495" s="2"/>
      <c r="E1495" t="s">
        <v>176</v>
      </c>
      <c r="F1495" s="2" t="s">
        <v>177</v>
      </c>
      <c r="G1495">
        <v>11</v>
      </c>
      <c r="H1495" s="3">
        <v>37963</v>
      </c>
      <c r="J1495">
        <v>118803</v>
      </c>
      <c r="K1495">
        <v>124678</v>
      </c>
      <c r="L1495">
        <v>148574.617</v>
      </c>
      <c r="M1495">
        <v>22</v>
      </c>
      <c r="N1495">
        <v>8</v>
      </c>
      <c r="O1495">
        <v>1</v>
      </c>
      <c r="P1495">
        <v>31</v>
      </c>
      <c r="Q1495">
        <v>100</v>
      </c>
      <c r="R1495">
        <v>100</v>
      </c>
      <c r="S1495">
        <v>6266541</v>
      </c>
      <c r="T1495">
        <v>1278220</v>
      </c>
      <c r="U1495">
        <v>4988321</v>
      </c>
      <c r="V1495">
        <v>22</v>
      </c>
      <c r="W1495">
        <v>3682893</v>
      </c>
      <c r="X1495">
        <v>0</v>
      </c>
      <c r="Y1495">
        <v>0</v>
      </c>
      <c r="Z1495">
        <v>11250</v>
      </c>
      <c r="AA1495">
        <v>165000</v>
      </c>
      <c r="AB1495">
        <v>0</v>
      </c>
      <c r="AC1495">
        <v>0</v>
      </c>
      <c r="AD1495">
        <v>0</v>
      </c>
      <c r="AE1495">
        <v>176250</v>
      </c>
      <c r="AF1495">
        <v>0</v>
      </c>
      <c r="AG1495">
        <v>467542</v>
      </c>
      <c r="AH1495">
        <v>0</v>
      </c>
      <c r="AI1495">
        <v>585012</v>
      </c>
      <c r="AJ1495">
        <v>1052555</v>
      </c>
      <c r="AK1495">
        <v>668585</v>
      </c>
      <c r="AL1495">
        <v>74287</v>
      </c>
      <c r="AM1495">
        <v>531971</v>
      </c>
      <c r="AN1495">
        <v>0</v>
      </c>
      <c r="AO1495">
        <v>55000</v>
      </c>
      <c r="AP1495">
        <v>2382398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25000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526140</v>
      </c>
      <c r="BN1495">
        <v>52610</v>
      </c>
      <c r="BO1495">
        <v>313020</v>
      </c>
      <c r="BP1495">
        <v>275740</v>
      </c>
      <c r="BQ1495">
        <v>56400</v>
      </c>
      <c r="BR1495">
        <v>11050</v>
      </c>
      <c r="BS1495">
        <v>43260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243050</v>
      </c>
      <c r="CH1495">
        <v>31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11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20</v>
      </c>
      <c r="DA1495">
        <v>0</v>
      </c>
      <c r="DB1495">
        <v>21</v>
      </c>
      <c r="DC1495">
        <v>41</v>
      </c>
      <c r="DD1495">
        <v>24</v>
      </c>
      <c r="DE1495">
        <v>2</v>
      </c>
      <c r="DF1495">
        <v>47.74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2</v>
      </c>
      <c r="DS1495">
        <v>2</v>
      </c>
      <c r="DV1495" s="2"/>
      <c r="DZ1495" t="b">
        <v>1</v>
      </c>
      <c r="EA1495" s="2" t="s">
        <v>211</v>
      </c>
      <c r="ED1495" s="3">
        <v>46204</v>
      </c>
      <c r="EE1495" s="3">
        <v>46234</v>
      </c>
      <c r="EF1495" s="2" t="s">
        <v>173</v>
      </c>
      <c r="EG1495" t="b">
        <v>1</v>
      </c>
      <c r="EH1495" s="2" t="s">
        <v>174</v>
      </c>
      <c r="EK1495" s="2"/>
    </row>
    <row r="1496" spans="1:141" ht="15">
      <c r="A1496" s="3">
        <v>46204</v>
      </c>
      <c r="B1496">
        <v>7810</v>
      </c>
      <c r="D1496" s="2"/>
      <c r="E1496" t="s">
        <v>176</v>
      </c>
      <c r="F1496" s="2" t="s">
        <v>177</v>
      </c>
      <c r="G1496">
        <v>3</v>
      </c>
      <c r="H1496" s="3">
        <v>38600</v>
      </c>
      <c r="J1496">
        <v>112762</v>
      </c>
      <c r="K1496">
        <v>118012</v>
      </c>
      <c r="L1496">
        <v>140630.967</v>
      </c>
      <c r="M1496">
        <v>22</v>
      </c>
      <c r="N1496">
        <v>8</v>
      </c>
      <c r="O1496">
        <v>1</v>
      </c>
      <c r="P1496">
        <v>31</v>
      </c>
      <c r="Q1496">
        <v>100</v>
      </c>
      <c r="R1496">
        <v>100</v>
      </c>
      <c r="S1496">
        <v>5894716</v>
      </c>
      <c r="T1496">
        <v>1213490</v>
      </c>
      <c r="U1496">
        <v>4681226</v>
      </c>
      <c r="V1496">
        <v>20</v>
      </c>
      <c r="W1496">
        <v>3495622</v>
      </c>
      <c r="X1496">
        <v>0</v>
      </c>
      <c r="Y1496">
        <v>0</v>
      </c>
      <c r="Z1496">
        <v>7500</v>
      </c>
      <c r="AA1496">
        <v>150000</v>
      </c>
      <c r="AB1496">
        <v>0</v>
      </c>
      <c r="AC1496">
        <v>0</v>
      </c>
      <c r="AD1496">
        <v>0</v>
      </c>
      <c r="AE1496">
        <v>157500</v>
      </c>
      <c r="AF1496">
        <v>0</v>
      </c>
      <c r="AG1496">
        <v>442545</v>
      </c>
      <c r="AH1496">
        <v>0</v>
      </c>
      <c r="AI1496">
        <v>527366</v>
      </c>
      <c r="AJ1496">
        <v>969911</v>
      </c>
      <c r="AK1496">
        <v>632839</v>
      </c>
      <c r="AL1496">
        <v>70315</v>
      </c>
      <c r="AM1496">
        <v>503529</v>
      </c>
      <c r="AN1496">
        <v>0</v>
      </c>
      <c r="AO1496">
        <v>55000</v>
      </c>
      <c r="AP1496">
        <v>2231594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10000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492200</v>
      </c>
      <c r="BN1496">
        <v>49220</v>
      </c>
      <c r="BO1496">
        <v>313020</v>
      </c>
      <c r="BP1496">
        <v>253060</v>
      </c>
      <c r="BQ1496">
        <v>53050</v>
      </c>
      <c r="BR1496">
        <v>10490</v>
      </c>
      <c r="BS1496">
        <v>40950</v>
      </c>
      <c r="BT1496">
        <v>0</v>
      </c>
      <c r="BU1496">
        <v>1500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226851.011</v>
      </c>
      <c r="CH1496">
        <v>31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11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20</v>
      </c>
      <c r="DA1496">
        <v>0</v>
      </c>
      <c r="DB1496">
        <v>20</v>
      </c>
      <c r="DC1496">
        <v>40</v>
      </c>
      <c r="DD1496">
        <v>24</v>
      </c>
      <c r="DE1496">
        <v>2</v>
      </c>
      <c r="DF1496">
        <v>47.74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2</v>
      </c>
      <c r="DS1496">
        <v>2</v>
      </c>
      <c r="DV1496" s="2"/>
      <c r="DZ1496" t="b">
        <v>1</v>
      </c>
      <c r="EA1496" s="2" t="s">
        <v>211</v>
      </c>
      <c r="ED1496" s="3">
        <v>46204</v>
      </c>
      <c r="EE1496" s="3">
        <v>46234</v>
      </c>
      <c r="EF1496" s="2" t="s">
        <v>173</v>
      </c>
      <c r="EG1496" t="b">
        <v>1</v>
      </c>
      <c r="EH1496" s="2" t="s">
        <v>174</v>
      </c>
      <c r="EK1496" s="2"/>
    </row>
    <row r="1497" spans="1:141" ht="15">
      <c r="A1497" s="3">
        <v>46204</v>
      </c>
      <c r="B1497">
        <v>7810</v>
      </c>
      <c r="D1497" s="2"/>
      <c r="E1497" t="s">
        <v>176</v>
      </c>
      <c r="F1497" s="2" t="s">
        <v>177</v>
      </c>
      <c r="G1497">
        <v>1</v>
      </c>
      <c r="H1497" s="3">
        <v>38950</v>
      </c>
      <c r="J1497">
        <v>110982</v>
      </c>
      <c r="K1497">
        <v>115982</v>
      </c>
      <c r="L1497">
        <v>138211.883</v>
      </c>
      <c r="M1497">
        <v>22</v>
      </c>
      <c r="N1497">
        <v>8</v>
      </c>
      <c r="O1497">
        <v>1</v>
      </c>
      <c r="P1497">
        <v>31</v>
      </c>
      <c r="Q1497">
        <v>100</v>
      </c>
      <c r="R1497">
        <v>100</v>
      </c>
      <c r="S1497">
        <v>5708349</v>
      </c>
      <c r="T1497">
        <v>1151349</v>
      </c>
      <c r="U1497">
        <v>4557000</v>
      </c>
      <c r="V1497">
        <v>19</v>
      </c>
      <c r="W1497">
        <v>3440442</v>
      </c>
      <c r="X1497">
        <v>0</v>
      </c>
      <c r="Y1497">
        <v>0</v>
      </c>
      <c r="Z1497">
        <v>7500</v>
      </c>
      <c r="AA1497">
        <v>142500</v>
      </c>
      <c r="AB1497">
        <v>0</v>
      </c>
      <c r="AC1497">
        <v>0</v>
      </c>
      <c r="AD1497">
        <v>0</v>
      </c>
      <c r="AE1497">
        <v>150000</v>
      </c>
      <c r="AF1497">
        <v>0</v>
      </c>
      <c r="AG1497">
        <v>434932</v>
      </c>
      <c r="AH1497">
        <v>0</v>
      </c>
      <c r="AI1497">
        <v>570124</v>
      </c>
      <c r="AJ1497">
        <v>1005056</v>
      </c>
      <c r="AK1497">
        <v>414635</v>
      </c>
      <c r="AL1497">
        <v>69105</v>
      </c>
      <c r="AM1497">
        <v>564111</v>
      </c>
      <c r="AN1497">
        <v>0</v>
      </c>
      <c r="AO1497">
        <v>65000</v>
      </c>
      <c r="AP1497">
        <v>2117907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473740</v>
      </c>
      <c r="BN1497">
        <v>47370</v>
      </c>
      <c r="BO1497">
        <v>282340</v>
      </c>
      <c r="BP1497">
        <v>245150</v>
      </c>
      <c r="BQ1497">
        <v>51380</v>
      </c>
      <c r="BR1497">
        <v>10330</v>
      </c>
      <c r="BS1497">
        <v>40250</v>
      </c>
      <c r="BT1497">
        <v>0</v>
      </c>
      <c r="BU1497">
        <v>789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207300.94500000001</v>
      </c>
      <c r="CH1497">
        <v>31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13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20</v>
      </c>
      <c r="DA1497">
        <v>0</v>
      </c>
      <c r="DB1497">
        <v>22</v>
      </c>
      <c r="DC1497">
        <v>42</v>
      </c>
      <c r="DD1497">
        <v>16</v>
      </c>
      <c r="DE1497">
        <v>2</v>
      </c>
      <c r="DF1497">
        <v>54.42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2</v>
      </c>
      <c r="DS1497">
        <v>2</v>
      </c>
      <c r="DV1497" s="2"/>
      <c r="DZ1497" t="b">
        <v>1</v>
      </c>
      <c r="EA1497" s="2" t="s">
        <v>211</v>
      </c>
      <c r="ED1497" s="3">
        <v>46204</v>
      </c>
      <c r="EE1497" s="3">
        <v>46234</v>
      </c>
      <c r="EF1497" s="2" t="s">
        <v>173</v>
      </c>
      <c r="EG1497" t="b">
        <v>1</v>
      </c>
      <c r="EH1497" s="2" t="s">
        <v>174</v>
      </c>
      <c r="EK1497" s="2"/>
    </row>
    <row r="1498" spans="1:141" ht="15">
      <c r="A1498" s="3">
        <v>46204</v>
      </c>
      <c r="B1498">
        <v>7850</v>
      </c>
      <c r="D1498" s="2"/>
      <c r="E1498" t="s">
        <v>170</v>
      </c>
      <c r="F1498" s="2" t="s">
        <v>171</v>
      </c>
      <c r="G1498">
        <v>14</v>
      </c>
      <c r="H1498" s="3">
        <v>34645</v>
      </c>
      <c r="J1498">
        <v>141012.25599999999</v>
      </c>
      <c r="K1498">
        <v>149012.23300000001</v>
      </c>
      <c r="L1498">
        <v>177572.91099999999</v>
      </c>
      <c r="M1498">
        <v>22</v>
      </c>
      <c r="N1498">
        <v>8</v>
      </c>
      <c r="O1498">
        <v>1</v>
      </c>
      <c r="P1498">
        <v>31</v>
      </c>
      <c r="Q1498">
        <v>100</v>
      </c>
      <c r="R1498">
        <v>100</v>
      </c>
      <c r="S1498">
        <v>6966509</v>
      </c>
      <c r="T1498">
        <v>1399440</v>
      </c>
      <c r="U1498">
        <v>5567069</v>
      </c>
      <c r="V1498">
        <v>31</v>
      </c>
      <c r="W1498">
        <v>4371379</v>
      </c>
      <c r="X1498">
        <v>0</v>
      </c>
      <c r="Y1498">
        <v>0</v>
      </c>
      <c r="Z1498">
        <v>7500</v>
      </c>
      <c r="AA1498">
        <v>232500</v>
      </c>
      <c r="AB1498">
        <v>0</v>
      </c>
      <c r="AC1498">
        <v>0</v>
      </c>
      <c r="AD1498">
        <v>0</v>
      </c>
      <c r="AE1498">
        <v>240000</v>
      </c>
      <c r="AF1498">
        <v>0</v>
      </c>
      <c r="AG1498">
        <v>558795</v>
      </c>
      <c r="AH1498">
        <v>0</v>
      </c>
      <c r="AI1498">
        <v>799078</v>
      </c>
      <c r="AJ1498">
        <v>1357873</v>
      </c>
      <c r="AK1498">
        <v>799078</v>
      </c>
      <c r="AL1498">
        <v>133179</v>
      </c>
      <c r="AM1498">
        <v>0</v>
      </c>
      <c r="AN1498">
        <v>0</v>
      </c>
      <c r="AO1498">
        <v>0</v>
      </c>
      <c r="AP1498">
        <v>2290130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65000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571570</v>
      </c>
      <c r="BN1498">
        <v>57150</v>
      </c>
      <c r="BO1498">
        <v>313020</v>
      </c>
      <c r="BP1498">
        <v>307180</v>
      </c>
      <c r="BQ1498">
        <v>62700</v>
      </c>
      <c r="BR1498">
        <v>13120</v>
      </c>
      <c r="BS1498">
        <v>51700</v>
      </c>
      <c r="BT1498">
        <v>18000</v>
      </c>
      <c r="BU1498">
        <v>5000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265518.78000000003</v>
      </c>
      <c r="CH1498">
        <v>31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20</v>
      </c>
      <c r="DA1498">
        <v>0</v>
      </c>
      <c r="DB1498">
        <v>24</v>
      </c>
      <c r="DC1498">
        <v>44</v>
      </c>
      <c r="DD1498">
        <v>24</v>
      </c>
      <c r="DE1498">
        <v>3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1</v>
      </c>
      <c r="DR1498">
        <v>2</v>
      </c>
      <c r="DS1498">
        <v>2</v>
      </c>
      <c r="DV1498" s="2"/>
      <c r="DZ1498" t="b">
        <v>1</v>
      </c>
      <c r="EA1498" s="2" t="s">
        <v>212</v>
      </c>
      <c r="ED1498" s="3">
        <v>46204</v>
      </c>
      <c r="EE1498" s="3">
        <v>46234</v>
      </c>
      <c r="EF1498" s="2" t="s">
        <v>173</v>
      </c>
      <c r="EG1498" t="b">
        <v>1</v>
      </c>
      <c r="EH1498" s="2" t="s">
        <v>174</v>
      </c>
      <c r="EK1498" s="2"/>
    </row>
    <row r="1499" spans="1:141" ht="15">
      <c r="A1499" s="3">
        <v>46204</v>
      </c>
      <c r="B1499">
        <v>7850</v>
      </c>
      <c r="D1499" s="2"/>
      <c r="E1499" t="s">
        <v>170</v>
      </c>
      <c r="F1499" s="2" t="s">
        <v>171</v>
      </c>
      <c r="G1499">
        <v>9</v>
      </c>
      <c r="H1499" s="3">
        <v>35415</v>
      </c>
      <c r="J1499">
        <v>137261.25599999999</v>
      </c>
      <c r="K1499">
        <v>145636.23300000001</v>
      </c>
      <c r="L1499">
        <v>173549.845</v>
      </c>
      <c r="M1499">
        <v>22</v>
      </c>
      <c r="N1499">
        <v>8</v>
      </c>
      <c r="O1499">
        <v>1</v>
      </c>
      <c r="P1499">
        <v>31</v>
      </c>
      <c r="Q1499">
        <v>100</v>
      </c>
      <c r="R1499">
        <v>100</v>
      </c>
      <c r="S1499">
        <v>7235162</v>
      </c>
      <c r="T1499">
        <v>1592162</v>
      </c>
      <c r="U1499">
        <v>5643000</v>
      </c>
      <c r="V1499">
        <v>29</v>
      </c>
      <c r="W1499">
        <v>4255098</v>
      </c>
      <c r="X1499">
        <v>0</v>
      </c>
      <c r="Y1499">
        <v>0</v>
      </c>
      <c r="Z1499">
        <v>33750</v>
      </c>
      <c r="AA1499">
        <v>217500</v>
      </c>
      <c r="AB1499">
        <v>0</v>
      </c>
      <c r="AC1499">
        <v>0</v>
      </c>
      <c r="AD1499">
        <v>0</v>
      </c>
      <c r="AE1499">
        <v>251250</v>
      </c>
      <c r="AF1499">
        <v>0</v>
      </c>
      <c r="AG1499">
        <v>546135</v>
      </c>
      <c r="AH1499">
        <v>0</v>
      </c>
      <c r="AI1499">
        <v>846055</v>
      </c>
      <c r="AJ1499">
        <v>1392191</v>
      </c>
      <c r="AK1499">
        <v>1301623</v>
      </c>
      <c r="AL1499">
        <v>0</v>
      </c>
      <c r="AM1499">
        <v>0</v>
      </c>
      <c r="AN1499">
        <v>0</v>
      </c>
      <c r="AO1499">
        <v>0</v>
      </c>
      <c r="AP1499">
        <v>2693814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25000</v>
      </c>
      <c r="BC1499">
        <v>0</v>
      </c>
      <c r="BD1499">
        <v>0</v>
      </c>
      <c r="BE1499">
        <v>10000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746990</v>
      </c>
      <c r="BN1499">
        <v>74690</v>
      </c>
      <c r="BO1499">
        <v>313020</v>
      </c>
      <c r="BP1499">
        <v>328940</v>
      </c>
      <c r="BQ1499">
        <v>65120</v>
      </c>
      <c r="BR1499">
        <v>12770</v>
      </c>
      <c r="BS1499">
        <v>50520</v>
      </c>
      <c r="BT1499">
        <v>0</v>
      </c>
      <c r="BU1499">
        <v>112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294303.91200000001</v>
      </c>
      <c r="CH1499">
        <v>31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20</v>
      </c>
      <c r="DA1499">
        <v>0</v>
      </c>
      <c r="DB1499">
        <v>26</v>
      </c>
      <c r="DC1499">
        <v>46</v>
      </c>
      <c r="DD1499">
        <v>40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2</v>
      </c>
      <c r="DS1499">
        <v>2</v>
      </c>
      <c r="DV1499" s="2"/>
      <c r="DZ1499" t="b">
        <v>1</v>
      </c>
      <c r="EA1499" s="2" t="s">
        <v>212</v>
      </c>
      <c r="ED1499" s="3">
        <v>46204</v>
      </c>
      <c r="EE1499" s="3">
        <v>46234</v>
      </c>
      <c r="EF1499" s="2" t="s">
        <v>173</v>
      </c>
      <c r="EG1499" t="b">
        <v>1</v>
      </c>
      <c r="EH1499" s="2" t="s">
        <v>174</v>
      </c>
      <c r="EK1499" s="2"/>
    </row>
    <row r="1500" spans="1:141" ht="15">
      <c r="A1500" s="3">
        <v>46204</v>
      </c>
      <c r="B1500">
        <v>7850</v>
      </c>
      <c r="D1500" s="2"/>
      <c r="E1500" t="s">
        <v>170</v>
      </c>
      <c r="F1500" s="2" t="s">
        <v>171</v>
      </c>
      <c r="G1500">
        <v>7</v>
      </c>
      <c r="H1500" s="3">
        <v>35737</v>
      </c>
      <c r="J1500">
        <v>135550.25599999999</v>
      </c>
      <c r="K1500">
        <v>142550.23300000001</v>
      </c>
      <c r="L1500">
        <v>169872.361</v>
      </c>
      <c r="M1500">
        <v>22</v>
      </c>
      <c r="N1500">
        <v>8</v>
      </c>
      <c r="O1500">
        <v>1</v>
      </c>
      <c r="P1500">
        <v>31</v>
      </c>
      <c r="Q1500">
        <v>100</v>
      </c>
      <c r="R1500">
        <v>100</v>
      </c>
      <c r="S1500">
        <v>6870832</v>
      </c>
      <c r="T1500">
        <v>1342832</v>
      </c>
      <c r="U1500">
        <v>5528000</v>
      </c>
      <c r="V1500">
        <v>26</v>
      </c>
      <c r="W1500">
        <v>4202057</v>
      </c>
      <c r="X1500">
        <v>0</v>
      </c>
      <c r="Y1500">
        <v>0</v>
      </c>
      <c r="Z1500">
        <v>15000</v>
      </c>
      <c r="AA1500">
        <v>195000</v>
      </c>
      <c r="AB1500">
        <v>0</v>
      </c>
      <c r="AC1500">
        <v>0</v>
      </c>
      <c r="AD1500">
        <v>0</v>
      </c>
      <c r="AE1500">
        <v>210000</v>
      </c>
      <c r="AF1500">
        <v>0</v>
      </c>
      <c r="AG1500">
        <v>534563</v>
      </c>
      <c r="AH1500">
        <v>0</v>
      </c>
      <c r="AI1500">
        <v>605170</v>
      </c>
      <c r="AJ1500">
        <v>1139733</v>
      </c>
      <c r="AK1500">
        <v>1274042</v>
      </c>
      <c r="AL1500">
        <v>0</v>
      </c>
      <c r="AM1500">
        <v>0</v>
      </c>
      <c r="AN1500">
        <v>0</v>
      </c>
      <c r="AO1500">
        <v>0</v>
      </c>
      <c r="AP1500">
        <v>2413775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45000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553090</v>
      </c>
      <c r="BN1500">
        <v>55300</v>
      </c>
      <c r="BO1500">
        <v>313020</v>
      </c>
      <c r="BP1500">
        <v>296610</v>
      </c>
      <c r="BQ1500">
        <v>61840</v>
      </c>
      <c r="BR1500">
        <v>12610</v>
      </c>
      <c r="BS1500">
        <v>49460</v>
      </c>
      <c r="BT1500">
        <v>0</v>
      </c>
      <c r="BU1500">
        <v>902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312516.80200000003</v>
      </c>
      <c r="CH1500">
        <v>31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20</v>
      </c>
      <c r="DA1500">
        <v>0</v>
      </c>
      <c r="DB1500">
        <v>19</v>
      </c>
      <c r="DC1500">
        <v>39</v>
      </c>
      <c r="DD1500">
        <v>40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1</v>
      </c>
      <c r="DR1500">
        <v>2</v>
      </c>
      <c r="DS1500">
        <v>2</v>
      </c>
      <c r="DV1500" s="2"/>
      <c r="DZ1500" t="b">
        <v>1</v>
      </c>
      <c r="EA1500" s="2" t="s">
        <v>212</v>
      </c>
      <c r="ED1500" s="3">
        <v>46204</v>
      </c>
      <c r="EE1500" s="3">
        <v>46234</v>
      </c>
      <c r="EF1500" s="2" t="s">
        <v>173</v>
      </c>
      <c r="EG1500" t="b">
        <v>1</v>
      </c>
      <c r="EH1500" s="2" t="s">
        <v>174</v>
      </c>
      <c r="EK1500" s="2"/>
    </row>
    <row r="1501" spans="1:141" ht="15">
      <c r="A1501" s="3">
        <v>46204</v>
      </c>
      <c r="B1501">
        <v>7850</v>
      </c>
      <c r="D1501" s="2"/>
      <c r="E1501" t="s">
        <v>176</v>
      </c>
      <c r="F1501" s="2" t="s">
        <v>177</v>
      </c>
      <c r="G1501">
        <v>5</v>
      </c>
      <c r="H1501" s="3">
        <v>41640</v>
      </c>
      <c r="J1501">
        <v>114476</v>
      </c>
      <c r="K1501">
        <v>117726</v>
      </c>
      <c r="L1501">
        <v>140290.15</v>
      </c>
      <c r="M1501">
        <v>22</v>
      </c>
      <c r="N1501">
        <v>8</v>
      </c>
      <c r="O1501">
        <v>1</v>
      </c>
      <c r="P1501">
        <v>31</v>
      </c>
      <c r="Q1501">
        <v>100</v>
      </c>
      <c r="R1501">
        <v>100</v>
      </c>
      <c r="S1501">
        <v>6192184</v>
      </c>
      <c r="T1501">
        <v>1272410</v>
      </c>
      <c r="U1501">
        <v>4919774</v>
      </c>
      <c r="V1501">
        <v>12</v>
      </c>
      <c r="W1501">
        <v>3548756</v>
      </c>
      <c r="X1501">
        <v>0</v>
      </c>
      <c r="Y1501">
        <v>0</v>
      </c>
      <c r="Z1501">
        <v>7500</v>
      </c>
      <c r="AA1501">
        <v>90000</v>
      </c>
      <c r="AB1501">
        <v>0</v>
      </c>
      <c r="AC1501">
        <v>0</v>
      </c>
      <c r="AD1501">
        <v>0</v>
      </c>
      <c r="AE1501">
        <v>97500</v>
      </c>
      <c r="AF1501">
        <v>0</v>
      </c>
      <c r="AG1501">
        <v>441472</v>
      </c>
      <c r="AH1501">
        <v>0</v>
      </c>
      <c r="AI1501">
        <v>841740</v>
      </c>
      <c r="AJ1501">
        <v>1283213</v>
      </c>
      <c r="AK1501">
        <v>631305</v>
      </c>
      <c r="AL1501">
        <v>70145</v>
      </c>
      <c r="AM1501">
        <v>481265</v>
      </c>
      <c r="AN1501">
        <v>0</v>
      </c>
      <c r="AO1501">
        <v>55000</v>
      </c>
      <c r="AP1501">
        <v>2520928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25000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542210</v>
      </c>
      <c r="BN1501">
        <v>54220</v>
      </c>
      <c r="BO1501">
        <v>300430</v>
      </c>
      <c r="BP1501">
        <v>268300</v>
      </c>
      <c r="BQ1501">
        <v>55730</v>
      </c>
      <c r="BR1501">
        <v>10650</v>
      </c>
      <c r="BS1501">
        <v>40870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212475.09899999999</v>
      </c>
      <c r="CH1501">
        <v>31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11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20</v>
      </c>
      <c r="DA1501">
        <v>0</v>
      </c>
      <c r="DB1501">
        <v>32</v>
      </c>
      <c r="DC1501">
        <v>52</v>
      </c>
      <c r="DD1501">
        <v>24</v>
      </c>
      <c r="DE1501">
        <v>2</v>
      </c>
      <c r="DF1501">
        <v>45.74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2</v>
      </c>
      <c r="DS1501">
        <v>2</v>
      </c>
      <c r="DV1501" s="2"/>
      <c r="DZ1501" t="b">
        <v>1</v>
      </c>
      <c r="EA1501" s="2" t="s">
        <v>212</v>
      </c>
      <c r="ED1501" s="3">
        <v>46204</v>
      </c>
      <c r="EE1501" s="3">
        <v>46234</v>
      </c>
      <c r="EF1501" s="2" t="s">
        <v>173</v>
      </c>
      <c r="EG1501" t="b">
        <v>1</v>
      </c>
      <c r="EH1501" s="2" t="s">
        <v>174</v>
      </c>
      <c r="EK1501" s="2"/>
    </row>
    <row r="1502" spans="1:141" ht="15">
      <c r="A1502" s="3">
        <v>46204</v>
      </c>
      <c r="B1502">
        <v>7850</v>
      </c>
      <c r="D1502" s="2"/>
      <c r="E1502" t="s">
        <v>176</v>
      </c>
      <c r="F1502" s="2" t="s">
        <v>177</v>
      </c>
      <c r="G1502">
        <v>11</v>
      </c>
      <c r="H1502" s="3">
        <v>35679</v>
      </c>
      <c r="J1502">
        <v>118803</v>
      </c>
      <c r="K1502">
        <v>125553</v>
      </c>
      <c r="L1502">
        <v>149617.32500000001</v>
      </c>
      <c r="M1502">
        <v>22</v>
      </c>
      <c r="N1502">
        <v>8</v>
      </c>
      <c r="O1502">
        <v>1</v>
      </c>
      <c r="P1502">
        <v>31</v>
      </c>
      <c r="Q1502">
        <v>100</v>
      </c>
      <c r="R1502">
        <v>100</v>
      </c>
      <c r="S1502">
        <v>6029785</v>
      </c>
      <c r="T1502">
        <v>1218785</v>
      </c>
      <c r="U1502">
        <v>4811000</v>
      </c>
      <c r="V1502">
        <v>26</v>
      </c>
      <c r="W1502">
        <v>3682893</v>
      </c>
      <c r="X1502">
        <v>0</v>
      </c>
      <c r="Y1502">
        <v>0</v>
      </c>
      <c r="Z1502">
        <v>7500</v>
      </c>
      <c r="AA1502">
        <v>195000</v>
      </c>
      <c r="AB1502">
        <v>0</v>
      </c>
      <c r="AC1502">
        <v>0</v>
      </c>
      <c r="AD1502">
        <v>0</v>
      </c>
      <c r="AE1502">
        <v>202500</v>
      </c>
      <c r="AF1502">
        <v>0</v>
      </c>
      <c r="AG1502">
        <v>470823</v>
      </c>
      <c r="AH1502">
        <v>0</v>
      </c>
      <c r="AI1502">
        <v>561064</v>
      </c>
      <c r="AJ1502">
        <v>1031888</v>
      </c>
      <c r="AK1502">
        <v>897703</v>
      </c>
      <c r="AL1502">
        <v>0</v>
      </c>
      <c r="AM1502">
        <v>194801</v>
      </c>
      <c r="AN1502">
        <v>0</v>
      </c>
      <c r="AO1502">
        <v>20000</v>
      </c>
      <c r="AP1502">
        <v>2144392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483000</v>
      </c>
      <c r="BN1502">
        <v>48300</v>
      </c>
      <c r="BO1502">
        <v>313020</v>
      </c>
      <c r="BP1502">
        <v>265260</v>
      </c>
      <c r="BQ1502">
        <v>54270</v>
      </c>
      <c r="BR1502">
        <v>11050</v>
      </c>
      <c r="BS1502">
        <v>43560</v>
      </c>
      <c r="BT1502">
        <v>0</v>
      </c>
      <c r="BU1502">
        <v>325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248768.16500000001</v>
      </c>
      <c r="CH1502">
        <v>31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4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20</v>
      </c>
      <c r="DA1502">
        <v>0</v>
      </c>
      <c r="DB1502">
        <v>20</v>
      </c>
      <c r="DC1502">
        <v>40</v>
      </c>
      <c r="DD1502">
        <v>32</v>
      </c>
      <c r="DE1502">
        <v>0</v>
      </c>
      <c r="DF1502">
        <v>17.36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2</v>
      </c>
      <c r="DS1502">
        <v>2</v>
      </c>
      <c r="DV1502" s="2"/>
      <c r="DZ1502" t="b">
        <v>1</v>
      </c>
      <c r="EA1502" s="2" t="s">
        <v>212</v>
      </c>
      <c r="ED1502" s="3">
        <v>46204</v>
      </c>
      <c r="EE1502" s="3">
        <v>46234</v>
      </c>
      <c r="EF1502" s="2" t="s">
        <v>173</v>
      </c>
      <c r="EG1502" t="b">
        <v>1</v>
      </c>
      <c r="EH1502" s="2" t="s">
        <v>174</v>
      </c>
      <c r="EK1502" s="2"/>
    </row>
    <row r="1503" spans="1:141" ht="15">
      <c r="A1503" s="3">
        <v>46204</v>
      </c>
      <c r="B1503">
        <v>7850</v>
      </c>
      <c r="D1503" s="2"/>
      <c r="E1503" t="s">
        <v>176</v>
      </c>
      <c r="F1503" s="2" t="s">
        <v>177</v>
      </c>
      <c r="G1503">
        <v>9</v>
      </c>
      <c r="H1503" s="3">
        <v>37082</v>
      </c>
      <c r="J1503">
        <v>117499</v>
      </c>
      <c r="K1503">
        <v>124624</v>
      </c>
      <c r="L1503">
        <v>148510.26699999999</v>
      </c>
      <c r="M1503">
        <v>22</v>
      </c>
      <c r="N1503">
        <v>8</v>
      </c>
      <c r="O1503">
        <v>1</v>
      </c>
      <c r="P1503">
        <v>31</v>
      </c>
      <c r="Q1503">
        <v>100</v>
      </c>
      <c r="R1503">
        <v>100</v>
      </c>
      <c r="S1503">
        <v>7103548</v>
      </c>
      <c r="T1503">
        <v>1558548</v>
      </c>
      <c r="U1503">
        <v>5545000</v>
      </c>
      <c r="V1503">
        <v>25</v>
      </c>
      <c r="W1503">
        <v>3642469</v>
      </c>
      <c r="X1503">
        <v>0</v>
      </c>
      <c r="Y1503">
        <v>0</v>
      </c>
      <c r="Z1503">
        <v>26250</v>
      </c>
      <c r="AA1503">
        <v>187500</v>
      </c>
      <c r="AB1503">
        <v>0</v>
      </c>
      <c r="AC1503">
        <v>0</v>
      </c>
      <c r="AD1503">
        <v>0</v>
      </c>
      <c r="AE1503">
        <v>213750</v>
      </c>
      <c r="AF1503">
        <v>0</v>
      </c>
      <c r="AG1503">
        <v>467340</v>
      </c>
      <c r="AH1503">
        <v>0</v>
      </c>
      <c r="AI1503">
        <v>779678</v>
      </c>
      <c r="AJ1503">
        <v>1247018</v>
      </c>
      <c r="AK1503">
        <v>1336592</v>
      </c>
      <c r="AL1503">
        <v>74255</v>
      </c>
      <c r="AM1503">
        <v>509464</v>
      </c>
      <c r="AN1503">
        <v>0</v>
      </c>
      <c r="AO1503">
        <v>55000</v>
      </c>
      <c r="AP1503">
        <v>3222329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25000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737810</v>
      </c>
      <c r="BN1503">
        <v>73780</v>
      </c>
      <c r="BO1503">
        <v>313020</v>
      </c>
      <c r="BP1503">
        <v>299060</v>
      </c>
      <c r="BQ1503">
        <v>63930</v>
      </c>
      <c r="BR1503">
        <v>10930</v>
      </c>
      <c r="BS1503">
        <v>43230</v>
      </c>
      <c r="BT1503">
        <v>16000</v>
      </c>
      <c r="BU1503">
        <v>788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235708.495</v>
      </c>
      <c r="CH1503">
        <v>31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11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20</v>
      </c>
      <c r="DA1503">
        <v>0</v>
      </c>
      <c r="DB1503">
        <v>28</v>
      </c>
      <c r="DC1503">
        <v>48</v>
      </c>
      <c r="DD1503">
        <v>48</v>
      </c>
      <c r="DE1503">
        <v>2</v>
      </c>
      <c r="DF1503">
        <v>45.74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2</v>
      </c>
      <c r="DS1503">
        <v>2</v>
      </c>
      <c r="DV1503" s="2"/>
      <c r="DZ1503" t="b">
        <v>1</v>
      </c>
      <c r="EA1503" s="2" t="s">
        <v>212</v>
      </c>
      <c r="ED1503" s="3">
        <v>46204</v>
      </c>
      <c r="EE1503" s="3">
        <v>46234</v>
      </c>
      <c r="EF1503" s="2" t="s">
        <v>173</v>
      </c>
      <c r="EG1503" t="b">
        <v>1</v>
      </c>
      <c r="EH1503" s="2" t="s">
        <v>174</v>
      </c>
      <c r="EK1503" s="2"/>
    </row>
    <row r="1504" spans="1:141" ht="15">
      <c r="A1504" s="3">
        <v>46204</v>
      </c>
      <c r="B1504">
        <v>7850</v>
      </c>
      <c r="D1504" s="2"/>
      <c r="E1504" t="s">
        <v>176</v>
      </c>
      <c r="F1504" s="2" t="s">
        <v>177</v>
      </c>
      <c r="G1504">
        <v>16</v>
      </c>
      <c r="H1504" s="3">
        <v>37391</v>
      </c>
      <c r="J1504">
        <v>121577</v>
      </c>
      <c r="K1504">
        <v>128327</v>
      </c>
      <c r="L1504">
        <v>152923.008</v>
      </c>
      <c r="M1504">
        <v>22</v>
      </c>
      <c r="N1504">
        <v>8</v>
      </c>
      <c r="O1504">
        <v>1</v>
      </c>
      <c r="P1504">
        <v>31</v>
      </c>
      <c r="Q1504">
        <v>100</v>
      </c>
      <c r="R1504">
        <v>100</v>
      </c>
      <c r="S1504">
        <v>7006829</v>
      </c>
      <c r="T1504">
        <v>1553829</v>
      </c>
      <c r="U1504">
        <v>5453000</v>
      </c>
      <c r="V1504">
        <v>24</v>
      </c>
      <c r="W1504">
        <v>3768887</v>
      </c>
      <c r="X1504">
        <v>0</v>
      </c>
      <c r="Y1504">
        <v>0</v>
      </c>
      <c r="Z1504">
        <v>22500</v>
      </c>
      <c r="AA1504">
        <v>180000</v>
      </c>
      <c r="AB1504">
        <v>0</v>
      </c>
      <c r="AC1504">
        <v>0</v>
      </c>
      <c r="AD1504">
        <v>0</v>
      </c>
      <c r="AE1504">
        <v>202500</v>
      </c>
      <c r="AF1504">
        <v>0</v>
      </c>
      <c r="AG1504">
        <v>481226</v>
      </c>
      <c r="AH1504">
        <v>0</v>
      </c>
      <c r="AI1504">
        <v>802845</v>
      </c>
      <c r="AJ1504">
        <v>1284072</v>
      </c>
      <c r="AK1504">
        <v>1146922</v>
      </c>
      <c r="AL1504">
        <v>76461</v>
      </c>
      <c r="AM1504">
        <v>447987</v>
      </c>
      <c r="AN1504">
        <v>0</v>
      </c>
      <c r="AO1504">
        <v>45000</v>
      </c>
      <c r="AP1504">
        <v>3000442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25000</v>
      </c>
      <c r="BC1504">
        <v>0</v>
      </c>
      <c r="BD1504">
        <v>0</v>
      </c>
      <c r="BE1504">
        <v>10000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724930</v>
      </c>
      <c r="BN1504">
        <v>72490</v>
      </c>
      <c r="BO1504">
        <v>313020</v>
      </c>
      <c r="BP1504">
        <v>305980</v>
      </c>
      <c r="BQ1504">
        <v>63060</v>
      </c>
      <c r="BR1504">
        <v>11310</v>
      </c>
      <c r="BS1504">
        <v>44520</v>
      </c>
      <c r="BT1504">
        <v>18000</v>
      </c>
      <c r="BU1504">
        <v>519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255437.12100000001</v>
      </c>
      <c r="CH1504">
        <v>31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9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20</v>
      </c>
      <c r="DA1504">
        <v>0</v>
      </c>
      <c r="DB1504">
        <v>28</v>
      </c>
      <c r="DC1504">
        <v>48</v>
      </c>
      <c r="DD1504">
        <v>40</v>
      </c>
      <c r="DE1504">
        <v>2</v>
      </c>
      <c r="DF1504">
        <v>39.06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2</v>
      </c>
      <c r="DS1504">
        <v>2</v>
      </c>
      <c r="DV1504" s="2"/>
      <c r="DZ1504" t="b">
        <v>1</v>
      </c>
      <c r="EA1504" s="2" t="s">
        <v>212</v>
      </c>
      <c r="ED1504" s="3">
        <v>46204</v>
      </c>
      <c r="EE1504" s="3">
        <v>46234</v>
      </c>
      <c r="EF1504" s="2" t="s">
        <v>173</v>
      </c>
      <c r="EG1504" t="b">
        <v>1</v>
      </c>
      <c r="EH1504" s="2" t="s">
        <v>174</v>
      </c>
      <c r="EK1504" s="2"/>
    </row>
    <row r="1505" spans="1:141" ht="15">
      <c r="A1505" s="3">
        <v>46204</v>
      </c>
      <c r="B1505">
        <v>7850</v>
      </c>
      <c r="D1505" s="2"/>
      <c r="E1505" t="s">
        <v>176</v>
      </c>
      <c r="F1505" s="2" t="s">
        <v>177</v>
      </c>
      <c r="G1505">
        <v>11</v>
      </c>
      <c r="H1505" s="3">
        <v>37956</v>
      </c>
      <c r="J1505">
        <v>118803</v>
      </c>
      <c r="K1505">
        <v>124553</v>
      </c>
      <c r="L1505">
        <v>148425.658</v>
      </c>
      <c r="M1505">
        <v>22</v>
      </c>
      <c r="N1505">
        <v>8</v>
      </c>
      <c r="O1505">
        <v>1</v>
      </c>
      <c r="P1505">
        <v>31</v>
      </c>
      <c r="Q1505">
        <v>100</v>
      </c>
      <c r="R1505">
        <v>100</v>
      </c>
      <c r="S1505">
        <v>6438307</v>
      </c>
      <c r="T1505">
        <v>1313307</v>
      </c>
      <c r="U1505">
        <v>5125000</v>
      </c>
      <c r="V1505">
        <v>22</v>
      </c>
      <c r="W1505">
        <v>3682893</v>
      </c>
      <c r="X1505">
        <v>0</v>
      </c>
      <c r="Y1505">
        <v>0</v>
      </c>
      <c r="Z1505">
        <v>7500</v>
      </c>
      <c r="AA1505">
        <v>165000</v>
      </c>
      <c r="AB1505">
        <v>0</v>
      </c>
      <c r="AC1505">
        <v>0</v>
      </c>
      <c r="AD1505">
        <v>0</v>
      </c>
      <c r="AE1505">
        <v>172500</v>
      </c>
      <c r="AF1505">
        <v>0</v>
      </c>
      <c r="AG1505">
        <v>467073</v>
      </c>
      <c r="AH1505">
        <v>0</v>
      </c>
      <c r="AI1505">
        <v>834894</v>
      </c>
      <c r="AJ1505">
        <v>1301968</v>
      </c>
      <c r="AK1505">
        <v>445276</v>
      </c>
      <c r="AL1505">
        <v>74212</v>
      </c>
      <c r="AM1505">
        <v>605799</v>
      </c>
      <c r="AN1505">
        <v>0</v>
      </c>
      <c r="AO1505">
        <v>65000</v>
      </c>
      <c r="AP1505">
        <v>2492255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55659</v>
      </c>
      <c r="AZ1505">
        <v>0</v>
      </c>
      <c r="BA1505">
        <v>0</v>
      </c>
      <c r="BB1505">
        <v>35000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544470</v>
      </c>
      <c r="BN1505">
        <v>54440</v>
      </c>
      <c r="BO1505">
        <v>313020</v>
      </c>
      <c r="BP1505">
        <v>284170</v>
      </c>
      <c r="BQ1505">
        <v>57940</v>
      </c>
      <c r="BR1505">
        <v>11050</v>
      </c>
      <c r="BS1505">
        <v>43220</v>
      </c>
      <c r="BT1505">
        <v>4000</v>
      </c>
      <c r="BU1505">
        <v>997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240288.62599999999</v>
      </c>
      <c r="CH1505">
        <v>31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13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20</v>
      </c>
      <c r="DA1505">
        <v>0</v>
      </c>
      <c r="DB1505">
        <v>30</v>
      </c>
      <c r="DC1505">
        <v>50</v>
      </c>
      <c r="DD1505">
        <v>16</v>
      </c>
      <c r="DE1505">
        <v>2</v>
      </c>
      <c r="DF1505">
        <v>54.42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2</v>
      </c>
      <c r="DS1505">
        <v>2</v>
      </c>
      <c r="DV1505" s="2"/>
      <c r="DZ1505" t="b">
        <v>1</v>
      </c>
      <c r="EA1505" s="2" t="s">
        <v>212</v>
      </c>
      <c r="ED1505" s="3">
        <v>46204</v>
      </c>
      <c r="EE1505" s="3">
        <v>46234</v>
      </c>
      <c r="EF1505" s="2" t="s">
        <v>173</v>
      </c>
      <c r="EG1505" t="b">
        <v>1</v>
      </c>
      <c r="EH1505" s="2" t="s">
        <v>174</v>
      </c>
      <c r="EK1505" s="2"/>
    </row>
    <row r="1506" spans="1:141" ht="15">
      <c r="A1506" s="3">
        <v>46204</v>
      </c>
      <c r="B1506">
        <v>7850</v>
      </c>
      <c r="D1506" s="2"/>
      <c r="E1506" t="s">
        <v>176</v>
      </c>
      <c r="F1506" s="2" t="s">
        <v>177</v>
      </c>
      <c r="G1506">
        <v>5</v>
      </c>
      <c r="H1506" s="3">
        <v>38061</v>
      </c>
      <c r="J1506">
        <v>114476</v>
      </c>
      <c r="K1506">
        <v>120226</v>
      </c>
      <c r="L1506">
        <v>143269.31700000001</v>
      </c>
      <c r="M1506">
        <v>22</v>
      </c>
      <c r="N1506">
        <v>8</v>
      </c>
      <c r="O1506">
        <v>1</v>
      </c>
      <c r="P1506">
        <v>31</v>
      </c>
      <c r="Q1506">
        <v>100</v>
      </c>
      <c r="R1506">
        <v>100</v>
      </c>
      <c r="S1506">
        <v>5830513</v>
      </c>
      <c r="T1506">
        <v>1342513</v>
      </c>
      <c r="U1506">
        <v>4488000</v>
      </c>
      <c r="V1506">
        <v>22</v>
      </c>
      <c r="W1506">
        <v>3548756</v>
      </c>
      <c r="X1506">
        <v>0</v>
      </c>
      <c r="Y1506">
        <v>0</v>
      </c>
      <c r="Z1506">
        <v>7500</v>
      </c>
      <c r="AA1506">
        <v>165000</v>
      </c>
      <c r="AB1506">
        <v>0</v>
      </c>
      <c r="AC1506">
        <v>0</v>
      </c>
      <c r="AD1506">
        <v>0</v>
      </c>
      <c r="AE1506">
        <v>172500</v>
      </c>
      <c r="AF1506">
        <v>0</v>
      </c>
      <c r="AG1506">
        <v>450847</v>
      </c>
      <c r="AH1506">
        <v>0</v>
      </c>
      <c r="AI1506">
        <v>644711</v>
      </c>
      <c r="AJ1506">
        <v>1095559</v>
      </c>
      <c r="AK1506">
        <v>644711</v>
      </c>
      <c r="AL1506">
        <v>107451</v>
      </c>
      <c r="AM1506">
        <v>186536</v>
      </c>
      <c r="AN1506">
        <v>0</v>
      </c>
      <c r="AO1506">
        <v>20000</v>
      </c>
      <c r="AP1506">
        <v>2054257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55000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332640</v>
      </c>
      <c r="BN1506">
        <v>33260</v>
      </c>
      <c r="BO1506">
        <v>247760</v>
      </c>
      <c r="BP1506">
        <v>258590</v>
      </c>
      <c r="BQ1506">
        <v>52470</v>
      </c>
      <c r="BR1506">
        <v>10650</v>
      </c>
      <c r="BS1506">
        <v>41720</v>
      </c>
      <c r="BT1506">
        <v>0</v>
      </c>
      <c r="BU1506">
        <v>553</v>
      </c>
      <c r="BV1506">
        <v>0</v>
      </c>
      <c r="BW1506">
        <v>0</v>
      </c>
      <c r="BX1506">
        <v>0</v>
      </c>
      <c r="BY1506">
        <v>364870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224075.82399999999</v>
      </c>
      <c r="CH1506">
        <v>31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4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20</v>
      </c>
      <c r="DA1506">
        <v>0</v>
      </c>
      <c r="DB1506">
        <v>24</v>
      </c>
      <c r="DC1506">
        <v>44</v>
      </c>
      <c r="DD1506">
        <v>24</v>
      </c>
      <c r="DE1506">
        <v>3</v>
      </c>
      <c r="DF1506">
        <v>17.36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1</v>
      </c>
      <c r="DR1506">
        <v>2</v>
      </c>
      <c r="DS1506">
        <v>2</v>
      </c>
      <c r="DV1506" s="2"/>
      <c r="DZ1506" t="b">
        <v>1</v>
      </c>
      <c r="EA1506" s="2" t="s">
        <v>212</v>
      </c>
      <c r="ED1506" s="3">
        <v>46204</v>
      </c>
      <c r="EE1506" s="3">
        <v>46234</v>
      </c>
      <c r="EF1506" s="2" t="s">
        <v>173</v>
      </c>
      <c r="EG1506" t="b">
        <v>1</v>
      </c>
      <c r="EH1506" s="2" t="s">
        <v>174</v>
      </c>
      <c r="EK1506" s="2"/>
    </row>
    <row r="1507" spans="1:141" ht="15">
      <c r="A1507" s="3">
        <v>46204</v>
      </c>
      <c r="B1507">
        <v>7850</v>
      </c>
      <c r="D1507" s="2"/>
      <c r="E1507" t="s">
        <v>176</v>
      </c>
      <c r="F1507" s="2" t="s">
        <v>177</v>
      </c>
      <c r="G1507">
        <v>14</v>
      </c>
      <c r="H1507" s="3">
        <v>40820</v>
      </c>
      <c r="J1507">
        <v>120599</v>
      </c>
      <c r="K1507">
        <v>125724</v>
      </c>
      <c r="L1507">
        <v>149821.1</v>
      </c>
      <c r="M1507">
        <v>22</v>
      </c>
      <c r="N1507">
        <v>8</v>
      </c>
      <c r="O1507">
        <v>1</v>
      </c>
      <c r="P1507">
        <v>31</v>
      </c>
      <c r="Q1507">
        <v>100</v>
      </c>
      <c r="R1507">
        <v>100</v>
      </c>
      <c r="S1507">
        <v>6602066</v>
      </c>
      <c r="T1507">
        <v>1262066</v>
      </c>
      <c r="U1507">
        <v>5340000</v>
      </c>
      <c r="V1507">
        <v>14</v>
      </c>
      <c r="W1507">
        <v>3738569</v>
      </c>
      <c r="X1507">
        <v>0</v>
      </c>
      <c r="Y1507">
        <v>0</v>
      </c>
      <c r="Z1507">
        <v>48750</v>
      </c>
      <c r="AA1507">
        <v>105000</v>
      </c>
      <c r="AB1507">
        <v>0</v>
      </c>
      <c r="AC1507">
        <v>0</v>
      </c>
      <c r="AD1507">
        <v>0</v>
      </c>
      <c r="AE1507">
        <v>153750</v>
      </c>
      <c r="AF1507">
        <v>0</v>
      </c>
      <c r="AG1507">
        <v>471465</v>
      </c>
      <c r="AH1507">
        <v>0</v>
      </c>
      <c r="AI1507">
        <v>618012</v>
      </c>
      <c r="AJ1507">
        <v>1089477</v>
      </c>
      <c r="AK1507">
        <v>898926</v>
      </c>
      <c r="AL1507">
        <v>74910</v>
      </c>
      <c r="AM1507">
        <v>536434</v>
      </c>
      <c r="AN1507">
        <v>0</v>
      </c>
      <c r="AO1507">
        <v>55000</v>
      </c>
      <c r="AP1507">
        <v>2654747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45000</v>
      </c>
      <c r="BC1507">
        <v>0</v>
      </c>
      <c r="BD1507">
        <v>0</v>
      </c>
      <c r="BE1507">
        <v>10000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488480</v>
      </c>
      <c r="BN1507">
        <v>48840</v>
      </c>
      <c r="BO1507">
        <v>313020</v>
      </c>
      <c r="BP1507">
        <v>290070</v>
      </c>
      <c r="BQ1507">
        <v>59420</v>
      </c>
      <c r="BR1507">
        <v>11220</v>
      </c>
      <c r="BS1507">
        <v>43630</v>
      </c>
      <c r="BT1507">
        <v>0</v>
      </c>
      <c r="BU1507">
        <v>7386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243105.18700000001</v>
      </c>
      <c r="CH1507">
        <v>31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11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20</v>
      </c>
      <c r="DA1507">
        <v>0</v>
      </c>
      <c r="DB1507">
        <v>22</v>
      </c>
      <c r="DC1507">
        <v>42</v>
      </c>
      <c r="DD1507">
        <v>32</v>
      </c>
      <c r="DE1507">
        <v>2</v>
      </c>
      <c r="DF1507">
        <v>47.74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2</v>
      </c>
      <c r="DS1507">
        <v>2</v>
      </c>
      <c r="DV1507" s="2"/>
      <c r="DZ1507" t="b">
        <v>1</v>
      </c>
      <c r="EA1507" s="2" t="s">
        <v>212</v>
      </c>
      <c r="ED1507" s="3">
        <v>46204</v>
      </c>
      <c r="EE1507" s="3">
        <v>46234</v>
      </c>
      <c r="EF1507" s="2" t="s">
        <v>173</v>
      </c>
      <c r="EG1507" t="b">
        <v>1</v>
      </c>
      <c r="EH1507" s="2" t="s">
        <v>174</v>
      </c>
      <c r="EK1507" s="2"/>
    </row>
    <row r="1508" spans="1:141" ht="15">
      <c r="A1508" s="3">
        <v>46204</v>
      </c>
      <c r="B1508">
        <v>7850</v>
      </c>
      <c r="D1508" s="2"/>
      <c r="E1508" t="s">
        <v>179</v>
      </c>
      <c r="F1508" s="2" t="s">
        <v>180</v>
      </c>
      <c r="G1508">
        <v>14</v>
      </c>
      <c r="H1508" s="3">
        <v>40686</v>
      </c>
      <c r="J1508">
        <v>104784.966</v>
      </c>
      <c r="K1508">
        <v>108534.933</v>
      </c>
      <c r="L1508">
        <v>129337.462</v>
      </c>
      <c r="M1508">
        <v>22</v>
      </c>
      <c r="N1508">
        <v>8</v>
      </c>
      <c r="O1508">
        <v>1</v>
      </c>
      <c r="P1508">
        <v>31</v>
      </c>
      <c r="Q1508">
        <v>100</v>
      </c>
      <c r="R1508">
        <v>100</v>
      </c>
      <c r="S1508">
        <v>5669443</v>
      </c>
      <c r="T1508">
        <v>1102950</v>
      </c>
      <c r="U1508">
        <v>4566493</v>
      </c>
      <c r="V1508">
        <v>15</v>
      </c>
      <c r="W1508">
        <v>3248333</v>
      </c>
      <c r="X1508">
        <v>0</v>
      </c>
      <c r="Y1508">
        <v>0</v>
      </c>
      <c r="Z1508">
        <v>0</v>
      </c>
      <c r="AA1508">
        <v>112500</v>
      </c>
      <c r="AB1508">
        <v>0</v>
      </c>
      <c r="AC1508">
        <v>0</v>
      </c>
      <c r="AD1508">
        <v>0</v>
      </c>
      <c r="AE1508">
        <v>112500</v>
      </c>
      <c r="AF1508">
        <v>0</v>
      </c>
      <c r="AG1508">
        <v>407005</v>
      </c>
      <c r="AH1508">
        <v>0</v>
      </c>
      <c r="AI1508">
        <v>582018</v>
      </c>
      <c r="AJ1508">
        <v>989024</v>
      </c>
      <c r="AK1508">
        <v>776024</v>
      </c>
      <c r="AL1508">
        <v>64668</v>
      </c>
      <c r="AM1508">
        <v>378894</v>
      </c>
      <c r="AN1508">
        <v>0</v>
      </c>
      <c r="AO1508">
        <v>45000</v>
      </c>
      <c r="AP1508">
        <v>2253610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55000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428150</v>
      </c>
      <c r="BN1508">
        <v>42810</v>
      </c>
      <c r="BO1508">
        <v>277440</v>
      </c>
      <c r="BP1508">
        <v>246110</v>
      </c>
      <c r="BQ1508">
        <v>51020</v>
      </c>
      <c r="BR1508">
        <v>9750</v>
      </c>
      <c r="BS1508">
        <v>37670</v>
      </c>
      <c r="BT1508">
        <v>10000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215618.95600000001</v>
      </c>
      <c r="CH1508">
        <v>31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9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20</v>
      </c>
      <c r="DA1508">
        <v>0</v>
      </c>
      <c r="DB1508">
        <v>24</v>
      </c>
      <c r="DC1508">
        <v>44</v>
      </c>
      <c r="DD1508">
        <v>32</v>
      </c>
      <c r="DE1508">
        <v>2</v>
      </c>
      <c r="DF1508">
        <v>39.06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4</v>
      </c>
      <c r="DR1508">
        <v>2</v>
      </c>
      <c r="DS1508">
        <v>2</v>
      </c>
      <c r="DV1508" s="2"/>
      <c r="DZ1508" t="b">
        <v>1</v>
      </c>
      <c r="EA1508" s="2" t="s">
        <v>212</v>
      </c>
      <c r="ED1508" s="3">
        <v>46204</v>
      </c>
      <c r="EE1508" s="3">
        <v>46234</v>
      </c>
      <c r="EF1508" s="2" t="s">
        <v>173</v>
      </c>
      <c r="EG1508" t="b">
        <v>1</v>
      </c>
      <c r="EH1508" s="2" t="s">
        <v>174</v>
      </c>
      <c r="EK1508" s="2"/>
    </row>
    <row r="1509" spans="1:141" ht="15">
      <c r="A1509" s="3">
        <v>46204</v>
      </c>
      <c r="B1509">
        <v>7900</v>
      </c>
      <c r="D1509" s="2"/>
      <c r="E1509" t="s">
        <v>176</v>
      </c>
      <c r="F1509" s="2" t="s">
        <v>177</v>
      </c>
      <c r="G1509">
        <v>9</v>
      </c>
      <c r="H1509" s="3">
        <v>38594</v>
      </c>
      <c r="J1509">
        <v>117499</v>
      </c>
      <c r="K1509">
        <v>122749</v>
      </c>
      <c r="L1509">
        <v>146275.89199999999</v>
      </c>
      <c r="M1509">
        <v>22</v>
      </c>
      <c r="N1509">
        <v>8</v>
      </c>
      <c r="O1509">
        <v>1</v>
      </c>
      <c r="P1509">
        <v>31</v>
      </c>
      <c r="Q1509">
        <v>100</v>
      </c>
      <c r="R1509">
        <v>100</v>
      </c>
      <c r="S1509">
        <v>6294601</v>
      </c>
      <c r="T1509">
        <v>1267990</v>
      </c>
      <c r="U1509">
        <v>5026611</v>
      </c>
      <c r="V1509">
        <v>20</v>
      </c>
      <c r="W1509">
        <v>3642469</v>
      </c>
      <c r="X1509">
        <v>0</v>
      </c>
      <c r="Y1509">
        <v>0</v>
      </c>
      <c r="Z1509">
        <v>7500</v>
      </c>
      <c r="AA1509">
        <v>150000</v>
      </c>
      <c r="AB1509">
        <v>0</v>
      </c>
      <c r="AC1509">
        <v>0</v>
      </c>
      <c r="AD1509">
        <v>0</v>
      </c>
      <c r="AE1509">
        <v>157500</v>
      </c>
      <c r="AF1509">
        <v>0</v>
      </c>
      <c r="AG1509">
        <v>460308</v>
      </c>
      <c r="AH1509">
        <v>0</v>
      </c>
      <c r="AI1509">
        <v>315955</v>
      </c>
      <c r="AJ1509">
        <v>776264</v>
      </c>
      <c r="AK1509">
        <v>877655</v>
      </c>
      <c r="AL1509">
        <v>317418</v>
      </c>
      <c r="AM1509">
        <v>428295</v>
      </c>
      <c r="AN1509">
        <v>0</v>
      </c>
      <c r="AO1509">
        <v>60000</v>
      </c>
      <c r="AP1509">
        <v>2459632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35000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502540</v>
      </c>
      <c r="BN1509">
        <v>50250</v>
      </c>
      <c r="BO1509">
        <v>313020</v>
      </c>
      <c r="BP1509">
        <v>266000</v>
      </c>
      <c r="BQ1509">
        <v>56650</v>
      </c>
      <c r="BR1509">
        <v>10930</v>
      </c>
      <c r="BS1509">
        <v>42600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26000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235983.44</v>
      </c>
      <c r="CH1509">
        <v>31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12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20</v>
      </c>
      <c r="DA1509">
        <v>0</v>
      </c>
      <c r="DB1509">
        <v>11.52</v>
      </c>
      <c r="DC1509">
        <v>31.52</v>
      </c>
      <c r="DD1509">
        <v>32</v>
      </c>
      <c r="DE1509">
        <v>8.68</v>
      </c>
      <c r="DF1509">
        <v>39.04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2</v>
      </c>
      <c r="DS1509">
        <v>2</v>
      </c>
      <c r="DV1509" s="2"/>
      <c r="DZ1509" t="b">
        <v>1</v>
      </c>
      <c r="EA1509" s="2" t="s">
        <v>213</v>
      </c>
      <c r="ED1509" s="3">
        <v>46204</v>
      </c>
      <c r="EE1509" s="3">
        <v>46234</v>
      </c>
      <c r="EF1509" s="2" t="s">
        <v>173</v>
      </c>
      <c r="EG1509" t="b">
        <v>1</v>
      </c>
      <c r="EH1509" s="2" t="s">
        <v>178</v>
      </c>
      <c r="EK1509" s="2"/>
    </row>
    <row r="1510" spans="1:141" ht="15">
      <c r="A1510" s="3">
        <v>46204</v>
      </c>
      <c r="B1510">
        <v>7900</v>
      </c>
      <c r="D1510" s="2"/>
      <c r="E1510" t="s">
        <v>176</v>
      </c>
      <c r="F1510" s="2" t="s">
        <v>177</v>
      </c>
      <c r="G1510">
        <v>14</v>
      </c>
      <c r="H1510" s="3">
        <v>38657</v>
      </c>
      <c r="J1510">
        <v>120599</v>
      </c>
      <c r="K1510">
        <v>126849</v>
      </c>
      <c r="L1510">
        <v>151161.72500000001</v>
      </c>
      <c r="M1510">
        <v>22</v>
      </c>
      <c r="N1510">
        <v>8</v>
      </c>
      <c r="O1510">
        <v>1</v>
      </c>
      <c r="P1510">
        <v>31</v>
      </c>
      <c r="Q1510">
        <v>100</v>
      </c>
      <c r="R1510">
        <v>100</v>
      </c>
      <c r="S1510">
        <v>5720136</v>
      </c>
      <c r="T1510">
        <v>1071510</v>
      </c>
      <c r="U1510">
        <v>4648626</v>
      </c>
      <c r="V1510">
        <v>20</v>
      </c>
      <c r="W1510">
        <v>3738569</v>
      </c>
      <c r="X1510">
        <v>0</v>
      </c>
      <c r="Y1510">
        <v>0</v>
      </c>
      <c r="Z1510">
        <v>37500</v>
      </c>
      <c r="AA1510">
        <v>150000</v>
      </c>
      <c r="AB1510">
        <v>0</v>
      </c>
      <c r="AC1510">
        <v>0</v>
      </c>
      <c r="AD1510">
        <v>0</v>
      </c>
      <c r="AE1510">
        <v>187500</v>
      </c>
      <c r="AF1510">
        <v>0</v>
      </c>
      <c r="AG1510">
        <v>475683</v>
      </c>
      <c r="AH1510">
        <v>0</v>
      </c>
      <c r="AI1510">
        <v>250833</v>
      </c>
      <c r="AJ1510">
        <v>726517</v>
      </c>
      <c r="AK1510">
        <v>453485</v>
      </c>
      <c r="AL1510">
        <v>164010</v>
      </c>
      <c r="AM1510">
        <v>365055</v>
      </c>
      <c r="AN1510">
        <v>0</v>
      </c>
      <c r="AO1510">
        <v>50000</v>
      </c>
      <c r="AP1510">
        <v>1759067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35000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350870</v>
      </c>
      <c r="BN1510">
        <v>35080</v>
      </c>
      <c r="BO1510">
        <v>313020</v>
      </c>
      <c r="BP1510">
        <v>254830</v>
      </c>
      <c r="BQ1510">
        <v>51480</v>
      </c>
      <c r="BR1510">
        <v>11220</v>
      </c>
      <c r="BS1510">
        <v>44010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11000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232932.747</v>
      </c>
      <c r="CH1510">
        <v>31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10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20</v>
      </c>
      <c r="DA1510">
        <v>0</v>
      </c>
      <c r="DB1510">
        <v>8.85</v>
      </c>
      <c r="DC1510">
        <v>28.85</v>
      </c>
      <c r="DD1510">
        <v>16</v>
      </c>
      <c r="DE1510">
        <v>4.34</v>
      </c>
      <c r="DF1510">
        <v>32.200000000000003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2</v>
      </c>
      <c r="DS1510">
        <v>2</v>
      </c>
      <c r="DV1510" s="2"/>
      <c r="DZ1510" t="b">
        <v>1</v>
      </c>
      <c r="EA1510" s="2" t="s">
        <v>213</v>
      </c>
      <c r="ED1510" s="3">
        <v>46204</v>
      </c>
      <c r="EE1510" s="3">
        <v>46234</v>
      </c>
      <c r="EF1510" s="2" t="s">
        <v>173</v>
      </c>
      <c r="EG1510" t="b">
        <v>1</v>
      </c>
      <c r="EH1510" s="2" t="s">
        <v>178</v>
      </c>
      <c r="EK1510" s="2"/>
    </row>
    <row r="1511" spans="1:141" ht="15">
      <c r="A1511" s="3">
        <v>46204</v>
      </c>
      <c r="B1511">
        <v>7900</v>
      </c>
      <c r="D1511" s="2"/>
      <c r="E1511" t="s">
        <v>179</v>
      </c>
      <c r="F1511" s="2" t="s">
        <v>180</v>
      </c>
      <c r="G1511">
        <v>16</v>
      </c>
      <c r="H1511" s="3">
        <v>40525</v>
      </c>
      <c r="J1511">
        <v>106104.966</v>
      </c>
      <c r="K1511">
        <v>109854.933</v>
      </c>
      <c r="L1511">
        <v>130910.462</v>
      </c>
      <c r="M1511">
        <v>22</v>
      </c>
      <c r="N1511">
        <v>8</v>
      </c>
      <c r="O1511">
        <v>1</v>
      </c>
      <c r="P1511">
        <v>31</v>
      </c>
      <c r="Q1511">
        <v>100</v>
      </c>
      <c r="R1511">
        <v>100</v>
      </c>
      <c r="S1511">
        <v>4969036</v>
      </c>
      <c r="T1511">
        <v>984310</v>
      </c>
      <c r="U1511">
        <v>3984726</v>
      </c>
      <c r="V1511">
        <v>15</v>
      </c>
      <c r="W1511">
        <v>3289253</v>
      </c>
      <c r="X1511">
        <v>0</v>
      </c>
      <c r="Y1511">
        <v>0</v>
      </c>
      <c r="Z1511">
        <v>0</v>
      </c>
      <c r="AA1511">
        <v>112500</v>
      </c>
      <c r="AB1511">
        <v>0</v>
      </c>
      <c r="AC1511">
        <v>0</v>
      </c>
      <c r="AD1511">
        <v>0</v>
      </c>
      <c r="AE1511">
        <v>112500</v>
      </c>
      <c r="AF1511">
        <v>0</v>
      </c>
      <c r="AG1511">
        <v>411955</v>
      </c>
      <c r="AH1511">
        <v>0</v>
      </c>
      <c r="AI1511">
        <v>229502</v>
      </c>
      <c r="AJ1511">
        <v>641458</v>
      </c>
      <c r="AK1511">
        <v>392731</v>
      </c>
      <c r="AL1511">
        <v>142037</v>
      </c>
      <c r="AM1511">
        <v>321057</v>
      </c>
      <c r="AN1511">
        <v>0</v>
      </c>
      <c r="AO1511">
        <v>50000</v>
      </c>
      <c r="AP1511">
        <v>1547283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20000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325850</v>
      </c>
      <c r="BN1511">
        <v>32580</v>
      </c>
      <c r="BO1511">
        <v>294020</v>
      </c>
      <c r="BP1511">
        <v>228140</v>
      </c>
      <c r="BQ1511">
        <v>44720</v>
      </c>
      <c r="BR1511">
        <v>9870</v>
      </c>
      <c r="BS1511">
        <v>38130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11000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203762.58199999999</v>
      </c>
      <c r="CH1511">
        <v>31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10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20</v>
      </c>
      <c r="DA1511">
        <v>0</v>
      </c>
      <c r="DB1511">
        <v>9.35</v>
      </c>
      <c r="DC1511">
        <v>29.35</v>
      </c>
      <c r="DD1511">
        <v>16</v>
      </c>
      <c r="DE1511">
        <v>4.34</v>
      </c>
      <c r="DF1511">
        <v>32.700000000000003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2</v>
      </c>
      <c r="DS1511">
        <v>2</v>
      </c>
      <c r="DV1511" s="2"/>
      <c r="DZ1511" t="b">
        <v>1</v>
      </c>
      <c r="EA1511" s="2" t="s">
        <v>213</v>
      </c>
      <c r="ED1511" s="3">
        <v>46204</v>
      </c>
      <c r="EE1511" s="3">
        <v>46234</v>
      </c>
      <c r="EF1511" s="2" t="s">
        <v>173</v>
      </c>
      <c r="EG1511" t="b">
        <v>1</v>
      </c>
      <c r="EH1511" s="2" t="s">
        <v>178</v>
      </c>
      <c r="EK1511" s="2"/>
    </row>
    <row r="1512" spans="1:141" ht="15">
      <c r="A1512" s="3">
        <v>46204</v>
      </c>
      <c r="B1512">
        <v>7900</v>
      </c>
      <c r="D1512" s="2"/>
      <c r="E1512" t="s">
        <v>179</v>
      </c>
      <c r="F1512" s="2" t="s">
        <v>180</v>
      </c>
      <c r="G1512">
        <v>13</v>
      </c>
      <c r="H1512" s="3">
        <v>41619</v>
      </c>
      <c r="J1512">
        <v>104079.966</v>
      </c>
      <c r="K1512">
        <v>107329.933</v>
      </c>
      <c r="L1512">
        <v>127901.504</v>
      </c>
      <c r="M1512">
        <v>22</v>
      </c>
      <c r="N1512">
        <v>8</v>
      </c>
      <c r="O1512">
        <v>1</v>
      </c>
      <c r="P1512">
        <v>31</v>
      </c>
      <c r="Q1512">
        <v>100</v>
      </c>
      <c r="R1512">
        <v>100</v>
      </c>
      <c r="S1512">
        <v>5495191</v>
      </c>
      <c r="T1512">
        <v>1078240</v>
      </c>
      <c r="U1512">
        <v>4416951</v>
      </c>
      <c r="V1512">
        <v>12</v>
      </c>
      <c r="W1512">
        <v>3226478</v>
      </c>
      <c r="X1512">
        <v>0</v>
      </c>
      <c r="Y1512">
        <v>0</v>
      </c>
      <c r="Z1512">
        <v>7500</v>
      </c>
      <c r="AA1512">
        <v>90000</v>
      </c>
      <c r="AB1512">
        <v>0</v>
      </c>
      <c r="AC1512">
        <v>0</v>
      </c>
      <c r="AD1512">
        <v>0</v>
      </c>
      <c r="AE1512">
        <v>97500</v>
      </c>
      <c r="AF1512">
        <v>0</v>
      </c>
      <c r="AG1512">
        <v>402487</v>
      </c>
      <c r="AH1512">
        <v>0</v>
      </c>
      <c r="AI1512">
        <v>264276</v>
      </c>
      <c r="AJ1512">
        <v>666763</v>
      </c>
      <c r="AK1512">
        <v>767409</v>
      </c>
      <c r="AL1512">
        <v>277546</v>
      </c>
      <c r="AM1512">
        <v>374495</v>
      </c>
      <c r="AN1512">
        <v>0</v>
      </c>
      <c r="AO1512">
        <v>60000</v>
      </c>
      <c r="AP1512">
        <v>2146213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25000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423740</v>
      </c>
      <c r="BN1512">
        <v>42370</v>
      </c>
      <c r="BO1512">
        <v>266330</v>
      </c>
      <c r="BP1512">
        <v>236400</v>
      </c>
      <c r="BQ1512">
        <v>49460</v>
      </c>
      <c r="BR1512">
        <v>9680</v>
      </c>
      <c r="BS1512">
        <v>37260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13000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206163.022</v>
      </c>
      <c r="CH1512">
        <v>31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12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20</v>
      </c>
      <c r="DA1512">
        <v>0</v>
      </c>
      <c r="DB1512">
        <v>11.02</v>
      </c>
      <c r="DC1512">
        <v>31.02</v>
      </c>
      <c r="DD1512">
        <v>32</v>
      </c>
      <c r="DE1512">
        <v>8.68</v>
      </c>
      <c r="DF1512">
        <v>39.04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2</v>
      </c>
      <c r="DS1512">
        <v>2</v>
      </c>
      <c r="DV1512" s="2"/>
      <c r="DZ1512" t="b">
        <v>1</v>
      </c>
      <c r="EA1512" s="2" t="s">
        <v>213</v>
      </c>
      <c r="ED1512" s="3">
        <v>46204</v>
      </c>
      <c r="EE1512" s="3">
        <v>46234</v>
      </c>
      <c r="EF1512" s="2" t="s">
        <v>173</v>
      </c>
      <c r="EG1512" t="b">
        <v>1</v>
      </c>
      <c r="EH1512" s="2" t="s">
        <v>178</v>
      </c>
      <c r="EK1512" s="2"/>
    </row>
    <row r="1513" spans="1:141" ht="15">
      <c r="A1513" s="3">
        <v>46204</v>
      </c>
      <c r="B1513">
        <v>8100</v>
      </c>
      <c r="D1513" s="2"/>
      <c r="E1513" t="s">
        <v>170</v>
      </c>
      <c r="F1513" s="2" t="s">
        <v>171</v>
      </c>
      <c r="G1513">
        <v>3</v>
      </c>
      <c r="H1513" s="3">
        <v>36397</v>
      </c>
      <c r="J1513">
        <v>131793.25599999999</v>
      </c>
      <c r="K1513">
        <v>138543.23300000001</v>
      </c>
      <c r="L1513">
        <v>165097.353</v>
      </c>
      <c r="M1513">
        <v>22</v>
      </c>
      <c r="N1513">
        <v>8</v>
      </c>
      <c r="O1513">
        <v>1</v>
      </c>
      <c r="P1513">
        <v>31</v>
      </c>
      <c r="Q1513">
        <v>100</v>
      </c>
      <c r="R1513">
        <v>100</v>
      </c>
      <c r="S1513">
        <v>6494237</v>
      </c>
      <c r="T1513">
        <v>1426290</v>
      </c>
      <c r="U1513">
        <v>5067947</v>
      </c>
      <c r="V1513">
        <v>26</v>
      </c>
      <c r="W1513">
        <v>4085590</v>
      </c>
      <c r="X1513">
        <v>0</v>
      </c>
      <c r="Y1513">
        <v>0</v>
      </c>
      <c r="Z1513">
        <v>7500</v>
      </c>
      <c r="AA1513">
        <v>195000</v>
      </c>
      <c r="AB1513">
        <v>0</v>
      </c>
      <c r="AC1513">
        <v>0</v>
      </c>
      <c r="AD1513">
        <v>0</v>
      </c>
      <c r="AE1513">
        <v>202500</v>
      </c>
      <c r="AF1513">
        <v>0</v>
      </c>
      <c r="AG1513">
        <v>519537</v>
      </c>
      <c r="AH1513">
        <v>0</v>
      </c>
      <c r="AI1513">
        <v>619115</v>
      </c>
      <c r="AJ1513">
        <v>1138652</v>
      </c>
      <c r="AK1513">
        <v>990584</v>
      </c>
      <c r="AL1513">
        <v>0</v>
      </c>
      <c r="AM1513">
        <v>0</v>
      </c>
      <c r="AN1513">
        <v>0</v>
      </c>
      <c r="AO1513">
        <v>0</v>
      </c>
      <c r="AP1513">
        <v>2129236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61911</v>
      </c>
      <c r="AZ1513">
        <v>0</v>
      </c>
      <c r="BA1513">
        <v>0</v>
      </c>
      <c r="BB1513">
        <v>15000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631920</v>
      </c>
      <c r="BN1513">
        <v>63190</v>
      </c>
      <c r="BO1513">
        <v>300390</v>
      </c>
      <c r="BP1513">
        <v>283510</v>
      </c>
      <c r="BQ1513">
        <v>58450</v>
      </c>
      <c r="BR1513">
        <v>12260</v>
      </c>
      <c r="BS1513">
        <v>48070</v>
      </c>
      <c r="BT1513">
        <v>24000</v>
      </c>
      <c r="BU1513">
        <v>4500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222298.27499999999</v>
      </c>
      <c r="CH1513">
        <v>31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20</v>
      </c>
      <c r="DA1513">
        <v>0</v>
      </c>
      <c r="DB1513">
        <v>20</v>
      </c>
      <c r="DC1513">
        <v>40</v>
      </c>
      <c r="DD1513">
        <v>32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1.5</v>
      </c>
      <c r="DR1513">
        <v>2</v>
      </c>
      <c r="DS1513">
        <v>2</v>
      </c>
      <c r="DV1513" s="2"/>
      <c r="DZ1513" t="b">
        <v>1</v>
      </c>
      <c r="EA1513" s="2" t="s">
        <v>214</v>
      </c>
      <c r="ED1513" s="3">
        <v>46204</v>
      </c>
      <c r="EE1513" s="3">
        <v>46234</v>
      </c>
      <c r="EF1513" s="2" t="s">
        <v>173</v>
      </c>
      <c r="EG1513" t="b">
        <v>1</v>
      </c>
      <c r="EH1513" s="2" t="s">
        <v>174</v>
      </c>
      <c r="EK1513" s="2"/>
    </row>
    <row r="1514" spans="1:141" ht="15">
      <c r="A1514" s="3">
        <v>46204</v>
      </c>
      <c r="B1514">
        <v>8100</v>
      </c>
      <c r="D1514" s="2"/>
      <c r="E1514" t="s">
        <v>170</v>
      </c>
      <c r="F1514" s="2" t="s">
        <v>171</v>
      </c>
      <c r="G1514">
        <v>1</v>
      </c>
      <c r="H1514" s="3">
        <v>37683</v>
      </c>
      <c r="J1514">
        <v>129681.25599999999</v>
      </c>
      <c r="K1514">
        <v>135681.23300000001</v>
      </c>
      <c r="L1514">
        <v>161686.80300000001</v>
      </c>
      <c r="M1514">
        <v>22</v>
      </c>
      <c r="N1514">
        <v>8</v>
      </c>
      <c r="O1514">
        <v>1</v>
      </c>
      <c r="P1514">
        <v>31</v>
      </c>
      <c r="Q1514">
        <v>100</v>
      </c>
      <c r="R1514">
        <v>100</v>
      </c>
      <c r="S1514">
        <v>5986889</v>
      </c>
      <c r="T1514">
        <v>1050470</v>
      </c>
      <c r="U1514">
        <v>4936419</v>
      </c>
      <c r="V1514">
        <v>23</v>
      </c>
      <c r="W1514">
        <v>4020118</v>
      </c>
      <c r="X1514">
        <v>0</v>
      </c>
      <c r="Y1514">
        <v>0</v>
      </c>
      <c r="Z1514">
        <v>7500</v>
      </c>
      <c r="AA1514">
        <v>172500</v>
      </c>
      <c r="AB1514">
        <v>0</v>
      </c>
      <c r="AC1514">
        <v>0</v>
      </c>
      <c r="AD1514">
        <v>0</v>
      </c>
      <c r="AE1514">
        <v>180000</v>
      </c>
      <c r="AF1514">
        <v>0</v>
      </c>
      <c r="AG1514">
        <v>508804</v>
      </c>
      <c r="AH1514">
        <v>0</v>
      </c>
      <c r="AI1514">
        <v>1242967</v>
      </c>
      <c r="AJ1514">
        <v>1751771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1751771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35000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386940</v>
      </c>
      <c r="BN1514">
        <v>38690</v>
      </c>
      <c r="BO1514">
        <v>248180</v>
      </c>
      <c r="BP1514">
        <v>262140</v>
      </c>
      <c r="BQ1514">
        <v>53880</v>
      </c>
      <c r="BR1514">
        <v>12060</v>
      </c>
      <c r="BS1514">
        <v>47080</v>
      </c>
      <c r="BT1514">
        <v>0</v>
      </c>
      <c r="BU1514">
        <v>1500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193923</v>
      </c>
      <c r="CH1514">
        <v>31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20</v>
      </c>
      <c r="DA1514">
        <v>0</v>
      </c>
      <c r="DB1514">
        <v>41</v>
      </c>
      <c r="DC1514">
        <v>61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2</v>
      </c>
      <c r="DS1514">
        <v>2</v>
      </c>
      <c r="DV1514" s="2"/>
      <c r="DZ1514" t="b">
        <v>1</v>
      </c>
      <c r="EA1514" s="2" t="s">
        <v>214</v>
      </c>
      <c r="ED1514" s="3">
        <v>46204</v>
      </c>
      <c r="EE1514" s="3">
        <v>46234</v>
      </c>
      <c r="EF1514" s="2" t="s">
        <v>173</v>
      </c>
      <c r="EG1514" t="b">
        <v>1</v>
      </c>
      <c r="EH1514" s="2" t="s">
        <v>174</v>
      </c>
      <c r="EK1514" s="2"/>
    </row>
    <row r="1515" spans="1:141" ht="15">
      <c r="A1515" s="3">
        <v>46204</v>
      </c>
      <c r="B1515">
        <v>8100</v>
      </c>
      <c r="D1515" s="2"/>
      <c r="E1515" t="s">
        <v>176</v>
      </c>
      <c r="F1515" s="2" t="s">
        <v>177</v>
      </c>
      <c r="G1515">
        <v>11</v>
      </c>
      <c r="H1515" s="3">
        <v>37970</v>
      </c>
      <c r="J1515">
        <v>118803</v>
      </c>
      <c r="K1515">
        <v>124303</v>
      </c>
      <c r="L1515">
        <v>148127.742</v>
      </c>
      <c r="M1515">
        <v>22</v>
      </c>
      <c r="N1515">
        <v>8</v>
      </c>
      <c r="O1515">
        <v>1</v>
      </c>
      <c r="P1515">
        <v>31</v>
      </c>
      <c r="Q1515">
        <v>100</v>
      </c>
      <c r="R1515">
        <v>100</v>
      </c>
      <c r="S1515">
        <v>6030465</v>
      </c>
      <c r="T1515">
        <v>1100465</v>
      </c>
      <c r="U1515">
        <v>4930000</v>
      </c>
      <c r="V1515">
        <v>22</v>
      </c>
      <c r="W1515">
        <v>3682893</v>
      </c>
      <c r="X1515">
        <v>0</v>
      </c>
      <c r="Y1515">
        <v>0</v>
      </c>
      <c r="Z1515">
        <v>0</v>
      </c>
      <c r="AA1515">
        <v>165000</v>
      </c>
      <c r="AB1515">
        <v>0</v>
      </c>
      <c r="AC1515">
        <v>0</v>
      </c>
      <c r="AD1515">
        <v>0</v>
      </c>
      <c r="AE1515">
        <v>165000</v>
      </c>
      <c r="AF1515">
        <v>0</v>
      </c>
      <c r="AG1515">
        <v>466136</v>
      </c>
      <c r="AH1515">
        <v>0</v>
      </c>
      <c r="AI1515">
        <v>833218</v>
      </c>
      <c r="AJ1515">
        <v>1299354</v>
      </c>
      <c r="AK1515">
        <v>833218</v>
      </c>
      <c r="AL1515">
        <v>0</v>
      </c>
      <c r="AM1515">
        <v>0</v>
      </c>
      <c r="AN1515">
        <v>0</v>
      </c>
      <c r="AO1515">
        <v>0</v>
      </c>
      <c r="AP1515">
        <v>2132572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50000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375090</v>
      </c>
      <c r="BN1515">
        <v>37500</v>
      </c>
      <c r="BO1515">
        <v>313020</v>
      </c>
      <c r="BP1515">
        <v>260000</v>
      </c>
      <c r="BQ1515">
        <v>54270</v>
      </c>
      <c r="BR1515">
        <v>11050</v>
      </c>
      <c r="BS1515">
        <v>43140</v>
      </c>
      <c r="BT1515">
        <v>1000</v>
      </c>
      <c r="BU1515">
        <v>5395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211117.978</v>
      </c>
      <c r="CH1515">
        <v>31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20</v>
      </c>
      <c r="DA1515">
        <v>0</v>
      </c>
      <c r="DB1515">
        <v>30</v>
      </c>
      <c r="DC1515">
        <v>50</v>
      </c>
      <c r="DD1515">
        <v>30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2</v>
      </c>
      <c r="DS1515">
        <v>2</v>
      </c>
      <c r="DV1515" s="2"/>
      <c r="DZ1515" t="b">
        <v>1</v>
      </c>
      <c r="EA1515" s="2" t="s">
        <v>214</v>
      </c>
      <c r="ED1515" s="3">
        <v>46204</v>
      </c>
      <c r="EE1515" s="3">
        <v>46234</v>
      </c>
      <c r="EF1515" s="2" t="s">
        <v>173</v>
      </c>
      <c r="EG1515" t="b">
        <v>1</v>
      </c>
      <c r="EH1515" s="2" t="s">
        <v>174</v>
      </c>
      <c r="EK1515" s="2"/>
    </row>
    <row r="1516" spans="1:141" ht="15">
      <c r="A1516" s="3">
        <v>46204</v>
      </c>
      <c r="B1516">
        <v>8100</v>
      </c>
      <c r="D1516" s="2"/>
      <c r="E1516" t="s">
        <v>179</v>
      </c>
      <c r="F1516" s="2" t="s">
        <v>180</v>
      </c>
      <c r="G1516">
        <v>16</v>
      </c>
      <c r="H1516" s="3">
        <v>40686</v>
      </c>
      <c r="J1516">
        <v>106104.966</v>
      </c>
      <c r="K1516">
        <v>109854.933</v>
      </c>
      <c r="L1516">
        <v>130910.462</v>
      </c>
      <c r="M1516">
        <v>22</v>
      </c>
      <c r="N1516">
        <v>8</v>
      </c>
      <c r="O1516">
        <v>1</v>
      </c>
      <c r="P1516">
        <v>31</v>
      </c>
      <c r="Q1516">
        <v>100</v>
      </c>
      <c r="R1516">
        <v>100</v>
      </c>
      <c r="S1516">
        <v>6135101</v>
      </c>
      <c r="T1516">
        <v>1251101</v>
      </c>
      <c r="U1516">
        <v>4884000</v>
      </c>
      <c r="V1516">
        <v>15</v>
      </c>
      <c r="W1516">
        <v>3289253</v>
      </c>
      <c r="X1516">
        <v>0</v>
      </c>
      <c r="Y1516">
        <v>0</v>
      </c>
      <c r="Z1516">
        <v>0</v>
      </c>
      <c r="AA1516">
        <v>112500</v>
      </c>
      <c r="AB1516">
        <v>0</v>
      </c>
      <c r="AC1516">
        <v>0</v>
      </c>
      <c r="AD1516">
        <v>0</v>
      </c>
      <c r="AE1516">
        <v>112500</v>
      </c>
      <c r="AF1516">
        <v>0</v>
      </c>
      <c r="AG1516">
        <v>411955</v>
      </c>
      <c r="AH1516">
        <v>0</v>
      </c>
      <c r="AI1516">
        <v>883645</v>
      </c>
      <c r="AJ1516">
        <v>1295601</v>
      </c>
      <c r="AK1516">
        <v>785462</v>
      </c>
      <c r="AL1516">
        <v>0</v>
      </c>
      <c r="AM1516">
        <v>557285</v>
      </c>
      <c r="AN1516">
        <v>0</v>
      </c>
      <c r="AO1516">
        <v>70000</v>
      </c>
      <c r="AP1516">
        <v>2708348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25000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520590</v>
      </c>
      <c r="BN1516">
        <v>52050</v>
      </c>
      <c r="BO1516">
        <v>298110</v>
      </c>
      <c r="BP1516">
        <v>268700</v>
      </c>
      <c r="BQ1516">
        <v>55220</v>
      </c>
      <c r="BR1516">
        <v>9870</v>
      </c>
      <c r="BS1516">
        <v>38130</v>
      </c>
      <c r="BT1516">
        <v>0</v>
      </c>
      <c r="BU1516">
        <v>8431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191568.08799999999</v>
      </c>
      <c r="CH1516">
        <v>31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14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20</v>
      </c>
      <c r="DA1516">
        <v>0</v>
      </c>
      <c r="DB1516">
        <v>36</v>
      </c>
      <c r="DC1516">
        <v>56</v>
      </c>
      <c r="DD1516">
        <v>32</v>
      </c>
      <c r="DE1516">
        <v>0</v>
      </c>
      <c r="DF1516">
        <v>56.76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2</v>
      </c>
      <c r="DS1516">
        <v>2</v>
      </c>
      <c r="DV1516" s="2"/>
      <c r="DZ1516" t="b">
        <v>1</v>
      </c>
      <c r="EA1516" s="2" t="s">
        <v>214</v>
      </c>
      <c r="ED1516" s="3">
        <v>46204</v>
      </c>
      <c r="EE1516" s="3">
        <v>46234</v>
      </c>
      <c r="EF1516" s="2" t="s">
        <v>173</v>
      </c>
      <c r="EG1516" t="b">
        <v>1</v>
      </c>
      <c r="EH1516" s="2" t="s">
        <v>174</v>
      </c>
      <c r="EK1516" s="2"/>
    </row>
    <row r="1517" spans="1:141" ht="15">
      <c r="A1517" s="3">
        <v>46204</v>
      </c>
      <c r="B1517">
        <v>8100</v>
      </c>
      <c r="D1517" s="2"/>
      <c r="E1517" t="s">
        <v>179</v>
      </c>
      <c r="F1517" s="2" t="s">
        <v>180</v>
      </c>
      <c r="G1517">
        <v>17</v>
      </c>
      <c r="H1517" s="3">
        <v>40820</v>
      </c>
      <c r="J1517">
        <v>106734.966</v>
      </c>
      <c r="K1517">
        <v>110484.933</v>
      </c>
      <c r="L1517">
        <v>131661.212</v>
      </c>
      <c r="M1517">
        <v>22</v>
      </c>
      <c r="N1517">
        <v>8</v>
      </c>
      <c r="O1517">
        <v>1</v>
      </c>
      <c r="P1517">
        <v>31</v>
      </c>
      <c r="Q1517">
        <v>100</v>
      </c>
      <c r="R1517">
        <v>100</v>
      </c>
      <c r="S1517">
        <v>5583481</v>
      </c>
      <c r="T1517">
        <v>1132481</v>
      </c>
      <c r="U1517">
        <v>4451000</v>
      </c>
      <c r="V1517">
        <v>14</v>
      </c>
      <c r="W1517">
        <v>3308783</v>
      </c>
      <c r="X1517">
        <v>0</v>
      </c>
      <c r="Y1517">
        <v>0</v>
      </c>
      <c r="Z1517">
        <v>7500</v>
      </c>
      <c r="AA1517">
        <v>105000</v>
      </c>
      <c r="AB1517">
        <v>0</v>
      </c>
      <c r="AC1517">
        <v>0</v>
      </c>
      <c r="AD1517">
        <v>0</v>
      </c>
      <c r="AE1517">
        <v>112500</v>
      </c>
      <c r="AF1517">
        <v>0</v>
      </c>
      <c r="AG1517">
        <v>414318</v>
      </c>
      <c r="AH1517">
        <v>0</v>
      </c>
      <c r="AI1517">
        <v>839340</v>
      </c>
      <c r="AJ1517">
        <v>1253658</v>
      </c>
      <c r="AK1517">
        <v>394983</v>
      </c>
      <c r="AL1517">
        <v>0</v>
      </c>
      <c r="AM1517">
        <v>428557</v>
      </c>
      <c r="AN1517">
        <v>0</v>
      </c>
      <c r="AO1517">
        <v>50000</v>
      </c>
      <c r="AP1517">
        <v>2127198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35000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429310</v>
      </c>
      <c r="BN1517">
        <v>42930</v>
      </c>
      <c r="BO1517">
        <v>313020</v>
      </c>
      <c r="BP1517">
        <v>245060</v>
      </c>
      <c r="BQ1517">
        <v>50250</v>
      </c>
      <c r="BR1517">
        <v>9930</v>
      </c>
      <c r="BS1517">
        <v>38350</v>
      </c>
      <c r="BT1517">
        <v>3000</v>
      </c>
      <c r="BU1517">
        <v>631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202316.11</v>
      </c>
      <c r="CH1517">
        <v>31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10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20</v>
      </c>
      <c r="DA1517">
        <v>0</v>
      </c>
      <c r="DB1517">
        <v>34</v>
      </c>
      <c r="DC1517">
        <v>54</v>
      </c>
      <c r="DD1517">
        <v>16</v>
      </c>
      <c r="DE1517">
        <v>0</v>
      </c>
      <c r="DF1517">
        <v>43.4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0.5</v>
      </c>
      <c r="DR1517">
        <v>2</v>
      </c>
      <c r="DS1517">
        <v>2</v>
      </c>
      <c r="DV1517" s="2"/>
      <c r="DZ1517" t="b">
        <v>1</v>
      </c>
      <c r="EA1517" s="2" t="s">
        <v>214</v>
      </c>
      <c r="ED1517" s="3">
        <v>46204</v>
      </c>
      <c r="EE1517" s="3">
        <v>46234</v>
      </c>
      <c r="EF1517" s="2" t="s">
        <v>173</v>
      </c>
      <c r="EG1517" t="b">
        <v>1</v>
      </c>
      <c r="EH1517" s="2" t="s">
        <v>174</v>
      </c>
      <c r="EK1517" s="2"/>
    </row>
    <row r="1520" spans="1:141" ht="15">
      <c r="B1520" s="2" t="s">
        <v>28</v>
      </c>
      <c r="C1520" s="2"/>
      <c r="D1520" s="2"/>
      <c r="E1520" s="2" t="s">
        <v>28</v>
      </c>
      <c r="F1520" s="2" t="s">
        <v>28</v>
      </c>
      <c r="G1520" s="2" t="s">
        <v>29</v>
      </c>
      <c r="H1520" s="2" t="s">
        <v>28</v>
      </c>
      <c r="I1520" s="2" t="s">
        <v>28</v>
      </c>
      <c r="J1520" s="2" t="s">
        <v>30</v>
      </c>
      <c r="K1520" s="2" t="s">
        <v>30</v>
      </c>
      <c r="L1520" s="2" t="s">
        <v>30</v>
      </c>
      <c r="M1520" s="2" t="s">
        <v>31</v>
      </c>
      <c r="N1520" s="2" t="s">
        <v>32</v>
      </c>
      <c r="O1520" s="2" t="s">
        <v>33</v>
      </c>
      <c r="P1520" s="2" t="s">
        <v>34</v>
      </c>
      <c r="Q1520" s="2" t="s">
        <v>35</v>
      </c>
      <c r="R1520" s="2" t="s">
        <v>36</v>
      </c>
      <c r="S1520" s="2" t="s">
        <v>37</v>
      </c>
      <c r="T1520" s="2" t="s">
        <v>38</v>
      </c>
      <c r="U1520" s="2" t="s">
        <v>39</v>
      </c>
      <c r="V1520" s="2" t="s">
        <v>40</v>
      </c>
      <c r="W1520" s="2" t="s">
        <v>7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41</v>
      </c>
      <c r="AC1520" s="2" t="s">
        <v>41</v>
      </c>
      <c r="AD1520" s="2" t="s">
        <v>41</v>
      </c>
      <c r="AE1520" s="2" t="s">
        <v>41</v>
      </c>
      <c r="AF1520" s="2" t="s">
        <v>42</v>
      </c>
      <c r="AG1520" s="2" t="s">
        <v>43</v>
      </c>
      <c r="AH1520" s="2" t="s">
        <v>43</v>
      </c>
      <c r="AI1520" s="2" t="s">
        <v>43</v>
      </c>
      <c r="AJ1520" s="2" t="s">
        <v>43</v>
      </c>
      <c r="AK1520" s="2" t="s">
        <v>43</v>
      </c>
      <c r="AL1520" s="2" t="s">
        <v>43</v>
      </c>
      <c r="AM1520" s="2" t="s">
        <v>43</v>
      </c>
      <c r="AN1520" s="2" t="s">
        <v>43</v>
      </c>
      <c r="AO1520" s="2" t="s">
        <v>43</v>
      </c>
      <c r="AP1520" s="2" t="s">
        <v>43</v>
      </c>
      <c r="AQ1520" s="2" t="s">
        <v>15</v>
      </c>
      <c r="AR1520" s="2" t="s">
        <v>44</v>
      </c>
      <c r="AS1520" s="2" t="s">
        <v>45</v>
      </c>
      <c r="AT1520" s="2" t="s">
        <v>46</v>
      </c>
      <c r="AU1520" s="2" t="s">
        <v>47</v>
      </c>
      <c r="AV1520" s="2" t="s">
        <v>48</v>
      </c>
      <c r="AW1520" s="2" t="s">
        <v>49</v>
      </c>
      <c r="AX1520" s="2" t="s">
        <v>10</v>
      </c>
      <c r="AY1520" s="2" t="s">
        <v>10</v>
      </c>
      <c r="AZ1520" s="2" t="s">
        <v>10</v>
      </c>
      <c r="BA1520" s="2" t="s">
        <v>50</v>
      </c>
      <c r="BB1520" s="2" t="s">
        <v>51</v>
      </c>
      <c r="BC1520" s="2" t="s">
        <v>51</v>
      </c>
      <c r="BD1520" s="2" t="s">
        <v>51</v>
      </c>
      <c r="BE1520" s="2" t="s">
        <v>51</v>
      </c>
      <c r="BF1520" s="2" t="s">
        <v>51</v>
      </c>
      <c r="BG1520" s="2" t="s">
        <v>51</v>
      </c>
      <c r="BH1520" s="2" t="s">
        <v>51</v>
      </c>
      <c r="BI1520" s="2" t="s">
        <v>51</v>
      </c>
      <c r="BJ1520" s="2" t="s">
        <v>51</v>
      </c>
      <c r="BK1520" s="2" t="s">
        <v>9</v>
      </c>
      <c r="BL1520" s="2" t="s">
        <v>52</v>
      </c>
      <c r="BM1520" s="2" t="s">
        <v>53</v>
      </c>
      <c r="BN1520" s="2" t="s">
        <v>53</v>
      </c>
      <c r="BO1520" s="2" t="s">
        <v>54</v>
      </c>
      <c r="BP1520" s="2" t="s">
        <v>54</v>
      </c>
      <c r="BQ1520" s="2" t="s">
        <v>54</v>
      </c>
      <c r="BR1520" s="2" t="s">
        <v>54</v>
      </c>
      <c r="BS1520" s="2" t="s">
        <v>54</v>
      </c>
      <c r="BT1520" s="2" t="s">
        <v>54</v>
      </c>
      <c r="BU1520" s="2" t="s">
        <v>54</v>
      </c>
      <c r="BV1520" s="2" t="s">
        <v>54</v>
      </c>
      <c r="BW1520" s="2" t="s">
        <v>54</v>
      </c>
      <c r="BX1520" s="2" t="s">
        <v>54</v>
      </c>
      <c r="BY1520" s="2" t="s">
        <v>54</v>
      </c>
      <c r="BZ1520" s="2" t="s">
        <v>54</v>
      </c>
      <c r="CA1520" s="2" t="s">
        <v>54</v>
      </c>
      <c r="CB1520" s="2" t="s">
        <v>54</v>
      </c>
      <c r="CC1520" s="2" t="s">
        <v>50</v>
      </c>
      <c r="CD1520" s="2" t="s">
        <v>50</v>
      </c>
      <c r="CE1520" s="2" t="s">
        <v>50</v>
      </c>
      <c r="CF1520" s="2" t="s">
        <v>50</v>
      </c>
      <c r="CG1520" s="2" t="s">
        <v>55</v>
      </c>
      <c r="CH1520" s="2" t="s">
        <v>56</v>
      </c>
      <c r="CI1520" s="2" t="s">
        <v>56</v>
      </c>
      <c r="CJ1520" s="2" t="s">
        <v>56</v>
      </c>
      <c r="CK1520" s="2" t="s">
        <v>56</v>
      </c>
      <c r="CL1520" s="2" t="s">
        <v>56</v>
      </c>
      <c r="CM1520" s="2" t="s">
        <v>56</v>
      </c>
      <c r="CN1520" s="2" t="s">
        <v>56</v>
      </c>
      <c r="CO1520" s="2" t="s">
        <v>56</v>
      </c>
      <c r="CP1520" s="2" t="s">
        <v>56</v>
      </c>
      <c r="CQ1520" s="2" t="s">
        <v>56</v>
      </c>
      <c r="CR1520" s="2" t="s">
        <v>56</v>
      </c>
      <c r="CS1520" s="2" t="s">
        <v>56</v>
      </c>
      <c r="CT1520" s="2" t="s">
        <v>57</v>
      </c>
      <c r="CU1520" s="2" t="s">
        <v>57</v>
      </c>
      <c r="CV1520" s="2" t="s">
        <v>57</v>
      </c>
      <c r="CW1520" s="2" t="s">
        <v>57</v>
      </c>
      <c r="CX1520" s="2" t="s">
        <v>57</v>
      </c>
      <c r="CY1520" s="2" t="s">
        <v>57</v>
      </c>
      <c r="CZ1520" s="2" t="s">
        <v>58</v>
      </c>
      <c r="DA1520" s="2" t="s">
        <v>58</v>
      </c>
      <c r="DB1520" s="2" t="s">
        <v>58</v>
      </c>
      <c r="DC1520" s="2" t="s">
        <v>58</v>
      </c>
      <c r="DD1520" s="2" t="s">
        <v>58</v>
      </c>
      <c r="DE1520" s="2" t="s">
        <v>58</v>
      </c>
      <c r="DF1520" s="2" t="s">
        <v>58</v>
      </c>
      <c r="DG1520" s="2" t="s">
        <v>58</v>
      </c>
      <c r="DH1520" s="2" t="s">
        <v>58</v>
      </c>
      <c r="DI1520" s="2" t="s">
        <v>58</v>
      </c>
      <c r="DJ1520" s="2" t="s">
        <v>58</v>
      </c>
      <c r="DK1520" s="2" t="s">
        <v>58</v>
      </c>
      <c r="DL1520" s="2" t="s">
        <v>58</v>
      </c>
      <c r="DM1520" s="2" t="s">
        <v>58</v>
      </c>
      <c r="DN1520" s="2" t="s">
        <v>58</v>
      </c>
      <c r="DO1520" s="2" t="s">
        <v>56</v>
      </c>
      <c r="DP1520" s="2" t="s">
        <v>56</v>
      </c>
      <c r="DQ1520" s="2" t="s">
        <v>56</v>
      </c>
      <c r="DR1520" s="2" t="s">
        <v>28</v>
      </c>
      <c r="DS1520" s="2" t="s">
        <v>28</v>
      </c>
      <c r="DT1520" s="2"/>
      <c r="DU1520" s="2"/>
      <c r="DV1520" s="2"/>
      <c r="DW1520" s="2"/>
      <c r="DX1520" s="2"/>
      <c r="DY1520" s="2"/>
      <c r="DZ1520" s="2" t="s">
        <v>28</v>
      </c>
      <c r="EA1520" s="2" t="s">
        <v>28</v>
      </c>
      <c r="EB1520" s="2" t="s">
        <v>28</v>
      </c>
      <c r="EC1520" s="2" t="s">
        <v>28</v>
      </c>
      <c r="ED1520" s="2" t="s">
        <v>59</v>
      </c>
      <c r="EE1520" s="2" t="s">
        <v>60</v>
      </c>
      <c r="EF1520" s="2" t="s">
        <v>61</v>
      </c>
      <c r="EG1520" s="2" t="s">
        <v>62</v>
      </c>
      <c r="EH1520" s="2" t="s">
        <v>63</v>
      </c>
      <c r="EI1520" s="2"/>
      <c r="EJ1520" s="2"/>
      <c r="EK1520" s="2"/>
    </row>
    <row r="1521" spans="1:141" ht="15">
      <c r="B1521" s="2" t="s">
        <v>64</v>
      </c>
      <c r="C1521" s="2"/>
      <c r="D1521" s="2"/>
      <c r="E1521" s="2" t="s">
        <v>65</v>
      </c>
      <c r="F1521" s="2" t="s">
        <v>65</v>
      </c>
      <c r="G1521" s="2" t="s">
        <v>66</v>
      </c>
      <c r="H1521" s="2" t="s">
        <v>67</v>
      </c>
      <c r="I1521" s="2" t="s">
        <v>68</v>
      </c>
      <c r="J1521" s="2" t="s">
        <v>69</v>
      </c>
      <c r="K1521" s="2" t="s">
        <v>70</v>
      </c>
      <c r="L1521" s="2" t="s">
        <v>71</v>
      </c>
      <c r="M1521" s="2" t="s">
        <v>72</v>
      </c>
      <c r="N1521" s="2" t="s">
        <v>73</v>
      </c>
      <c r="O1521" s="2" t="s">
        <v>74</v>
      </c>
      <c r="P1521" s="2" t="s">
        <v>75</v>
      </c>
      <c r="Q1521" t="s">
        <v>76</v>
      </c>
      <c r="R1521" t="s">
        <v>76</v>
      </c>
      <c r="S1521" s="2" t="s">
        <v>37</v>
      </c>
      <c r="T1521" s="2" t="s">
        <v>38</v>
      </c>
      <c r="U1521" s="2" t="s">
        <v>39</v>
      </c>
      <c r="V1521" s="2" t="s">
        <v>40</v>
      </c>
      <c r="W1521" s="2" t="s">
        <v>7</v>
      </c>
      <c r="X1521" s="2" t="s">
        <v>77</v>
      </c>
      <c r="Y1521" s="2" t="s">
        <v>78</v>
      </c>
      <c r="Z1521" s="2" t="s">
        <v>79</v>
      </c>
      <c r="AA1521" s="2" t="s">
        <v>80</v>
      </c>
      <c r="AB1521" s="2" t="s">
        <v>81</v>
      </c>
      <c r="AC1521" s="2" t="s">
        <v>82</v>
      </c>
      <c r="AD1521" s="2" t="s">
        <v>83</v>
      </c>
      <c r="AE1521" t="s">
        <v>84</v>
      </c>
      <c r="AF1521" s="2" t="s">
        <v>85</v>
      </c>
      <c r="AG1521" s="2" t="s">
        <v>86</v>
      </c>
      <c r="AH1521" s="2" t="s">
        <v>87</v>
      </c>
      <c r="AI1521" s="2" t="s">
        <v>88</v>
      </c>
      <c r="AJ1521" s="2" t="s">
        <v>89</v>
      </c>
      <c r="AK1521" s="2" t="s">
        <v>90</v>
      </c>
      <c r="AL1521" s="2" t="s">
        <v>91</v>
      </c>
      <c r="AM1521" s="2" t="s">
        <v>92</v>
      </c>
      <c r="AN1521" s="2" t="s">
        <v>93</v>
      </c>
      <c r="AO1521" s="2" t="s">
        <v>94</v>
      </c>
      <c r="AP1521" s="2" t="s">
        <v>95</v>
      </c>
      <c r="AQ1521" s="2" t="s">
        <v>15</v>
      </c>
      <c r="AR1521" s="2" t="s">
        <v>44</v>
      </c>
      <c r="AS1521" s="2" t="s">
        <v>45</v>
      </c>
      <c r="AT1521" s="2" t="s">
        <v>46</v>
      </c>
      <c r="AU1521" s="2" t="s">
        <v>47</v>
      </c>
      <c r="AV1521" s="2" t="s">
        <v>48</v>
      </c>
      <c r="AW1521" s="2" t="s">
        <v>49</v>
      </c>
      <c r="AX1521" s="2" t="s">
        <v>96</v>
      </c>
      <c r="AY1521" s="2" t="s">
        <v>97</v>
      </c>
      <c r="AZ1521" s="2" t="s">
        <v>98</v>
      </c>
      <c r="BA1521" s="2" t="s">
        <v>99</v>
      </c>
      <c r="BB1521" s="2" t="s">
        <v>100</v>
      </c>
      <c r="BC1521" s="2" t="s">
        <v>101</v>
      </c>
      <c r="BD1521" s="2" t="s">
        <v>102</v>
      </c>
      <c r="BE1521" s="2" t="s">
        <v>103</v>
      </c>
      <c r="BF1521" s="2" t="s">
        <v>104</v>
      </c>
      <c r="BG1521" s="2" t="s">
        <v>105</v>
      </c>
      <c r="BH1521" s="2" t="s">
        <v>106</v>
      </c>
      <c r="BI1521" s="2" t="s">
        <v>107</v>
      </c>
      <c r="BJ1521" s="2" t="s">
        <v>108</v>
      </c>
      <c r="BK1521" s="2" t="s">
        <v>9</v>
      </c>
      <c r="BL1521" s="2" t="s">
        <v>52</v>
      </c>
      <c r="BM1521" s="2" t="s">
        <v>109</v>
      </c>
      <c r="BN1521" s="2" t="s">
        <v>110</v>
      </c>
      <c r="BO1521" s="2" t="s">
        <v>111</v>
      </c>
      <c r="BP1521" s="2" t="s">
        <v>112</v>
      </c>
      <c r="BQ1521" s="2" t="s">
        <v>113</v>
      </c>
      <c r="BR1521" s="2" t="s">
        <v>114</v>
      </c>
      <c r="BS1521" s="2" t="s">
        <v>115</v>
      </c>
      <c r="BT1521" s="2" t="s">
        <v>116</v>
      </c>
      <c r="BU1521" s="2" t="s">
        <v>117</v>
      </c>
      <c r="BV1521" s="2" t="s">
        <v>118</v>
      </c>
      <c r="BW1521" s="2" t="s">
        <v>119</v>
      </c>
      <c r="BX1521" s="2" t="s">
        <v>120</v>
      </c>
      <c r="BY1521" s="2" t="s">
        <v>121</v>
      </c>
      <c r="BZ1521" s="2" t="s">
        <v>122</v>
      </c>
      <c r="CA1521" s="2" t="s">
        <v>123</v>
      </c>
      <c r="CB1521" s="2" t="s">
        <v>124</v>
      </c>
      <c r="CC1521" s="2" t="s">
        <v>125</v>
      </c>
      <c r="CD1521" s="2" t="s">
        <v>126</v>
      </c>
      <c r="CE1521" s="2" t="s">
        <v>127</v>
      </c>
      <c r="CF1521" s="2" t="s">
        <v>128</v>
      </c>
      <c r="CG1521" s="2" t="s">
        <v>55</v>
      </c>
      <c r="CH1521" s="2" t="s">
        <v>129</v>
      </c>
      <c r="CI1521" s="2" t="s">
        <v>130</v>
      </c>
      <c r="CJ1521" s="2" t="s">
        <v>131</v>
      </c>
      <c r="CK1521" s="2" t="s">
        <v>132</v>
      </c>
      <c r="CL1521" s="2" t="s">
        <v>133</v>
      </c>
      <c r="CM1521" s="2" t="s">
        <v>134</v>
      </c>
      <c r="CN1521" s="2" t="s">
        <v>135</v>
      </c>
      <c r="CO1521" s="2" t="s">
        <v>136</v>
      </c>
      <c r="CP1521" s="2" t="s">
        <v>137</v>
      </c>
      <c r="CQ1521" s="2" t="s">
        <v>138</v>
      </c>
      <c r="CR1521" s="2" t="s">
        <v>139</v>
      </c>
      <c r="CS1521" s="2" t="s">
        <v>140</v>
      </c>
      <c r="CT1521" s="2" t="s">
        <v>141</v>
      </c>
      <c r="CU1521" s="2" t="s">
        <v>142</v>
      </c>
      <c r="CV1521" s="2" t="s">
        <v>143</v>
      </c>
      <c r="CW1521" s="2" t="s">
        <v>144</v>
      </c>
      <c r="CX1521" s="2" t="s">
        <v>145</v>
      </c>
      <c r="CY1521" s="2" t="s">
        <v>146</v>
      </c>
      <c r="CZ1521" s="2" t="s">
        <v>147</v>
      </c>
      <c r="DA1521" s="2" t="s">
        <v>148</v>
      </c>
      <c r="DB1521" s="2" t="s">
        <v>149</v>
      </c>
      <c r="DC1521" s="2" t="s">
        <v>150</v>
      </c>
      <c r="DD1521" s="2" t="s">
        <v>151</v>
      </c>
      <c r="DE1521" s="2" t="s">
        <v>152</v>
      </c>
      <c r="DF1521" s="2" t="s">
        <v>153</v>
      </c>
      <c r="DG1521" s="2" t="s">
        <v>154</v>
      </c>
      <c r="DH1521" s="2" t="s">
        <v>155</v>
      </c>
      <c r="DI1521" s="2" t="s">
        <v>135</v>
      </c>
      <c r="DJ1521" s="2" t="s">
        <v>156</v>
      </c>
      <c r="DK1521" s="2" t="s">
        <v>157</v>
      </c>
      <c r="DL1521" s="2" t="s">
        <v>158</v>
      </c>
      <c r="DM1521" s="2" t="s">
        <v>159</v>
      </c>
      <c r="DN1521" s="2" t="s">
        <v>160</v>
      </c>
      <c r="DO1521" s="2" t="s">
        <v>161</v>
      </c>
      <c r="DP1521" s="2" t="s">
        <v>162</v>
      </c>
      <c r="DQ1521" s="2" t="s">
        <v>163</v>
      </c>
      <c r="DR1521" s="2" t="s">
        <v>164</v>
      </c>
      <c r="DS1521" s="2" t="s">
        <v>165</v>
      </c>
      <c r="DT1521" s="2"/>
      <c r="DU1521" s="2"/>
      <c r="DV1521" s="2"/>
      <c r="DW1521" s="2"/>
      <c r="DX1521" s="2"/>
      <c r="DY1521" s="2"/>
      <c r="DZ1521" s="2" t="s">
        <v>166</v>
      </c>
      <c r="EA1521" s="2" t="s">
        <v>167</v>
      </c>
      <c r="EB1521" s="2" t="s">
        <v>168</v>
      </c>
      <c r="EC1521" s="2" t="s">
        <v>169</v>
      </c>
      <c r="ED1521" s="2" t="s">
        <v>59</v>
      </c>
      <c r="EE1521" s="2" t="s">
        <v>60</v>
      </c>
      <c r="EF1521" s="2" t="s">
        <v>61</v>
      </c>
      <c r="EG1521" s="2" t="s">
        <v>62</v>
      </c>
      <c r="EH1521" s="2" t="s">
        <v>63</v>
      </c>
      <c r="EI1521" s="2"/>
      <c r="EJ1521" s="2"/>
      <c r="EK1521" s="2"/>
    </row>
    <row r="1522" spans="1:141">
      <c r="S1522">
        <v>1080804947</v>
      </c>
      <c r="T1522">
        <v>210392625</v>
      </c>
      <c r="U1522">
        <v>870412322</v>
      </c>
      <c r="V1522">
        <v>22.169014084507001</v>
      </c>
      <c r="W1522">
        <v>789682037</v>
      </c>
      <c r="X1522">
        <v>0</v>
      </c>
      <c r="Y1522">
        <v>0</v>
      </c>
      <c r="Z1522">
        <v>1398750</v>
      </c>
      <c r="AA1522">
        <v>35134500</v>
      </c>
      <c r="AB1522">
        <v>0</v>
      </c>
      <c r="AC1522">
        <v>0</v>
      </c>
      <c r="AD1522">
        <v>0</v>
      </c>
      <c r="AE1522">
        <v>36533250</v>
      </c>
      <c r="AF1522">
        <v>900000</v>
      </c>
      <c r="AG1522">
        <v>100093047</v>
      </c>
      <c r="AH1522">
        <v>5098827</v>
      </c>
      <c r="AI1522">
        <v>35631329</v>
      </c>
      <c r="AJ1522">
        <v>140823245</v>
      </c>
      <c r="AK1522">
        <v>59377920</v>
      </c>
      <c r="AL1522">
        <v>2921292</v>
      </c>
      <c r="AM1522">
        <v>32793200</v>
      </c>
      <c r="AN1522">
        <v>0</v>
      </c>
      <c r="AO1522">
        <v>5575000</v>
      </c>
      <c r="AP1522">
        <v>241490657</v>
      </c>
      <c r="AQ1522">
        <v>0</v>
      </c>
      <c r="AR1522">
        <v>439376</v>
      </c>
      <c r="AS1522">
        <v>0</v>
      </c>
      <c r="AT1522">
        <v>0</v>
      </c>
      <c r="AV1522">
        <v>0</v>
      </c>
      <c r="AW1522">
        <v>0</v>
      </c>
      <c r="AX1522">
        <v>0</v>
      </c>
      <c r="AY1522">
        <v>4701127</v>
      </c>
      <c r="AZ1522">
        <v>0</v>
      </c>
      <c r="BA1522">
        <v>0</v>
      </c>
      <c r="BB1522">
        <v>7008500</v>
      </c>
      <c r="BC1522">
        <v>0</v>
      </c>
      <c r="BD1522">
        <v>0</v>
      </c>
      <c r="BE1522">
        <v>50000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70313110</v>
      </c>
      <c r="BN1522">
        <v>7030340</v>
      </c>
      <c r="BO1522">
        <v>61515860</v>
      </c>
      <c r="BP1522">
        <v>47872040</v>
      </c>
      <c r="BQ1522">
        <v>9727160</v>
      </c>
      <c r="BR1522">
        <v>2369960</v>
      </c>
      <c r="BS1522">
        <v>9245300</v>
      </c>
      <c r="BT1522">
        <v>802000</v>
      </c>
      <c r="BU1522">
        <v>957332</v>
      </c>
      <c r="BV1522">
        <v>0</v>
      </c>
      <c r="BW1522">
        <v>0</v>
      </c>
      <c r="BX1522">
        <v>0</v>
      </c>
      <c r="BY1522">
        <v>527523</v>
      </c>
      <c r="BZ1522">
        <v>32000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46417982.862999998</v>
      </c>
      <c r="CH1522">
        <v>6603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1115</v>
      </c>
      <c r="CT1522">
        <v>52</v>
      </c>
      <c r="CU1522">
        <v>0</v>
      </c>
      <c r="CV1522">
        <v>31</v>
      </c>
      <c r="CW1522">
        <v>0</v>
      </c>
      <c r="CX1522">
        <v>0</v>
      </c>
      <c r="CY1522">
        <v>0</v>
      </c>
      <c r="CZ1522">
        <v>4206.45</v>
      </c>
      <c r="DA1522">
        <v>180</v>
      </c>
      <c r="DB1522">
        <v>1219.06</v>
      </c>
      <c r="DC1522">
        <v>5605.51</v>
      </c>
      <c r="DD1522">
        <v>2063.5</v>
      </c>
      <c r="DE1522">
        <v>80.02</v>
      </c>
      <c r="DF1522">
        <v>2955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1</v>
      </c>
      <c r="DP1522">
        <v>0.5</v>
      </c>
      <c r="DQ1522">
        <v>75</v>
      </c>
    </row>
    <row r="1523" spans="1:141" ht="15">
      <c r="A1523" s="3">
        <v>46235</v>
      </c>
      <c r="B1523">
        <v>2300</v>
      </c>
      <c r="D1523" s="2"/>
      <c r="E1523" t="s">
        <v>170</v>
      </c>
      <c r="F1523" s="2" t="s">
        <v>171</v>
      </c>
      <c r="G1523">
        <v>3</v>
      </c>
      <c r="H1523" s="3">
        <v>37935</v>
      </c>
      <c r="J1523">
        <v>131793.25599999999</v>
      </c>
      <c r="K1523">
        <v>137543.23300000001</v>
      </c>
      <c r="L1523">
        <v>163905.68599999999</v>
      </c>
      <c r="M1523">
        <v>15</v>
      </c>
      <c r="N1523">
        <v>10</v>
      </c>
      <c r="O1523">
        <v>6</v>
      </c>
      <c r="P1523">
        <v>31</v>
      </c>
      <c r="Q1523">
        <v>100</v>
      </c>
      <c r="R1523">
        <v>100</v>
      </c>
      <c r="S1523">
        <v>6631839</v>
      </c>
      <c r="T1523">
        <v>1403490</v>
      </c>
      <c r="U1523">
        <v>5228349</v>
      </c>
      <c r="V1523">
        <v>22</v>
      </c>
      <c r="W1523">
        <v>4085590</v>
      </c>
      <c r="X1523">
        <v>0</v>
      </c>
      <c r="Y1523">
        <v>0</v>
      </c>
      <c r="Z1523">
        <v>7500</v>
      </c>
      <c r="AA1523">
        <v>165000</v>
      </c>
      <c r="AB1523">
        <v>0</v>
      </c>
      <c r="AC1523">
        <v>0</v>
      </c>
      <c r="AD1523">
        <v>0</v>
      </c>
      <c r="AE1523">
        <v>172500</v>
      </c>
      <c r="AF1523">
        <v>0</v>
      </c>
      <c r="AG1523">
        <v>515787</v>
      </c>
      <c r="AH1523">
        <v>0</v>
      </c>
      <c r="AI1523">
        <v>1782474</v>
      </c>
      <c r="AJ1523">
        <v>2298261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2298261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20488</v>
      </c>
      <c r="AZ1523">
        <v>0</v>
      </c>
      <c r="BA1523">
        <v>0</v>
      </c>
      <c r="BB1523">
        <v>55000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609430</v>
      </c>
      <c r="BN1523">
        <v>60940</v>
      </c>
      <c r="BO1523">
        <v>313020</v>
      </c>
      <c r="BP1523">
        <v>291920</v>
      </c>
      <c r="BQ1523">
        <v>59690</v>
      </c>
      <c r="BR1523">
        <v>12260</v>
      </c>
      <c r="BS1523">
        <v>47730</v>
      </c>
      <c r="BT1523">
        <v>1000</v>
      </c>
      <c r="BU1523">
        <v>7500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237624.554</v>
      </c>
      <c r="CH1523">
        <v>31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20</v>
      </c>
      <c r="DA1523">
        <v>0</v>
      </c>
      <c r="DB1523">
        <v>58</v>
      </c>
      <c r="DC1523">
        <v>78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2</v>
      </c>
      <c r="DS1523">
        <v>2</v>
      </c>
      <c r="DV1523" s="2"/>
      <c r="DZ1523" t="b">
        <v>1</v>
      </c>
      <c r="EA1523" s="2" t="s">
        <v>172</v>
      </c>
      <c r="ED1523" s="3">
        <v>46235</v>
      </c>
      <c r="EE1523" s="3">
        <v>46265</v>
      </c>
      <c r="EF1523" s="2" t="s">
        <v>173</v>
      </c>
      <c r="EG1523" t="b">
        <v>1</v>
      </c>
      <c r="EH1523" s="2" t="s">
        <v>174</v>
      </c>
      <c r="EK1523" s="2"/>
    </row>
    <row r="1524" spans="1:141" ht="15">
      <c r="A1524" s="3">
        <v>46235</v>
      </c>
      <c r="B1524">
        <v>4410</v>
      </c>
      <c r="D1524" s="2"/>
      <c r="E1524" t="s">
        <v>170</v>
      </c>
      <c r="F1524" s="2" t="s">
        <v>171</v>
      </c>
      <c r="G1524">
        <v>23</v>
      </c>
      <c r="H1524" s="3">
        <v>35381</v>
      </c>
      <c r="J1524">
        <v>145670.25599999999</v>
      </c>
      <c r="K1524">
        <v>153795.23300000001</v>
      </c>
      <c r="L1524">
        <v>186605.986</v>
      </c>
      <c r="M1524">
        <v>20</v>
      </c>
      <c r="N1524">
        <v>10</v>
      </c>
      <c r="O1524">
        <v>1</v>
      </c>
      <c r="P1524">
        <v>31</v>
      </c>
      <c r="Q1524">
        <v>100</v>
      </c>
      <c r="R1524">
        <v>100</v>
      </c>
      <c r="S1524">
        <v>8510279</v>
      </c>
      <c r="T1524">
        <v>1873279</v>
      </c>
      <c r="U1524">
        <v>6637000</v>
      </c>
      <c r="V1524">
        <v>29</v>
      </c>
      <c r="W1524">
        <v>4515777</v>
      </c>
      <c r="X1524">
        <v>0</v>
      </c>
      <c r="Y1524">
        <v>0</v>
      </c>
      <c r="Z1524">
        <v>26250</v>
      </c>
      <c r="AA1524">
        <v>217500</v>
      </c>
      <c r="AB1524">
        <v>0</v>
      </c>
      <c r="AC1524">
        <v>0</v>
      </c>
      <c r="AD1524">
        <v>0</v>
      </c>
      <c r="AE1524">
        <v>243750</v>
      </c>
      <c r="AF1524">
        <v>100000</v>
      </c>
      <c r="AG1524">
        <v>576732</v>
      </c>
      <c r="AH1524">
        <v>0</v>
      </c>
      <c r="AI1524">
        <v>909704</v>
      </c>
      <c r="AJ1524">
        <v>1486436</v>
      </c>
      <c r="AK1524">
        <v>1679453</v>
      </c>
      <c r="AL1524">
        <v>326560</v>
      </c>
      <c r="AM1524">
        <v>0</v>
      </c>
      <c r="AN1524">
        <v>0</v>
      </c>
      <c r="AO1524">
        <v>0</v>
      </c>
      <c r="AP1524">
        <v>3492449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93303</v>
      </c>
      <c r="AZ1524">
        <v>0</v>
      </c>
      <c r="BA1524">
        <v>0</v>
      </c>
      <c r="BB1524">
        <v>65000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954820</v>
      </c>
      <c r="BN1524">
        <v>95480</v>
      </c>
      <c r="BO1524">
        <v>313020</v>
      </c>
      <c r="BP1524">
        <v>358650</v>
      </c>
      <c r="BQ1524">
        <v>76590</v>
      </c>
      <c r="BR1524">
        <v>13550</v>
      </c>
      <c r="BS1524">
        <v>54360</v>
      </c>
      <c r="BT1524">
        <v>0</v>
      </c>
      <c r="BU1524">
        <v>6809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316684.478</v>
      </c>
      <c r="CH1524">
        <v>31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20</v>
      </c>
      <c r="DA1524">
        <v>0</v>
      </c>
      <c r="DB1524">
        <v>26</v>
      </c>
      <c r="DC1524">
        <v>46</v>
      </c>
      <c r="DD1524">
        <v>48</v>
      </c>
      <c r="DE1524">
        <v>7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2</v>
      </c>
      <c r="DS1524">
        <v>2</v>
      </c>
      <c r="DV1524" s="2"/>
      <c r="DZ1524" t="b">
        <v>1</v>
      </c>
      <c r="EA1524" s="2" t="s">
        <v>175</v>
      </c>
      <c r="ED1524" s="3">
        <v>46235</v>
      </c>
      <c r="EE1524" s="3">
        <v>46265</v>
      </c>
      <c r="EF1524" s="2" t="s">
        <v>173</v>
      </c>
      <c r="EG1524" t="b">
        <v>1</v>
      </c>
      <c r="EH1524" s="2" t="s">
        <v>174</v>
      </c>
      <c r="EK1524" s="2"/>
    </row>
    <row r="1525" spans="1:141" ht="15">
      <c r="A1525" s="3">
        <v>46235</v>
      </c>
      <c r="B1525">
        <v>4410</v>
      </c>
      <c r="D1525" s="2"/>
      <c r="E1525" t="s">
        <v>170</v>
      </c>
      <c r="F1525" s="2" t="s">
        <v>171</v>
      </c>
      <c r="G1525">
        <v>5</v>
      </c>
      <c r="H1525" s="3">
        <v>35506</v>
      </c>
      <c r="J1525">
        <v>133752.25599999999</v>
      </c>
      <c r="K1525">
        <v>141627.23300000001</v>
      </c>
      <c r="L1525">
        <v>168772.45300000001</v>
      </c>
      <c r="M1525">
        <v>15</v>
      </c>
      <c r="N1525">
        <v>10</v>
      </c>
      <c r="O1525">
        <v>6</v>
      </c>
      <c r="P1525">
        <v>31</v>
      </c>
      <c r="Q1525">
        <v>100</v>
      </c>
      <c r="R1525">
        <v>100</v>
      </c>
      <c r="S1525">
        <v>5138246</v>
      </c>
      <c r="T1525">
        <v>920100</v>
      </c>
      <c r="U1525">
        <v>4218146</v>
      </c>
      <c r="V1525">
        <v>29</v>
      </c>
      <c r="W1525">
        <v>4146319</v>
      </c>
      <c r="X1525">
        <v>0</v>
      </c>
      <c r="Y1525">
        <v>0</v>
      </c>
      <c r="Z1525">
        <v>18750</v>
      </c>
      <c r="AA1525">
        <v>217500</v>
      </c>
      <c r="AB1525">
        <v>0</v>
      </c>
      <c r="AC1525">
        <v>0</v>
      </c>
      <c r="AD1525">
        <v>0</v>
      </c>
      <c r="AE1525">
        <v>236250</v>
      </c>
      <c r="AF1525">
        <v>0</v>
      </c>
      <c r="AG1525">
        <v>531102</v>
      </c>
      <c r="AH1525">
        <v>0</v>
      </c>
      <c r="AI1525">
        <v>0</v>
      </c>
      <c r="AJ1525">
        <v>531102</v>
      </c>
      <c r="AK1525">
        <v>0</v>
      </c>
      <c r="AL1525">
        <v>0</v>
      </c>
      <c r="AM1525">
        <v>118478</v>
      </c>
      <c r="AN1525">
        <v>0</v>
      </c>
      <c r="AO1525">
        <v>20000</v>
      </c>
      <c r="AP1525">
        <v>669580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21097</v>
      </c>
      <c r="AZ1525">
        <v>0</v>
      </c>
      <c r="BA1525">
        <v>0</v>
      </c>
      <c r="BB1525">
        <v>65000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238780</v>
      </c>
      <c r="BN1525">
        <v>23870</v>
      </c>
      <c r="BO1525">
        <v>313020</v>
      </c>
      <c r="BP1525">
        <v>225620</v>
      </c>
      <c r="BQ1525">
        <v>46240</v>
      </c>
      <c r="BR1525">
        <v>12440</v>
      </c>
      <c r="BS1525">
        <v>49130</v>
      </c>
      <c r="BT1525">
        <v>11000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230381.663</v>
      </c>
      <c r="CH1525">
        <v>31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4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20</v>
      </c>
      <c r="DA1525">
        <v>0</v>
      </c>
      <c r="DB1525">
        <v>0</v>
      </c>
      <c r="DC1525">
        <v>20</v>
      </c>
      <c r="DD1525">
        <v>0</v>
      </c>
      <c r="DE1525">
        <v>0</v>
      </c>
      <c r="DF1525">
        <v>9.36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2</v>
      </c>
      <c r="DS1525">
        <v>2</v>
      </c>
      <c r="DV1525" s="2"/>
      <c r="DZ1525" t="b">
        <v>1</v>
      </c>
      <c r="EA1525" s="2" t="s">
        <v>175</v>
      </c>
      <c r="ED1525" s="3">
        <v>46235</v>
      </c>
      <c r="EE1525" s="3">
        <v>46265</v>
      </c>
      <c r="EF1525" s="2" t="s">
        <v>173</v>
      </c>
      <c r="EG1525" t="b">
        <v>1</v>
      </c>
      <c r="EH1525" s="2" t="s">
        <v>174</v>
      </c>
      <c r="EK1525" s="2"/>
    </row>
    <row r="1526" spans="1:141" ht="15">
      <c r="A1526" s="3">
        <v>46235</v>
      </c>
      <c r="B1526">
        <v>4410</v>
      </c>
      <c r="D1526" s="2"/>
      <c r="E1526" t="s">
        <v>170</v>
      </c>
      <c r="F1526" s="2" t="s">
        <v>171</v>
      </c>
      <c r="G1526">
        <v>3</v>
      </c>
      <c r="H1526" s="3">
        <v>36458</v>
      </c>
      <c r="J1526">
        <v>131793.25599999999</v>
      </c>
      <c r="K1526">
        <v>138543.23300000001</v>
      </c>
      <c r="L1526">
        <v>165097.353</v>
      </c>
      <c r="M1526">
        <v>20</v>
      </c>
      <c r="N1526">
        <v>10</v>
      </c>
      <c r="O1526">
        <v>1</v>
      </c>
      <c r="P1526">
        <v>31</v>
      </c>
      <c r="Q1526">
        <v>100</v>
      </c>
      <c r="R1526">
        <v>100</v>
      </c>
      <c r="S1526">
        <v>8053491</v>
      </c>
      <c r="T1526">
        <v>1797420</v>
      </c>
      <c r="U1526">
        <v>6256071</v>
      </c>
      <c r="V1526">
        <v>26</v>
      </c>
      <c r="W1526">
        <v>4085590</v>
      </c>
      <c r="X1526">
        <v>0</v>
      </c>
      <c r="Y1526">
        <v>0</v>
      </c>
      <c r="Z1526">
        <v>7500</v>
      </c>
      <c r="AA1526">
        <v>195000</v>
      </c>
      <c r="AB1526">
        <v>0</v>
      </c>
      <c r="AC1526">
        <v>0</v>
      </c>
      <c r="AD1526">
        <v>0</v>
      </c>
      <c r="AE1526">
        <v>202500</v>
      </c>
      <c r="AF1526">
        <v>0</v>
      </c>
      <c r="AG1526">
        <v>519537</v>
      </c>
      <c r="AH1526">
        <v>0</v>
      </c>
      <c r="AI1526">
        <v>1857345</v>
      </c>
      <c r="AJ1526">
        <v>2376882</v>
      </c>
      <c r="AK1526">
        <v>1238230</v>
      </c>
      <c r="AL1526">
        <v>82548</v>
      </c>
      <c r="AM1526">
        <v>2104</v>
      </c>
      <c r="AN1526">
        <v>0</v>
      </c>
      <c r="AO1526">
        <v>0</v>
      </c>
      <c r="AP1526">
        <v>3699764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20637</v>
      </c>
      <c r="AZ1526">
        <v>0</v>
      </c>
      <c r="BA1526">
        <v>0</v>
      </c>
      <c r="BB1526">
        <v>45000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903570</v>
      </c>
      <c r="BN1526">
        <v>90350</v>
      </c>
      <c r="BO1526">
        <v>313020</v>
      </c>
      <c r="BP1526">
        <v>350170</v>
      </c>
      <c r="BQ1526">
        <v>72480</v>
      </c>
      <c r="BR1526">
        <v>12260</v>
      </c>
      <c r="BS1526">
        <v>48070</v>
      </c>
      <c r="BT1526">
        <v>0</v>
      </c>
      <c r="BU1526">
        <v>7500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305852.609</v>
      </c>
      <c r="CH1526">
        <v>31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20</v>
      </c>
      <c r="DA1526">
        <v>0</v>
      </c>
      <c r="DB1526">
        <v>60</v>
      </c>
      <c r="DC1526">
        <v>80</v>
      </c>
      <c r="DD1526">
        <v>40</v>
      </c>
      <c r="DE1526">
        <v>2</v>
      </c>
      <c r="DF1526">
        <v>0.17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0.5</v>
      </c>
      <c r="DR1526">
        <v>2</v>
      </c>
      <c r="DS1526">
        <v>2</v>
      </c>
      <c r="DV1526" s="2"/>
      <c r="DZ1526" t="b">
        <v>1</v>
      </c>
      <c r="EA1526" s="2" t="s">
        <v>175</v>
      </c>
      <c r="ED1526" s="3">
        <v>46235</v>
      </c>
      <c r="EE1526" s="3">
        <v>46265</v>
      </c>
      <c r="EF1526" s="2" t="s">
        <v>173</v>
      </c>
      <c r="EG1526" t="b">
        <v>1</v>
      </c>
      <c r="EH1526" s="2" t="s">
        <v>174</v>
      </c>
      <c r="EK1526" s="2"/>
    </row>
    <row r="1527" spans="1:141" ht="15">
      <c r="A1527" s="3">
        <v>46235</v>
      </c>
      <c r="B1527">
        <v>4410</v>
      </c>
      <c r="D1527" s="2"/>
      <c r="E1527" t="s">
        <v>170</v>
      </c>
      <c r="F1527" s="2" t="s">
        <v>171</v>
      </c>
      <c r="G1527">
        <v>11</v>
      </c>
      <c r="H1527" s="3">
        <v>36549</v>
      </c>
      <c r="J1527">
        <v>138885.25599999999</v>
      </c>
      <c r="K1527">
        <v>145635.23300000001</v>
      </c>
      <c r="L1527">
        <v>173548.65299999999</v>
      </c>
      <c r="M1527">
        <v>15</v>
      </c>
      <c r="N1527">
        <v>10</v>
      </c>
      <c r="O1527">
        <v>6</v>
      </c>
      <c r="P1527">
        <v>31</v>
      </c>
      <c r="Q1527">
        <v>100</v>
      </c>
      <c r="R1527">
        <v>100</v>
      </c>
      <c r="S1527">
        <v>5465345</v>
      </c>
      <c r="T1527">
        <v>1135345</v>
      </c>
      <c r="U1527">
        <v>4330000</v>
      </c>
      <c r="V1527">
        <v>26</v>
      </c>
      <c r="W1527">
        <v>4305442</v>
      </c>
      <c r="X1527">
        <v>0</v>
      </c>
      <c r="Y1527">
        <v>0</v>
      </c>
      <c r="Z1527">
        <v>7500</v>
      </c>
      <c r="AA1527">
        <v>195000</v>
      </c>
      <c r="AB1527">
        <v>0</v>
      </c>
      <c r="AC1527">
        <v>0</v>
      </c>
      <c r="AD1527">
        <v>0</v>
      </c>
      <c r="AE1527">
        <v>202500</v>
      </c>
      <c r="AF1527">
        <v>0</v>
      </c>
      <c r="AG1527">
        <v>546132</v>
      </c>
      <c r="AH1527">
        <v>0</v>
      </c>
      <c r="AI1527">
        <v>0</v>
      </c>
      <c r="AJ1527">
        <v>546132</v>
      </c>
      <c r="AK1527">
        <v>0</v>
      </c>
      <c r="AL1527">
        <v>0</v>
      </c>
      <c r="AM1527">
        <v>304577</v>
      </c>
      <c r="AN1527">
        <v>0</v>
      </c>
      <c r="AO1527">
        <v>50000</v>
      </c>
      <c r="AP1527">
        <v>900709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21694</v>
      </c>
      <c r="AZ1527">
        <v>0</v>
      </c>
      <c r="BA1527">
        <v>0</v>
      </c>
      <c r="BB1527">
        <v>35000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412480</v>
      </c>
      <c r="BN1527">
        <v>41240</v>
      </c>
      <c r="BO1527">
        <v>313020</v>
      </c>
      <c r="BP1527">
        <v>248380</v>
      </c>
      <c r="BQ1527">
        <v>49190</v>
      </c>
      <c r="BR1527">
        <v>12920</v>
      </c>
      <c r="BS1527">
        <v>50540</v>
      </c>
      <c r="BT1527">
        <v>5000</v>
      </c>
      <c r="BU1527">
        <v>2575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235353.065</v>
      </c>
      <c r="CH1527">
        <v>31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10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20</v>
      </c>
      <c r="DA1527">
        <v>0</v>
      </c>
      <c r="DB1527">
        <v>0</v>
      </c>
      <c r="DC1527">
        <v>20</v>
      </c>
      <c r="DD1527">
        <v>0</v>
      </c>
      <c r="DE1527">
        <v>0</v>
      </c>
      <c r="DF1527">
        <v>23.4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2</v>
      </c>
      <c r="DS1527">
        <v>2</v>
      </c>
      <c r="DV1527" s="2"/>
      <c r="DZ1527" t="b">
        <v>1</v>
      </c>
      <c r="EA1527" s="2" t="s">
        <v>175</v>
      </c>
      <c r="ED1527" s="3">
        <v>46235</v>
      </c>
      <c r="EE1527" s="3">
        <v>46265</v>
      </c>
      <c r="EF1527" s="2" t="s">
        <v>173</v>
      </c>
      <c r="EG1527" t="b">
        <v>1</v>
      </c>
      <c r="EH1527" s="2" t="s">
        <v>174</v>
      </c>
      <c r="EK1527" s="2"/>
    </row>
    <row r="1528" spans="1:141" ht="15">
      <c r="A1528" s="3">
        <v>46235</v>
      </c>
      <c r="B1528">
        <v>4410</v>
      </c>
      <c r="D1528" s="2"/>
      <c r="E1528" t="s">
        <v>176</v>
      </c>
      <c r="F1528" s="2" t="s">
        <v>177</v>
      </c>
      <c r="G1528">
        <v>19</v>
      </c>
      <c r="H1528" s="3">
        <v>37137</v>
      </c>
      <c r="J1528">
        <v>122882</v>
      </c>
      <c r="K1528">
        <v>129132</v>
      </c>
      <c r="L1528">
        <v>153882.29999999999</v>
      </c>
      <c r="M1528">
        <v>20</v>
      </c>
      <c r="N1528">
        <v>10</v>
      </c>
      <c r="O1528">
        <v>1</v>
      </c>
      <c r="P1528">
        <v>31</v>
      </c>
      <c r="Q1528">
        <v>100</v>
      </c>
      <c r="R1528">
        <v>100</v>
      </c>
      <c r="S1528">
        <v>7516790</v>
      </c>
      <c r="T1528">
        <v>1684530</v>
      </c>
      <c r="U1528">
        <v>5832260</v>
      </c>
      <c r="V1528">
        <v>25</v>
      </c>
      <c r="W1528">
        <v>3809342</v>
      </c>
      <c r="X1528">
        <v>0</v>
      </c>
      <c r="Y1528">
        <v>0</v>
      </c>
      <c r="Z1528">
        <v>0</v>
      </c>
      <c r="AA1528">
        <v>187500</v>
      </c>
      <c r="AB1528">
        <v>0</v>
      </c>
      <c r="AC1528">
        <v>0</v>
      </c>
      <c r="AD1528">
        <v>0</v>
      </c>
      <c r="AE1528">
        <v>187500</v>
      </c>
      <c r="AF1528">
        <v>0</v>
      </c>
      <c r="AG1528">
        <v>484245</v>
      </c>
      <c r="AH1528">
        <v>0</v>
      </c>
      <c r="AI1528">
        <v>1341661</v>
      </c>
      <c r="AJ1528">
        <v>1825906</v>
      </c>
      <c r="AK1528">
        <v>1485925</v>
      </c>
      <c r="AL1528">
        <v>153882</v>
      </c>
      <c r="AM1528">
        <v>0</v>
      </c>
      <c r="AN1528">
        <v>0</v>
      </c>
      <c r="AO1528">
        <v>0</v>
      </c>
      <c r="AP1528">
        <v>3465713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19235</v>
      </c>
      <c r="AZ1528">
        <v>0</v>
      </c>
      <c r="BA1528">
        <v>0</v>
      </c>
      <c r="BB1528">
        <v>35000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832030</v>
      </c>
      <c r="BN1528">
        <v>83200</v>
      </c>
      <c r="BO1528">
        <v>313020</v>
      </c>
      <c r="BP1528">
        <v>327890</v>
      </c>
      <c r="BQ1528">
        <v>67650</v>
      </c>
      <c r="BR1528">
        <v>11430</v>
      </c>
      <c r="BS1528">
        <v>44810</v>
      </c>
      <c r="BT1528">
        <v>0</v>
      </c>
      <c r="BU1528">
        <v>4500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255445.696</v>
      </c>
      <c r="CH1528">
        <v>31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20</v>
      </c>
      <c r="DA1528">
        <v>0</v>
      </c>
      <c r="DB1528">
        <v>46.5</v>
      </c>
      <c r="DC1528">
        <v>66.5</v>
      </c>
      <c r="DD1528">
        <v>51.5</v>
      </c>
      <c r="DE1528">
        <v>4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2</v>
      </c>
      <c r="DS1528">
        <v>2</v>
      </c>
      <c r="DV1528" s="2"/>
      <c r="DZ1528" t="b">
        <v>1</v>
      </c>
      <c r="EA1528" s="2" t="s">
        <v>175</v>
      </c>
      <c r="ED1528" s="3">
        <v>46235</v>
      </c>
      <c r="EE1528" s="3">
        <v>46265</v>
      </c>
      <c r="EF1528" s="2" t="s">
        <v>173</v>
      </c>
      <c r="EG1528" t="b">
        <v>1</v>
      </c>
      <c r="EH1528" s="2" t="s">
        <v>174</v>
      </c>
      <c r="EK1528" s="2"/>
    </row>
    <row r="1529" spans="1:141" ht="15">
      <c r="A1529" s="3">
        <v>46235</v>
      </c>
      <c r="B1529">
        <v>4410</v>
      </c>
      <c r="D1529" s="2"/>
      <c r="E1529" t="s">
        <v>176</v>
      </c>
      <c r="F1529" s="2" t="s">
        <v>177</v>
      </c>
      <c r="G1529">
        <v>19</v>
      </c>
      <c r="H1529" s="3">
        <v>37655</v>
      </c>
      <c r="J1529">
        <v>122882</v>
      </c>
      <c r="K1529">
        <v>128632</v>
      </c>
      <c r="L1529">
        <v>153286.467</v>
      </c>
      <c r="M1529">
        <v>15</v>
      </c>
      <c r="N1529">
        <v>10</v>
      </c>
      <c r="O1529">
        <v>6</v>
      </c>
      <c r="P1529">
        <v>31</v>
      </c>
      <c r="Q1529">
        <v>100</v>
      </c>
      <c r="R1529">
        <v>100</v>
      </c>
      <c r="S1529">
        <v>5433720</v>
      </c>
      <c r="T1529">
        <v>1042720</v>
      </c>
      <c r="U1529">
        <v>4391000</v>
      </c>
      <c r="V1529">
        <v>23</v>
      </c>
      <c r="W1529">
        <v>3809342</v>
      </c>
      <c r="X1529">
        <v>0</v>
      </c>
      <c r="Y1529">
        <v>0</v>
      </c>
      <c r="Z1529">
        <v>0</v>
      </c>
      <c r="AA1529">
        <v>172500</v>
      </c>
      <c r="AB1529">
        <v>0</v>
      </c>
      <c r="AC1529">
        <v>0</v>
      </c>
      <c r="AD1529">
        <v>0</v>
      </c>
      <c r="AE1529">
        <v>172500</v>
      </c>
      <c r="AF1529">
        <v>0</v>
      </c>
      <c r="AG1529">
        <v>482370</v>
      </c>
      <c r="AH1529">
        <v>0</v>
      </c>
      <c r="AI1529">
        <v>790383</v>
      </c>
      <c r="AJ1529">
        <v>1272753</v>
      </c>
      <c r="AK1529">
        <v>114964</v>
      </c>
      <c r="AL1529">
        <v>0</v>
      </c>
      <c r="AM1529">
        <v>0</v>
      </c>
      <c r="AN1529">
        <v>0</v>
      </c>
      <c r="AO1529">
        <v>0</v>
      </c>
      <c r="AP1529">
        <v>1387717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19161</v>
      </c>
      <c r="AZ1529">
        <v>0</v>
      </c>
      <c r="BA1529">
        <v>0</v>
      </c>
      <c r="BB1529">
        <v>45000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372180</v>
      </c>
      <c r="BN1529">
        <v>37210</v>
      </c>
      <c r="BO1529">
        <v>287750</v>
      </c>
      <c r="BP1529">
        <v>240290</v>
      </c>
      <c r="BQ1529">
        <v>48900</v>
      </c>
      <c r="BR1529">
        <v>11430</v>
      </c>
      <c r="BS1529">
        <v>44640</v>
      </c>
      <c r="BT1529">
        <v>0</v>
      </c>
      <c r="BU1529">
        <v>320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241456.826</v>
      </c>
      <c r="CH1529">
        <v>31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20</v>
      </c>
      <c r="DA1529">
        <v>0</v>
      </c>
      <c r="DB1529">
        <v>27.5</v>
      </c>
      <c r="DC1529">
        <v>47.5</v>
      </c>
      <c r="DD1529">
        <v>4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2</v>
      </c>
      <c r="DS1529">
        <v>2</v>
      </c>
      <c r="DV1529" s="2"/>
      <c r="DZ1529" t="b">
        <v>1</v>
      </c>
      <c r="EA1529" s="2" t="s">
        <v>175</v>
      </c>
      <c r="ED1529" s="3">
        <v>46235</v>
      </c>
      <c r="EE1529" s="3">
        <v>46265</v>
      </c>
      <c r="EF1529" s="2" t="s">
        <v>173</v>
      </c>
      <c r="EG1529" t="b">
        <v>1</v>
      </c>
      <c r="EH1529" s="2" t="s">
        <v>174</v>
      </c>
      <c r="EK1529" s="2"/>
    </row>
    <row r="1530" spans="1:141" ht="15">
      <c r="A1530" s="3">
        <v>46235</v>
      </c>
      <c r="B1530">
        <v>4410</v>
      </c>
      <c r="D1530" s="2"/>
      <c r="E1530" t="s">
        <v>176</v>
      </c>
      <c r="F1530" s="2" t="s">
        <v>177</v>
      </c>
      <c r="G1530">
        <v>9</v>
      </c>
      <c r="H1530" s="3">
        <v>37712</v>
      </c>
      <c r="J1530">
        <v>117499</v>
      </c>
      <c r="K1530">
        <v>123499</v>
      </c>
      <c r="L1530">
        <v>147169.64199999999</v>
      </c>
      <c r="M1530">
        <v>15</v>
      </c>
      <c r="N1530">
        <v>10</v>
      </c>
      <c r="O1530">
        <v>6</v>
      </c>
      <c r="P1530">
        <v>31</v>
      </c>
      <c r="Q1530">
        <v>100</v>
      </c>
      <c r="R1530">
        <v>100</v>
      </c>
      <c r="S1530">
        <v>5027510</v>
      </c>
      <c r="T1530">
        <v>904010</v>
      </c>
      <c r="U1530">
        <v>4123500</v>
      </c>
      <c r="V1530">
        <v>23</v>
      </c>
      <c r="W1530">
        <v>3642469</v>
      </c>
      <c r="X1530">
        <v>0</v>
      </c>
      <c r="Y1530">
        <v>0</v>
      </c>
      <c r="Z1530">
        <v>7500</v>
      </c>
      <c r="AA1530">
        <v>172500</v>
      </c>
      <c r="AB1530">
        <v>0</v>
      </c>
      <c r="AC1530">
        <v>0</v>
      </c>
      <c r="AD1530">
        <v>0</v>
      </c>
      <c r="AE1530">
        <v>180000</v>
      </c>
      <c r="AF1530">
        <v>0</v>
      </c>
      <c r="AG1530">
        <v>463121</v>
      </c>
      <c r="AH1530">
        <v>0</v>
      </c>
      <c r="AI1530">
        <v>230412</v>
      </c>
      <c r="AJ1530">
        <v>693533</v>
      </c>
      <c r="AK1530">
        <v>220754</v>
      </c>
      <c r="AL1530">
        <v>0</v>
      </c>
      <c r="AM1530">
        <v>220754</v>
      </c>
      <c r="AN1530">
        <v>0</v>
      </c>
      <c r="AO1530">
        <v>25000</v>
      </c>
      <c r="AP1530">
        <v>1160041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45000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237590</v>
      </c>
      <c r="BN1530">
        <v>23750</v>
      </c>
      <c r="BO1530">
        <v>313020</v>
      </c>
      <c r="BP1530">
        <v>224620</v>
      </c>
      <c r="BQ1530">
        <v>45250</v>
      </c>
      <c r="BR1530">
        <v>10930</v>
      </c>
      <c r="BS1530">
        <v>42850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6000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250201.511</v>
      </c>
      <c r="CH1530">
        <v>31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5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20</v>
      </c>
      <c r="DA1530">
        <v>0</v>
      </c>
      <c r="DB1530">
        <v>8.35</v>
      </c>
      <c r="DC1530">
        <v>28.35</v>
      </c>
      <c r="DD1530">
        <v>8</v>
      </c>
      <c r="DE1530">
        <v>0</v>
      </c>
      <c r="DF1530">
        <v>20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2</v>
      </c>
      <c r="DS1530">
        <v>2</v>
      </c>
      <c r="DV1530" s="2"/>
      <c r="DZ1530" t="b">
        <v>1</v>
      </c>
      <c r="EA1530" s="2" t="s">
        <v>175</v>
      </c>
      <c r="ED1530" s="3">
        <v>46235</v>
      </c>
      <c r="EE1530" s="3">
        <v>46265</v>
      </c>
      <c r="EF1530" s="2" t="s">
        <v>173</v>
      </c>
      <c r="EG1530" t="b">
        <v>1</v>
      </c>
      <c r="EH1530" s="2" t="s">
        <v>178</v>
      </c>
      <c r="EK1530" s="2"/>
    </row>
    <row r="1531" spans="1:141" ht="15">
      <c r="A1531" s="3">
        <v>46235</v>
      </c>
      <c r="B1531">
        <v>4410</v>
      </c>
      <c r="D1531" s="2"/>
      <c r="E1531" t="s">
        <v>176</v>
      </c>
      <c r="F1531" s="2" t="s">
        <v>177</v>
      </c>
      <c r="G1531">
        <v>11</v>
      </c>
      <c r="H1531" s="3">
        <v>37895</v>
      </c>
      <c r="J1531">
        <v>118803</v>
      </c>
      <c r="K1531">
        <v>124553</v>
      </c>
      <c r="L1531">
        <v>148425.658</v>
      </c>
      <c r="M1531">
        <v>15</v>
      </c>
      <c r="N1531">
        <v>10</v>
      </c>
      <c r="O1531">
        <v>6</v>
      </c>
      <c r="P1531">
        <v>31</v>
      </c>
      <c r="Q1531">
        <v>100</v>
      </c>
      <c r="R1531">
        <v>100</v>
      </c>
      <c r="S1531">
        <v>5397204</v>
      </c>
      <c r="T1531">
        <v>1014204</v>
      </c>
      <c r="U1531">
        <v>4383000</v>
      </c>
      <c r="V1531">
        <v>22</v>
      </c>
      <c r="W1531">
        <v>3682893</v>
      </c>
      <c r="X1531">
        <v>0</v>
      </c>
      <c r="Y1531">
        <v>0</v>
      </c>
      <c r="Z1531">
        <v>7500</v>
      </c>
      <c r="AA1531">
        <v>165000</v>
      </c>
      <c r="AB1531">
        <v>0</v>
      </c>
      <c r="AC1531">
        <v>0</v>
      </c>
      <c r="AD1531">
        <v>0</v>
      </c>
      <c r="AE1531">
        <v>172500</v>
      </c>
      <c r="AF1531">
        <v>0</v>
      </c>
      <c r="AG1531">
        <v>467073</v>
      </c>
      <c r="AH1531">
        <v>0</v>
      </c>
      <c r="AI1531">
        <v>278298</v>
      </c>
      <c r="AJ1531">
        <v>745371</v>
      </c>
      <c r="AK1531">
        <v>445276</v>
      </c>
      <c r="AL1531">
        <v>0</v>
      </c>
      <c r="AM1531">
        <v>267611</v>
      </c>
      <c r="AN1531">
        <v>0</v>
      </c>
      <c r="AO1531">
        <v>30000</v>
      </c>
      <c r="AP1531">
        <v>1488258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18553</v>
      </c>
      <c r="AZ1531">
        <v>0</v>
      </c>
      <c r="BA1531">
        <v>0</v>
      </c>
      <c r="BB1531">
        <v>35000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323600</v>
      </c>
      <c r="BN1531">
        <v>32360</v>
      </c>
      <c r="BO1531">
        <v>313020</v>
      </c>
      <c r="BP1531">
        <v>240360</v>
      </c>
      <c r="BQ1531">
        <v>48570</v>
      </c>
      <c r="BR1531">
        <v>11050</v>
      </c>
      <c r="BS1531">
        <v>43220</v>
      </c>
      <c r="BT1531">
        <v>2000</v>
      </c>
      <c r="BU1531">
        <v>24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228838.424</v>
      </c>
      <c r="CH1531">
        <v>31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6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20</v>
      </c>
      <c r="DA1531">
        <v>0</v>
      </c>
      <c r="DB1531">
        <v>10</v>
      </c>
      <c r="DC1531">
        <v>30</v>
      </c>
      <c r="DD1531">
        <v>16</v>
      </c>
      <c r="DE1531">
        <v>0</v>
      </c>
      <c r="DF1531">
        <v>24.04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2</v>
      </c>
      <c r="DS1531">
        <v>2</v>
      </c>
      <c r="DV1531" s="2"/>
      <c r="DZ1531" t="b">
        <v>1</v>
      </c>
      <c r="EA1531" s="2" t="s">
        <v>175</v>
      </c>
      <c r="ED1531" s="3">
        <v>46235</v>
      </c>
      <c r="EE1531" s="3">
        <v>46265</v>
      </c>
      <c r="EF1531" s="2" t="s">
        <v>173</v>
      </c>
      <c r="EG1531" t="b">
        <v>1</v>
      </c>
      <c r="EH1531" s="2" t="s">
        <v>174</v>
      </c>
      <c r="EK1531" s="2"/>
    </row>
    <row r="1532" spans="1:141" ht="15">
      <c r="A1532" s="3">
        <v>46235</v>
      </c>
      <c r="B1532">
        <v>4410</v>
      </c>
      <c r="D1532" s="2"/>
      <c r="E1532" t="s">
        <v>176</v>
      </c>
      <c r="F1532" s="2" t="s">
        <v>177</v>
      </c>
      <c r="G1532">
        <v>7</v>
      </c>
      <c r="H1532" s="3">
        <v>38294</v>
      </c>
      <c r="J1532">
        <v>116033</v>
      </c>
      <c r="K1532">
        <v>121533</v>
      </c>
      <c r="L1532">
        <v>144826.82500000001</v>
      </c>
      <c r="M1532">
        <v>15</v>
      </c>
      <c r="N1532">
        <v>10</v>
      </c>
      <c r="O1532">
        <v>6</v>
      </c>
      <c r="P1532">
        <v>31</v>
      </c>
      <c r="Q1532">
        <v>100</v>
      </c>
      <c r="R1532">
        <v>100</v>
      </c>
      <c r="S1532">
        <v>4857439</v>
      </c>
      <c r="T1532">
        <v>977439</v>
      </c>
      <c r="U1532">
        <v>3880000</v>
      </c>
      <c r="V1532">
        <v>21</v>
      </c>
      <c r="W1532">
        <v>3597023</v>
      </c>
      <c r="X1532">
        <v>0</v>
      </c>
      <c r="Y1532">
        <v>0</v>
      </c>
      <c r="Z1532">
        <v>7500</v>
      </c>
      <c r="AA1532">
        <v>157500</v>
      </c>
      <c r="AB1532">
        <v>0</v>
      </c>
      <c r="AC1532">
        <v>0</v>
      </c>
      <c r="AD1532">
        <v>0</v>
      </c>
      <c r="AE1532">
        <v>165000</v>
      </c>
      <c r="AF1532">
        <v>0</v>
      </c>
      <c r="AG1532">
        <v>455748</v>
      </c>
      <c r="AH1532">
        <v>0</v>
      </c>
      <c r="AI1532">
        <v>0</v>
      </c>
      <c r="AJ1532">
        <v>455748</v>
      </c>
      <c r="AK1532">
        <v>434480</v>
      </c>
      <c r="AL1532">
        <v>0</v>
      </c>
      <c r="AM1532">
        <v>127085</v>
      </c>
      <c r="AN1532">
        <v>0</v>
      </c>
      <c r="AO1532">
        <v>25000</v>
      </c>
      <c r="AP1532">
        <v>1042313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18103</v>
      </c>
      <c r="AZ1532">
        <v>0</v>
      </c>
      <c r="BA1532">
        <v>0</v>
      </c>
      <c r="BB1532">
        <v>35000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308630</v>
      </c>
      <c r="BN1532">
        <v>30860</v>
      </c>
      <c r="BO1532">
        <v>302810</v>
      </c>
      <c r="BP1532">
        <v>219290</v>
      </c>
      <c r="BQ1532">
        <v>43720</v>
      </c>
      <c r="BR1532">
        <v>10800</v>
      </c>
      <c r="BS1532">
        <v>42170</v>
      </c>
      <c r="BT1532">
        <v>10000</v>
      </c>
      <c r="BU1532">
        <v>9159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218089.25</v>
      </c>
      <c r="CH1532">
        <v>31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5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20</v>
      </c>
      <c r="DA1532">
        <v>0</v>
      </c>
      <c r="DB1532">
        <v>0</v>
      </c>
      <c r="DC1532">
        <v>20</v>
      </c>
      <c r="DD1532">
        <v>16</v>
      </c>
      <c r="DE1532">
        <v>0</v>
      </c>
      <c r="DF1532">
        <v>11.7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1</v>
      </c>
      <c r="DR1532">
        <v>2</v>
      </c>
      <c r="DS1532">
        <v>2</v>
      </c>
      <c r="DV1532" s="2"/>
      <c r="DZ1532" t="b">
        <v>1</v>
      </c>
      <c r="EA1532" s="2" t="s">
        <v>175</v>
      </c>
      <c r="ED1532" s="3">
        <v>46235</v>
      </c>
      <c r="EE1532" s="3">
        <v>46265</v>
      </c>
      <c r="EF1532" s="2" t="s">
        <v>173</v>
      </c>
      <c r="EG1532" t="b">
        <v>1</v>
      </c>
      <c r="EH1532" s="2" t="s">
        <v>174</v>
      </c>
      <c r="EK1532" s="2"/>
    </row>
    <row r="1533" spans="1:141" ht="15">
      <c r="A1533" s="3">
        <v>46235</v>
      </c>
      <c r="B1533">
        <v>4410</v>
      </c>
      <c r="D1533" s="2"/>
      <c r="E1533" t="s">
        <v>176</v>
      </c>
      <c r="F1533" s="2" t="s">
        <v>177</v>
      </c>
      <c r="G1533">
        <v>7</v>
      </c>
      <c r="H1533" s="3">
        <v>38593</v>
      </c>
      <c r="J1533">
        <v>116033</v>
      </c>
      <c r="K1533">
        <v>121658</v>
      </c>
      <c r="L1533">
        <v>144975.783</v>
      </c>
      <c r="M1533">
        <v>15</v>
      </c>
      <c r="N1533">
        <v>10</v>
      </c>
      <c r="O1533">
        <v>6</v>
      </c>
      <c r="P1533">
        <v>31</v>
      </c>
      <c r="Q1533">
        <v>100</v>
      </c>
      <c r="R1533">
        <v>100</v>
      </c>
      <c r="S1533">
        <v>5660638</v>
      </c>
      <c r="T1533">
        <v>1012690</v>
      </c>
      <c r="U1533">
        <v>4647948</v>
      </c>
      <c r="V1533">
        <v>21</v>
      </c>
      <c r="W1533">
        <v>3597023</v>
      </c>
      <c r="X1533">
        <v>0</v>
      </c>
      <c r="Y1533">
        <v>0</v>
      </c>
      <c r="Z1533">
        <v>11250</v>
      </c>
      <c r="AA1533">
        <v>157500</v>
      </c>
      <c r="AB1533">
        <v>0</v>
      </c>
      <c r="AC1533">
        <v>0</v>
      </c>
      <c r="AD1533">
        <v>0</v>
      </c>
      <c r="AE1533">
        <v>168750</v>
      </c>
      <c r="AF1533">
        <v>0</v>
      </c>
      <c r="AG1533">
        <v>456217</v>
      </c>
      <c r="AH1533">
        <v>0</v>
      </c>
      <c r="AI1533">
        <v>380561</v>
      </c>
      <c r="AJ1533">
        <v>836778</v>
      </c>
      <c r="AK1533">
        <v>869854</v>
      </c>
      <c r="AL1533">
        <v>72487</v>
      </c>
      <c r="AM1533">
        <v>0</v>
      </c>
      <c r="AN1533">
        <v>0</v>
      </c>
      <c r="AO1533">
        <v>0</v>
      </c>
      <c r="AP1533">
        <v>1779119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70746</v>
      </c>
      <c r="AZ1533">
        <v>0</v>
      </c>
      <c r="BA1533">
        <v>0</v>
      </c>
      <c r="BB1533">
        <v>45000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323600</v>
      </c>
      <c r="BN1533">
        <v>32360</v>
      </c>
      <c r="BO1533">
        <v>285520</v>
      </c>
      <c r="BP1533">
        <v>246750</v>
      </c>
      <c r="BQ1533">
        <v>50950</v>
      </c>
      <c r="BR1533">
        <v>10800</v>
      </c>
      <c r="BS1533">
        <v>42210</v>
      </c>
      <c r="BT1533">
        <v>19000</v>
      </c>
      <c r="BU1533">
        <v>1500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190416.467</v>
      </c>
      <c r="CH1533">
        <v>31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20</v>
      </c>
      <c r="DA1533">
        <v>0</v>
      </c>
      <c r="DB1533">
        <v>14</v>
      </c>
      <c r="DC1533">
        <v>34</v>
      </c>
      <c r="DD1533">
        <v>32</v>
      </c>
      <c r="DE1533">
        <v>2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2</v>
      </c>
      <c r="DS1533">
        <v>2</v>
      </c>
      <c r="DV1533" s="2"/>
      <c r="DZ1533" t="b">
        <v>1</v>
      </c>
      <c r="EA1533" s="2" t="s">
        <v>175</v>
      </c>
      <c r="ED1533" s="3">
        <v>46235</v>
      </c>
      <c r="EE1533" s="3">
        <v>46265</v>
      </c>
      <c r="EF1533" s="2" t="s">
        <v>173</v>
      </c>
      <c r="EG1533" t="b">
        <v>1</v>
      </c>
      <c r="EH1533" s="2" t="s">
        <v>174</v>
      </c>
      <c r="EK1533" s="2"/>
    </row>
    <row r="1534" spans="1:141" ht="15">
      <c r="A1534" s="3">
        <v>46235</v>
      </c>
      <c r="B1534">
        <v>4410</v>
      </c>
      <c r="D1534" s="2"/>
      <c r="E1534" t="s">
        <v>176</v>
      </c>
      <c r="F1534" s="2" t="s">
        <v>177</v>
      </c>
      <c r="G1534">
        <v>5</v>
      </c>
      <c r="H1534" s="3">
        <v>38705</v>
      </c>
      <c r="J1534">
        <v>114476</v>
      </c>
      <c r="K1534">
        <v>119476</v>
      </c>
      <c r="L1534">
        <v>142375.56700000001</v>
      </c>
      <c r="M1534">
        <v>20</v>
      </c>
      <c r="N1534">
        <v>10</v>
      </c>
      <c r="O1534">
        <v>1</v>
      </c>
      <c r="P1534">
        <v>31</v>
      </c>
      <c r="Q1534">
        <v>100</v>
      </c>
      <c r="R1534">
        <v>100</v>
      </c>
      <c r="S1534">
        <v>6793491</v>
      </c>
      <c r="T1534">
        <v>1536420</v>
      </c>
      <c r="U1534">
        <v>5257071</v>
      </c>
      <c r="V1534">
        <v>20</v>
      </c>
      <c r="W1534">
        <v>3548756</v>
      </c>
      <c r="X1534">
        <v>0</v>
      </c>
      <c r="Y1534">
        <v>0</v>
      </c>
      <c r="Z1534">
        <v>0</v>
      </c>
      <c r="AA1534">
        <v>150000</v>
      </c>
      <c r="AB1534">
        <v>0</v>
      </c>
      <c r="AC1534">
        <v>0</v>
      </c>
      <c r="AD1534">
        <v>0</v>
      </c>
      <c r="AE1534">
        <v>150000</v>
      </c>
      <c r="AF1534">
        <v>0</v>
      </c>
      <c r="AG1534">
        <v>448035</v>
      </c>
      <c r="AH1534">
        <v>0</v>
      </c>
      <c r="AI1534">
        <v>1241336</v>
      </c>
      <c r="AJ1534">
        <v>1689371</v>
      </c>
      <c r="AK1534">
        <v>1281380</v>
      </c>
      <c r="AL1534">
        <v>71187</v>
      </c>
      <c r="AM1534">
        <v>0</v>
      </c>
      <c r="AN1534">
        <v>0</v>
      </c>
      <c r="AO1534">
        <v>0</v>
      </c>
      <c r="AP1534">
        <v>3041938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17797</v>
      </c>
      <c r="AZ1534">
        <v>0</v>
      </c>
      <c r="BA1534">
        <v>0</v>
      </c>
      <c r="BB1534">
        <v>35000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727120</v>
      </c>
      <c r="BN1534">
        <v>72710</v>
      </c>
      <c r="BO1534">
        <v>313020</v>
      </c>
      <c r="BP1534">
        <v>295320</v>
      </c>
      <c r="BQ1534">
        <v>61140</v>
      </c>
      <c r="BR1534">
        <v>10650</v>
      </c>
      <c r="BS1534">
        <v>41460</v>
      </c>
      <c r="BT1534">
        <v>0</v>
      </c>
      <c r="BU1534">
        <v>15000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262626.337</v>
      </c>
      <c r="CH1534">
        <v>31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20</v>
      </c>
      <c r="DA1534">
        <v>0</v>
      </c>
      <c r="DB1534">
        <v>46.5</v>
      </c>
      <c r="DC1534">
        <v>66.5</v>
      </c>
      <c r="DD1534">
        <v>48</v>
      </c>
      <c r="DE1534">
        <v>2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0.5</v>
      </c>
      <c r="DR1534">
        <v>2</v>
      </c>
      <c r="DS1534">
        <v>2</v>
      </c>
      <c r="DV1534" s="2"/>
      <c r="DZ1534" t="b">
        <v>1</v>
      </c>
      <c r="EA1534" s="2" t="s">
        <v>175</v>
      </c>
      <c r="ED1534" s="3">
        <v>46235</v>
      </c>
      <c r="EE1534" s="3">
        <v>46265</v>
      </c>
      <c r="EF1534" s="2" t="s">
        <v>173</v>
      </c>
      <c r="EG1534" t="b">
        <v>1</v>
      </c>
      <c r="EH1534" s="2" t="s">
        <v>174</v>
      </c>
      <c r="EK1534" s="2"/>
    </row>
    <row r="1535" spans="1:141" ht="15">
      <c r="A1535" s="3">
        <v>46235</v>
      </c>
      <c r="B1535">
        <v>4410</v>
      </c>
      <c r="D1535" s="2"/>
      <c r="E1535" t="s">
        <v>179</v>
      </c>
      <c r="F1535" s="2" t="s">
        <v>180</v>
      </c>
      <c r="G1535">
        <v>16</v>
      </c>
      <c r="H1535" s="3">
        <v>40686</v>
      </c>
      <c r="J1535">
        <v>106104.966</v>
      </c>
      <c r="K1535">
        <v>109854.933</v>
      </c>
      <c r="L1535">
        <v>130910.462</v>
      </c>
      <c r="M1535">
        <v>15</v>
      </c>
      <c r="N1535">
        <v>10</v>
      </c>
      <c r="O1535">
        <v>6</v>
      </c>
      <c r="P1535">
        <v>31</v>
      </c>
      <c r="Q1535">
        <v>100</v>
      </c>
      <c r="R1535">
        <v>100</v>
      </c>
      <c r="S1535">
        <v>4537550</v>
      </c>
      <c r="T1535">
        <v>814150</v>
      </c>
      <c r="U1535">
        <v>3723400</v>
      </c>
      <c r="V1535">
        <v>15</v>
      </c>
      <c r="W1535">
        <v>3289253</v>
      </c>
      <c r="X1535">
        <v>0</v>
      </c>
      <c r="Y1535">
        <v>0</v>
      </c>
      <c r="Z1535">
        <v>0</v>
      </c>
      <c r="AA1535">
        <v>112500</v>
      </c>
      <c r="AB1535">
        <v>0</v>
      </c>
      <c r="AC1535">
        <v>0</v>
      </c>
      <c r="AD1535">
        <v>0</v>
      </c>
      <c r="AE1535">
        <v>112500</v>
      </c>
      <c r="AF1535">
        <v>0</v>
      </c>
      <c r="AG1535">
        <v>411955</v>
      </c>
      <c r="AH1535">
        <v>0</v>
      </c>
      <c r="AI1535">
        <v>0</v>
      </c>
      <c r="AJ1535">
        <v>411955</v>
      </c>
      <c r="AK1535">
        <v>392731</v>
      </c>
      <c r="AL1535">
        <v>0</v>
      </c>
      <c r="AM1535">
        <v>229747</v>
      </c>
      <c r="AN1535">
        <v>0</v>
      </c>
      <c r="AO1535">
        <v>50000</v>
      </c>
      <c r="AP1535">
        <v>1084433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16364</v>
      </c>
      <c r="AZ1535">
        <v>0</v>
      </c>
      <c r="BA1535">
        <v>0</v>
      </c>
      <c r="BB1535">
        <v>35000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230280</v>
      </c>
      <c r="BN1535">
        <v>23020</v>
      </c>
      <c r="BO1535">
        <v>271270</v>
      </c>
      <c r="BP1535">
        <v>200740</v>
      </c>
      <c r="BQ1535">
        <v>40840</v>
      </c>
      <c r="BR1535">
        <v>9870</v>
      </c>
      <c r="BS1535">
        <v>38130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191117.913</v>
      </c>
      <c r="CH1535">
        <v>31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10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20</v>
      </c>
      <c r="DA1535">
        <v>0</v>
      </c>
      <c r="DB1535">
        <v>0</v>
      </c>
      <c r="DC1535">
        <v>20</v>
      </c>
      <c r="DD1535">
        <v>16</v>
      </c>
      <c r="DE1535">
        <v>0</v>
      </c>
      <c r="DF1535">
        <v>23.4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2</v>
      </c>
      <c r="DS1535">
        <v>2</v>
      </c>
      <c r="DV1535" s="2"/>
      <c r="DZ1535" t="b">
        <v>1</v>
      </c>
      <c r="EA1535" s="2" t="s">
        <v>175</v>
      </c>
      <c r="ED1535" s="3">
        <v>46235</v>
      </c>
      <c r="EE1535" s="3">
        <v>46265</v>
      </c>
      <c r="EF1535" s="2" t="s">
        <v>173</v>
      </c>
      <c r="EG1535" t="b">
        <v>1</v>
      </c>
      <c r="EH1535" s="2" t="s">
        <v>174</v>
      </c>
      <c r="EK1535" s="2"/>
    </row>
    <row r="1536" spans="1:141" ht="15">
      <c r="A1536" s="3">
        <v>46235</v>
      </c>
      <c r="B1536">
        <v>4410</v>
      </c>
      <c r="D1536" s="2"/>
      <c r="E1536" t="s">
        <v>179</v>
      </c>
      <c r="F1536" s="2" t="s">
        <v>180</v>
      </c>
      <c r="G1536">
        <v>18</v>
      </c>
      <c r="H1536" s="3">
        <v>39036</v>
      </c>
      <c r="J1536">
        <v>107364.966</v>
      </c>
      <c r="K1536">
        <v>112114.933</v>
      </c>
      <c r="L1536">
        <v>133603.62899999999</v>
      </c>
      <c r="M1536">
        <v>15</v>
      </c>
      <c r="N1536">
        <v>10</v>
      </c>
      <c r="O1536">
        <v>6</v>
      </c>
      <c r="P1536">
        <v>31</v>
      </c>
      <c r="Q1536">
        <v>100</v>
      </c>
      <c r="R1536">
        <v>100</v>
      </c>
      <c r="S1536">
        <v>4571483</v>
      </c>
      <c r="T1536">
        <v>911890</v>
      </c>
      <c r="U1536">
        <v>3659593</v>
      </c>
      <c r="V1536">
        <v>19</v>
      </c>
      <c r="W1536">
        <v>3328313</v>
      </c>
      <c r="X1536">
        <v>0</v>
      </c>
      <c r="Y1536">
        <v>0</v>
      </c>
      <c r="Z1536">
        <v>0</v>
      </c>
      <c r="AA1536">
        <v>142500</v>
      </c>
      <c r="AB1536">
        <v>0</v>
      </c>
      <c r="AC1536">
        <v>0</v>
      </c>
      <c r="AD1536">
        <v>0</v>
      </c>
      <c r="AE1536">
        <v>142500</v>
      </c>
      <c r="AF1536">
        <v>0</v>
      </c>
      <c r="AG1536">
        <v>420430</v>
      </c>
      <c r="AH1536">
        <v>0</v>
      </c>
      <c r="AI1536">
        <v>75152</v>
      </c>
      <c r="AJ1536">
        <v>495583</v>
      </c>
      <c r="AK1536">
        <v>200405</v>
      </c>
      <c r="AL1536">
        <v>0</v>
      </c>
      <c r="AM1536">
        <v>287982</v>
      </c>
      <c r="AN1536">
        <v>0</v>
      </c>
      <c r="AO1536">
        <v>55000</v>
      </c>
      <c r="AP1536">
        <v>1038970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16700</v>
      </c>
      <c r="AZ1536">
        <v>0</v>
      </c>
      <c r="BA1536">
        <v>0</v>
      </c>
      <c r="BB1536">
        <v>45000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308550</v>
      </c>
      <c r="BN1536">
        <v>30850</v>
      </c>
      <c r="BO1536">
        <v>281720</v>
      </c>
      <c r="BP1536">
        <v>200730</v>
      </c>
      <c r="BQ1536">
        <v>41140</v>
      </c>
      <c r="BR1536">
        <v>9990</v>
      </c>
      <c r="BS1536">
        <v>38910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197639.554</v>
      </c>
      <c r="CH1536">
        <v>31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11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20</v>
      </c>
      <c r="DA1536">
        <v>0</v>
      </c>
      <c r="DB1536">
        <v>3</v>
      </c>
      <c r="DC1536">
        <v>23</v>
      </c>
      <c r="DD1536">
        <v>8</v>
      </c>
      <c r="DE1536">
        <v>0</v>
      </c>
      <c r="DF1536">
        <v>28.74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2</v>
      </c>
      <c r="DS1536">
        <v>2</v>
      </c>
      <c r="DV1536" s="2"/>
      <c r="DZ1536" t="b">
        <v>1</v>
      </c>
      <c r="EA1536" s="2" t="s">
        <v>175</v>
      </c>
      <c r="ED1536" s="3">
        <v>46235</v>
      </c>
      <c r="EE1536" s="3">
        <v>46265</v>
      </c>
      <c r="EF1536" s="2" t="s">
        <v>173</v>
      </c>
      <c r="EG1536" t="b">
        <v>1</v>
      </c>
      <c r="EH1536" s="2" t="s">
        <v>174</v>
      </c>
      <c r="EK1536" s="2"/>
    </row>
    <row r="1537" spans="1:141" ht="15">
      <c r="A1537" s="3">
        <v>46235</v>
      </c>
      <c r="B1537">
        <v>4410</v>
      </c>
      <c r="D1537" s="2"/>
      <c r="E1537" t="s">
        <v>216</v>
      </c>
      <c r="F1537" s="2" t="s">
        <v>164</v>
      </c>
      <c r="G1537">
        <v>-1</v>
      </c>
      <c r="H1537" s="3">
        <v>46204</v>
      </c>
      <c r="J1537">
        <v>74305</v>
      </c>
      <c r="K1537">
        <v>74305</v>
      </c>
      <c r="L1537">
        <v>88546.792000000001</v>
      </c>
      <c r="M1537">
        <v>15</v>
      </c>
      <c r="N1537">
        <v>10</v>
      </c>
      <c r="O1537">
        <v>6</v>
      </c>
      <c r="P1537">
        <v>31</v>
      </c>
      <c r="Q1537">
        <v>100</v>
      </c>
      <c r="R1537">
        <v>0</v>
      </c>
      <c r="S1537">
        <v>3067374</v>
      </c>
      <c r="T1537">
        <v>482690</v>
      </c>
      <c r="U1537">
        <v>2584684</v>
      </c>
      <c r="V1537">
        <v>0</v>
      </c>
      <c r="W1537">
        <v>2303455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278643</v>
      </c>
      <c r="AH1537">
        <v>0</v>
      </c>
      <c r="AI1537">
        <v>27726</v>
      </c>
      <c r="AJ1537">
        <v>306369</v>
      </c>
      <c r="AK1537">
        <v>265640</v>
      </c>
      <c r="AL1537">
        <v>140346</v>
      </c>
      <c r="AM1537">
        <v>26564</v>
      </c>
      <c r="AN1537">
        <v>0</v>
      </c>
      <c r="AO1537">
        <v>5000</v>
      </c>
      <c r="AP1537">
        <v>743919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20000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115000</v>
      </c>
      <c r="BN1537">
        <v>11500</v>
      </c>
      <c r="BO1537">
        <v>183870</v>
      </c>
      <c r="BP1537">
        <v>130800</v>
      </c>
      <c r="BQ1537">
        <v>27610</v>
      </c>
      <c r="BR1537">
        <v>6910</v>
      </c>
      <c r="BS1537">
        <v>0</v>
      </c>
      <c r="BT1537">
        <v>0</v>
      </c>
      <c r="BU1537">
        <v>5000</v>
      </c>
      <c r="BV1537">
        <v>0</v>
      </c>
      <c r="BW1537">
        <v>0</v>
      </c>
      <c r="BX1537">
        <v>0</v>
      </c>
      <c r="BY1537">
        <v>0</v>
      </c>
      <c r="BZ1537">
        <v>2000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94457</v>
      </c>
      <c r="CH1537">
        <v>31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1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20</v>
      </c>
      <c r="DA1537">
        <v>0</v>
      </c>
      <c r="DB1537">
        <v>1.67</v>
      </c>
      <c r="DC1537">
        <v>21.67</v>
      </c>
      <c r="DD1537">
        <v>16</v>
      </c>
      <c r="DE1537">
        <v>6.34</v>
      </c>
      <c r="DF1537">
        <v>4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1</v>
      </c>
      <c r="DP1537">
        <v>0</v>
      </c>
      <c r="DQ1537">
        <v>0</v>
      </c>
      <c r="DR1537">
        <v>2</v>
      </c>
      <c r="DS1537">
        <v>2</v>
      </c>
      <c r="DV1537" s="2"/>
      <c r="DZ1537" t="b">
        <v>1</v>
      </c>
      <c r="EA1537" s="2" t="s">
        <v>175</v>
      </c>
      <c r="ED1537" s="3">
        <v>46235</v>
      </c>
      <c r="EE1537" s="3">
        <v>46265</v>
      </c>
      <c r="EF1537" s="2" t="s">
        <v>173</v>
      </c>
      <c r="EG1537" t="b">
        <v>1</v>
      </c>
      <c r="EH1537" s="2" t="s">
        <v>178</v>
      </c>
      <c r="EK1537" s="2"/>
    </row>
    <row r="1538" spans="1:141" ht="15">
      <c r="A1538" s="3">
        <v>46235</v>
      </c>
      <c r="B1538">
        <v>6100</v>
      </c>
      <c r="D1538" s="2"/>
      <c r="E1538" t="s">
        <v>181</v>
      </c>
      <c r="F1538" s="2" t="s">
        <v>182</v>
      </c>
      <c r="G1538">
        <v>7</v>
      </c>
      <c r="H1538" s="3">
        <v>33931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31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31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2</v>
      </c>
      <c r="DS1538">
        <v>2</v>
      </c>
      <c r="DV1538" s="2"/>
      <c r="DZ1538" t="b">
        <v>0</v>
      </c>
      <c r="EA1538" s="2" t="s">
        <v>183</v>
      </c>
      <c r="ED1538" s="3">
        <v>46235</v>
      </c>
      <c r="EE1538" s="3">
        <v>46265</v>
      </c>
      <c r="EF1538" s="2" t="s">
        <v>173</v>
      </c>
      <c r="EG1538" t="b">
        <v>1</v>
      </c>
      <c r="EH1538" s="2" t="s">
        <v>174</v>
      </c>
      <c r="EK1538" s="2"/>
    </row>
    <row r="1539" spans="1:141" ht="15">
      <c r="A1539" s="3">
        <v>46235</v>
      </c>
      <c r="B1539">
        <v>6140</v>
      </c>
      <c r="D1539" s="2"/>
      <c r="E1539" t="s">
        <v>170</v>
      </c>
      <c r="F1539" s="2" t="s">
        <v>171</v>
      </c>
      <c r="G1539">
        <v>3</v>
      </c>
      <c r="H1539" s="3">
        <v>37907</v>
      </c>
      <c r="J1539">
        <v>131793.25599999999</v>
      </c>
      <c r="K1539">
        <v>137293.23300000001</v>
      </c>
      <c r="L1539">
        <v>163607.76999999999</v>
      </c>
      <c r="M1539">
        <v>15</v>
      </c>
      <c r="N1539">
        <v>10</v>
      </c>
      <c r="O1539">
        <v>6</v>
      </c>
      <c r="P1539">
        <v>31</v>
      </c>
      <c r="Q1539">
        <v>100</v>
      </c>
      <c r="R1539">
        <v>100</v>
      </c>
      <c r="S1539">
        <v>6661478</v>
      </c>
      <c r="T1539">
        <v>1507760</v>
      </c>
      <c r="U1539">
        <v>5153718</v>
      </c>
      <c r="V1539">
        <v>22</v>
      </c>
      <c r="W1539">
        <v>4085590</v>
      </c>
      <c r="X1539">
        <v>0</v>
      </c>
      <c r="Y1539">
        <v>0</v>
      </c>
      <c r="Z1539">
        <v>0</v>
      </c>
      <c r="AA1539">
        <v>165000</v>
      </c>
      <c r="AB1539">
        <v>0</v>
      </c>
      <c r="AC1539">
        <v>0</v>
      </c>
      <c r="AD1539">
        <v>0</v>
      </c>
      <c r="AE1539">
        <v>165000</v>
      </c>
      <c r="AF1539">
        <v>0</v>
      </c>
      <c r="AG1539">
        <v>514849</v>
      </c>
      <c r="AH1539">
        <v>1840587</v>
      </c>
      <c r="AI1539">
        <v>0</v>
      </c>
      <c r="AJ1539">
        <v>2355437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2355437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20451</v>
      </c>
      <c r="AZ1539">
        <v>0</v>
      </c>
      <c r="BA1539">
        <v>0</v>
      </c>
      <c r="BB1539">
        <v>35000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697020</v>
      </c>
      <c r="BN1539">
        <v>69700</v>
      </c>
      <c r="BO1539">
        <v>313020</v>
      </c>
      <c r="BP1539">
        <v>298160</v>
      </c>
      <c r="BQ1539">
        <v>59950</v>
      </c>
      <c r="BR1539">
        <v>12260</v>
      </c>
      <c r="BS1539">
        <v>47650</v>
      </c>
      <c r="BT1539">
        <v>0</v>
      </c>
      <c r="BU1539">
        <v>10000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235445.804</v>
      </c>
      <c r="CH1539">
        <v>31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20</v>
      </c>
      <c r="DA1539">
        <v>60</v>
      </c>
      <c r="DB1539">
        <v>0</v>
      </c>
      <c r="DC1539">
        <v>80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2</v>
      </c>
      <c r="DS1539">
        <v>2</v>
      </c>
      <c r="DV1539" s="2"/>
      <c r="DZ1539" t="b">
        <v>1</v>
      </c>
      <c r="EA1539" s="2" t="s">
        <v>184</v>
      </c>
      <c r="ED1539" s="3">
        <v>46235</v>
      </c>
      <c r="EE1539" s="3">
        <v>46265</v>
      </c>
      <c r="EF1539" s="2" t="s">
        <v>173</v>
      </c>
      <c r="EG1539" t="b">
        <v>1</v>
      </c>
      <c r="EH1539" s="2" t="s">
        <v>174</v>
      </c>
      <c r="EK1539" s="2"/>
    </row>
    <row r="1540" spans="1:141" ht="15">
      <c r="A1540" s="3">
        <v>46235</v>
      </c>
      <c r="B1540">
        <v>6140</v>
      </c>
      <c r="D1540" s="2"/>
      <c r="E1540" t="s">
        <v>176</v>
      </c>
      <c r="F1540" s="2" t="s">
        <v>177</v>
      </c>
      <c r="G1540">
        <v>13</v>
      </c>
      <c r="H1540" s="3">
        <v>38901</v>
      </c>
      <c r="J1540">
        <v>120027</v>
      </c>
      <c r="K1540">
        <v>125277</v>
      </c>
      <c r="L1540">
        <v>149288.42499999999</v>
      </c>
      <c r="M1540">
        <v>15</v>
      </c>
      <c r="N1540">
        <v>10</v>
      </c>
      <c r="O1540">
        <v>6</v>
      </c>
      <c r="P1540">
        <v>31</v>
      </c>
      <c r="Q1540">
        <v>100</v>
      </c>
      <c r="R1540">
        <v>100</v>
      </c>
      <c r="S1540">
        <v>6091281</v>
      </c>
      <c r="T1540">
        <v>1170281</v>
      </c>
      <c r="U1540">
        <v>4921000</v>
      </c>
      <c r="V1540">
        <v>20</v>
      </c>
      <c r="W1540">
        <v>3720837</v>
      </c>
      <c r="X1540">
        <v>0</v>
      </c>
      <c r="Y1540">
        <v>0</v>
      </c>
      <c r="Z1540">
        <v>7500</v>
      </c>
      <c r="AA1540">
        <v>150000</v>
      </c>
      <c r="AB1540">
        <v>0</v>
      </c>
      <c r="AC1540">
        <v>0</v>
      </c>
      <c r="AD1540">
        <v>0</v>
      </c>
      <c r="AE1540">
        <v>157500</v>
      </c>
      <c r="AF1540">
        <v>0</v>
      </c>
      <c r="AG1540">
        <v>469788</v>
      </c>
      <c r="AH1540">
        <v>1679494</v>
      </c>
      <c r="AI1540">
        <v>0</v>
      </c>
      <c r="AJ1540">
        <v>2149283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2149283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18661</v>
      </c>
      <c r="AZ1540">
        <v>0</v>
      </c>
      <c r="BA1540">
        <v>0</v>
      </c>
      <c r="BB1540">
        <v>45000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435840</v>
      </c>
      <c r="BN1540">
        <v>43580</v>
      </c>
      <c r="BO1540">
        <v>313020</v>
      </c>
      <c r="BP1540">
        <v>267720</v>
      </c>
      <c r="BQ1540">
        <v>54820</v>
      </c>
      <c r="BR1540">
        <v>11170</v>
      </c>
      <c r="BS1540">
        <v>43480</v>
      </c>
      <c r="BT1540">
        <v>0</v>
      </c>
      <c r="BU1540">
        <v>651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214410.424</v>
      </c>
      <c r="CH1540">
        <v>31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20</v>
      </c>
      <c r="DA1540">
        <v>60</v>
      </c>
      <c r="DB1540">
        <v>0</v>
      </c>
      <c r="DC1540">
        <v>80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2</v>
      </c>
      <c r="DS1540">
        <v>2</v>
      </c>
      <c r="DV1540" s="2"/>
      <c r="DZ1540" t="b">
        <v>1</v>
      </c>
      <c r="EA1540" s="2" t="s">
        <v>184</v>
      </c>
      <c r="ED1540" s="3">
        <v>46235</v>
      </c>
      <c r="EE1540" s="3">
        <v>46265</v>
      </c>
      <c r="EF1540" s="2" t="s">
        <v>173</v>
      </c>
      <c r="EG1540" t="b">
        <v>1</v>
      </c>
      <c r="EH1540" s="2" t="s">
        <v>174</v>
      </c>
      <c r="EK1540" s="2"/>
    </row>
    <row r="1541" spans="1:141" ht="15">
      <c r="A1541" s="3">
        <v>46235</v>
      </c>
      <c r="B1541">
        <v>6140</v>
      </c>
      <c r="D1541" s="2"/>
      <c r="E1541" t="s">
        <v>176</v>
      </c>
      <c r="F1541" s="2" t="s">
        <v>177</v>
      </c>
      <c r="G1541">
        <v>3</v>
      </c>
      <c r="H1541" s="3">
        <v>38974</v>
      </c>
      <c r="J1541">
        <v>112762</v>
      </c>
      <c r="K1541">
        <v>117762</v>
      </c>
      <c r="L1541">
        <v>140333.04999999999</v>
      </c>
      <c r="M1541">
        <v>15</v>
      </c>
      <c r="N1541">
        <v>10</v>
      </c>
      <c r="O1541">
        <v>6</v>
      </c>
      <c r="P1541">
        <v>31</v>
      </c>
      <c r="Q1541">
        <v>100</v>
      </c>
      <c r="R1541">
        <v>100</v>
      </c>
      <c r="S1541">
        <v>5718518</v>
      </c>
      <c r="T1541">
        <v>1082518</v>
      </c>
      <c r="U1541">
        <v>4636000</v>
      </c>
      <c r="V1541">
        <v>19</v>
      </c>
      <c r="W1541">
        <v>3495622</v>
      </c>
      <c r="X1541">
        <v>0</v>
      </c>
      <c r="Y1541">
        <v>0</v>
      </c>
      <c r="Z1541">
        <v>7500</v>
      </c>
      <c r="AA1541">
        <v>142500</v>
      </c>
      <c r="AB1541">
        <v>0</v>
      </c>
      <c r="AC1541">
        <v>0</v>
      </c>
      <c r="AD1541">
        <v>0</v>
      </c>
      <c r="AE1541">
        <v>150000</v>
      </c>
      <c r="AF1541">
        <v>0</v>
      </c>
      <c r="AG1541">
        <v>441607</v>
      </c>
      <c r="AH1541">
        <v>1578746</v>
      </c>
      <c r="AI1541">
        <v>0</v>
      </c>
      <c r="AJ1541">
        <v>2020354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2020354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17542</v>
      </c>
      <c r="AZ1541">
        <v>0</v>
      </c>
      <c r="BA1541">
        <v>0</v>
      </c>
      <c r="BB1541">
        <v>35000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389480</v>
      </c>
      <c r="BN1541">
        <v>38940</v>
      </c>
      <c r="BO1541">
        <v>304090</v>
      </c>
      <c r="BP1541">
        <v>246740</v>
      </c>
      <c r="BQ1541">
        <v>51470</v>
      </c>
      <c r="BR1541">
        <v>10490</v>
      </c>
      <c r="BS1541">
        <v>40870</v>
      </c>
      <c r="BT1541">
        <v>0</v>
      </c>
      <c r="BU1541">
        <v>438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201762.54300000001</v>
      </c>
      <c r="CH1541">
        <v>31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20</v>
      </c>
      <c r="DA1541">
        <v>60</v>
      </c>
      <c r="DB1541">
        <v>0</v>
      </c>
      <c r="DC1541">
        <v>80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2</v>
      </c>
      <c r="DS1541">
        <v>2</v>
      </c>
      <c r="DV1541" s="2"/>
      <c r="DZ1541" t="b">
        <v>1</v>
      </c>
      <c r="EA1541" s="2" t="s">
        <v>184</v>
      </c>
      <c r="ED1541" s="3">
        <v>46235</v>
      </c>
      <c r="EE1541" s="3">
        <v>46265</v>
      </c>
      <c r="EF1541" s="2" t="s">
        <v>173</v>
      </c>
      <c r="EG1541" t="b">
        <v>1</v>
      </c>
      <c r="EH1541" s="2" t="s">
        <v>174</v>
      </c>
      <c r="EK1541" s="2"/>
    </row>
    <row r="1542" spans="1:141" ht="15">
      <c r="A1542" s="3">
        <v>46235</v>
      </c>
      <c r="B1542">
        <v>6300</v>
      </c>
      <c r="D1542" s="2"/>
      <c r="E1542" t="s">
        <v>170</v>
      </c>
      <c r="F1542" s="2" t="s">
        <v>171</v>
      </c>
      <c r="G1542">
        <v>13</v>
      </c>
      <c r="H1542" s="3">
        <v>35381</v>
      </c>
      <c r="J1542">
        <v>140356.25599999999</v>
      </c>
      <c r="K1542">
        <v>147606.23300000001</v>
      </c>
      <c r="L1542">
        <v>175897.42800000001</v>
      </c>
      <c r="M1542">
        <v>15</v>
      </c>
      <c r="N1542">
        <v>10</v>
      </c>
      <c r="O1542">
        <v>6</v>
      </c>
      <c r="P1542">
        <v>31</v>
      </c>
      <c r="Q1542">
        <v>100</v>
      </c>
      <c r="R1542">
        <v>100</v>
      </c>
      <c r="S1542">
        <v>6112514</v>
      </c>
      <c r="T1542">
        <v>1321514</v>
      </c>
      <c r="U1542">
        <v>4791000</v>
      </c>
      <c r="V1542">
        <v>29</v>
      </c>
      <c r="W1542">
        <v>4351043</v>
      </c>
      <c r="X1542">
        <v>0</v>
      </c>
      <c r="Y1542">
        <v>0</v>
      </c>
      <c r="Z1542">
        <v>0</v>
      </c>
      <c r="AA1542">
        <v>217500</v>
      </c>
      <c r="AB1542">
        <v>0</v>
      </c>
      <c r="AC1542">
        <v>0</v>
      </c>
      <c r="AD1542">
        <v>0</v>
      </c>
      <c r="AE1542">
        <v>217500</v>
      </c>
      <c r="AF1542">
        <v>0</v>
      </c>
      <c r="AG1542">
        <v>553523</v>
      </c>
      <c r="AH1542">
        <v>0</v>
      </c>
      <c r="AI1542">
        <v>659615</v>
      </c>
      <c r="AJ1542">
        <v>1213138</v>
      </c>
      <c r="AK1542">
        <v>263846</v>
      </c>
      <c r="AL1542">
        <v>0</v>
      </c>
      <c r="AM1542">
        <v>0</v>
      </c>
      <c r="AN1542">
        <v>0</v>
      </c>
      <c r="AO1542">
        <v>0</v>
      </c>
      <c r="AP1542">
        <v>1476984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21987</v>
      </c>
      <c r="AZ1542">
        <v>0</v>
      </c>
      <c r="BA1542">
        <v>0</v>
      </c>
      <c r="BB1542">
        <v>45000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571860</v>
      </c>
      <c r="BN1542">
        <v>57180</v>
      </c>
      <c r="BO1542">
        <v>313020</v>
      </c>
      <c r="BP1542">
        <v>251530</v>
      </c>
      <c r="BQ1542">
        <v>55010</v>
      </c>
      <c r="BR1542">
        <v>13060</v>
      </c>
      <c r="BS1542">
        <v>51220</v>
      </c>
      <c r="BT1542">
        <v>1000</v>
      </c>
      <c r="BU1542">
        <v>7634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236259.04300000001</v>
      </c>
      <c r="CH1542">
        <v>31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20</v>
      </c>
      <c r="DA1542">
        <v>0</v>
      </c>
      <c r="DB1542">
        <v>20</v>
      </c>
      <c r="DC1542">
        <v>40</v>
      </c>
      <c r="DD1542">
        <v>8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2</v>
      </c>
      <c r="DS1542">
        <v>2</v>
      </c>
      <c r="DV1542" s="2"/>
      <c r="DZ1542" t="b">
        <v>1</v>
      </c>
      <c r="EA1542" s="2" t="s">
        <v>185</v>
      </c>
      <c r="ED1542" s="3">
        <v>46235</v>
      </c>
      <c r="EE1542" s="3">
        <v>46265</v>
      </c>
      <c r="EF1542" s="2" t="s">
        <v>173</v>
      </c>
      <c r="EG1542" t="b">
        <v>1</v>
      </c>
      <c r="EH1542" s="2" t="s">
        <v>174</v>
      </c>
      <c r="EK1542" s="2"/>
    </row>
    <row r="1543" spans="1:141" ht="15">
      <c r="A1543" s="3">
        <v>46235</v>
      </c>
      <c r="B1543">
        <v>6300</v>
      </c>
      <c r="D1543" s="2"/>
      <c r="E1543" t="s">
        <v>170</v>
      </c>
      <c r="F1543" s="2" t="s">
        <v>171</v>
      </c>
      <c r="G1543">
        <v>21</v>
      </c>
      <c r="H1543" s="3">
        <v>35527</v>
      </c>
      <c r="J1543">
        <v>144844.25599999999</v>
      </c>
      <c r="K1543">
        <v>152469.23300000001</v>
      </c>
      <c r="L1543">
        <v>181692.503</v>
      </c>
      <c r="M1543">
        <v>15</v>
      </c>
      <c r="N1543">
        <v>10</v>
      </c>
      <c r="O1543">
        <v>6</v>
      </c>
      <c r="P1543">
        <v>31</v>
      </c>
      <c r="Q1543">
        <v>100</v>
      </c>
      <c r="R1543">
        <v>100</v>
      </c>
      <c r="S1543">
        <v>6131941</v>
      </c>
      <c r="T1543">
        <v>1355300</v>
      </c>
      <c r="U1543">
        <v>4776641</v>
      </c>
      <c r="V1543">
        <v>29</v>
      </c>
      <c r="W1543">
        <v>4490171</v>
      </c>
      <c r="X1543">
        <v>0</v>
      </c>
      <c r="Y1543">
        <v>0</v>
      </c>
      <c r="Z1543">
        <v>11250</v>
      </c>
      <c r="AA1543">
        <v>217500</v>
      </c>
      <c r="AB1543">
        <v>0</v>
      </c>
      <c r="AC1543">
        <v>0</v>
      </c>
      <c r="AD1543">
        <v>0</v>
      </c>
      <c r="AE1543">
        <v>228750</v>
      </c>
      <c r="AF1543">
        <v>0</v>
      </c>
      <c r="AG1543">
        <v>571759</v>
      </c>
      <c r="AH1543">
        <v>0</v>
      </c>
      <c r="AI1543">
        <v>783548</v>
      </c>
      <c r="AJ1543">
        <v>1355308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1355308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22712</v>
      </c>
      <c r="AZ1543">
        <v>0</v>
      </c>
      <c r="BA1543">
        <v>0</v>
      </c>
      <c r="BB1543">
        <v>35000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576290</v>
      </c>
      <c r="BN1543">
        <v>57620</v>
      </c>
      <c r="BO1543">
        <v>313020</v>
      </c>
      <c r="BP1543">
        <v>273810</v>
      </c>
      <c r="BQ1543">
        <v>55190</v>
      </c>
      <c r="BR1543">
        <v>13470</v>
      </c>
      <c r="BS1543">
        <v>52900</v>
      </c>
      <c r="BT1543">
        <v>3000</v>
      </c>
      <c r="BU1543">
        <v>10000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240379.033</v>
      </c>
      <c r="CH1543">
        <v>31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20</v>
      </c>
      <c r="DA1543">
        <v>0</v>
      </c>
      <c r="DB1543">
        <v>23</v>
      </c>
      <c r="DC1543">
        <v>43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1</v>
      </c>
      <c r="DR1543">
        <v>2</v>
      </c>
      <c r="DS1543">
        <v>2</v>
      </c>
      <c r="DV1543" s="2"/>
      <c r="DZ1543" t="b">
        <v>1</v>
      </c>
      <c r="EA1543" s="2" t="s">
        <v>185</v>
      </c>
      <c r="ED1543" s="3">
        <v>46235</v>
      </c>
      <c r="EE1543" s="3">
        <v>46265</v>
      </c>
      <c r="EF1543" s="2" t="s">
        <v>173</v>
      </c>
      <c r="EG1543" t="b">
        <v>1</v>
      </c>
      <c r="EH1543" s="2" t="s">
        <v>174</v>
      </c>
      <c r="EK1543" s="2"/>
    </row>
    <row r="1544" spans="1:141" ht="15">
      <c r="A1544" s="3">
        <v>46235</v>
      </c>
      <c r="B1544">
        <v>6310</v>
      </c>
      <c r="D1544" s="2"/>
      <c r="E1544" t="s">
        <v>170</v>
      </c>
      <c r="F1544" s="2" t="s">
        <v>171</v>
      </c>
      <c r="G1544">
        <v>5</v>
      </c>
      <c r="H1544" s="3">
        <v>35359</v>
      </c>
      <c r="J1544">
        <v>133752.25599999999</v>
      </c>
      <c r="K1544">
        <v>141252.23300000001</v>
      </c>
      <c r="L1544">
        <v>168325.57800000001</v>
      </c>
      <c r="M1544">
        <v>15</v>
      </c>
      <c r="N1544">
        <v>10</v>
      </c>
      <c r="O1544">
        <v>6</v>
      </c>
      <c r="P1544">
        <v>31</v>
      </c>
      <c r="Q1544">
        <v>100</v>
      </c>
      <c r="R1544">
        <v>100</v>
      </c>
      <c r="S1544">
        <v>6124814</v>
      </c>
      <c r="T1544">
        <v>1339814</v>
      </c>
      <c r="U1544">
        <v>4785000</v>
      </c>
      <c r="V1544">
        <v>29</v>
      </c>
      <c r="W1544">
        <v>4146319</v>
      </c>
      <c r="X1544">
        <v>0</v>
      </c>
      <c r="Y1544">
        <v>0</v>
      </c>
      <c r="Z1544">
        <v>7500</v>
      </c>
      <c r="AA1544">
        <v>217500</v>
      </c>
      <c r="AB1544">
        <v>0</v>
      </c>
      <c r="AC1544">
        <v>0</v>
      </c>
      <c r="AD1544">
        <v>0</v>
      </c>
      <c r="AE1544">
        <v>225000</v>
      </c>
      <c r="AF1544">
        <v>0</v>
      </c>
      <c r="AG1544">
        <v>529695</v>
      </c>
      <c r="AH1544">
        <v>0</v>
      </c>
      <c r="AI1544">
        <v>157805</v>
      </c>
      <c r="AJ1544">
        <v>687501</v>
      </c>
      <c r="AK1544">
        <v>1009953</v>
      </c>
      <c r="AL1544">
        <v>0</v>
      </c>
      <c r="AM1544">
        <v>0</v>
      </c>
      <c r="AN1544">
        <v>0</v>
      </c>
      <c r="AO1544">
        <v>0</v>
      </c>
      <c r="AP1544">
        <v>1697454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21041</v>
      </c>
      <c r="AZ1544">
        <v>0</v>
      </c>
      <c r="BA1544">
        <v>0</v>
      </c>
      <c r="BB1544">
        <v>35000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574660</v>
      </c>
      <c r="BN1544">
        <v>57460</v>
      </c>
      <c r="BO1544">
        <v>313020</v>
      </c>
      <c r="BP1544">
        <v>271630</v>
      </c>
      <c r="BQ1544">
        <v>55120</v>
      </c>
      <c r="BR1544">
        <v>12440</v>
      </c>
      <c r="BS1544">
        <v>49010</v>
      </c>
      <c r="BT1544">
        <v>0</v>
      </c>
      <c r="BU1544">
        <v>6474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230091.652</v>
      </c>
      <c r="CH1544">
        <v>31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20</v>
      </c>
      <c r="DA1544">
        <v>0</v>
      </c>
      <c r="DB1544">
        <v>5</v>
      </c>
      <c r="DC1544">
        <v>25</v>
      </c>
      <c r="DD1544">
        <v>32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2</v>
      </c>
      <c r="DS1544">
        <v>2</v>
      </c>
      <c r="DV1544" s="2"/>
      <c r="DZ1544" t="b">
        <v>1</v>
      </c>
      <c r="EA1544" s="2" t="s">
        <v>186</v>
      </c>
      <c r="ED1544" s="3">
        <v>46235</v>
      </c>
      <c r="EE1544" s="3">
        <v>46265</v>
      </c>
      <c r="EF1544" s="2" t="s">
        <v>173</v>
      </c>
      <c r="EG1544" t="b">
        <v>1</v>
      </c>
      <c r="EH1544" s="2" t="s">
        <v>174</v>
      </c>
      <c r="EK1544" s="2"/>
    </row>
    <row r="1545" spans="1:141" ht="15">
      <c r="A1545" s="3">
        <v>46235</v>
      </c>
      <c r="B1545">
        <v>6310</v>
      </c>
      <c r="D1545" s="2"/>
      <c r="E1545" t="s">
        <v>170</v>
      </c>
      <c r="F1545" s="2" t="s">
        <v>171</v>
      </c>
      <c r="G1545">
        <v>11</v>
      </c>
      <c r="H1545" s="3">
        <v>35716</v>
      </c>
      <c r="J1545">
        <v>138885.25599999999</v>
      </c>
      <c r="K1545">
        <v>146260.23300000001</v>
      </c>
      <c r="L1545">
        <v>174293.44500000001</v>
      </c>
      <c r="M1545">
        <v>15</v>
      </c>
      <c r="N1545">
        <v>10</v>
      </c>
      <c r="O1545">
        <v>6</v>
      </c>
      <c r="P1545">
        <v>31</v>
      </c>
      <c r="Q1545">
        <v>100</v>
      </c>
      <c r="R1545">
        <v>100</v>
      </c>
      <c r="S1545">
        <v>5141954</v>
      </c>
      <c r="T1545">
        <v>960010</v>
      </c>
      <c r="U1545">
        <v>4181944</v>
      </c>
      <c r="V1545">
        <v>28</v>
      </c>
      <c r="W1545">
        <v>4305442</v>
      </c>
      <c r="X1545">
        <v>0</v>
      </c>
      <c r="Y1545">
        <v>0</v>
      </c>
      <c r="Z1545">
        <v>11250</v>
      </c>
      <c r="AA1545">
        <v>210000</v>
      </c>
      <c r="AB1545">
        <v>0</v>
      </c>
      <c r="AC1545">
        <v>0</v>
      </c>
      <c r="AD1545">
        <v>0</v>
      </c>
      <c r="AE1545">
        <v>221250</v>
      </c>
      <c r="AF1545">
        <v>0</v>
      </c>
      <c r="AG1545">
        <v>548475</v>
      </c>
      <c r="AH1545">
        <v>0</v>
      </c>
      <c r="AI1545">
        <v>0</v>
      </c>
      <c r="AJ1545">
        <v>548475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548475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21787</v>
      </c>
      <c r="AZ1545">
        <v>0</v>
      </c>
      <c r="BA1545">
        <v>0</v>
      </c>
      <c r="BB1545">
        <v>45000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268480</v>
      </c>
      <c r="BN1545">
        <v>26840</v>
      </c>
      <c r="BO1545">
        <v>313020</v>
      </c>
      <c r="BP1545">
        <v>234220</v>
      </c>
      <c r="BQ1545">
        <v>46280</v>
      </c>
      <c r="BR1545">
        <v>12920</v>
      </c>
      <c r="BS1545">
        <v>50750</v>
      </c>
      <c r="BT1545">
        <v>0</v>
      </c>
      <c r="BU1545">
        <v>7500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241839.13</v>
      </c>
      <c r="CH1545">
        <v>31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20</v>
      </c>
      <c r="DA1545">
        <v>0</v>
      </c>
      <c r="DB1545">
        <v>0</v>
      </c>
      <c r="DC1545">
        <v>20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2</v>
      </c>
      <c r="DS1545">
        <v>2</v>
      </c>
      <c r="DV1545" s="2"/>
      <c r="DZ1545" t="b">
        <v>1</v>
      </c>
      <c r="EA1545" s="2" t="s">
        <v>186</v>
      </c>
      <c r="ED1545" s="3">
        <v>46235</v>
      </c>
      <c r="EE1545" s="3">
        <v>46265</v>
      </c>
      <c r="EF1545" s="2" t="s">
        <v>173</v>
      </c>
      <c r="EG1545" t="b">
        <v>1</v>
      </c>
      <c r="EH1545" s="2" t="s">
        <v>174</v>
      </c>
      <c r="EK1545" s="2"/>
    </row>
    <row r="1546" spans="1:141" ht="15">
      <c r="A1546" s="3">
        <v>46235</v>
      </c>
      <c r="B1546">
        <v>6310</v>
      </c>
      <c r="D1546" s="2"/>
      <c r="E1546" t="s">
        <v>170</v>
      </c>
      <c r="F1546" s="2" t="s">
        <v>171</v>
      </c>
      <c r="G1546">
        <v>11</v>
      </c>
      <c r="H1546" s="3">
        <v>35716</v>
      </c>
      <c r="J1546">
        <v>138885.25599999999</v>
      </c>
      <c r="K1546">
        <v>146135.23300000001</v>
      </c>
      <c r="L1546">
        <v>174144.486</v>
      </c>
      <c r="M1546">
        <v>15</v>
      </c>
      <c r="N1546">
        <v>10</v>
      </c>
      <c r="O1546">
        <v>6</v>
      </c>
      <c r="P1546">
        <v>31</v>
      </c>
      <c r="Q1546">
        <v>100</v>
      </c>
      <c r="R1546">
        <v>100</v>
      </c>
      <c r="S1546">
        <v>5548644</v>
      </c>
      <c r="T1546">
        <v>1016960</v>
      </c>
      <c r="U1546">
        <v>4531684</v>
      </c>
      <c r="V1546">
        <v>28</v>
      </c>
      <c r="W1546">
        <v>4305442</v>
      </c>
      <c r="X1546">
        <v>0</v>
      </c>
      <c r="Y1546">
        <v>0</v>
      </c>
      <c r="Z1546">
        <v>7500</v>
      </c>
      <c r="AA1546">
        <v>210000</v>
      </c>
      <c r="AB1546">
        <v>0</v>
      </c>
      <c r="AC1546">
        <v>0</v>
      </c>
      <c r="AD1546">
        <v>0</v>
      </c>
      <c r="AE1546">
        <v>217500</v>
      </c>
      <c r="AF1546">
        <v>0</v>
      </c>
      <c r="AG1546">
        <v>548007</v>
      </c>
      <c r="AH1546">
        <v>0</v>
      </c>
      <c r="AI1546">
        <v>65304</v>
      </c>
      <c r="AJ1546">
        <v>613311</v>
      </c>
      <c r="AK1546">
        <v>0</v>
      </c>
      <c r="AL1546">
        <v>0</v>
      </c>
      <c r="AM1546">
        <v>305623</v>
      </c>
      <c r="AN1546">
        <v>0</v>
      </c>
      <c r="AO1546">
        <v>50000</v>
      </c>
      <c r="AP1546">
        <v>968934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21768</v>
      </c>
      <c r="AZ1546">
        <v>0</v>
      </c>
      <c r="BA1546">
        <v>0</v>
      </c>
      <c r="BB1546">
        <v>35000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301430</v>
      </c>
      <c r="BN1546">
        <v>30140</v>
      </c>
      <c r="BO1546">
        <v>313020</v>
      </c>
      <c r="BP1546">
        <v>251310</v>
      </c>
      <c r="BQ1546">
        <v>49940</v>
      </c>
      <c r="BR1546">
        <v>12920</v>
      </c>
      <c r="BS1546">
        <v>50700</v>
      </c>
      <c r="BT1546">
        <v>0</v>
      </c>
      <c r="BU1546">
        <v>7500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250030.326</v>
      </c>
      <c r="CH1546">
        <v>31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20</v>
      </c>
      <c r="DA1546">
        <v>0</v>
      </c>
      <c r="DB1546">
        <v>2</v>
      </c>
      <c r="DC1546">
        <v>22</v>
      </c>
      <c r="DD1546">
        <v>0</v>
      </c>
      <c r="DE1546">
        <v>0</v>
      </c>
      <c r="DF1546">
        <v>23.4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1</v>
      </c>
      <c r="DR1546">
        <v>2</v>
      </c>
      <c r="DS1546">
        <v>2</v>
      </c>
      <c r="DV1546" s="2"/>
      <c r="DZ1546" t="b">
        <v>1</v>
      </c>
      <c r="EA1546" s="2" t="s">
        <v>186</v>
      </c>
      <c r="ED1546" s="3">
        <v>46235</v>
      </c>
      <c r="EE1546" s="3">
        <v>46265</v>
      </c>
      <c r="EF1546" s="2" t="s">
        <v>173</v>
      </c>
      <c r="EG1546" t="b">
        <v>1</v>
      </c>
      <c r="EH1546" s="2" t="s">
        <v>174</v>
      </c>
      <c r="EK1546" s="2"/>
    </row>
    <row r="1547" spans="1:141" ht="15">
      <c r="A1547" s="3">
        <v>46235</v>
      </c>
      <c r="B1547">
        <v>6310</v>
      </c>
      <c r="D1547" s="2"/>
      <c r="E1547" t="s">
        <v>170</v>
      </c>
      <c r="F1547" s="2" t="s">
        <v>171</v>
      </c>
      <c r="G1547">
        <v>9</v>
      </c>
      <c r="H1547" s="3">
        <v>36458</v>
      </c>
      <c r="J1547">
        <v>137261.25599999999</v>
      </c>
      <c r="K1547">
        <v>144136.23300000001</v>
      </c>
      <c r="L1547">
        <v>175095.67800000001</v>
      </c>
      <c r="M1547">
        <v>17</v>
      </c>
      <c r="N1547">
        <v>10</v>
      </c>
      <c r="O1547">
        <v>4</v>
      </c>
      <c r="P1547">
        <v>31</v>
      </c>
      <c r="Q1547">
        <v>100</v>
      </c>
      <c r="R1547">
        <v>100</v>
      </c>
      <c r="S1547">
        <v>7214412</v>
      </c>
      <c r="T1547">
        <v>1583150</v>
      </c>
      <c r="U1547">
        <v>5631262</v>
      </c>
      <c r="V1547">
        <v>26</v>
      </c>
      <c r="W1547">
        <v>4255098</v>
      </c>
      <c r="X1547">
        <v>0</v>
      </c>
      <c r="Y1547">
        <v>0</v>
      </c>
      <c r="Z1547">
        <v>11250</v>
      </c>
      <c r="AA1547">
        <v>195000</v>
      </c>
      <c r="AB1547">
        <v>0</v>
      </c>
      <c r="AC1547">
        <v>0</v>
      </c>
      <c r="AD1547">
        <v>0</v>
      </c>
      <c r="AE1547">
        <v>206250</v>
      </c>
      <c r="AF1547">
        <v>100000</v>
      </c>
      <c r="AG1547">
        <v>540510</v>
      </c>
      <c r="AH1547">
        <v>0</v>
      </c>
      <c r="AI1547">
        <v>426795</v>
      </c>
      <c r="AJ1547">
        <v>967306</v>
      </c>
      <c r="AK1547">
        <v>1575861</v>
      </c>
      <c r="AL1547">
        <v>0</v>
      </c>
      <c r="AM1547">
        <v>0</v>
      </c>
      <c r="AN1547">
        <v>0</v>
      </c>
      <c r="AO1547">
        <v>0</v>
      </c>
      <c r="AP1547">
        <v>2543167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84897</v>
      </c>
      <c r="AZ1547">
        <v>0</v>
      </c>
      <c r="BA1547">
        <v>0</v>
      </c>
      <c r="BB1547">
        <v>25000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742260</v>
      </c>
      <c r="BN1547">
        <v>74220</v>
      </c>
      <c r="BO1547">
        <v>313020</v>
      </c>
      <c r="BP1547">
        <v>314940</v>
      </c>
      <c r="BQ1547">
        <v>64930</v>
      </c>
      <c r="BR1547">
        <v>12770</v>
      </c>
      <c r="BS1547">
        <v>51010</v>
      </c>
      <c r="BT1547">
        <v>10000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247252.348</v>
      </c>
      <c r="CH1547">
        <v>31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20</v>
      </c>
      <c r="DA1547">
        <v>0</v>
      </c>
      <c r="DB1547">
        <v>13</v>
      </c>
      <c r="DC1547">
        <v>33</v>
      </c>
      <c r="DD1547">
        <v>48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1</v>
      </c>
      <c r="DR1547">
        <v>2</v>
      </c>
      <c r="DS1547">
        <v>2</v>
      </c>
      <c r="DV1547" s="2"/>
      <c r="DZ1547" t="b">
        <v>1</v>
      </c>
      <c r="EA1547" s="2" t="s">
        <v>186</v>
      </c>
      <c r="ED1547" s="3">
        <v>46235</v>
      </c>
      <c r="EE1547" s="3">
        <v>46265</v>
      </c>
      <c r="EF1547" s="2" t="s">
        <v>173</v>
      </c>
      <c r="EG1547" t="b">
        <v>1</v>
      </c>
      <c r="EH1547" s="2" t="s">
        <v>174</v>
      </c>
      <c r="EK1547" s="2"/>
    </row>
    <row r="1548" spans="1:141" ht="15">
      <c r="A1548" s="3">
        <v>46235</v>
      </c>
      <c r="B1548">
        <v>6310</v>
      </c>
      <c r="D1548" s="2"/>
      <c r="E1548" t="s">
        <v>176</v>
      </c>
      <c r="F1548" s="2" t="s">
        <v>177</v>
      </c>
      <c r="G1548">
        <v>1</v>
      </c>
      <c r="H1548" s="3">
        <v>41640</v>
      </c>
      <c r="J1548">
        <v>110982</v>
      </c>
      <c r="K1548">
        <v>113982</v>
      </c>
      <c r="L1548">
        <v>135828.54999999999</v>
      </c>
      <c r="M1548">
        <v>15</v>
      </c>
      <c r="N1548">
        <v>10</v>
      </c>
      <c r="O1548">
        <v>6</v>
      </c>
      <c r="P1548">
        <v>31</v>
      </c>
      <c r="Q1548">
        <v>100</v>
      </c>
      <c r="R1548">
        <v>100</v>
      </c>
      <c r="S1548">
        <v>4298232</v>
      </c>
      <c r="T1548">
        <v>708232</v>
      </c>
      <c r="U1548">
        <v>3590000</v>
      </c>
      <c r="V1548">
        <v>12</v>
      </c>
      <c r="W1548">
        <v>3440442</v>
      </c>
      <c r="X1548">
        <v>0</v>
      </c>
      <c r="Y1548">
        <v>0</v>
      </c>
      <c r="Z1548">
        <v>0</v>
      </c>
      <c r="AA1548">
        <v>90000</v>
      </c>
      <c r="AB1548">
        <v>0</v>
      </c>
      <c r="AC1548">
        <v>0</v>
      </c>
      <c r="AD1548">
        <v>0</v>
      </c>
      <c r="AE1548">
        <v>90000</v>
      </c>
      <c r="AF1548">
        <v>0</v>
      </c>
      <c r="AG1548">
        <v>427432</v>
      </c>
      <c r="AH1548">
        <v>0</v>
      </c>
      <c r="AI1548">
        <v>0</v>
      </c>
      <c r="AJ1548">
        <v>427432</v>
      </c>
      <c r="AK1548">
        <v>0</v>
      </c>
      <c r="AL1548">
        <v>0</v>
      </c>
      <c r="AM1548">
        <v>238379</v>
      </c>
      <c r="AN1548">
        <v>0</v>
      </c>
      <c r="AO1548">
        <v>50000</v>
      </c>
      <c r="AP1548">
        <v>715811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16979</v>
      </c>
      <c r="AZ1548">
        <v>0</v>
      </c>
      <c r="BA1548">
        <v>0</v>
      </c>
      <c r="BB1548">
        <v>35000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136060</v>
      </c>
      <c r="BN1548">
        <v>13600</v>
      </c>
      <c r="BO1548">
        <v>269270</v>
      </c>
      <c r="BP1548">
        <v>189280</v>
      </c>
      <c r="BQ1548">
        <v>38680</v>
      </c>
      <c r="BR1548">
        <v>10330</v>
      </c>
      <c r="BS1548">
        <v>39570</v>
      </c>
      <c r="BT1548">
        <v>3000</v>
      </c>
      <c r="BU1548">
        <v>8442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197207.663</v>
      </c>
      <c r="CH1548">
        <v>31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10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20</v>
      </c>
      <c r="DA1548">
        <v>0</v>
      </c>
      <c r="DB1548">
        <v>0</v>
      </c>
      <c r="DC1548">
        <v>20</v>
      </c>
      <c r="DD1548">
        <v>0</v>
      </c>
      <c r="DE1548">
        <v>0</v>
      </c>
      <c r="DF1548">
        <v>23.4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2</v>
      </c>
      <c r="DS1548">
        <v>2</v>
      </c>
      <c r="DV1548" s="2"/>
      <c r="DZ1548" t="b">
        <v>1</v>
      </c>
      <c r="EA1548" s="2" t="s">
        <v>186</v>
      </c>
      <c r="ED1548" s="3">
        <v>46235</v>
      </c>
      <c r="EE1548" s="3">
        <v>46265</v>
      </c>
      <c r="EF1548" s="2" t="s">
        <v>173</v>
      </c>
      <c r="EG1548" t="b">
        <v>1</v>
      </c>
      <c r="EH1548" s="2" t="s">
        <v>174</v>
      </c>
      <c r="EK1548" s="2"/>
    </row>
    <row r="1549" spans="1:141" ht="15">
      <c r="A1549" s="3">
        <v>46235</v>
      </c>
      <c r="B1549">
        <v>6310</v>
      </c>
      <c r="D1549" s="2"/>
      <c r="E1549" t="s">
        <v>176</v>
      </c>
      <c r="F1549" s="2" t="s">
        <v>177</v>
      </c>
      <c r="G1549">
        <v>11</v>
      </c>
      <c r="H1549" s="3">
        <v>37627</v>
      </c>
      <c r="J1549">
        <v>118803</v>
      </c>
      <c r="K1549">
        <v>124803</v>
      </c>
      <c r="L1549">
        <v>148723.57500000001</v>
      </c>
      <c r="M1549">
        <v>15</v>
      </c>
      <c r="N1549">
        <v>10</v>
      </c>
      <c r="O1549">
        <v>6</v>
      </c>
      <c r="P1549">
        <v>31</v>
      </c>
      <c r="Q1549">
        <v>100</v>
      </c>
      <c r="R1549">
        <v>100</v>
      </c>
      <c r="S1549">
        <v>4551808</v>
      </c>
      <c r="T1549">
        <v>763310</v>
      </c>
      <c r="U1549">
        <v>3788498</v>
      </c>
      <c r="V1549">
        <v>23</v>
      </c>
      <c r="W1549">
        <v>3682893</v>
      </c>
      <c r="X1549">
        <v>0</v>
      </c>
      <c r="Y1549">
        <v>0</v>
      </c>
      <c r="Z1549">
        <v>7500</v>
      </c>
      <c r="AA1549">
        <v>172500</v>
      </c>
      <c r="AB1549">
        <v>0</v>
      </c>
      <c r="AC1549">
        <v>0</v>
      </c>
      <c r="AD1549">
        <v>0</v>
      </c>
      <c r="AE1549">
        <v>180000</v>
      </c>
      <c r="AF1549">
        <v>0</v>
      </c>
      <c r="AG1549">
        <v>468011</v>
      </c>
      <c r="AH1549">
        <v>0</v>
      </c>
      <c r="AI1549">
        <v>167314</v>
      </c>
      <c r="AJ1549">
        <v>635325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635325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18590</v>
      </c>
      <c r="AZ1549">
        <v>0</v>
      </c>
      <c r="BA1549">
        <v>0</v>
      </c>
      <c r="BB1549">
        <v>35000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123250</v>
      </c>
      <c r="BN1549">
        <v>12320</v>
      </c>
      <c r="BO1549">
        <v>303900</v>
      </c>
      <c r="BP1549">
        <v>206020</v>
      </c>
      <c r="BQ1549">
        <v>40970</v>
      </c>
      <c r="BR1549">
        <v>11050</v>
      </c>
      <c r="BS1549">
        <v>43300</v>
      </c>
      <c r="BT1549">
        <v>15000</v>
      </c>
      <c r="BU1549">
        <v>7500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198812.163</v>
      </c>
      <c r="CH1549">
        <v>31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20</v>
      </c>
      <c r="DA1549">
        <v>0</v>
      </c>
      <c r="DB1549">
        <v>6</v>
      </c>
      <c r="DC1549">
        <v>26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2</v>
      </c>
      <c r="DS1549">
        <v>2</v>
      </c>
      <c r="DV1549" s="2"/>
      <c r="DZ1549" t="b">
        <v>1</v>
      </c>
      <c r="EA1549" s="2" t="s">
        <v>186</v>
      </c>
      <c r="ED1549" s="3">
        <v>46235</v>
      </c>
      <c r="EE1549" s="3">
        <v>46265</v>
      </c>
      <c r="EF1549" s="2" t="s">
        <v>173</v>
      </c>
      <c r="EG1549" t="b">
        <v>1</v>
      </c>
      <c r="EH1549" s="2" t="s">
        <v>174</v>
      </c>
      <c r="EK1549" s="2"/>
    </row>
    <row r="1550" spans="1:141" ht="15">
      <c r="A1550" s="3">
        <v>46235</v>
      </c>
      <c r="B1550">
        <v>6310</v>
      </c>
      <c r="D1550" s="2"/>
      <c r="E1550" t="s">
        <v>176</v>
      </c>
      <c r="F1550" s="2" t="s">
        <v>177</v>
      </c>
      <c r="G1550">
        <v>9</v>
      </c>
      <c r="H1550" s="3">
        <v>37712</v>
      </c>
      <c r="J1550">
        <v>117499</v>
      </c>
      <c r="K1550">
        <v>123624</v>
      </c>
      <c r="L1550">
        <v>147318.6</v>
      </c>
      <c r="M1550">
        <v>15</v>
      </c>
      <c r="N1550">
        <v>10</v>
      </c>
      <c r="O1550">
        <v>6</v>
      </c>
      <c r="P1550">
        <v>31</v>
      </c>
      <c r="Q1550">
        <v>100</v>
      </c>
      <c r="R1550">
        <v>100</v>
      </c>
      <c r="S1550">
        <v>4487496</v>
      </c>
      <c r="T1550">
        <v>826860</v>
      </c>
      <c r="U1550">
        <v>3660636</v>
      </c>
      <c r="V1550">
        <v>23</v>
      </c>
      <c r="W1550">
        <v>3642469</v>
      </c>
      <c r="X1550">
        <v>0</v>
      </c>
      <c r="Y1550">
        <v>0</v>
      </c>
      <c r="Z1550">
        <v>11250</v>
      </c>
      <c r="AA1550">
        <v>172500</v>
      </c>
      <c r="AB1550">
        <v>0</v>
      </c>
      <c r="AC1550">
        <v>0</v>
      </c>
      <c r="AD1550">
        <v>0</v>
      </c>
      <c r="AE1550">
        <v>183750</v>
      </c>
      <c r="AF1550">
        <v>0</v>
      </c>
      <c r="AG1550">
        <v>463590</v>
      </c>
      <c r="AH1550">
        <v>0</v>
      </c>
      <c r="AI1550">
        <v>0</v>
      </c>
      <c r="AJ1550">
        <v>463590</v>
      </c>
      <c r="AK1550">
        <v>0</v>
      </c>
      <c r="AL1550">
        <v>0</v>
      </c>
      <c r="AM1550">
        <v>129272</v>
      </c>
      <c r="AN1550">
        <v>0</v>
      </c>
      <c r="AO1550">
        <v>25000</v>
      </c>
      <c r="AP1550">
        <v>617862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18415</v>
      </c>
      <c r="AZ1550">
        <v>0</v>
      </c>
      <c r="BA1550">
        <v>0</v>
      </c>
      <c r="BB1550">
        <v>25000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196440</v>
      </c>
      <c r="BN1550">
        <v>19640</v>
      </c>
      <c r="BO1550">
        <v>310410</v>
      </c>
      <c r="BP1550">
        <v>203160</v>
      </c>
      <c r="BQ1550">
        <v>40390</v>
      </c>
      <c r="BR1550">
        <v>10930</v>
      </c>
      <c r="BS1550">
        <v>42890</v>
      </c>
      <c r="BT1550">
        <v>0</v>
      </c>
      <c r="BU1550">
        <v>3000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216403.902</v>
      </c>
      <c r="CH1550">
        <v>31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5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20</v>
      </c>
      <c r="DA1550">
        <v>0</v>
      </c>
      <c r="DB1550">
        <v>0</v>
      </c>
      <c r="DC1550">
        <v>20</v>
      </c>
      <c r="DD1550">
        <v>0</v>
      </c>
      <c r="DE1550">
        <v>0</v>
      </c>
      <c r="DF1550">
        <v>11.7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2</v>
      </c>
      <c r="DS1550">
        <v>2</v>
      </c>
      <c r="DV1550" s="2"/>
      <c r="DZ1550" t="b">
        <v>1</v>
      </c>
      <c r="EA1550" s="2" t="s">
        <v>186</v>
      </c>
      <c r="ED1550" s="3">
        <v>46235</v>
      </c>
      <c r="EE1550" s="3">
        <v>46265</v>
      </c>
      <c r="EF1550" s="2" t="s">
        <v>173</v>
      </c>
      <c r="EG1550" t="b">
        <v>1</v>
      </c>
      <c r="EH1550" s="2" t="s">
        <v>174</v>
      </c>
      <c r="EK1550" s="2"/>
    </row>
    <row r="1551" spans="1:141" ht="15">
      <c r="A1551" s="3">
        <v>46235</v>
      </c>
      <c r="B1551">
        <v>6310</v>
      </c>
      <c r="D1551" s="2"/>
      <c r="E1551" t="s">
        <v>176</v>
      </c>
      <c r="F1551" s="2" t="s">
        <v>177</v>
      </c>
      <c r="G1551">
        <v>3</v>
      </c>
      <c r="H1551" s="3">
        <v>37816</v>
      </c>
      <c r="J1551">
        <v>112762</v>
      </c>
      <c r="K1551">
        <v>118012</v>
      </c>
      <c r="L1551">
        <v>140630.967</v>
      </c>
      <c r="M1551">
        <v>15</v>
      </c>
      <c r="N1551">
        <v>10</v>
      </c>
      <c r="O1551">
        <v>6</v>
      </c>
      <c r="P1551">
        <v>31</v>
      </c>
      <c r="Q1551">
        <v>100</v>
      </c>
      <c r="R1551">
        <v>100</v>
      </c>
      <c r="S1551">
        <v>4782583</v>
      </c>
      <c r="T1551">
        <v>982710</v>
      </c>
      <c r="U1551">
        <v>3799873</v>
      </c>
      <c r="V1551">
        <v>21</v>
      </c>
      <c r="W1551">
        <v>3495622</v>
      </c>
      <c r="X1551">
        <v>0</v>
      </c>
      <c r="Y1551">
        <v>0</v>
      </c>
      <c r="Z1551">
        <v>0</v>
      </c>
      <c r="AA1551">
        <v>157500</v>
      </c>
      <c r="AB1551">
        <v>0</v>
      </c>
      <c r="AC1551">
        <v>0</v>
      </c>
      <c r="AD1551">
        <v>0</v>
      </c>
      <c r="AE1551">
        <v>157500</v>
      </c>
      <c r="AF1551">
        <v>0</v>
      </c>
      <c r="AG1551">
        <v>442545</v>
      </c>
      <c r="AH1551">
        <v>0</v>
      </c>
      <c r="AI1551">
        <v>0</v>
      </c>
      <c r="AJ1551">
        <v>442545</v>
      </c>
      <c r="AK1551">
        <v>421892</v>
      </c>
      <c r="AL1551">
        <v>0</v>
      </c>
      <c r="AM1551">
        <v>197445</v>
      </c>
      <c r="AN1551">
        <v>0</v>
      </c>
      <c r="AO1551">
        <v>40000</v>
      </c>
      <c r="AP1551">
        <v>1101882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17579</v>
      </c>
      <c r="AZ1551">
        <v>0</v>
      </c>
      <c r="BA1551">
        <v>0</v>
      </c>
      <c r="BB1551">
        <v>10000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336250</v>
      </c>
      <c r="BN1551">
        <v>33620</v>
      </c>
      <c r="BO1551">
        <v>297580</v>
      </c>
      <c r="BP1551">
        <v>213280</v>
      </c>
      <c r="BQ1551">
        <v>43040</v>
      </c>
      <c r="BR1551">
        <v>10490</v>
      </c>
      <c r="BS1551">
        <v>40950</v>
      </c>
      <c r="BT1551">
        <v>0</v>
      </c>
      <c r="BU1551">
        <v>7500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205312.75</v>
      </c>
      <c r="CH1551">
        <v>31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8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20</v>
      </c>
      <c r="DA1551">
        <v>0</v>
      </c>
      <c r="DB1551">
        <v>0</v>
      </c>
      <c r="DC1551">
        <v>20</v>
      </c>
      <c r="DD1551">
        <v>16</v>
      </c>
      <c r="DE1551">
        <v>0</v>
      </c>
      <c r="DF1551">
        <v>18.72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2</v>
      </c>
      <c r="DS1551">
        <v>2</v>
      </c>
      <c r="DV1551" s="2"/>
      <c r="DZ1551" t="b">
        <v>1</v>
      </c>
      <c r="EA1551" s="2" t="s">
        <v>186</v>
      </c>
      <c r="ED1551" s="3">
        <v>46235</v>
      </c>
      <c r="EE1551" s="3">
        <v>46265</v>
      </c>
      <c r="EF1551" s="2" t="s">
        <v>173</v>
      </c>
      <c r="EG1551" t="b">
        <v>1</v>
      </c>
      <c r="EH1551" s="2" t="s">
        <v>174</v>
      </c>
      <c r="EK1551" s="2"/>
    </row>
    <row r="1552" spans="1:141" ht="15">
      <c r="A1552" s="3">
        <v>46235</v>
      </c>
      <c r="B1552">
        <v>6310</v>
      </c>
      <c r="D1552" s="2"/>
      <c r="E1552" t="s">
        <v>176</v>
      </c>
      <c r="F1552" s="2" t="s">
        <v>177</v>
      </c>
      <c r="G1552">
        <v>9</v>
      </c>
      <c r="H1552" s="3">
        <v>37879</v>
      </c>
      <c r="J1552">
        <v>117499</v>
      </c>
      <c r="K1552">
        <v>123749</v>
      </c>
      <c r="L1552">
        <v>147467.55799999999</v>
      </c>
      <c r="M1552">
        <v>15</v>
      </c>
      <c r="N1552">
        <v>10</v>
      </c>
      <c r="O1552">
        <v>6</v>
      </c>
      <c r="P1552">
        <v>31</v>
      </c>
      <c r="Q1552">
        <v>100</v>
      </c>
      <c r="R1552">
        <v>100</v>
      </c>
      <c r="S1552">
        <v>5777618</v>
      </c>
      <c r="T1552">
        <v>1134618</v>
      </c>
      <c r="U1552">
        <v>4643000</v>
      </c>
      <c r="V1552">
        <v>22</v>
      </c>
      <c r="W1552">
        <v>3642469</v>
      </c>
      <c r="X1552">
        <v>0</v>
      </c>
      <c r="Y1552">
        <v>0</v>
      </c>
      <c r="Z1552">
        <v>22500</v>
      </c>
      <c r="AA1552">
        <v>165000</v>
      </c>
      <c r="AB1552">
        <v>0</v>
      </c>
      <c r="AC1552">
        <v>0</v>
      </c>
      <c r="AD1552">
        <v>0</v>
      </c>
      <c r="AE1552">
        <v>187500</v>
      </c>
      <c r="AF1552">
        <v>0</v>
      </c>
      <c r="AG1552">
        <v>464058</v>
      </c>
      <c r="AH1552">
        <v>0</v>
      </c>
      <c r="AI1552">
        <v>304151</v>
      </c>
      <c r="AJ1552">
        <v>768210</v>
      </c>
      <c r="AK1552">
        <v>1106006</v>
      </c>
      <c r="AL1552">
        <v>0</v>
      </c>
      <c r="AM1552">
        <v>0</v>
      </c>
      <c r="AN1552">
        <v>0</v>
      </c>
      <c r="AO1552">
        <v>0</v>
      </c>
      <c r="AP1552">
        <v>1874216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18433</v>
      </c>
      <c r="AZ1552">
        <v>0</v>
      </c>
      <c r="BA1552">
        <v>0</v>
      </c>
      <c r="BB1552">
        <v>55000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399170</v>
      </c>
      <c r="BN1552">
        <v>39910</v>
      </c>
      <c r="BO1552">
        <v>309510</v>
      </c>
      <c r="BP1552">
        <v>256650</v>
      </c>
      <c r="BQ1552">
        <v>52000</v>
      </c>
      <c r="BR1552">
        <v>10930</v>
      </c>
      <c r="BS1552">
        <v>42940</v>
      </c>
      <c r="BT1552">
        <v>17000</v>
      </c>
      <c r="BU1552">
        <v>6508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209222.598</v>
      </c>
      <c r="CH1552">
        <v>31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20</v>
      </c>
      <c r="DA1552">
        <v>0</v>
      </c>
      <c r="DB1552">
        <v>11</v>
      </c>
      <c r="DC1552">
        <v>31</v>
      </c>
      <c r="DD1552">
        <v>40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2</v>
      </c>
      <c r="DS1552">
        <v>2</v>
      </c>
      <c r="DV1552" s="2"/>
      <c r="DZ1552" t="b">
        <v>1</v>
      </c>
      <c r="EA1552" s="2" t="s">
        <v>186</v>
      </c>
      <c r="ED1552" s="3">
        <v>46235</v>
      </c>
      <c r="EE1552" s="3">
        <v>46265</v>
      </c>
      <c r="EF1552" s="2" t="s">
        <v>173</v>
      </c>
      <c r="EG1552" t="b">
        <v>1</v>
      </c>
      <c r="EH1552" s="2" t="s">
        <v>174</v>
      </c>
      <c r="EK1552" s="2"/>
    </row>
    <row r="1553" spans="1:141" ht="15">
      <c r="A1553" s="3">
        <v>46235</v>
      </c>
      <c r="B1553">
        <v>6310</v>
      </c>
      <c r="D1553" s="2"/>
      <c r="E1553" t="s">
        <v>176</v>
      </c>
      <c r="F1553" s="2" t="s">
        <v>177</v>
      </c>
      <c r="G1553">
        <v>14</v>
      </c>
      <c r="H1553" s="3">
        <v>37879</v>
      </c>
      <c r="J1553">
        <v>120599</v>
      </c>
      <c r="K1553">
        <v>126349</v>
      </c>
      <c r="L1553">
        <v>150565.89199999999</v>
      </c>
      <c r="M1553">
        <v>15</v>
      </c>
      <c r="N1553">
        <v>10</v>
      </c>
      <c r="O1553">
        <v>6</v>
      </c>
      <c r="P1553">
        <v>31</v>
      </c>
      <c r="Q1553">
        <v>100</v>
      </c>
      <c r="R1553">
        <v>100</v>
      </c>
      <c r="S1553">
        <v>5204638</v>
      </c>
      <c r="T1553">
        <v>999638</v>
      </c>
      <c r="U1553">
        <v>4205000</v>
      </c>
      <c r="V1553">
        <v>22</v>
      </c>
      <c r="W1553">
        <v>3738569</v>
      </c>
      <c r="X1553">
        <v>0</v>
      </c>
      <c r="Y1553">
        <v>0</v>
      </c>
      <c r="Z1553">
        <v>7500</v>
      </c>
      <c r="AA1553">
        <v>165000</v>
      </c>
      <c r="AB1553">
        <v>0</v>
      </c>
      <c r="AC1553">
        <v>0</v>
      </c>
      <c r="AD1553">
        <v>0</v>
      </c>
      <c r="AE1553">
        <v>172500</v>
      </c>
      <c r="AF1553">
        <v>0</v>
      </c>
      <c r="AG1553">
        <v>473808</v>
      </c>
      <c r="AH1553">
        <v>0</v>
      </c>
      <c r="AI1553">
        <v>0</v>
      </c>
      <c r="AJ1553">
        <v>473808</v>
      </c>
      <c r="AK1553">
        <v>451697</v>
      </c>
      <c r="AL1553">
        <v>0</v>
      </c>
      <c r="AM1553">
        <v>264243</v>
      </c>
      <c r="AN1553">
        <v>0</v>
      </c>
      <c r="AO1553">
        <v>50000</v>
      </c>
      <c r="AP1553">
        <v>1239748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18821</v>
      </c>
      <c r="AZ1553">
        <v>0</v>
      </c>
      <c r="BA1553">
        <v>0</v>
      </c>
      <c r="BB1553">
        <v>35000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315900</v>
      </c>
      <c r="BN1553">
        <v>31590</v>
      </c>
      <c r="BO1553">
        <v>306420</v>
      </c>
      <c r="BP1553">
        <v>231860</v>
      </c>
      <c r="BQ1553">
        <v>46840</v>
      </c>
      <c r="BR1553">
        <v>11220</v>
      </c>
      <c r="BS1553">
        <v>43840</v>
      </c>
      <c r="BT1553">
        <v>4000</v>
      </c>
      <c r="BU1553">
        <v>7968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218094.652</v>
      </c>
      <c r="CH1553">
        <v>31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10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20</v>
      </c>
      <c r="DA1553">
        <v>0</v>
      </c>
      <c r="DB1553">
        <v>0</v>
      </c>
      <c r="DC1553">
        <v>20</v>
      </c>
      <c r="DD1553">
        <v>16</v>
      </c>
      <c r="DE1553">
        <v>0</v>
      </c>
      <c r="DF1553">
        <v>23.4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2</v>
      </c>
      <c r="DS1553">
        <v>2</v>
      </c>
      <c r="DV1553" s="2"/>
      <c r="DZ1553" t="b">
        <v>1</v>
      </c>
      <c r="EA1553" s="2" t="s">
        <v>186</v>
      </c>
      <c r="ED1553" s="3">
        <v>46235</v>
      </c>
      <c r="EE1553" s="3">
        <v>46265</v>
      </c>
      <c r="EF1553" s="2" t="s">
        <v>173</v>
      </c>
      <c r="EG1553" t="b">
        <v>1</v>
      </c>
      <c r="EH1553" s="2" t="s">
        <v>174</v>
      </c>
      <c r="EK1553" s="2"/>
    </row>
    <row r="1554" spans="1:141" ht="15">
      <c r="A1554" s="3">
        <v>46235</v>
      </c>
      <c r="B1554">
        <v>6310</v>
      </c>
      <c r="D1554" s="2"/>
      <c r="E1554" t="s">
        <v>176</v>
      </c>
      <c r="F1554" s="2" t="s">
        <v>177</v>
      </c>
      <c r="G1554">
        <v>13</v>
      </c>
      <c r="H1554" s="3">
        <v>37895</v>
      </c>
      <c r="J1554">
        <v>120027</v>
      </c>
      <c r="K1554">
        <v>125777</v>
      </c>
      <c r="L1554">
        <v>149884.258</v>
      </c>
      <c r="M1554">
        <v>15</v>
      </c>
      <c r="N1554">
        <v>10</v>
      </c>
      <c r="O1554">
        <v>6</v>
      </c>
      <c r="P1554">
        <v>31</v>
      </c>
      <c r="Q1554">
        <v>100</v>
      </c>
      <c r="R1554">
        <v>100</v>
      </c>
      <c r="S1554">
        <v>5159807</v>
      </c>
      <c r="T1554">
        <v>1032420</v>
      </c>
      <c r="U1554">
        <v>4127387</v>
      </c>
      <c r="V1554">
        <v>22</v>
      </c>
      <c r="W1554">
        <v>3720837</v>
      </c>
      <c r="X1554">
        <v>0</v>
      </c>
      <c r="Y1554">
        <v>0</v>
      </c>
      <c r="Z1554">
        <v>7500</v>
      </c>
      <c r="AA1554">
        <v>165000</v>
      </c>
      <c r="AB1554">
        <v>0</v>
      </c>
      <c r="AC1554">
        <v>0</v>
      </c>
      <c r="AD1554">
        <v>0</v>
      </c>
      <c r="AE1554">
        <v>172500</v>
      </c>
      <c r="AF1554">
        <v>0</v>
      </c>
      <c r="AG1554">
        <v>471663</v>
      </c>
      <c r="AH1554">
        <v>0</v>
      </c>
      <c r="AI1554">
        <v>112413</v>
      </c>
      <c r="AJ1554">
        <v>584076</v>
      </c>
      <c r="AK1554">
        <v>449652</v>
      </c>
      <c r="AL1554">
        <v>0</v>
      </c>
      <c r="AM1554">
        <v>154006</v>
      </c>
      <c r="AN1554">
        <v>0</v>
      </c>
      <c r="AO1554">
        <v>25000</v>
      </c>
      <c r="AP1554">
        <v>1212734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18736</v>
      </c>
      <c r="AZ1554">
        <v>0</v>
      </c>
      <c r="BA1554">
        <v>0</v>
      </c>
      <c r="BB1554">
        <v>35000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350190</v>
      </c>
      <c r="BN1554">
        <v>35010</v>
      </c>
      <c r="BO1554">
        <v>313020</v>
      </c>
      <c r="BP1554">
        <v>229940</v>
      </c>
      <c r="BQ1554">
        <v>46440</v>
      </c>
      <c r="BR1554">
        <v>11170</v>
      </c>
      <c r="BS1554">
        <v>43650</v>
      </c>
      <c r="BT1554">
        <v>0</v>
      </c>
      <c r="BU1554">
        <v>3000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211547.489</v>
      </c>
      <c r="CH1554">
        <v>31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5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20</v>
      </c>
      <c r="DA1554">
        <v>0</v>
      </c>
      <c r="DB1554">
        <v>4</v>
      </c>
      <c r="DC1554">
        <v>24</v>
      </c>
      <c r="DD1554">
        <v>16</v>
      </c>
      <c r="DE1554">
        <v>0</v>
      </c>
      <c r="DF1554">
        <v>13.7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2</v>
      </c>
      <c r="DS1554">
        <v>2</v>
      </c>
      <c r="DV1554" s="2"/>
      <c r="DZ1554" t="b">
        <v>1</v>
      </c>
      <c r="EA1554" s="2" t="s">
        <v>186</v>
      </c>
      <c r="ED1554" s="3">
        <v>46235</v>
      </c>
      <c r="EE1554" s="3">
        <v>46265</v>
      </c>
      <c r="EF1554" s="2" t="s">
        <v>173</v>
      </c>
      <c r="EG1554" t="b">
        <v>1</v>
      </c>
      <c r="EH1554" s="2" t="s">
        <v>174</v>
      </c>
      <c r="EK1554" s="2"/>
    </row>
    <row r="1555" spans="1:141" ht="15">
      <c r="A1555" s="3">
        <v>46235</v>
      </c>
      <c r="B1555">
        <v>6310</v>
      </c>
      <c r="D1555" s="2"/>
      <c r="E1555" t="s">
        <v>176</v>
      </c>
      <c r="F1555" s="2" t="s">
        <v>177</v>
      </c>
      <c r="G1555">
        <v>7</v>
      </c>
      <c r="H1555" s="3">
        <v>37970</v>
      </c>
      <c r="J1555">
        <v>116033</v>
      </c>
      <c r="K1555">
        <v>121783</v>
      </c>
      <c r="L1555">
        <v>145124.742</v>
      </c>
      <c r="M1555">
        <v>15</v>
      </c>
      <c r="N1555">
        <v>10</v>
      </c>
      <c r="O1555">
        <v>6</v>
      </c>
      <c r="P1555">
        <v>31</v>
      </c>
      <c r="Q1555">
        <v>100</v>
      </c>
      <c r="R1555">
        <v>100</v>
      </c>
      <c r="S1555">
        <v>4987682</v>
      </c>
      <c r="T1555">
        <v>1012682</v>
      </c>
      <c r="U1555">
        <v>3975000</v>
      </c>
      <c r="V1555">
        <v>22</v>
      </c>
      <c r="W1555">
        <v>3597023</v>
      </c>
      <c r="X1555">
        <v>0</v>
      </c>
      <c r="Y1555">
        <v>0</v>
      </c>
      <c r="Z1555">
        <v>7500</v>
      </c>
      <c r="AA1555">
        <v>165000</v>
      </c>
      <c r="AB1555">
        <v>0</v>
      </c>
      <c r="AC1555">
        <v>0</v>
      </c>
      <c r="AD1555">
        <v>0</v>
      </c>
      <c r="AE1555">
        <v>172500</v>
      </c>
      <c r="AF1555">
        <v>0</v>
      </c>
      <c r="AG1555">
        <v>456686</v>
      </c>
      <c r="AH1555">
        <v>0</v>
      </c>
      <c r="AI1555">
        <v>108843</v>
      </c>
      <c r="AJ1555">
        <v>565529</v>
      </c>
      <c r="AK1555">
        <v>435374</v>
      </c>
      <c r="AL1555">
        <v>0</v>
      </c>
      <c r="AM1555">
        <v>149115</v>
      </c>
      <c r="AN1555">
        <v>0</v>
      </c>
      <c r="AO1555">
        <v>25000</v>
      </c>
      <c r="AP1555">
        <v>1175018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18141</v>
      </c>
      <c r="AZ1555">
        <v>0</v>
      </c>
      <c r="BA1555">
        <v>0</v>
      </c>
      <c r="BB1555">
        <v>25000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345910</v>
      </c>
      <c r="BN1555">
        <v>34590</v>
      </c>
      <c r="BO1555">
        <v>303000</v>
      </c>
      <c r="BP1555">
        <v>222260</v>
      </c>
      <c r="BQ1555">
        <v>44890</v>
      </c>
      <c r="BR1555">
        <v>10800</v>
      </c>
      <c r="BS1555">
        <v>42260</v>
      </c>
      <c r="BT1555">
        <v>0</v>
      </c>
      <c r="BU1555">
        <v>8972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207304.174</v>
      </c>
      <c r="CH1555">
        <v>31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5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20</v>
      </c>
      <c r="DA1555">
        <v>0</v>
      </c>
      <c r="DB1555">
        <v>4</v>
      </c>
      <c r="DC1555">
        <v>24</v>
      </c>
      <c r="DD1555">
        <v>16</v>
      </c>
      <c r="DE1555">
        <v>0</v>
      </c>
      <c r="DF1555">
        <v>13.7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2</v>
      </c>
      <c r="DS1555">
        <v>2</v>
      </c>
      <c r="DV1555" s="2"/>
      <c r="DZ1555" t="b">
        <v>1</v>
      </c>
      <c r="EA1555" s="2" t="s">
        <v>186</v>
      </c>
      <c r="ED1555" s="3">
        <v>46235</v>
      </c>
      <c r="EE1555" s="3">
        <v>46265</v>
      </c>
      <c r="EF1555" s="2" t="s">
        <v>173</v>
      </c>
      <c r="EG1555" t="b">
        <v>1</v>
      </c>
      <c r="EH1555" s="2" t="s">
        <v>174</v>
      </c>
      <c r="EK1555" s="2"/>
    </row>
    <row r="1556" spans="1:141" ht="15">
      <c r="A1556" s="3">
        <v>46235</v>
      </c>
      <c r="B1556">
        <v>6310</v>
      </c>
      <c r="D1556" s="2"/>
      <c r="E1556" t="s">
        <v>176</v>
      </c>
      <c r="F1556" s="2" t="s">
        <v>177</v>
      </c>
      <c r="G1556">
        <v>1</v>
      </c>
      <c r="H1556" s="3">
        <v>41640</v>
      </c>
      <c r="J1556">
        <v>110982</v>
      </c>
      <c r="K1556">
        <v>114232</v>
      </c>
      <c r="L1556">
        <v>136126.467</v>
      </c>
      <c r="M1556">
        <v>15</v>
      </c>
      <c r="N1556">
        <v>10</v>
      </c>
      <c r="O1556">
        <v>6</v>
      </c>
      <c r="P1556">
        <v>31</v>
      </c>
      <c r="Q1556">
        <v>100</v>
      </c>
      <c r="R1556">
        <v>100</v>
      </c>
      <c r="S1556">
        <v>4018328</v>
      </c>
      <c r="T1556">
        <v>738328</v>
      </c>
      <c r="U1556">
        <v>3280000</v>
      </c>
      <c r="V1556">
        <v>12</v>
      </c>
      <c r="W1556">
        <v>3440442</v>
      </c>
      <c r="X1556">
        <v>0</v>
      </c>
      <c r="Y1556">
        <v>0</v>
      </c>
      <c r="Z1556">
        <v>7500</v>
      </c>
      <c r="AA1556">
        <v>90000</v>
      </c>
      <c r="AB1556">
        <v>0</v>
      </c>
      <c r="AC1556">
        <v>0</v>
      </c>
      <c r="AD1556">
        <v>0</v>
      </c>
      <c r="AE1556">
        <v>97500</v>
      </c>
      <c r="AF1556">
        <v>0</v>
      </c>
      <c r="AG1556">
        <v>428370</v>
      </c>
      <c r="AH1556">
        <v>0</v>
      </c>
      <c r="AI1556">
        <v>0</v>
      </c>
      <c r="AJ1556">
        <v>428370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428370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17016</v>
      </c>
      <c r="AZ1556">
        <v>0</v>
      </c>
      <c r="BA1556">
        <v>0</v>
      </c>
      <c r="BB1556">
        <v>35000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197180</v>
      </c>
      <c r="BN1556">
        <v>19710</v>
      </c>
      <c r="BO1556">
        <v>248660</v>
      </c>
      <c r="BP1556">
        <v>177040</v>
      </c>
      <c r="BQ1556">
        <v>36160</v>
      </c>
      <c r="BR1556">
        <v>10330</v>
      </c>
      <c r="BS1556">
        <v>39660</v>
      </c>
      <c r="BT1556">
        <v>0</v>
      </c>
      <c r="BU1556">
        <v>9588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183844.04300000001</v>
      </c>
      <c r="CH1556">
        <v>31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20</v>
      </c>
      <c r="DA1556">
        <v>0</v>
      </c>
      <c r="DB1556">
        <v>0</v>
      </c>
      <c r="DC1556">
        <v>20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2</v>
      </c>
      <c r="DS1556">
        <v>2</v>
      </c>
      <c r="DV1556" s="2"/>
      <c r="DZ1556" t="b">
        <v>1</v>
      </c>
      <c r="EA1556" s="2" t="s">
        <v>186</v>
      </c>
      <c r="ED1556" s="3">
        <v>46235</v>
      </c>
      <c r="EE1556" s="3">
        <v>46265</v>
      </c>
      <c r="EF1556" s="2" t="s">
        <v>173</v>
      </c>
      <c r="EG1556" t="b">
        <v>1</v>
      </c>
      <c r="EH1556" s="2" t="s">
        <v>174</v>
      </c>
      <c r="EK1556" s="2"/>
    </row>
    <row r="1557" spans="1:141" ht="15">
      <c r="A1557" s="3">
        <v>46235</v>
      </c>
      <c r="B1557">
        <v>7100</v>
      </c>
      <c r="D1557" s="2"/>
      <c r="E1557" t="s">
        <v>170</v>
      </c>
      <c r="F1557" s="2" t="s">
        <v>171</v>
      </c>
      <c r="G1557">
        <v>24</v>
      </c>
      <c r="H1557" s="3">
        <v>33434</v>
      </c>
      <c r="J1557">
        <v>145990.25599999999</v>
      </c>
      <c r="K1557">
        <v>153990.23300000001</v>
      </c>
      <c r="L1557">
        <v>186838.361</v>
      </c>
      <c r="M1557">
        <v>15</v>
      </c>
      <c r="N1557">
        <v>10</v>
      </c>
      <c r="O1557">
        <v>6</v>
      </c>
      <c r="P1557">
        <v>31</v>
      </c>
      <c r="Q1557">
        <v>100</v>
      </c>
      <c r="R1557">
        <v>100</v>
      </c>
      <c r="S1557">
        <v>6272223</v>
      </c>
      <c r="T1557">
        <v>1168450</v>
      </c>
      <c r="U1557">
        <v>5103773</v>
      </c>
      <c r="V1557">
        <v>32</v>
      </c>
      <c r="W1557">
        <v>4525697</v>
      </c>
      <c r="X1557">
        <v>0</v>
      </c>
      <c r="Y1557">
        <v>0</v>
      </c>
      <c r="Z1557">
        <v>0</v>
      </c>
      <c r="AA1557">
        <v>240000</v>
      </c>
      <c r="AB1557">
        <v>0</v>
      </c>
      <c r="AC1557">
        <v>0</v>
      </c>
      <c r="AD1557">
        <v>0</v>
      </c>
      <c r="AE1557">
        <v>240000</v>
      </c>
      <c r="AF1557">
        <v>100000</v>
      </c>
      <c r="AG1557">
        <v>577463</v>
      </c>
      <c r="AH1557">
        <v>0</v>
      </c>
      <c r="AI1557">
        <v>315289</v>
      </c>
      <c r="AJ1557">
        <v>892753</v>
      </c>
      <c r="AK1557">
        <v>455418</v>
      </c>
      <c r="AL1557">
        <v>0</v>
      </c>
      <c r="AM1557">
        <v>0</v>
      </c>
      <c r="AN1557">
        <v>0</v>
      </c>
      <c r="AO1557">
        <v>0</v>
      </c>
      <c r="AP1557">
        <v>1348171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23355</v>
      </c>
      <c r="AZ1557">
        <v>0</v>
      </c>
      <c r="BA1557">
        <v>0</v>
      </c>
      <c r="BB1557">
        <v>35000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399130</v>
      </c>
      <c r="BN1557">
        <v>39910</v>
      </c>
      <c r="BO1557">
        <v>313020</v>
      </c>
      <c r="BP1557">
        <v>276930</v>
      </c>
      <c r="BQ1557">
        <v>56450</v>
      </c>
      <c r="BR1557">
        <v>13580</v>
      </c>
      <c r="BS1557">
        <v>54430</v>
      </c>
      <c r="BT1557">
        <v>0</v>
      </c>
      <c r="BU1557">
        <v>15000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263086.076</v>
      </c>
      <c r="CH1557">
        <v>31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20</v>
      </c>
      <c r="DA1557">
        <v>0</v>
      </c>
      <c r="DB1557">
        <v>9</v>
      </c>
      <c r="DC1557">
        <v>29</v>
      </c>
      <c r="DD1557">
        <v>13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0.5</v>
      </c>
      <c r="DR1557">
        <v>2</v>
      </c>
      <c r="DS1557">
        <v>2</v>
      </c>
      <c r="DV1557" s="2"/>
      <c r="DZ1557" t="b">
        <v>1</v>
      </c>
      <c r="EA1557" s="2" t="s">
        <v>187</v>
      </c>
      <c r="ED1557" s="3">
        <v>46235</v>
      </c>
      <c r="EE1557" s="3">
        <v>46265</v>
      </c>
      <c r="EF1557" s="2" t="s">
        <v>173</v>
      </c>
      <c r="EG1557" t="b">
        <v>1</v>
      </c>
      <c r="EH1557" s="2" t="s">
        <v>174</v>
      </c>
      <c r="EK1557" s="2"/>
    </row>
    <row r="1558" spans="1:141" ht="15">
      <c r="A1558" s="3">
        <v>46235</v>
      </c>
      <c r="B1558">
        <v>7100</v>
      </c>
      <c r="D1558" s="2"/>
      <c r="E1558" t="s">
        <v>179</v>
      </c>
      <c r="F1558" s="2" t="s">
        <v>180</v>
      </c>
      <c r="G1558">
        <v>20</v>
      </c>
      <c r="H1558" s="3">
        <v>37879</v>
      </c>
      <c r="J1558">
        <v>108504.966</v>
      </c>
      <c r="K1558">
        <v>114379.933</v>
      </c>
      <c r="L1558">
        <v>136302.75399999999</v>
      </c>
      <c r="M1558">
        <v>0</v>
      </c>
      <c r="N1558">
        <v>0</v>
      </c>
      <c r="O1558">
        <v>0</v>
      </c>
      <c r="P1558">
        <v>0</v>
      </c>
      <c r="Q1558">
        <v>100</v>
      </c>
      <c r="R1558">
        <v>100</v>
      </c>
      <c r="S1558">
        <v>0</v>
      </c>
      <c r="T1558">
        <v>0</v>
      </c>
      <c r="U1558">
        <v>0</v>
      </c>
      <c r="V1558">
        <v>22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168460.37</v>
      </c>
      <c r="CH1558">
        <v>31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31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2</v>
      </c>
      <c r="DS1558">
        <v>2</v>
      </c>
      <c r="DV1558" s="2"/>
      <c r="DZ1558" t="b">
        <v>1</v>
      </c>
      <c r="EA1558" s="2" t="s">
        <v>187</v>
      </c>
      <c r="ED1558" s="3">
        <v>46235</v>
      </c>
      <c r="EE1558" s="3">
        <v>46265</v>
      </c>
      <c r="EF1558" s="2" t="s">
        <v>173</v>
      </c>
      <c r="EG1558" t="b">
        <v>1</v>
      </c>
      <c r="EH1558" s="2" t="s">
        <v>174</v>
      </c>
      <c r="EK1558" s="2"/>
    </row>
    <row r="1559" spans="1:141" ht="15">
      <c r="A1559" s="3">
        <v>46235</v>
      </c>
      <c r="B1559">
        <v>7120</v>
      </c>
      <c r="D1559" s="2"/>
      <c r="E1559" t="s">
        <v>176</v>
      </c>
      <c r="F1559" s="2" t="s">
        <v>177</v>
      </c>
      <c r="G1559">
        <v>15</v>
      </c>
      <c r="H1559" s="3">
        <v>37895</v>
      </c>
      <c r="J1559">
        <v>121088</v>
      </c>
      <c r="K1559">
        <v>126838</v>
      </c>
      <c r="L1559">
        <v>151148.617</v>
      </c>
      <c r="M1559">
        <v>15</v>
      </c>
      <c r="N1559">
        <v>10</v>
      </c>
      <c r="O1559">
        <v>6</v>
      </c>
      <c r="P1559">
        <v>31</v>
      </c>
      <c r="Q1559">
        <v>100</v>
      </c>
      <c r="R1559">
        <v>100</v>
      </c>
      <c r="S1559">
        <v>6270653</v>
      </c>
      <c r="T1559">
        <v>1165653</v>
      </c>
      <c r="U1559">
        <v>5105000</v>
      </c>
      <c r="V1559">
        <v>22</v>
      </c>
      <c r="W1559">
        <v>3753728</v>
      </c>
      <c r="X1559">
        <v>0</v>
      </c>
      <c r="Y1559">
        <v>0</v>
      </c>
      <c r="Z1559">
        <v>7500</v>
      </c>
      <c r="AA1559">
        <v>165000</v>
      </c>
      <c r="AB1559">
        <v>0</v>
      </c>
      <c r="AC1559">
        <v>0</v>
      </c>
      <c r="AD1559">
        <v>0</v>
      </c>
      <c r="AE1559">
        <v>172500</v>
      </c>
      <c r="AF1559">
        <v>0</v>
      </c>
      <c r="AG1559">
        <v>475642</v>
      </c>
      <c r="AH1559">
        <v>0</v>
      </c>
      <c r="AI1559">
        <v>736849</v>
      </c>
      <c r="AJ1559">
        <v>1212492</v>
      </c>
      <c r="AK1559">
        <v>906891</v>
      </c>
      <c r="AL1559">
        <v>151148</v>
      </c>
      <c r="AM1559">
        <v>0</v>
      </c>
      <c r="AN1559">
        <v>0</v>
      </c>
      <c r="AO1559">
        <v>0</v>
      </c>
      <c r="AP1559">
        <v>2270531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18894</v>
      </c>
      <c r="AZ1559">
        <v>0</v>
      </c>
      <c r="BA1559">
        <v>0</v>
      </c>
      <c r="BB1559">
        <v>55000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423900</v>
      </c>
      <c r="BN1559">
        <v>42390</v>
      </c>
      <c r="BO1559">
        <v>313020</v>
      </c>
      <c r="BP1559">
        <v>273820</v>
      </c>
      <c r="BQ1559">
        <v>56440</v>
      </c>
      <c r="BR1559">
        <v>11270</v>
      </c>
      <c r="BS1559">
        <v>44010</v>
      </c>
      <c r="BT1559">
        <v>0</v>
      </c>
      <c r="BU1559">
        <v>803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256511.011</v>
      </c>
      <c r="CH1559">
        <v>31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20</v>
      </c>
      <c r="DA1559">
        <v>0</v>
      </c>
      <c r="DB1559">
        <v>26</v>
      </c>
      <c r="DC1559">
        <v>46</v>
      </c>
      <c r="DD1559">
        <v>32</v>
      </c>
      <c r="DE1559">
        <v>4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2</v>
      </c>
      <c r="DS1559">
        <v>2</v>
      </c>
      <c r="DV1559" s="2"/>
      <c r="DZ1559" t="b">
        <v>1</v>
      </c>
      <c r="EA1559" s="2" t="s">
        <v>188</v>
      </c>
      <c r="ED1559" s="3">
        <v>46235</v>
      </c>
      <c r="EE1559" s="3">
        <v>46265</v>
      </c>
      <c r="EF1559" s="2" t="s">
        <v>173</v>
      </c>
      <c r="EG1559" t="b">
        <v>1</v>
      </c>
      <c r="EH1559" s="2" t="s">
        <v>174</v>
      </c>
      <c r="EK1559" s="2"/>
    </row>
    <row r="1560" spans="1:141" ht="15">
      <c r="A1560" s="3">
        <v>46235</v>
      </c>
      <c r="B1560">
        <v>7120</v>
      </c>
      <c r="D1560" s="2"/>
      <c r="E1560" t="s">
        <v>176</v>
      </c>
      <c r="F1560" s="2" t="s">
        <v>177</v>
      </c>
      <c r="G1560">
        <v>7</v>
      </c>
      <c r="H1560" s="3">
        <v>38061</v>
      </c>
      <c r="J1560">
        <v>116033</v>
      </c>
      <c r="K1560">
        <v>121783</v>
      </c>
      <c r="L1560">
        <v>145124.742</v>
      </c>
      <c r="M1560">
        <v>15</v>
      </c>
      <c r="N1560">
        <v>10</v>
      </c>
      <c r="O1560">
        <v>6</v>
      </c>
      <c r="P1560">
        <v>31</v>
      </c>
      <c r="Q1560">
        <v>100</v>
      </c>
      <c r="R1560">
        <v>100</v>
      </c>
      <c r="S1560">
        <v>6430290</v>
      </c>
      <c r="T1560">
        <v>1420290</v>
      </c>
      <c r="U1560">
        <v>5010000</v>
      </c>
      <c r="V1560">
        <v>22</v>
      </c>
      <c r="W1560">
        <v>3597023</v>
      </c>
      <c r="X1560">
        <v>0</v>
      </c>
      <c r="Y1560">
        <v>0</v>
      </c>
      <c r="Z1560">
        <v>7500</v>
      </c>
      <c r="AA1560">
        <v>165000</v>
      </c>
      <c r="AB1560">
        <v>0</v>
      </c>
      <c r="AC1560">
        <v>0</v>
      </c>
      <c r="AD1560">
        <v>0</v>
      </c>
      <c r="AE1560">
        <v>172500</v>
      </c>
      <c r="AF1560">
        <v>0</v>
      </c>
      <c r="AG1560">
        <v>456686</v>
      </c>
      <c r="AH1560">
        <v>0</v>
      </c>
      <c r="AI1560">
        <v>734694</v>
      </c>
      <c r="AJ1560">
        <v>1191380</v>
      </c>
      <c r="AK1560">
        <v>1306122</v>
      </c>
      <c r="AL1560">
        <v>145124</v>
      </c>
      <c r="AM1560">
        <v>0</v>
      </c>
      <c r="AN1560">
        <v>0</v>
      </c>
      <c r="AO1560">
        <v>0</v>
      </c>
      <c r="AP1560">
        <v>2642626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18141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644310</v>
      </c>
      <c r="BN1560">
        <v>64430</v>
      </c>
      <c r="BO1560">
        <v>313020</v>
      </c>
      <c r="BP1560">
        <v>285650</v>
      </c>
      <c r="BQ1560">
        <v>57870</v>
      </c>
      <c r="BR1560">
        <v>10800</v>
      </c>
      <c r="BS1560">
        <v>42260</v>
      </c>
      <c r="BT1560">
        <v>0</v>
      </c>
      <c r="BU1560">
        <v>1950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227271.62</v>
      </c>
      <c r="CH1560">
        <v>31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20</v>
      </c>
      <c r="DA1560">
        <v>0</v>
      </c>
      <c r="DB1560">
        <v>27</v>
      </c>
      <c r="DC1560">
        <v>47</v>
      </c>
      <c r="DD1560">
        <v>48</v>
      </c>
      <c r="DE1560">
        <v>4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2</v>
      </c>
      <c r="DS1560">
        <v>2</v>
      </c>
      <c r="DV1560" s="2"/>
      <c r="DZ1560" t="b">
        <v>1</v>
      </c>
      <c r="EA1560" s="2" t="s">
        <v>188</v>
      </c>
      <c r="ED1560" s="3">
        <v>46235</v>
      </c>
      <c r="EE1560" s="3">
        <v>46265</v>
      </c>
      <c r="EF1560" s="2" t="s">
        <v>173</v>
      </c>
      <c r="EG1560" t="b">
        <v>1</v>
      </c>
      <c r="EH1560" s="2" t="s">
        <v>174</v>
      </c>
      <c r="EK1560" s="2"/>
    </row>
    <row r="1561" spans="1:141" ht="15">
      <c r="A1561" s="3">
        <v>46235</v>
      </c>
      <c r="B1561">
        <v>7120</v>
      </c>
      <c r="D1561" s="2"/>
      <c r="E1561" t="s">
        <v>176</v>
      </c>
      <c r="F1561" s="2" t="s">
        <v>177</v>
      </c>
      <c r="G1561">
        <v>4</v>
      </c>
      <c r="H1561" s="3">
        <v>38274</v>
      </c>
      <c r="J1561">
        <v>113652</v>
      </c>
      <c r="K1561">
        <v>119277</v>
      </c>
      <c r="L1561">
        <v>142138.42499999999</v>
      </c>
      <c r="M1561">
        <v>15</v>
      </c>
      <c r="N1561">
        <v>10</v>
      </c>
      <c r="O1561">
        <v>6</v>
      </c>
      <c r="P1561">
        <v>31</v>
      </c>
      <c r="Q1561">
        <v>100</v>
      </c>
      <c r="R1561">
        <v>100</v>
      </c>
      <c r="S1561">
        <v>6326325</v>
      </c>
      <c r="T1561">
        <v>1276325</v>
      </c>
      <c r="U1561">
        <v>5050000</v>
      </c>
      <c r="V1561">
        <v>21</v>
      </c>
      <c r="W1561">
        <v>3523212</v>
      </c>
      <c r="X1561">
        <v>0</v>
      </c>
      <c r="Y1561">
        <v>0</v>
      </c>
      <c r="Z1561">
        <v>11250</v>
      </c>
      <c r="AA1561">
        <v>157500</v>
      </c>
      <c r="AB1561">
        <v>0</v>
      </c>
      <c r="AC1561">
        <v>0</v>
      </c>
      <c r="AD1561">
        <v>0</v>
      </c>
      <c r="AE1561">
        <v>168750</v>
      </c>
      <c r="AF1561">
        <v>0</v>
      </c>
      <c r="AG1561">
        <v>447288</v>
      </c>
      <c r="AH1561">
        <v>0</v>
      </c>
      <c r="AI1561">
        <v>692924</v>
      </c>
      <c r="AJ1561">
        <v>1140213</v>
      </c>
      <c r="AK1561">
        <v>1279245</v>
      </c>
      <c r="AL1561">
        <v>142138</v>
      </c>
      <c r="AM1561">
        <v>0</v>
      </c>
      <c r="AN1561">
        <v>0</v>
      </c>
      <c r="AO1561">
        <v>0</v>
      </c>
      <c r="AP1561">
        <v>2561596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17767</v>
      </c>
      <c r="AZ1561">
        <v>0</v>
      </c>
      <c r="BA1561">
        <v>0</v>
      </c>
      <c r="BB1561">
        <v>55000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488940</v>
      </c>
      <c r="BN1561">
        <v>48890</v>
      </c>
      <c r="BO1561">
        <v>313020</v>
      </c>
      <c r="BP1561">
        <v>290020</v>
      </c>
      <c r="BQ1561">
        <v>56940</v>
      </c>
      <c r="BR1561">
        <v>10570</v>
      </c>
      <c r="BS1561">
        <v>41390</v>
      </c>
      <c r="BT1561">
        <v>19000</v>
      </c>
      <c r="BU1561">
        <v>7555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243457.054</v>
      </c>
      <c r="CH1561">
        <v>31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20</v>
      </c>
      <c r="DA1561">
        <v>0</v>
      </c>
      <c r="DB1561">
        <v>26</v>
      </c>
      <c r="DC1561">
        <v>46</v>
      </c>
      <c r="DD1561">
        <v>48</v>
      </c>
      <c r="DE1561">
        <v>4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2</v>
      </c>
      <c r="DS1561">
        <v>2</v>
      </c>
      <c r="DV1561" s="2"/>
      <c r="DZ1561" t="b">
        <v>1</v>
      </c>
      <c r="EA1561" s="2" t="s">
        <v>188</v>
      </c>
      <c r="ED1561" s="3">
        <v>46235</v>
      </c>
      <c r="EE1561" s="3">
        <v>46265</v>
      </c>
      <c r="EF1561" s="2" t="s">
        <v>173</v>
      </c>
      <c r="EG1561" t="b">
        <v>1</v>
      </c>
      <c r="EH1561" s="2" t="s">
        <v>174</v>
      </c>
      <c r="EK1561" s="2"/>
    </row>
    <row r="1562" spans="1:141" ht="15">
      <c r="A1562" s="3">
        <v>46235</v>
      </c>
      <c r="B1562">
        <v>7140</v>
      </c>
      <c r="D1562" s="2"/>
      <c r="E1562" t="s">
        <v>170</v>
      </c>
      <c r="F1562" s="2" t="s">
        <v>171</v>
      </c>
      <c r="G1562">
        <v>25</v>
      </c>
      <c r="H1562" s="3">
        <v>33451</v>
      </c>
      <c r="J1562">
        <v>146268.25599999999</v>
      </c>
      <c r="K1562">
        <v>154893.23300000001</v>
      </c>
      <c r="L1562">
        <v>184581.103</v>
      </c>
      <c r="M1562">
        <v>15</v>
      </c>
      <c r="N1562">
        <v>10</v>
      </c>
      <c r="O1562">
        <v>6</v>
      </c>
      <c r="P1562">
        <v>31</v>
      </c>
      <c r="Q1562">
        <v>100</v>
      </c>
      <c r="R1562">
        <v>100</v>
      </c>
      <c r="S1562">
        <v>5860913</v>
      </c>
      <c r="T1562">
        <v>1205913</v>
      </c>
      <c r="U1562">
        <v>4655000</v>
      </c>
      <c r="V1562">
        <v>33</v>
      </c>
      <c r="W1562">
        <v>4534315</v>
      </c>
      <c r="X1562">
        <v>0</v>
      </c>
      <c r="Y1562">
        <v>0</v>
      </c>
      <c r="Z1562">
        <v>11250</v>
      </c>
      <c r="AA1562">
        <v>247500</v>
      </c>
      <c r="AB1562">
        <v>0</v>
      </c>
      <c r="AC1562">
        <v>0</v>
      </c>
      <c r="AD1562">
        <v>0</v>
      </c>
      <c r="AE1562">
        <v>258750</v>
      </c>
      <c r="AF1562">
        <v>0</v>
      </c>
      <c r="AG1562">
        <v>580849</v>
      </c>
      <c r="AH1562">
        <v>0</v>
      </c>
      <c r="AI1562">
        <v>69217</v>
      </c>
      <c r="AJ1562">
        <v>650067</v>
      </c>
      <c r="AK1562">
        <v>276871</v>
      </c>
      <c r="AL1562">
        <v>0</v>
      </c>
      <c r="AM1562">
        <v>0</v>
      </c>
      <c r="AN1562">
        <v>0</v>
      </c>
      <c r="AO1562">
        <v>0</v>
      </c>
      <c r="AP1562">
        <v>926938</v>
      </c>
      <c r="AQ1562">
        <v>0</v>
      </c>
      <c r="AR1562">
        <v>72837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23073</v>
      </c>
      <c r="AZ1562">
        <v>0</v>
      </c>
      <c r="BA1562">
        <v>0</v>
      </c>
      <c r="BB1562">
        <v>45000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423850</v>
      </c>
      <c r="BN1562">
        <v>42380</v>
      </c>
      <c r="BO1562">
        <v>313020</v>
      </c>
      <c r="BP1562">
        <v>261420</v>
      </c>
      <c r="BQ1562">
        <v>52750</v>
      </c>
      <c r="BR1562">
        <v>13610</v>
      </c>
      <c r="BS1562">
        <v>53730</v>
      </c>
      <c r="BT1562">
        <v>16000</v>
      </c>
      <c r="BU1562">
        <v>7153</v>
      </c>
      <c r="BV1562">
        <v>0</v>
      </c>
      <c r="BW1562">
        <v>0</v>
      </c>
      <c r="BX1562">
        <v>0</v>
      </c>
      <c r="BY1562">
        <v>22000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237128.261</v>
      </c>
      <c r="CH1562">
        <v>31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20</v>
      </c>
      <c r="DA1562">
        <v>0</v>
      </c>
      <c r="DB1562">
        <v>2</v>
      </c>
      <c r="DC1562">
        <v>22</v>
      </c>
      <c r="DD1562">
        <v>8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2</v>
      </c>
      <c r="DS1562">
        <v>2</v>
      </c>
      <c r="DV1562" s="2"/>
      <c r="DZ1562" t="b">
        <v>1</v>
      </c>
      <c r="EA1562" s="2" t="s">
        <v>189</v>
      </c>
      <c r="ED1562" s="3">
        <v>46235</v>
      </c>
      <c r="EE1562" s="3">
        <v>46265</v>
      </c>
      <c r="EF1562" s="2" t="s">
        <v>173</v>
      </c>
      <c r="EG1562" t="b">
        <v>1</v>
      </c>
      <c r="EH1562" s="2" t="s">
        <v>174</v>
      </c>
      <c r="EK1562" s="2"/>
    </row>
    <row r="1563" spans="1:141" ht="15">
      <c r="A1563" s="3">
        <v>46235</v>
      </c>
      <c r="B1563">
        <v>7140</v>
      </c>
      <c r="D1563" s="2"/>
      <c r="E1563" t="s">
        <v>170</v>
      </c>
      <c r="F1563" s="2" t="s">
        <v>171</v>
      </c>
      <c r="G1563">
        <v>11</v>
      </c>
      <c r="H1563" s="3">
        <v>36696</v>
      </c>
      <c r="J1563">
        <v>138885.25599999999</v>
      </c>
      <c r="K1563">
        <v>145635.23300000001</v>
      </c>
      <c r="L1563">
        <v>173548.65299999999</v>
      </c>
      <c r="M1563">
        <v>15</v>
      </c>
      <c r="N1563">
        <v>10</v>
      </c>
      <c r="O1563">
        <v>6</v>
      </c>
      <c r="P1563">
        <v>31</v>
      </c>
      <c r="Q1563">
        <v>100</v>
      </c>
      <c r="R1563">
        <v>100</v>
      </c>
      <c r="S1563">
        <v>5621413</v>
      </c>
      <c r="T1563">
        <v>1146413</v>
      </c>
      <c r="U1563">
        <v>4475000</v>
      </c>
      <c r="V1563">
        <v>26</v>
      </c>
      <c r="W1563">
        <v>4305442</v>
      </c>
      <c r="X1563">
        <v>0</v>
      </c>
      <c r="Y1563">
        <v>0</v>
      </c>
      <c r="Z1563">
        <v>7500</v>
      </c>
      <c r="AA1563">
        <v>195000</v>
      </c>
      <c r="AB1563">
        <v>0</v>
      </c>
      <c r="AC1563">
        <v>0</v>
      </c>
      <c r="AD1563">
        <v>0</v>
      </c>
      <c r="AE1563">
        <v>202500</v>
      </c>
      <c r="AF1563">
        <v>0</v>
      </c>
      <c r="AG1563">
        <v>546132</v>
      </c>
      <c r="AH1563">
        <v>0</v>
      </c>
      <c r="AI1563">
        <v>0</v>
      </c>
      <c r="AJ1563">
        <v>546132</v>
      </c>
      <c r="AK1563">
        <v>520645</v>
      </c>
      <c r="AL1563">
        <v>0</v>
      </c>
      <c r="AM1563">
        <v>0</v>
      </c>
      <c r="AN1563">
        <v>0</v>
      </c>
      <c r="AO1563">
        <v>0</v>
      </c>
      <c r="AP1563">
        <v>1066777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21694</v>
      </c>
      <c r="AZ1563">
        <v>0</v>
      </c>
      <c r="BA1563">
        <v>0</v>
      </c>
      <c r="BB1563">
        <v>25000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434720</v>
      </c>
      <c r="BN1563">
        <v>43470</v>
      </c>
      <c r="BO1563">
        <v>313020</v>
      </c>
      <c r="BP1563">
        <v>240490</v>
      </c>
      <c r="BQ1563">
        <v>50590</v>
      </c>
      <c r="BR1563">
        <v>12920</v>
      </c>
      <c r="BS1563">
        <v>50540</v>
      </c>
      <c r="BT1563">
        <v>0</v>
      </c>
      <c r="BU1563">
        <v>663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228067.70699999999</v>
      </c>
      <c r="CH1563">
        <v>31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20</v>
      </c>
      <c r="DA1563">
        <v>0</v>
      </c>
      <c r="DB1563">
        <v>0</v>
      </c>
      <c r="DC1563">
        <v>20</v>
      </c>
      <c r="DD1563">
        <v>16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2</v>
      </c>
      <c r="DS1563">
        <v>2</v>
      </c>
      <c r="DV1563" s="2"/>
      <c r="DZ1563" t="b">
        <v>1</v>
      </c>
      <c r="EA1563" s="2" t="s">
        <v>189</v>
      </c>
      <c r="ED1563" s="3">
        <v>46235</v>
      </c>
      <c r="EE1563" s="3">
        <v>46265</v>
      </c>
      <c r="EF1563" s="2" t="s">
        <v>173</v>
      </c>
      <c r="EG1563" t="b">
        <v>1</v>
      </c>
      <c r="EH1563" s="2" t="s">
        <v>174</v>
      </c>
      <c r="EK1563" s="2"/>
    </row>
    <row r="1564" spans="1:141" ht="15">
      <c r="A1564" s="3">
        <v>46235</v>
      </c>
      <c r="B1564">
        <v>7140</v>
      </c>
      <c r="D1564" s="2"/>
      <c r="E1564" t="s">
        <v>176</v>
      </c>
      <c r="F1564" s="2" t="s">
        <v>177</v>
      </c>
      <c r="G1564">
        <v>11</v>
      </c>
      <c r="H1564" s="3">
        <v>38224</v>
      </c>
      <c r="J1564">
        <v>118803</v>
      </c>
      <c r="K1564">
        <v>124553</v>
      </c>
      <c r="L1564">
        <v>148425.658</v>
      </c>
      <c r="M1564">
        <v>15</v>
      </c>
      <c r="N1564">
        <v>10</v>
      </c>
      <c r="O1564">
        <v>6</v>
      </c>
      <c r="P1564">
        <v>31</v>
      </c>
      <c r="Q1564">
        <v>100</v>
      </c>
      <c r="R1564">
        <v>100</v>
      </c>
      <c r="S1564">
        <v>4418755</v>
      </c>
      <c r="T1564">
        <v>888755</v>
      </c>
      <c r="U1564">
        <v>3530000</v>
      </c>
      <c r="V1564">
        <v>22</v>
      </c>
      <c r="W1564">
        <v>3682893</v>
      </c>
      <c r="X1564">
        <v>0</v>
      </c>
      <c r="Y1564">
        <v>0</v>
      </c>
      <c r="Z1564">
        <v>7500</v>
      </c>
      <c r="AA1564">
        <v>165000</v>
      </c>
      <c r="AB1564">
        <v>0</v>
      </c>
      <c r="AC1564">
        <v>0</v>
      </c>
      <c r="AD1564">
        <v>0</v>
      </c>
      <c r="AE1564">
        <v>172500</v>
      </c>
      <c r="AF1564">
        <v>0</v>
      </c>
      <c r="AG1564">
        <v>467073</v>
      </c>
      <c r="AH1564">
        <v>0</v>
      </c>
      <c r="AI1564">
        <v>0</v>
      </c>
      <c r="AJ1564">
        <v>467073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467073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71289</v>
      </c>
      <c r="AZ1564">
        <v>0</v>
      </c>
      <c r="BA1564">
        <v>0</v>
      </c>
      <c r="BB1564">
        <v>25000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288620</v>
      </c>
      <c r="BN1564">
        <v>28860</v>
      </c>
      <c r="BO1564">
        <v>269510</v>
      </c>
      <c r="BP1564">
        <v>202000</v>
      </c>
      <c r="BQ1564">
        <v>39770</v>
      </c>
      <c r="BR1564">
        <v>11050</v>
      </c>
      <c r="BS1564">
        <v>43220</v>
      </c>
      <c r="BT1564">
        <v>0</v>
      </c>
      <c r="BU1564">
        <v>5725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188748.272</v>
      </c>
      <c r="CH1564">
        <v>31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20</v>
      </c>
      <c r="DA1564">
        <v>0</v>
      </c>
      <c r="DB1564">
        <v>0</v>
      </c>
      <c r="DC1564">
        <v>20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2</v>
      </c>
      <c r="DS1564">
        <v>2</v>
      </c>
      <c r="DV1564" s="2"/>
      <c r="DZ1564" t="b">
        <v>1</v>
      </c>
      <c r="EA1564" s="2" t="s">
        <v>189</v>
      </c>
      <c r="ED1564" s="3">
        <v>46235</v>
      </c>
      <c r="EE1564" s="3">
        <v>46265</v>
      </c>
      <c r="EF1564" s="2" t="s">
        <v>173</v>
      </c>
      <c r="EG1564" t="b">
        <v>1</v>
      </c>
      <c r="EH1564" s="2" t="s">
        <v>174</v>
      </c>
      <c r="EK1564" s="2"/>
    </row>
    <row r="1565" spans="1:141" ht="15">
      <c r="A1565" s="3">
        <v>46235</v>
      </c>
      <c r="B1565">
        <v>7150</v>
      </c>
      <c r="D1565" s="2"/>
      <c r="E1565" t="s">
        <v>170</v>
      </c>
      <c r="F1565" s="2" t="s">
        <v>171</v>
      </c>
      <c r="G1565">
        <v>5</v>
      </c>
      <c r="H1565" s="3">
        <v>41640</v>
      </c>
      <c r="J1565">
        <v>133752.25599999999</v>
      </c>
      <c r="K1565">
        <v>137127.23300000001</v>
      </c>
      <c r="L1565">
        <v>163409.95300000001</v>
      </c>
      <c r="M1565">
        <v>15</v>
      </c>
      <c r="N1565">
        <v>10</v>
      </c>
      <c r="O1565">
        <v>6</v>
      </c>
      <c r="P1565">
        <v>31</v>
      </c>
      <c r="Q1565">
        <v>100</v>
      </c>
      <c r="R1565">
        <v>100</v>
      </c>
      <c r="S1565">
        <v>4807222</v>
      </c>
      <c r="T1565">
        <v>936320</v>
      </c>
      <c r="U1565">
        <v>3870902</v>
      </c>
      <c r="V1565">
        <v>12</v>
      </c>
      <c r="W1565">
        <v>4146319</v>
      </c>
      <c r="X1565">
        <v>0</v>
      </c>
      <c r="Y1565">
        <v>0</v>
      </c>
      <c r="Z1565">
        <v>11250</v>
      </c>
      <c r="AA1565">
        <v>90000</v>
      </c>
      <c r="AB1565">
        <v>0</v>
      </c>
      <c r="AC1565">
        <v>0</v>
      </c>
      <c r="AD1565">
        <v>0</v>
      </c>
      <c r="AE1565">
        <v>101250</v>
      </c>
      <c r="AF1565">
        <v>0</v>
      </c>
      <c r="AG1565">
        <v>514227</v>
      </c>
      <c r="AH1565">
        <v>0</v>
      </c>
      <c r="AI1565">
        <v>0</v>
      </c>
      <c r="AJ1565">
        <v>514227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514227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20426</v>
      </c>
      <c r="AZ1565">
        <v>0</v>
      </c>
      <c r="BA1565">
        <v>0</v>
      </c>
      <c r="BB1565">
        <v>25000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254580</v>
      </c>
      <c r="BN1565">
        <v>25450</v>
      </c>
      <c r="BO1565">
        <v>309890</v>
      </c>
      <c r="BP1565">
        <v>213090</v>
      </c>
      <c r="BQ1565">
        <v>43260</v>
      </c>
      <c r="BR1565">
        <v>12440</v>
      </c>
      <c r="BS1565">
        <v>47610</v>
      </c>
      <c r="BT1565">
        <v>15000</v>
      </c>
      <c r="BU1565">
        <v>15000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206816.12</v>
      </c>
      <c r="CH1565">
        <v>31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20</v>
      </c>
      <c r="DA1565">
        <v>0</v>
      </c>
      <c r="DB1565">
        <v>0</v>
      </c>
      <c r="DC1565">
        <v>20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2</v>
      </c>
      <c r="DS1565">
        <v>2</v>
      </c>
      <c r="DV1565" s="2"/>
      <c r="DZ1565" t="b">
        <v>1</v>
      </c>
      <c r="EA1565" s="2" t="s">
        <v>190</v>
      </c>
      <c r="ED1565" s="3">
        <v>46235</v>
      </c>
      <c r="EE1565" s="3">
        <v>46265</v>
      </c>
      <c r="EF1565" s="2" t="s">
        <v>173</v>
      </c>
      <c r="EG1565" t="b">
        <v>1</v>
      </c>
      <c r="EH1565" s="2" t="s">
        <v>174</v>
      </c>
      <c r="EK1565" s="2"/>
    </row>
    <row r="1566" spans="1:141" ht="15">
      <c r="A1566" s="3">
        <v>46235</v>
      </c>
      <c r="B1566">
        <v>7150</v>
      </c>
      <c r="D1566" s="2"/>
      <c r="E1566" t="s">
        <v>170</v>
      </c>
      <c r="F1566" s="2" t="s">
        <v>171</v>
      </c>
      <c r="G1566">
        <v>13</v>
      </c>
      <c r="H1566" s="3">
        <v>35499</v>
      </c>
      <c r="J1566">
        <v>140356.25599999999</v>
      </c>
      <c r="K1566">
        <v>147606.23300000001</v>
      </c>
      <c r="L1566">
        <v>175897.42800000001</v>
      </c>
      <c r="M1566">
        <v>15</v>
      </c>
      <c r="N1566">
        <v>10</v>
      </c>
      <c r="O1566">
        <v>6</v>
      </c>
      <c r="P1566">
        <v>31</v>
      </c>
      <c r="Q1566">
        <v>100</v>
      </c>
      <c r="R1566">
        <v>100</v>
      </c>
      <c r="S1566">
        <v>6839084</v>
      </c>
      <c r="T1566">
        <v>1489290</v>
      </c>
      <c r="U1566">
        <v>5349794</v>
      </c>
      <c r="V1566">
        <v>29</v>
      </c>
      <c r="W1566">
        <v>4351043</v>
      </c>
      <c r="X1566">
        <v>0</v>
      </c>
      <c r="Y1566">
        <v>0</v>
      </c>
      <c r="Z1566">
        <v>0</v>
      </c>
      <c r="AA1566">
        <v>217500</v>
      </c>
      <c r="AB1566">
        <v>0</v>
      </c>
      <c r="AC1566">
        <v>0</v>
      </c>
      <c r="AD1566">
        <v>0</v>
      </c>
      <c r="AE1566">
        <v>217500</v>
      </c>
      <c r="AF1566">
        <v>0</v>
      </c>
      <c r="AG1566">
        <v>553523</v>
      </c>
      <c r="AH1566">
        <v>0</v>
      </c>
      <c r="AI1566">
        <v>98942</v>
      </c>
      <c r="AJ1566">
        <v>652465</v>
      </c>
      <c r="AK1566">
        <v>1583076</v>
      </c>
      <c r="AL1566">
        <v>0</v>
      </c>
      <c r="AM1566">
        <v>0</v>
      </c>
      <c r="AN1566">
        <v>0</v>
      </c>
      <c r="AO1566">
        <v>0</v>
      </c>
      <c r="AP1566">
        <v>2235541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35000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677520</v>
      </c>
      <c r="BN1566">
        <v>67750</v>
      </c>
      <c r="BO1566">
        <v>313020</v>
      </c>
      <c r="BP1566">
        <v>290170</v>
      </c>
      <c r="BQ1566">
        <v>61550</v>
      </c>
      <c r="BR1566">
        <v>13060</v>
      </c>
      <c r="BS1566">
        <v>51220</v>
      </c>
      <c r="BT1566">
        <v>0</v>
      </c>
      <c r="BU1566">
        <v>15000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246657.739</v>
      </c>
      <c r="CH1566">
        <v>31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20</v>
      </c>
      <c r="DA1566">
        <v>0</v>
      </c>
      <c r="DB1566">
        <v>3</v>
      </c>
      <c r="DC1566">
        <v>23</v>
      </c>
      <c r="DD1566">
        <v>48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1.5</v>
      </c>
      <c r="DR1566">
        <v>2</v>
      </c>
      <c r="DS1566">
        <v>2</v>
      </c>
      <c r="DV1566" s="2"/>
      <c r="DZ1566" t="b">
        <v>1</v>
      </c>
      <c r="EA1566" s="2" t="s">
        <v>190</v>
      </c>
      <c r="ED1566" s="3">
        <v>46235</v>
      </c>
      <c r="EE1566" s="3">
        <v>46265</v>
      </c>
      <c r="EF1566" s="2" t="s">
        <v>173</v>
      </c>
      <c r="EG1566" t="b">
        <v>1</v>
      </c>
      <c r="EH1566" s="2" t="s">
        <v>174</v>
      </c>
      <c r="EK1566" s="2"/>
    </row>
    <row r="1567" spans="1:141" ht="15">
      <c r="A1567" s="3">
        <v>46235</v>
      </c>
      <c r="B1567">
        <v>7150</v>
      </c>
      <c r="D1567" s="2"/>
      <c r="E1567" t="s">
        <v>176</v>
      </c>
      <c r="F1567" s="2" t="s">
        <v>177</v>
      </c>
      <c r="G1567">
        <v>7</v>
      </c>
      <c r="H1567" s="3">
        <v>37907</v>
      </c>
      <c r="J1567">
        <v>116033</v>
      </c>
      <c r="K1567">
        <v>121533</v>
      </c>
      <c r="L1567">
        <v>144826.82500000001</v>
      </c>
      <c r="M1567">
        <v>15</v>
      </c>
      <c r="N1567">
        <v>10</v>
      </c>
      <c r="O1567">
        <v>6</v>
      </c>
      <c r="P1567">
        <v>31</v>
      </c>
      <c r="Q1567">
        <v>100</v>
      </c>
      <c r="R1567">
        <v>100</v>
      </c>
      <c r="S1567">
        <v>5413540</v>
      </c>
      <c r="T1567">
        <v>1134660</v>
      </c>
      <c r="U1567">
        <v>4278880</v>
      </c>
      <c r="V1567">
        <v>22</v>
      </c>
      <c r="W1567">
        <v>3597023</v>
      </c>
      <c r="X1567">
        <v>0</v>
      </c>
      <c r="Y1567">
        <v>0</v>
      </c>
      <c r="Z1567">
        <v>0</v>
      </c>
      <c r="AA1567">
        <v>165000</v>
      </c>
      <c r="AB1567">
        <v>0</v>
      </c>
      <c r="AC1567">
        <v>0</v>
      </c>
      <c r="AD1567">
        <v>0</v>
      </c>
      <c r="AE1567">
        <v>165000</v>
      </c>
      <c r="AF1567">
        <v>0</v>
      </c>
      <c r="AG1567">
        <v>455748</v>
      </c>
      <c r="AH1567">
        <v>0</v>
      </c>
      <c r="AI1567">
        <v>81465</v>
      </c>
      <c r="AJ1567">
        <v>537213</v>
      </c>
      <c r="AK1567">
        <v>1086201</v>
      </c>
      <c r="AL1567">
        <v>0</v>
      </c>
      <c r="AM1567">
        <v>0</v>
      </c>
      <c r="AN1567">
        <v>0</v>
      </c>
      <c r="AO1567">
        <v>0</v>
      </c>
      <c r="AP1567">
        <v>1623414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18103</v>
      </c>
      <c r="AZ1567">
        <v>0</v>
      </c>
      <c r="BA1567">
        <v>0</v>
      </c>
      <c r="BB1567">
        <v>10000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426330</v>
      </c>
      <c r="BN1567">
        <v>42630</v>
      </c>
      <c r="BO1567">
        <v>296440</v>
      </c>
      <c r="BP1567">
        <v>230070</v>
      </c>
      <c r="BQ1567">
        <v>48720</v>
      </c>
      <c r="BR1567">
        <v>10800</v>
      </c>
      <c r="BS1567">
        <v>42170</v>
      </c>
      <c r="BT1567">
        <v>18000</v>
      </c>
      <c r="BU1567">
        <v>15000</v>
      </c>
      <c r="BV1567">
        <v>0</v>
      </c>
      <c r="BW1567">
        <v>0</v>
      </c>
      <c r="BX1567">
        <v>0</v>
      </c>
      <c r="BY1567">
        <v>4500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207381.413</v>
      </c>
      <c r="CH1567">
        <v>31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20</v>
      </c>
      <c r="DA1567">
        <v>0</v>
      </c>
      <c r="DB1567">
        <v>3</v>
      </c>
      <c r="DC1567">
        <v>23</v>
      </c>
      <c r="DD1567">
        <v>40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2</v>
      </c>
      <c r="DS1567">
        <v>2</v>
      </c>
      <c r="DV1567" s="2"/>
      <c r="DZ1567" t="b">
        <v>1</v>
      </c>
      <c r="EA1567" s="2" t="s">
        <v>190</v>
      </c>
      <c r="ED1567" s="3">
        <v>46235</v>
      </c>
      <c r="EE1567" s="3">
        <v>46265</v>
      </c>
      <c r="EF1567" s="2" t="s">
        <v>173</v>
      </c>
      <c r="EG1567" t="b">
        <v>1</v>
      </c>
      <c r="EH1567" s="2" t="s">
        <v>174</v>
      </c>
      <c r="EK1567" s="2"/>
    </row>
    <row r="1568" spans="1:141" ht="15">
      <c r="A1568" s="3">
        <v>46235</v>
      </c>
      <c r="B1568">
        <v>7160</v>
      </c>
      <c r="D1568" s="2"/>
      <c r="E1568" t="s">
        <v>170</v>
      </c>
      <c r="F1568" s="2" t="s">
        <v>171</v>
      </c>
      <c r="G1568">
        <v>11</v>
      </c>
      <c r="H1568" s="3">
        <v>35576</v>
      </c>
      <c r="J1568">
        <v>138885.25599999999</v>
      </c>
      <c r="K1568">
        <v>145635.23300000001</v>
      </c>
      <c r="L1568">
        <v>173548.65299999999</v>
      </c>
      <c r="M1568">
        <v>15</v>
      </c>
      <c r="N1568">
        <v>10</v>
      </c>
      <c r="O1568">
        <v>6</v>
      </c>
      <c r="P1568">
        <v>31</v>
      </c>
      <c r="Q1568">
        <v>100</v>
      </c>
      <c r="R1568">
        <v>100</v>
      </c>
      <c r="S1568">
        <v>7788230</v>
      </c>
      <c r="T1568">
        <v>1597570</v>
      </c>
      <c r="U1568">
        <v>6190660</v>
      </c>
      <c r="V1568">
        <v>26</v>
      </c>
      <c r="W1568">
        <v>4305442</v>
      </c>
      <c r="X1568">
        <v>0</v>
      </c>
      <c r="Y1568">
        <v>0</v>
      </c>
      <c r="Z1568">
        <v>7500</v>
      </c>
      <c r="AA1568">
        <v>195000</v>
      </c>
      <c r="AB1568">
        <v>0</v>
      </c>
      <c r="AC1568">
        <v>0</v>
      </c>
      <c r="AD1568">
        <v>0</v>
      </c>
      <c r="AE1568">
        <v>202500</v>
      </c>
      <c r="AF1568">
        <v>0</v>
      </c>
      <c r="AG1568">
        <v>546132</v>
      </c>
      <c r="AH1568">
        <v>0</v>
      </c>
      <c r="AI1568">
        <v>943670</v>
      </c>
      <c r="AJ1568">
        <v>1489802</v>
      </c>
      <c r="AK1568">
        <v>1627018</v>
      </c>
      <c r="AL1568">
        <v>86774</v>
      </c>
      <c r="AM1568">
        <v>0</v>
      </c>
      <c r="AN1568">
        <v>0</v>
      </c>
      <c r="AO1568">
        <v>0</v>
      </c>
      <c r="AP1568">
        <v>3203594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21694</v>
      </c>
      <c r="AZ1568">
        <v>0</v>
      </c>
      <c r="BA1568">
        <v>0</v>
      </c>
      <c r="BB1568">
        <v>55000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743090</v>
      </c>
      <c r="BN1568">
        <v>74300</v>
      </c>
      <c r="BO1568">
        <v>313020</v>
      </c>
      <c r="BP1568">
        <v>328610</v>
      </c>
      <c r="BQ1568">
        <v>70090</v>
      </c>
      <c r="BR1568">
        <v>12920</v>
      </c>
      <c r="BS1568">
        <v>50540</v>
      </c>
      <c r="BT1568">
        <v>0</v>
      </c>
      <c r="BU1568">
        <v>5000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252636.37</v>
      </c>
      <c r="CH1568">
        <v>31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20</v>
      </c>
      <c r="DA1568">
        <v>0</v>
      </c>
      <c r="DB1568">
        <v>29</v>
      </c>
      <c r="DC1568">
        <v>49</v>
      </c>
      <c r="DD1568">
        <v>50</v>
      </c>
      <c r="DE1568">
        <v>2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2</v>
      </c>
      <c r="DS1568">
        <v>2</v>
      </c>
      <c r="DV1568" s="2"/>
      <c r="DZ1568" t="b">
        <v>1</v>
      </c>
      <c r="EA1568" s="2" t="s">
        <v>191</v>
      </c>
      <c r="ED1568" s="3">
        <v>46235</v>
      </c>
      <c r="EE1568" s="3">
        <v>46265</v>
      </c>
      <c r="EF1568" s="2" t="s">
        <v>173</v>
      </c>
      <c r="EG1568" t="b">
        <v>1</v>
      </c>
      <c r="EH1568" s="2" t="s">
        <v>174</v>
      </c>
      <c r="EK1568" s="2"/>
    </row>
    <row r="1569" spans="1:141" ht="15">
      <c r="A1569" s="3">
        <v>46235</v>
      </c>
      <c r="B1569">
        <v>7160</v>
      </c>
      <c r="D1569" s="2"/>
      <c r="E1569" t="s">
        <v>176</v>
      </c>
      <c r="F1569" s="2" t="s">
        <v>177</v>
      </c>
      <c r="G1569">
        <v>9</v>
      </c>
      <c r="H1569" s="3">
        <v>38224</v>
      </c>
      <c r="J1569">
        <v>117499</v>
      </c>
      <c r="K1569">
        <v>122999</v>
      </c>
      <c r="L1569">
        <v>146573.80799999999</v>
      </c>
      <c r="M1569">
        <v>1</v>
      </c>
      <c r="N1569">
        <v>4</v>
      </c>
      <c r="O1569">
        <v>5</v>
      </c>
      <c r="P1569">
        <v>10</v>
      </c>
      <c r="Q1569">
        <v>100</v>
      </c>
      <c r="R1569">
        <v>100</v>
      </c>
      <c r="S1569">
        <v>1386741</v>
      </c>
      <c r="T1569">
        <v>96140</v>
      </c>
      <c r="U1569">
        <v>1290601</v>
      </c>
      <c r="V1569">
        <v>22</v>
      </c>
      <c r="W1569">
        <v>1174990</v>
      </c>
      <c r="X1569">
        <v>0</v>
      </c>
      <c r="Y1569">
        <v>0</v>
      </c>
      <c r="Z1569">
        <v>0</v>
      </c>
      <c r="AA1569">
        <v>49500</v>
      </c>
      <c r="AB1569">
        <v>0</v>
      </c>
      <c r="AC1569">
        <v>0</v>
      </c>
      <c r="AD1569">
        <v>0</v>
      </c>
      <c r="AE1569">
        <v>49500</v>
      </c>
      <c r="AF1569">
        <v>0</v>
      </c>
      <c r="AG1569">
        <v>148751</v>
      </c>
      <c r="AH1569">
        <v>0</v>
      </c>
      <c r="AI1569">
        <v>0</v>
      </c>
      <c r="AJ1569">
        <v>148751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148751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13500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66400</v>
      </c>
      <c r="BQ1569">
        <v>12480</v>
      </c>
      <c r="BR1569">
        <v>3530</v>
      </c>
      <c r="BS1569">
        <v>13730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216247.033</v>
      </c>
      <c r="CH1569">
        <v>31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21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6.45</v>
      </c>
      <c r="DA1569">
        <v>0</v>
      </c>
      <c r="DB1569">
        <v>0</v>
      </c>
      <c r="DC1569">
        <v>6.45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2</v>
      </c>
      <c r="DS1569">
        <v>2</v>
      </c>
      <c r="DV1569" s="2"/>
      <c r="DZ1569" t="b">
        <v>1</v>
      </c>
      <c r="EA1569" s="2" t="s">
        <v>191</v>
      </c>
      <c r="ED1569" s="3">
        <v>46235</v>
      </c>
      <c r="EE1569" s="3">
        <v>46265</v>
      </c>
      <c r="EF1569" s="2" t="s">
        <v>173</v>
      </c>
      <c r="EG1569" t="b">
        <v>1</v>
      </c>
      <c r="EH1569" s="2" t="s">
        <v>174</v>
      </c>
      <c r="EK1569" s="2"/>
    </row>
    <row r="1570" spans="1:141" ht="15">
      <c r="A1570" s="3">
        <v>46235</v>
      </c>
      <c r="B1570">
        <v>7200</v>
      </c>
      <c r="D1570" s="2"/>
      <c r="E1570" t="s">
        <v>181</v>
      </c>
      <c r="F1570" s="2" t="s">
        <v>182</v>
      </c>
      <c r="G1570">
        <v>11</v>
      </c>
      <c r="H1570" s="3">
        <v>34008</v>
      </c>
      <c r="J1570">
        <v>156537.83199999999</v>
      </c>
      <c r="K1570">
        <v>164787.79999999999</v>
      </c>
      <c r="L1570">
        <v>199705.462</v>
      </c>
      <c r="M1570">
        <v>15</v>
      </c>
      <c r="N1570">
        <v>10</v>
      </c>
      <c r="O1570">
        <v>6</v>
      </c>
      <c r="P1570">
        <v>31</v>
      </c>
      <c r="Q1570">
        <v>100</v>
      </c>
      <c r="R1570">
        <v>100</v>
      </c>
      <c r="S1570">
        <v>6271259</v>
      </c>
      <c r="T1570">
        <v>1377320</v>
      </c>
      <c r="U1570">
        <v>4893939</v>
      </c>
      <c r="V1570">
        <v>33</v>
      </c>
      <c r="W1570">
        <v>4852672</v>
      </c>
      <c r="X1570">
        <v>0</v>
      </c>
      <c r="Y1570">
        <v>0</v>
      </c>
      <c r="Z1570">
        <v>0</v>
      </c>
      <c r="AA1570">
        <v>247500</v>
      </c>
      <c r="AB1570">
        <v>0</v>
      </c>
      <c r="AC1570">
        <v>0</v>
      </c>
      <c r="AD1570">
        <v>0</v>
      </c>
      <c r="AE1570">
        <v>247500</v>
      </c>
      <c r="AF1570">
        <v>100000</v>
      </c>
      <c r="AG1570">
        <v>617954</v>
      </c>
      <c r="AH1570">
        <v>0</v>
      </c>
      <c r="AI1570">
        <v>393170</v>
      </c>
      <c r="AJ1570">
        <v>1011124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1011124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24963</v>
      </c>
      <c r="AZ1570">
        <v>0</v>
      </c>
      <c r="BA1570">
        <v>0</v>
      </c>
      <c r="BB1570">
        <v>35000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578050</v>
      </c>
      <c r="BN1570">
        <v>57800</v>
      </c>
      <c r="BO1570">
        <v>313020</v>
      </c>
      <c r="BP1570">
        <v>284270</v>
      </c>
      <c r="BQ1570">
        <v>56440</v>
      </c>
      <c r="BR1570">
        <v>14560</v>
      </c>
      <c r="BS1570">
        <v>58180</v>
      </c>
      <c r="BT1570">
        <v>0</v>
      </c>
      <c r="BU1570">
        <v>15000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251371.348</v>
      </c>
      <c r="CH1570">
        <v>31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20</v>
      </c>
      <c r="DA1570">
        <v>0</v>
      </c>
      <c r="DB1570">
        <v>10.5</v>
      </c>
      <c r="DC1570">
        <v>30.5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1</v>
      </c>
      <c r="DR1570">
        <v>2</v>
      </c>
      <c r="DS1570">
        <v>2</v>
      </c>
      <c r="DV1570" s="2"/>
      <c r="DZ1570" t="b">
        <v>1</v>
      </c>
      <c r="EA1570" s="2" t="s">
        <v>192</v>
      </c>
      <c r="ED1570" s="3">
        <v>46235</v>
      </c>
      <c r="EE1570" s="3">
        <v>46265</v>
      </c>
      <c r="EF1570" s="2" t="s">
        <v>173</v>
      </c>
      <c r="EG1570" t="b">
        <v>1</v>
      </c>
      <c r="EH1570" s="2" t="s">
        <v>174</v>
      </c>
      <c r="EK1570" s="2"/>
    </row>
    <row r="1571" spans="1:141" ht="15">
      <c r="A1571" s="3">
        <v>46235</v>
      </c>
      <c r="B1571">
        <v>7200</v>
      </c>
      <c r="D1571" s="2"/>
      <c r="E1571" t="s">
        <v>170</v>
      </c>
      <c r="F1571" s="2" t="s">
        <v>171</v>
      </c>
      <c r="G1571">
        <v>25</v>
      </c>
      <c r="H1571" s="3">
        <v>34092</v>
      </c>
      <c r="J1571">
        <v>146268.25599999999</v>
      </c>
      <c r="K1571">
        <v>154768.23300000001</v>
      </c>
      <c r="L1571">
        <v>187765.478</v>
      </c>
      <c r="M1571">
        <v>15</v>
      </c>
      <c r="N1571">
        <v>10</v>
      </c>
      <c r="O1571">
        <v>6</v>
      </c>
      <c r="P1571">
        <v>31</v>
      </c>
      <c r="Q1571">
        <v>100</v>
      </c>
      <c r="R1571">
        <v>100</v>
      </c>
      <c r="S1571">
        <v>6104949</v>
      </c>
      <c r="T1571">
        <v>1284949</v>
      </c>
      <c r="U1571">
        <v>4820000</v>
      </c>
      <c r="V1571">
        <v>33</v>
      </c>
      <c r="W1571">
        <v>4534315</v>
      </c>
      <c r="X1571">
        <v>0</v>
      </c>
      <c r="Y1571">
        <v>0</v>
      </c>
      <c r="Z1571">
        <v>7500</v>
      </c>
      <c r="AA1571">
        <v>247500</v>
      </c>
      <c r="AB1571">
        <v>0</v>
      </c>
      <c r="AC1571">
        <v>0</v>
      </c>
      <c r="AD1571">
        <v>0</v>
      </c>
      <c r="AE1571">
        <v>255000</v>
      </c>
      <c r="AF1571">
        <v>100000</v>
      </c>
      <c r="AG1571">
        <v>580380</v>
      </c>
      <c r="AH1571">
        <v>0</v>
      </c>
      <c r="AI1571">
        <v>352060</v>
      </c>
      <c r="AJ1571">
        <v>932441</v>
      </c>
      <c r="AK1571">
        <v>140824</v>
      </c>
      <c r="AL1571">
        <v>0</v>
      </c>
      <c r="AM1571">
        <v>0</v>
      </c>
      <c r="AN1571">
        <v>0</v>
      </c>
      <c r="AO1571">
        <v>0</v>
      </c>
      <c r="AP1571">
        <v>1073265</v>
      </c>
      <c r="AQ1571">
        <v>0</v>
      </c>
      <c r="AR1571">
        <v>83898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23471</v>
      </c>
      <c r="AZ1571">
        <v>0</v>
      </c>
      <c r="BA1571">
        <v>0</v>
      </c>
      <c r="BB1571">
        <v>35000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519300</v>
      </c>
      <c r="BN1571">
        <v>51930</v>
      </c>
      <c r="BO1571">
        <v>313020</v>
      </c>
      <c r="BP1571">
        <v>273390</v>
      </c>
      <c r="BQ1571">
        <v>54940</v>
      </c>
      <c r="BR1571">
        <v>13610</v>
      </c>
      <c r="BS1571">
        <v>54690</v>
      </c>
      <c r="BT1571">
        <v>0</v>
      </c>
      <c r="BU1571">
        <v>4069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244988.022</v>
      </c>
      <c r="CH1571">
        <v>31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20</v>
      </c>
      <c r="DA1571">
        <v>0</v>
      </c>
      <c r="DB1571">
        <v>10</v>
      </c>
      <c r="DC1571">
        <v>30</v>
      </c>
      <c r="DD1571">
        <v>4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0.5</v>
      </c>
      <c r="DR1571">
        <v>2</v>
      </c>
      <c r="DS1571">
        <v>2</v>
      </c>
      <c r="DV1571" s="2"/>
      <c r="DZ1571" t="b">
        <v>1</v>
      </c>
      <c r="EA1571" s="2" t="s">
        <v>192</v>
      </c>
      <c r="ED1571" s="3">
        <v>46235</v>
      </c>
      <c r="EE1571" s="3">
        <v>46265</v>
      </c>
      <c r="EF1571" s="2" t="s">
        <v>173</v>
      </c>
      <c r="EG1571" t="b">
        <v>1</v>
      </c>
      <c r="EH1571" s="2" t="s">
        <v>174</v>
      </c>
      <c r="EK1571" s="2"/>
    </row>
    <row r="1572" spans="1:141" ht="15">
      <c r="A1572" s="3">
        <v>46235</v>
      </c>
      <c r="B1572">
        <v>7200</v>
      </c>
      <c r="D1572" s="2"/>
      <c r="E1572" t="s">
        <v>170</v>
      </c>
      <c r="F1572" s="2" t="s">
        <v>171</v>
      </c>
      <c r="G1572">
        <v>24</v>
      </c>
      <c r="H1572" s="3">
        <v>34659</v>
      </c>
      <c r="J1572">
        <v>145990.25599999999</v>
      </c>
      <c r="K1572">
        <v>153740.23300000001</v>
      </c>
      <c r="L1572">
        <v>186540.44500000001</v>
      </c>
      <c r="M1572">
        <v>15</v>
      </c>
      <c r="N1572">
        <v>10</v>
      </c>
      <c r="O1572">
        <v>6</v>
      </c>
      <c r="P1572">
        <v>31</v>
      </c>
      <c r="Q1572">
        <v>100</v>
      </c>
      <c r="R1572">
        <v>100</v>
      </c>
      <c r="S1572">
        <v>6804653</v>
      </c>
      <c r="T1572">
        <v>1454653</v>
      </c>
      <c r="U1572">
        <v>5350000</v>
      </c>
      <c r="V1572">
        <v>31</v>
      </c>
      <c r="W1572">
        <v>4525697</v>
      </c>
      <c r="X1572">
        <v>0</v>
      </c>
      <c r="Y1572">
        <v>0</v>
      </c>
      <c r="Z1572">
        <v>0</v>
      </c>
      <c r="AA1572">
        <v>232500</v>
      </c>
      <c r="AB1572">
        <v>0</v>
      </c>
      <c r="AC1572">
        <v>0</v>
      </c>
      <c r="AD1572">
        <v>0</v>
      </c>
      <c r="AE1572">
        <v>232500</v>
      </c>
      <c r="AF1572">
        <v>100000</v>
      </c>
      <c r="AG1572">
        <v>576525</v>
      </c>
      <c r="AH1572">
        <v>0</v>
      </c>
      <c r="AI1572">
        <v>559621</v>
      </c>
      <c r="AJ1572">
        <v>1136147</v>
      </c>
      <c r="AK1572">
        <v>751991</v>
      </c>
      <c r="AL1572">
        <v>0</v>
      </c>
      <c r="AM1572">
        <v>0</v>
      </c>
      <c r="AN1572">
        <v>0</v>
      </c>
      <c r="AO1572">
        <v>0</v>
      </c>
      <c r="AP1572">
        <v>1888138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23318</v>
      </c>
      <c r="AZ1572">
        <v>0</v>
      </c>
      <c r="BA1572">
        <v>0</v>
      </c>
      <c r="BB1572">
        <v>35000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648830</v>
      </c>
      <c r="BN1572">
        <v>64880</v>
      </c>
      <c r="BO1572">
        <v>313020</v>
      </c>
      <c r="BP1572">
        <v>295770</v>
      </c>
      <c r="BQ1572">
        <v>61240</v>
      </c>
      <c r="BR1572">
        <v>13580</v>
      </c>
      <c r="BS1572">
        <v>54340</v>
      </c>
      <c r="BT1572">
        <v>0</v>
      </c>
      <c r="BU1572">
        <v>2993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246933.935</v>
      </c>
      <c r="CH1572">
        <v>31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20</v>
      </c>
      <c r="DA1572">
        <v>0</v>
      </c>
      <c r="DB1572">
        <v>16</v>
      </c>
      <c r="DC1572">
        <v>36</v>
      </c>
      <c r="DD1572">
        <v>21.5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2</v>
      </c>
      <c r="DS1572">
        <v>2</v>
      </c>
      <c r="DV1572" s="2"/>
      <c r="DZ1572" t="b">
        <v>1</v>
      </c>
      <c r="EA1572" s="2" t="s">
        <v>192</v>
      </c>
      <c r="ED1572" s="3">
        <v>46235</v>
      </c>
      <c r="EE1572" s="3">
        <v>46265</v>
      </c>
      <c r="EF1572" s="2" t="s">
        <v>173</v>
      </c>
      <c r="EG1572" t="b">
        <v>1</v>
      </c>
      <c r="EH1572" s="2" t="s">
        <v>174</v>
      </c>
      <c r="EK1572" s="2"/>
    </row>
    <row r="1573" spans="1:141" ht="15">
      <c r="A1573" s="3">
        <v>46235</v>
      </c>
      <c r="B1573">
        <v>7200</v>
      </c>
      <c r="D1573" s="2"/>
      <c r="E1573" t="s">
        <v>170</v>
      </c>
      <c r="F1573" s="2" t="s">
        <v>171</v>
      </c>
      <c r="G1573">
        <v>25</v>
      </c>
      <c r="H1573" s="3">
        <v>34935</v>
      </c>
      <c r="J1573">
        <v>146268.25599999999</v>
      </c>
      <c r="K1573">
        <v>154018.23300000001</v>
      </c>
      <c r="L1573">
        <v>186871.728</v>
      </c>
      <c r="M1573">
        <v>15</v>
      </c>
      <c r="N1573">
        <v>10</v>
      </c>
      <c r="O1573">
        <v>6</v>
      </c>
      <c r="P1573">
        <v>31</v>
      </c>
      <c r="Q1573">
        <v>100</v>
      </c>
      <c r="R1573">
        <v>100</v>
      </c>
      <c r="S1573">
        <v>6214890</v>
      </c>
      <c r="T1573">
        <v>1224890</v>
      </c>
      <c r="U1573">
        <v>4990000</v>
      </c>
      <c r="V1573">
        <v>31</v>
      </c>
      <c r="W1573">
        <v>4534315</v>
      </c>
      <c r="X1573">
        <v>0</v>
      </c>
      <c r="Y1573">
        <v>0</v>
      </c>
      <c r="Z1573">
        <v>0</v>
      </c>
      <c r="AA1573">
        <v>232500</v>
      </c>
      <c r="AB1573">
        <v>0</v>
      </c>
      <c r="AC1573">
        <v>0</v>
      </c>
      <c r="AD1573">
        <v>0</v>
      </c>
      <c r="AE1573">
        <v>232500</v>
      </c>
      <c r="AF1573">
        <v>100000</v>
      </c>
      <c r="AG1573">
        <v>577568</v>
      </c>
      <c r="AH1573">
        <v>0</v>
      </c>
      <c r="AI1573">
        <v>385422</v>
      </c>
      <c r="AJ1573">
        <v>962991</v>
      </c>
      <c r="AK1573">
        <v>280307</v>
      </c>
      <c r="AL1573">
        <v>0</v>
      </c>
      <c r="AM1573">
        <v>0</v>
      </c>
      <c r="AN1573">
        <v>0</v>
      </c>
      <c r="AO1573">
        <v>0</v>
      </c>
      <c r="AP1573">
        <v>1243298</v>
      </c>
      <c r="AQ1573">
        <v>0</v>
      </c>
      <c r="AR1573">
        <v>36418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23359</v>
      </c>
      <c r="AZ1573">
        <v>0</v>
      </c>
      <c r="BA1573">
        <v>0</v>
      </c>
      <c r="BB1573">
        <v>45000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463530</v>
      </c>
      <c r="BN1573">
        <v>46350</v>
      </c>
      <c r="BO1573">
        <v>313020</v>
      </c>
      <c r="BP1573">
        <v>277730</v>
      </c>
      <c r="BQ1573">
        <v>55930</v>
      </c>
      <c r="BR1573">
        <v>13610</v>
      </c>
      <c r="BS1573">
        <v>54440</v>
      </c>
      <c r="BT1573">
        <v>0</v>
      </c>
      <c r="BU1573">
        <v>280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250134.935</v>
      </c>
      <c r="CH1573">
        <v>31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20</v>
      </c>
      <c r="DA1573">
        <v>0</v>
      </c>
      <c r="DB1573">
        <v>11</v>
      </c>
      <c r="DC1573">
        <v>31</v>
      </c>
      <c r="DD1573">
        <v>8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2</v>
      </c>
      <c r="DS1573">
        <v>2</v>
      </c>
      <c r="DV1573" s="2"/>
      <c r="DZ1573" t="b">
        <v>1</v>
      </c>
      <c r="EA1573" s="2" t="s">
        <v>192</v>
      </c>
      <c r="ED1573" s="3">
        <v>46235</v>
      </c>
      <c r="EE1573" s="3">
        <v>46265</v>
      </c>
      <c r="EF1573" s="2" t="s">
        <v>173</v>
      </c>
      <c r="EG1573" t="b">
        <v>1</v>
      </c>
      <c r="EH1573" s="2" t="s">
        <v>174</v>
      </c>
      <c r="EK1573" s="2"/>
    </row>
    <row r="1574" spans="1:141" ht="15">
      <c r="A1574" s="3">
        <v>46235</v>
      </c>
      <c r="B1574">
        <v>7200</v>
      </c>
      <c r="D1574" s="2"/>
      <c r="E1574" t="s">
        <v>170</v>
      </c>
      <c r="F1574" s="2" t="s">
        <v>171</v>
      </c>
      <c r="G1574">
        <v>24</v>
      </c>
      <c r="H1574" s="3">
        <v>35395</v>
      </c>
      <c r="J1574">
        <v>145990.25599999999</v>
      </c>
      <c r="K1574">
        <v>153490.23300000001</v>
      </c>
      <c r="L1574">
        <v>186242.52799999999</v>
      </c>
      <c r="M1574">
        <v>15</v>
      </c>
      <c r="N1574">
        <v>10</v>
      </c>
      <c r="O1574">
        <v>6</v>
      </c>
      <c r="P1574">
        <v>31</v>
      </c>
      <c r="Q1574">
        <v>100</v>
      </c>
      <c r="R1574">
        <v>100</v>
      </c>
      <c r="S1574">
        <v>6220434</v>
      </c>
      <c r="T1574">
        <v>1215140</v>
      </c>
      <c r="U1574">
        <v>5005294</v>
      </c>
      <c r="V1574">
        <v>29</v>
      </c>
      <c r="W1574">
        <v>4525697</v>
      </c>
      <c r="X1574">
        <v>0</v>
      </c>
      <c r="Y1574">
        <v>0</v>
      </c>
      <c r="Z1574">
        <v>7500</v>
      </c>
      <c r="AA1574">
        <v>217500</v>
      </c>
      <c r="AB1574">
        <v>0</v>
      </c>
      <c r="AC1574">
        <v>0</v>
      </c>
      <c r="AD1574">
        <v>0</v>
      </c>
      <c r="AE1574">
        <v>225000</v>
      </c>
      <c r="AF1574">
        <v>100000</v>
      </c>
      <c r="AG1574">
        <v>575588</v>
      </c>
      <c r="AH1574">
        <v>0</v>
      </c>
      <c r="AI1574">
        <v>453966</v>
      </c>
      <c r="AJ1574">
        <v>1029554</v>
      </c>
      <c r="AK1574">
        <v>261903</v>
      </c>
      <c r="AL1574">
        <v>0</v>
      </c>
      <c r="AM1574">
        <v>0</v>
      </c>
      <c r="AN1574">
        <v>0</v>
      </c>
      <c r="AO1574">
        <v>0</v>
      </c>
      <c r="AP1574">
        <v>1291457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23280</v>
      </c>
      <c r="AZ1574">
        <v>0</v>
      </c>
      <c r="BA1574">
        <v>0</v>
      </c>
      <c r="BB1574">
        <v>55000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445910</v>
      </c>
      <c r="BN1574">
        <v>44590</v>
      </c>
      <c r="BO1574">
        <v>313020</v>
      </c>
      <c r="BP1574">
        <v>277800</v>
      </c>
      <c r="BQ1574">
        <v>55980</v>
      </c>
      <c r="BR1574">
        <v>13580</v>
      </c>
      <c r="BS1574">
        <v>54260</v>
      </c>
      <c r="BT1574">
        <v>0</v>
      </c>
      <c r="BU1574">
        <v>10000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261494.598</v>
      </c>
      <c r="CH1574">
        <v>31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20</v>
      </c>
      <c r="DA1574">
        <v>0</v>
      </c>
      <c r="DB1574">
        <v>13</v>
      </c>
      <c r="DC1574">
        <v>33</v>
      </c>
      <c r="DD1574">
        <v>7.5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2</v>
      </c>
      <c r="DS1574">
        <v>2</v>
      </c>
      <c r="DV1574" s="2"/>
      <c r="DZ1574" t="b">
        <v>1</v>
      </c>
      <c r="EA1574" s="2" t="s">
        <v>192</v>
      </c>
      <c r="ED1574" s="3">
        <v>46235</v>
      </c>
      <c r="EE1574" s="3">
        <v>46265</v>
      </c>
      <c r="EF1574" s="2" t="s">
        <v>173</v>
      </c>
      <c r="EG1574" t="b">
        <v>1</v>
      </c>
      <c r="EH1574" s="2" t="s">
        <v>174</v>
      </c>
      <c r="EK1574" s="2"/>
    </row>
    <row r="1575" spans="1:141" ht="15">
      <c r="A1575" s="3">
        <v>46235</v>
      </c>
      <c r="B1575">
        <v>7200</v>
      </c>
      <c r="D1575" s="2"/>
      <c r="E1575" t="s">
        <v>170</v>
      </c>
      <c r="F1575" s="2" t="s">
        <v>171</v>
      </c>
      <c r="G1575">
        <v>19</v>
      </c>
      <c r="H1575" s="3">
        <v>36557</v>
      </c>
      <c r="J1575">
        <v>143872.25599999999</v>
      </c>
      <c r="K1575">
        <v>150622.23300000001</v>
      </c>
      <c r="L1575">
        <v>182824.82800000001</v>
      </c>
      <c r="M1575">
        <v>15</v>
      </c>
      <c r="N1575">
        <v>10</v>
      </c>
      <c r="O1575">
        <v>6</v>
      </c>
      <c r="P1575">
        <v>31</v>
      </c>
      <c r="Q1575">
        <v>100</v>
      </c>
      <c r="R1575">
        <v>100</v>
      </c>
      <c r="S1575">
        <v>5662322</v>
      </c>
      <c r="T1575">
        <v>1160322</v>
      </c>
      <c r="U1575">
        <v>4502000</v>
      </c>
      <c r="V1575">
        <v>26</v>
      </c>
      <c r="W1575">
        <v>4460039</v>
      </c>
      <c r="X1575">
        <v>0</v>
      </c>
      <c r="Y1575">
        <v>0</v>
      </c>
      <c r="Z1575">
        <v>7500</v>
      </c>
      <c r="AA1575">
        <v>195000</v>
      </c>
      <c r="AB1575">
        <v>0</v>
      </c>
      <c r="AC1575">
        <v>0</v>
      </c>
      <c r="AD1575">
        <v>0</v>
      </c>
      <c r="AE1575">
        <v>202500</v>
      </c>
      <c r="AF1575">
        <v>100000</v>
      </c>
      <c r="AG1575">
        <v>564833</v>
      </c>
      <c r="AH1575">
        <v>0</v>
      </c>
      <c r="AI1575">
        <v>257097</v>
      </c>
      <c r="AJ1575">
        <v>821930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821930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22853</v>
      </c>
      <c r="AZ1575">
        <v>0</v>
      </c>
      <c r="BA1575">
        <v>0</v>
      </c>
      <c r="BB1575">
        <v>55000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419710</v>
      </c>
      <c r="BN1575">
        <v>41970</v>
      </c>
      <c r="BO1575">
        <v>313020</v>
      </c>
      <c r="BP1575">
        <v>255830</v>
      </c>
      <c r="BQ1575">
        <v>50960</v>
      </c>
      <c r="BR1575">
        <v>13380</v>
      </c>
      <c r="BS1575">
        <v>53270</v>
      </c>
      <c r="BT1575">
        <v>4000</v>
      </c>
      <c r="BU1575">
        <v>8182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238065.065</v>
      </c>
      <c r="CH1575">
        <v>31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20</v>
      </c>
      <c r="DA1575">
        <v>0</v>
      </c>
      <c r="DB1575">
        <v>7.5</v>
      </c>
      <c r="DC1575">
        <v>27.5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2</v>
      </c>
      <c r="DS1575">
        <v>2</v>
      </c>
      <c r="DV1575" s="2"/>
      <c r="DZ1575" t="b">
        <v>1</v>
      </c>
      <c r="EA1575" s="2" t="s">
        <v>192</v>
      </c>
      <c r="ED1575" s="3">
        <v>46235</v>
      </c>
      <c r="EE1575" s="3">
        <v>46265</v>
      </c>
      <c r="EF1575" s="2" t="s">
        <v>173</v>
      </c>
      <c r="EG1575" t="b">
        <v>1</v>
      </c>
      <c r="EH1575" s="2" t="s">
        <v>174</v>
      </c>
      <c r="EK1575" s="2"/>
    </row>
    <row r="1576" spans="1:141" ht="15">
      <c r="A1576" s="3">
        <v>46235</v>
      </c>
      <c r="B1576">
        <v>7210</v>
      </c>
      <c r="D1576" s="2"/>
      <c r="E1576" t="s">
        <v>170</v>
      </c>
      <c r="F1576" s="2" t="s">
        <v>171</v>
      </c>
      <c r="G1576">
        <v>14</v>
      </c>
      <c r="H1576" s="3">
        <v>34869</v>
      </c>
      <c r="J1576">
        <v>141012.25599999999</v>
      </c>
      <c r="K1576">
        <v>149012.23300000001</v>
      </c>
      <c r="L1576">
        <v>177572.91099999999</v>
      </c>
      <c r="M1576">
        <v>15</v>
      </c>
      <c r="N1576">
        <v>10</v>
      </c>
      <c r="O1576">
        <v>6</v>
      </c>
      <c r="P1576">
        <v>31</v>
      </c>
      <c r="Q1576">
        <v>100</v>
      </c>
      <c r="R1576">
        <v>100</v>
      </c>
      <c r="S1576">
        <v>5580321</v>
      </c>
      <c r="T1576">
        <v>1130321</v>
      </c>
      <c r="U1576">
        <v>4450000</v>
      </c>
      <c r="V1576">
        <v>31</v>
      </c>
      <c r="W1576">
        <v>4371379</v>
      </c>
      <c r="X1576">
        <v>0</v>
      </c>
      <c r="Y1576">
        <v>0</v>
      </c>
      <c r="Z1576">
        <v>7500</v>
      </c>
      <c r="AA1576">
        <v>232500</v>
      </c>
      <c r="AB1576">
        <v>0</v>
      </c>
      <c r="AC1576">
        <v>0</v>
      </c>
      <c r="AD1576">
        <v>0</v>
      </c>
      <c r="AE1576">
        <v>240000</v>
      </c>
      <c r="AF1576">
        <v>0</v>
      </c>
      <c r="AG1576">
        <v>558795</v>
      </c>
      <c r="AH1576">
        <v>0</v>
      </c>
      <c r="AI1576">
        <v>332949</v>
      </c>
      <c r="AJ1576">
        <v>891745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891745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22197</v>
      </c>
      <c r="AZ1576">
        <v>0</v>
      </c>
      <c r="BA1576">
        <v>0</v>
      </c>
      <c r="BB1576">
        <v>55000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410110</v>
      </c>
      <c r="BN1576">
        <v>41010</v>
      </c>
      <c r="BO1576">
        <v>313020</v>
      </c>
      <c r="BP1576">
        <v>250770</v>
      </c>
      <c r="BQ1576">
        <v>50220</v>
      </c>
      <c r="BR1576">
        <v>13120</v>
      </c>
      <c r="BS1576">
        <v>51700</v>
      </c>
      <c r="BT1576">
        <v>0</v>
      </c>
      <c r="BU1576">
        <v>371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251655.13</v>
      </c>
      <c r="CH1576">
        <v>31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20</v>
      </c>
      <c r="DA1576">
        <v>0</v>
      </c>
      <c r="DB1576">
        <v>10</v>
      </c>
      <c r="DC1576">
        <v>30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2</v>
      </c>
      <c r="DS1576">
        <v>2</v>
      </c>
      <c r="DV1576" s="2"/>
      <c r="DZ1576" t="b">
        <v>1</v>
      </c>
      <c r="EA1576" s="2" t="s">
        <v>193</v>
      </c>
      <c r="ED1576" s="3">
        <v>46235</v>
      </c>
      <c r="EE1576" s="3">
        <v>46265</v>
      </c>
      <c r="EF1576" s="2" t="s">
        <v>173</v>
      </c>
      <c r="EG1576" t="b">
        <v>1</v>
      </c>
      <c r="EH1576" s="2" t="s">
        <v>174</v>
      </c>
      <c r="EK1576" s="2"/>
    </row>
    <row r="1577" spans="1:141" ht="15">
      <c r="A1577" s="3">
        <v>46235</v>
      </c>
      <c r="B1577">
        <v>7210</v>
      </c>
      <c r="D1577" s="2"/>
      <c r="E1577" t="s">
        <v>170</v>
      </c>
      <c r="F1577" s="2" t="s">
        <v>171</v>
      </c>
      <c r="G1577">
        <v>13</v>
      </c>
      <c r="H1577" s="3">
        <v>35079</v>
      </c>
      <c r="J1577">
        <v>140356.25599999999</v>
      </c>
      <c r="K1577">
        <v>148856.23300000001</v>
      </c>
      <c r="L1577">
        <v>177387.011</v>
      </c>
      <c r="M1577">
        <v>15</v>
      </c>
      <c r="N1577">
        <v>10</v>
      </c>
      <c r="O1577">
        <v>6</v>
      </c>
      <c r="P1577">
        <v>31</v>
      </c>
      <c r="Q1577">
        <v>100</v>
      </c>
      <c r="R1577">
        <v>100</v>
      </c>
      <c r="S1577">
        <v>5379467</v>
      </c>
      <c r="T1577">
        <v>986467</v>
      </c>
      <c r="U1577">
        <v>4393000</v>
      </c>
      <c r="V1577">
        <v>30</v>
      </c>
      <c r="W1577">
        <v>4351043</v>
      </c>
      <c r="X1577">
        <v>0</v>
      </c>
      <c r="Y1577">
        <v>0</v>
      </c>
      <c r="Z1577">
        <v>30000</v>
      </c>
      <c r="AA1577">
        <v>225000</v>
      </c>
      <c r="AB1577">
        <v>0</v>
      </c>
      <c r="AC1577">
        <v>0</v>
      </c>
      <c r="AD1577">
        <v>0</v>
      </c>
      <c r="AE1577">
        <v>255000</v>
      </c>
      <c r="AF1577">
        <v>0</v>
      </c>
      <c r="AG1577">
        <v>558210</v>
      </c>
      <c r="AH1577">
        <v>0</v>
      </c>
      <c r="AI1577">
        <v>133040</v>
      </c>
      <c r="AJ1577">
        <v>691251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691251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22173</v>
      </c>
      <c r="AZ1577">
        <v>0</v>
      </c>
      <c r="BA1577">
        <v>0</v>
      </c>
      <c r="BB1577">
        <v>50000</v>
      </c>
      <c r="BC1577">
        <v>0</v>
      </c>
      <c r="BD1577">
        <v>0</v>
      </c>
      <c r="BE1577">
        <v>10000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287740</v>
      </c>
      <c r="BN1577">
        <v>28770</v>
      </c>
      <c r="BO1577">
        <v>313020</v>
      </c>
      <c r="BP1577">
        <v>243160</v>
      </c>
      <c r="BQ1577">
        <v>48420</v>
      </c>
      <c r="BR1577">
        <v>13060</v>
      </c>
      <c r="BS1577">
        <v>51640</v>
      </c>
      <c r="BT1577">
        <v>0</v>
      </c>
      <c r="BU1577">
        <v>657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259642.065</v>
      </c>
      <c r="CH1577">
        <v>31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20</v>
      </c>
      <c r="DA1577">
        <v>0</v>
      </c>
      <c r="DB1577">
        <v>4</v>
      </c>
      <c r="DC1577">
        <v>24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2</v>
      </c>
      <c r="DS1577">
        <v>2</v>
      </c>
      <c r="DV1577" s="2"/>
      <c r="DZ1577" t="b">
        <v>1</v>
      </c>
      <c r="EA1577" s="2" t="s">
        <v>193</v>
      </c>
      <c r="ED1577" s="3">
        <v>46235</v>
      </c>
      <c r="EE1577" s="3">
        <v>46265</v>
      </c>
      <c r="EF1577" s="2" t="s">
        <v>173</v>
      </c>
      <c r="EG1577" t="b">
        <v>1</v>
      </c>
      <c r="EH1577" s="2" t="s">
        <v>174</v>
      </c>
      <c r="EK1577" s="2"/>
    </row>
    <row r="1578" spans="1:141" ht="15">
      <c r="A1578" s="3">
        <v>46235</v>
      </c>
      <c r="B1578">
        <v>7210</v>
      </c>
      <c r="D1578" s="2"/>
      <c r="E1578" t="s">
        <v>176</v>
      </c>
      <c r="F1578" s="2" t="s">
        <v>177</v>
      </c>
      <c r="G1578">
        <v>5</v>
      </c>
      <c r="H1578" s="3">
        <v>37963</v>
      </c>
      <c r="J1578">
        <v>114476</v>
      </c>
      <c r="K1578">
        <v>120226</v>
      </c>
      <c r="L1578">
        <v>143269.31700000001</v>
      </c>
      <c r="M1578">
        <v>15</v>
      </c>
      <c r="N1578">
        <v>10</v>
      </c>
      <c r="O1578">
        <v>6</v>
      </c>
      <c r="P1578">
        <v>31</v>
      </c>
      <c r="Q1578">
        <v>100</v>
      </c>
      <c r="R1578">
        <v>100</v>
      </c>
      <c r="S1578">
        <v>4744363</v>
      </c>
      <c r="T1578">
        <v>869363</v>
      </c>
      <c r="U1578">
        <v>3875000</v>
      </c>
      <c r="V1578">
        <v>22</v>
      </c>
      <c r="W1578">
        <v>3548756</v>
      </c>
      <c r="X1578">
        <v>0</v>
      </c>
      <c r="Y1578">
        <v>0</v>
      </c>
      <c r="Z1578">
        <v>7500</v>
      </c>
      <c r="AA1578">
        <v>165000</v>
      </c>
      <c r="AB1578">
        <v>0</v>
      </c>
      <c r="AC1578">
        <v>0</v>
      </c>
      <c r="AD1578">
        <v>0</v>
      </c>
      <c r="AE1578">
        <v>172500</v>
      </c>
      <c r="AF1578">
        <v>0</v>
      </c>
      <c r="AG1578">
        <v>450847</v>
      </c>
      <c r="AH1578">
        <v>0</v>
      </c>
      <c r="AI1578">
        <v>537259</v>
      </c>
      <c r="AJ1578">
        <v>988107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988107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35000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232400</v>
      </c>
      <c r="BN1578">
        <v>23240</v>
      </c>
      <c r="BO1578">
        <v>300810</v>
      </c>
      <c r="BP1578">
        <v>211630</v>
      </c>
      <c r="BQ1578">
        <v>42700</v>
      </c>
      <c r="BR1578">
        <v>10650</v>
      </c>
      <c r="BS1578">
        <v>41720</v>
      </c>
      <c r="BT1578">
        <v>0</v>
      </c>
      <c r="BU1578">
        <v>6213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210196.359</v>
      </c>
      <c r="CH1578">
        <v>31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20</v>
      </c>
      <c r="DA1578">
        <v>0</v>
      </c>
      <c r="DB1578">
        <v>20</v>
      </c>
      <c r="DC1578">
        <v>40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1.5</v>
      </c>
      <c r="DR1578">
        <v>2</v>
      </c>
      <c r="DS1578">
        <v>2</v>
      </c>
      <c r="DV1578" s="2"/>
      <c r="DZ1578" t="b">
        <v>1</v>
      </c>
      <c r="EA1578" s="2" t="s">
        <v>193</v>
      </c>
      <c r="ED1578" s="3">
        <v>46235</v>
      </c>
      <c r="EE1578" s="3">
        <v>46265</v>
      </c>
      <c r="EF1578" s="2" t="s">
        <v>173</v>
      </c>
      <c r="EG1578" t="b">
        <v>1</v>
      </c>
      <c r="EH1578" s="2" t="s">
        <v>174</v>
      </c>
      <c r="EK1578" s="2"/>
    </row>
    <row r="1579" spans="1:141" ht="15">
      <c r="A1579" s="3">
        <v>46235</v>
      </c>
      <c r="B1579">
        <v>7210</v>
      </c>
      <c r="D1579" s="2"/>
      <c r="E1579" t="s">
        <v>176</v>
      </c>
      <c r="F1579" s="2" t="s">
        <v>177</v>
      </c>
      <c r="G1579">
        <v>15</v>
      </c>
      <c r="H1579" s="3">
        <v>38096</v>
      </c>
      <c r="J1579">
        <v>121088</v>
      </c>
      <c r="K1579">
        <v>126588</v>
      </c>
      <c r="L1579">
        <v>150850.70000000001</v>
      </c>
      <c r="M1579">
        <v>15</v>
      </c>
      <c r="N1579">
        <v>10</v>
      </c>
      <c r="O1579">
        <v>6</v>
      </c>
      <c r="P1579">
        <v>31</v>
      </c>
      <c r="Q1579">
        <v>100</v>
      </c>
      <c r="R1579">
        <v>100</v>
      </c>
      <c r="S1579">
        <v>5122722</v>
      </c>
      <c r="T1579">
        <v>1053910</v>
      </c>
      <c r="U1579">
        <v>4068812</v>
      </c>
      <c r="V1579">
        <v>22</v>
      </c>
      <c r="W1579">
        <v>3753728</v>
      </c>
      <c r="X1579">
        <v>0</v>
      </c>
      <c r="Y1579">
        <v>0</v>
      </c>
      <c r="Z1579">
        <v>0</v>
      </c>
      <c r="AA1579">
        <v>165000</v>
      </c>
      <c r="AB1579">
        <v>0</v>
      </c>
      <c r="AC1579">
        <v>0</v>
      </c>
      <c r="AD1579">
        <v>0</v>
      </c>
      <c r="AE1579">
        <v>165000</v>
      </c>
      <c r="AF1579">
        <v>0</v>
      </c>
      <c r="AG1579">
        <v>474705</v>
      </c>
      <c r="AH1579">
        <v>0</v>
      </c>
      <c r="AI1579">
        <v>226276</v>
      </c>
      <c r="AJ1579">
        <v>700981</v>
      </c>
      <c r="AK1579">
        <v>226276</v>
      </c>
      <c r="AL1579">
        <v>0</v>
      </c>
      <c r="AM1579">
        <v>222881</v>
      </c>
      <c r="AN1579">
        <v>0</v>
      </c>
      <c r="AO1579">
        <v>25000</v>
      </c>
      <c r="AP1579">
        <v>1175138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18856</v>
      </c>
      <c r="AZ1579">
        <v>0</v>
      </c>
      <c r="BA1579">
        <v>0</v>
      </c>
      <c r="BB1579">
        <v>10000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363650</v>
      </c>
      <c r="BN1579">
        <v>36360</v>
      </c>
      <c r="BO1579">
        <v>313020</v>
      </c>
      <c r="BP1579">
        <v>225580</v>
      </c>
      <c r="BQ1579">
        <v>46100</v>
      </c>
      <c r="BR1579">
        <v>11270</v>
      </c>
      <c r="BS1579">
        <v>43930</v>
      </c>
      <c r="BT1579">
        <v>4000</v>
      </c>
      <c r="BU1579">
        <v>10000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224313.076</v>
      </c>
      <c r="CH1579">
        <v>31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5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20</v>
      </c>
      <c r="DA1579">
        <v>0</v>
      </c>
      <c r="DB1579">
        <v>8</v>
      </c>
      <c r="DC1579">
        <v>28</v>
      </c>
      <c r="DD1579">
        <v>8</v>
      </c>
      <c r="DE1579">
        <v>0</v>
      </c>
      <c r="DF1579">
        <v>19.7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0.5</v>
      </c>
      <c r="DQ1579">
        <v>0</v>
      </c>
      <c r="DR1579">
        <v>2</v>
      </c>
      <c r="DS1579">
        <v>2</v>
      </c>
      <c r="DV1579" s="2"/>
      <c r="DZ1579" t="b">
        <v>1</v>
      </c>
      <c r="EA1579" s="2" t="s">
        <v>193</v>
      </c>
      <c r="ED1579" s="3">
        <v>46235</v>
      </c>
      <c r="EE1579" s="3">
        <v>46265</v>
      </c>
      <c r="EF1579" s="2" t="s">
        <v>173</v>
      </c>
      <c r="EG1579" t="b">
        <v>1</v>
      </c>
      <c r="EH1579" s="2" t="s">
        <v>174</v>
      </c>
      <c r="EK1579" s="2"/>
    </row>
    <row r="1580" spans="1:141" ht="15">
      <c r="A1580" s="3">
        <v>46235</v>
      </c>
      <c r="B1580">
        <v>7220</v>
      </c>
      <c r="D1580" s="2"/>
      <c r="E1580" t="s">
        <v>170</v>
      </c>
      <c r="F1580" s="2" t="s">
        <v>171</v>
      </c>
      <c r="G1580">
        <v>7</v>
      </c>
      <c r="H1580" s="3">
        <v>35059</v>
      </c>
      <c r="J1580">
        <v>135550.25599999999</v>
      </c>
      <c r="K1580">
        <v>143300.23300000001</v>
      </c>
      <c r="L1580">
        <v>170766.111</v>
      </c>
      <c r="M1580">
        <v>15</v>
      </c>
      <c r="N1580">
        <v>10</v>
      </c>
      <c r="O1580">
        <v>6</v>
      </c>
      <c r="P1580">
        <v>31</v>
      </c>
      <c r="Q1580">
        <v>100</v>
      </c>
      <c r="R1580">
        <v>100</v>
      </c>
      <c r="S1580">
        <v>6220457</v>
      </c>
      <c r="T1580">
        <v>1226457</v>
      </c>
      <c r="U1580">
        <v>4994000</v>
      </c>
      <c r="V1580">
        <v>30</v>
      </c>
      <c r="W1580">
        <v>4202057</v>
      </c>
      <c r="X1580">
        <v>0</v>
      </c>
      <c r="Y1580">
        <v>0</v>
      </c>
      <c r="Z1580">
        <v>7500</v>
      </c>
      <c r="AA1580">
        <v>225000</v>
      </c>
      <c r="AB1580">
        <v>0</v>
      </c>
      <c r="AC1580">
        <v>0</v>
      </c>
      <c r="AD1580">
        <v>0</v>
      </c>
      <c r="AE1580">
        <v>232500</v>
      </c>
      <c r="AF1580">
        <v>0</v>
      </c>
      <c r="AG1580">
        <v>537375</v>
      </c>
      <c r="AH1580">
        <v>0</v>
      </c>
      <c r="AI1580">
        <v>448261</v>
      </c>
      <c r="AJ1580">
        <v>985636</v>
      </c>
      <c r="AK1580">
        <v>256149</v>
      </c>
      <c r="AL1580">
        <v>0</v>
      </c>
      <c r="AM1580">
        <v>427769</v>
      </c>
      <c r="AN1580">
        <v>0</v>
      </c>
      <c r="AO1580">
        <v>50000</v>
      </c>
      <c r="AP1580">
        <v>1719554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21346</v>
      </c>
      <c r="AZ1580">
        <v>0</v>
      </c>
      <c r="BA1580">
        <v>0</v>
      </c>
      <c r="BB1580">
        <v>45000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464800</v>
      </c>
      <c r="BN1580">
        <v>46480</v>
      </c>
      <c r="BO1580">
        <v>313020</v>
      </c>
      <c r="BP1580">
        <v>278680</v>
      </c>
      <c r="BQ1580">
        <v>55980</v>
      </c>
      <c r="BR1580">
        <v>12610</v>
      </c>
      <c r="BS1580">
        <v>49710</v>
      </c>
      <c r="BT1580">
        <v>5000</v>
      </c>
      <c r="BU1580">
        <v>177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280699.20699999999</v>
      </c>
      <c r="CH1580">
        <v>31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10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20</v>
      </c>
      <c r="DA1580">
        <v>0</v>
      </c>
      <c r="DB1580">
        <v>14</v>
      </c>
      <c r="DC1580">
        <v>34</v>
      </c>
      <c r="DD1580">
        <v>8</v>
      </c>
      <c r="DE1580">
        <v>0</v>
      </c>
      <c r="DF1580">
        <v>33.4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2</v>
      </c>
      <c r="DS1580">
        <v>2</v>
      </c>
      <c r="DV1580" s="2"/>
      <c r="DZ1580" t="b">
        <v>1</v>
      </c>
      <c r="EA1580" s="2" t="s">
        <v>194</v>
      </c>
      <c r="ED1580" s="3">
        <v>46235</v>
      </c>
      <c r="EE1580" s="3">
        <v>46265</v>
      </c>
      <c r="EF1580" s="2" t="s">
        <v>173</v>
      </c>
      <c r="EG1580" t="b">
        <v>1</v>
      </c>
      <c r="EH1580" s="2" t="s">
        <v>174</v>
      </c>
      <c r="EK1580" s="2"/>
    </row>
    <row r="1581" spans="1:141" ht="15">
      <c r="A1581" s="3">
        <v>46235</v>
      </c>
      <c r="B1581">
        <v>7220</v>
      </c>
      <c r="D1581" s="2"/>
      <c r="E1581" t="s">
        <v>170</v>
      </c>
      <c r="F1581" s="2" t="s">
        <v>171</v>
      </c>
      <c r="G1581">
        <v>9</v>
      </c>
      <c r="H1581" s="3">
        <v>35219</v>
      </c>
      <c r="J1581">
        <v>137261.25599999999</v>
      </c>
      <c r="K1581">
        <v>145011.23300000001</v>
      </c>
      <c r="L1581">
        <v>172805.05300000001</v>
      </c>
      <c r="M1581">
        <v>15</v>
      </c>
      <c r="N1581">
        <v>10</v>
      </c>
      <c r="O1581">
        <v>6</v>
      </c>
      <c r="P1581">
        <v>31</v>
      </c>
      <c r="Q1581">
        <v>100</v>
      </c>
      <c r="R1581">
        <v>100</v>
      </c>
      <c r="S1581">
        <v>6802102</v>
      </c>
      <c r="T1581">
        <v>1523102</v>
      </c>
      <c r="U1581">
        <v>5279000</v>
      </c>
      <c r="V1581">
        <v>30</v>
      </c>
      <c r="W1581">
        <v>4255098</v>
      </c>
      <c r="X1581">
        <v>0</v>
      </c>
      <c r="Y1581">
        <v>0</v>
      </c>
      <c r="Z1581">
        <v>7500</v>
      </c>
      <c r="AA1581">
        <v>225000</v>
      </c>
      <c r="AB1581">
        <v>0</v>
      </c>
      <c r="AC1581">
        <v>0</v>
      </c>
      <c r="AD1581">
        <v>0</v>
      </c>
      <c r="AE1581">
        <v>232500</v>
      </c>
      <c r="AF1581">
        <v>0</v>
      </c>
      <c r="AG1581">
        <v>543792</v>
      </c>
      <c r="AH1581">
        <v>0</v>
      </c>
      <c r="AI1581">
        <v>842424</v>
      </c>
      <c r="AJ1581">
        <v>1386216</v>
      </c>
      <c r="AK1581">
        <v>259207</v>
      </c>
      <c r="AL1581">
        <v>0</v>
      </c>
      <c r="AM1581">
        <v>562480</v>
      </c>
      <c r="AN1581">
        <v>0</v>
      </c>
      <c r="AO1581">
        <v>50000</v>
      </c>
      <c r="AP1581">
        <v>2257903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21601</v>
      </c>
      <c r="AZ1581">
        <v>0</v>
      </c>
      <c r="BA1581">
        <v>0</v>
      </c>
      <c r="BB1581">
        <v>35000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689080</v>
      </c>
      <c r="BN1581">
        <v>68900</v>
      </c>
      <c r="BO1581">
        <v>313020</v>
      </c>
      <c r="BP1581">
        <v>296950</v>
      </c>
      <c r="BQ1581">
        <v>61220</v>
      </c>
      <c r="BR1581">
        <v>12770</v>
      </c>
      <c r="BS1581">
        <v>50310</v>
      </c>
      <c r="BT1581">
        <v>0</v>
      </c>
      <c r="BU1581">
        <v>8852</v>
      </c>
      <c r="BV1581">
        <v>0</v>
      </c>
      <c r="BW1581">
        <v>0</v>
      </c>
      <c r="BX1581">
        <v>0</v>
      </c>
      <c r="BY1581">
        <v>22000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298619.446</v>
      </c>
      <c r="CH1581">
        <v>31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10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20</v>
      </c>
      <c r="DA1581">
        <v>0</v>
      </c>
      <c r="DB1581">
        <v>26</v>
      </c>
      <c r="DC1581">
        <v>46</v>
      </c>
      <c r="DD1581">
        <v>8</v>
      </c>
      <c r="DE1581">
        <v>0</v>
      </c>
      <c r="DF1581">
        <v>43.4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2</v>
      </c>
      <c r="DS1581">
        <v>2</v>
      </c>
      <c r="DV1581" s="2"/>
      <c r="DZ1581" t="b">
        <v>1</v>
      </c>
      <c r="EA1581" s="2" t="s">
        <v>194</v>
      </c>
      <c r="ED1581" s="3">
        <v>46235</v>
      </c>
      <c r="EE1581" s="3">
        <v>46265</v>
      </c>
      <c r="EF1581" s="2" t="s">
        <v>173</v>
      </c>
      <c r="EG1581" t="b">
        <v>1</v>
      </c>
      <c r="EH1581" s="2" t="s">
        <v>174</v>
      </c>
      <c r="EK1581" s="2"/>
    </row>
    <row r="1582" spans="1:141" ht="15">
      <c r="A1582" s="3">
        <v>46235</v>
      </c>
      <c r="B1582">
        <v>7220</v>
      </c>
      <c r="D1582" s="2"/>
      <c r="E1582" t="s">
        <v>170</v>
      </c>
      <c r="F1582" s="2" t="s">
        <v>171</v>
      </c>
      <c r="G1582">
        <v>4</v>
      </c>
      <c r="H1582" s="3">
        <v>35444</v>
      </c>
      <c r="J1582">
        <v>132775.25599999999</v>
      </c>
      <c r="K1582">
        <v>140025.23300000001</v>
      </c>
      <c r="L1582">
        <v>166863.40299999999</v>
      </c>
      <c r="M1582">
        <v>15</v>
      </c>
      <c r="N1582">
        <v>10</v>
      </c>
      <c r="O1582">
        <v>6</v>
      </c>
      <c r="P1582">
        <v>31</v>
      </c>
      <c r="Q1582">
        <v>100</v>
      </c>
      <c r="R1582">
        <v>100</v>
      </c>
      <c r="S1582">
        <v>5356201</v>
      </c>
      <c r="T1582">
        <v>968880</v>
      </c>
      <c r="U1582">
        <v>4387321</v>
      </c>
      <c r="V1582">
        <v>29</v>
      </c>
      <c r="W1582">
        <v>4116032</v>
      </c>
      <c r="X1582">
        <v>0</v>
      </c>
      <c r="Y1582">
        <v>0</v>
      </c>
      <c r="Z1582">
        <v>0</v>
      </c>
      <c r="AA1582">
        <v>217500</v>
      </c>
      <c r="AB1582">
        <v>0</v>
      </c>
      <c r="AC1582">
        <v>0</v>
      </c>
      <c r="AD1582">
        <v>0</v>
      </c>
      <c r="AE1582">
        <v>217500</v>
      </c>
      <c r="AF1582">
        <v>0</v>
      </c>
      <c r="AG1582">
        <v>525094</v>
      </c>
      <c r="AH1582">
        <v>0</v>
      </c>
      <c r="AI1582">
        <v>0</v>
      </c>
      <c r="AJ1582">
        <v>525094</v>
      </c>
      <c r="AK1582">
        <v>250295</v>
      </c>
      <c r="AL1582">
        <v>0</v>
      </c>
      <c r="AM1582">
        <v>146422</v>
      </c>
      <c r="AN1582">
        <v>0</v>
      </c>
      <c r="AO1582">
        <v>25000</v>
      </c>
      <c r="AP1582">
        <v>946811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20858</v>
      </c>
      <c r="AZ1582">
        <v>0</v>
      </c>
      <c r="BA1582">
        <v>0</v>
      </c>
      <c r="BB1582">
        <v>55000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280260</v>
      </c>
      <c r="BN1582">
        <v>28020</v>
      </c>
      <c r="BO1582">
        <v>313020</v>
      </c>
      <c r="BP1582">
        <v>238440</v>
      </c>
      <c r="BQ1582">
        <v>48210</v>
      </c>
      <c r="BR1582">
        <v>12350</v>
      </c>
      <c r="BS1582">
        <v>48580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267105.315</v>
      </c>
      <c r="CH1582">
        <v>31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5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20</v>
      </c>
      <c r="DA1582">
        <v>0</v>
      </c>
      <c r="DB1582">
        <v>0</v>
      </c>
      <c r="DC1582">
        <v>20</v>
      </c>
      <c r="DD1582">
        <v>8</v>
      </c>
      <c r="DE1582">
        <v>0</v>
      </c>
      <c r="DF1582">
        <v>11.7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2</v>
      </c>
      <c r="DS1582">
        <v>2</v>
      </c>
      <c r="DV1582" s="2"/>
      <c r="DZ1582" t="b">
        <v>1</v>
      </c>
      <c r="EA1582" s="2" t="s">
        <v>194</v>
      </c>
      <c r="ED1582" s="3">
        <v>46235</v>
      </c>
      <c r="EE1582" s="3">
        <v>46265</v>
      </c>
      <c r="EF1582" s="2" t="s">
        <v>173</v>
      </c>
      <c r="EG1582" t="b">
        <v>1</v>
      </c>
      <c r="EH1582" s="2" t="s">
        <v>174</v>
      </c>
      <c r="EK1582" s="2"/>
    </row>
    <row r="1583" spans="1:141" ht="15">
      <c r="A1583" s="3">
        <v>46235</v>
      </c>
      <c r="B1583">
        <v>7220</v>
      </c>
      <c r="D1583" s="2"/>
      <c r="E1583" t="s">
        <v>176</v>
      </c>
      <c r="F1583" s="2" t="s">
        <v>177</v>
      </c>
      <c r="G1583">
        <v>9</v>
      </c>
      <c r="H1583" s="3">
        <v>36549</v>
      </c>
      <c r="J1583">
        <v>117499</v>
      </c>
      <c r="K1583">
        <v>124374</v>
      </c>
      <c r="L1583">
        <v>148212.35</v>
      </c>
      <c r="M1583">
        <v>15</v>
      </c>
      <c r="N1583">
        <v>10</v>
      </c>
      <c r="O1583">
        <v>6</v>
      </c>
      <c r="P1583">
        <v>31</v>
      </c>
      <c r="Q1583">
        <v>100</v>
      </c>
      <c r="R1583">
        <v>100</v>
      </c>
      <c r="S1583">
        <v>5045925</v>
      </c>
      <c r="T1583">
        <v>904200</v>
      </c>
      <c r="U1583">
        <v>4141725</v>
      </c>
      <c r="V1583">
        <v>26</v>
      </c>
      <c r="W1583">
        <v>3642469</v>
      </c>
      <c r="X1583">
        <v>0</v>
      </c>
      <c r="Y1583">
        <v>0</v>
      </c>
      <c r="Z1583">
        <v>11250</v>
      </c>
      <c r="AA1583">
        <v>195000</v>
      </c>
      <c r="AB1583">
        <v>0</v>
      </c>
      <c r="AC1583">
        <v>0</v>
      </c>
      <c r="AD1583">
        <v>0</v>
      </c>
      <c r="AE1583">
        <v>206250</v>
      </c>
      <c r="AF1583">
        <v>0</v>
      </c>
      <c r="AG1583">
        <v>466402</v>
      </c>
      <c r="AH1583">
        <v>0</v>
      </c>
      <c r="AI1583">
        <v>277898</v>
      </c>
      <c r="AJ1583">
        <v>744300</v>
      </c>
      <c r="AK1583">
        <v>0</v>
      </c>
      <c r="AL1583">
        <v>0</v>
      </c>
      <c r="AM1583">
        <v>323028</v>
      </c>
      <c r="AN1583">
        <v>0</v>
      </c>
      <c r="AO1583">
        <v>45000</v>
      </c>
      <c r="AP1583">
        <v>1112328</v>
      </c>
      <c r="AQ1583">
        <v>0</v>
      </c>
      <c r="AR1583">
        <v>21351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18527</v>
      </c>
      <c r="AZ1583">
        <v>0</v>
      </c>
      <c r="BA1583">
        <v>0</v>
      </c>
      <c r="BB1583">
        <v>45000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240210</v>
      </c>
      <c r="BN1583">
        <v>24020</v>
      </c>
      <c r="BO1583">
        <v>313020</v>
      </c>
      <c r="BP1583">
        <v>227460</v>
      </c>
      <c r="BQ1583">
        <v>45410</v>
      </c>
      <c r="BR1583">
        <v>10930</v>
      </c>
      <c r="BS1583">
        <v>43150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245500.522</v>
      </c>
      <c r="CH1583">
        <v>31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9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20</v>
      </c>
      <c r="DA1583">
        <v>0</v>
      </c>
      <c r="DB1583">
        <v>10</v>
      </c>
      <c r="DC1583">
        <v>30</v>
      </c>
      <c r="DD1583">
        <v>0</v>
      </c>
      <c r="DE1583">
        <v>0</v>
      </c>
      <c r="DF1583">
        <v>29.06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0.5</v>
      </c>
      <c r="DR1583">
        <v>2</v>
      </c>
      <c r="DS1583">
        <v>2</v>
      </c>
      <c r="DV1583" s="2"/>
      <c r="DZ1583" t="b">
        <v>1</v>
      </c>
      <c r="EA1583" s="2" t="s">
        <v>194</v>
      </c>
      <c r="ED1583" s="3">
        <v>46235</v>
      </c>
      <c r="EE1583" s="3">
        <v>46265</v>
      </c>
      <c r="EF1583" s="2" t="s">
        <v>173</v>
      </c>
      <c r="EG1583" t="b">
        <v>1</v>
      </c>
      <c r="EH1583" s="2" t="s">
        <v>174</v>
      </c>
      <c r="EK1583" s="2"/>
    </row>
    <row r="1584" spans="1:141" ht="15">
      <c r="A1584" s="3">
        <v>46235</v>
      </c>
      <c r="B1584">
        <v>7220</v>
      </c>
      <c r="D1584" s="2"/>
      <c r="E1584" t="s">
        <v>176</v>
      </c>
      <c r="F1584" s="2" t="s">
        <v>177</v>
      </c>
      <c r="G1584">
        <v>5</v>
      </c>
      <c r="H1584" s="3">
        <v>37683</v>
      </c>
      <c r="J1584">
        <v>114476</v>
      </c>
      <c r="K1584">
        <v>120476</v>
      </c>
      <c r="L1584">
        <v>143567.23300000001</v>
      </c>
      <c r="M1584">
        <v>15</v>
      </c>
      <c r="N1584">
        <v>10</v>
      </c>
      <c r="O1584">
        <v>6</v>
      </c>
      <c r="P1584">
        <v>31</v>
      </c>
      <c r="Q1584">
        <v>100</v>
      </c>
      <c r="R1584">
        <v>100</v>
      </c>
      <c r="S1584">
        <v>4890316</v>
      </c>
      <c r="T1584">
        <v>980316</v>
      </c>
      <c r="U1584">
        <v>3910000</v>
      </c>
      <c r="V1584">
        <v>23</v>
      </c>
      <c r="W1584">
        <v>3548756</v>
      </c>
      <c r="X1584">
        <v>0</v>
      </c>
      <c r="Y1584">
        <v>0</v>
      </c>
      <c r="Z1584">
        <v>7500</v>
      </c>
      <c r="AA1584">
        <v>172500</v>
      </c>
      <c r="AB1584">
        <v>0</v>
      </c>
      <c r="AC1584">
        <v>0</v>
      </c>
      <c r="AD1584">
        <v>0</v>
      </c>
      <c r="AE1584">
        <v>180000</v>
      </c>
      <c r="AF1584">
        <v>0</v>
      </c>
      <c r="AG1584">
        <v>451785</v>
      </c>
      <c r="AH1584">
        <v>0</v>
      </c>
      <c r="AI1584">
        <v>107675</v>
      </c>
      <c r="AJ1584">
        <v>559460</v>
      </c>
      <c r="AK1584">
        <v>215350</v>
      </c>
      <c r="AL1584">
        <v>179459</v>
      </c>
      <c r="AM1584">
        <v>149345</v>
      </c>
      <c r="AN1584">
        <v>0</v>
      </c>
      <c r="AO1584">
        <v>25000</v>
      </c>
      <c r="AP1584">
        <v>1128614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17946</v>
      </c>
      <c r="AZ1584">
        <v>0</v>
      </c>
      <c r="BA1584">
        <v>0</v>
      </c>
      <c r="BB1584">
        <v>15000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311790</v>
      </c>
      <c r="BN1584">
        <v>31170</v>
      </c>
      <c r="BO1584">
        <v>313020</v>
      </c>
      <c r="BP1584">
        <v>220390</v>
      </c>
      <c r="BQ1584">
        <v>44010</v>
      </c>
      <c r="BR1584">
        <v>10650</v>
      </c>
      <c r="BS1584">
        <v>41800</v>
      </c>
      <c r="BT1584">
        <v>0</v>
      </c>
      <c r="BU1584">
        <v>7486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235080.935</v>
      </c>
      <c r="CH1584">
        <v>31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5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20</v>
      </c>
      <c r="DA1584">
        <v>0</v>
      </c>
      <c r="DB1584">
        <v>4</v>
      </c>
      <c r="DC1584">
        <v>24</v>
      </c>
      <c r="DD1584">
        <v>8</v>
      </c>
      <c r="DE1584">
        <v>5</v>
      </c>
      <c r="DF1584">
        <v>13.87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2</v>
      </c>
      <c r="DS1584">
        <v>2</v>
      </c>
      <c r="DV1584" s="2"/>
      <c r="DZ1584" t="b">
        <v>1</v>
      </c>
      <c r="EA1584" s="2" t="s">
        <v>194</v>
      </c>
      <c r="ED1584" s="3">
        <v>46235</v>
      </c>
      <c r="EE1584" s="3">
        <v>46265</v>
      </c>
      <c r="EF1584" s="2" t="s">
        <v>173</v>
      </c>
      <c r="EG1584" t="b">
        <v>1</v>
      </c>
      <c r="EH1584" s="2" t="s">
        <v>174</v>
      </c>
      <c r="EK1584" s="2"/>
    </row>
    <row r="1585" spans="1:141" ht="15">
      <c r="A1585" s="3">
        <v>46235</v>
      </c>
      <c r="B1585">
        <v>7220</v>
      </c>
      <c r="D1585" s="2"/>
      <c r="E1585" t="s">
        <v>176</v>
      </c>
      <c r="F1585" s="2" t="s">
        <v>177</v>
      </c>
      <c r="G1585">
        <v>16</v>
      </c>
      <c r="H1585" s="3">
        <v>37921</v>
      </c>
      <c r="J1585">
        <v>121577</v>
      </c>
      <c r="K1585">
        <v>127077</v>
      </c>
      <c r="L1585">
        <v>151433.42499999999</v>
      </c>
      <c r="M1585">
        <v>15</v>
      </c>
      <c r="N1585">
        <v>10</v>
      </c>
      <c r="O1585">
        <v>6</v>
      </c>
      <c r="P1585">
        <v>31</v>
      </c>
      <c r="Q1585">
        <v>100</v>
      </c>
      <c r="R1585">
        <v>100</v>
      </c>
      <c r="S1585">
        <v>5108113</v>
      </c>
      <c r="T1585">
        <v>978113</v>
      </c>
      <c r="U1585">
        <v>4130000</v>
      </c>
      <c r="V1585">
        <v>22</v>
      </c>
      <c r="W1585">
        <v>3768887</v>
      </c>
      <c r="X1585">
        <v>0</v>
      </c>
      <c r="Y1585">
        <v>0</v>
      </c>
      <c r="Z1585">
        <v>0</v>
      </c>
      <c r="AA1585">
        <v>165000</v>
      </c>
      <c r="AB1585">
        <v>0</v>
      </c>
      <c r="AC1585">
        <v>0</v>
      </c>
      <c r="AD1585">
        <v>0</v>
      </c>
      <c r="AE1585">
        <v>165000</v>
      </c>
      <c r="AF1585">
        <v>0</v>
      </c>
      <c r="AG1585">
        <v>476538</v>
      </c>
      <c r="AH1585">
        <v>0</v>
      </c>
      <c r="AI1585">
        <v>0</v>
      </c>
      <c r="AJ1585">
        <v>476538</v>
      </c>
      <c r="AK1585">
        <v>454300</v>
      </c>
      <c r="AL1585">
        <v>0</v>
      </c>
      <c r="AM1585">
        <v>159459</v>
      </c>
      <c r="AN1585">
        <v>0</v>
      </c>
      <c r="AO1585">
        <v>30000</v>
      </c>
      <c r="AP1585">
        <v>1120297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18929</v>
      </c>
      <c r="AZ1585">
        <v>0</v>
      </c>
      <c r="BA1585">
        <v>0</v>
      </c>
      <c r="BB1585">
        <v>35000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301160</v>
      </c>
      <c r="BN1585">
        <v>30110</v>
      </c>
      <c r="BO1585">
        <v>313020</v>
      </c>
      <c r="BP1585">
        <v>228060</v>
      </c>
      <c r="BQ1585">
        <v>45970</v>
      </c>
      <c r="BR1585">
        <v>11310</v>
      </c>
      <c r="BS1585">
        <v>44100</v>
      </c>
      <c r="BT1585">
        <v>0</v>
      </c>
      <c r="BU1585">
        <v>4383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242096.902</v>
      </c>
      <c r="CH1585">
        <v>31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6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20</v>
      </c>
      <c r="DA1585">
        <v>0</v>
      </c>
      <c r="DB1585">
        <v>0</v>
      </c>
      <c r="DC1585">
        <v>20</v>
      </c>
      <c r="DD1585">
        <v>16</v>
      </c>
      <c r="DE1585">
        <v>0</v>
      </c>
      <c r="DF1585">
        <v>14.04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2</v>
      </c>
      <c r="DS1585">
        <v>2</v>
      </c>
      <c r="DV1585" s="2"/>
      <c r="DZ1585" t="b">
        <v>1</v>
      </c>
      <c r="EA1585" s="2" t="s">
        <v>194</v>
      </c>
      <c r="ED1585" s="3">
        <v>46235</v>
      </c>
      <c r="EE1585" s="3">
        <v>46265</v>
      </c>
      <c r="EF1585" s="2" t="s">
        <v>173</v>
      </c>
      <c r="EG1585" t="b">
        <v>1</v>
      </c>
      <c r="EH1585" s="2" t="s">
        <v>174</v>
      </c>
      <c r="EK1585" s="2"/>
    </row>
    <row r="1586" spans="1:141" ht="15">
      <c r="A1586" s="3">
        <v>46235</v>
      </c>
      <c r="B1586">
        <v>7220</v>
      </c>
      <c r="D1586" s="2"/>
      <c r="E1586" t="s">
        <v>176</v>
      </c>
      <c r="F1586" s="2" t="s">
        <v>177</v>
      </c>
      <c r="G1586">
        <v>7</v>
      </c>
      <c r="H1586" s="3">
        <v>38224</v>
      </c>
      <c r="J1586">
        <v>116033</v>
      </c>
      <c r="K1586">
        <v>121908</v>
      </c>
      <c r="L1586">
        <v>145273.70000000001</v>
      </c>
      <c r="M1586">
        <v>15</v>
      </c>
      <c r="N1586">
        <v>10</v>
      </c>
      <c r="O1586">
        <v>6</v>
      </c>
      <c r="P1586">
        <v>31</v>
      </c>
      <c r="Q1586">
        <v>100</v>
      </c>
      <c r="R1586">
        <v>100</v>
      </c>
      <c r="S1586">
        <v>4969885</v>
      </c>
      <c r="T1586">
        <v>940890</v>
      </c>
      <c r="U1586">
        <v>4028995</v>
      </c>
      <c r="V1586">
        <v>22</v>
      </c>
      <c r="W1586">
        <v>3597023</v>
      </c>
      <c r="X1586">
        <v>0</v>
      </c>
      <c r="Y1586">
        <v>0</v>
      </c>
      <c r="Z1586">
        <v>11250</v>
      </c>
      <c r="AA1586">
        <v>165000</v>
      </c>
      <c r="AB1586">
        <v>0</v>
      </c>
      <c r="AC1586">
        <v>0</v>
      </c>
      <c r="AD1586">
        <v>0</v>
      </c>
      <c r="AE1586">
        <v>176250</v>
      </c>
      <c r="AF1586">
        <v>0</v>
      </c>
      <c r="AG1586">
        <v>457155</v>
      </c>
      <c r="AH1586">
        <v>0</v>
      </c>
      <c r="AI1586">
        <v>272388</v>
      </c>
      <c r="AJ1586">
        <v>729543</v>
      </c>
      <c r="AK1586">
        <v>0</v>
      </c>
      <c r="AL1586">
        <v>0</v>
      </c>
      <c r="AM1586">
        <v>363910</v>
      </c>
      <c r="AN1586">
        <v>0</v>
      </c>
      <c r="AO1586">
        <v>50000</v>
      </c>
      <c r="AP1586">
        <v>1143453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18159</v>
      </c>
      <c r="AZ1586">
        <v>0</v>
      </c>
      <c r="BA1586">
        <v>0</v>
      </c>
      <c r="BB1586">
        <v>35000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282580</v>
      </c>
      <c r="BN1586">
        <v>28250</v>
      </c>
      <c r="BO1586">
        <v>305560</v>
      </c>
      <c r="BP1586">
        <v>219170</v>
      </c>
      <c r="BQ1586">
        <v>44730</v>
      </c>
      <c r="BR1586">
        <v>10800</v>
      </c>
      <c r="BS1586">
        <v>42300</v>
      </c>
      <c r="BT1586">
        <v>0</v>
      </c>
      <c r="BU1586">
        <v>7500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211137.598</v>
      </c>
      <c r="CH1586">
        <v>31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10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20</v>
      </c>
      <c r="DA1586">
        <v>0</v>
      </c>
      <c r="DB1586">
        <v>10</v>
      </c>
      <c r="DC1586">
        <v>30</v>
      </c>
      <c r="DD1586">
        <v>0</v>
      </c>
      <c r="DE1586">
        <v>0</v>
      </c>
      <c r="DF1586">
        <v>33.4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2</v>
      </c>
      <c r="DS1586">
        <v>2</v>
      </c>
      <c r="DV1586" s="2"/>
      <c r="DZ1586" t="b">
        <v>1</v>
      </c>
      <c r="EA1586" s="2" t="s">
        <v>194</v>
      </c>
      <c r="ED1586" s="3">
        <v>46235</v>
      </c>
      <c r="EE1586" s="3">
        <v>46265</v>
      </c>
      <c r="EF1586" s="2" t="s">
        <v>173</v>
      </c>
      <c r="EG1586" t="b">
        <v>1</v>
      </c>
      <c r="EH1586" s="2" t="s">
        <v>174</v>
      </c>
      <c r="EK1586" s="2"/>
    </row>
    <row r="1587" spans="1:141" ht="15">
      <c r="A1587" s="3">
        <v>46235</v>
      </c>
      <c r="B1587">
        <v>7220</v>
      </c>
      <c r="D1587" s="2"/>
      <c r="E1587" t="s">
        <v>176</v>
      </c>
      <c r="F1587" s="2" t="s">
        <v>177</v>
      </c>
      <c r="G1587">
        <v>2</v>
      </c>
      <c r="H1587" s="3">
        <v>38600</v>
      </c>
      <c r="J1587">
        <v>111872</v>
      </c>
      <c r="K1587">
        <v>117372</v>
      </c>
      <c r="L1587">
        <v>139868.29999999999</v>
      </c>
      <c r="M1587">
        <v>15</v>
      </c>
      <c r="N1587">
        <v>10</v>
      </c>
      <c r="O1587">
        <v>6</v>
      </c>
      <c r="P1587">
        <v>31</v>
      </c>
      <c r="Q1587">
        <v>100</v>
      </c>
      <c r="R1587">
        <v>100</v>
      </c>
      <c r="S1587">
        <v>4273395</v>
      </c>
      <c r="T1587">
        <v>757920</v>
      </c>
      <c r="U1587">
        <v>3515475</v>
      </c>
      <c r="V1587">
        <v>21</v>
      </c>
      <c r="W1587">
        <v>3468032</v>
      </c>
      <c r="X1587">
        <v>0</v>
      </c>
      <c r="Y1587">
        <v>0</v>
      </c>
      <c r="Z1587">
        <v>7500</v>
      </c>
      <c r="AA1587">
        <v>157500</v>
      </c>
      <c r="AB1587">
        <v>0</v>
      </c>
      <c r="AC1587">
        <v>0</v>
      </c>
      <c r="AD1587">
        <v>0</v>
      </c>
      <c r="AE1587">
        <v>165000</v>
      </c>
      <c r="AF1587">
        <v>0</v>
      </c>
      <c r="AG1587">
        <v>440145</v>
      </c>
      <c r="AH1587">
        <v>0</v>
      </c>
      <c r="AI1587">
        <v>0</v>
      </c>
      <c r="AJ1587">
        <v>440145</v>
      </c>
      <c r="AK1587">
        <v>0</v>
      </c>
      <c r="AL1587">
        <v>0</v>
      </c>
      <c r="AM1587">
        <v>122734</v>
      </c>
      <c r="AN1587">
        <v>0</v>
      </c>
      <c r="AO1587">
        <v>25000</v>
      </c>
      <c r="AP1587">
        <v>587879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17484</v>
      </c>
      <c r="AZ1587">
        <v>0</v>
      </c>
      <c r="BA1587">
        <v>0</v>
      </c>
      <c r="BB1587">
        <v>35000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190320</v>
      </c>
      <c r="BN1587">
        <v>19030</v>
      </c>
      <c r="BO1587">
        <v>258970</v>
      </c>
      <c r="BP1587">
        <v>190000</v>
      </c>
      <c r="BQ1587">
        <v>38460</v>
      </c>
      <c r="BR1587">
        <v>10410</v>
      </c>
      <c r="BS1587">
        <v>40730</v>
      </c>
      <c r="BT1587">
        <v>0</v>
      </c>
      <c r="BU1587">
        <v>10000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216775.815</v>
      </c>
      <c r="CH1587">
        <v>31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5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20</v>
      </c>
      <c r="DA1587">
        <v>0</v>
      </c>
      <c r="DB1587">
        <v>0</v>
      </c>
      <c r="DC1587">
        <v>20</v>
      </c>
      <c r="DD1587">
        <v>0</v>
      </c>
      <c r="DE1587">
        <v>0</v>
      </c>
      <c r="DF1587">
        <v>11.7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2</v>
      </c>
      <c r="DS1587">
        <v>2</v>
      </c>
      <c r="DV1587" s="2"/>
      <c r="DZ1587" t="b">
        <v>1</v>
      </c>
      <c r="EA1587" s="2" t="s">
        <v>194</v>
      </c>
      <c r="ED1587" s="3">
        <v>46235</v>
      </c>
      <c r="EE1587" s="3">
        <v>46265</v>
      </c>
      <c r="EF1587" s="2" t="s">
        <v>173</v>
      </c>
      <c r="EG1587" t="b">
        <v>1</v>
      </c>
      <c r="EH1587" s="2" t="s">
        <v>174</v>
      </c>
      <c r="EK1587" s="2"/>
    </row>
    <row r="1588" spans="1:141" ht="15">
      <c r="A1588" s="3">
        <v>46235</v>
      </c>
      <c r="B1588">
        <v>7250</v>
      </c>
      <c r="D1588" s="2"/>
      <c r="E1588" t="s">
        <v>176</v>
      </c>
      <c r="F1588" s="2" t="s">
        <v>177</v>
      </c>
      <c r="G1588">
        <v>3</v>
      </c>
      <c r="H1588" s="3">
        <v>41640</v>
      </c>
      <c r="J1588">
        <v>112762</v>
      </c>
      <c r="K1588">
        <v>115762</v>
      </c>
      <c r="L1588">
        <v>137949.717</v>
      </c>
      <c r="M1588">
        <v>15</v>
      </c>
      <c r="N1588">
        <v>10</v>
      </c>
      <c r="O1588">
        <v>6</v>
      </c>
      <c r="P1588">
        <v>31</v>
      </c>
      <c r="Q1588">
        <v>100</v>
      </c>
      <c r="R1588">
        <v>100</v>
      </c>
      <c r="S1588">
        <v>4631706</v>
      </c>
      <c r="T1588">
        <v>841706</v>
      </c>
      <c r="U1588">
        <v>3790000</v>
      </c>
      <c r="V1588">
        <v>12</v>
      </c>
      <c r="W1588">
        <v>3495622</v>
      </c>
      <c r="X1588">
        <v>0</v>
      </c>
      <c r="Y1588">
        <v>0</v>
      </c>
      <c r="Z1588">
        <v>0</v>
      </c>
      <c r="AA1588">
        <v>90000</v>
      </c>
      <c r="AB1588">
        <v>0</v>
      </c>
      <c r="AC1588">
        <v>0</v>
      </c>
      <c r="AD1588">
        <v>0</v>
      </c>
      <c r="AE1588">
        <v>90000</v>
      </c>
      <c r="AF1588">
        <v>0</v>
      </c>
      <c r="AG1588">
        <v>434107</v>
      </c>
      <c r="AH1588">
        <v>0</v>
      </c>
      <c r="AI1588">
        <v>310386</v>
      </c>
      <c r="AJ1588">
        <v>744494</v>
      </c>
      <c r="AK1588">
        <v>0</v>
      </c>
      <c r="AL1588">
        <v>0</v>
      </c>
      <c r="AM1588">
        <v>162435</v>
      </c>
      <c r="AN1588">
        <v>0</v>
      </c>
      <c r="AO1588">
        <v>25000</v>
      </c>
      <c r="AP1588">
        <v>931929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79155</v>
      </c>
      <c r="AZ1588">
        <v>0</v>
      </c>
      <c r="BA1588">
        <v>0</v>
      </c>
      <c r="BB1588">
        <v>35000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237150</v>
      </c>
      <c r="BN1588">
        <v>23710</v>
      </c>
      <c r="BO1588">
        <v>287180</v>
      </c>
      <c r="BP1588">
        <v>197800</v>
      </c>
      <c r="BQ1588">
        <v>41690</v>
      </c>
      <c r="BR1588">
        <v>10490</v>
      </c>
      <c r="BS1588">
        <v>40190</v>
      </c>
      <c r="BT1588">
        <v>0</v>
      </c>
      <c r="BU1588">
        <v>3496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219173.902</v>
      </c>
      <c r="CH1588">
        <v>31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5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20</v>
      </c>
      <c r="DA1588">
        <v>0</v>
      </c>
      <c r="DB1588">
        <v>12</v>
      </c>
      <c r="DC1588">
        <v>32</v>
      </c>
      <c r="DD1588">
        <v>0</v>
      </c>
      <c r="DE1588">
        <v>0</v>
      </c>
      <c r="DF1588">
        <v>15.7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1</v>
      </c>
      <c r="DR1588">
        <v>2</v>
      </c>
      <c r="DS1588">
        <v>2</v>
      </c>
      <c r="DV1588" s="2"/>
      <c r="DZ1588" t="b">
        <v>1</v>
      </c>
      <c r="EA1588" s="2" t="s">
        <v>195</v>
      </c>
      <c r="ED1588" s="3">
        <v>46235</v>
      </c>
      <c r="EE1588" s="3">
        <v>46265</v>
      </c>
      <c r="EF1588" s="2" t="s">
        <v>173</v>
      </c>
      <c r="EG1588" t="b">
        <v>1</v>
      </c>
      <c r="EH1588" s="2" t="s">
        <v>174</v>
      </c>
      <c r="EK1588" s="2"/>
    </row>
    <row r="1589" spans="1:141" ht="15">
      <c r="A1589" s="3">
        <v>46235</v>
      </c>
      <c r="B1589">
        <v>7250</v>
      </c>
      <c r="D1589" s="2"/>
      <c r="E1589" t="s">
        <v>176</v>
      </c>
      <c r="F1589" s="2" t="s">
        <v>177</v>
      </c>
      <c r="G1589">
        <v>1</v>
      </c>
      <c r="H1589" s="3">
        <v>41640</v>
      </c>
      <c r="J1589">
        <v>110982</v>
      </c>
      <c r="K1589">
        <v>113982</v>
      </c>
      <c r="L1589">
        <v>135828.54999999999</v>
      </c>
      <c r="M1589">
        <v>15</v>
      </c>
      <c r="N1589">
        <v>10</v>
      </c>
      <c r="O1589">
        <v>6</v>
      </c>
      <c r="P1589">
        <v>31</v>
      </c>
      <c r="Q1589">
        <v>100</v>
      </c>
      <c r="R1589">
        <v>100</v>
      </c>
      <c r="S1589">
        <v>4691091</v>
      </c>
      <c r="T1589">
        <v>871091</v>
      </c>
      <c r="U1589">
        <v>3820000</v>
      </c>
      <c r="V1589">
        <v>12</v>
      </c>
      <c r="W1589">
        <v>3440442</v>
      </c>
      <c r="X1589">
        <v>0</v>
      </c>
      <c r="Y1589">
        <v>0</v>
      </c>
      <c r="Z1589">
        <v>0</v>
      </c>
      <c r="AA1589">
        <v>90000</v>
      </c>
      <c r="AB1589">
        <v>0</v>
      </c>
      <c r="AC1589">
        <v>0</v>
      </c>
      <c r="AD1589">
        <v>0</v>
      </c>
      <c r="AE1589">
        <v>90000</v>
      </c>
      <c r="AF1589">
        <v>0</v>
      </c>
      <c r="AG1589">
        <v>427432</v>
      </c>
      <c r="AH1589">
        <v>0</v>
      </c>
      <c r="AI1589">
        <v>305614</v>
      </c>
      <c r="AJ1589">
        <v>733046</v>
      </c>
      <c r="AK1589">
        <v>0</v>
      </c>
      <c r="AL1589">
        <v>0</v>
      </c>
      <c r="AM1589">
        <v>360624</v>
      </c>
      <c r="AN1589">
        <v>0</v>
      </c>
      <c r="AO1589">
        <v>50000</v>
      </c>
      <c r="AP1589">
        <v>1143670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16979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263520</v>
      </c>
      <c r="BN1589">
        <v>26350</v>
      </c>
      <c r="BO1589">
        <v>278870</v>
      </c>
      <c r="BP1589">
        <v>208670</v>
      </c>
      <c r="BQ1589">
        <v>42220</v>
      </c>
      <c r="BR1589">
        <v>10330</v>
      </c>
      <c r="BS1589">
        <v>39570</v>
      </c>
      <c r="BT1589">
        <v>0</v>
      </c>
      <c r="BU1589">
        <v>1561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211980.717</v>
      </c>
      <c r="CH1589">
        <v>31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10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20</v>
      </c>
      <c r="DA1589">
        <v>0</v>
      </c>
      <c r="DB1589">
        <v>12</v>
      </c>
      <c r="DC1589">
        <v>32</v>
      </c>
      <c r="DD1589">
        <v>0</v>
      </c>
      <c r="DE1589">
        <v>0</v>
      </c>
      <c r="DF1589">
        <v>35.4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2</v>
      </c>
      <c r="DS1589">
        <v>2</v>
      </c>
      <c r="DV1589" s="2"/>
      <c r="DZ1589" t="b">
        <v>1</v>
      </c>
      <c r="EA1589" s="2" t="s">
        <v>195</v>
      </c>
      <c r="ED1589" s="3">
        <v>46235</v>
      </c>
      <c r="EE1589" s="3">
        <v>46265</v>
      </c>
      <c r="EF1589" s="2" t="s">
        <v>173</v>
      </c>
      <c r="EG1589" t="b">
        <v>1</v>
      </c>
      <c r="EH1589" s="2" t="s">
        <v>174</v>
      </c>
      <c r="EK1589" s="2"/>
    </row>
    <row r="1590" spans="1:141" ht="15">
      <c r="A1590" s="3">
        <v>46235</v>
      </c>
      <c r="B1590">
        <v>7270</v>
      </c>
      <c r="D1590" s="2"/>
      <c r="E1590" t="s">
        <v>176</v>
      </c>
      <c r="F1590" s="2" t="s">
        <v>177</v>
      </c>
      <c r="G1590">
        <v>4</v>
      </c>
      <c r="H1590" s="3">
        <v>41673</v>
      </c>
      <c r="J1590">
        <v>113652</v>
      </c>
      <c r="K1590">
        <v>116902</v>
      </c>
      <c r="L1590">
        <v>139308.217</v>
      </c>
      <c r="M1590">
        <v>15</v>
      </c>
      <c r="N1590">
        <v>10</v>
      </c>
      <c r="O1590">
        <v>6</v>
      </c>
      <c r="P1590">
        <v>31</v>
      </c>
      <c r="Q1590">
        <v>100</v>
      </c>
      <c r="R1590">
        <v>100</v>
      </c>
      <c r="S1590">
        <v>5476597</v>
      </c>
      <c r="T1590">
        <v>1126597</v>
      </c>
      <c r="U1590">
        <v>4350000</v>
      </c>
      <c r="V1590">
        <v>12</v>
      </c>
      <c r="W1590">
        <v>3523212</v>
      </c>
      <c r="X1590">
        <v>0</v>
      </c>
      <c r="Y1590">
        <v>0</v>
      </c>
      <c r="Z1590">
        <v>7500</v>
      </c>
      <c r="AA1590">
        <v>90000</v>
      </c>
      <c r="AB1590">
        <v>0</v>
      </c>
      <c r="AC1590">
        <v>0</v>
      </c>
      <c r="AD1590">
        <v>0</v>
      </c>
      <c r="AE1590">
        <v>97500</v>
      </c>
      <c r="AF1590">
        <v>0</v>
      </c>
      <c r="AG1590">
        <v>438382</v>
      </c>
      <c r="AH1590">
        <v>0</v>
      </c>
      <c r="AI1590">
        <v>470165</v>
      </c>
      <c r="AJ1590">
        <v>908547</v>
      </c>
      <c r="AK1590">
        <v>417924</v>
      </c>
      <c r="AL1590">
        <v>0</v>
      </c>
      <c r="AM1590">
        <v>457000</v>
      </c>
      <c r="AN1590">
        <v>0</v>
      </c>
      <c r="AO1590">
        <v>55000</v>
      </c>
      <c r="AP1590">
        <v>1838471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17414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435330</v>
      </c>
      <c r="BN1590">
        <v>43530</v>
      </c>
      <c r="BO1590">
        <v>296350</v>
      </c>
      <c r="BP1590">
        <v>232250</v>
      </c>
      <c r="BQ1590">
        <v>49290</v>
      </c>
      <c r="BR1590">
        <v>10570</v>
      </c>
      <c r="BS1590">
        <v>40590</v>
      </c>
      <c r="BT1590">
        <v>12000</v>
      </c>
      <c r="BU1590">
        <v>6687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214851.467</v>
      </c>
      <c r="CH1590">
        <v>31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11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20</v>
      </c>
      <c r="DA1590">
        <v>0</v>
      </c>
      <c r="DB1590">
        <v>18</v>
      </c>
      <c r="DC1590">
        <v>38</v>
      </c>
      <c r="DD1590">
        <v>16</v>
      </c>
      <c r="DE1590">
        <v>0</v>
      </c>
      <c r="DF1590">
        <v>43.74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2</v>
      </c>
      <c r="DS1590">
        <v>2</v>
      </c>
      <c r="DV1590" s="2"/>
      <c r="DZ1590" t="b">
        <v>1</v>
      </c>
      <c r="EA1590" s="2" t="s">
        <v>196</v>
      </c>
      <c r="ED1590" s="3">
        <v>46235</v>
      </c>
      <c r="EE1590" s="3">
        <v>46265</v>
      </c>
      <c r="EF1590" s="2" t="s">
        <v>173</v>
      </c>
      <c r="EG1590" t="b">
        <v>1</v>
      </c>
      <c r="EH1590" s="2" t="s">
        <v>174</v>
      </c>
      <c r="EK1590" s="2"/>
    </row>
    <row r="1591" spans="1:141" ht="15">
      <c r="A1591" s="3">
        <v>46235</v>
      </c>
      <c r="B1591">
        <v>7270</v>
      </c>
      <c r="D1591" s="2"/>
      <c r="E1591" t="s">
        <v>179</v>
      </c>
      <c r="F1591" s="2" t="s">
        <v>180</v>
      </c>
      <c r="G1591">
        <v>19</v>
      </c>
      <c r="H1591" s="3">
        <v>41640</v>
      </c>
      <c r="J1591">
        <v>107994.966</v>
      </c>
      <c r="K1591">
        <v>111244.933</v>
      </c>
      <c r="L1591">
        <v>132566.87899999999</v>
      </c>
      <c r="M1591">
        <v>15</v>
      </c>
      <c r="N1591">
        <v>10</v>
      </c>
      <c r="O1591">
        <v>6</v>
      </c>
      <c r="P1591">
        <v>31</v>
      </c>
      <c r="Q1591">
        <v>100</v>
      </c>
      <c r="R1591">
        <v>100</v>
      </c>
      <c r="S1591">
        <v>3961936</v>
      </c>
      <c r="T1591">
        <v>699530</v>
      </c>
      <c r="U1591">
        <v>3262406</v>
      </c>
      <c r="V1591">
        <v>12</v>
      </c>
      <c r="W1591">
        <v>3347843</v>
      </c>
      <c r="X1591">
        <v>0</v>
      </c>
      <c r="Y1591">
        <v>0</v>
      </c>
      <c r="Z1591">
        <v>7500</v>
      </c>
      <c r="AA1591">
        <v>90000</v>
      </c>
      <c r="AB1591">
        <v>0</v>
      </c>
      <c r="AC1591">
        <v>0</v>
      </c>
      <c r="AD1591">
        <v>0</v>
      </c>
      <c r="AE1591">
        <v>97500</v>
      </c>
      <c r="AF1591">
        <v>0</v>
      </c>
      <c r="AG1591">
        <v>417168</v>
      </c>
      <c r="AH1591">
        <v>0</v>
      </c>
      <c r="AI1591">
        <v>99425</v>
      </c>
      <c r="AJ1591">
        <v>516593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516593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186460</v>
      </c>
      <c r="BN1591">
        <v>18640</v>
      </c>
      <c r="BO1591">
        <v>224910</v>
      </c>
      <c r="BP1591">
        <v>170190</v>
      </c>
      <c r="BQ1591">
        <v>35660</v>
      </c>
      <c r="BR1591">
        <v>10050</v>
      </c>
      <c r="BS1591">
        <v>38620</v>
      </c>
      <c r="BT1591">
        <v>0</v>
      </c>
      <c r="BU1591">
        <v>15000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178704.174</v>
      </c>
      <c r="CH1591">
        <v>31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20</v>
      </c>
      <c r="DA1591">
        <v>0</v>
      </c>
      <c r="DB1591">
        <v>4</v>
      </c>
      <c r="DC1591">
        <v>24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1</v>
      </c>
      <c r="DR1591">
        <v>2</v>
      </c>
      <c r="DS1591">
        <v>2</v>
      </c>
      <c r="DV1591" s="2"/>
      <c r="DZ1591" t="b">
        <v>1</v>
      </c>
      <c r="EA1591" s="2" t="s">
        <v>196</v>
      </c>
      <c r="ED1591" s="3">
        <v>46235</v>
      </c>
      <c r="EE1591" s="3">
        <v>46265</v>
      </c>
      <c r="EF1591" s="2" t="s">
        <v>173</v>
      </c>
      <c r="EG1591" t="b">
        <v>1</v>
      </c>
      <c r="EH1591" s="2" t="s">
        <v>174</v>
      </c>
      <c r="EK1591" s="2"/>
    </row>
    <row r="1592" spans="1:141" ht="15">
      <c r="A1592" s="3">
        <v>46235</v>
      </c>
      <c r="B1592">
        <v>7270</v>
      </c>
      <c r="D1592" s="2"/>
      <c r="E1592" t="s">
        <v>179</v>
      </c>
      <c r="F1592" s="2" t="s">
        <v>180</v>
      </c>
      <c r="G1592">
        <v>17</v>
      </c>
      <c r="H1592" s="3">
        <v>41640</v>
      </c>
      <c r="J1592">
        <v>106734.966</v>
      </c>
      <c r="K1592">
        <v>109734.933</v>
      </c>
      <c r="L1592">
        <v>130767.462</v>
      </c>
      <c r="M1592">
        <v>15</v>
      </c>
      <c r="N1592">
        <v>10</v>
      </c>
      <c r="O1592">
        <v>6</v>
      </c>
      <c r="P1592">
        <v>31</v>
      </c>
      <c r="Q1592">
        <v>100</v>
      </c>
      <c r="R1592">
        <v>100</v>
      </c>
      <c r="S1592">
        <v>4729898</v>
      </c>
      <c r="T1592">
        <v>979898</v>
      </c>
      <c r="U1592">
        <v>3750000</v>
      </c>
      <c r="V1592">
        <v>12</v>
      </c>
      <c r="W1592">
        <v>3308783</v>
      </c>
      <c r="X1592">
        <v>0</v>
      </c>
      <c r="Y1592">
        <v>0</v>
      </c>
      <c r="Z1592">
        <v>0</v>
      </c>
      <c r="AA1592">
        <v>90000</v>
      </c>
      <c r="AB1592">
        <v>0</v>
      </c>
      <c r="AC1592">
        <v>0</v>
      </c>
      <c r="AD1592">
        <v>0</v>
      </c>
      <c r="AE1592">
        <v>90000</v>
      </c>
      <c r="AF1592">
        <v>0</v>
      </c>
      <c r="AG1592">
        <v>411505</v>
      </c>
      <c r="AH1592">
        <v>0</v>
      </c>
      <c r="AI1592">
        <v>245188</v>
      </c>
      <c r="AJ1592">
        <v>656694</v>
      </c>
      <c r="AK1592">
        <v>392302</v>
      </c>
      <c r="AL1592">
        <v>0</v>
      </c>
      <c r="AM1592">
        <v>235773</v>
      </c>
      <c r="AN1592">
        <v>0</v>
      </c>
      <c r="AO1592">
        <v>30000</v>
      </c>
      <c r="AP1592">
        <v>1314769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16346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328270</v>
      </c>
      <c r="BN1592">
        <v>32820</v>
      </c>
      <c r="BO1592">
        <v>300770</v>
      </c>
      <c r="BP1592">
        <v>218390</v>
      </c>
      <c r="BQ1592">
        <v>42570</v>
      </c>
      <c r="BR1592">
        <v>9930</v>
      </c>
      <c r="BS1592">
        <v>38100</v>
      </c>
      <c r="BT1592">
        <v>0</v>
      </c>
      <c r="BU1592">
        <v>9048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207300.587</v>
      </c>
      <c r="CH1592">
        <v>31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6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20</v>
      </c>
      <c r="DA1592">
        <v>0</v>
      </c>
      <c r="DB1592">
        <v>10</v>
      </c>
      <c r="DC1592">
        <v>30</v>
      </c>
      <c r="DD1592">
        <v>16</v>
      </c>
      <c r="DE1592">
        <v>0</v>
      </c>
      <c r="DF1592">
        <v>24.04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2</v>
      </c>
      <c r="DS1592">
        <v>2</v>
      </c>
      <c r="DV1592" s="2"/>
      <c r="DZ1592" t="b">
        <v>1</v>
      </c>
      <c r="EA1592" s="2" t="s">
        <v>196</v>
      </c>
      <c r="ED1592" s="3">
        <v>46235</v>
      </c>
      <c r="EE1592" s="3">
        <v>46265</v>
      </c>
      <c r="EF1592" s="2" t="s">
        <v>173</v>
      </c>
      <c r="EG1592" t="b">
        <v>1</v>
      </c>
      <c r="EH1592" s="2" t="s">
        <v>174</v>
      </c>
      <c r="EK1592" s="2"/>
    </row>
    <row r="1593" spans="1:141" ht="15">
      <c r="A1593" s="3">
        <v>46235</v>
      </c>
      <c r="B1593">
        <v>7280</v>
      </c>
      <c r="D1593" s="2"/>
      <c r="E1593" t="s">
        <v>176</v>
      </c>
      <c r="F1593" s="2" t="s">
        <v>177</v>
      </c>
      <c r="G1593">
        <v>10</v>
      </c>
      <c r="H1593" s="3">
        <v>38544</v>
      </c>
      <c r="J1593">
        <v>118151</v>
      </c>
      <c r="K1593">
        <v>123401</v>
      </c>
      <c r="L1593">
        <v>147052.85800000001</v>
      </c>
      <c r="M1593">
        <v>15</v>
      </c>
      <c r="N1593">
        <v>10</v>
      </c>
      <c r="O1593">
        <v>6</v>
      </c>
      <c r="P1593">
        <v>31</v>
      </c>
      <c r="Q1593">
        <v>100</v>
      </c>
      <c r="R1593">
        <v>100</v>
      </c>
      <c r="S1593">
        <v>4962909</v>
      </c>
      <c r="T1593">
        <v>948390</v>
      </c>
      <c r="U1593">
        <v>4014519</v>
      </c>
      <c r="V1593">
        <v>21</v>
      </c>
      <c r="W1593">
        <v>3662681</v>
      </c>
      <c r="X1593">
        <v>0</v>
      </c>
      <c r="Y1593">
        <v>0</v>
      </c>
      <c r="Z1593">
        <v>0</v>
      </c>
      <c r="AA1593">
        <v>157500</v>
      </c>
      <c r="AB1593">
        <v>0</v>
      </c>
      <c r="AC1593">
        <v>0</v>
      </c>
      <c r="AD1593">
        <v>0</v>
      </c>
      <c r="AE1593">
        <v>157500</v>
      </c>
      <c r="AF1593">
        <v>0</v>
      </c>
      <c r="AG1593">
        <v>462753</v>
      </c>
      <c r="AH1593">
        <v>0</v>
      </c>
      <c r="AI1593">
        <v>606593</v>
      </c>
      <c r="AJ1593">
        <v>1069346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1069346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18382</v>
      </c>
      <c r="AZ1593">
        <v>0</v>
      </c>
      <c r="BA1593">
        <v>0</v>
      </c>
      <c r="BB1593">
        <v>55000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280470</v>
      </c>
      <c r="BN1593">
        <v>28040</v>
      </c>
      <c r="BO1593">
        <v>313020</v>
      </c>
      <c r="BP1593">
        <v>211880</v>
      </c>
      <c r="BQ1593">
        <v>44670</v>
      </c>
      <c r="BR1593">
        <v>10990</v>
      </c>
      <c r="BS1593">
        <v>42820</v>
      </c>
      <c r="BT1593">
        <v>15000</v>
      </c>
      <c r="BU1593">
        <v>1500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209748.70699999999</v>
      </c>
      <c r="CH1593">
        <v>31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20</v>
      </c>
      <c r="DA1593">
        <v>0</v>
      </c>
      <c r="DB1593">
        <v>22</v>
      </c>
      <c r="DC1593">
        <v>42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2</v>
      </c>
      <c r="DS1593">
        <v>2</v>
      </c>
      <c r="DV1593" s="2"/>
      <c r="DZ1593" t="b">
        <v>1</v>
      </c>
      <c r="EA1593" s="2" t="s">
        <v>197</v>
      </c>
      <c r="ED1593" s="3">
        <v>46235</v>
      </c>
      <c r="EE1593" s="3">
        <v>46265</v>
      </c>
      <c r="EF1593" s="2" t="s">
        <v>173</v>
      </c>
      <c r="EG1593" t="b">
        <v>1</v>
      </c>
      <c r="EH1593" s="2" t="s">
        <v>174</v>
      </c>
      <c r="EK1593" s="2"/>
    </row>
    <row r="1594" spans="1:141" ht="15">
      <c r="A1594" s="3">
        <v>46235</v>
      </c>
      <c r="B1594">
        <v>7310</v>
      </c>
      <c r="D1594" s="2"/>
      <c r="E1594" t="s">
        <v>170</v>
      </c>
      <c r="F1594" s="2" t="s">
        <v>171</v>
      </c>
      <c r="G1594">
        <v>8</v>
      </c>
      <c r="H1594" s="3">
        <v>35345</v>
      </c>
      <c r="J1594">
        <v>136449.25599999999</v>
      </c>
      <c r="K1594">
        <v>143449.23300000001</v>
      </c>
      <c r="L1594">
        <v>170943.67</v>
      </c>
      <c r="M1594">
        <v>15</v>
      </c>
      <c r="N1594">
        <v>10</v>
      </c>
      <c r="O1594">
        <v>6</v>
      </c>
      <c r="P1594">
        <v>31</v>
      </c>
      <c r="Q1594">
        <v>100</v>
      </c>
      <c r="R1594">
        <v>100</v>
      </c>
      <c r="S1594">
        <v>5615649</v>
      </c>
      <c r="T1594">
        <v>1169970</v>
      </c>
      <c r="U1594">
        <v>4445679</v>
      </c>
      <c r="V1594">
        <v>27</v>
      </c>
      <c r="W1594">
        <v>4229926</v>
      </c>
      <c r="X1594">
        <v>0</v>
      </c>
      <c r="Y1594">
        <v>0</v>
      </c>
      <c r="Z1594">
        <v>7500</v>
      </c>
      <c r="AA1594">
        <v>202500</v>
      </c>
      <c r="AB1594">
        <v>0</v>
      </c>
      <c r="AC1594">
        <v>0</v>
      </c>
      <c r="AD1594">
        <v>0</v>
      </c>
      <c r="AE1594">
        <v>210000</v>
      </c>
      <c r="AF1594">
        <v>0</v>
      </c>
      <c r="AG1594">
        <v>537934</v>
      </c>
      <c r="AH1594">
        <v>0</v>
      </c>
      <c r="AI1594">
        <v>0</v>
      </c>
      <c r="AJ1594">
        <v>537934</v>
      </c>
      <c r="AK1594">
        <v>256415</v>
      </c>
      <c r="AL1594">
        <v>0</v>
      </c>
      <c r="AM1594">
        <v>300006</v>
      </c>
      <c r="AN1594">
        <v>0</v>
      </c>
      <c r="AO1594">
        <v>50000</v>
      </c>
      <c r="AP1594">
        <v>1144355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21368</v>
      </c>
      <c r="AZ1594">
        <v>0</v>
      </c>
      <c r="BA1594">
        <v>0</v>
      </c>
      <c r="BB1594">
        <v>10000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433900</v>
      </c>
      <c r="BN1594">
        <v>43390</v>
      </c>
      <c r="BO1594">
        <v>313020</v>
      </c>
      <c r="BP1594">
        <v>253160</v>
      </c>
      <c r="BQ1594">
        <v>50540</v>
      </c>
      <c r="BR1594">
        <v>12690</v>
      </c>
      <c r="BS1594">
        <v>49770</v>
      </c>
      <c r="BT1594">
        <v>12000</v>
      </c>
      <c r="BU1594">
        <v>1500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249280.641</v>
      </c>
      <c r="CH1594">
        <v>31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10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20</v>
      </c>
      <c r="DA1594">
        <v>0</v>
      </c>
      <c r="DB1594">
        <v>0</v>
      </c>
      <c r="DC1594">
        <v>20</v>
      </c>
      <c r="DD1594">
        <v>8</v>
      </c>
      <c r="DE1594">
        <v>0</v>
      </c>
      <c r="DF1594">
        <v>23.4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2</v>
      </c>
      <c r="DS1594">
        <v>2</v>
      </c>
      <c r="DV1594" s="2"/>
      <c r="DZ1594" t="b">
        <v>1</v>
      </c>
      <c r="EA1594" s="2" t="s">
        <v>198</v>
      </c>
      <c r="ED1594" s="3">
        <v>46235</v>
      </c>
      <c r="EE1594" s="3">
        <v>46265</v>
      </c>
      <c r="EF1594" s="2" t="s">
        <v>173</v>
      </c>
      <c r="EG1594" t="b">
        <v>1</v>
      </c>
      <c r="EH1594" s="2" t="s">
        <v>174</v>
      </c>
      <c r="EK1594" s="2"/>
    </row>
    <row r="1595" spans="1:141" ht="15">
      <c r="A1595" s="3">
        <v>46235</v>
      </c>
      <c r="B1595">
        <v>7310</v>
      </c>
      <c r="D1595" s="2"/>
      <c r="E1595" t="s">
        <v>170</v>
      </c>
      <c r="F1595" s="2" t="s">
        <v>171</v>
      </c>
      <c r="G1595">
        <v>13</v>
      </c>
      <c r="H1595" s="3">
        <v>35444</v>
      </c>
      <c r="J1595">
        <v>140356.25599999999</v>
      </c>
      <c r="K1595">
        <v>147606.23300000001</v>
      </c>
      <c r="L1595">
        <v>175897.42800000001</v>
      </c>
      <c r="M1595">
        <v>15</v>
      </c>
      <c r="N1595">
        <v>10</v>
      </c>
      <c r="O1595">
        <v>6</v>
      </c>
      <c r="P1595">
        <v>31</v>
      </c>
      <c r="Q1595">
        <v>100</v>
      </c>
      <c r="R1595">
        <v>100</v>
      </c>
      <c r="S1595">
        <v>5396383</v>
      </c>
      <c r="T1595">
        <v>1090383</v>
      </c>
      <c r="U1595">
        <v>4306000</v>
      </c>
      <c r="V1595">
        <v>29</v>
      </c>
      <c r="W1595">
        <v>4351043</v>
      </c>
      <c r="X1595">
        <v>0</v>
      </c>
      <c r="Y1595">
        <v>0</v>
      </c>
      <c r="Z1595">
        <v>0</v>
      </c>
      <c r="AA1595">
        <v>217500</v>
      </c>
      <c r="AB1595">
        <v>0</v>
      </c>
      <c r="AC1595">
        <v>0</v>
      </c>
      <c r="AD1595">
        <v>0</v>
      </c>
      <c r="AE1595">
        <v>217500</v>
      </c>
      <c r="AF1595">
        <v>0</v>
      </c>
      <c r="AG1595">
        <v>553523</v>
      </c>
      <c r="AH1595">
        <v>0</v>
      </c>
      <c r="AI1595">
        <v>32980</v>
      </c>
      <c r="AJ1595">
        <v>586504</v>
      </c>
      <c r="AK1595">
        <v>0</v>
      </c>
      <c r="AL1595">
        <v>0</v>
      </c>
      <c r="AM1595">
        <v>154349</v>
      </c>
      <c r="AN1595">
        <v>0</v>
      </c>
      <c r="AO1595">
        <v>25000</v>
      </c>
      <c r="AP1595">
        <v>765853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21987</v>
      </c>
      <c r="AZ1595">
        <v>0</v>
      </c>
      <c r="BA1595">
        <v>0</v>
      </c>
      <c r="BB1595">
        <v>40000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381820</v>
      </c>
      <c r="BN1595">
        <v>38180</v>
      </c>
      <c r="BO1595">
        <v>313020</v>
      </c>
      <c r="BP1595">
        <v>237270</v>
      </c>
      <c r="BQ1595">
        <v>48570</v>
      </c>
      <c r="BR1595">
        <v>13060</v>
      </c>
      <c r="BS1595">
        <v>51220</v>
      </c>
      <c r="BT1595">
        <v>0</v>
      </c>
      <c r="BU1595">
        <v>7243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243777.04300000001</v>
      </c>
      <c r="CH1595">
        <v>31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5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20</v>
      </c>
      <c r="DA1595">
        <v>0</v>
      </c>
      <c r="DB1595">
        <v>1</v>
      </c>
      <c r="DC1595">
        <v>21</v>
      </c>
      <c r="DD1595">
        <v>0</v>
      </c>
      <c r="DE1595">
        <v>0</v>
      </c>
      <c r="DF1595">
        <v>11.7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2</v>
      </c>
      <c r="DS1595">
        <v>2</v>
      </c>
      <c r="DV1595" s="2"/>
      <c r="DZ1595" t="b">
        <v>1</v>
      </c>
      <c r="EA1595" s="2" t="s">
        <v>198</v>
      </c>
      <c r="ED1595" s="3">
        <v>46235</v>
      </c>
      <c r="EE1595" s="3">
        <v>46265</v>
      </c>
      <c r="EF1595" s="2" t="s">
        <v>173</v>
      </c>
      <c r="EG1595" t="b">
        <v>1</v>
      </c>
      <c r="EH1595" s="2" t="s">
        <v>174</v>
      </c>
      <c r="EK1595" s="2"/>
    </row>
    <row r="1596" spans="1:141" ht="15">
      <c r="A1596" s="3">
        <v>46235</v>
      </c>
      <c r="B1596">
        <v>7310</v>
      </c>
      <c r="D1596" s="2"/>
      <c r="E1596" t="s">
        <v>170</v>
      </c>
      <c r="F1596" s="2" t="s">
        <v>171</v>
      </c>
      <c r="G1596">
        <v>5</v>
      </c>
      <c r="H1596" s="3">
        <v>35597</v>
      </c>
      <c r="J1596">
        <v>133752.25599999999</v>
      </c>
      <c r="K1596">
        <v>141377.23300000001</v>
      </c>
      <c r="L1596">
        <v>168474.53599999999</v>
      </c>
      <c r="M1596">
        <v>15</v>
      </c>
      <c r="N1596">
        <v>10</v>
      </c>
      <c r="O1596">
        <v>6</v>
      </c>
      <c r="P1596">
        <v>31</v>
      </c>
      <c r="Q1596">
        <v>100</v>
      </c>
      <c r="R1596">
        <v>100</v>
      </c>
      <c r="S1596">
        <v>5351189</v>
      </c>
      <c r="T1596">
        <v>1034189</v>
      </c>
      <c r="U1596">
        <v>4317000</v>
      </c>
      <c r="V1596">
        <v>29</v>
      </c>
      <c r="W1596">
        <v>4146319</v>
      </c>
      <c r="X1596">
        <v>0</v>
      </c>
      <c r="Y1596">
        <v>0</v>
      </c>
      <c r="Z1596">
        <v>11250</v>
      </c>
      <c r="AA1596">
        <v>217500</v>
      </c>
      <c r="AB1596">
        <v>0</v>
      </c>
      <c r="AC1596">
        <v>0</v>
      </c>
      <c r="AD1596">
        <v>0</v>
      </c>
      <c r="AE1596">
        <v>228750</v>
      </c>
      <c r="AF1596">
        <v>0</v>
      </c>
      <c r="AG1596">
        <v>530164</v>
      </c>
      <c r="AH1596">
        <v>0</v>
      </c>
      <c r="AI1596">
        <v>31588</v>
      </c>
      <c r="AJ1596">
        <v>561753</v>
      </c>
      <c r="AK1596">
        <v>0</v>
      </c>
      <c r="AL1596">
        <v>0</v>
      </c>
      <c r="AM1596">
        <v>308308</v>
      </c>
      <c r="AN1596">
        <v>0</v>
      </c>
      <c r="AO1596">
        <v>50000</v>
      </c>
      <c r="AP1596">
        <v>920061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21059</v>
      </c>
      <c r="AZ1596">
        <v>0</v>
      </c>
      <c r="BA1596">
        <v>0</v>
      </c>
      <c r="BB1596">
        <v>35000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317050</v>
      </c>
      <c r="BN1596">
        <v>31700</v>
      </c>
      <c r="BO1596">
        <v>313020</v>
      </c>
      <c r="BP1596">
        <v>240720</v>
      </c>
      <c r="BQ1596">
        <v>48160</v>
      </c>
      <c r="BR1596">
        <v>12440</v>
      </c>
      <c r="BS1596">
        <v>49050</v>
      </c>
      <c r="BT1596">
        <v>15000</v>
      </c>
      <c r="BU1596">
        <v>7049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242016.315</v>
      </c>
      <c r="CH1596">
        <v>31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10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20</v>
      </c>
      <c r="DA1596">
        <v>0</v>
      </c>
      <c r="DB1596">
        <v>1</v>
      </c>
      <c r="DC1596">
        <v>21</v>
      </c>
      <c r="DD1596">
        <v>0</v>
      </c>
      <c r="DE1596">
        <v>0</v>
      </c>
      <c r="DF1596">
        <v>24.4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2</v>
      </c>
      <c r="DS1596">
        <v>2</v>
      </c>
      <c r="DV1596" s="2"/>
      <c r="DZ1596" t="b">
        <v>1</v>
      </c>
      <c r="EA1596" s="2" t="s">
        <v>198</v>
      </c>
      <c r="ED1596" s="3">
        <v>46235</v>
      </c>
      <c r="EE1596" s="3">
        <v>46265</v>
      </c>
      <c r="EF1596" s="2" t="s">
        <v>173</v>
      </c>
      <c r="EG1596" t="b">
        <v>1</v>
      </c>
      <c r="EH1596" s="2" t="s">
        <v>174</v>
      </c>
      <c r="EK1596" s="2"/>
    </row>
    <row r="1597" spans="1:141" ht="15">
      <c r="A1597" s="3">
        <v>46235</v>
      </c>
      <c r="B1597">
        <v>7310</v>
      </c>
      <c r="D1597" s="2"/>
      <c r="E1597" t="s">
        <v>176</v>
      </c>
      <c r="F1597" s="2" t="s">
        <v>177</v>
      </c>
      <c r="G1597">
        <v>7</v>
      </c>
      <c r="H1597" s="3">
        <v>37683</v>
      </c>
      <c r="J1597">
        <v>116033</v>
      </c>
      <c r="K1597">
        <v>121783</v>
      </c>
      <c r="L1597">
        <v>145124.742</v>
      </c>
      <c r="M1597">
        <v>15</v>
      </c>
      <c r="N1597">
        <v>10</v>
      </c>
      <c r="O1597">
        <v>6</v>
      </c>
      <c r="P1597">
        <v>31</v>
      </c>
      <c r="Q1597">
        <v>100</v>
      </c>
      <c r="R1597">
        <v>100</v>
      </c>
      <c r="S1597">
        <v>4450566</v>
      </c>
      <c r="T1597">
        <v>881566</v>
      </c>
      <c r="U1597">
        <v>3569000</v>
      </c>
      <c r="V1597">
        <v>23</v>
      </c>
      <c r="W1597">
        <v>3597023</v>
      </c>
      <c r="X1597">
        <v>0</v>
      </c>
      <c r="Y1597">
        <v>0</v>
      </c>
      <c r="Z1597">
        <v>0</v>
      </c>
      <c r="AA1597">
        <v>172500</v>
      </c>
      <c r="AB1597">
        <v>0</v>
      </c>
      <c r="AC1597">
        <v>0</v>
      </c>
      <c r="AD1597">
        <v>0</v>
      </c>
      <c r="AE1597">
        <v>172500</v>
      </c>
      <c r="AF1597">
        <v>0</v>
      </c>
      <c r="AG1597">
        <v>456686</v>
      </c>
      <c r="AH1597">
        <v>0</v>
      </c>
      <c r="AI1597">
        <v>0</v>
      </c>
      <c r="AJ1597">
        <v>456686</v>
      </c>
      <c r="AK1597">
        <v>0</v>
      </c>
      <c r="AL1597">
        <v>0</v>
      </c>
      <c r="AM1597">
        <v>127346</v>
      </c>
      <c r="AN1597">
        <v>0</v>
      </c>
      <c r="AO1597">
        <v>25000</v>
      </c>
      <c r="AP1597">
        <v>609032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72011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271390</v>
      </c>
      <c r="BN1597">
        <v>27130</v>
      </c>
      <c r="BO1597">
        <v>289600</v>
      </c>
      <c r="BP1597">
        <v>199450</v>
      </c>
      <c r="BQ1597">
        <v>40060</v>
      </c>
      <c r="BR1597">
        <v>10800</v>
      </c>
      <c r="BS1597">
        <v>42260</v>
      </c>
      <c r="BT1597">
        <v>0</v>
      </c>
      <c r="BU1597">
        <v>876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203137.489</v>
      </c>
      <c r="CH1597">
        <v>31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5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20</v>
      </c>
      <c r="DA1597">
        <v>0</v>
      </c>
      <c r="DB1597">
        <v>0</v>
      </c>
      <c r="DC1597">
        <v>20</v>
      </c>
      <c r="DD1597">
        <v>0</v>
      </c>
      <c r="DE1597">
        <v>0</v>
      </c>
      <c r="DF1597">
        <v>11.7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2</v>
      </c>
      <c r="DS1597">
        <v>2</v>
      </c>
      <c r="DV1597" s="2"/>
      <c r="DZ1597" t="b">
        <v>1</v>
      </c>
      <c r="EA1597" s="2" t="s">
        <v>198</v>
      </c>
      <c r="ED1597" s="3">
        <v>46235</v>
      </c>
      <c r="EE1597" s="3">
        <v>46265</v>
      </c>
      <c r="EF1597" s="2" t="s">
        <v>173</v>
      </c>
      <c r="EG1597" t="b">
        <v>1</v>
      </c>
      <c r="EH1597" s="2" t="s">
        <v>174</v>
      </c>
      <c r="EK1597" s="2"/>
    </row>
    <row r="1598" spans="1:141" ht="15">
      <c r="A1598" s="3">
        <v>46235</v>
      </c>
      <c r="B1598">
        <v>7310</v>
      </c>
      <c r="D1598" s="2"/>
      <c r="E1598" t="s">
        <v>176</v>
      </c>
      <c r="F1598" s="2" t="s">
        <v>177</v>
      </c>
      <c r="G1598">
        <v>12</v>
      </c>
      <c r="H1598" s="3">
        <v>37747</v>
      </c>
      <c r="J1598">
        <v>119455</v>
      </c>
      <c r="K1598">
        <v>125205</v>
      </c>
      <c r="L1598">
        <v>149202.625</v>
      </c>
      <c r="M1598">
        <v>15</v>
      </c>
      <c r="N1598">
        <v>10</v>
      </c>
      <c r="O1598">
        <v>6</v>
      </c>
      <c r="P1598">
        <v>31</v>
      </c>
      <c r="Q1598">
        <v>100</v>
      </c>
      <c r="R1598">
        <v>100</v>
      </c>
      <c r="S1598">
        <v>4685623</v>
      </c>
      <c r="T1598">
        <v>955310</v>
      </c>
      <c r="U1598">
        <v>3730313</v>
      </c>
      <c r="V1598">
        <v>23</v>
      </c>
      <c r="W1598">
        <v>3703105</v>
      </c>
      <c r="X1598">
        <v>0</v>
      </c>
      <c r="Y1598">
        <v>0</v>
      </c>
      <c r="Z1598">
        <v>0</v>
      </c>
      <c r="AA1598">
        <v>172500</v>
      </c>
      <c r="AB1598">
        <v>0</v>
      </c>
      <c r="AC1598">
        <v>0</v>
      </c>
      <c r="AD1598">
        <v>0</v>
      </c>
      <c r="AE1598">
        <v>172500</v>
      </c>
      <c r="AF1598">
        <v>0</v>
      </c>
      <c r="AG1598">
        <v>469518</v>
      </c>
      <c r="AH1598">
        <v>0</v>
      </c>
      <c r="AI1598">
        <v>0</v>
      </c>
      <c r="AJ1598">
        <v>469518</v>
      </c>
      <c r="AK1598">
        <v>0</v>
      </c>
      <c r="AL1598">
        <v>0</v>
      </c>
      <c r="AM1598">
        <v>261850</v>
      </c>
      <c r="AN1598">
        <v>0</v>
      </c>
      <c r="AO1598">
        <v>50000</v>
      </c>
      <c r="AP1598">
        <v>781368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18650</v>
      </c>
      <c r="AZ1598">
        <v>0</v>
      </c>
      <c r="BA1598">
        <v>0</v>
      </c>
      <c r="BB1598">
        <v>10000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305520</v>
      </c>
      <c r="BN1598">
        <v>30550</v>
      </c>
      <c r="BO1598">
        <v>285330</v>
      </c>
      <c r="BP1598">
        <v>204180</v>
      </c>
      <c r="BQ1598">
        <v>42170</v>
      </c>
      <c r="BR1598">
        <v>11110</v>
      </c>
      <c r="BS1598">
        <v>43450</v>
      </c>
      <c r="BT1598">
        <v>18000</v>
      </c>
      <c r="BU1598">
        <v>15000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204026.663</v>
      </c>
      <c r="CH1598">
        <v>31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10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20</v>
      </c>
      <c r="DA1598">
        <v>0</v>
      </c>
      <c r="DB1598">
        <v>0</v>
      </c>
      <c r="DC1598">
        <v>20</v>
      </c>
      <c r="DD1598">
        <v>0</v>
      </c>
      <c r="DE1598">
        <v>0</v>
      </c>
      <c r="DF1598">
        <v>23.4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2</v>
      </c>
      <c r="DS1598">
        <v>2</v>
      </c>
      <c r="DV1598" s="2"/>
      <c r="DZ1598" t="b">
        <v>1</v>
      </c>
      <c r="EA1598" s="2" t="s">
        <v>198</v>
      </c>
      <c r="ED1598" s="3">
        <v>46235</v>
      </c>
      <c r="EE1598" s="3">
        <v>46265</v>
      </c>
      <c r="EF1598" s="2" t="s">
        <v>173</v>
      </c>
      <c r="EG1598" t="b">
        <v>1</v>
      </c>
      <c r="EH1598" s="2" t="s">
        <v>174</v>
      </c>
      <c r="EK1598" s="2"/>
    </row>
    <row r="1599" spans="1:141" ht="15">
      <c r="A1599" s="3">
        <v>46235</v>
      </c>
      <c r="B1599">
        <v>7310</v>
      </c>
      <c r="D1599" s="2"/>
      <c r="E1599" t="s">
        <v>176</v>
      </c>
      <c r="F1599" s="2" t="s">
        <v>177</v>
      </c>
      <c r="G1599">
        <v>15</v>
      </c>
      <c r="H1599" s="3">
        <v>37956</v>
      </c>
      <c r="J1599">
        <v>121088</v>
      </c>
      <c r="K1599">
        <v>126963</v>
      </c>
      <c r="L1599">
        <v>151297.57500000001</v>
      </c>
      <c r="M1599">
        <v>15</v>
      </c>
      <c r="N1599">
        <v>10</v>
      </c>
      <c r="O1599">
        <v>6</v>
      </c>
      <c r="P1599">
        <v>31</v>
      </c>
      <c r="Q1599">
        <v>100</v>
      </c>
      <c r="R1599">
        <v>100</v>
      </c>
      <c r="S1599">
        <v>4627764</v>
      </c>
      <c r="T1599">
        <v>904764</v>
      </c>
      <c r="U1599">
        <v>3723000</v>
      </c>
      <c r="V1599">
        <v>22</v>
      </c>
      <c r="W1599">
        <v>3753728</v>
      </c>
      <c r="X1599">
        <v>0</v>
      </c>
      <c r="Y1599">
        <v>0</v>
      </c>
      <c r="Z1599">
        <v>11250</v>
      </c>
      <c r="AA1599">
        <v>165000</v>
      </c>
      <c r="AB1599">
        <v>0</v>
      </c>
      <c r="AC1599">
        <v>0</v>
      </c>
      <c r="AD1599">
        <v>0</v>
      </c>
      <c r="AE1599">
        <v>176250</v>
      </c>
      <c r="AF1599">
        <v>0</v>
      </c>
      <c r="AG1599">
        <v>476111</v>
      </c>
      <c r="AH1599">
        <v>0</v>
      </c>
      <c r="AI1599">
        <v>0</v>
      </c>
      <c r="AJ1599">
        <v>476111</v>
      </c>
      <c r="AK1599">
        <v>0</v>
      </c>
      <c r="AL1599">
        <v>0</v>
      </c>
      <c r="AM1599">
        <v>132763</v>
      </c>
      <c r="AN1599">
        <v>0</v>
      </c>
      <c r="AO1599">
        <v>25000</v>
      </c>
      <c r="AP1599">
        <v>633874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18912</v>
      </c>
      <c r="AZ1599">
        <v>0</v>
      </c>
      <c r="BA1599">
        <v>0</v>
      </c>
      <c r="BB1599">
        <v>45000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274490</v>
      </c>
      <c r="BN1599">
        <v>27440</v>
      </c>
      <c r="BO1599">
        <v>298340</v>
      </c>
      <c r="BP1599">
        <v>198540</v>
      </c>
      <c r="BQ1599">
        <v>41650</v>
      </c>
      <c r="BR1599">
        <v>11270</v>
      </c>
      <c r="BS1599">
        <v>44060</v>
      </c>
      <c r="BT1599">
        <v>0</v>
      </c>
      <c r="BU1599">
        <v>8974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223568.554</v>
      </c>
      <c r="CH1599">
        <v>31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5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20</v>
      </c>
      <c r="DA1599">
        <v>0</v>
      </c>
      <c r="DB1599">
        <v>0</v>
      </c>
      <c r="DC1599">
        <v>20</v>
      </c>
      <c r="DD1599">
        <v>0</v>
      </c>
      <c r="DE1599">
        <v>0</v>
      </c>
      <c r="DF1599">
        <v>11.7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2</v>
      </c>
      <c r="DR1599">
        <v>2</v>
      </c>
      <c r="DS1599">
        <v>2</v>
      </c>
      <c r="DV1599" s="2"/>
      <c r="DZ1599" t="b">
        <v>1</v>
      </c>
      <c r="EA1599" s="2" t="s">
        <v>198</v>
      </c>
      <c r="ED1599" s="3">
        <v>46235</v>
      </c>
      <c r="EE1599" s="3">
        <v>46265</v>
      </c>
      <c r="EF1599" s="2" t="s">
        <v>173</v>
      </c>
      <c r="EG1599" t="b">
        <v>1</v>
      </c>
      <c r="EH1599" s="2" t="s">
        <v>174</v>
      </c>
      <c r="EK1599" s="2"/>
    </row>
    <row r="1600" spans="1:141" ht="15">
      <c r="A1600" s="3">
        <v>46235</v>
      </c>
      <c r="B1600">
        <v>7310</v>
      </c>
      <c r="D1600" s="2"/>
      <c r="E1600" t="s">
        <v>176</v>
      </c>
      <c r="F1600" s="2" t="s">
        <v>177</v>
      </c>
      <c r="G1600">
        <v>9</v>
      </c>
      <c r="H1600" s="3">
        <v>37963</v>
      </c>
      <c r="J1600">
        <v>117499</v>
      </c>
      <c r="K1600">
        <v>123249</v>
      </c>
      <c r="L1600">
        <v>146871.72500000001</v>
      </c>
      <c r="M1600">
        <v>15</v>
      </c>
      <c r="N1600">
        <v>10</v>
      </c>
      <c r="O1600">
        <v>6</v>
      </c>
      <c r="P1600">
        <v>31</v>
      </c>
      <c r="Q1600">
        <v>100</v>
      </c>
      <c r="R1600">
        <v>100</v>
      </c>
      <c r="S1600">
        <v>4514390</v>
      </c>
      <c r="T1600">
        <v>742390</v>
      </c>
      <c r="U1600">
        <v>3772000</v>
      </c>
      <c r="V1600">
        <v>22</v>
      </c>
      <c r="W1600">
        <v>3642469</v>
      </c>
      <c r="X1600">
        <v>0</v>
      </c>
      <c r="Y1600">
        <v>0</v>
      </c>
      <c r="Z1600">
        <v>7500</v>
      </c>
      <c r="AA1600">
        <v>165000</v>
      </c>
      <c r="AB1600">
        <v>0</v>
      </c>
      <c r="AC1600">
        <v>0</v>
      </c>
      <c r="AD1600">
        <v>0</v>
      </c>
      <c r="AE1600">
        <v>172500</v>
      </c>
      <c r="AF1600">
        <v>0</v>
      </c>
      <c r="AG1600">
        <v>462183</v>
      </c>
      <c r="AH1600">
        <v>0</v>
      </c>
      <c r="AI1600">
        <v>0</v>
      </c>
      <c r="AJ1600">
        <v>462183</v>
      </c>
      <c r="AK1600">
        <v>0</v>
      </c>
      <c r="AL1600">
        <v>0</v>
      </c>
      <c r="AM1600">
        <v>128879</v>
      </c>
      <c r="AN1600">
        <v>0</v>
      </c>
      <c r="AO1600">
        <v>25000</v>
      </c>
      <c r="AP1600">
        <v>616062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18359</v>
      </c>
      <c r="AZ1600">
        <v>0</v>
      </c>
      <c r="BA1600">
        <v>0</v>
      </c>
      <c r="BB1600">
        <v>65000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108220</v>
      </c>
      <c r="BN1600">
        <v>10820</v>
      </c>
      <c r="BO1600">
        <v>313020</v>
      </c>
      <c r="BP1600">
        <v>205660</v>
      </c>
      <c r="BQ1600">
        <v>40630</v>
      </c>
      <c r="BR1600">
        <v>10930</v>
      </c>
      <c r="BS1600">
        <v>42770</v>
      </c>
      <c r="BT1600">
        <v>10000</v>
      </c>
      <c r="BU1600">
        <v>340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209390.337</v>
      </c>
      <c r="CH1600">
        <v>31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5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20</v>
      </c>
      <c r="DA1600">
        <v>0</v>
      </c>
      <c r="DB1600">
        <v>0</v>
      </c>
      <c r="DC1600">
        <v>20</v>
      </c>
      <c r="DD1600">
        <v>0</v>
      </c>
      <c r="DE1600">
        <v>0</v>
      </c>
      <c r="DF1600">
        <v>11.7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2</v>
      </c>
      <c r="DS1600">
        <v>2</v>
      </c>
      <c r="DV1600" s="2"/>
      <c r="DZ1600" t="b">
        <v>1</v>
      </c>
      <c r="EA1600" s="2" t="s">
        <v>198</v>
      </c>
      <c r="ED1600" s="3">
        <v>46235</v>
      </c>
      <c r="EE1600" s="3">
        <v>46265</v>
      </c>
      <c r="EF1600" s="2" t="s">
        <v>173</v>
      </c>
      <c r="EG1600" t="b">
        <v>1</v>
      </c>
      <c r="EH1600" s="2" t="s">
        <v>174</v>
      </c>
      <c r="EK1600" s="2"/>
    </row>
    <row r="1601" spans="1:141" ht="15">
      <c r="A1601" s="3">
        <v>46235</v>
      </c>
      <c r="B1601">
        <v>7310</v>
      </c>
      <c r="D1601" s="2"/>
      <c r="E1601" t="s">
        <v>176</v>
      </c>
      <c r="F1601" s="2" t="s">
        <v>177</v>
      </c>
      <c r="G1601">
        <v>13</v>
      </c>
      <c r="H1601" s="3">
        <v>38096</v>
      </c>
      <c r="J1601">
        <v>120027</v>
      </c>
      <c r="K1601">
        <v>125527</v>
      </c>
      <c r="L1601">
        <v>149586.342</v>
      </c>
      <c r="M1601">
        <v>15</v>
      </c>
      <c r="N1601">
        <v>10</v>
      </c>
      <c r="O1601">
        <v>6</v>
      </c>
      <c r="P1601">
        <v>31</v>
      </c>
      <c r="Q1601">
        <v>100</v>
      </c>
      <c r="R1601">
        <v>100</v>
      </c>
      <c r="S1601">
        <v>4885958</v>
      </c>
      <c r="T1601">
        <v>843958</v>
      </c>
      <c r="U1601">
        <v>4042000</v>
      </c>
      <c r="V1601">
        <v>22</v>
      </c>
      <c r="W1601">
        <v>3720837</v>
      </c>
      <c r="X1601">
        <v>0</v>
      </c>
      <c r="Y1601">
        <v>0</v>
      </c>
      <c r="Z1601">
        <v>0</v>
      </c>
      <c r="AA1601">
        <v>165000</v>
      </c>
      <c r="AB1601">
        <v>0</v>
      </c>
      <c r="AC1601">
        <v>0</v>
      </c>
      <c r="AD1601">
        <v>0</v>
      </c>
      <c r="AE1601">
        <v>165000</v>
      </c>
      <c r="AF1601">
        <v>0</v>
      </c>
      <c r="AG1601">
        <v>470726</v>
      </c>
      <c r="AH1601">
        <v>0</v>
      </c>
      <c r="AI1601">
        <v>0</v>
      </c>
      <c r="AJ1601">
        <v>470726</v>
      </c>
      <c r="AK1601">
        <v>224379</v>
      </c>
      <c r="AL1601">
        <v>0</v>
      </c>
      <c r="AM1601">
        <v>131262</v>
      </c>
      <c r="AN1601">
        <v>0</v>
      </c>
      <c r="AO1601">
        <v>25000</v>
      </c>
      <c r="AP1601">
        <v>851367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93754</v>
      </c>
      <c r="AZ1601">
        <v>0</v>
      </c>
      <c r="BA1601">
        <v>0</v>
      </c>
      <c r="BB1601">
        <v>55000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188250</v>
      </c>
      <c r="BN1601">
        <v>18820</v>
      </c>
      <c r="BO1601">
        <v>313020</v>
      </c>
      <c r="BP1601">
        <v>218740</v>
      </c>
      <c r="BQ1601">
        <v>43970</v>
      </c>
      <c r="BR1601">
        <v>11170</v>
      </c>
      <c r="BS1601">
        <v>43560</v>
      </c>
      <c r="BT1601">
        <v>0</v>
      </c>
      <c r="BU1601">
        <v>6428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226861.326</v>
      </c>
      <c r="CH1601">
        <v>31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5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20</v>
      </c>
      <c r="DA1601">
        <v>0</v>
      </c>
      <c r="DB1601">
        <v>0</v>
      </c>
      <c r="DC1601">
        <v>20</v>
      </c>
      <c r="DD1601">
        <v>8</v>
      </c>
      <c r="DE1601">
        <v>0</v>
      </c>
      <c r="DF1601">
        <v>11.7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2</v>
      </c>
      <c r="DS1601">
        <v>2</v>
      </c>
      <c r="DV1601" s="2"/>
      <c r="DZ1601" t="b">
        <v>1</v>
      </c>
      <c r="EA1601" s="2" t="s">
        <v>198</v>
      </c>
      <c r="ED1601" s="3">
        <v>46235</v>
      </c>
      <c r="EE1601" s="3">
        <v>46265</v>
      </c>
      <c r="EF1601" s="2" t="s">
        <v>173</v>
      </c>
      <c r="EG1601" t="b">
        <v>1</v>
      </c>
      <c r="EH1601" s="2" t="s">
        <v>174</v>
      </c>
      <c r="EK1601" s="2"/>
    </row>
    <row r="1602" spans="1:141" ht="15">
      <c r="A1602" s="3">
        <v>46235</v>
      </c>
      <c r="B1602">
        <v>7310</v>
      </c>
      <c r="D1602" s="2"/>
      <c r="E1602" t="s">
        <v>176</v>
      </c>
      <c r="F1602" s="2" t="s">
        <v>177</v>
      </c>
      <c r="G1602">
        <v>3</v>
      </c>
      <c r="H1602" s="3">
        <v>38516</v>
      </c>
      <c r="J1602">
        <v>112762</v>
      </c>
      <c r="K1602">
        <v>118012</v>
      </c>
      <c r="L1602">
        <v>140630.967</v>
      </c>
      <c r="M1602">
        <v>15</v>
      </c>
      <c r="N1602">
        <v>10</v>
      </c>
      <c r="O1602">
        <v>6</v>
      </c>
      <c r="P1602">
        <v>31</v>
      </c>
      <c r="Q1602">
        <v>100</v>
      </c>
      <c r="R1602">
        <v>100</v>
      </c>
      <c r="S1602">
        <v>4726271</v>
      </c>
      <c r="T1602">
        <v>858690</v>
      </c>
      <c r="U1602">
        <v>3867581</v>
      </c>
      <c r="V1602">
        <v>21</v>
      </c>
      <c r="W1602">
        <v>3495622</v>
      </c>
      <c r="X1602">
        <v>0</v>
      </c>
      <c r="Y1602">
        <v>0</v>
      </c>
      <c r="Z1602">
        <v>0</v>
      </c>
      <c r="AA1602">
        <v>157500</v>
      </c>
      <c r="AB1602">
        <v>0</v>
      </c>
      <c r="AC1602">
        <v>0</v>
      </c>
      <c r="AD1602">
        <v>0</v>
      </c>
      <c r="AE1602">
        <v>157500</v>
      </c>
      <c r="AF1602">
        <v>0</v>
      </c>
      <c r="AG1602">
        <v>442545</v>
      </c>
      <c r="AH1602">
        <v>0</v>
      </c>
      <c r="AI1602">
        <v>0</v>
      </c>
      <c r="AJ1602">
        <v>442545</v>
      </c>
      <c r="AK1602">
        <v>210946</v>
      </c>
      <c r="AL1602">
        <v>175788</v>
      </c>
      <c r="AM1602">
        <v>146291</v>
      </c>
      <c r="AN1602">
        <v>0</v>
      </c>
      <c r="AO1602">
        <v>25000</v>
      </c>
      <c r="AP1602">
        <v>1000570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17579</v>
      </c>
      <c r="AZ1602">
        <v>0</v>
      </c>
      <c r="BA1602">
        <v>0</v>
      </c>
      <c r="BB1602">
        <v>55000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229640</v>
      </c>
      <c r="BN1602">
        <v>22960</v>
      </c>
      <c r="BO1602">
        <v>302050</v>
      </c>
      <c r="BP1602">
        <v>210060</v>
      </c>
      <c r="BQ1602">
        <v>42540</v>
      </c>
      <c r="BR1602">
        <v>10490</v>
      </c>
      <c r="BS1602">
        <v>40950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219978.924</v>
      </c>
      <c r="CH1602">
        <v>31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5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20</v>
      </c>
      <c r="DA1602">
        <v>0</v>
      </c>
      <c r="DB1602">
        <v>0</v>
      </c>
      <c r="DC1602">
        <v>20</v>
      </c>
      <c r="DD1602">
        <v>8</v>
      </c>
      <c r="DE1602">
        <v>5</v>
      </c>
      <c r="DF1602">
        <v>13.87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2</v>
      </c>
      <c r="DS1602">
        <v>2</v>
      </c>
      <c r="DV1602" s="2"/>
      <c r="DZ1602" t="b">
        <v>1</v>
      </c>
      <c r="EA1602" s="2" t="s">
        <v>198</v>
      </c>
      <c r="ED1602" s="3">
        <v>46235</v>
      </c>
      <c r="EE1602" s="3">
        <v>46265</v>
      </c>
      <c r="EF1602" s="2" t="s">
        <v>173</v>
      </c>
      <c r="EG1602" t="b">
        <v>1</v>
      </c>
      <c r="EH1602" s="2" t="s">
        <v>174</v>
      </c>
      <c r="EK1602" s="2"/>
    </row>
    <row r="1603" spans="1:141" ht="15">
      <c r="A1603" s="3">
        <v>46235</v>
      </c>
      <c r="B1603">
        <v>7310</v>
      </c>
      <c r="D1603" s="2"/>
      <c r="E1603" t="s">
        <v>176</v>
      </c>
      <c r="F1603" s="2" t="s">
        <v>177</v>
      </c>
      <c r="G1603">
        <v>1</v>
      </c>
      <c r="H1603" s="3">
        <v>38663</v>
      </c>
      <c r="J1603">
        <v>110982</v>
      </c>
      <c r="K1603">
        <v>115982</v>
      </c>
      <c r="L1603">
        <v>138211.883</v>
      </c>
      <c r="M1603">
        <v>15</v>
      </c>
      <c r="N1603">
        <v>10</v>
      </c>
      <c r="O1603">
        <v>6</v>
      </c>
      <c r="P1603">
        <v>31</v>
      </c>
      <c r="Q1603">
        <v>100</v>
      </c>
      <c r="R1603">
        <v>100</v>
      </c>
      <c r="S1603">
        <v>4233930</v>
      </c>
      <c r="T1603">
        <v>785770</v>
      </c>
      <c r="U1603">
        <v>3448160</v>
      </c>
      <c r="V1603">
        <v>20</v>
      </c>
      <c r="W1603">
        <v>3440442</v>
      </c>
      <c r="X1603">
        <v>0</v>
      </c>
      <c r="Y1603">
        <v>0</v>
      </c>
      <c r="Z1603">
        <v>0</v>
      </c>
      <c r="AA1603">
        <v>150000</v>
      </c>
      <c r="AB1603">
        <v>0</v>
      </c>
      <c r="AC1603">
        <v>0</v>
      </c>
      <c r="AD1603">
        <v>0</v>
      </c>
      <c r="AE1603">
        <v>150000</v>
      </c>
      <c r="AF1603">
        <v>0</v>
      </c>
      <c r="AG1603">
        <v>434932</v>
      </c>
      <c r="AH1603">
        <v>0</v>
      </c>
      <c r="AI1603">
        <v>0</v>
      </c>
      <c r="AJ1603">
        <v>434932</v>
      </c>
      <c r="AK1603">
        <v>0</v>
      </c>
      <c r="AL1603">
        <v>0</v>
      </c>
      <c r="AM1603">
        <v>121280</v>
      </c>
      <c r="AN1603">
        <v>0</v>
      </c>
      <c r="AO1603">
        <v>25000</v>
      </c>
      <c r="AP1603">
        <v>581212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17276</v>
      </c>
      <c r="AZ1603">
        <v>0</v>
      </c>
      <c r="BA1603">
        <v>0</v>
      </c>
      <c r="BB1603">
        <v>45000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201490</v>
      </c>
      <c r="BN1603">
        <v>20140</v>
      </c>
      <c r="BO1603">
        <v>285850</v>
      </c>
      <c r="BP1603">
        <v>188100</v>
      </c>
      <c r="BQ1603">
        <v>38110</v>
      </c>
      <c r="BR1603">
        <v>10330</v>
      </c>
      <c r="BS1603">
        <v>40250</v>
      </c>
      <c r="BT1603">
        <v>0</v>
      </c>
      <c r="BU1603">
        <v>1500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199461.587</v>
      </c>
      <c r="CH1603">
        <v>31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5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20</v>
      </c>
      <c r="DA1603">
        <v>0</v>
      </c>
      <c r="DB1603">
        <v>0</v>
      </c>
      <c r="DC1603">
        <v>20</v>
      </c>
      <c r="DD1603">
        <v>0</v>
      </c>
      <c r="DE1603">
        <v>0</v>
      </c>
      <c r="DF1603">
        <v>11.7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2</v>
      </c>
      <c r="DS1603">
        <v>2</v>
      </c>
      <c r="DV1603" s="2"/>
      <c r="DZ1603" t="b">
        <v>1</v>
      </c>
      <c r="EA1603" s="2" t="s">
        <v>198</v>
      </c>
      <c r="ED1603" s="3">
        <v>46235</v>
      </c>
      <c r="EE1603" s="3">
        <v>46265</v>
      </c>
      <c r="EF1603" s="2" t="s">
        <v>173</v>
      </c>
      <c r="EG1603" t="b">
        <v>1</v>
      </c>
      <c r="EH1603" s="2" t="s">
        <v>174</v>
      </c>
      <c r="EK1603" s="2"/>
    </row>
    <row r="1604" spans="1:141" ht="15">
      <c r="A1604" s="3">
        <v>46235</v>
      </c>
      <c r="B1604">
        <v>7310</v>
      </c>
      <c r="D1604" s="2"/>
      <c r="E1604" t="s">
        <v>176</v>
      </c>
      <c r="F1604" s="2" t="s">
        <v>177</v>
      </c>
      <c r="G1604">
        <v>1</v>
      </c>
      <c r="H1604" s="3">
        <v>38901</v>
      </c>
      <c r="J1604">
        <v>110982</v>
      </c>
      <c r="K1604">
        <v>115982</v>
      </c>
      <c r="L1604">
        <v>138211.883</v>
      </c>
      <c r="M1604">
        <v>15</v>
      </c>
      <c r="N1604">
        <v>10</v>
      </c>
      <c r="O1604">
        <v>6</v>
      </c>
      <c r="P1604">
        <v>31</v>
      </c>
      <c r="Q1604">
        <v>100</v>
      </c>
      <c r="R1604">
        <v>100</v>
      </c>
      <c r="S1604">
        <v>4370211</v>
      </c>
      <c r="T1604">
        <v>876211</v>
      </c>
      <c r="U1604">
        <v>3494000</v>
      </c>
      <c r="V1604">
        <v>20</v>
      </c>
      <c r="W1604">
        <v>3440442</v>
      </c>
      <c r="X1604">
        <v>0</v>
      </c>
      <c r="Y1604">
        <v>0</v>
      </c>
      <c r="Z1604">
        <v>0</v>
      </c>
      <c r="AA1604">
        <v>150000</v>
      </c>
      <c r="AB1604">
        <v>0</v>
      </c>
      <c r="AC1604">
        <v>0</v>
      </c>
      <c r="AD1604">
        <v>0</v>
      </c>
      <c r="AE1604">
        <v>150000</v>
      </c>
      <c r="AF1604">
        <v>0</v>
      </c>
      <c r="AG1604">
        <v>434932</v>
      </c>
      <c r="AH1604">
        <v>0</v>
      </c>
      <c r="AI1604">
        <v>0</v>
      </c>
      <c r="AJ1604">
        <v>434932</v>
      </c>
      <c r="AK1604">
        <v>0</v>
      </c>
      <c r="AL1604">
        <v>0</v>
      </c>
      <c r="AM1604">
        <v>242561</v>
      </c>
      <c r="AN1604">
        <v>0</v>
      </c>
      <c r="AO1604">
        <v>50000</v>
      </c>
      <c r="AP1604">
        <v>727493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17276</v>
      </c>
      <c r="AZ1604">
        <v>0</v>
      </c>
      <c r="BA1604">
        <v>0</v>
      </c>
      <c r="BB1604">
        <v>35000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281090</v>
      </c>
      <c r="BN1604">
        <v>28100</v>
      </c>
      <c r="BO1604">
        <v>273550</v>
      </c>
      <c r="BP1604">
        <v>197400</v>
      </c>
      <c r="BQ1604">
        <v>39330</v>
      </c>
      <c r="BR1604">
        <v>10330</v>
      </c>
      <c r="BS1604">
        <v>40250</v>
      </c>
      <c r="BT1604">
        <v>0</v>
      </c>
      <c r="BU1604">
        <v>6161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195434.20699999999</v>
      </c>
      <c r="CH1604">
        <v>31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10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20</v>
      </c>
      <c r="DA1604">
        <v>0</v>
      </c>
      <c r="DB1604">
        <v>0</v>
      </c>
      <c r="DC1604">
        <v>20</v>
      </c>
      <c r="DD1604">
        <v>0</v>
      </c>
      <c r="DE1604">
        <v>0</v>
      </c>
      <c r="DF1604">
        <v>23.4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2</v>
      </c>
      <c r="DR1604">
        <v>2</v>
      </c>
      <c r="DS1604">
        <v>2</v>
      </c>
      <c r="DV1604" s="2"/>
      <c r="DZ1604" t="b">
        <v>1</v>
      </c>
      <c r="EA1604" s="2" t="s">
        <v>198</v>
      </c>
      <c r="ED1604" s="3">
        <v>46235</v>
      </c>
      <c r="EE1604" s="3">
        <v>46265</v>
      </c>
      <c r="EF1604" s="2" t="s">
        <v>173</v>
      </c>
      <c r="EG1604" t="b">
        <v>1</v>
      </c>
      <c r="EH1604" s="2" t="s">
        <v>174</v>
      </c>
      <c r="EK1604" s="2"/>
    </row>
    <row r="1605" spans="1:141" ht="15">
      <c r="A1605" s="3">
        <v>46235</v>
      </c>
      <c r="B1605">
        <v>7310</v>
      </c>
      <c r="D1605" s="2"/>
      <c r="E1605" t="s">
        <v>176</v>
      </c>
      <c r="F1605" s="2" t="s">
        <v>177</v>
      </c>
      <c r="G1605">
        <v>1</v>
      </c>
      <c r="H1605" s="3">
        <v>38901</v>
      </c>
      <c r="J1605">
        <v>110982</v>
      </c>
      <c r="K1605">
        <v>116357</v>
      </c>
      <c r="L1605">
        <v>138658.758</v>
      </c>
      <c r="M1605">
        <v>15</v>
      </c>
      <c r="N1605">
        <v>10</v>
      </c>
      <c r="O1605">
        <v>6</v>
      </c>
      <c r="P1605">
        <v>31</v>
      </c>
      <c r="Q1605">
        <v>100</v>
      </c>
      <c r="R1605">
        <v>100</v>
      </c>
      <c r="S1605">
        <v>4383708</v>
      </c>
      <c r="T1605">
        <v>760708</v>
      </c>
      <c r="U1605">
        <v>3623000</v>
      </c>
      <c r="V1605">
        <v>20</v>
      </c>
      <c r="W1605">
        <v>3440442</v>
      </c>
      <c r="X1605">
        <v>0</v>
      </c>
      <c r="Y1605">
        <v>0</v>
      </c>
      <c r="Z1605">
        <v>11250</v>
      </c>
      <c r="AA1605">
        <v>150000</v>
      </c>
      <c r="AB1605">
        <v>0</v>
      </c>
      <c r="AC1605">
        <v>0</v>
      </c>
      <c r="AD1605">
        <v>0</v>
      </c>
      <c r="AE1605">
        <v>161250</v>
      </c>
      <c r="AF1605">
        <v>0</v>
      </c>
      <c r="AG1605">
        <v>436338</v>
      </c>
      <c r="AH1605">
        <v>0</v>
      </c>
      <c r="AI1605">
        <v>0</v>
      </c>
      <c r="AJ1605">
        <v>436338</v>
      </c>
      <c r="AK1605">
        <v>0</v>
      </c>
      <c r="AL1605">
        <v>0</v>
      </c>
      <c r="AM1605">
        <v>243346</v>
      </c>
      <c r="AN1605">
        <v>0</v>
      </c>
      <c r="AO1605">
        <v>50000</v>
      </c>
      <c r="AP1605">
        <v>729684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17332</v>
      </c>
      <c r="AZ1605">
        <v>0</v>
      </c>
      <c r="BA1605">
        <v>0</v>
      </c>
      <c r="BB1605">
        <v>35000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184960</v>
      </c>
      <c r="BN1605">
        <v>18490</v>
      </c>
      <c r="BO1605">
        <v>274500</v>
      </c>
      <c r="BP1605">
        <v>192220</v>
      </c>
      <c r="BQ1605">
        <v>39450</v>
      </c>
      <c r="BR1605">
        <v>10330</v>
      </c>
      <c r="BS1605">
        <v>40380</v>
      </c>
      <c r="BT1605">
        <v>0</v>
      </c>
      <c r="BU1605">
        <v>378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195765.011</v>
      </c>
      <c r="CH1605">
        <v>31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10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20</v>
      </c>
      <c r="DA1605">
        <v>0</v>
      </c>
      <c r="DB1605">
        <v>0</v>
      </c>
      <c r="DC1605">
        <v>20</v>
      </c>
      <c r="DD1605">
        <v>0</v>
      </c>
      <c r="DE1605">
        <v>0</v>
      </c>
      <c r="DF1605">
        <v>23.4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2</v>
      </c>
      <c r="DS1605">
        <v>2</v>
      </c>
      <c r="DV1605" s="2"/>
      <c r="DZ1605" t="b">
        <v>1</v>
      </c>
      <c r="EA1605" s="2" t="s">
        <v>198</v>
      </c>
      <c r="ED1605" s="3">
        <v>46235</v>
      </c>
      <c r="EE1605" s="3">
        <v>46265</v>
      </c>
      <c r="EF1605" s="2" t="s">
        <v>173</v>
      </c>
      <c r="EG1605" t="b">
        <v>1</v>
      </c>
      <c r="EH1605" s="2" t="s">
        <v>174</v>
      </c>
      <c r="EK1605" s="2"/>
    </row>
    <row r="1606" spans="1:141" ht="15">
      <c r="A1606" s="3">
        <v>46235</v>
      </c>
      <c r="B1606">
        <v>7310</v>
      </c>
      <c r="D1606" s="2"/>
      <c r="E1606" t="s">
        <v>179</v>
      </c>
      <c r="F1606" s="2" t="s">
        <v>180</v>
      </c>
      <c r="G1606">
        <v>22</v>
      </c>
      <c r="H1606" s="3">
        <v>38274</v>
      </c>
      <c r="J1606">
        <v>109524.966</v>
      </c>
      <c r="K1606">
        <v>115274.933</v>
      </c>
      <c r="L1606">
        <v>137369.29500000001</v>
      </c>
      <c r="M1606">
        <v>15</v>
      </c>
      <c r="N1606">
        <v>10</v>
      </c>
      <c r="O1606">
        <v>6</v>
      </c>
      <c r="P1606">
        <v>31</v>
      </c>
      <c r="Q1606">
        <v>100</v>
      </c>
      <c r="R1606">
        <v>100</v>
      </c>
      <c r="S1606">
        <v>4323307</v>
      </c>
      <c r="T1606">
        <v>828110</v>
      </c>
      <c r="U1606">
        <v>3495197</v>
      </c>
      <c r="V1606">
        <v>21</v>
      </c>
      <c r="W1606">
        <v>3395273</v>
      </c>
      <c r="X1606">
        <v>0</v>
      </c>
      <c r="Y1606">
        <v>0</v>
      </c>
      <c r="Z1606">
        <v>15000</v>
      </c>
      <c r="AA1606">
        <v>157500</v>
      </c>
      <c r="AB1606">
        <v>0</v>
      </c>
      <c r="AC1606">
        <v>0</v>
      </c>
      <c r="AD1606">
        <v>0</v>
      </c>
      <c r="AE1606">
        <v>172500</v>
      </c>
      <c r="AF1606">
        <v>0</v>
      </c>
      <c r="AG1606">
        <v>432280</v>
      </c>
      <c r="AH1606">
        <v>0</v>
      </c>
      <c r="AI1606">
        <v>0</v>
      </c>
      <c r="AJ1606">
        <v>432280</v>
      </c>
      <c r="AK1606">
        <v>0</v>
      </c>
      <c r="AL1606">
        <v>0</v>
      </c>
      <c r="AM1606">
        <v>241083</v>
      </c>
      <c r="AN1606">
        <v>0</v>
      </c>
      <c r="AO1606">
        <v>50000</v>
      </c>
      <c r="AP1606">
        <v>723363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17171</v>
      </c>
      <c r="AZ1606">
        <v>0</v>
      </c>
      <c r="BA1606">
        <v>0</v>
      </c>
      <c r="BB1606">
        <v>15000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229630</v>
      </c>
      <c r="BN1606">
        <v>22960</v>
      </c>
      <c r="BO1606">
        <v>280390</v>
      </c>
      <c r="BP1606">
        <v>196030</v>
      </c>
      <c r="BQ1606">
        <v>38910</v>
      </c>
      <c r="BR1606">
        <v>10190</v>
      </c>
      <c r="BS1606">
        <v>40000</v>
      </c>
      <c r="BT1606">
        <v>5000</v>
      </c>
      <c r="BU1606">
        <v>5000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194391.141</v>
      </c>
      <c r="CH1606">
        <v>31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10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20</v>
      </c>
      <c r="DA1606">
        <v>0</v>
      </c>
      <c r="DB1606">
        <v>0</v>
      </c>
      <c r="DC1606">
        <v>20</v>
      </c>
      <c r="DD1606">
        <v>0</v>
      </c>
      <c r="DE1606">
        <v>0</v>
      </c>
      <c r="DF1606">
        <v>23.4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2</v>
      </c>
      <c r="DS1606">
        <v>2</v>
      </c>
      <c r="DV1606" s="2"/>
      <c r="DZ1606" t="b">
        <v>1</v>
      </c>
      <c r="EA1606" s="2" t="s">
        <v>198</v>
      </c>
      <c r="ED1606" s="3">
        <v>46235</v>
      </c>
      <c r="EE1606" s="3">
        <v>46265</v>
      </c>
      <c r="EF1606" s="2" t="s">
        <v>173</v>
      </c>
      <c r="EG1606" t="b">
        <v>1</v>
      </c>
      <c r="EH1606" s="2" t="s">
        <v>174</v>
      </c>
      <c r="EK1606" s="2"/>
    </row>
    <row r="1607" spans="1:141" ht="15">
      <c r="A1607" s="3">
        <v>46235</v>
      </c>
      <c r="B1607">
        <v>7310</v>
      </c>
      <c r="D1607" s="2"/>
      <c r="E1607" t="s">
        <v>179</v>
      </c>
      <c r="F1607" s="2" t="s">
        <v>180</v>
      </c>
      <c r="G1607">
        <v>15</v>
      </c>
      <c r="H1607" s="3">
        <v>40801</v>
      </c>
      <c r="J1607">
        <v>105444.966</v>
      </c>
      <c r="K1607">
        <v>108944.933</v>
      </c>
      <c r="L1607">
        <v>129826.045</v>
      </c>
      <c r="M1607">
        <v>15</v>
      </c>
      <c r="N1607">
        <v>10</v>
      </c>
      <c r="O1607">
        <v>6</v>
      </c>
      <c r="P1607">
        <v>31</v>
      </c>
      <c r="Q1607">
        <v>100</v>
      </c>
      <c r="R1607">
        <v>100</v>
      </c>
      <c r="S1607">
        <v>4086408</v>
      </c>
      <c r="T1607">
        <v>800130</v>
      </c>
      <c r="U1607">
        <v>3286278</v>
      </c>
      <c r="V1607">
        <v>14</v>
      </c>
      <c r="W1607">
        <v>3268793</v>
      </c>
      <c r="X1607">
        <v>0</v>
      </c>
      <c r="Y1607">
        <v>0</v>
      </c>
      <c r="Z1607">
        <v>0</v>
      </c>
      <c r="AA1607">
        <v>105000</v>
      </c>
      <c r="AB1607">
        <v>0</v>
      </c>
      <c r="AC1607">
        <v>0</v>
      </c>
      <c r="AD1607">
        <v>0</v>
      </c>
      <c r="AE1607">
        <v>105000</v>
      </c>
      <c r="AF1607">
        <v>0</v>
      </c>
      <c r="AG1607">
        <v>408543</v>
      </c>
      <c r="AH1607">
        <v>0</v>
      </c>
      <c r="AI1607">
        <v>0</v>
      </c>
      <c r="AJ1607">
        <v>408543</v>
      </c>
      <c r="AK1607">
        <v>0</v>
      </c>
      <c r="AL1607">
        <v>0</v>
      </c>
      <c r="AM1607">
        <v>227844</v>
      </c>
      <c r="AN1607">
        <v>0</v>
      </c>
      <c r="AO1607">
        <v>50000</v>
      </c>
      <c r="AP1607">
        <v>686387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16228</v>
      </c>
      <c r="AZ1607">
        <v>0</v>
      </c>
      <c r="BA1607">
        <v>0</v>
      </c>
      <c r="BB1607">
        <v>10000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242630</v>
      </c>
      <c r="BN1607">
        <v>24260</v>
      </c>
      <c r="BO1607">
        <v>260340</v>
      </c>
      <c r="BP1607">
        <v>183490</v>
      </c>
      <c r="BQ1607">
        <v>36780</v>
      </c>
      <c r="BR1607">
        <v>9810</v>
      </c>
      <c r="BS1607">
        <v>37820</v>
      </c>
      <c r="BT1607">
        <v>0</v>
      </c>
      <c r="BU1607">
        <v>5000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182110.815</v>
      </c>
      <c r="CH1607">
        <v>31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10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20</v>
      </c>
      <c r="DA1607">
        <v>0</v>
      </c>
      <c r="DB1607">
        <v>0</v>
      </c>
      <c r="DC1607">
        <v>20</v>
      </c>
      <c r="DD1607">
        <v>0</v>
      </c>
      <c r="DE1607">
        <v>0</v>
      </c>
      <c r="DF1607">
        <v>23.4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2</v>
      </c>
      <c r="DS1607">
        <v>2</v>
      </c>
      <c r="DV1607" s="2"/>
      <c r="DZ1607" t="b">
        <v>1</v>
      </c>
      <c r="EA1607" s="2" t="s">
        <v>198</v>
      </c>
      <c r="ED1607" s="3">
        <v>46235</v>
      </c>
      <c r="EE1607" s="3">
        <v>46265</v>
      </c>
      <c r="EF1607" s="2" t="s">
        <v>173</v>
      </c>
      <c r="EG1607" t="b">
        <v>1</v>
      </c>
      <c r="EH1607" s="2" t="s">
        <v>174</v>
      </c>
      <c r="EK1607" s="2"/>
    </row>
    <row r="1608" spans="1:141" ht="15">
      <c r="A1608" s="3">
        <v>46235</v>
      </c>
      <c r="B1608">
        <v>7320</v>
      </c>
      <c r="D1608" s="2"/>
      <c r="E1608" t="s">
        <v>170</v>
      </c>
      <c r="F1608" s="2" t="s">
        <v>171</v>
      </c>
      <c r="G1608">
        <v>14</v>
      </c>
      <c r="H1608" s="3">
        <v>36535</v>
      </c>
      <c r="J1608">
        <v>141012.25599999999</v>
      </c>
      <c r="K1608">
        <v>147762.23300000001</v>
      </c>
      <c r="L1608">
        <v>176083.32800000001</v>
      </c>
      <c r="M1608">
        <v>15</v>
      </c>
      <c r="N1608">
        <v>10</v>
      </c>
      <c r="O1608">
        <v>6</v>
      </c>
      <c r="P1608">
        <v>31</v>
      </c>
      <c r="Q1608">
        <v>100</v>
      </c>
      <c r="R1608">
        <v>100</v>
      </c>
      <c r="S1608">
        <v>6092272</v>
      </c>
      <c r="T1608">
        <v>1139272</v>
      </c>
      <c r="U1608">
        <v>4953000</v>
      </c>
      <c r="V1608">
        <v>26</v>
      </c>
      <c r="W1608">
        <v>4371379</v>
      </c>
      <c r="X1608">
        <v>0</v>
      </c>
      <c r="Y1608">
        <v>0</v>
      </c>
      <c r="Z1608">
        <v>7500</v>
      </c>
      <c r="AA1608">
        <v>195000</v>
      </c>
      <c r="AB1608">
        <v>0</v>
      </c>
      <c r="AC1608">
        <v>0</v>
      </c>
      <c r="AD1608">
        <v>0</v>
      </c>
      <c r="AE1608">
        <v>202500</v>
      </c>
      <c r="AF1608">
        <v>0</v>
      </c>
      <c r="AG1608">
        <v>554108</v>
      </c>
      <c r="AH1608">
        <v>0</v>
      </c>
      <c r="AI1608">
        <v>0</v>
      </c>
      <c r="AJ1608">
        <v>554108</v>
      </c>
      <c r="AK1608">
        <v>528249</v>
      </c>
      <c r="AL1608">
        <v>0</v>
      </c>
      <c r="AM1608">
        <v>309026</v>
      </c>
      <c r="AN1608">
        <v>0</v>
      </c>
      <c r="AO1608">
        <v>50000</v>
      </c>
      <c r="AP1608">
        <v>1441383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22010</v>
      </c>
      <c r="AZ1608">
        <v>0</v>
      </c>
      <c r="BA1608">
        <v>0</v>
      </c>
      <c r="BB1608">
        <v>55000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360980</v>
      </c>
      <c r="BN1608">
        <v>36090</v>
      </c>
      <c r="BO1608">
        <v>313020</v>
      </c>
      <c r="BP1608">
        <v>274290</v>
      </c>
      <c r="BQ1608">
        <v>54830</v>
      </c>
      <c r="BR1608">
        <v>13120</v>
      </c>
      <c r="BS1608">
        <v>51270</v>
      </c>
      <c r="BT1608">
        <v>7000</v>
      </c>
      <c r="BU1608">
        <v>6672</v>
      </c>
      <c r="BV1608">
        <v>0</v>
      </c>
      <c r="BW1608">
        <v>0</v>
      </c>
      <c r="BX1608">
        <v>0</v>
      </c>
      <c r="BY1608">
        <v>22000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255551.033</v>
      </c>
      <c r="CH1608">
        <v>31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10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20</v>
      </c>
      <c r="DA1608">
        <v>0</v>
      </c>
      <c r="DB1608">
        <v>0</v>
      </c>
      <c r="DC1608">
        <v>20</v>
      </c>
      <c r="DD1608">
        <v>16</v>
      </c>
      <c r="DE1608">
        <v>0</v>
      </c>
      <c r="DF1608">
        <v>23.4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2</v>
      </c>
      <c r="DS1608">
        <v>2</v>
      </c>
      <c r="DV1608" s="2"/>
      <c r="DZ1608" t="b">
        <v>1</v>
      </c>
      <c r="EA1608" s="2" t="s">
        <v>199</v>
      </c>
      <c r="ED1608" s="3">
        <v>46235</v>
      </c>
      <c r="EE1608" s="3">
        <v>46265</v>
      </c>
      <c r="EF1608" s="2" t="s">
        <v>173</v>
      </c>
      <c r="EG1608" t="b">
        <v>1</v>
      </c>
      <c r="EH1608" s="2" t="s">
        <v>174</v>
      </c>
      <c r="EK1608" s="2"/>
    </row>
    <row r="1609" spans="1:141" ht="15">
      <c r="A1609" s="3">
        <v>46235</v>
      </c>
      <c r="B1609">
        <v>7320</v>
      </c>
      <c r="D1609" s="2"/>
      <c r="E1609" t="s">
        <v>176</v>
      </c>
      <c r="F1609" s="2" t="s">
        <v>177</v>
      </c>
      <c r="G1609">
        <v>7</v>
      </c>
      <c r="H1609" s="3">
        <v>37391</v>
      </c>
      <c r="J1609">
        <v>116033</v>
      </c>
      <c r="K1609">
        <v>122283</v>
      </c>
      <c r="L1609">
        <v>145720.57500000001</v>
      </c>
      <c r="M1609">
        <v>15</v>
      </c>
      <c r="N1609">
        <v>10</v>
      </c>
      <c r="O1609">
        <v>6</v>
      </c>
      <c r="P1609">
        <v>31</v>
      </c>
      <c r="Q1609">
        <v>100</v>
      </c>
      <c r="R1609">
        <v>100</v>
      </c>
      <c r="S1609">
        <v>4459168</v>
      </c>
      <c r="T1609">
        <v>860168</v>
      </c>
      <c r="U1609">
        <v>3599000</v>
      </c>
      <c r="V1609">
        <v>24</v>
      </c>
      <c r="W1609">
        <v>3597023</v>
      </c>
      <c r="X1609">
        <v>0</v>
      </c>
      <c r="Y1609">
        <v>0</v>
      </c>
      <c r="Z1609">
        <v>7500</v>
      </c>
      <c r="AA1609">
        <v>180000</v>
      </c>
      <c r="AB1609">
        <v>0</v>
      </c>
      <c r="AC1609">
        <v>0</v>
      </c>
      <c r="AD1609">
        <v>0</v>
      </c>
      <c r="AE1609">
        <v>187500</v>
      </c>
      <c r="AF1609">
        <v>0</v>
      </c>
      <c r="AG1609">
        <v>458561</v>
      </c>
      <c r="AH1609">
        <v>0</v>
      </c>
      <c r="AI1609">
        <v>0</v>
      </c>
      <c r="AJ1609">
        <v>458561</v>
      </c>
      <c r="AK1609">
        <v>0</v>
      </c>
      <c r="AL1609">
        <v>0</v>
      </c>
      <c r="AM1609">
        <v>127869</v>
      </c>
      <c r="AN1609">
        <v>0</v>
      </c>
      <c r="AO1609">
        <v>25000</v>
      </c>
      <c r="AP1609">
        <v>611430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18215</v>
      </c>
      <c r="AZ1609">
        <v>0</v>
      </c>
      <c r="BA1609">
        <v>0</v>
      </c>
      <c r="BB1609">
        <v>45000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252550</v>
      </c>
      <c r="BN1609">
        <v>25250</v>
      </c>
      <c r="BO1609">
        <v>284470</v>
      </c>
      <c r="BP1609">
        <v>191300</v>
      </c>
      <c r="BQ1609">
        <v>40130</v>
      </c>
      <c r="BR1609">
        <v>10800</v>
      </c>
      <c r="BS1609">
        <v>42430</v>
      </c>
      <c r="BT1609">
        <v>13000</v>
      </c>
      <c r="BU1609">
        <v>238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207492.522</v>
      </c>
      <c r="CH1609">
        <v>31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5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20</v>
      </c>
      <c r="DA1609">
        <v>0</v>
      </c>
      <c r="DB1609">
        <v>0</v>
      </c>
      <c r="DC1609">
        <v>20</v>
      </c>
      <c r="DD1609">
        <v>0</v>
      </c>
      <c r="DE1609">
        <v>0</v>
      </c>
      <c r="DF1609">
        <v>11.7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1</v>
      </c>
      <c r="DR1609">
        <v>2</v>
      </c>
      <c r="DS1609">
        <v>2</v>
      </c>
      <c r="DV1609" s="2"/>
      <c r="DZ1609" t="b">
        <v>1</v>
      </c>
      <c r="EA1609" s="2" t="s">
        <v>199</v>
      </c>
      <c r="ED1609" s="3">
        <v>46235</v>
      </c>
      <c r="EE1609" s="3">
        <v>46265</v>
      </c>
      <c r="EF1609" s="2" t="s">
        <v>173</v>
      </c>
      <c r="EG1609" t="b">
        <v>1</v>
      </c>
      <c r="EH1609" s="2" t="s">
        <v>174</v>
      </c>
      <c r="EK1609" s="2"/>
    </row>
    <row r="1610" spans="1:141" ht="15">
      <c r="A1610" s="3">
        <v>46235</v>
      </c>
      <c r="B1610">
        <v>7320</v>
      </c>
      <c r="D1610" s="2"/>
      <c r="E1610" t="s">
        <v>176</v>
      </c>
      <c r="F1610" s="2" t="s">
        <v>177</v>
      </c>
      <c r="G1610">
        <v>16</v>
      </c>
      <c r="H1610" s="3">
        <v>37627</v>
      </c>
      <c r="J1610">
        <v>121577</v>
      </c>
      <c r="K1610">
        <v>127827</v>
      </c>
      <c r="L1610">
        <v>152327.17499999999</v>
      </c>
      <c r="M1610">
        <v>15</v>
      </c>
      <c r="N1610">
        <v>10</v>
      </c>
      <c r="O1610">
        <v>6</v>
      </c>
      <c r="P1610">
        <v>31</v>
      </c>
      <c r="Q1610">
        <v>100</v>
      </c>
      <c r="R1610">
        <v>100</v>
      </c>
      <c r="S1610">
        <v>4633446</v>
      </c>
      <c r="T1610">
        <v>973700</v>
      </c>
      <c r="U1610">
        <v>3659746</v>
      </c>
      <c r="V1610">
        <v>23</v>
      </c>
      <c r="W1610">
        <v>3768887</v>
      </c>
      <c r="X1610">
        <v>0</v>
      </c>
      <c r="Y1610">
        <v>0</v>
      </c>
      <c r="Z1610">
        <v>15000</v>
      </c>
      <c r="AA1610">
        <v>172500</v>
      </c>
      <c r="AB1610">
        <v>0</v>
      </c>
      <c r="AC1610">
        <v>0</v>
      </c>
      <c r="AD1610">
        <v>0</v>
      </c>
      <c r="AE1610">
        <v>187500</v>
      </c>
      <c r="AF1610">
        <v>0</v>
      </c>
      <c r="AG1610">
        <v>479351</v>
      </c>
      <c r="AH1610">
        <v>0</v>
      </c>
      <c r="AI1610">
        <v>0</v>
      </c>
      <c r="AJ1610">
        <v>479351</v>
      </c>
      <c r="AK1610">
        <v>0</v>
      </c>
      <c r="AL1610">
        <v>0</v>
      </c>
      <c r="AM1610">
        <v>133667</v>
      </c>
      <c r="AN1610">
        <v>0</v>
      </c>
      <c r="AO1610">
        <v>25000</v>
      </c>
      <c r="AP1610">
        <v>638018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19041</v>
      </c>
      <c r="AZ1610">
        <v>0</v>
      </c>
      <c r="BA1610">
        <v>0</v>
      </c>
      <c r="BB1610">
        <v>20000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312680</v>
      </c>
      <c r="BN1610">
        <v>31260</v>
      </c>
      <c r="BO1610">
        <v>313020</v>
      </c>
      <c r="BP1610">
        <v>209380</v>
      </c>
      <c r="BQ1610">
        <v>41700</v>
      </c>
      <c r="BR1610">
        <v>11310</v>
      </c>
      <c r="BS1610">
        <v>44350</v>
      </c>
      <c r="BT1610">
        <v>0</v>
      </c>
      <c r="BU1610">
        <v>10000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221429.359</v>
      </c>
      <c r="CH1610">
        <v>31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5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20</v>
      </c>
      <c r="DA1610">
        <v>0</v>
      </c>
      <c r="DB1610">
        <v>0</v>
      </c>
      <c r="DC1610">
        <v>20</v>
      </c>
      <c r="DD1610">
        <v>0</v>
      </c>
      <c r="DE1610">
        <v>0</v>
      </c>
      <c r="DF1610">
        <v>11.7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2</v>
      </c>
      <c r="DS1610">
        <v>2</v>
      </c>
      <c r="DV1610" s="2"/>
      <c r="DZ1610" t="b">
        <v>1</v>
      </c>
      <c r="EA1610" s="2" t="s">
        <v>199</v>
      </c>
      <c r="ED1610" s="3">
        <v>46235</v>
      </c>
      <c r="EE1610" s="3">
        <v>46265</v>
      </c>
      <c r="EF1610" s="2" t="s">
        <v>173</v>
      </c>
      <c r="EG1610" t="b">
        <v>1</v>
      </c>
      <c r="EH1610" s="2" t="s">
        <v>174</v>
      </c>
      <c r="EK1610" s="2"/>
    </row>
    <row r="1611" spans="1:141" ht="15">
      <c r="A1611" s="3">
        <v>46235</v>
      </c>
      <c r="B1611">
        <v>7320</v>
      </c>
      <c r="D1611" s="2"/>
      <c r="E1611" t="s">
        <v>176</v>
      </c>
      <c r="F1611" s="2" t="s">
        <v>177</v>
      </c>
      <c r="G1611">
        <v>11</v>
      </c>
      <c r="H1611" s="3">
        <v>37914</v>
      </c>
      <c r="J1611">
        <v>118803</v>
      </c>
      <c r="K1611">
        <v>124553</v>
      </c>
      <c r="L1611">
        <v>148425.658</v>
      </c>
      <c r="M1611">
        <v>15</v>
      </c>
      <c r="N1611">
        <v>10</v>
      </c>
      <c r="O1611">
        <v>6</v>
      </c>
      <c r="P1611">
        <v>31</v>
      </c>
      <c r="Q1611">
        <v>100</v>
      </c>
      <c r="R1611">
        <v>100</v>
      </c>
      <c r="S1611">
        <v>4587636</v>
      </c>
      <c r="T1611">
        <v>837410</v>
      </c>
      <c r="U1611">
        <v>3750226</v>
      </c>
      <c r="V1611">
        <v>22</v>
      </c>
      <c r="W1611">
        <v>3682893</v>
      </c>
      <c r="X1611">
        <v>0</v>
      </c>
      <c r="Y1611">
        <v>0</v>
      </c>
      <c r="Z1611">
        <v>7500</v>
      </c>
      <c r="AA1611">
        <v>165000</v>
      </c>
      <c r="AB1611">
        <v>0</v>
      </c>
      <c r="AC1611">
        <v>0</v>
      </c>
      <c r="AD1611">
        <v>0</v>
      </c>
      <c r="AE1611">
        <v>172500</v>
      </c>
      <c r="AF1611">
        <v>0</v>
      </c>
      <c r="AG1611">
        <v>467073</v>
      </c>
      <c r="AH1611">
        <v>0</v>
      </c>
      <c r="AI1611">
        <v>0</v>
      </c>
      <c r="AJ1611">
        <v>467073</v>
      </c>
      <c r="AK1611">
        <v>0</v>
      </c>
      <c r="AL1611">
        <v>0</v>
      </c>
      <c r="AM1611">
        <v>130243</v>
      </c>
      <c r="AN1611">
        <v>0</v>
      </c>
      <c r="AO1611">
        <v>25000</v>
      </c>
      <c r="AP1611">
        <v>622316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74927</v>
      </c>
      <c r="AZ1611">
        <v>0</v>
      </c>
      <c r="BA1611">
        <v>0</v>
      </c>
      <c r="BB1611">
        <v>35000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205550</v>
      </c>
      <c r="BN1611">
        <v>20550</v>
      </c>
      <c r="BO1611">
        <v>303190</v>
      </c>
      <c r="BP1611">
        <v>202560</v>
      </c>
      <c r="BQ1611">
        <v>41290</v>
      </c>
      <c r="BR1611">
        <v>11050</v>
      </c>
      <c r="BS1611">
        <v>43220</v>
      </c>
      <c r="BT1611">
        <v>0</v>
      </c>
      <c r="BU1611">
        <v>10000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211262.45699999999</v>
      </c>
      <c r="CH1611">
        <v>31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5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20</v>
      </c>
      <c r="DA1611">
        <v>0</v>
      </c>
      <c r="DB1611">
        <v>0</v>
      </c>
      <c r="DC1611">
        <v>20</v>
      </c>
      <c r="DD1611">
        <v>0</v>
      </c>
      <c r="DE1611">
        <v>0</v>
      </c>
      <c r="DF1611">
        <v>11.7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1</v>
      </c>
      <c r="DR1611">
        <v>2</v>
      </c>
      <c r="DS1611">
        <v>2</v>
      </c>
      <c r="DV1611" s="2"/>
      <c r="DZ1611" t="b">
        <v>1</v>
      </c>
      <c r="EA1611" s="2" t="s">
        <v>199</v>
      </c>
      <c r="ED1611" s="3">
        <v>46235</v>
      </c>
      <c r="EE1611" s="3">
        <v>46265</v>
      </c>
      <c r="EF1611" s="2" t="s">
        <v>173</v>
      </c>
      <c r="EG1611" t="b">
        <v>1</v>
      </c>
      <c r="EH1611" s="2" t="s">
        <v>174</v>
      </c>
      <c r="EK1611" s="2"/>
    </row>
    <row r="1612" spans="1:141" ht="15">
      <c r="A1612" s="3">
        <v>46235</v>
      </c>
      <c r="B1612">
        <v>7320</v>
      </c>
      <c r="D1612" s="2"/>
      <c r="E1612" t="s">
        <v>176</v>
      </c>
      <c r="F1612" s="2" t="s">
        <v>177</v>
      </c>
      <c r="G1612">
        <v>6</v>
      </c>
      <c r="H1612" s="3">
        <v>37914</v>
      </c>
      <c r="J1612">
        <v>115300</v>
      </c>
      <c r="K1612">
        <v>120800</v>
      </c>
      <c r="L1612">
        <v>143953.33300000001</v>
      </c>
      <c r="M1612">
        <v>15</v>
      </c>
      <c r="N1612">
        <v>10</v>
      </c>
      <c r="O1612">
        <v>6</v>
      </c>
      <c r="P1612">
        <v>31</v>
      </c>
      <c r="Q1612">
        <v>100</v>
      </c>
      <c r="R1612">
        <v>100</v>
      </c>
      <c r="S1612">
        <v>4825911</v>
      </c>
      <c r="T1612">
        <v>865850</v>
      </c>
      <c r="U1612">
        <v>3960061</v>
      </c>
      <c r="V1612">
        <v>22</v>
      </c>
      <c r="W1612">
        <v>3574300</v>
      </c>
      <c r="X1612">
        <v>0</v>
      </c>
      <c r="Y1612">
        <v>0</v>
      </c>
      <c r="Z1612">
        <v>0</v>
      </c>
      <c r="AA1612">
        <v>165000</v>
      </c>
      <c r="AB1612">
        <v>0</v>
      </c>
      <c r="AC1612">
        <v>0</v>
      </c>
      <c r="AD1612">
        <v>0</v>
      </c>
      <c r="AE1612">
        <v>165000</v>
      </c>
      <c r="AF1612">
        <v>0</v>
      </c>
      <c r="AG1612">
        <v>453000</v>
      </c>
      <c r="AH1612">
        <v>0</v>
      </c>
      <c r="AI1612">
        <v>0</v>
      </c>
      <c r="AJ1612">
        <v>453000</v>
      </c>
      <c r="AK1612">
        <v>215929</v>
      </c>
      <c r="AL1612">
        <v>179941</v>
      </c>
      <c r="AM1612">
        <v>149747</v>
      </c>
      <c r="AN1612">
        <v>0</v>
      </c>
      <c r="AO1612">
        <v>25000</v>
      </c>
      <c r="AP1612">
        <v>1023617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17994</v>
      </c>
      <c r="AZ1612">
        <v>0</v>
      </c>
      <c r="BA1612">
        <v>0</v>
      </c>
      <c r="BB1612">
        <v>45000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220770</v>
      </c>
      <c r="BN1612">
        <v>22070</v>
      </c>
      <c r="BO1612">
        <v>303050</v>
      </c>
      <c r="BP1612">
        <v>216380</v>
      </c>
      <c r="BQ1612">
        <v>43430</v>
      </c>
      <c r="BR1612">
        <v>10730</v>
      </c>
      <c r="BS1612">
        <v>41920</v>
      </c>
      <c r="BT1612">
        <v>0</v>
      </c>
      <c r="BU1612">
        <v>7500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213962.641</v>
      </c>
      <c r="CH1612">
        <v>31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5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20</v>
      </c>
      <c r="DA1612">
        <v>0</v>
      </c>
      <c r="DB1612">
        <v>0</v>
      </c>
      <c r="DC1612">
        <v>20</v>
      </c>
      <c r="DD1612">
        <v>8</v>
      </c>
      <c r="DE1612">
        <v>5</v>
      </c>
      <c r="DF1612">
        <v>13.87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2</v>
      </c>
      <c r="DS1612">
        <v>2</v>
      </c>
      <c r="DV1612" s="2"/>
      <c r="DZ1612" t="b">
        <v>1</v>
      </c>
      <c r="EA1612" s="2" t="s">
        <v>199</v>
      </c>
      <c r="ED1612" s="3">
        <v>46235</v>
      </c>
      <c r="EE1612" s="3">
        <v>46265</v>
      </c>
      <c r="EF1612" s="2" t="s">
        <v>173</v>
      </c>
      <c r="EG1612" t="b">
        <v>1</v>
      </c>
      <c r="EH1612" s="2" t="s">
        <v>174</v>
      </c>
      <c r="EK1612" s="2"/>
    </row>
    <row r="1613" spans="1:141" ht="15">
      <c r="A1613" s="3">
        <v>46235</v>
      </c>
      <c r="B1613">
        <v>7320</v>
      </c>
      <c r="D1613" s="2"/>
      <c r="E1613" t="s">
        <v>176</v>
      </c>
      <c r="F1613" s="2" t="s">
        <v>177</v>
      </c>
      <c r="G1613">
        <v>3</v>
      </c>
      <c r="H1613" s="3">
        <v>37935</v>
      </c>
      <c r="J1613">
        <v>112762</v>
      </c>
      <c r="K1613">
        <v>118262</v>
      </c>
      <c r="L1613">
        <v>140928.883</v>
      </c>
      <c r="M1613">
        <v>15</v>
      </c>
      <c r="N1613">
        <v>10</v>
      </c>
      <c r="O1613">
        <v>6</v>
      </c>
      <c r="P1613">
        <v>31</v>
      </c>
      <c r="Q1613">
        <v>100</v>
      </c>
      <c r="R1613">
        <v>100</v>
      </c>
      <c r="S1613">
        <v>4280385</v>
      </c>
      <c r="T1613">
        <v>848385</v>
      </c>
      <c r="U1613">
        <v>3432000</v>
      </c>
      <c r="V1613">
        <v>22</v>
      </c>
      <c r="W1613">
        <v>3495622</v>
      </c>
      <c r="X1613">
        <v>0</v>
      </c>
      <c r="Y1613">
        <v>0</v>
      </c>
      <c r="Z1613">
        <v>0</v>
      </c>
      <c r="AA1613">
        <v>165000</v>
      </c>
      <c r="AB1613">
        <v>0</v>
      </c>
      <c r="AC1613">
        <v>0</v>
      </c>
      <c r="AD1613">
        <v>0</v>
      </c>
      <c r="AE1613">
        <v>165000</v>
      </c>
      <c r="AF1613">
        <v>0</v>
      </c>
      <c r="AG1613">
        <v>443482</v>
      </c>
      <c r="AH1613">
        <v>0</v>
      </c>
      <c r="AI1613">
        <v>0</v>
      </c>
      <c r="AJ1613">
        <v>443482</v>
      </c>
      <c r="AK1613">
        <v>0</v>
      </c>
      <c r="AL1613">
        <v>0</v>
      </c>
      <c r="AM1613">
        <v>123665</v>
      </c>
      <c r="AN1613">
        <v>0</v>
      </c>
      <c r="AO1613">
        <v>25000</v>
      </c>
      <c r="AP1613">
        <v>592147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17616</v>
      </c>
      <c r="AZ1613">
        <v>0</v>
      </c>
      <c r="BA1613">
        <v>0</v>
      </c>
      <c r="BB1613">
        <v>10000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269700</v>
      </c>
      <c r="BN1613">
        <v>26970</v>
      </c>
      <c r="BO1613">
        <v>264140</v>
      </c>
      <c r="BP1613">
        <v>183710</v>
      </c>
      <c r="BQ1613">
        <v>38520</v>
      </c>
      <c r="BR1613">
        <v>10490</v>
      </c>
      <c r="BS1613">
        <v>41040</v>
      </c>
      <c r="BT1613">
        <v>13000</v>
      </c>
      <c r="BU1613">
        <v>815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196705.663</v>
      </c>
      <c r="CH1613">
        <v>31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5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20</v>
      </c>
      <c r="DA1613">
        <v>0</v>
      </c>
      <c r="DB1613">
        <v>0</v>
      </c>
      <c r="DC1613">
        <v>20</v>
      </c>
      <c r="DD1613">
        <v>0</v>
      </c>
      <c r="DE1613">
        <v>0</v>
      </c>
      <c r="DF1613">
        <v>11.7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1</v>
      </c>
      <c r="DR1613">
        <v>2</v>
      </c>
      <c r="DS1613">
        <v>2</v>
      </c>
      <c r="DV1613" s="2"/>
      <c r="DZ1613" t="b">
        <v>1</v>
      </c>
      <c r="EA1613" s="2" t="s">
        <v>199</v>
      </c>
      <c r="ED1613" s="3">
        <v>46235</v>
      </c>
      <c r="EE1613" s="3">
        <v>46265</v>
      </c>
      <c r="EF1613" s="2" t="s">
        <v>173</v>
      </c>
      <c r="EG1613" t="b">
        <v>1</v>
      </c>
      <c r="EH1613" s="2" t="s">
        <v>174</v>
      </c>
      <c r="EK1613" s="2"/>
    </row>
    <row r="1614" spans="1:141" ht="15">
      <c r="A1614" s="3">
        <v>46235</v>
      </c>
      <c r="B1614">
        <v>7320</v>
      </c>
      <c r="D1614" s="2"/>
      <c r="E1614" t="s">
        <v>176</v>
      </c>
      <c r="F1614" s="2" t="s">
        <v>177</v>
      </c>
      <c r="G1614">
        <v>16</v>
      </c>
      <c r="H1614" s="3">
        <v>37956</v>
      </c>
      <c r="J1614">
        <v>121577</v>
      </c>
      <c r="K1614">
        <v>127452</v>
      </c>
      <c r="L1614">
        <v>151880.29999999999</v>
      </c>
      <c r="M1614">
        <v>15</v>
      </c>
      <c r="N1614">
        <v>10</v>
      </c>
      <c r="O1614">
        <v>6</v>
      </c>
      <c r="P1614">
        <v>31</v>
      </c>
      <c r="Q1614">
        <v>100</v>
      </c>
      <c r="R1614">
        <v>100</v>
      </c>
      <c r="S1614">
        <v>4911638</v>
      </c>
      <c r="T1614">
        <v>866638</v>
      </c>
      <c r="U1614">
        <v>4045000</v>
      </c>
      <c r="V1614">
        <v>22</v>
      </c>
      <c r="W1614">
        <v>3768887</v>
      </c>
      <c r="X1614">
        <v>0</v>
      </c>
      <c r="Y1614">
        <v>0</v>
      </c>
      <c r="Z1614">
        <v>11250</v>
      </c>
      <c r="AA1614">
        <v>165000</v>
      </c>
      <c r="AB1614">
        <v>0</v>
      </c>
      <c r="AC1614">
        <v>0</v>
      </c>
      <c r="AD1614">
        <v>0</v>
      </c>
      <c r="AE1614">
        <v>176250</v>
      </c>
      <c r="AF1614">
        <v>0</v>
      </c>
      <c r="AG1614">
        <v>477945</v>
      </c>
      <c r="AH1614">
        <v>0</v>
      </c>
      <c r="AI1614">
        <v>28477</v>
      </c>
      <c r="AJ1614">
        <v>506422</v>
      </c>
      <c r="AK1614">
        <v>227820</v>
      </c>
      <c r="AL1614">
        <v>0</v>
      </c>
      <c r="AM1614">
        <v>133274</v>
      </c>
      <c r="AN1614">
        <v>0</v>
      </c>
      <c r="AO1614">
        <v>25000</v>
      </c>
      <c r="AP1614">
        <v>892516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18985</v>
      </c>
      <c r="AZ1614">
        <v>0</v>
      </c>
      <c r="BA1614">
        <v>0</v>
      </c>
      <c r="BB1614">
        <v>55000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202330</v>
      </c>
      <c r="BN1614">
        <v>20230</v>
      </c>
      <c r="BO1614">
        <v>313020</v>
      </c>
      <c r="BP1614">
        <v>220130</v>
      </c>
      <c r="BQ1614">
        <v>44200</v>
      </c>
      <c r="BR1614">
        <v>11310</v>
      </c>
      <c r="BS1614">
        <v>44230</v>
      </c>
      <c r="BT1614">
        <v>4000</v>
      </c>
      <c r="BU1614">
        <v>7188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222149.652</v>
      </c>
      <c r="CH1614">
        <v>31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5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20</v>
      </c>
      <c r="DA1614">
        <v>0</v>
      </c>
      <c r="DB1614">
        <v>1</v>
      </c>
      <c r="DC1614">
        <v>21</v>
      </c>
      <c r="DD1614">
        <v>8</v>
      </c>
      <c r="DE1614">
        <v>0</v>
      </c>
      <c r="DF1614">
        <v>11.7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2</v>
      </c>
      <c r="DS1614">
        <v>2</v>
      </c>
      <c r="DV1614" s="2"/>
      <c r="DZ1614" t="b">
        <v>1</v>
      </c>
      <c r="EA1614" s="2" t="s">
        <v>199</v>
      </c>
      <c r="ED1614" s="3">
        <v>46235</v>
      </c>
      <c r="EE1614" s="3">
        <v>46265</v>
      </c>
      <c r="EF1614" s="2" t="s">
        <v>173</v>
      </c>
      <c r="EG1614" t="b">
        <v>1</v>
      </c>
      <c r="EH1614" s="2" t="s">
        <v>174</v>
      </c>
      <c r="EK1614" s="2"/>
    </row>
    <row r="1615" spans="1:141" ht="15">
      <c r="A1615" s="3">
        <v>46235</v>
      </c>
      <c r="B1615">
        <v>7320</v>
      </c>
      <c r="D1615" s="2"/>
      <c r="E1615" t="s">
        <v>176</v>
      </c>
      <c r="F1615" s="2" t="s">
        <v>177</v>
      </c>
      <c r="G1615">
        <v>9</v>
      </c>
      <c r="H1615" s="3">
        <v>38036</v>
      </c>
      <c r="J1615">
        <v>117499</v>
      </c>
      <c r="K1615">
        <v>122999</v>
      </c>
      <c r="L1615">
        <v>146573.80799999999</v>
      </c>
      <c r="M1615">
        <v>15</v>
      </c>
      <c r="N1615">
        <v>10</v>
      </c>
      <c r="O1615">
        <v>6</v>
      </c>
      <c r="P1615">
        <v>31</v>
      </c>
      <c r="Q1615">
        <v>100</v>
      </c>
      <c r="R1615">
        <v>100</v>
      </c>
      <c r="S1615">
        <v>4629274</v>
      </c>
      <c r="T1615">
        <v>899100</v>
      </c>
      <c r="U1615">
        <v>3730174</v>
      </c>
      <c r="V1615">
        <v>22</v>
      </c>
      <c r="W1615">
        <v>3642469</v>
      </c>
      <c r="X1615">
        <v>0</v>
      </c>
      <c r="Y1615">
        <v>0</v>
      </c>
      <c r="Z1615">
        <v>0</v>
      </c>
      <c r="AA1615">
        <v>165000</v>
      </c>
      <c r="AB1615">
        <v>0</v>
      </c>
      <c r="AC1615">
        <v>0</v>
      </c>
      <c r="AD1615">
        <v>0</v>
      </c>
      <c r="AE1615">
        <v>165000</v>
      </c>
      <c r="AF1615">
        <v>0</v>
      </c>
      <c r="AG1615">
        <v>461246</v>
      </c>
      <c r="AH1615">
        <v>0</v>
      </c>
      <c r="AI1615">
        <v>0</v>
      </c>
      <c r="AJ1615">
        <v>461246</v>
      </c>
      <c r="AK1615">
        <v>0</v>
      </c>
      <c r="AL1615">
        <v>0</v>
      </c>
      <c r="AM1615">
        <v>257237</v>
      </c>
      <c r="AN1615">
        <v>0</v>
      </c>
      <c r="AO1615">
        <v>50000</v>
      </c>
      <c r="AP1615">
        <v>768483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18322</v>
      </c>
      <c r="AZ1615">
        <v>0</v>
      </c>
      <c r="BA1615">
        <v>0</v>
      </c>
      <c r="BB1615">
        <v>35000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259190</v>
      </c>
      <c r="BN1615">
        <v>25910</v>
      </c>
      <c r="BO1615">
        <v>290650</v>
      </c>
      <c r="BP1615">
        <v>203080</v>
      </c>
      <c r="BQ1615">
        <v>41660</v>
      </c>
      <c r="BR1615">
        <v>10930</v>
      </c>
      <c r="BS1615">
        <v>42680</v>
      </c>
      <c r="BT1615">
        <v>10000</v>
      </c>
      <c r="BU1615">
        <v>15000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201054.902</v>
      </c>
      <c r="CH1615">
        <v>31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10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20</v>
      </c>
      <c r="DA1615">
        <v>0</v>
      </c>
      <c r="DB1615">
        <v>0</v>
      </c>
      <c r="DC1615">
        <v>20</v>
      </c>
      <c r="DD1615">
        <v>0</v>
      </c>
      <c r="DE1615">
        <v>0</v>
      </c>
      <c r="DF1615">
        <v>23.4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1</v>
      </c>
      <c r="DR1615">
        <v>2</v>
      </c>
      <c r="DS1615">
        <v>2</v>
      </c>
      <c r="DV1615" s="2"/>
      <c r="DZ1615" t="b">
        <v>1</v>
      </c>
      <c r="EA1615" s="2" t="s">
        <v>199</v>
      </c>
      <c r="ED1615" s="3">
        <v>46235</v>
      </c>
      <c r="EE1615" s="3">
        <v>46265</v>
      </c>
      <c r="EF1615" s="2" t="s">
        <v>173</v>
      </c>
      <c r="EG1615" t="b">
        <v>1</v>
      </c>
      <c r="EH1615" s="2" t="s">
        <v>174</v>
      </c>
      <c r="EK1615" s="2"/>
    </row>
    <row r="1616" spans="1:141" ht="15">
      <c r="A1616" s="3">
        <v>46235</v>
      </c>
      <c r="B1616">
        <v>7320</v>
      </c>
      <c r="D1616" s="2"/>
      <c r="E1616" t="s">
        <v>176</v>
      </c>
      <c r="F1616" s="2" t="s">
        <v>177</v>
      </c>
      <c r="G1616">
        <v>5</v>
      </c>
      <c r="H1616" s="3">
        <v>38048</v>
      </c>
      <c r="J1616">
        <v>114476</v>
      </c>
      <c r="K1616">
        <v>119976</v>
      </c>
      <c r="L1616">
        <v>142971.4</v>
      </c>
      <c r="M1616">
        <v>15</v>
      </c>
      <c r="N1616">
        <v>10</v>
      </c>
      <c r="O1616">
        <v>6</v>
      </c>
      <c r="P1616">
        <v>31</v>
      </c>
      <c r="Q1616">
        <v>100</v>
      </c>
      <c r="R1616">
        <v>100</v>
      </c>
      <c r="S1616">
        <v>4706908</v>
      </c>
      <c r="T1616">
        <v>969340</v>
      </c>
      <c r="U1616">
        <v>3737568</v>
      </c>
      <c r="V1616">
        <v>22</v>
      </c>
      <c r="W1616">
        <v>3548756</v>
      </c>
      <c r="X1616">
        <v>0</v>
      </c>
      <c r="Y1616">
        <v>0</v>
      </c>
      <c r="Z1616">
        <v>0</v>
      </c>
      <c r="AA1616">
        <v>165000</v>
      </c>
      <c r="AB1616">
        <v>0</v>
      </c>
      <c r="AC1616">
        <v>0</v>
      </c>
      <c r="AD1616">
        <v>0</v>
      </c>
      <c r="AE1616">
        <v>165000</v>
      </c>
      <c r="AF1616">
        <v>0</v>
      </c>
      <c r="AG1616">
        <v>449910</v>
      </c>
      <c r="AH1616">
        <v>0</v>
      </c>
      <c r="AI1616">
        <v>0</v>
      </c>
      <c r="AJ1616">
        <v>449910</v>
      </c>
      <c r="AK1616">
        <v>214457</v>
      </c>
      <c r="AL1616">
        <v>0</v>
      </c>
      <c r="AM1616">
        <v>250914</v>
      </c>
      <c r="AN1616">
        <v>0</v>
      </c>
      <c r="AO1616">
        <v>50000</v>
      </c>
      <c r="AP1616">
        <v>965281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17871</v>
      </c>
      <c r="AZ1616">
        <v>0</v>
      </c>
      <c r="BA1616">
        <v>0</v>
      </c>
      <c r="BB1616">
        <v>10000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326230</v>
      </c>
      <c r="BN1616">
        <v>32620</v>
      </c>
      <c r="BO1616">
        <v>292500</v>
      </c>
      <c r="BP1616">
        <v>212850</v>
      </c>
      <c r="BQ1616">
        <v>42360</v>
      </c>
      <c r="BR1616">
        <v>10650</v>
      </c>
      <c r="BS1616">
        <v>41630</v>
      </c>
      <c r="BT1616">
        <v>3000</v>
      </c>
      <c r="BU1616">
        <v>7500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209762.45699999999</v>
      </c>
      <c r="CH1616">
        <v>31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10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20</v>
      </c>
      <c r="DA1616">
        <v>0</v>
      </c>
      <c r="DB1616">
        <v>0</v>
      </c>
      <c r="DC1616">
        <v>20</v>
      </c>
      <c r="DD1616">
        <v>8</v>
      </c>
      <c r="DE1616">
        <v>0</v>
      </c>
      <c r="DF1616">
        <v>23.4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2</v>
      </c>
      <c r="DS1616">
        <v>2</v>
      </c>
      <c r="DV1616" s="2"/>
      <c r="DZ1616" t="b">
        <v>1</v>
      </c>
      <c r="EA1616" s="2" t="s">
        <v>199</v>
      </c>
      <c r="ED1616" s="3">
        <v>46235</v>
      </c>
      <c r="EE1616" s="3">
        <v>46265</v>
      </c>
      <c r="EF1616" s="2" t="s">
        <v>173</v>
      </c>
      <c r="EG1616" t="b">
        <v>1</v>
      </c>
      <c r="EH1616" s="2" t="s">
        <v>174</v>
      </c>
      <c r="EK1616" s="2"/>
    </row>
    <row r="1617" spans="1:141" ht="15">
      <c r="A1617" s="3">
        <v>46235</v>
      </c>
      <c r="B1617">
        <v>7320</v>
      </c>
      <c r="D1617" s="2"/>
      <c r="E1617" t="s">
        <v>176</v>
      </c>
      <c r="F1617" s="2" t="s">
        <v>177</v>
      </c>
      <c r="G1617">
        <v>12</v>
      </c>
      <c r="H1617" s="3">
        <v>38061</v>
      </c>
      <c r="J1617">
        <v>119455</v>
      </c>
      <c r="K1617">
        <v>125330</v>
      </c>
      <c r="L1617">
        <v>149351.58300000001</v>
      </c>
      <c r="M1617">
        <v>15</v>
      </c>
      <c r="N1617">
        <v>10</v>
      </c>
      <c r="O1617">
        <v>6</v>
      </c>
      <c r="P1617">
        <v>31</v>
      </c>
      <c r="Q1617">
        <v>100</v>
      </c>
      <c r="R1617">
        <v>100</v>
      </c>
      <c r="S1617">
        <v>5471880</v>
      </c>
      <c r="T1617">
        <v>1051630</v>
      </c>
      <c r="U1617">
        <v>4420250</v>
      </c>
      <c r="V1617">
        <v>22</v>
      </c>
      <c r="W1617">
        <v>3703105</v>
      </c>
      <c r="X1617">
        <v>0</v>
      </c>
      <c r="Y1617">
        <v>0</v>
      </c>
      <c r="Z1617">
        <v>11250</v>
      </c>
      <c r="AA1617">
        <v>165000</v>
      </c>
      <c r="AB1617">
        <v>0</v>
      </c>
      <c r="AC1617">
        <v>0</v>
      </c>
      <c r="AD1617">
        <v>0</v>
      </c>
      <c r="AE1617">
        <v>176250</v>
      </c>
      <c r="AF1617">
        <v>0</v>
      </c>
      <c r="AG1617">
        <v>469987</v>
      </c>
      <c r="AH1617">
        <v>0</v>
      </c>
      <c r="AI1617">
        <v>0</v>
      </c>
      <c r="AJ1617">
        <v>469987</v>
      </c>
      <c r="AK1617">
        <v>672082</v>
      </c>
      <c r="AL1617">
        <v>74675</v>
      </c>
      <c r="AM1617">
        <v>262112</v>
      </c>
      <c r="AN1617">
        <v>0</v>
      </c>
      <c r="AO1617">
        <v>50000</v>
      </c>
      <c r="AP1617">
        <v>1528856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18669</v>
      </c>
      <c r="AZ1617">
        <v>0</v>
      </c>
      <c r="BA1617">
        <v>0</v>
      </c>
      <c r="BB1617">
        <v>45000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352990</v>
      </c>
      <c r="BN1617">
        <v>35290</v>
      </c>
      <c r="BO1617">
        <v>313020</v>
      </c>
      <c r="BP1617">
        <v>244980</v>
      </c>
      <c r="BQ1617">
        <v>49250</v>
      </c>
      <c r="BR1617">
        <v>11110</v>
      </c>
      <c r="BS1617">
        <v>43490</v>
      </c>
      <c r="BT1617">
        <v>0</v>
      </c>
      <c r="BU1617">
        <v>1500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226142.304</v>
      </c>
      <c r="CH1617">
        <v>31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10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20</v>
      </c>
      <c r="DA1617">
        <v>0</v>
      </c>
      <c r="DB1617">
        <v>0</v>
      </c>
      <c r="DC1617">
        <v>20</v>
      </c>
      <c r="DD1617">
        <v>24</v>
      </c>
      <c r="DE1617">
        <v>2</v>
      </c>
      <c r="DF1617">
        <v>23.4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2</v>
      </c>
      <c r="DS1617">
        <v>2</v>
      </c>
      <c r="DV1617" s="2"/>
      <c r="DZ1617" t="b">
        <v>1</v>
      </c>
      <c r="EA1617" s="2" t="s">
        <v>199</v>
      </c>
      <c r="ED1617" s="3">
        <v>46235</v>
      </c>
      <c r="EE1617" s="3">
        <v>46265</v>
      </c>
      <c r="EF1617" s="2" t="s">
        <v>173</v>
      </c>
      <c r="EG1617" t="b">
        <v>1</v>
      </c>
      <c r="EH1617" s="2" t="s">
        <v>174</v>
      </c>
      <c r="EK1617" s="2"/>
    </row>
    <row r="1618" spans="1:141" ht="15">
      <c r="A1618" s="3">
        <v>46235</v>
      </c>
      <c r="B1618">
        <v>7320</v>
      </c>
      <c r="D1618" s="2"/>
      <c r="E1618" t="s">
        <v>176</v>
      </c>
      <c r="F1618" s="2" t="s">
        <v>177</v>
      </c>
      <c r="G1618">
        <v>3</v>
      </c>
      <c r="H1618" s="3">
        <v>38103</v>
      </c>
      <c r="J1618">
        <v>112762</v>
      </c>
      <c r="K1618">
        <v>118262</v>
      </c>
      <c r="L1618">
        <v>140928.883</v>
      </c>
      <c r="M1618">
        <v>15</v>
      </c>
      <c r="N1618">
        <v>10</v>
      </c>
      <c r="O1618">
        <v>6</v>
      </c>
      <c r="P1618">
        <v>31</v>
      </c>
      <c r="Q1618">
        <v>100</v>
      </c>
      <c r="R1618">
        <v>100</v>
      </c>
      <c r="S1618">
        <v>4315385</v>
      </c>
      <c r="T1618">
        <v>720800</v>
      </c>
      <c r="U1618">
        <v>3594585</v>
      </c>
      <c r="V1618">
        <v>22</v>
      </c>
      <c r="W1618">
        <v>3495622</v>
      </c>
      <c r="X1618">
        <v>0</v>
      </c>
      <c r="Y1618">
        <v>0</v>
      </c>
      <c r="Z1618">
        <v>0</v>
      </c>
      <c r="AA1618">
        <v>165000</v>
      </c>
      <c r="AB1618">
        <v>0</v>
      </c>
      <c r="AC1618">
        <v>0</v>
      </c>
      <c r="AD1618">
        <v>0</v>
      </c>
      <c r="AE1618">
        <v>165000</v>
      </c>
      <c r="AF1618">
        <v>0</v>
      </c>
      <c r="AG1618">
        <v>443482</v>
      </c>
      <c r="AH1618">
        <v>0</v>
      </c>
      <c r="AI1618">
        <v>0</v>
      </c>
      <c r="AJ1618">
        <v>443482</v>
      </c>
      <c r="AK1618">
        <v>0</v>
      </c>
      <c r="AL1618">
        <v>0</v>
      </c>
      <c r="AM1618">
        <v>123665</v>
      </c>
      <c r="AN1618">
        <v>0</v>
      </c>
      <c r="AO1618">
        <v>25000</v>
      </c>
      <c r="AP1618">
        <v>592147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17616</v>
      </c>
      <c r="AZ1618">
        <v>0</v>
      </c>
      <c r="BA1618">
        <v>0</v>
      </c>
      <c r="BB1618">
        <v>45000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136230</v>
      </c>
      <c r="BN1618">
        <v>13620</v>
      </c>
      <c r="BO1618">
        <v>284430</v>
      </c>
      <c r="BP1618">
        <v>196150</v>
      </c>
      <c r="BQ1618">
        <v>38840</v>
      </c>
      <c r="BR1618">
        <v>10490</v>
      </c>
      <c r="BS1618">
        <v>41040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203664.228</v>
      </c>
      <c r="CH1618">
        <v>31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5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20</v>
      </c>
      <c r="DA1618">
        <v>0</v>
      </c>
      <c r="DB1618">
        <v>0</v>
      </c>
      <c r="DC1618">
        <v>20</v>
      </c>
      <c r="DD1618">
        <v>0</v>
      </c>
      <c r="DE1618">
        <v>0</v>
      </c>
      <c r="DF1618">
        <v>11.7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2</v>
      </c>
      <c r="DS1618">
        <v>2</v>
      </c>
      <c r="DV1618" s="2"/>
      <c r="DZ1618" t="b">
        <v>1</v>
      </c>
      <c r="EA1618" s="2" t="s">
        <v>199</v>
      </c>
      <c r="ED1618" s="3">
        <v>46235</v>
      </c>
      <c r="EE1618" s="3">
        <v>46265</v>
      </c>
      <c r="EF1618" s="2" t="s">
        <v>173</v>
      </c>
      <c r="EG1618" t="b">
        <v>1</v>
      </c>
      <c r="EH1618" s="2" t="s">
        <v>174</v>
      </c>
      <c r="EK1618" s="2"/>
    </row>
    <row r="1619" spans="1:141" ht="15">
      <c r="A1619" s="3">
        <v>46235</v>
      </c>
      <c r="B1619">
        <v>7320</v>
      </c>
      <c r="D1619" s="2"/>
      <c r="E1619" t="s">
        <v>176</v>
      </c>
      <c r="F1619" s="2" t="s">
        <v>177</v>
      </c>
      <c r="G1619">
        <v>1</v>
      </c>
      <c r="H1619" s="3">
        <v>38516</v>
      </c>
      <c r="J1619">
        <v>110982</v>
      </c>
      <c r="K1619">
        <v>116607</v>
      </c>
      <c r="L1619">
        <v>138956.67499999999</v>
      </c>
      <c r="M1619">
        <v>15</v>
      </c>
      <c r="N1619">
        <v>10</v>
      </c>
      <c r="O1619">
        <v>6</v>
      </c>
      <c r="P1619">
        <v>31</v>
      </c>
      <c r="Q1619">
        <v>100</v>
      </c>
      <c r="R1619">
        <v>100</v>
      </c>
      <c r="S1619">
        <v>4412706</v>
      </c>
      <c r="T1619">
        <v>744930</v>
      </c>
      <c r="U1619">
        <v>3667776</v>
      </c>
      <c r="V1619">
        <v>21</v>
      </c>
      <c r="W1619">
        <v>3440442</v>
      </c>
      <c r="X1619">
        <v>0</v>
      </c>
      <c r="Y1619">
        <v>0</v>
      </c>
      <c r="Z1619">
        <v>11250</v>
      </c>
      <c r="AA1619">
        <v>157500</v>
      </c>
      <c r="AB1619">
        <v>0</v>
      </c>
      <c r="AC1619">
        <v>0</v>
      </c>
      <c r="AD1619">
        <v>0</v>
      </c>
      <c r="AE1619">
        <v>168750</v>
      </c>
      <c r="AF1619">
        <v>0</v>
      </c>
      <c r="AG1619">
        <v>437276</v>
      </c>
      <c r="AH1619">
        <v>0</v>
      </c>
      <c r="AI1619">
        <v>0</v>
      </c>
      <c r="AJ1619">
        <v>437276</v>
      </c>
      <c r="AK1619">
        <v>0</v>
      </c>
      <c r="AL1619">
        <v>0</v>
      </c>
      <c r="AM1619">
        <v>243868</v>
      </c>
      <c r="AN1619">
        <v>0</v>
      </c>
      <c r="AO1619">
        <v>50000</v>
      </c>
      <c r="AP1619">
        <v>731144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17370</v>
      </c>
      <c r="AZ1619">
        <v>0</v>
      </c>
      <c r="BA1619">
        <v>0</v>
      </c>
      <c r="BB1619">
        <v>55000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142970</v>
      </c>
      <c r="BN1619">
        <v>14290</v>
      </c>
      <c r="BO1619">
        <v>290320</v>
      </c>
      <c r="BP1619">
        <v>194350</v>
      </c>
      <c r="BQ1619">
        <v>39710</v>
      </c>
      <c r="BR1619">
        <v>10330</v>
      </c>
      <c r="BS1619">
        <v>40460</v>
      </c>
      <c r="BT1619">
        <v>11000</v>
      </c>
      <c r="BU1619">
        <v>1500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202869.5</v>
      </c>
      <c r="CH1619">
        <v>31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20</v>
      </c>
      <c r="DA1619">
        <v>0</v>
      </c>
      <c r="DB1619">
        <v>0</v>
      </c>
      <c r="DC1619">
        <v>20</v>
      </c>
      <c r="DD1619">
        <v>0</v>
      </c>
      <c r="DE1619">
        <v>0</v>
      </c>
      <c r="DF1619">
        <v>23.4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2</v>
      </c>
      <c r="DS1619">
        <v>2</v>
      </c>
      <c r="DV1619" s="2"/>
      <c r="DZ1619" t="b">
        <v>1</v>
      </c>
      <c r="EA1619" s="2" t="s">
        <v>199</v>
      </c>
      <c r="ED1619" s="3">
        <v>46235</v>
      </c>
      <c r="EE1619" s="3">
        <v>46265</v>
      </c>
      <c r="EF1619" s="2" t="s">
        <v>173</v>
      </c>
      <c r="EG1619" t="b">
        <v>1</v>
      </c>
      <c r="EH1619" s="2" t="s">
        <v>174</v>
      </c>
      <c r="EK1619" s="2"/>
    </row>
    <row r="1620" spans="1:141" ht="15">
      <c r="A1620" s="3">
        <v>46235</v>
      </c>
      <c r="B1620">
        <v>7320</v>
      </c>
      <c r="D1620" s="2"/>
      <c r="E1620" t="s">
        <v>176</v>
      </c>
      <c r="F1620" s="2" t="s">
        <v>177</v>
      </c>
      <c r="G1620">
        <v>1</v>
      </c>
      <c r="H1620" s="3">
        <v>38544</v>
      </c>
      <c r="J1620">
        <v>110982</v>
      </c>
      <c r="K1620">
        <v>116232</v>
      </c>
      <c r="L1620">
        <v>138509.79999999999</v>
      </c>
      <c r="M1620">
        <v>15</v>
      </c>
      <c r="N1620">
        <v>10</v>
      </c>
      <c r="O1620">
        <v>6</v>
      </c>
      <c r="P1620">
        <v>31</v>
      </c>
      <c r="Q1620">
        <v>100</v>
      </c>
      <c r="R1620">
        <v>100</v>
      </c>
      <c r="S1620">
        <v>4364210</v>
      </c>
      <c r="T1620">
        <v>899210</v>
      </c>
      <c r="U1620">
        <v>3465000</v>
      </c>
      <c r="V1620">
        <v>21</v>
      </c>
      <c r="W1620">
        <v>3440442</v>
      </c>
      <c r="X1620">
        <v>0</v>
      </c>
      <c r="Y1620">
        <v>0</v>
      </c>
      <c r="Z1620">
        <v>0</v>
      </c>
      <c r="AA1620">
        <v>157500</v>
      </c>
      <c r="AB1620">
        <v>0</v>
      </c>
      <c r="AC1620">
        <v>0</v>
      </c>
      <c r="AD1620">
        <v>0</v>
      </c>
      <c r="AE1620">
        <v>157500</v>
      </c>
      <c r="AF1620">
        <v>0</v>
      </c>
      <c r="AG1620">
        <v>435870</v>
      </c>
      <c r="AH1620">
        <v>0</v>
      </c>
      <c r="AI1620">
        <v>0</v>
      </c>
      <c r="AJ1620">
        <v>435870</v>
      </c>
      <c r="AK1620">
        <v>0</v>
      </c>
      <c r="AL1620">
        <v>0</v>
      </c>
      <c r="AM1620">
        <v>243084</v>
      </c>
      <c r="AN1620">
        <v>0</v>
      </c>
      <c r="AO1620">
        <v>50000</v>
      </c>
      <c r="AP1620">
        <v>728954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17314</v>
      </c>
      <c r="AZ1620">
        <v>0</v>
      </c>
      <c r="BA1620">
        <v>0</v>
      </c>
      <c r="BB1620">
        <v>20000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277190</v>
      </c>
      <c r="BN1620">
        <v>27710</v>
      </c>
      <c r="BO1620">
        <v>293880</v>
      </c>
      <c r="BP1620">
        <v>197700</v>
      </c>
      <c r="BQ1620">
        <v>39280</v>
      </c>
      <c r="BR1620">
        <v>10330</v>
      </c>
      <c r="BS1620">
        <v>40330</v>
      </c>
      <c r="BT1620">
        <v>12000</v>
      </c>
      <c r="BU1620">
        <v>790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200500.12</v>
      </c>
      <c r="CH1620">
        <v>31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10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20</v>
      </c>
      <c r="DA1620">
        <v>0</v>
      </c>
      <c r="DB1620">
        <v>0</v>
      </c>
      <c r="DC1620">
        <v>20</v>
      </c>
      <c r="DD1620">
        <v>0</v>
      </c>
      <c r="DE1620">
        <v>0</v>
      </c>
      <c r="DF1620">
        <v>23.4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2</v>
      </c>
      <c r="DS1620">
        <v>2</v>
      </c>
      <c r="DV1620" s="2"/>
      <c r="DZ1620" t="b">
        <v>1</v>
      </c>
      <c r="EA1620" s="2" t="s">
        <v>199</v>
      </c>
      <c r="ED1620" s="3">
        <v>46235</v>
      </c>
      <c r="EE1620" s="3">
        <v>46265</v>
      </c>
      <c r="EG1620" t="b">
        <v>1</v>
      </c>
      <c r="EH1620" s="2" t="s">
        <v>174</v>
      </c>
      <c r="EK1620" s="2"/>
    </row>
    <row r="1621" spans="1:141" ht="15">
      <c r="A1621" s="3">
        <v>46235</v>
      </c>
      <c r="B1621">
        <v>7320</v>
      </c>
      <c r="D1621" s="2"/>
      <c r="E1621" t="s">
        <v>176</v>
      </c>
      <c r="F1621" s="2" t="s">
        <v>177</v>
      </c>
      <c r="G1621">
        <v>6</v>
      </c>
      <c r="H1621" s="3">
        <v>38663</v>
      </c>
      <c r="J1621">
        <v>115300</v>
      </c>
      <c r="K1621">
        <v>120550</v>
      </c>
      <c r="L1621">
        <v>143655.41699999999</v>
      </c>
      <c r="M1621">
        <v>15</v>
      </c>
      <c r="N1621">
        <v>10</v>
      </c>
      <c r="O1621">
        <v>6</v>
      </c>
      <c r="P1621">
        <v>31</v>
      </c>
      <c r="Q1621">
        <v>100</v>
      </c>
      <c r="R1621">
        <v>100</v>
      </c>
      <c r="S1621">
        <v>4764417</v>
      </c>
      <c r="T1621">
        <v>823800</v>
      </c>
      <c r="U1621">
        <v>3940617</v>
      </c>
      <c r="V1621">
        <v>20</v>
      </c>
      <c r="W1621">
        <v>3574300</v>
      </c>
      <c r="X1621">
        <v>0</v>
      </c>
      <c r="Y1621">
        <v>0</v>
      </c>
      <c r="Z1621">
        <v>7500</v>
      </c>
      <c r="AA1621">
        <v>150000</v>
      </c>
      <c r="AB1621">
        <v>0</v>
      </c>
      <c r="AC1621">
        <v>0</v>
      </c>
      <c r="AD1621">
        <v>0</v>
      </c>
      <c r="AE1621">
        <v>157500</v>
      </c>
      <c r="AF1621">
        <v>0</v>
      </c>
      <c r="AG1621">
        <v>452062</v>
      </c>
      <c r="AH1621">
        <v>0</v>
      </c>
      <c r="AI1621">
        <v>0</v>
      </c>
      <c r="AJ1621">
        <v>452062</v>
      </c>
      <c r="AK1621">
        <v>215483</v>
      </c>
      <c r="AL1621">
        <v>0</v>
      </c>
      <c r="AM1621">
        <v>252115</v>
      </c>
      <c r="AN1621">
        <v>0</v>
      </c>
      <c r="AO1621">
        <v>50000</v>
      </c>
      <c r="AP1621">
        <v>969660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17957</v>
      </c>
      <c r="AZ1621">
        <v>0</v>
      </c>
      <c r="BA1621">
        <v>0</v>
      </c>
      <c r="BB1621">
        <v>45000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181430</v>
      </c>
      <c r="BN1621">
        <v>18140</v>
      </c>
      <c r="BO1621">
        <v>312500</v>
      </c>
      <c r="BP1621">
        <v>214290</v>
      </c>
      <c r="BQ1621">
        <v>42880</v>
      </c>
      <c r="BR1621">
        <v>10730</v>
      </c>
      <c r="BS1621">
        <v>41830</v>
      </c>
      <c r="BT1621">
        <v>2000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215127.217</v>
      </c>
      <c r="CH1621">
        <v>31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10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20</v>
      </c>
      <c r="DA1621">
        <v>0</v>
      </c>
      <c r="DB1621">
        <v>0</v>
      </c>
      <c r="DC1621">
        <v>20</v>
      </c>
      <c r="DD1621">
        <v>8</v>
      </c>
      <c r="DE1621">
        <v>0</v>
      </c>
      <c r="DF1621">
        <v>23.4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2</v>
      </c>
      <c r="DS1621">
        <v>2</v>
      </c>
      <c r="DV1621" s="2"/>
      <c r="DZ1621" t="b">
        <v>1</v>
      </c>
      <c r="EA1621" s="2" t="s">
        <v>199</v>
      </c>
      <c r="ED1621" s="3">
        <v>46235</v>
      </c>
      <c r="EE1621" s="3">
        <v>46265</v>
      </c>
      <c r="EF1621" s="2" t="s">
        <v>173</v>
      </c>
      <c r="EG1621" t="b">
        <v>1</v>
      </c>
      <c r="EH1621" s="2" t="s">
        <v>174</v>
      </c>
      <c r="EK1621" s="2"/>
    </row>
    <row r="1622" spans="1:141" ht="15">
      <c r="A1622" s="3">
        <v>46235</v>
      </c>
      <c r="B1622">
        <v>7320</v>
      </c>
      <c r="D1622" s="2"/>
      <c r="E1622" t="s">
        <v>179</v>
      </c>
      <c r="F1622" s="2" t="s">
        <v>180</v>
      </c>
      <c r="G1622">
        <v>20</v>
      </c>
      <c r="H1622" s="3">
        <v>38187</v>
      </c>
      <c r="J1622">
        <v>108504.966</v>
      </c>
      <c r="K1622">
        <v>113879.933</v>
      </c>
      <c r="L1622">
        <v>135706.92000000001</v>
      </c>
      <c r="M1622">
        <v>15</v>
      </c>
      <c r="N1622">
        <v>10</v>
      </c>
      <c r="O1622">
        <v>6</v>
      </c>
      <c r="P1622">
        <v>31</v>
      </c>
      <c r="Q1622">
        <v>100</v>
      </c>
      <c r="R1622">
        <v>100</v>
      </c>
      <c r="S1622">
        <v>3978915</v>
      </c>
      <c r="T1622">
        <v>785915</v>
      </c>
      <c r="U1622">
        <v>3193000</v>
      </c>
      <c r="V1622">
        <v>20</v>
      </c>
      <c r="W1622">
        <v>3363653</v>
      </c>
      <c r="X1622">
        <v>0</v>
      </c>
      <c r="Y1622">
        <v>0</v>
      </c>
      <c r="Z1622">
        <v>11250</v>
      </c>
      <c r="AA1622">
        <v>150000</v>
      </c>
      <c r="AB1622">
        <v>0</v>
      </c>
      <c r="AC1622">
        <v>0</v>
      </c>
      <c r="AD1622">
        <v>0</v>
      </c>
      <c r="AE1622">
        <v>161250</v>
      </c>
      <c r="AF1622">
        <v>0</v>
      </c>
      <c r="AG1622">
        <v>427049</v>
      </c>
      <c r="AH1622">
        <v>0</v>
      </c>
      <c r="AI1622">
        <v>0</v>
      </c>
      <c r="AJ1622">
        <v>427049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427049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16963</v>
      </c>
      <c r="AZ1622">
        <v>0</v>
      </c>
      <c r="BA1622">
        <v>0</v>
      </c>
      <c r="BB1622">
        <v>10000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225760</v>
      </c>
      <c r="BN1622">
        <v>22570</v>
      </c>
      <c r="BO1622">
        <v>270700</v>
      </c>
      <c r="BP1622">
        <v>181080</v>
      </c>
      <c r="BQ1622">
        <v>35810</v>
      </c>
      <c r="BR1622">
        <v>10090</v>
      </c>
      <c r="BS1622">
        <v>39510</v>
      </c>
      <c r="BT1622">
        <v>0</v>
      </c>
      <c r="BU1622">
        <v>395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191918.63</v>
      </c>
      <c r="CH1622">
        <v>31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20</v>
      </c>
      <c r="DA1622">
        <v>0</v>
      </c>
      <c r="DB1622">
        <v>0</v>
      </c>
      <c r="DC1622">
        <v>20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2</v>
      </c>
      <c r="DS1622">
        <v>2</v>
      </c>
      <c r="DV1622" s="2"/>
      <c r="DZ1622" t="b">
        <v>1</v>
      </c>
      <c r="EA1622" s="2" t="s">
        <v>199</v>
      </c>
      <c r="ED1622" s="3">
        <v>46235</v>
      </c>
      <c r="EE1622" s="3">
        <v>46265</v>
      </c>
      <c r="EF1622" s="2" t="s">
        <v>173</v>
      </c>
      <c r="EG1622" t="b">
        <v>1</v>
      </c>
      <c r="EH1622" s="2" t="s">
        <v>174</v>
      </c>
      <c r="EK1622" s="2"/>
    </row>
    <row r="1623" spans="1:141" ht="15">
      <c r="A1623" s="3">
        <v>46235</v>
      </c>
      <c r="B1623">
        <v>7320</v>
      </c>
      <c r="D1623" s="2"/>
      <c r="E1623" t="s">
        <v>179</v>
      </c>
      <c r="F1623" s="2" t="s">
        <v>180</v>
      </c>
      <c r="G1623">
        <v>18</v>
      </c>
      <c r="H1623" s="3">
        <v>38663</v>
      </c>
      <c r="J1623">
        <v>107364.966</v>
      </c>
      <c r="K1623">
        <v>112364.933</v>
      </c>
      <c r="L1623">
        <v>133901.54500000001</v>
      </c>
      <c r="M1623">
        <v>15</v>
      </c>
      <c r="N1623">
        <v>10</v>
      </c>
      <c r="O1623">
        <v>6</v>
      </c>
      <c r="P1623">
        <v>31</v>
      </c>
      <c r="Q1623">
        <v>100</v>
      </c>
      <c r="R1623">
        <v>100</v>
      </c>
      <c r="S1623">
        <v>4068917</v>
      </c>
      <c r="T1623">
        <v>797810</v>
      </c>
      <c r="U1623">
        <v>3271107</v>
      </c>
      <c r="V1623">
        <v>20</v>
      </c>
      <c r="W1623">
        <v>3328313</v>
      </c>
      <c r="X1623">
        <v>0</v>
      </c>
      <c r="Y1623">
        <v>0</v>
      </c>
      <c r="Z1623">
        <v>0</v>
      </c>
      <c r="AA1623">
        <v>150000</v>
      </c>
      <c r="AB1623">
        <v>0</v>
      </c>
      <c r="AC1623">
        <v>0</v>
      </c>
      <c r="AD1623">
        <v>0</v>
      </c>
      <c r="AE1623">
        <v>150000</v>
      </c>
      <c r="AF1623">
        <v>0</v>
      </c>
      <c r="AG1623">
        <v>421368</v>
      </c>
      <c r="AH1623">
        <v>0</v>
      </c>
      <c r="AI1623">
        <v>0</v>
      </c>
      <c r="AJ1623">
        <v>421368</v>
      </c>
      <c r="AK1623">
        <v>0</v>
      </c>
      <c r="AL1623">
        <v>0</v>
      </c>
      <c r="AM1623">
        <v>117498</v>
      </c>
      <c r="AN1623">
        <v>0</v>
      </c>
      <c r="AO1623">
        <v>25000</v>
      </c>
      <c r="AP1623">
        <v>563866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16738</v>
      </c>
      <c r="AZ1623">
        <v>0</v>
      </c>
      <c r="BA1623">
        <v>0</v>
      </c>
      <c r="BB1623">
        <v>10000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239580</v>
      </c>
      <c r="BN1623">
        <v>23950</v>
      </c>
      <c r="BO1623">
        <v>264050</v>
      </c>
      <c r="BP1623">
        <v>174630</v>
      </c>
      <c r="BQ1623">
        <v>36620</v>
      </c>
      <c r="BR1623">
        <v>9990</v>
      </c>
      <c r="BS1623">
        <v>38990</v>
      </c>
      <c r="BT1623">
        <v>10000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174423.163</v>
      </c>
      <c r="CH1623">
        <v>31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5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20</v>
      </c>
      <c r="DA1623">
        <v>0</v>
      </c>
      <c r="DB1623">
        <v>0</v>
      </c>
      <c r="DC1623">
        <v>20</v>
      </c>
      <c r="DD1623">
        <v>0</v>
      </c>
      <c r="DE1623">
        <v>0</v>
      </c>
      <c r="DF1623">
        <v>11.7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2</v>
      </c>
      <c r="DS1623">
        <v>2</v>
      </c>
      <c r="DV1623" s="2"/>
      <c r="DZ1623" t="b">
        <v>1</v>
      </c>
      <c r="EA1623" s="2" t="s">
        <v>199</v>
      </c>
      <c r="ED1623" s="3">
        <v>46235</v>
      </c>
      <c r="EE1623" s="3">
        <v>46265</v>
      </c>
      <c r="EF1623" s="2" t="s">
        <v>173</v>
      </c>
      <c r="EG1623" t="b">
        <v>1</v>
      </c>
      <c r="EH1623" s="2" t="s">
        <v>174</v>
      </c>
      <c r="EK1623" s="2"/>
    </row>
    <row r="1624" spans="1:141" ht="15">
      <c r="A1624" s="3">
        <v>46235</v>
      </c>
      <c r="B1624">
        <v>7320</v>
      </c>
      <c r="D1624" s="2"/>
      <c r="E1624" t="s">
        <v>179</v>
      </c>
      <c r="F1624" s="2" t="s">
        <v>180</v>
      </c>
      <c r="G1624">
        <v>15</v>
      </c>
      <c r="H1624" s="3">
        <v>40686</v>
      </c>
      <c r="J1624">
        <v>105444.966</v>
      </c>
      <c r="K1624">
        <v>109444.933</v>
      </c>
      <c r="L1624">
        <v>130421.879</v>
      </c>
      <c r="M1624">
        <v>15</v>
      </c>
      <c r="N1624">
        <v>10</v>
      </c>
      <c r="O1624">
        <v>6</v>
      </c>
      <c r="P1624">
        <v>31</v>
      </c>
      <c r="Q1624">
        <v>100</v>
      </c>
      <c r="R1624">
        <v>100</v>
      </c>
      <c r="S1624">
        <v>4114404</v>
      </c>
      <c r="T1624">
        <v>810404</v>
      </c>
      <c r="U1624">
        <v>3304000</v>
      </c>
      <c r="V1624">
        <v>15</v>
      </c>
      <c r="W1624">
        <v>3268793</v>
      </c>
      <c r="X1624">
        <v>0</v>
      </c>
      <c r="Y1624">
        <v>0</v>
      </c>
      <c r="Z1624">
        <v>7500</v>
      </c>
      <c r="AA1624">
        <v>112500</v>
      </c>
      <c r="AB1624">
        <v>0</v>
      </c>
      <c r="AC1624">
        <v>0</v>
      </c>
      <c r="AD1624">
        <v>0</v>
      </c>
      <c r="AE1624">
        <v>120000</v>
      </c>
      <c r="AF1624">
        <v>0</v>
      </c>
      <c r="AG1624">
        <v>410418</v>
      </c>
      <c r="AH1624">
        <v>0</v>
      </c>
      <c r="AI1624">
        <v>0</v>
      </c>
      <c r="AJ1624">
        <v>410418</v>
      </c>
      <c r="AK1624">
        <v>0</v>
      </c>
      <c r="AL1624">
        <v>0</v>
      </c>
      <c r="AM1624">
        <v>228890</v>
      </c>
      <c r="AN1624">
        <v>0</v>
      </c>
      <c r="AO1624">
        <v>50000</v>
      </c>
      <c r="AP1624">
        <v>689308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16303</v>
      </c>
      <c r="AZ1624">
        <v>0</v>
      </c>
      <c r="BA1624">
        <v>0</v>
      </c>
      <c r="BB1624">
        <v>20000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247330</v>
      </c>
      <c r="BN1624">
        <v>24730</v>
      </c>
      <c r="BO1624">
        <v>255640</v>
      </c>
      <c r="BP1624">
        <v>182180</v>
      </c>
      <c r="BQ1624">
        <v>37030</v>
      </c>
      <c r="BR1624">
        <v>9810</v>
      </c>
      <c r="BS1624">
        <v>37990</v>
      </c>
      <c r="BT1624">
        <v>15000</v>
      </c>
      <c r="BU1624">
        <v>694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182966.065</v>
      </c>
      <c r="CH1624">
        <v>31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10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20</v>
      </c>
      <c r="DA1624">
        <v>0</v>
      </c>
      <c r="DB1624">
        <v>0</v>
      </c>
      <c r="DC1624">
        <v>20</v>
      </c>
      <c r="DD1624">
        <v>0</v>
      </c>
      <c r="DE1624">
        <v>0</v>
      </c>
      <c r="DF1624">
        <v>23.4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2</v>
      </c>
      <c r="DS1624">
        <v>2</v>
      </c>
      <c r="DV1624" s="2"/>
      <c r="DZ1624" t="b">
        <v>1</v>
      </c>
      <c r="EA1624" s="2" t="s">
        <v>199</v>
      </c>
      <c r="ED1624" s="3">
        <v>46235</v>
      </c>
      <c r="EE1624" s="3">
        <v>46265</v>
      </c>
      <c r="EF1624" s="2" t="s">
        <v>173</v>
      </c>
      <c r="EG1624" t="b">
        <v>1</v>
      </c>
      <c r="EH1624" s="2" t="s">
        <v>174</v>
      </c>
      <c r="EK1624" s="2"/>
    </row>
    <row r="1625" spans="1:141" ht="15">
      <c r="A1625" s="3">
        <v>46235</v>
      </c>
      <c r="B1625">
        <v>7330</v>
      </c>
      <c r="D1625" s="2"/>
      <c r="E1625" t="s">
        <v>170</v>
      </c>
      <c r="F1625" s="2" t="s">
        <v>171</v>
      </c>
      <c r="G1625">
        <v>5</v>
      </c>
      <c r="H1625" s="3">
        <v>35433</v>
      </c>
      <c r="J1625">
        <v>133752.25599999999</v>
      </c>
      <c r="K1625">
        <v>141377.23300000001</v>
      </c>
      <c r="L1625">
        <v>168474.53599999999</v>
      </c>
      <c r="M1625">
        <v>15</v>
      </c>
      <c r="N1625">
        <v>10</v>
      </c>
      <c r="O1625">
        <v>6</v>
      </c>
      <c r="P1625">
        <v>31</v>
      </c>
      <c r="Q1625">
        <v>100</v>
      </c>
      <c r="R1625">
        <v>100</v>
      </c>
      <c r="S1625">
        <v>5134128</v>
      </c>
      <c r="T1625">
        <v>964128</v>
      </c>
      <c r="U1625">
        <v>4170000</v>
      </c>
      <c r="V1625">
        <v>29</v>
      </c>
      <c r="W1625">
        <v>4146319</v>
      </c>
      <c r="X1625">
        <v>0</v>
      </c>
      <c r="Y1625">
        <v>0</v>
      </c>
      <c r="Z1625">
        <v>11250</v>
      </c>
      <c r="AA1625">
        <v>217500</v>
      </c>
      <c r="AB1625">
        <v>0</v>
      </c>
      <c r="AC1625">
        <v>0</v>
      </c>
      <c r="AD1625">
        <v>0</v>
      </c>
      <c r="AE1625">
        <v>228750</v>
      </c>
      <c r="AF1625">
        <v>0</v>
      </c>
      <c r="AG1625">
        <v>530164</v>
      </c>
      <c r="AH1625">
        <v>0</v>
      </c>
      <c r="AI1625">
        <v>0</v>
      </c>
      <c r="AJ1625">
        <v>530164</v>
      </c>
      <c r="AK1625">
        <v>0</v>
      </c>
      <c r="AL1625">
        <v>0</v>
      </c>
      <c r="AM1625">
        <v>147836</v>
      </c>
      <c r="AN1625">
        <v>0</v>
      </c>
      <c r="AO1625">
        <v>25000</v>
      </c>
      <c r="AP1625">
        <v>703000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21059</v>
      </c>
      <c r="AZ1625">
        <v>0</v>
      </c>
      <c r="BA1625">
        <v>0</v>
      </c>
      <c r="BB1625">
        <v>35000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281950</v>
      </c>
      <c r="BN1625">
        <v>28190</v>
      </c>
      <c r="BO1625">
        <v>313020</v>
      </c>
      <c r="BP1625">
        <v>220310</v>
      </c>
      <c r="BQ1625">
        <v>46210</v>
      </c>
      <c r="BR1625">
        <v>12440</v>
      </c>
      <c r="BS1625">
        <v>49050</v>
      </c>
      <c r="BT1625">
        <v>7000</v>
      </c>
      <c r="BU1625">
        <v>5958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232645.163</v>
      </c>
      <c r="CH1625">
        <v>31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5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20</v>
      </c>
      <c r="DA1625">
        <v>0</v>
      </c>
      <c r="DB1625">
        <v>0</v>
      </c>
      <c r="DC1625">
        <v>20</v>
      </c>
      <c r="DD1625">
        <v>0</v>
      </c>
      <c r="DE1625">
        <v>0</v>
      </c>
      <c r="DF1625">
        <v>11.7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2</v>
      </c>
      <c r="DS1625">
        <v>2</v>
      </c>
      <c r="DV1625" s="2"/>
      <c r="DZ1625" t="b">
        <v>1</v>
      </c>
      <c r="EA1625" s="2" t="s">
        <v>200</v>
      </c>
      <c r="ED1625" s="3">
        <v>46235</v>
      </c>
      <c r="EE1625" s="3">
        <v>46265</v>
      </c>
      <c r="EF1625" s="2" t="s">
        <v>173</v>
      </c>
      <c r="EG1625" t="b">
        <v>1</v>
      </c>
      <c r="EH1625" s="2" t="s">
        <v>174</v>
      </c>
      <c r="EK1625" s="2"/>
    </row>
    <row r="1626" spans="1:141" ht="15">
      <c r="A1626" s="3">
        <v>46235</v>
      </c>
      <c r="B1626">
        <v>7330</v>
      </c>
      <c r="D1626" s="2"/>
      <c r="E1626" t="s">
        <v>170</v>
      </c>
      <c r="F1626" s="2" t="s">
        <v>171</v>
      </c>
      <c r="G1626">
        <v>1</v>
      </c>
      <c r="H1626" s="3">
        <v>36458</v>
      </c>
      <c r="J1626">
        <v>129681.25599999999</v>
      </c>
      <c r="K1626">
        <v>136181.23300000001</v>
      </c>
      <c r="L1626">
        <v>162282.636</v>
      </c>
      <c r="M1626">
        <v>15</v>
      </c>
      <c r="N1626">
        <v>10</v>
      </c>
      <c r="O1626">
        <v>6</v>
      </c>
      <c r="P1626">
        <v>31</v>
      </c>
      <c r="Q1626">
        <v>100</v>
      </c>
      <c r="R1626">
        <v>100</v>
      </c>
      <c r="S1626">
        <v>5475649</v>
      </c>
      <c r="T1626">
        <v>1126910</v>
      </c>
      <c r="U1626">
        <v>4348739</v>
      </c>
      <c r="V1626">
        <v>26</v>
      </c>
      <c r="W1626">
        <v>4020118</v>
      </c>
      <c r="X1626">
        <v>0</v>
      </c>
      <c r="Y1626">
        <v>0</v>
      </c>
      <c r="Z1626">
        <v>0</v>
      </c>
      <c r="AA1626">
        <v>195000</v>
      </c>
      <c r="AB1626">
        <v>0</v>
      </c>
      <c r="AC1626">
        <v>0</v>
      </c>
      <c r="AD1626">
        <v>0</v>
      </c>
      <c r="AE1626">
        <v>195000</v>
      </c>
      <c r="AF1626">
        <v>0</v>
      </c>
      <c r="AG1626">
        <v>510679</v>
      </c>
      <c r="AH1626">
        <v>0</v>
      </c>
      <c r="AI1626">
        <v>0</v>
      </c>
      <c r="AJ1626">
        <v>510679</v>
      </c>
      <c r="AK1626">
        <v>243423</v>
      </c>
      <c r="AL1626">
        <v>202853</v>
      </c>
      <c r="AM1626">
        <v>168814</v>
      </c>
      <c r="AN1626">
        <v>0</v>
      </c>
      <c r="AO1626">
        <v>25000</v>
      </c>
      <c r="AP1626">
        <v>1150769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74762</v>
      </c>
      <c r="AZ1626">
        <v>0</v>
      </c>
      <c r="BA1626">
        <v>0</v>
      </c>
      <c r="BB1626">
        <v>35000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413950</v>
      </c>
      <c r="BN1626">
        <v>41390</v>
      </c>
      <c r="BO1626">
        <v>313020</v>
      </c>
      <c r="BP1626">
        <v>243960</v>
      </c>
      <c r="BQ1626">
        <v>49280</v>
      </c>
      <c r="BR1626">
        <v>12060</v>
      </c>
      <c r="BS1626">
        <v>47250</v>
      </c>
      <c r="BT1626">
        <v>6000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241360.772</v>
      </c>
      <c r="CH1626">
        <v>31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5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20</v>
      </c>
      <c r="DA1626">
        <v>0</v>
      </c>
      <c r="DB1626">
        <v>0</v>
      </c>
      <c r="DC1626">
        <v>20</v>
      </c>
      <c r="DD1626">
        <v>8</v>
      </c>
      <c r="DE1626">
        <v>5</v>
      </c>
      <c r="DF1626">
        <v>13.87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2</v>
      </c>
      <c r="DS1626">
        <v>2</v>
      </c>
      <c r="DV1626" s="2"/>
      <c r="DZ1626" t="b">
        <v>1</v>
      </c>
      <c r="EA1626" s="2" t="s">
        <v>200</v>
      </c>
      <c r="ED1626" s="3">
        <v>46235</v>
      </c>
      <c r="EE1626" s="3">
        <v>46265</v>
      </c>
      <c r="EF1626" s="2" t="s">
        <v>173</v>
      </c>
      <c r="EG1626" t="b">
        <v>1</v>
      </c>
      <c r="EH1626" s="2" t="s">
        <v>174</v>
      </c>
      <c r="EK1626" s="2"/>
    </row>
    <row r="1627" spans="1:141" ht="15">
      <c r="A1627" s="3">
        <v>46235</v>
      </c>
      <c r="B1627">
        <v>7330</v>
      </c>
      <c r="D1627" s="2"/>
      <c r="E1627" t="s">
        <v>176</v>
      </c>
      <c r="F1627" s="2" t="s">
        <v>177</v>
      </c>
      <c r="G1627">
        <v>13</v>
      </c>
      <c r="H1627" s="3">
        <v>37747</v>
      </c>
      <c r="J1627">
        <v>120027</v>
      </c>
      <c r="K1627">
        <v>126152</v>
      </c>
      <c r="L1627">
        <v>150331.133</v>
      </c>
      <c r="M1627">
        <v>15</v>
      </c>
      <c r="N1627">
        <v>10</v>
      </c>
      <c r="O1627">
        <v>6</v>
      </c>
      <c r="P1627">
        <v>31</v>
      </c>
      <c r="Q1627">
        <v>100</v>
      </c>
      <c r="R1627">
        <v>100</v>
      </c>
      <c r="S1627">
        <v>4745279</v>
      </c>
      <c r="T1627">
        <v>889279</v>
      </c>
      <c r="U1627">
        <v>3856000</v>
      </c>
      <c r="V1627">
        <v>23</v>
      </c>
      <c r="W1627">
        <v>3720837</v>
      </c>
      <c r="X1627">
        <v>0</v>
      </c>
      <c r="Y1627">
        <v>0</v>
      </c>
      <c r="Z1627">
        <v>11250</v>
      </c>
      <c r="AA1627">
        <v>172500</v>
      </c>
      <c r="AB1627">
        <v>0</v>
      </c>
      <c r="AC1627">
        <v>0</v>
      </c>
      <c r="AD1627">
        <v>0</v>
      </c>
      <c r="AE1627">
        <v>183750</v>
      </c>
      <c r="AF1627">
        <v>0</v>
      </c>
      <c r="AG1627">
        <v>473070</v>
      </c>
      <c r="AH1627">
        <v>0</v>
      </c>
      <c r="AI1627">
        <v>0</v>
      </c>
      <c r="AJ1627">
        <v>473070</v>
      </c>
      <c r="AK1627">
        <v>0</v>
      </c>
      <c r="AL1627">
        <v>0</v>
      </c>
      <c r="AM1627">
        <v>263831</v>
      </c>
      <c r="AN1627">
        <v>0</v>
      </c>
      <c r="AO1627">
        <v>50000</v>
      </c>
      <c r="AP1627">
        <v>786901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18791</v>
      </c>
      <c r="AZ1627">
        <v>0</v>
      </c>
      <c r="BA1627">
        <v>0</v>
      </c>
      <c r="BB1627">
        <v>35000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248260</v>
      </c>
      <c r="BN1627">
        <v>24820</v>
      </c>
      <c r="BO1627">
        <v>293210</v>
      </c>
      <c r="BP1627">
        <v>213120</v>
      </c>
      <c r="BQ1627">
        <v>42710</v>
      </c>
      <c r="BR1627">
        <v>11170</v>
      </c>
      <c r="BS1627">
        <v>43770</v>
      </c>
      <c r="BT1627">
        <v>4000</v>
      </c>
      <c r="BU1627">
        <v>8219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217718.315</v>
      </c>
      <c r="CH1627">
        <v>31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10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20</v>
      </c>
      <c r="DA1627">
        <v>0</v>
      </c>
      <c r="DB1627">
        <v>0</v>
      </c>
      <c r="DC1627">
        <v>20</v>
      </c>
      <c r="DD1627">
        <v>0</v>
      </c>
      <c r="DE1627">
        <v>0</v>
      </c>
      <c r="DF1627">
        <v>23.4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2</v>
      </c>
      <c r="DS1627">
        <v>2</v>
      </c>
      <c r="DV1627" s="2"/>
      <c r="DZ1627" t="b">
        <v>1</v>
      </c>
      <c r="EA1627" s="2" t="s">
        <v>200</v>
      </c>
      <c r="ED1627" s="3">
        <v>46235</v>
      </c>
      <c r="EE1627" s="3">
        <v>46265</v>
      </c>
      <c r="EF1627" s="2" t="s">
        <v>173</v>
      </c>
      <c r="EG1627" t="b">
        <v>1</v>
      </c>
      <c r="EH1627" s="2" t="s">
        <v>174</v>
      </c>
      <c r="EK1627" s="2"/>
    </row>
    <row r="1628" spans="1:141" ht="15">
      <c r="A1628" s="3">
        <v>46235</v>
      </c>
      <c r="B1628">
        <v>7330</v>
      </c>
      <c r="D1628" s="2"/>
      <c r="E1628" t="s">
        <v>176</v>
      </c>
      <c r="F1628" s="2" t="s">
        <v>177</v>
      </c>
      <c r="G1628">
        <v>1</v>
      </c>
      <c r="H1628" s="3">
        <v>38974</v>
      </c>
      <c r="J1628">
        <v>110982</v>
      </c>
      <c r="K1628">
        <v>115732</v>
      </c>
      <c r="L1628">
        <v>137913.967</v>
      </c>
      <c r="M1628">
        <v>15</v>
      </c>
      <c r="N1628">
        <v>10</v>
      </c>
      <c r="O1628">
        <v>6</v>
      </c>
      <c r="P1628">
        <v>31</v>
      </c>
      <c r="Q1628">
        <v>100</v>
      </c>
      <c r="R1628">
        <v>100</v>
      </c>
      <c r="S1628">
        <v>4346215</v>
      </c>
      <c r="T1628">
        <v>842320</v>
      </c>
      <c r="U1628">
        <v>3503895</v>
      </c>
      <c r="V1628">
        <v>19</v>
      </c>
      <c r="W1628">
        <v>3440442</v>
      </c>
      <c r="X1628">
        <v>0</v>
      </c>
      <c r="Y1628">
        <v>0</v>
      </c>
      <c r="Z1628">
        <v>0</v>
      </c>
      <c r="AA1628">
        <v>142500</v>
      </c>
      <c r="AB1628">
        <v>0</v>
      </c>
      <c r="AC1628">
        <v>0</v>
      </c>
      <c r="AD1628">
        <v>0</v>
      </c>
      <c r="AE1628">
        <v>142500</v>
      </c>
      <c r="AF1628">
        <v>0</v>
      </c>
      <c r="AG1628">
        <v>433995</v>
      </c>
      <c r="AH1628">
        <v>0</v>
      </c>
      <c r="AI1628">
        <v>0</v>
      </c>
      <c r="AJ1628">
        <v>433995</v>
      </c>
      <c r="AK1628">
        <v>0</v>
      </c>
      <c r="AL1628">
        <v>0</v>
      </c>
      <c r="AM1628">
        <v>242039</v>
      </c>
      <c r="AN1628">
        <v>0</v>
      </c>
      <c r="AO1628">
        <v>50000</v>
      </c>
      <c r="AP1628">
        <v>726034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17239</v>
      </c>
      <c r="AZ1628">
        <v>0</v>
      </c>
      <c r="BA1628">
        <v>0</v>
      </c>
      <c r="BB1628">
        <v>20000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215800</v>
      </c>
      <c r="BN1628">
        <v>21580</v>
      </c>
      <c r="BO1628">
        <v>269370</v>
      </c>
      <c r="BP1628">
        <v>195960</v>
      </c>
      <c r="BQ1628">
        <v>39120</v>
      </c>
      <c r="BR1628">
        <v>10330</v>
      </c>
      <c r="BS1628">
        <v>40160</v>
      </c>
      <c r="BT1628">
        <v>0</v>
      </c>
      <c r="BU1628">
        <v>50000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198905.79300000001</v>
      </c>
      <c r="CH1628">
        <v>31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10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20</v>
      </c>
      <c r="DA1628">
        <v>0</v>
      </c>
      <c r="DB1628">
        <v>0</v>
      </c>
      <c r="DC1628">
        <v>20</v>
      </c>
      <c r="DD1628">
        <v>0</v>
      </c>
      <c r="DE1628">
        <v>0</v>
      </c>
      <c r="DF1628">
        <v>23.4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2</v>
      </c>
      <c r="DS1628">
        <v>2</v>
      </c>
      <c r="DV1628" s="2"/>
      <c r="DZ1628" t="b">
        <v>1</v>
      </c>
      <c r="EA1628" s="2" t="s">
        <v>200</v>
      </c>
      <c r="ED1628" s="3">
        <v>46235</v>
      </c>
      <c r="EE1628" s="3">
        <v>46265</v>
      </c>
      <c r="EF1628" s="2" t="s">
        <v>173</v>
      </c>
      <c r="EG1628" t="b">
        <v>1</v>
      </c>
      <c r="EH1628" s="2" t="s">
        <v>174</v>
      </c>
      <c r="EK1628" s="2"/>
    </row>
    <row r="1629" spans="1:141" ht="15">
      <c r="A1629" s="3">
        <v>46235</v>
      </c>
      <c r="B1629">
        <v>7340</v>
      </c>
      <c r="D1629" s="2"/>
      <c r="E1629" t="s">
        <v>170</v>
      </c>
      <c r="F1629" s="2" t="s">
        <v>171</v>
      </c>
      <c r="G1629">
        <v>14</v>
      </c>
      <c r="H1629" s="3">
        <v>41640</v>
      </c>
      <c r="J1629">
        <v>141012.25599999999</v>
      </c>
      <c r="K1629">
        <v>144012.23300000001</v>
      </c>
      <c r="L1629">
        <v>171614.57800000001</v>
      </c>
      <c r="M1629">
        <v>15</v>
      </c>
      <c r="N1629">
        <v>10</v>
      </c>
      <c r="O1629">
        <v>6</v>
      </c>
      <c r="P1629">
        <v>31</v>
      </c>
      <c r="Q1629">
        <v>100</v>
      </c>
      <c r="R1629">
        <v>100</v>
      </c>
      <c r="S1629">
        <v>5323565</v>
      </c>
      <c r="T1629">
        <v>773565</v>
      </c>
      <c r="U1629">
        <v>4550000</v>
      </c>
      <c r="V1629">
        <v>12</v>
      </c>
      <c r="W1629">
        <v>4371379</v>
      </c>
      <c r="X1629">
        <v>0</v>
      </c>
      <c r="Y1629">
        <v>0</v>
      </c>
      <c r="Z1629">
        <v>0</v>
      </c>
      <c r="AA1629">
        <v>90000</v>
      </c>
      <c r="AB1629">
        <v>0</v>
      </c>
      <c r="AC1629">
        <v>0</v>
      </c>
      <c r="AD1629">
        <v>0</v>
      </c>
      <c r="AE1629">
        <v>90000</v>
      </c>
      <c r="AF1629">
        <v>0</v>
      </c>
      <c r="AG1629">
        <v>540045</v>
      </c>
      <c r="AH1629">
        <v>0</v>
      </c>
      <c r="AI1629">
        <v>64355</v>
      </c>
      <c r="AJ1629">
        <v>604401</v>
      </c>
      <c r="AK1629">
        <v>0</v>
      </c>
      <c r="AL1629">
        <v>0</v>
      </c>
      <c r="AM1629">
        <v>176333</v>
      </c>
      <c r="AN1629">
        <v>0</v>
      </c>
      <c r="AO1629">
        <v>25000</v>
      </c>
      <c r="AP1629">
        <v>805734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21452</v>
      </c>
      <c r="AZ1629">
        <v>0</v>
      </c>
      <c r="BA1629">
        <v>0</v>
      </c>
      <c r="BB1629">
        <v>35000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389230</v>
      </c>
      <c r="BN1629">
        <v>38920</v>
      </c>
      <c r="BO1629">
        <v>0</v>
      </c>
      <c r="BP1629">
        <v>233350</v>
      </c>
      <c r="BQ1629">
        <v>47910</v>
      </c>
      <c r="BR1629">
        <v>13120</v>
      </c>
      <c r="BS1629">
        <v>50010</v>
      </c>
      <c r="BT1629">
        <v>0</v>
      </c>
      <c r="BU1629">
        <v>1025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231599.163</v>
      </c>
      <c r="CH1629">
        <v>31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5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20</v>
      </c>
      <c r="DA1629">
        <v>0</v>
      </c>
      <c r="DB1629">
        <v>2</v>
      </c>
      <c r="DC1629">
        <v>22</v>
      </c>
      <c r="DD1629">
        <v>0</v>
      </c>
      <c r="DE1629">
        <v>0</v>
      </c>
      <c r="DF1629">
        <v>13.7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0.5</v>
      </c>
      <c r="DR1629">
        <v>2</v>
      </c>
      <c r="DS1629">
        <v>2</v>
      </c>
      <c r="DV1629" s="2"/>
      <c r="DZ1629" t="b">
        <v>1</v>
      </c>
      <c r="EA1629" s="2" t="s">
        <v>201</v>
      </c>
      <c r="ED1629" s="3">
        <v>46235</v>
      </c>
      <c r="EE1629" s="3">
        <v>46265</v>
      </c>
      <c r="EF1629" s="2" t="s">
        <v>173</v>
      </c>
      <c r="EG1629" t="b">
        <v>1</v>
      </c>
      <c r="EH1629" s="2" t="s">
        <v>174</v>
      </c>
      <c r="EK1629" s="2"/>
    </row>
    <row r="1630" spans="1:141" ht="15">
      <c r="A1630" s="3">
        <v>46235</v>
      </c>
      <c r="B1630">
        <v>7340</v>
      </c>
      <c r="D1630" s="2"/>
      <c r="E1630" t="s">
        <v>170</v>
      </c>
      <c r="F1630" s="2" t="s">
        <v>171</v>
      </c>
      <c r="G1630">
        <v>5</v>
      </c>
      <c r="H1630" s="3">
        <v>35408</v>
      </c>
      <c r="J1630">
        <v>133752.25599999999</v>
      </c>
      <c r="K1630">
        <v>141252.23300000001</v>
      </c>
      <c r="L1630">
        <v>168325.57800000001</v>
      </c>
      <c r="M1630">
        <v>15</v>
      </c>
      <c r="N1630">
        <v>10</v>
      </c>
      <c r="O1630">
        <v>6</v>
      </c>
      <c r="P1630">
        <v>31</v>
      </c>
      <c r="Q1630">
        <v>100</v>
      </c>
      <c r="R1630">
        <v>100</v>
      </c>
      <c r="S1630">
        <v>5218131</v>
      </c>
      <c r="T1630">
        <v>978131</v>
      </c>
      <c r="U1630">
        <v>4240000</v>
      </c>
      <c r="V1630">
        <v>29</v>
      </c>
      <c r="W1630">
        <v>4146319</v>
      </c>
      <c r="X1630">
        <v>0</v>
      </c>
      <c r="Y1630">
        <v>0</v>
      </c>
      <c r="Z1630">
        <v>7500</v>
      </c>
      <c r="AA1630">
        <v>217500</v>
      </c>
      <c r="AB1630">
        <v>0</v>
      </c>
      <c r="AC1630">
        <v>0</v>
      </c>
      <c r="AD1630">
        <v>0</v>
      </c>
      <c r="AE1630">
        <v>225000</v>
      </c>
      <c r="AF1630">
        <v>0</v>
      </c>
      <c r="AG1630">
        <v>529695</v>
      </c>
      <c r="AH1630">
        <v>0</v>
      </c>
      <c r="AI1630">
        <v>63122</v>
      </c>
      <c r="AJ1630">
        <v>592817</v>
      </c>
      <c r="AK1630">
        <v>0</v>
      </c>
      <c r="AL1630">
        <v>0</v>
      </c>
      <c r="AM1630">
        <v>172954</v>
      </c>
      <c r="AN1630">
        <v>0</v>
      </c>
      <c r="AO1630">
        <v>25000</v>
      </c>
      <c r="AP1630">
        <v>790771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21041</v>
      </c>
      <c r="AZ1630">
        <v>0</v>
      </c>
      <c r="BA1630">
        <v>0</v>
      </c>
      <c r="BB1630">
        <v>35000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287670</v>
      </c>
      <c r="BN1630">
        <v>28760</v>
      </c>
      <c r="BO1630">
        <v>313020</v>
      </c>
      <c r="BP1630">
        <v>229240</v>
      </c>
      <c r="BQ1630">
        <v>46960</v>
      </c>
      <c r="BR1630">
        <v>12440</v>
      </c>
      <c r="BS1630">
        <v>49010</v>
      </c>
      <c r="BT1630">
        <v>9000</v>
      </c>
      <c r="BU1630">
        <v>2031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237440.272</v>
      </c>
      <c r="CH1630">
        <v>31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5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20</v>
      </c>
      <c r="DA1630">
        <v>0</v>
      </c>
      <c r="DB1630">
        <v>2</v>
      </c>
      <c r="DC1630">
        <v>22</v>
      </c>
      <c r="DD1630">
        <v>0</v>
      </c>
      <c r="DE1630">
        <v>0</v>
      </c>
      <c r="DF1630">
        <v>13.7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2</v>
      </c>
      <c r="DS1630">
        <v>2</v>
      </c>
      <c r="DV1630" s="2"/>
      <c r="DZ1630" t="b">
        <v>1</v>
      </c>
      <c r="EA1630" s="2" t="s">
        <v>201</v>
      </c>
      <c r="ED1630" s="3">
        <v>46235</v>
      </c>
      <c r="EE1630" s="3">
        <v>46265</v>
      </c>
      <c r="EF1630" s="2" t="s">
        <v>173</v>
      </c>
      <c r="EG1630" t="b">
        <v>1</v>
      </c>
      <c r="EH1630" s="2" t="s">
        <v>174</v>
      </c>
      <c r="EK1630" s="2"/>
    </row>
    <row r="1631" spans="1:141" ht="15">
      <c r="A1631" s="3">
        <v>46235</v>
      </c>
      <c r="B1631">
        <v>7340</v>
      </c>
      <c r="D1631" s="2"/>
      <c r="E1631" t="s">
        <v>176</v>
      </c>
      <c r="F1631" s="2" t="s">
        <v>177</v>
      </c>
      <c r="G1631">
        <v>3</v>
      </c>
      <c r="H1631" s="3">
        <v>41640</v>
      </c>
      <c r="J1631">
        <v>112762</v>
      </c>
      <c r="K1631">
        <v>115762</v>
      </c>
      <c r="L1631">
        <v>137949.717</v>
      </c>
      <c r="M1631">
        <v>15</v>
      </c>
      <c r="N1631">
        <v>10</v>
      </c>
      <c r="O1631">
        <v>6</v>
      </c>
      <c r="P1631">
        <v>31</v>
      </c>
      <c r="Q1631">
        <v>100</v>
      </c>
      <c r="R1631">
        <v>100</v>
      </c>
      <c r="S1631">
        <v>4354074</v>
      </c>
      <c r="T1631">
        <v>862074</v>
      </c>
      <c r="U1631">
        <v>3492000</v>
      </c>
      <c r="V1631">
        <v>12</v>
      </c>
      <c r="W1631">
        <v>3495622</v>
      </c>
      <c r="X1631">
        <v>0</v>
      </c>
      <c r="Y1631">
        <v>0</v>
      </c>
      <c r="Z1631">
        <v>0</v>
      </c>
      <c r="AA1631">
        <v>90000</v>
      </c>
      <c r="AB1631">
        <v>0</v>
      </c>
      <c r="AC1631">
        <v>0</v>
      </c>
      <c r="AD1631">
        <v>0</v>
      </c>
      <c r="AE1631">
        <v>90000</v>
      </c>
      <c r="AF1631">
        <v>0</v>
      </c>
      <c r="AG1631">
        <v>434107</v>
      </c>
      <c r="AH1631">
        <v>0</v>
      </c>
      <c r="AI1631">
        <v>0</v>
      </c>
      <c r="AJ1631">
        <v>434107</v>
      </c>
      <c r="AK1631">
        <v>0</v>
      </c>
      <c r="AL1631">
        <v>0</v>
      </c>
      <c r="AM1631">
        <v>242101</v>
      </c>
      <c r="AN1631">
        <v>0</v>
      </c>
      <c r="AO1631">
        <v>50000</v>
      </c>
      <c r="AP1631">
        <v>726208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17244</v>
      </c>
      <c r="AZ1631">
        <v>0</v>
      </c>
      <c r="BA1631">
        <v>0</v>
      </c>
      <c r="BB1631">
        <v>25000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258260</v>
      </c>
      <c r="BN1631">
        <v>25820</v>
      </c>
      <c r="BO1631">
        <v>285420</v>
      </c>
      <c r="BP1631">
        <v>195050</v>
      </c>
      <c r="BQ1631">
        <v>39190</v>
      </c>
      <c r="BR1631">
        <v>10490</v>
      </c>
      <c r="BS1631">
        <v>40190</v>
      </c>
      <c r="BT1631">
        <v>0</v>
      </c>
      <c r="BU1631">
        <v>7654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201931.891</v>
      </c>
      <c r="CH1631">
        <v>31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10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20</v>
      </c>
      <c r="DA1631">
        <v>0</v>
      </c>
      <c r="DB1631">
        <v>0</v>
      </c>
      <c r="DC1631">
        <v>20</v>
      </c>
      <c r="DD1631">
        <v>0</v>
      </c>
      <c r="DE1631">
        <v>0</v>
      </c>
      <c r="DF1631">
        <v>23.4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2</v>
      </c>
      <c r="DS1631">
        <v>2</v>
      </c>
      <c r="DV1631" s="2"/>
      <c r="DZ1631" t="b">
        <v>1</v>
      </c>
      <c r="EA1631" s="2" t="s">
        <v>201</v>
      </c>
      <c r="ED1631" s="3">
        <v>46235</v>
      </c>
      <c r="EE1631" s="3">
        <v>46265</v>
      </c>
      <c r="EF1631" s="2" t="s">
        <v>173</v>
      </c>
      <c r="EG1631" t="b">
        <v>1</v>
      </c>
      <c r="EH1631" s="2" t="s">
        <v>174</v>
      </c>
      <c r="EK1631" s="2"/>
    </row>
    <row r="1632" spans="1:141" ht="15">
      <c r="A1632" s="3">
        <v>46235</v>
      </c>
      <c r="B1632">
        <v>7340</v>
      </c>
      <c r="D1632" s="2"/>
      <c r="E1632" t="s">
        <v>176</v>
      </c>
      <c r="F1632" s="2" t="s">
        <v>177</v>
      </c>
      <c r="G1632">
        <v>22</v>
      </c>
      <c r="H1632" s="3">
        <v>34869</v>
      </c>
      <c r="J1632">
        <v>123946</v>
      </c>
      <c r="K1632">
        <v>131946</v>
      </c>
      <c r="L1632">
        <v>157235.65</v>
      </c>
      <c r="M1632">
        <v>15</v>
      </c>
      <c r="N1632">
        <v>10</v>
      </c>
      <c r="O1632">
        <v>6</v>
      </c>
      <c r="P1632">
        <v>31</v>
      </c>
      <c r="Q1632">
        <v>100</v>
      </c>
      <c r="R1632">
        <v>100</v>
      </c>
      <c r="S1632">
        <v>4907299</v>
      </c>
      <c r="T1632">
        <v>868299</v>
      </c>
      <c r="U1632">
        <v>4039000</v>
      </c>
      <c r="V1632">
        <v>31</v>
      </c>
      <c r="W1632">
        <v>3842326</v>
      </c>
      <c r="X1632">
        <v>0</v>
      </c>
      <c r="Y1632">
        <v>0</v>
      </c>
      <c r="Z1632">
        <v>7500</v>
      </c>
      <c r="AA1632">
        <v>232500</v>
      </c>
      <c r="AB1632">
        <v>0</v>
      </c>
      <c r="AC1632">
        <v>0</v>
      </c>
      <c r="AD1632">
        <v>0</v>
      </c>
      <c r="AE1632">
        <v>240000</v>
      </c>
      <c r="AF1632">
        <v>0</v>
      </c>
      <c r="AG1632">
        <v>494797</v>
      </c>
      <c r="AH1632">
        <v>0</v>
      </c>
      <c r="AI1632">
        <v>58963</v>
      </c>
      <c r="AJ1632">
        <v>553760</v>
      </c>
      <c r="AK1632">
        <v>0</v>
      </c>
      <c r="AL1632">
        <v>0</v>
      </c>
      <c r="AM1632">
        <v>161559</v>
      </c>
      <c r="AN1632">
        <v>0</v>
      </c>
      <c r="AO1632">
        <v>25000</v>
      </c>
      <c r="AP1632">
        <v>740319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19654</v>
      </c>
      <c r="AZ1632">
        <v>0</v>
      </c>
      <c r="BA1632">
        <v>0</v>
      </c>
      <c r="BB1632">
        <v>65000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216290</v>
      </c>
      <c r="BN1632">
        <v>21620</v>
      </c>
      <c r="BO1632">
        <v>313020</v>
      </c>
      <c r="BP1632">
        <v>215780</v>
      </c>
      <c r="BQ1632">
        <v>44170</v>
      </c>
      <c r="BR1632">
        <v>11530</v>
      </c>
      <c r="BS1632">
        <v>45770</v>
      </c>
      <c r="BT1632">
        <v>0</v>
      </c>
      <c r="BU1632">
        <v>119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231703.609</v>
      </c>
      <c r="CH1632">
        <v>31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5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20</v>
      </c>
      <c r="DA1632">
        <v>0</v>
      </c>
      <c r="DB1632">
        <v>2</v>
      </c>
      <c r="DC1632">
        <v>22</v>
      </c>
      <c r="DD1632">
        <v>0</v>
      </c>
      <c r="DE1632">
        <v>0</v>
      </c>
      <c r="DF1632">
        <v>13.7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1</v>
      </c>
      <c r="DR1632">
        <v>2</v>
      </c>
      <c r="DS1632">
        <v>2</v>
      </c>
      <c r="DV1632" s="2"/>
      <c r="DZ1632" t="b">
        <v>1</v>
      </c>
      <c r="EA1632" s="2" t="s">
        <v>201</v>
      </c>
      <c r="ED1632" s="3">
        <v>46235</v>
      </c>
      <c r="EE1632" s="3">
        <v>46265</v>
      </c>
      <c r="EF1632" s="2" t="s">
        <v>173</v>
      </c>
      <c r="EG1632" t="b">
        <v>1</v>
      </c>
      <c r="EH1632" s="2" t="s">
        <v>174</v>
      </c>
      <c r="EK1632" s="2"/>
    </row>
    <row r="1633" spans="1:141" ht="15">
      <c r="A1633" s="3">
        <v>46235</v>
      </c>
      <c r="B1633">
        <v>7340</v>
      </c>
      <c r="D1633" s="2"/>
      <c r="E1633" t="s">
        <v>176</v>
      </c>
      <c r="F1633" s="2" t="s">
        <v>177</v>
      </c>
      <c r="G1633">
        <v>18</v>
      </c>
      <c r="H1633" s="3">
        <v>35513</v>
      </c>
      <c r="J1633">
        <v>122474</v>
      </c>
      <c r="K1633">
        <v>129974</v>
      </c>
      <c r="L1633">
        <v>154885.68299999999</v>
      </c>
      <c r="M1633">
        <v>15</v>
      </c>
      <c r="N1633">
        <v>10</v>
      </c>
      <c r="O1633">
        <v>6</v>
      </c>
      <c r="P1633">
        <v>31</v>
      </c>
      <c r="Q1633">
        <v>100</v>
      </c>
      <c r="R1633">
        <v>100</v>
      </c>
      <c r="S1633">
        <v>4895281</v>
      </c>
      <c r="T1633">
        <v>942281</v>
      </c>
      <c r="U1633">
        <v>3953000</v>
      </c>
      <c r="V1633">
        <v>29</v>
      </c>
      <c r="W1633">
        <v>3796694</v>
      </c>
      <c r="X1633">
        <v>0</v>
      </c>
      <c r="Y1633">
        <v>0</v>
      </c>
      <c r="Z1633">
        <v>7500</v>
      </c>
      <c r="AA1633">
        <v>217500</v>
      </c>
      <c r="AB1633">
        <v>0</v>
      </c>
      <c r="AC1633">
        <v>0</v>
      </c>
      <c r="AD1633">
        <v>0</v>
      </c>
      <c r="AE1633">
        <v>225000</v>
      </c>
      <c r="AF1633">
        <v>0</v>
      </c>
      <c r="AG1633">
        <v>487402</v>
      </c>
      <c r="AH1633">
        <v>0</v>
      </c>
      <c r="AI1633">
        <v>0</v>
      </c>
      <c r="AJ1633">
        <v>487402</v>
      </c>
      <c r="AK1633">
        <v>0</v>
      </c>
      <c r="AL1633">
        <v>0</v>
      </c>
      <c r="AM1633">
        <v>271824</v>
      </c>
      <c r="AN1633">
        <v>0</v>
      </c>
      <c r="AO1633">
        <v>50000</v>
      </c>
      <c r="AP1633">
        <v>809226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19361</v>
      </c>
      <c r="AZ1633">
        <v>0</v>
      </c>
      <c r="BA1633">
        <v>0</v>
      </c>
      <c r="BB1633">
        <v>45000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272910</v>
      </c>
      <c r="BN1633">
        <v>27290</v>
      </c>
      <c r="BO1633">
        <v>313020</v>
      </c>
      <c r="BP1633">
        <v>214770</v>
      </c>
      <c r="BQ1633">
        <v>44060</v>
      </c>
      <c r="BR1633">
        <v>11390</v>
      </c>
      <c r="BS1633">
        <v>45090</v>
      </c>
      <c r="BT1633">
        <v>13000</v>
      </c>
      <c r="BU1633">
        <v>751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216729.446</v>
      </c>
      <c r="CH1633">
        <v>31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10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20</v>
      </c>
      <c r="DA1633">
        <v>0</v>
      </c>
      <c r="DB1633">
        <v>0</v>
      </c>
      <c r="DC1633">
        <v>20</v>
      </c>
      <c r="DD1633">
        <v>0</v>
      </c>
      <c r="DE1633">
        <v>0</v>
      </c>
      <c r="DF1633">
        <v>23.4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1</v>
      </c>
      <c r="DR1633">
        <v>2</v>
      </c>
      <c r="DS1633">
        <v>2</v>
      </c>
      <c r="DV1633" s="2"/>
      <c r="DZ1633" t="b">
        <v>1</v>
      </c>
      <c r="EA1633" s="2" t="s">
        <v>201</v>
      </c>
      <c r="ED1633" s="3">
        <v>46235</v>
      </c>
      <c r="EE1633" s="3">
        <v>46265</v>
      </c>
      <c r="EF1633" s="2" t="s">
        <v>173</v>
      </c>
      <c r="EG1633" t="b">
        <v>1</v>
      </c>
      <c r="EH1633" s="2" t="s">
        <v>174</v>
      </c>
      <c r="EK1633" s="2"/>
    </row>
    <row r="1634" spans="1:141" ht="15">
      <c r="A1634" s="3">
        <v>46235</v>
      </c>
      <c r="B1634">
        <v>7340</v>
      </c>
      <c r="D1634" s="2"/>
      <c r="E1634" t="s">
        <v>176</v>
      </c>
      <c r="F1634" s="2" t="s">
        <v>177</v>
      </c>
      <c r="G1634">
        <v>25</v>
      </c>
      <c r="H1634" s="3">
        <v>36192</v>
      </c>
      <c r="J1634">
        <v>124758</v>
      </c>
      <c r="K1634">
        <v>131758</v>
      </c>
      <c r="L1634">
        <v>157011.617</v>
      </c>
      <c r="M1634">
        <v>15</v>
      </c>
      <c r="N1634">
        <v>10</v>
      </c>
      <c r="O1634">
        <v>6</v>
      </c>
      <c r="P1634">
        <v>31</v>
      </c>
      <c r="Q1634">
        <v>100</v>
      </c>
      <c r="R1634">
        <v>100</v>
      </c>
      <c r="S1634">
        <v>4941771</v>
      </c>
      <c r="T1634">
        <v>1001771</v>
      </c>
      <c r="U1634">
        <v>3940000</v>
      </c>
      <c r="V1634">
        <v>27</v>
      </c>
      <c r="W1634">
        <v>3867498</v>
      </c>
      <c r="X1634">
        <v>0</v>
      </c>
      <c r="Y1634">
        <v>0</v>
      </c>
      <c r="Z1634">
        <v>7500</v>
      </c>
      <c r="AA1634">
        <v>202500</v>
      </c>
      <c r="AB1634">
        <v>0</v>
      </c>
      <c r="AC1634">
        <v>0</v>
      </c>
      <c r="AD1634">
        <v>0</v>
      </c>
      <c r="AE1634">
        <v>210000</v>
      </c>
      <c r="AF1634">
        <v>0</v>
      </c>
      <c r="AG1634">
        <v>494092</v>
      </c>
      <c r="AH1634">
        <v>0</v>
      </c>
      <c r="AI1634">
        <v>0</v>
      </c>
      <c r="AJ1634">
        <v>494092</v>
      </c>
      <c r="AK1634">
        <v>0</v>
      </c>
      <c r="AL1634">
        <v>0</v>
      </c>
      <c r="AM1634">
        <v>275555</v>
      </c>
      <c r="AN1634">
        <v>0</v>
      </c>
      <c r="AO1634">
        <v>50000</v>
      </c>
      <c r="AP1634">
        <v>819647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19626</v>
      </c>
      <c r="AZ1634">
        <v>0</v>
      </c>
      <c r="BA1634">
        <v>0</v>
      </c>
      <c r="BB1634">
        <v>25000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317040</v>
      </c>
      <c r="BN1634">
        <v>31700</v>
      </c>
      <c r="BO1634">
        <v>313020</v>
      </c>
      <c r="BP1634">
        <v>222600</v>
      </c>
      <c r="BQ1634">
        <v>44480</v>
      </c>
      <c r="BR1634">
        <v>11610</v>
      </c>
      <c r="BS1634">
        <v>45710</v>
      </c>
      <c r="BT1634">
        <v>15000</v>
      </c>
      <c r="BU1634">
        <v>611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218607.826</v>
      </c>
      <c r="CH1634">
        <v>31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10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20</v>
      </c>
      <c r="DA1634">
        <v>0</v>
      </c>
      <c r="DB1634">
        <v>0</v>
      </c>
      <c r="DC1634">
        <v>20</v>
      </c>
      <c r="DD1634">
        <v>0</v>
      </c>
      <c r="DE1634">
        <v>0</v>
      </c>
      <c r="DF1634">
        <v>23.4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2</v>
      </c>
      <c r="DS1634">
        <v>2</v>
      </c>
      <c r="DV1634" s="2"/>
      <c r="DZ1634" t="b">
        <v>1</v>
      </c>
      <c r="EA1634" s="2" t="s">
        <v>201</v>
      </c>
      <c r="ED1634" s="3">
        <v>46235</v>
      </c>
      <c r="EE1634" s="3">
        <v>46265</v>
      </c>
      <c r="EF1634" s="2" t="s">
        <v>173</v>
      </c>
      <c r="EG1634" t="b">
        <v>1</v>
      </c>
      <c r="EH1634" s="2" t="s">
        <v>174</v>
      </c>
      <c r="EK1634" s="2"/>
    </row>
    <row r="1635" spans="1:141" ht="15">
      <c r="A1635" s="3">
        <v>46235</v>
      </c>
      <c r="B1635">
        <v>7340</v>
      </c>
      <c r="D1635" s="2"/>
      <c r="E1635" t="s">
        <v>176</v>
      </c>
      <c r="F1635" s="2" t="s">
        <v>177</v>
      </c>
      <c r="G1635">
        <v>12</v>
      </c>
      <c r="H1635" s="3">
        <v>37683</v>
      </c>
      <c r="J1635">
        <v>119455</v>
      </c>
      <c r="K1635">
        <v>125830</v>
      </c>
      <c r="L1635">
        <v>149947.41699999999</v>
      </c>
      <c r="M1635">
        <v>15</v>
      </c>
      <c r="N1635">
        <v>10</v>
      </c>
      <c r="O1635">
        <v>6</v>
      </c>
      <c r="P1635">
        <v>31</v>
      </c>
      <c r="Q1635">
        <v>100</v>
      </c>
      <c r="R1635">
        <v>100</v>
      </c>
      <c r="S1635">
        <v>4655260</v>
      </c>
      <c r="T1635">
        <v>931180</v>
      </c>
      <c r="U1635">
        <v>3724080</v>
      </c>
      <c r="V1635">
        <v>23</v>
      </c>
      <c r="W1635">
        <v>3703105</v>
      </c>
      <c r="X1635">
        <v>0</v>
      </c>
      <c r="Y1635">
        <v>0</v>
      </c>
      <c r="Z1635">
        <v>18750</v>
      </c>
      <c r="AA1635">
        <v>172500</v>
      </c>
      <c r="AB1635">
        <v>0</v>
      </c>
      <c r="AC1635">
        <v>0</v>
      </c>
      <c r="AD1635">
        <v>0</v>
      </c>
      <c r="AE1635">
        <v>191250</v>
      </c>
      <c r="AF1635">
        <v>0</v>
      </c>
      <c r="AG1635">
        <v>471862</v>
      </c>
      <c r="AH1635">
        <v>0</v>
      </c>
      <c r="AI1635">
        <v>56230</v>
      </c>
      <c r="AJ1635">
        <v>528092</v>
      </c>
      <c r="AK1635">
        <v>0</v>
      </c>
      <c r="AL1635">
        <v>0</v>
      </c>
      <c r="AM1635">
        <v>154070</v>
      </c>
      <c r="AN1635">
        <v>0</v>
      </c>
      <c r="AO1635">
        <v>25000</v>
      </c>
      <c r="AP1635">
        <v>707162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18743</v>
      </c>
      <c r="AZ1635">
        <v>0</v>
      </c>
      <c r="BA1635">
        <v>0</v>
      </c>
      <c r="BB1635">
        <v>35000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299670</v>
      </c>
      <c r="BN1635">
        <v>29960</v>
      </c>
      <c r="BO1635">
        <v>295490</v>
      </c>
      <c r="BP1635">
        <v>209390</v>
      </c>
      <c r="BQ1635">
        <v>41900</v>
      </c>
      <c r="BR1635">
        <v>11110</v>
      </c>
      <c r="BS1635">
        <v>43660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211373.217</v>
      </c>
      <c r="CH1635">
        <v>31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5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20</v>
      </c>
      <c r="DA1635">
        <v>0</v>
      </c>
      <c r="DB1635">
        <v>2</v>
      </c>
      <c r="DC1635">
        <v>22</v>
      </c>
      <c r="DD1635">
        <v>0</v>
      </c>
      <c r="DE1635">
        <v>0</v>
      </c>
      <c r="DF1635">
        <v>13.7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2</v>
      </c>
      <c r="DS1635">
        <v>2</v>
      </c>
      <c r="DV1635" s="2"/>
      <c r="DZ1635" t="b">
        <v>1</v>
      </c>
      <c r="EA1635" s="2" t="s">
        <v>201</v>
      </c>
      <c r="ED1635" s="3">
        <v>46235</v>
      </c>
      <c r="EE1635" s="3">
        <v>46265</v>
      </c>
      <c r="EF1635" s="2" t="s">
        <v>173</v>
      </c>
      <c r="EG1635" t="b">
        <v>1</v>
      </c>
      <c r="EH1635" s="2" t="s">
        <v>174</v>
      </c>
      <c r="EK1635" s="2"/>
    </row>
    <row r="1636" spans="1:141" ht="15">
      <c r="A1636" s="3">
        <v>46235</v>
      </c>
      <c r="B1636">
        <v>7340</v>
      </c>
      <c r="D1636" s="2"/>
      <c r="E1636" t="s">
        <v>176</v>
      </c>
      <c r="F1636" s="2" t="s">
        <v>177</v>
      </c>
      <c r="G1636">
        <v>17</v>
      </c>
      <c r="H1636" s="3">
        <v>37683</v>
      </c>
      <c r="J1636">
        <v>122066</v>
      </c>
      <c r="K1636">
        <v>127816</v>
      </c>
      <c r="L1636">
        <v>152314.06700000001</v>
      </c>
      <c r="M1636">
        <v>15</v>
      </c>
      <c r="N1636">
        <v>10</v>
      </c>
      <c r="O1636">
        <v>6</v>
      </c>
      <c r="P1636">
        <v>31</v>
      </c>
      <c r="Q1636">
        <v>100</v>
      </c>
      <c r="R1636">
        <v>100</v>
      </c>
      <c r="S1636">
        <v>4743743</v>
      </c>
      <c r="T1636">
        <v>965743</v>
      </c>
      <c r="U1636">
        <v>3778000</v>
      </c>
      <c r="V1636">
        <v>23</v>
      </c>
      <c r="W1636">
        <v>3784046</v>
      </c>
      <c r="X1636">
        <v>0</v>
      </c>
      <c r="Y1636">
        <v>0</v>
      </c>
      <c r="Z1636">
        <v>0</v>
      </c>
      <c r="AA1636">
        <v>172500</v>
      </c>
      <c r="AB1636">
        <v>0</v>
      </c>
      <c r="AC1636">
        <v>0</v>
      </c>
      <c r="AD1636">
        <v>0</v>
      </c>
      <c r="AE1636">
        <v>172500</v>
      </c>
      <c r="AF1636">
        <v>0</v>
      </c>
      <c r="AG1636">
        <v>479310</v>
      </c>
      <c r="AH1636">
        <v>0</v>
      </c>
      <c r="AI1636">
        <v>0</v>
      </c>
      <c r="AJ1636">
        <v>479310</v>
      </c>
      <c r="AK1636">
        <v>0</v>
      </c>
      <c r="AL1636">
        <v>0</v>
      </c>
      <c r="AM1636">
        <v>213848</v>
      </c>
      <c r="AN1636">
        <v>0</v>
      </c>
      <c r="AO1636">
        <v>40000</v>
      </c>
      <c r="AP1636">
        <v>733158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19039</v>
      </c>
      <c r="AZ1636">
        <v>0</v>
      </c>
      <c r="BA1636">
        <v>0</v>
      </c>
      <c r="BB1636">
        <v>35000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333330</v>
      </c>
      <c r="BN1636">
        <v>33330</v>
      </c>
      <c r="BO1636">
        <v>280150</v>
      </c>
      <c r="BP1636">
        <v>213340</v>
      </c>
      <c r="BQ1636">
        <v>42690</v>
      </c>
      <c r="BR1636">
        <v>11360</v>
      </c>
      <c r="BS1636">
        <v>44350</v>
      </c>
      <c r="BT1636">
        <v>0</v>
      </c>
      <c r="BU1636">
        <v>7193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218235.261</v>
      </c>
      <c r="CH1636">
        <v>31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8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20</v>
      </c>
      <c r="DA1636">
        <v>0</v>
      </c>
      <c r="DB1636">
        <v>0</v>
      </c>
      <c r="DC1636">
        <v>20</v>
      </c>
      <c r="DD1636">
        <v>0</v>
      </c>
      <c r="DE1636">
        <v>0</v>
      </c>
      <c r="DF1636">
        <v>18.72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1.5</v>
      </c>
      <c r="DR1636">
        <v>2</v>
      </c>
      <c r="DS1636">
        <v>2</v>
      </c>
      <c r="DV1636" s="2"/>
      <c r="DZ1636" t="b">
        <v>1</v>
      </c>
      <c r="EA1636" s="2" t="s">
        <v>201</v>
      </c>
      <c r="ED1636" s="3">
        <v>46235</v>
      </c>
      <c r="EE1636" s="3">
        <v>46265</v>
      </c>
      <c r="EF1636" s="2" t="s">
        <v>173</v>
      </c>
      <c r="EG1636" t="b">
        <v>1</v>
      </c>
      <c r="EH1636" s="2" t="s">
        <v>174</v>
      </c>
      <c r="EK1636" s="2"/>
    </row>
    <row r="1637" spans="1:141" ht="15">
      <c r="A1637" s="3">
        <v>46235</v>
      </c>
      <c r="B1637">
        <v>7340</v>
      </c>
      <c r="D1637" s="2"/>
      <c r="E1637" t="s">
        <v>176</v>
      </c>
      <c r="F1637" s="2" t="s">
        <v>177</v>
      </c>
      <c r="G1637">
        <v>8</v>
      </c>
      <c r="H1637" s="3">
        <v>37747</v>
      </c>
      <c r="J1637">
        <v>116766</v>
      </c>
      <c r="K1637">
        <v>122516</v>
      </c>
      <c r="L1637">
        <v>145998.23300000001</v>
      </c>
      <c r="M1637">
        <v>15</v>
      </c>
      <c r="N1637">
        <v>10</v>
      </c>
      <c r="O1637">
        <v>6</v>
      </c>
      <c r="P1637">
        <v>31</v>
      </c>
      <c r="Q1637">
        <v>100</v>
      </c>
      <c r="R1637">
        <v>100</v>
      </c>
      <c r="S1637">
        <v>4593723</v>
      </c>
      <c r="T1637">
        <v>933723</v>
      </c>
      <c r="U1637">
        <v>3660000</v>
      </c>
      <c r="V1637">
        <v>23</v>
      </c>
      <c r="W1637">
        <v>3619746</v>
      </c>
      <c r="X1637">
        <v>0</v>
      </c>
      <c r="Y1637">
        <v>0</v>
      </c>
      <c r="Z1637">
        <v>0</v>
      </c>
      <c r="AA1637">
        <v>172500</v>
      </c>
      <c r="AB1637">
        <v>0</v>
      </c>
      <c r="AC1637">
        <v>0</v>
      </c>
      <c r="AD1637">
        <v>0</v>
      </c>
      <c r="AE1637">
        <v>172500</v>
      </c>
      <c r="AF1637">
        <v>0</v>
      </c>
      <c r="AG1637">
        <v>459435</v>
      </c>
      <c r="AH1637">
        <v>0</v>
      </c>
      <c r="AI1637">
        <v>54749</v>
      </c>
      <c r="AJ1637">
        <v>514184</v>
      </c>
      <c r="AK1637">
        <v>0</v>
      </c>
      <c r="AL1637">
        <v>0</v>
      </c>
      <c r="AM1637">
        <v>150013</v>
      </c>
      <c r="AN1637">
        <v>0</v>
      </c>
      <c r="AO1637">
        <v>25000</v>
      </c>
      <c r="AP1637">
        <v>689197</v>
      </c>
      <c r="AQ1637">
        <v>0</v>
      </c>
      <c r="AR1637">
        <v>59030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18250</v>
      </c>
      <c r="AZ1637">
        <v>0</v>
      </c>
      <c r="BA1637">
        <v>0</v>
      </c>
      <c r="BB1637">
        <v>35000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289330</v>
      </c>
      <c r="BN1637">
        <v>28930</v>
      </c>
      <c r="BO1637">
        <v>305940</v>
      </c>
      <c r="BP1637">
        <v>208810</v>
      </c>
      <c r="BQ1637">
        <v>41340</v>
      </c>
      <c r="BR1637">
        <v>10860</v>
      </c>
      <c r="BS1637">
        <v>42510</v>
      </c>
      <c r="BT1637">
        <v>0</v>
      </c>
      <c r="BU1637">
        <v>6003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214386.728</v>
      </c>
      <c r="CH1637">
        <v>31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5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20</v>
      </c>
      <c r="DA1637">
        <v>0</v>
      </c>
      <c r="DB1637">
        <v>2</v>
      </c>
      <c r="DC1637">
        <v>22</v>
      </c>
      <c r="DD1637">
        <v>0</v>
      </c>
      <c r="DE1637">
        <v>0</v>
      </c>
      <c r="DF1637">
        <v>13.7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0.5</v>
      </c>
      <c r="DR1637">
        <v>2</v>
      </c>
      <c r="DS1637">
        <v>2</v>
      </c>
      <c r="DV1637" s="2"/>
      <c r="DZ1637" t="b">
        <v>1</v>
      </c>
      <c r="EA1637" s="2" t="s">
        <v>201</v>
      </c>
      <c r="ED1637" s="3">
        <v>46235</v>
      </c>
      <c r="EE1637" s="3">
        <v>46265</v>
      </c>
      <c r="EF1637" s="2" t="s">
        <v>173</v>
      </c>
      <c r="EG1637" t="b">
        <v>1</v>
      </c>
      <c r="EH1637" s="2" t="s">
        <v>174</v>
      </c>
      <c r="EK1637" s="2"/>
    </row>
    <row r="1638" spans="1:141" ht="15">
      <c r="A1638" s="3">
        <v>46235</v>
      </c>
      <c r="B1638">
        <v>7340</v>
      </c>
      <c r="D1638" s="2"/>
      <c r="E1638" t="s">
        <v>176</v>
      </c>
      <c r="F1638" s="2" t="s">
        <v>177</v>
      </c>
      <c r="G1638">
        <v>2</v>
      </c>
      <c r="H1638" s="3">
        <v>37879</v>
      </c>
      <c r="J1638">
        <v>111872</v>
      </c>
      <c r="K1638">
        <v>117622</v>
      </c>
      <c r="L1638">
        <v>140166.217</v>
      </c>
      <c r="M1638">
        <v>15</v>
      </c>
      <c r="N1638">
        <v>10</v>
      </c>
      <c r="O1638">
        <v>6</v>
      </c>
      <c r="P1638">
        <v>31</v>
      </c>
      <c r="Q1638">
        <v>100</v>
      </c>
      <c r="R1638">
        <v>100</v>
      </c>
      <c r="S1638">
        <v>4282130</v>
      </c>
      <c r="T1638">
        <v>759440</v>
      </c>
      <c r="U1638">
        <v>3522690</v>
      </c>
      <c r="V1638">
        <v>22</v>
      </c>
      <c r="W1638">
        <v>3468032</v>
      </c>
      <c r="X1638">
        <v>0</v>
      </c>
      <c r="Y1638">
        <v>0</v>
      </c>
      <c r="Z1638">
        <v>7500</v>
      </c>
      <c r="AA1638">
        <v>165000</v>
      </c>
      <c r="AB1638">
        <v>0</v>
      </c>
      <c r="AC1638">
        <v>0</v>
      </c>
      <c r="AD1638">
        <v>0</v>
      </c>
      <c r="AE1638">
        <v>172500</v>
      </c>
      <c r="AF1638">
        <v>0</v>
      </c>
      <c r="AG1638">
        <v>441082</v>
      </c>
      <c r="AH1638">
        <v>0</v>
      </c>
      <c r="AI1638">
        <v>0</v>
      </c>
      <c r="AJ1638">
        <v>441082</v>
      </c>
      <c r="AK1638">
        <v>0</v>
      </c>
      <c r="AL1638">
        <v>0</v>
      </c>
      <c r="AM1638">
        <v>122995</v>
      </c>
      <c r="AN1638">
        <v>0</v>
      </c>
      <c r="AO1638">
        <v>25000</v>
      </c>
      <c r="AP1638">
        <v>589077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17521</v>
      </c>
      <c r="AZ1638">
        <v>0</v>
      </c>
      <c r="BA1638">
        <v>0</v>
      </c>
      <c r="BB1638">
        <v>35000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168770</v>
      </c>
      <c r="BN1638">
        <v>16870</v>
      </c>
      <c r="BO1638">
        <v>285900</v>
      </c>
      <c r="BP1638">
        <v>190640</v>
      </c>
      <c r="BQ1638">
        <v>38540</v>
      </c>
      <c r="BR1638">
        <v>10410</v>
      </c>
      <c r="BS1638">
        <v>40810</v>
      </c>
      <c r="BT1638">
        <v>0</v>
      </c>
      <c r="BU1638">
        <v>7500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199337.717</v>
      </c>
      <c r="CH1638">
        <v>31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5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20</v>
      </c>
      <c r="DA1638">
        <v>0</v>
      </c>
      <c r="DB1638">
        <v>0</v>
      </c>
      <c r="DC1638">
        <v>20</v>
      </c>
      <c r="DD1638">
        <v>0</v>
      </c>
      <c r="DE1638">
        <v>0</v>
      </c>
      <c r="DF1638">
        <v>11.7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2</v>
      </c>
      <c r="DS1638">
        <v>2</v>
      </c>
      <c r="DV1638" s="2"/>
      <c r="DZ1638" t="b">
        <v>1</v>
      </c>
      <c r="EA1638" s="2" t="s">
        <v>201</v>
      </c>
      <c r="ED1638" s="3">
        <v>46235</v>
      </c>
      <c r="EE1638" s="3">
        <v>46265</v>
      </c>
      <c r="EF1638" s="2" t="s">
        <v>173</v>
      </c>
      <c r="EG1638" t="b">
        <v>1</v>
      </c>
      <c r="EH1638" s="2" t="s">
        <v>174</v>
      </c>
      <c r="EK1638" s="2"/>
    </row>
    <row r="1639" spans="1:141" ht="15">
      <c r="A1639" s="3">
        <v>46235</v>
      </c>
      <c r="B1639">
        <v>7340</v>
      </c>
      <c r="D1639" s="2"/>
      <c r="E1639" t="s">
        <v>176</v>
      </c>
      <c r="F1639" s="2" t="s">
        <v>177</v>
      </c>
      <c r="G1639">
        <v>14</v>
      </c>
      <c r="H1639" s="3">
        <v>37907</v>
      </c>
      <c r="J1639">
        <v>120599</v>
      </c>
      <c r="K1639">
        <v>126099</v>
      </c>
      <c r="L1639">
        <v>150267.97500000001</v>
      </c>
      <c r="M1639">
        <v>15</v>
      </c>
      <c r="N1639">
        <v>10</v>
      </c>
      <c r="O1639">
        <v>6</v>
      </c>
      <c r="P1639">
        <v>31</v>
      </c>
      <c r="Q1639">
        <v>100</v>
      </c>
      <c r="R1639">
        <v>100</v>
      </c>
      <c r="S1639">
        <v>4743943</v>
      </c>
      <c r="T1639">
        <v>900943</v>
      </c>
      <c r="U1639">
        <v>3843000</v>
      </c>
      <c r="V1639">
        <v>22</v>
      </c>
      <c r="W1639">
        <v>3738569</v>
      </c>
      <c r="X1639">
        <v>0</v>
      </c>
      <c r="Y1639">
        <v>0</v>
      </c>
      <c r="Z1639">
        <v>0</v>
      </c>
      <c r="AA1639">
        <v>165000</v>
      </c>
      <c r="AB1639">
        <v>0</v>
      </c>
      <c r="AC1639">
        <v>0</v>
      </c>
      <c r="AD1639">
        <v>0</v>
      </c>
      <c r="AE1639">
        <v>165000</v>
      </c>
      <c r="AF1639">
        <v>0</v>
      </c>
      <c r="AG1639">
        <v>472871</v>
      </c>
      <c r="AH1639">
        <v>0</v>
      </c>
      <c r="AI1639">
        <v>0</v>
      </c>
      <c r="AJ1639">
        <v>472871</v>
      </c>
      <c r="AK1639">
        <v>0</v>
      </c>
      <c r="AL1639">
        <v>0</v>
      </c>
      <c r="AM1639">
        <v>263720</v>
      </c>
      <c r="AN1639">
        <v>0</v>
      </c>
      <c r="AO1639">
        <v>50000</v>
      </c>
      <c r="AP1639">
        <v>786591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18783</v>
      </c>
      <c r="AZ1639">
        <v>0</v>
      </c>
      <c r="BA1639">
        <v>0</v>
      </c>
      <c r="BB1639">
        <v>35000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245270</v>
      </c>
      <c r="BN1639">
        <v>24520</v>
      </c>
      <c r="BO1639">
        <v>311830</v>
      </c>
      <c r="BP1639">
        <v>210620</v>
      </c>
      <c r="BQ1639">
        <v>42700</v>
      </c>
      <c r="BR1639">
        <v>11220</v>
      </c>
      <c r="BS1639">
        <v>43760</v>
      </c>
      <c r="BT1639">
        <v>4000</v>
      </c>
      <c r="BU1639">
        <v>7023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225772.87</v>
      </c>
      <c r="CH1639">
        <v>31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10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20</v>
      </c>
      <c r="DA1639">
        <v>0</v>
      </c>
      <c r="DB1639">
        <v>0</v>
      </c>
      <c r="DC1639">
        <v>20</v>
      </c>
      <c r="DD1639">
        <v>0</v>
      </c>
      <c r="DE1639">
        <v>0</v>
      </c>
      <c r="DF1639">
        <v>23.4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2</v>
      </c>
      <c r="DS1639">
        <v>2</v>
      </c>
      <c r="DV1639" s="2"/>
      <c r="DZ1639" t="b">
        <v>1</v>
      </c>
      <c r="EA1639" s="2" t="s">
        <v>201</v>
      </c>
      <c r="ED1639" s="3">
        <v>46235</v>
      </c>
      <c r="EE1639" s="3">
        <v>46265</v>
      </c>
      <c r="EF1639" s="2" t="s">
        <v>173</v>
      </c>
      <c r="EG1639" t="b">
        <v>1</v>
      </c>
      <c r="EH1639" s="2" t="s">
        <v>174</v>
      </c>
      <c r="EK1639" s="2"/>
    </row>
    <row r="1640" spans="1:141" ht="15">
      <c r="A1640" s="3">
        <v>46235</v>
      </c>
      <c r="B1640">
        <v>7340</v>
      </c>
      <c r="D1640" s="2"/>
      <c r="E1640" t="s">
        <v>176</v>
      </c>
      <c r="F1640" s="2" t="s">
        <v>177</v>
      </c>
      <c r="G1640">
        <v>6</v>
      </c>
      <c r="H1640" s="3">
        <v>38061</v>
      </c>
      <c r="J1640">
        <v>115300</v>
      </c>
      <c r="K1640">
        <v>121300</v>
      </c>
      <c r="L1640">
        <v>144549.16699999999</v>
      </c>
      <c r="M1640">
        <v>15</v>
      </c>
      <c r="N1640">
        <v>10</v>
      </c>
      <c r="O1640">
        <v>6</v>
      </c>
      <c r="P1640">
        <v>31</v>
      </c>
      <c r="Q1640">
        <v>100</v>
      </c>
      <c r="R1640">
        <v>100</v>
      </c>
      <c r="S1640">
        <v>4540927</v>
      </c>
      <c r="T1640">
        <v>912890</v>
      </c>
      <c r="U1640">
        <v>3628037</v>
      </c>
      <c r="V1640">
        <v>22</v>
      </c>
      <c r="W1640">
        <v>3574300</v>
      </c>
      <c r="X1640">
        <v>0</v>
      </c>
      <c r="Y1640">
        <v>0</v>
      </c>
      <c r="Z1640">
        <v>15000</v>
      </c>
      <c r="AA1640">
        <v>165000</v>
      </c>
      <c r="AB1640">
        <v>0</v>
      </c>
      <c r="AC1640">
        <v>0</v>
      </c>
      <c r="AD1640">
        <v>0</v>
      </c>
      <c r="AE1640">
        <v>180000</v>
      </c>
      <c r="AF1640">
        <v>0</v>
      </c>
      <c r="AG1640">
        <v>454875</v>
      </c>
      <c r="AH1640">
        <v>0</v>
      </c>
      <c r="AI1640">
        <v>0</v>
      </c>
      <c r="AJ1640">
        <v>454875</v>
      </c>
      <c r="AK1640">
        <v>0</v>
      </c>
      <c r="AL1640">
        <v>0</v>
      </c>
      <c r="AM1640">
        <v>253683</v>
      </c>
      <c r="AN1640">
        <v>0</v>
      </c>
      <c r="AO1640">
        <v>50000</v>
      </c>
      <c r="AP1640">
        <v>758558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18069</v>
      </c>
      <c r="AZ1640">
        <v>0</v>
      </c>
      <c r="BA1640">
        <v>0</v>
      </c>
      <c r="BB1640">
        <v>10000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283440</v>
      </c>
      <c r="BN1640">
        <v>28340</v>
      </c>
      <c r="BO1640">
        <v>295070</v>
      </c>
      <c r="BP1640">
        <v>204850</v>
      </c>
      <c r="BQ1640">
        <v>40870</v>
      </c>
      <c r="BR1640">
        <v>10730</v>
      </c>
      <c r="BS1640">
        <v>42090</v>
      </c>
      <c r="BT1640">
        <v>0</v>
      </c>
      <c r="BU1640">
        <v>7500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209848.54300000001</v>
      </c>
      <c r="CH1640">
        <v>31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10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20</v>
      </c>
      <c r="DA1640">
        <v>0</v>
      </c>
      <c r="DB1640">
        <v>0</v>
      </c>
      <c r="DC1640">
        <v>20</v>
      </c>
      <c r="DD1640">
        <v>0</v>
      </c>
      <c r="DE1640">
        <v>0</v>
      </c>
      <c r="DF1640">
        <v>23.4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1</v>
      </c>
      <c r="DR1640">
        <v>2</v>
      </c>
      <c r="DS1640">
        <v>2</v>
      </c>
      <c r="DV1640" s="2"/>
      <c r="DZ1640" t="b">
        <v>1</v>
      </c>
      <c r="EA1640" s="2" t="s">
        <v>201</v>
      </c>
      <c r="ED1640" s="3">
        <v>46235</v>
      </c>
      <c r="EE1640" s="3">
        <v>46265</v>
      </c>
      <c r="EF1640" s="2" t="s">
        <v>173</v>
      </c>
      <c r="EG1640" t="b">
        <v>1</v>
      </c>
      <c r="EH1640" s="2" t="s">
        <v>174</v>
      </c>
      <c r="EK1640" s="2"/>
    </row>
    <row r="1641" spans="1:141" ht="15">
      <c r="A1641" s="3">
        <v>46235</v>
      </c>
      <c r="B1641">
        <v>7340</v>
      </c>
      <c r="D1641" s="2"/>
      <c r="E1641" t="s">
        <v>176</v>
      </c>
      <c r="F1641" s="2" t="s">
        <v>177</v>
      </c>
      <c r="G1641">
        <v>4</v>
      </c>
      <c r="H1641" s="3">
        <v>38327</v>
      </c>
      <c r="J1641">
        <v>113652</v>
      </c>
      <c r="K1641">
        <v>119152</v>
      </c>
      <c r="L1641">
        <v>141989.467</v>
      </c>
      <c r="M1641">
        <v>15</v>
      </c>
      <c r="N1641">
        <v>10</v>
      </c>
      <c r="O1641">
        <v>6</v>
      </c>
      <c r="P1641">
        <v>31</v>
      </c>
      <c r="Q1641">
        <v>100</v>
      </c>
      <c r="R1641">
        <v>100</v>
      </c>
      <c r="S1641">
        <v>4386921</v>
      </c>
      <c r="T1641">
        <v>876460</v>
      </c>
      <c r="U1641">
        <v>3510461</v>
      </c>
      <c r="V1641">
        <v>21</v>
      </c>
      <c r="W1641">
        <v>3523212</v>
      </c>
      <c r="X1641">
        <v>0</v>
      </c>
      <c r="Y1641">
        <v>0</v>
      </c>
      <c r="Z1641">
        <v>7500</v>
      </c>
      <c r="AA1641">
        <v>157500</v>
      </c>
      <c r="AB1641">
        <v>0</v>
      </c>
      <c r="AC1641">
        <v>0</v>
      </c>
      <c r="AD1641">
        <v>0</v>
      </c>
      <c r="AE1641">
        <v>165000</v>
      </c>
      <c r="AF1641">
        <v>0</v>
      </c>
      <c r="AG1641">
        <v>446820</v>
      </c>
      <c r="AH1641">
        <v>0</v>
      </c>
      <c r="AI1641">
        <v>53246</v>
      </c>
      <c r="AJ1641">
        <v>500066</v>
      </c>
      <c r="AK1641">
        <v>0</v>
      </c>
      <c r="AL1641">
        <v>0</v>
      </c>
      <c r="AM1641">
        <v>145894</v>
      </c>
      <c r="AN1641">
        <v>0</v>
      </c>
      <c r="AO1641">
        <v>25000</v>
      </c>
      <c r="AP1641">
        <v>670960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17749</v>
      </c>
      <c r="AZ1641">
        <v>0</v>
      </c>
      <c r="BA1641">
        <v>0</v>
      </c>
      <c r="BB1641">
        <v>10000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261130</v>
      </c>
      <c r="BN1641">
        <v>26110</v>
      </c>
      <c r="BO1641">
        <v>297490</v>
      </c>
      <c r="BP1641">
        <v>199330</v>
      </c>
      <c r="BQ1641">
        <v>39480</v>
      </c>
      <c r="BR1641">
        <v>10570</v>
      </c>
      <c r="BS1641">
        <v>41350</v>
      </c>
      <c r="BT1641">
        <v>1000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213864.663</v>
      </c>
      <c r="CH1641">
        <v>31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5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20</v>
      </c>
      <c r="DA1641">
        <v>0</v>
      </c>
      <c r="DB1641">
        <v>2</v>
      </c>
      <c r="DC1641">
        <v>22</v>
      </c>
      <c r="DD1641">
        <v>0</v>
      </c>
      <c r="DE1641">
        <v>0</v>
      </c>
      <c r="DF1641">
        <v>13.7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2</v>
      </c>
      <c r="DS1641">
        <v>2</v>
      </c>
      <c r="DV1641" s="2"/>
      <c r="DZ1641" t="b">
        <v>1</v>
      </c>
      <c r="EA1641" s="2" t="s">
        <v>201</v>
      </c>
      <c r="ED1641" s="3">
        <v>46235</v>
      </c>
      <c r="EE1641" s="3">
        <v>46265</v>
      </c>
      <c r="EF1641" s="2" t="s">
        <v>173</v>
      </c>
      <c r="EG1641" t="b">
        <v>1</v>
      </c>
      <c r="EH1641" s="2" t="s">
        <v>174</v>
      </c>
      <c r="EK1641" s="2"/>
    </row>
    <row r="1642" spans="1:141" ht="15">
      <c r="A1642" s="3">
        <v>46235</v>
      </c>
      <c r="B1642">
        <v>7340</v>
      </c>
      <c r="D1642" s="2"/>
      <c r="E1642" t="s">
        <v>179</v>
      </c>
      <c r="F1642" s="2" t="s">
        <v>180</v>
      </c>
      <c r="G1642">
        <v>18</v>
      </c>
      <c r="H1642" s="3">
        <v>38901</v>
      </c>
      <c r="J1642">
        <v>107364.966</v>
      </c>
      <c r="K1642">
        <v>112614.933</v>
      </c>
      <c r="L1642">
        <v>134199.462</v>
      </c>
      <c r="M1642">
        <v>15</v>
      </c>
      <c r="N1642">
        <v>10</v>
      </c>
      <c r="O1642">
        <v>6</v>
      </c>
      <c r="P1642">
        <v>31</v>
      </c>
      <c r="Q1642">
        <v>100</v>
      </c>
      <c r="R1642">
        <v>100</v>
      </c>
      <c r="S1642">
        <v>4206861</v>
      </c>
      <c r="T1642">
        <v>754861</v>
      </c>
      <c r="U1642">
        <v>3452000</v>
      </c>
      <c r="V1642">
        <v>20</v>
      </c>
      <c r="W1642">
        <v>3328313</v>
      </c>
      <c r="X1642">
        <v>0</v>
      </c>
      <c r="Y1642">
        <v>0</v>
      </c>
      <c r="Z1642">
        <v>7500</v>
      </c>
      <c r="AA1642">
        <v>150000</v>
      </c>
      <c r="AB1642">
        <v>0</v>
      </c>
      <c r="AC1642">
        <v>0</v>
      </c>
      <c r="AD1642">
        <v>0</v>
      </c>
      <c r="AE1642">
        <v>157500</v>
      </c>
      <c r="AF1642">
        <v>0</v>
      </c>
      <c r="AG1642">
        <v>422305</v>
      </c>
      <c r="AH1642">
        <v>0</v>
      </c>
      <c r="AI1642">
        <v>0</v>
      </c>
      <c r="AJ1642">
        <v>422305</v>
      </c>
      <c r="AK1642">
        <v>0</v>
      </c>
      <c r="AL1642">
        <v>0</v>
      </c>
      <c r="AM1642">
        <v>211968</v>
      </c>
      <c r="AN1642">
        <v>0</v>
      </c>
      <c r="AO1642">
        <v>45000</v>
      </c>
      <c r="AP1642">
        <v>679273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16775</v>
      </c>
      <c r="AZ1642">
        <v>0</v>
      </c>
      <c r="BA1642">
        <v>0</v>
      </c>
      <c r="BB1642">
        <v>25000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197620</v>
      </c>
      <c r="BN1642">
        <v>19760</v>
      </c>
      <c r="BO1642">
        <v>258160</v>
      </c>
      <c r="BP1642">
        <v>184640</v>
      </c>
      <c r="BQ1642">
        <v>37860</v>
      </c>
      <c r="BR1642">
        <v>9990</v>
      </c>
      <c r="BS1642">
        <v>39080</v>
      </c>
      <c r="BT1642">
        <v>0</v>
      </c>
      <c r="BU1642">
        <v>7751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190928.413</v>
      </c>
      <c r="CH1642">
        <v>31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9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20</v>
      </c>
      <c r="DA1642">
        <v>0</v>
      </c>
      <c r="DB1642">
        <v>0</v>
      </c>
      <c r="DC1642">
        <v>20</v>
      </c>
      <c r="DD1642">
        <v>0</v>
      </c>
      <c r="DE1642">
        <v>0</v>
      </c>
      <c r="DF1642">
        <v>21.06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1</v>
      </c>
      <c r="DR1642">
        <v>2</v>
      </c>
      <c r="DS1642">
        <v>2</v>
      </c>
      <c r="DV1642" s="2"/>
      <c r="DZ1642" t="b">
        <v>1</v>
      </c>
      <c r="EA1642" s="2" t="s">
        <v>201</v>
      </c>
      <c r="ED1642" s="3">
        <v>46235</v>
      </c>
      <c r="EE1642" s="3">
        <v>46265</v>
      </c>
      <c r="EF1642" s="2" t="s">
        <v>173</v>
      </c>
      <c r="EG1642" t="b">
        <v>1</v>
      </c>
      <c r="EH1642" s="2" t="s">
        <v>174</v>
      </c>
      <c r="EK1642" s="2"/>
    </row>
    <row r="1643" spans="1:141" ht="15">
      <c r="A1643" s="3">
        <v>46235</v>
      </c>
      <c r="B1643">
        <v>7350</v>
      </c>
      <c r="D1643" s="2"/>
      <c r="E1643" t="s">
        <v>170</v>
      </c>
      <c r="F1643" s="2" t="s">
        <v>171</v>
      </c>
      <c r="G1643">
        <v>9</v>
      </c>
      <c r="H1643" s="3">
        <v>35389</v>
      </c>
      <c r="J1643">
        <v>137261.25599999999</v>
      </c>
      <c r="K1643">
        <v>144886.23300000001</v>
      </c>
      <c r="L1643">
        <v>172656.095</v>
      </c>
      <c r="M1643">
        <v>15</v>
      </c>
      <c r="N1643">
        <v>10</v>
      </c>
      <c r="O1643">
        <v>6</v>
      </c>
      <c r="P1643">
        <v>31</v>
      </c>
      <c r="Q1643">
        <v>100</v>
      </c>
      <c r="R1643">
        <v>100</v>
      </c>
      <c r="S1643">
        <v>5270258</v>
      </c>
      <c r="T1643">
        <v>1067820</v>
      </c>
      <c r="U1643">
        <v>4202438</v>
      </c>
      <c r="V1643">
        <v>29</v>
      </c>
      <c r="W1643">
        <v>4255098</v>
      </c>
      <c r="X1643">
        <v>0</v>
      </c>
      <c r="Y1643">
        <v>0</v>
      </c>
      <c r="Z1643">
        <v>11250</v>
      </c>
      <c r="AA1643">
        <v>217500</v>
      </c>
      <c r="AB1643">
        <v>0</v>
      </c>
      <c r="AC1643">
        <v>0</v>
      </c>
      <c r="AD1643">
        <v>0</v>
      </c>
      <c r="AE1643">
        <v>228750</v>
      </c>
      <c r="AF1643">
        <v>0</v>
      </c>
      <c r="AG1643">
        <v>543323</v>
      </c>
      <c r="AH1643">
        <v>0</v>
      </c>
      <c r="AI1643">
        <v>0</v>
      </c>
      <c r="AJ1643">
        <v>543323</v>
      </c>
      <c r="AK1643">
        <v>0</v>
      </c>
      <c r="AL1643">
        <v>0</v>
      </c>
      <c r="AM1643">
        <v>151505</v>
      </c>
      <c r="AN1643">
        <v>0</v>
      </c>
      <c r="AO1643">
        <v>25000</v>
      </c>
      <c r="AP1643">
        <v>719828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21582</v>
      </c>
      <c r="AZ1643">
        <v>0</v>
      </c>
      <c r="BA1643">
        <v>0</v>
      </c>
      <c r="BB1643">
        <v>45000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365930</v>
      </c>
      <c r="BN1643">
        <v>36590</v>
      </c>
      <c r="BO1643">
        <v>313020</v>
      </c>
      <c r="BP1643">
        <v>231810</v>
      </c>
      <c r="BQ1643">
        <v>47430</v>
      </c>
      <c r="BR1643">
        <v>12770</v>
      </c>
      <c r="BS1643">
        <v>50270</v>
      </c>
      <c r="BT1643">
        <v>0</v>
      </c>
      <c r="BU1643">
        <v>10000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241571.04300000001</v>
      </c>
      <c r="CH1643">
        <v>31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5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20</v>
      </c>
      <c r="DA1643">
        <v>0</v>
      </c>
      <c r="DB1643">
        <v>0</v>
      </c>
      <c r="DC1643">
        <v>20</v>
      </c>
      <c r="DD1643">
        <v>0</v>
      </c>
      <c r="DE1643">
        <v>0</v>
      </c>
      <c r="DF1643">
        <v>11.7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1</v>
      </c>
      <c r="DR1643">
        <v>2</v>
      </c>
      <c r="DS1643">
        <v>2</v>
      </c>
      <c r="DV1643" s="2"/>
      <c r="DZ1643" t="b">
        <v>1</v>
      </c>
      <c r="EA1643" s="2" t="s">
        <v>202</v>
      </c>
      <c r="ED1643" s="3">
        <v>46235</v>
      </c>
      <c r="EE1643" s="3">
        <v>46265</v>
      </c>
      <c r="EF1643" s="2" t="s">
        <v>173</v>
      </c>
      <c r="EG1643" t="b">
        <v>1</v>
      </c>
      <c r="EH1643" s="2" t="s">
        <v>174</v>
      </c>
      <c r="EK1643" s="2"/>
    </row>
    <row r="1644" spans="1:141" ht="15">
      <c r="A1644" s="3">
        <v>46235</v>
      </c>
      <c r="B1644">
        <v>7350</v>
      </c>
      <c r="D1644" s="2"/>
      <c r="E1644" t="s">
        <v>176</v>
      </c>
      <c r="F1644" s="2" t="s">
        <v>177</v>
      </c>
      <c r="G1644">
        <v>6</v>
      </c>
      <c r="H1644" s="3">
        <v>37908</v>
      </c>
      <c r="J1644">
        <v>115300</v>
      </c>
      <c r="K1644">
        <v>121550</v>
      </c>
      <c r="L1644">
        <v>144847.08300000001</v>
      </c>
      <c r="M1644">
        <v>15</v>
      </c>
      <c r="N1644">
        <v>10</v>
      </c>
      <c r="O1644">
        <v>6</v>
      </c>
      <c r="P1644">
        <v>31</v>
      </c>
      <c r="Q1644">
        <v>100</v>
      </c>
      <c r="R1644">
        <v>100</v>
      </c>
      <c r="S1644">
        <v>4399353</v>
      </c>
      <c r="T1644">
        <v>762353</v>
      </c>
      <c r="U1644">
        <v>3637000</v>
      </c>
      <c r="V1644">
        <v>22</v>
      </c>
      <c r="W1644">
        <v>3574300</v>
      </c>
      <c r="X1644">
        <v>0</v>
      </c>
      <c r="Y1644">
        <v>0</v>
      </c>
      <c r="Z1644">
        <v>22500</v>
      </c>
      <c r="AA1644">
        <v>165000</v>
      </c>
      <c r="AB1644">
        <v>0</v>
      </c>
      <c r="AC1644">
        <v>0</v>
      </c>
      <c r="AD1644">
        <v>0</v>
      </c>
      <c r="AE1644">
        <v>187500</v>
      </c>
      <c r="AF1644">
        <v>0</v>
      </c>
      <c r="AG1644">
        <v>455812</v>
      </c>
      <c r="AH1644">
        <v>0</v>
      </c>
      <c r="AI1644">
        <v>0</v>
      </c>
      <c r="AJ1644">
        <v>455812</v>
      </c>
      <c r="AK1644">
        <v>0</v>
      </c>
      <c r="AL1644">
        <v>0</v>
      </c>
      <c r="AM1644">
        <v>76261</v>
      </c>
      <c r="AN1644">
        <v>0</v>
      </c>
      <c r="AO1644">
        <v>15000</v>
      </c>
      <c r="AP1644">
        <v>547073</v>
      </c>
      <c r="AQ1644">
        <v>0</v>
      </c>
      <c r="AR1644">
        <v>47374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18106</v>
      </c>
      <c r="AZ1644">
        <v>0</v>
      </c>
      <c r="BA1644">
        <v>0</v>
      </c>
      <c r="BB1644">
        <v>25000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212150</v>
      </c>
      <c r="BN1644">
        <v>21210</v>
      </c>
      <c r="BO1644">
        <v>246950</v>
      </c>
      <c r="BP1644">
        <v>188810</v>
      </c>
      <c r="BQ1644">
        <v>39590</v>
      </c>
      <c r="BR1644">
        <v>10730</v>
      </c>
      <c r="BS1644">
        <v>42170</v>
      </c>
      <c r="BT1644">
        <v>0</v>
      </c>
      <c r="BU1644">
        <v>743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213331.109</v>
      </c>
      <c r="CH1644">
        <v>31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3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20</v>
      </c>
      <c r="DA1644">
        <v>0</v>
      </c>
      <c r="DB1644">
        <v>0</v>
      </c>
      <c r="DC1644">
        <v>20</v>
      </c>
      <c r="DD1644">
        <v>0</v>
      </c>
      <c r="DE1644">
        <v>0</v>
      </c>
      <c r="DF1644">
        <v>7.02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1</v>
      </c>
      <c r="DR1644">
        <v>2</v>
      </c>
      <c r="DS1644">
        <v>2</v>
      </c>
      <c r="DV1644" s="2"/>
      <c r="DZ1644" t="b">
        <v>1</v>
      </c>
      <c r="EA1644" s="2" t="s">
        <v>202</v>
      </c>
      <c r="ED1644" s="3">
        <v>46235</v>
      </c>
      <c r="EE1644" s="3">
        <v>46265</v>
      </c>
      <c r="EF1644" s="2" t="s">
        <v>173</v>
      </c>
      <c r="EG1644" t="b">
        <v>1</v>
      </c>
      <c r="EH1644" s="2" t="s">
        <v>174</v>
      </c>
      <c r="EK1644" s="2"/>
    </row>
    <row r="1645" spans="1:141" ht="15">
      <c r="A1645" s="3">
        <v>46235</v>
      </c>
      <c r="B1645">
        <v>7350</v>
      </c>
      <c r="D1645" s="2"/>
      <c r="E1645" t="s">
        <v>176</v>
      </c>
      <c r="F1645" s="2" t="s">
        <v>177</v>
      </c>
      <c r="G1645">
        <v>1</v>
      </c>
      <c r="H1645" s="3">
        <v>38600</v>
      </c>
      <c r="J1645">
        <v>110982</v>
      </c>
      <c r="K1645">
        <v>116482</v>
      </c>
      <c r="L1645">
        <v>138807.717</v>
      </c>
      <c r="M1645">
        <v>15</v>
      </c>
      <c r="N1645">
        <v>10</v>
      </c>
      <c r="O1645">
        <v>6</v>
      </c>
      <c r="P1645">
        <v>31</v>
      </c>
      <c r="Q1645">
        <v>100</v>
      </c>
      <c r="R1645">
        <v>100</v>
      </c>
      <c r="S1645">
        <v>4408207</v>
      </c>
      <c r="T1645">
        <v>882820</v>
      </c>
      <c r="U1645">
        <v>3525387</v>
      </c>
      <c r="V1645">
        <v>21</v>
      </c>
      <c r="W1645">
        <v>3440442</v>
      </c>
      <c r="X1645">
        <v>0</v>
      </c>
      <c r="Y1645">
        <v>0</v>
      </c>
      <c r="Z1645">
        <v>7500</v>
      </c>
      <c r="AA1645">
        <v>157500</v>
      </c>
      <c r="AB1645">
        <v>0</v>
      </c>
      <c r="AC1645">
        <v>0</v>
      </c>
      <c r="AD1645">
        <v>0</v>
      </c>
      <c r="AE1645">
        <v>165000</v>
      </c>
      <c r="AF1645">
        <v>0</v>
      </c>
      <c r="AG1645">
        <v>436807</v>
      </c>
      <c r="AH1645">
        <v>0</v>
      </c>
      <c r="AI1645">
        <v>0</v>
      </c>
      <c r="AJ1645">
        <v>436807</v>
      </c>
      <c r="AK1645">
        <v>0</v>
      </c>
      <c r="AL1645">
        <v>0</v>
      </c>
      <c r="AM1645">
        <v>243607</v>
      </c>
      <c r="AN1645">
        <v>0</v>
      </c>
      <c r="AO1645">
        <v>50000</v>
      </c>
      <c r="AP1645">
        <v>730414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17351</v>
      </c>
      <c r="AZ1645">
        <v>0</v>
      </c>
      <c r="BA1645">
        <v>0</v>
      </c>
      <c r="BB1645">
        <v>55000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264970</v>
      </c>
      <c r="BN1645">
        <v>26490</v>
      </c>
      <c r="BO1645">
        <v>292120</v>
      </c>
      <c r="BP1645">
        <v>197820</v>
      </c>
      <c r="BQ1645">
        <v>39670</v>
      </c>
      <c r="BR1645">
        <v>10330</v>
      </c>
      <c r="BS1645">
        <v>40420</v>
      </c>
      <c r="BT1645">
        <v>6000</v>
      </c>
      <c r="BU1645">
        <v>5000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193227.54300000001</v>
      </c>
      <c r="CH1645">
        <v>31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10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20</v>
      </c>
      <c r="DA1645">
        <v>0</v>
      </c>
      <c r="DB1645">
        <v>0</v>
      </c>
      <c r="DC1645">
        <v>20</v>
      </c>
      <c r="DD1645">
        <v>0</v>
      </c>
      <c r="DE1645">
        <v>0</v>
      </c>
      <c r="DF1645">
        <v>23.4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2</v>
      </c>
      <c r="DS1645">
        <v>2</v>
      </c>
      <c r="DV1645" s="2"/>
      <c r="DZ1645" t="b">
        <v>1</v>
      </c>
      <c r="EA1645" s="2" t="s">
        <v>202</v>
      </c>
      <c r="ED1645" s="3">
        <v>46235</v>
      </c>
      <c r="EE1645" s="3">
        <v>46265</v>
      </c>
      <c r="EF1645" s="2" t="s">
        <v>173</v>
      </c>
      <c r="EG1645" t="b">
        <v>1</v>
      </c>
      <c r="EH1645" s="2" t="s">
        <v>174</v>
      </c>
      <c r="EK1645" s="2"/>
    </row>
    <row r="1646" spans="1:141" ht="15">
      <c r="A1646" s="3">
        <v>46235</v>
      </c>
      <c r="B1646">
        <v>7350</v>
      </c>
      <c r="D1646" s="2"/>
      <c r="E1646" t="s">
        <v>176</v>
      </c>
      <c r="F1646" s="2" t="s">
        <v>177</v>
      </c>
      <c r="G1646">
        <v>1</v>
      </c>
      <c r="H1646" s="3">
        <v>38663</v>
      </c>
      <c r="J1646">
        <v>110982</v>
      </c>
      <c r="K1646">
        <v>115982</v>
      </c>
      <c r="L1646">
        <v>138211.883</v>
      </c>
      <c r="M1646">
        <v>15</v>
      </c>
      <c r="N1646">
        <v>10</v>
      </c>
      <c r="O1646">
        <v>6</v>
      </c>
      <c r="P1646">
        <v>31</v>
      </c>
      <c r="Q1646">
        <v>100</v>
      </c>
      <c r="R1646">
        <v>100</v>
      </c>
      <c r="S1646">
        <v>4188930</v>
      </c>
      <c r="T1646">
        <v>847930</v>
      </c>
      <c r="U1646">
        <v>3341000</v>
      </c>
      <c r="V1646">
        <v>20</v>
      </c>
      <c r="W1646">
        <v>3440442</v>
      </c>
      <c r="X1646">
        <v>0</v>
      </c>
      <c r="Y1646">
        <v>0</v>
      </c>
      <c r="Z1646">
        <v>0</v>
      </c>
      <c r="AA1646">
        <v>150000</v>
      </c>
      <c r="AB1646">
        <v>0</v>
      </c>
      <c r="AC1646">
        <v>0</v>
      </c>
      <c r="AD1646">
        <v>0</v>
      </c>
      <c r="AE1646">
        <v>150000</v>
      </c>
      <c r="AF1646">
        <v>0</v>
      </c>
      <c r="AG1646">
        <v>434932</v>
      </c>
      <c r="AH1646">
        <v>0</v>
      </c>
      <c r="AI1646">
        <v>0</v>
      </c>
      <c r="AJ1646">
        <v>434932</v>
      </c>
      <c r="AK1646">
        <v>0</v>
      </c>
      <c r="AL1646">
        <v>0</v>
      </c>
      <c r="AM1646">
        <v>121280</v>
      </c>
      <c r="AN1646">
        <v>0</v>
      </c>
      <c r="AO1646">
        <v>25000</v>
      </c>
      <c r="AP1646">
        <v>581212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17276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254730</v>
      </c>
      <c r="BN1646">
        <v>25470</v>
      </c>
      <c r="BO1646">
        <v>277060</v>
      </c>
      <c r="BP1646">
        <v>186480</v>
      </c>
      <c r="BQ1646">
        <v>37700</v>
      </c>
      <c r="BR1646">
        <v>10330</v>
      </c>
      <c r="BS1646">
        <v>40250</v>
      </c>
      <c r="BT1646">
        <v>7000</v>
      </c>
      <c r="BU1646">
        <v>8910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187307.04300000001</v>
      </c>
      <c r="CH1646">
        <v>31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5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20</v>
      </c>
      <c r="DA1646">
        <v>0</v>
      </c>
      <c r="DB1646">
        <v>0</v>
      </c>
      <c r="DC1646">
        <v>20</v>
      </c>
      <c r="DD1646">
        <v>0</v>
      </c>
      <c r="DE1646">
        <v>0</v>
      </c>
      <c r="DF1646">
        <v>11.7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3</v>
      </c>
      <c r="DR1646">
        <v>2</v>
      </c>
      <c r="DS1646">
        <v>2</v>
      </c>
      <c r="DV1646" s="2"/>
      <c r="DZ1646" t="b">
        <v>1</v>
      </c>
      <c r="EA1646" s="2" t="s">
        <v>202</v>
      </c>
      <c r="ED1646" s="3">
        <v>46235</v>
      </c>
      <c r="EE1646" s="3">
        <v>46265</v>
      </c>
      <c r="EF1646" s="2" t="s">
        <v>173</v>
      </c>
      <c r="EG1646" t="b">
        <v>1</v>
      </c>
      <c r="EH1646" s="2" t="s">
        <v>174</v>
      </c>
      <c r="EK1646" s="2"/>
    </row>
    <row r="1647" spans="1:141" ht="15">
      <c r="A1647" s="3">
        <v>46235</v>
      </c>
      <c r="B1647">
        <v>7370</v>
      </c>
      <c r="D1647" s="2"/>
      <c r="E1647" t="s">
        <v>170</v>
      </c>
      <c r="F1647" s="2" t="s">
        <v>171</v>
      </c>
      <c r="G1647">
        <v>3</v>
      </c>
      <c r="H1647" s="3">
        <v>34953</v>
      </c>
      <c r="J1647">
        <v>131793.25599999999</v>
      </c>
      <c r="K1647">
        <v>139543.23300000001</v>
      </c>
      <c r="L1647">
        <v>166289.01999999999</v>
      </c>
      <c r="M1647">
        <v>15</v>
      </c>
      <c r="N1647">
        <v>10</v>
      </c>
      <c r="O1647">
        <v>6</v>
      </c>
      <c r="P1647">
        <v>31</v>
      </c>
      <c r="Q1647">
        <v>100</v>
      </c>
      <c r="R1647">
        <v>100</v>
      </c>
      <c r="S1647">
        <v>5239000</v>
      </c>
      <c r="T1647">
        <v>821000</v>
      </c>
      <c r="U1647">
        <v>4418000</v>
      </c>
      <c r="V1647">
        <v>30</v>
      </c>
      <c r="W1647">
        <v>4085590</v>
      </c>
      <c r="X1647">
        <v>0</v>
      </c>
      <c r="Y1647">
        <v>0</v>
      </c>
      <c r="Z1647">
        <v>7500</v>
      </c>
      <c r="AA1647">
        <v>225000</v>
      </c>
      <c r="AB1647">
        <v>0</v>
      </c>
      <c r="AC1647">
        <v>0</v>
      </c>
      <c r="AD1647">
        <v>0</v>
      </c>
      <c r="AE1647">
        <v>232500</v>
      </c>
      <c r="AF1647">
        <v>0</v>
      </c>
      <c r="AG1647">
        <v>523287</v>
      </c>
      <c r="AH1647">
        <v>0</v>
      </c>
      <c r="AI1647">
        <v>0</v>
      </c>
      <c r="AJ1647">
        <v>523287</v>
      </c>
      <c r="AK1647">
        <v>0</v>
      </c>
      <c r="AL1647">
        <v>0</v>
      </c>
      <c r="AM1647">
        <v>291837</v>
      </c>
      <c r="AN1647">
        <v>0</v>
      </c>
      <c r="AO1647">
        <v>50000</v>
      </c>
      <c r="AP1647">
        <v>865124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20786</v>
      </c>
      <c r="AZ1647">
        <v>0</v>
      </c>
      <c r="BA1647">
        <v>0</v>
      </c>
      <c r="BB1647">
        <v>35000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427180</v>
      </c>
      <c r="BN1647">
        <v>42710</v>
      </c>
      <c r="BO1647">
        <v>0</v>
      </c>
      <c r="BP1647">
        <v>235310</v>
      </c>
      <c r="BQ1647">
        <v>47150</v>
      </c>
      <c r="BR1647">
        <v>12260</v>
      </c>
      <c r="BS1647">
        <v>48410</v>
      </c>
      <c r="BT1647">
        <v>0</v>
      </c>
      <c r="BU1647">
        <v>7980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235488.533</v>
      </c>
      <c r="CH1647">
        <v>31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10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20</v>
      </c>
      <c r="DA1647">
        <v>0</v>
      </c>
      <c r="DB1647">
        <v>0</v>
      </c>
      <c r="DC1647">
        <v>20</v>
      </c>
      <c r="DD1647">
        <v>0</v>
      </c>
      <c r="DE1647">
        <v>0</v>
      </c>
      <c r="DF1647">
        <v>23.4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2</v>
      </c>
      <c r="DS1647">
        <v>2</v>
      </c>
      <c r="DV1647" s="2"/>
      <c r="DZ1647" t="b">
        <v>1</v>
      </c>
      <c r="EA1647" s="2" t="s">
        <v>203</v>
      </c>
      <c r="ED1647" s="3">
        <v>46235</v>
      </c>
      <c r="EE1647" s="3">
        <v>46265</v>
      </c>
      <c r="EF1647" s="2" t="s">
        <v>173</v>
      </c>
      <c r="EG1647" t="b">
        <v>1</v>
      </c>
      <c r="EH1647" s="2" t="s">
        <v>174</v>
      </c>
      <c r="EK1647" s="2"/>
    </row>
    <row r="1648" spans="1:141" ht="15">
      <c r="A1648" s="3">
        <v>46235</v>
      </c>
      <c r="B1648">
        <v>7370</v>
      </c>
      <c r="D1648" s="2"/>
      <c r="E1648" t="s">
        <v>170</v>
      </c>
      <c r="F1648" s="2" t="s">
        <v>171</v>
      </c>
      <c r="G1648">
        <v>5</v>
      </c>
      <c r="H1648" s="3">
        <v>35444</v>
      </c>
      <c r="J1648">
        <v>133752.25599999999</v>
      </c>
      <c r="K1648">
        <v>141002.23300000001</v>
      </c>
      <c r="L1648">
        <v>168027.66099999999</v>
      </c>
      <c r="M1648">
        <v>15</v>
      </c>
      <c r="N1648">
        <v>10</v>
      </c>
      <c r="O1648">
        <v>6</v>
      </c>
      <c r="P1648">
        <v>31</v>
      </c>
      <c r="Q1648">
        <v>100</v>
      </c>
      <c r="R1648">
        <v>100</v>
      </c>
      <c r="S1648">
        <v>5278468</v>
      </c>
      <c r="T1648">
        <v>1063468</v>
      </c>
      <c r="U1648">
        <v>4215000</v>
      </c>
      <c r="V1648">
        <v>29</v>
      </c>
      <c r="W1648">
        <v>4146319</v>
      </c>
      <c r="X1648">
        <v>0</v>
      </c>
      <c r="Y1648">
        <v>0</v>
      </c>
      <c r="Z1648">
        <v>0</v>
      </c>
      <c r="AA1648">
        <v>217500</v>
      </c>
      <c r="AB1648">
        <v>0</v>
      </c>
      <c r="AC1648">
        <v>0</v>
      </c>
      <c r="AD1648">
        <v>0</v>
      </c>
      <c r="AE1648">
        <v>217500</v>
      </c>
      <c r="AF1648">
        <v>0</v>
      </c>
      <c r="AG1648">
        <v>528758</v>
      </c>
      <c r="AH1648">
        <v>0</v>
      </c>
      <c r="AI1648">
        <v>0</v>
      </c>
      <c r="AJ1648">
        <v>528758</v>
      </c>
      <c r="AK1648">
        <v>0</v>
      </c>
      <c r="AL1648">
        <v>0</v>
      </c>
      <c r="AM1648">
        <v>294888</v>
      </c>
      <c r="AN1648">
        <v>0</v>
      </c>
      <c r="AO1648">
        <v>50000</v>
      </c>
      <c r="AP1648">
        <v>873646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21003</v>
      </c>
      <c r="AZ1648">
        <v>0</v>
      </c>
      <c r="BA1648">
        <v>0</v>
      </c>
      <c r="BB1648">
        <v>20000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360850</v>
      </c>
      <c r="BN1648">
        <v>36080</v>
      </c>
      <c r="BO1648">
        <v>313020</v>
      </c>
      <c r="BP1648">
        <v>236050</v>
      </c>
      <c r="BQ1648">
        <v>47510</v>
      </c>
      <c r="BR1648">
        <v>12440</v>
      </c>
      <c r="BS1648">
        <v>48920</v>
      </c>
      <c r="BT1648">
        <v>1000</v>
      </c>
      <c r="BU1648">
        <v>7598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238921.38</v>
      </c>
      <c r="CH1648">
        <v>31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10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20</v>
      </c>
      <c r="DA1648">
        <v>0</v>
      </c>
      <c r="DB1648">
        <v>0</v>
      </c>
      <c r="DC1648">
        <v>20</v>
      </c>
      <c r="DD1648">
        <v>0</v>
      </c>
      <c r="DE1648">
        <v>0</v>
      </c>
      <c r="DF1648">
        <v>23.4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2</v>
      </c>
      <c r="DS1648">
        <v>2</v>
      </c>
      <c r="DV1648" s="2"/>
      <c r="DZ1648" t="b">
        <v>1</v>
      </c>
      <c r="EA1648" s="2" t="s">
        <v>203</v>
      </c>
      <c r="ED1648" s="3">
        <v>46235</v>
      </c>
      <c r="EE1648" s="3">
        <v>46265</v>
      </c>
      <c r="EF1648" s="2" t="s">
        <v>173</v>
      </c>
      <c r="EG1648" t="b">
        <v>1</v>
      </c>
      <c r="EH1648" s="2" t="s">
        <v>174</v>
      </c>
      <c r="EK1648" s="2"/>
    </row>
    <row r="1649" spans="1:141" ht="15">
      <c r="A1649" s="3">
        <v>46235</v>
      </c>
      <c r="B1649">
        <v>7370</v>
      </c>
      <c r="D1649" s="2"/>
      <c r="E1649" t="s">
        <v>176</v>
      </c>
      <c r="F1649" s="2" t="s">
        <v>177</v>
      </c>
      <c r="G1649">
        <v>8</v>
      </c>
      <c r="H1649" s="3">
        <v>37599</v>
      </c>
      <c r="J1649">
        <v>116766</v>
      </c>
      <c r="K1649">
        <v>122516</v>
      </c>
      <c r="L1649">
        <v>145998.23300000001</v>
      </c>
      <c r="M1649">
        <v>15</v>
      </c>
      <c r="N1649">
        <v>10</v>
      </c>
      <c r="O1649">
        <v>6</v>
      </c>
      <c r="P1649">
        <v>31</v>
      </c>
      <c r="Q1649">
        <v>100</v>
      </c>
      <c r="R1649">
        <v>100</v>
      </c>
      <c r="S1649">
        <v>4478044</v>
      </c>
      <c r="T1649">
        <v>745290</v>
      </c>
      <c r="U1649">
        <v>3732754</v>
      </c>
      <c r="V1649">
        <v>23</v>
      </c>
      <c r="W1649">
        <v>3619746</v>
      </c>
      <c r="X1649">
        <v>0</v>
      </c>
      <c r="Y1649">
        <v>0</v>
      </c>
      <c r="Z1649">
        <v>0</v>
      </c>
      <c r="AA1649">
        <v>172500</v>
      </c>
      <c r="AB1649">
        <v>0</v>
      </c>
      <c r="AC1649">
        <v>0</v>
      </c>
      <c r="AD1649">
        <v>0</v>
      </c>
      <c r="AE1649">
        <v>172500</v>
      </c>
      <c r="AF1649">
        <v>0</v>
      </c>
      <c r="AG1649">
        <v>459435</v>
      </c>
      <c r="AH1649">
        <v>0</v>
      </c>
      <c r="AI1649">
        <v>0</v>
      </c>
      <c r="AJ1649">
        <v>459435</v>
      </c>
      <c r="AK1649">
        <v>0</v>
      </c>
      <c r="AL1649">
        <v>0</v>
      </c>
      <c r="AM1649">
        <v>128113</v>
      </c>
      <c r="AN1649">
        <v>0</v>
      </c>
      <c r="AO1649">
        <v>25000</v>
      </c>
      <c r="AP1649">
        <v>612548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18250</v>
      </c>
      <c r="AZ1649">
        <v>0</v>
      </c>
      <c r="BA1649">
        <v>0</v>
      </c>
      <c r="BB1649">
        <v>55000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153180</v>
      </c>
      <c r="BN1649">
        <v>15310</v>
      </c>
      <c r="BO1649">
        <v>284330</v>
      </c>
      <c r="BP1649">
        <v>197800</v>
      </c>
      <c r="BQ1649">
        <v>40300</v>
      </c>
      <c r="BR1649">
        <v>10860</v>
      </c>
      <c r="BS1649">
        <v>42510</v>
      </c>
      <c r="BT1649">
        <v>0</v>
      </c>
      <c r="BU1649">
        <v>1000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200796.902</v>
      </c>
      <c r="CH1649">
        <v>31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5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20</v>
      </c>
      <c r="DA1649">
        <v>0</v>
      </c>
      <c r="DB1649">
        <v>0</v>
      </c>
      <c r="DC1649">
        <v>20</v>
      </c>
      <c r="DD1649">
        <v>0</v>
      </c>
      <c r="DE1649">
        <v>0</v>
      </c>
      <c r="DF1649">
        <v>11.7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2</v>
      </c>
      <c r="DS1649">
        <v>2</v>
      </c>
      <c r="DV1649" s="2"/>
      <c r="DZ1649" t="b">
        <v>1</v>
      </c>
      <c r="EA1649" s="2" t="s">
        <v>203</v>
      </c>
      <c r="ED1649" s="3">
        <v>46235</v>
      </c>
      <c r="EE1649" s="3">
        <v>46265</v>
      </c>
      <c r="EF1649" s="2" t="s">
        <v>173</v>
      </c>
      <c r="EG1649" t="b">
        <v>1</v>
      </c>
      <c r="EH1649" s="2" t="s">
        <v>174</v>
      </c>
      <c r="EK1649" s="2"/>
    </row>
    <row r="1650" spans="1:141" ht="15">
      <c r="A1650" s="3">
        <v>46235</v>
      </c>
      <c r="B1650">
        <v>7370</v>
      </c>
      <c r="D1650" s="2"/>
      <c r="E1650" t="s">
        <v>176</v>
      </c>
      <c r="F1650" s="2" t="s">
        <v>177</v>
      </c>
      <c r="G1650">
        <v>7</v>
      </c>
      <c r="H1650" s="3">
        <v>37895</v>
      </c>
      <c r="J1650">
        <v>116033</v>
      </c>
      <c r="K1650">
        <v>121908</v>
      </c>
      <c r="L1650">
        <v>145273.70000000001</v>
      </c>
      <c r="M1650">
        <v>15</v>
      </c>
      <c r="N1650">
        <v>10</v>
      </c>
      <c r="O1650">
        <v>6</v>
      </c>
      <c r="P1650">
        <v>31</v>
      </c>
      <c r="Q1650">
        <v>100</v>
      </c>
      <c r="R1650">
        <v>100</v>
      </c>
      <c r="S1650">
        <v>4418911</v>
      </c>
      <c r="T1650">
        <v>756911</v>
      </c>
      <c r="U1650">
        <v>3662000</v>
      </c>
      <c r="V1650">
        <v>22</v>
      </c>
      <c r="W1650">
        <v>3597023</v>
      </c>
      <c r="X1650">
        <v>0</v>
      </c>
      <c r="Y1650">
        <v>0</v>
      </c>
      <c r="Z1650">
        <v>11250</v>
      </c>
      <c r="AA1650">
        <v>165000</v>
      </c>
      <c r="AB1650">
        <v>0</v>
      </c>
      <c r="AC1650">
        <v>0</v>
      </c>
      <c r="AD1650">
        <v>0</v>
      </c>
      <c r="AE1650">
        <v>176250</v>
      </c>
      <c r="AF1650">
        <v>0</v>
      </c>
      <c r="AG1650">
        <v>457155</v>
      </c>
      <c r="AH1650">
        <v>0</v>
      </c>
      <c r="AI1650">
        <v>0</v>
      </c>
      <c r="AJ1650">
        <v>457155</v>
      </c>
      <c r="AK1650">
        <v>0</v>
      </c>
      <c r="AL1650">
        <v>0</v>
      </c>
      <c r="AM1650">
        <v>76486</v>
      </c>
      <c r="AN1650">
        <v>0</v>
      </c>
      <c r="AO1650">
        <v>15000</v>
      </c>
      <c r="AP1650">
        <v>548641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51997</v>
      </c>
      <c r="AZ1650">
        <v>0</v>
      </c>
      <c r="BA1650">
        <v>0</v>
      </c>
      <c r="BB1650">
        <v>45000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142400</v>
      </c>
      <c r="BN1650">
        <v>14240</v>
      </c>
      <c r="BO1650">
        <v>300010</v>
      </c>
      <c r="BP1650">
        <v>199140</v>
      </c>
      <c r="BQ1650">
        <v>39770</v>
      </c>
      <c r="BR1650">
        <v>10800</v>
      </c>
      <c r="BS1650">
        <v>42300</v>
      </c>
      <c r="BT1650">
        <v>1000</v>
      </c>
      <c r="BU1650">
        <v>7251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208263.598</v>
      </c>
      <c r="CH1650">
        <v>31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3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20</v>
      </c>
      <c r="DA1650">
        <v>0</v>
      </c>
      <c r="DB1650">
        <v>0</v>
      </c>
      <c r="DC1650">
        <v>20</v>
      </c>
      <c r="DD1650">
        <v>0</v>
      </c>
      <c r="DE1650">
        <v>0</v>
      </c>
      <c r="DF1650">
        <v>7.02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2</v>
      </c>
      <c r="DR1650">
        <v>2</v>
      </c>
      <c r="DS1650">
        <v>2</v>
      </c>
      <c r="DV1650" s="2"/>
      <c r="DZ1650" t="b">
        <v>1</v>
      </c>
      <c r="EA1650" s="2" t="s">
        <v>203</v>
      </c>
      <c r="ED1650" s="3">
        <v>46235</v>
      </c>
      <c r="EE1650" s="3">
        <v>46265</v>
      </c>
      <c r="EF1650" s="2" t="s">
        <v>173</v>
      </c>
      <c r="EG1650" t="b">
        <v>1</v>
      </c>
      <c r="EH1650" s="2" t="s">
        <v>174</v>
      </c>
      <c r="EK1650" s="2"/>
    </row>
    <row r="1651" spans="1:141" ht="15">
      <c r="A1651" s="3">
        <v>46235</v>
      </c>
      <c r="B1651">
        <v>7370</v>
      </c>
      <c r="D1651" s="2"/>
      <c r="E1651" t="s">
        <v>176</v>
      </c>
      <c r="F1651" s="2" t="s">
        <v>177</v>
      </c>
      <c r="G1651">
        <v>3</v>
      </c>
      <c r="H1651" s="3">
        <v>37895</v>
      </c>
      <c r="J1651">
        <v>112762</v>
      </c>
      <c r="K1651">
        <v>118262</v>
      </c>
      <c r="L1651">
        <v>140928.883</v>
      </c>
      <c r="M1651">
        <v>15</v>
      </c>
      <c r="N1651">
        <v>10</v>
      </c>
      <c r="O1651">
        <v>6</v>
      </c>
      <c r="P1651">
        <v>31</v>
      </c>
      <c r="Q1651">
        <v>100</v>
      </c>
      <c r="R1651">
        <v>100</v>
      </c>
      <c r="S1651">
        <v>4270385</v>
      </c>
      <c r="T1651">
        <v>836385</v>
      </c>
      <c r="U1651">
        <v>3434000</v>
      </c>
      <c r="V1651">
        <v>22</v>
      </c>
      <c r="W1651">
        <v>3495622</v>
      </c>
      <c r="X1651">
        <v>0</v>
      </c>
      <c r="Y1651">
        <v>0</v>
      </c>
      <c r="Z1651">
        <v>0</v>
      </c>
      <c r="AA1651">
        <v>165000</v>
      </c>
      <c r="AB1651">
        <v>0</v>
      </c>
      <c r="AC1651">
        <v>0</v>
      </c>
      <c r="AD1651">
        <v>0</v>
      </c>
      <c r="AE1651">
        <v>165000</v>
      </c>
      <c r="AF1651">
        <v>0</v>
      </c>
      <c r="AG1651">
        <v>443482</v>
      </c>
      <c r="AH1651">
        <v>0</v>
      </c>
      <c r="AI1651">
        <v>0</v>
      </c>
      <c r="AJ1651">
        <v>443482</v>
      </c>
      <c r="AK1651">
        <v>0</v>
      </c>
      <c r="AL1651">
        <v>0</v>
      </c>
      <c r="AM1651">
        <v>123665</v>
      </c>
      <c r="AN1651">
        <v>0</v>
      </c>
      <c r="AO1651">
        <v>25000</v>
      </c>
      <c r="AP1651">
        <v>592147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17616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240950</v>
      </c>
      <c r="BN1651">
        <v>24090</v>
      </c>
      <c r="BO1651">
        <v>279680</v>
      </c>
      <c r="BP1651">
        <v>185800</v>
      </c>
      <c r="BQ1651">
        <v>38430</v>
      </c>
      <c r="BR1651">
        <v>10490</v>
      </c>
      <c r="BS1651">
        <v>41040</v>
      </c>
      <c r="BT1651">
        <v>9000</v>
      </c>
      <c r="BU1651">
        <v>6905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191626.75</v>
      </c>
      <c r="CH1651">
        <v>31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5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20</v>
      </c>
      <c r="DA1651">
        <v>0</v>
      </c>
      <c r="DB1651">
        <v>0</v>
      </c>
      <c r="DC1651">
        <v>20</v>
      </c>
      <c r="DD1651">
        <v>0</v>
      </c>
      <c r="DE1651">
        <v>0</v>
      </c>
      <c r="DF1651">
        <v>11.7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1</v>
      </c>
      <c r="DR1651">
        <v>2</v>
      </c>
      <c r="DS1651">
        <v>2</v>
      </c>
      <c r="DV1651" s="2"/>
      <c r="DZ1651" t="b">
        <v>1</v>
      </c>
      <c r="EA1651" s="2" t="s">
        <v>203</v>
      </c>
      <c r="ED1651" s="3">
        <v>46235</v>
      </c>
      <c r="EE1651" s="3">
        <v>46265</v>
      </c>
      <c r="EF1651" s="2" t="s">
        <v>173</v>
      </c>
      <c r="EG1651" t="b">
        <v>1</v>
      </c>
      <c r="EH1651" s="2" t="s">
        <v>174</v>
      </c>
      <c r="EK1651" s="2"/>
    </row>
    <row r="1652" spans="1:141" ht="15">
      <c r="A1652" s="3">
        <v>46235</v>
      </c>
      <c r="B1652">
        <v>7370</v>
      </c>
      <c r="D1652" s="2"/>
      <c r="E1652" t="s">
        <v>176</v>
      </c>
      <c r="F1652" s="2" t="s">
        <v>177</v>
      </c>
      <c r="G1652">
        <v>5</v>
      </c>
      <c r="H1652" s="3">
        <v>37907</v>
      </c>
      <c r="J1652">
        <v>114476</v>
      </c>
      <c r="K1652">
        <v>119976</v>
      </c>
      <c r="L1652">
        <v>142971.4</v>
      </c>
      <c r="M1652">
        <v>15</v>
      </c>
      <c r="N1652">
        <v>10</v>
      </c>
      <c r="O1652">
        <v>6</v>
      </c>
      <c r="P1652">
        <v>31</v>
      </c>
      <c r="Q1652">
        <v>100</v>
      </c>
      <c r="R1652">
        <v>100</v>
      </c>
      <c r="S1652">
        <v>4376994</v>
      </c>
      <c r="T1652">
        <v>661010</v>
      </c>
      <c r="U1652">
        <v>3715984</v>
      </c>
      <c r="V1652">
        <v>22</v>
      </c>
      <c r="W1652">
        <v>3548756</v>
      </c>
      <c r="X1652">
        <v>0</v>
      </c>
      <c r="Y1652">
        <v>0</v>
      </c>
      <c r="Z1652">
        <v>0</v>
      </c>
      <c r="AA1652">
        <v>165000</v>
      </c>
      <c r="AB1652">
        <v>0</v>
      </c>
      <c r="AC1652">
        <v>0</v>
      </c>
      <c r="AD1652">
        <v>0</v>
      </c>
      <c r="AE1652">
        <v>165000</v>
      </c>
      <c r="AF1652">
        <v>0</v>
      </c>
      <c r="AG1652">
        <v>449910</v>
      </c>
      <c r="AH1652">
        <v>0</v>
      </c>
      <c r="AI1652">
        <v>0</v>
      </c>
      <c r="AJ1652">
        <v>449910</v>
      </c>
      <c r="AK1652">
        <v>0</v>
      </c>
      <c r="AL1652">
        <v>0</v>
      </c>
      <c r="AM1652">
        <v>125457</v>
      </c>
      <c r="AN1652">
        <v>0</v>
      </c>
      <c r="AO1652">
        <v>25000</v>
      </c>
      <c r="AP1652">
        <v>600367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17871</v>
      </c>
      <c r="AZ1652">
        <v>0</v>
      </c>
      <c r="BA1652">
        <v>0</v>
      </c>
      <c r="BB1652">
        <v>45000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79320</v>
      </c>
      <c r="BN1652">
        <v>7930</v>
      </c>
      <c r="BO1652">
        <v>291840</v>
      </c>
      <c r="BP1652">
        <v>190250</v>
      </c>
      <c r="BQ1652">
        <v>39390</v>
      </c>
      <c r="BR1652">
        <v>10650</v>
      </c>
      <c r="BS1652">
        <v>41630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207417.663</v>
      </c>
      <c r="CH1652">
        <v>31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5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20</v>
      </c>
      <c r="DA1652">
        <v>0</v>
      </c>
      <c r="DB1652">
        <v>0</v>
      </c>
      <c r="DC1652">
        <v>20</v>
      </c>
      <c r="DD1652">
        <v>0</v>
      </c>
      <c r="DE1652">
        <v>0</v>
      </c>
      <c r="DF1652">
        <v>11.7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0.5</v>
      </c>
      <c r="DR1652">
        <v>2</v>
      </c>
      <c r="DS1652">
        <v>2</v>
      </c>
      <c r="DV1652" s="2"/>
      <c r="DZ1652" t="b">
        <v>1</v>
      </c>
      <c r="EA1652" s="2" t="s">
        <v>203</v>
      </c>
      <c r="ED1652" s="3">
        <v>46235</v>
      </c>
      <c r="EE1652" s="3">
        <v>46265</v>
      </c>
      <c r="EF1652" s="2" t="s">
        <v>173</v>
      </c>
      <c r="EG1652" t="b">
        <v>1</v>
      </c>
      <c r="EH1652" s="2" t="s">
        <v>174</v>
      </c>
      <c r="EK1652" s="2"/>
    </row>
    <row r="1653" spans="1:141" ht="15">
      <c r="A1653" s="3">
        <v>46235</v>
      </c>
      <c r="B1653">
        <v>7370</v>
      </c>
      <c r="D1653" s="2"/>
      <c r="E1653" t="s">
        <v>176</v>
      </c>
      <c r="F1653" s="2" t="s">
        <v>177</v>
      </c>
      <c r="G1653">
        <v>5</v>
      </c>
      <c r="H1653" s="3">
        <v>38048</v>
      </c>
      <c r="J1653">
        <v>114476</v>
      </c>
      <c r="K1653">
        <v>120351</v>
      </c>
      <c r="L1653">
        <v>143418.27499999999</v>
      </c>
      <c r="M1653">
        <v>15</v>
      </c>
      <c r="N1653">
        <v>10</v>
      </c>
      <c r="O1653">
        <v>6</v>
      </c>
      <c r="P1653">
        <v>31</v>
      </c>
      <c r="Q1653">
        <v>100</v>
      </c>
      <c r="R1653">
        <v>100</v>
      </c>
      <c r="S1653">
        <v>4550948</v>
      </c>
      <c r="T1653">
        <v>790948</v>
      </c>
      <c r="U1653">
        <v>3760000</v>
      </c>
      <c r="V1653">
        <v>22</v>
      </c>
      <c r="W1653">
        <v>3548756</v>
      </c>
      <c r="X1653">
        <v>0</v>
      </c>
      <c r="Y1653">
        <v>0</v>
      </c>
      <c r="Z1653">
        <v>11250</v>
      </c>
      <c r="AA1653">
        <v>165000</v>
      </c>
      <c r="AB1653">
        <v>0</v>
      </c>
      <c r="AC1653">
        <v>0</v>
      </c>
      <c r="AD1653">
        <v>0</v>
      </c>
      <c r="AE1653">
        <v>176250</v>
      </c>
      <c r="AF1653">
        <v>0</v>
      </c>
      <c r="AG1653">
        <v>451316</v>
      </c>
      <c r="AH1653">
        <v>0</v>
      </c>
      <c r="AI1653">
        <v>0</v>
      </c>
      <c r="AJ1653">
        <v>451316</v>
      </c>
      <c r="AK1653">
        <v>0</v>
      </c>
      <c r="AL1653">
        <v>0</v>
      </c>
      <c r="AM1653">
        <v>251699</v>
      </c>
      <c r="AN1653">
        <v>0</v>
      </c>
      <c r="AO1653">
        <v>50000</v>
      </c>
      <c r="AP1653">
        <v>753015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17927</v>
      </c>
      <c r="AZ1653">
        <v>0</v>
      </c>
      <c r="BA1653">
        <v>0</v>
      </c>
      <c r="BB1653">
        <v>55000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181150</v>
      </c>
      <c r="BN1653">
        <v>18110</v>
      </c>
      <c r="BO1653">
        <v>292070</v>
      </c>
      <c r="BP1653">
        <v>204240</v>
      </c>
      <c r="BQ1653">
        <v>40960</v>
      </c>
      <c r="BR1653">
        <v>10650</v>
      </c>
      <c r="BS1653">
        <v>41760</v>
      </c>
      <c r="BT1653">
        <v>2000</v>
      </c>
      <c r="BU1653">
        <v>8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203120.924</v>
      </c>
      <c r="CH1653">
        <v>31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10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20</v>
      </c>
      <c r="DA1653">
        <v>0</v>
      </c>
      <c r="DB1653">
        <v>0</v>
      </c>
      <c r="DC1653">
        <v>20</v>
      </c>
      <c r="DD1653">
        <v>0</v>
      </c>
      <c r="DE1653">
        <v>0</v>
      </c>
      <c r="DF1653">
        <v>23.4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2</v>
      </c>
      <c r="DS1653">
        <v>2</v>
      </c>
      <c r="DV1653" s="2"/>
      <c r="DZ1653" t="b">
        <v>1</v>
      </c>
      <c r="EA1653" s="2" t="s">
        <v>203</v>
      </c>
      <c r="ED1653" s="3">
        <v>46235</v>
      </c>
      <c r="EE1653" s="3">
        <v>46265</v>
      </c>
      <c r="EF1653" s="2" t="s">
        <v>173</v>
      </c>
      <c r="EG1653" t="b">
        <v>1</v>
      </c>
      <c r="EH1653" s="2" t="s">
        <v>174</v>
      </c>
      <c r="EK1653" s="2"/>
    </row>
    <row r="1654" spans="1:141" ht="15">
      <c r="A1654" s="3">
        <v>46235</v>
      </c>
      <c r="B1654">
        <v>7370</v>
      </c>
      <c r="D1654" s="2"/>
      <c r="E1654" t="s">
        <v>176</v>
      </c>
      <c r="F1654" s="2" t="s">
        <v>177</v>
      </c>
      <c r="G1654">
        <v>14</v>
      </c>
      <c r="H1654" s="3">
        <v>38096</v>
      </c>
      <c r="J1654">
        <v>120599</v>
      </c>
      <c r="K1654">
        <v>126349</v>
      </c>
      <c r="L1654">
        <v>150565.89199999999</v>
      </c>
      <c r="M1654">
        <v>15</v>
      </c>
      <c r="N1654">
        <v>10</v>
      </c>
      <c r="O1654">
        <v>6</v>
      </c>
      <c r="P1654">
        <v>31</v>
      </c>
      <c r="Q1654">
        <v>100</v>
      </c>
      <c r="R1654">
        <v>100</v>
      </c>
      <c r="S1654">
        <v>4831988</v>
      </c>
      <c r="T1654">
        <v>881988</v>
      </c>
      <c r="U1654">
        <v>3950000</v>
      </c>
      <c r="V1654">
        <v>22</v>
      </c>
      <c r="W1654">
        <v>3738569</v>
      </c>
      <c r="X1654">
        <v>0</v>
      </c>
      <c r="Y1654">
        <v>0</v>
      </c>
      <c r="Z1654">
        <v>7500</v>
      </c>
      <c r="AA1654">
        <v>165000</v>
      </c>
      <c r="AB1654">
        <v>0</v>
      </c>
      <c r="AC1654">
        <v>0</v>
      </c>
      <c r="AD1654">
        <v>0</v>
      </c>
      <c r="AE1654">
        <v>172500</v>
      </c>
      <c r="AF1654">
        <v>0</v>
      </c>
      <c r="AG1654">
        <v>473808</v>
      </c>
      <c r="AH1654">
        <v>0</v>
      </c>
      <c r="AI1654">
        <v>56462</v>
      </c>
      <c r="AJ1654">
        <v>530270</v>
      </c>
      <c r="AK1654">
        <v>0</v>
      </c>
      <c r="AL1654">
        <v>0</v>
      </c>
      <c r="AM1654">
        <v>286828</v>
      </c>
      <c r="AN1654">
        <v>0</v>
      </c>
      <c r="AO1654">
        <v>50000</v>
      </c>
      <c r="AP1654">
        <v>867098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18821</v>
      </c>
      <c r="AZ1654">
        <v>0</v>
      </c>
      <c r="BA1654">
        <v>0</v>
      </c>
      <c r="BB1654">
        <v>35000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238420</v>
      </c>
      <c r="BN1654">
        <v>23840</v>
      </c>
      <c r="BO1654">
        <v>302290</v>
      </c>
      <c r="BP1654">
        <v>211750</v>
      </c>
      <c r="BQ1654">
        <v>43490</v>
      </c>
      <c r="BR1654">
        <v>11220</v>
      </c>
      <c r="BS1654">
        <v>43840</v>
      </c>
      <c r="BT1654">
        <v>0</v>
      </c>
      <c r="BU1654">
        <v>7138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219981.261</v>
      </c>
      <c r="CH1654">
        <v>31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10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20</v>
      </c>
      <c r="DA1654">
        <v>0</v>
      </c>
      <c r="DB1654">
        <v>2</v>
      </c>
      <c r="DC1654">
        <v>22</v>
      </c>
      <c r="DD1654">
        <v>0</v>
      </c>
      <c r="DE1654">
        <v>0</v>
      </c>
      <c r="DF1654">
        <v>25.4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2</v>
      </c>
      <c r="DS1654">
        <v>2</v>
      </c>
      <c r="DV1654" s="2"/>
      <c r="DZ1654" t="b">
        <v>1</v>
      </c>
      <c r="EA1654" s="2" t="s">
        <v>203</v>
      </c>
      <c r="ED1654" s="3">
        <v>46235</v>
      </c>
      <c r="EE1654" s="3">
        <v>46265</v>
      </c>
      <c r="EF1654" s="2" t="s">
        <v>173</v>
      </c>
      <c r="EG1654" t="b">
        <v>1</v>
      </c>
      <c r="EH1654" s="2" t="s">
        <v>174</v>
      </c>
      <c r="EK1654" s="2"/>
    </row>
    <row r="1655" spans="1:141" ht="15">
      <c r="A1655" s="3">
        <v>46235</v>
      </c>
      <c r="B1655">
        <v>7370</v>
      </c>
      <c r="D1655" s="2"/>
      <c r="E1655" t="s">
        <v>176</v>
      </c>
      <c r="F1655" s="2" t="s">
        <v>177</v>
      </c>
      <c r="G1655">
        <v>5</v>
      </c>
      <c r="H1655" s="3">
        <v>38152</v>
      </c>
      <c r="J1655">
        <v>114476</v>
      </c>
      <c r="K1655">
        <v>120226</v>
      </c>
      <c r="L1655">
        <v>143269.31700000001</v>
      </c>
      <c r="M1655">
        <v>15</v>
      </c>
      <c r="N1655">
        <v>10</v>
      </c>
      <c r="O1655">
        <v>6</v>
      </c>
      <c r="P1655">
        <v>31</v>
      </c>
      <c r="Q1655">
        <v>100</v>
      </c>
      <c r="R1655">
        <v>100</v>
      </c>
      <c r="S1655">
        <v>4375730</v>
      </c>
      <c r="T1655">
        <v>853730</v>
      </c>
      <c r="U1655">
        <v>3522000</v>
      </c>
      <c r="V1655">
        <v>22</v>
      </c>
      <c r="W1655">
        <v>3548756</v>
      </c>
      <c r="X1655">
        <v>0</v>
      </c>
      <c r="Y1655">
        <v>0</v>
      </c>
      <c r="Z1655">
        <v>7500</v>
      </c>
      <c r="AA1655">
        <v>165000</v>
      </c>
      <c r="AB1655">
        <v>0</v>
      </c>
      <c r="AC1655">
        <v>0</v>
      </c>
      <c r="AD1655">
        <v>0</v>
      </c>
      <c r="AE1655">
        <v>172500</v>
      </c>
      <c r="AF1655">
        <v>0</v>
      </c>
      <c r="AG1655">
        <v>450847</v>
      </c>
      <c r="AH1655">
        <v>0</v>
      </c>
      <c r="AI1655">
        <v>0</v>
      </c>
      <c r="AJ1655">
        <v>450847</v>
      </c>
      <c r="AK1655">
        <v>0</v>
      </c>
      <c r="AL1655">
        <v>0</v>
      </c>
      <c r="AM1655">
        <v>125718</v>
      </c>
      <c r="AN1655">
        <v>0</v>
      </c>
      <c r="AO1655">
        <v>25000</v>
      </c>
      <c r="AP1655">
        <v>601565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17909</v>
      </c>
      <c r="AZ1655">
        <v>0</v>
      </c>
      <c r="BA1655">
        <v>0</v>
      </c>
      <c r="BB1655">
        <v>35000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238160</v>
      </c>
      <c r="BN1655">
        <v>23810</v>
      </c>
      <c r="BO1655">
        <v>301100</v>
      </c>
      <c r="BP1655">
        <v>197080</v>
      </c>
      <c r="BQ1655">
        <v>39380</v>
      </c>
      <c r="BR1655">
        <v>10650</v>
      </c>
      <c r="BS1655">
        <v>41720</v>
      </c>
      <c r="BT1655">
        <v>1000</v>
      </c>
      <c r="BU1655">
        <v>830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207053.696</v>
      </c>
      <c r="CH1655">
        <v>31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5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20</v>
      </c>
      <c r="DA1655">
        <v>0</v>
      </c>
      <c r="DB1655">
        <v>0</v>
      </c>
      <c r="DC1655">
        <v>20</v>
      </c>
      <c r="DD1655">
        <v>0</v>
      </c>
      <c r="DE1655">
        <v>0</v>
      </c>
      <c r="DF1655">
        <v>11.7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1</v>
      </c>
      <c r="DR1655">
        <v>2</v>
      </c>
      <c r="DS1655">
        <v>2</v>
      </c>
      <c r="DV1655" s="2"/>
      <c r="DZ1655" t="b">
        <v>1</v>
      </c>
      <c r="EA1655" s="2" t="s">
        <v>203</v>
      </c>
      <c r="ED1655" s="3">
        <v>46235</v>
      </c>
      <c r="EE1655" s="3">
        <v>46265</v>
      </c>
      <c r="EF1655" s="2" t="s">
        <v>173</v>
      </c>
      <c r="EG1655" t="b">
        <v>1</v>
      </c>
      <c r="EH1655" s="2" t="s">
        <v>174</v>
      </c>
      <c r="EK1655" s="2"/>
    </row>
    <row r="1656" spans="1:141" ht="15">
      <c r="A1656" s="3">
        <v>46235</v>
      </c>
      <c r="B1656">
        <v>7370</v>
      </c>
      <c r="D1656" s="2"/>
      <c r="E1656" t="s">
        <v>176</v>
      </c>
      <c r="F1656" s="2" t="s">
        <v>177</v>
      </c>
      <c r="G1656">
        <v>1</v>
      </c>
      <c r="H1656" s="3">
        <v>38663</v>
      </c>
      <c r="J1656">
        <v>110982</v>
      </c>
      <c r="K1656">
        <v>115982</v>
      </c>
      <c r="L1656">
        <v>138211.883</v>
      </c>
      <c r="M1656">
        <v>15</v>
      </c>
      <c r="N1656">
        <v>10</v>
      </c>
      <c r="O1656">
        <v>6</v>
      </c>
      <c r="P1656">
        <v>31</v>
      </c>
      <c r="Q1656">
        <v>100</v>
      </c>
      <c r="R1656">
        <v>100</v>
      </c>
      <c r="S1656">
        <v>4233930</v>
      </c>
      <c r="T1656">
        <v>779930</v>
      </c>
      <c r="U1656">
        <v>3454000</v>
      </c>
      <c r="V1656">
        <v>20</v>
      </c>
      <c r="W1656">
        <v>3440442</v>
      </c>
      <c r="X1656">
        <v>0</v>
      </c>
      <c r="Y1656">
        <v>0</v>
      </c>
      <c r="Z1656">
        <v>0</v>
      </c>
      <c r="AA1656">
        <v>150000</v>
      </c>
      <c r="AB1656">
        <v>0</v>
      </c>
      <c r="AC1656">
        <v>0</v>
      </c>
      <c r="AD1656">
        <v>0</v>
      </c>
      <c r="AE1656">
        <v>150000</v>
      </c>
      <c r="AF1656">
        <v>0</v>
      </c>
      <c r="AG1656">
        <v>434932</v>
      </c>
      <c r="AH1656">
        <v>0</v>
      </c>
      <c r="AI1656">
        <v>0</v>
      </c>
      <c r="AJ1656">
        <v>434932</v>
      </c>
      <c r="AK1656">
        <v>0</v>
      </c>
      <c r="AL1656">
        <v>0</v>
      </c>
      <c r="AM1656">
        <v>121280</v>
      </c>
      <c r="AN1656">
        <v>0</v>
      </c>
      <c r="AO1656">
        <v>25000</v>
      </c>
      <c r="AP1656">
        <v>581212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17276</v>
      </c>
      <c r="AZ1656">
        <v>0</v>
      </c>
      <c r="BA1656">
        <v>0</v>
      </c>
      <c r="BB1656">
        <v>45000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181690</v>
      </c>
      <c r="BN1656">
        <v>18160</v>
      </c>
      <c r="BO1656">
        <v>292880</v>
      </c>
      <c r="BP1656">
        <v>190550</v>
      </c>
      <c r="BQ1656">
        <v>38110</v>
      </c>
      <c r="BR1656">
        <v>10330</v>
      </c>
      <c r="BS1656">
        <v>40250</v>
      </c>
      <c r="BT1656">
        <v>0</v>
      </c>
      <c r="BU1656">
        <v>7960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192123.424</v>
      </c>
      <c r="CH1656">
        <v>31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5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20</v>
      </c>
      <c r="DA1656">
        <v>0</v>
      </c>
      <c r="DB1656">
        <v>0</v>
      </c>
      <c r="DC1656">
        <v>20</v>
      </c>
      <c r="DD1656">
        <v>0</v>
      </c>
      <c r="DE1656">
        <v>0</v>
      </c>
      <c r="DF1656">
        <v>11.7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0.5</v>
      </c>
      <c r="DR1656">
        <v>2</v>
      </c>
      <c r="DS1656">
        <v>2</v>
      </c>
      <c r="DV1656" s="2"/>
      <c r="DZ1656" t="b">
        <v>1</v>
      </c>
      <c r="EA1656" s="2" t="s">
        <v>203</v>
      </c>
      <c r="ED1656" s="3">
        <v>46235</v>
      </c>
      <c r="EE1656" s="3">
        <v>46265</v>
      </c>
      <c r="EF1656" s="2" t="s">
        <v>173</v>
      </c>
      <c r="EG1656" t="b">
        <v>1</v>
      </c>
      <c r="EH1656" s="2" t="s">
        <v>174</v>
      </c>
      <c r="EK1656" s="2"/>
    </row>
    <row r="1657" spans="1:141" ht="15">
      <c r="A1657" s="3">
        <v>46235</v>
      </c>
      <c r="B1657">
        <v>7370</v>
      </c>
      <c r="D1657" s="2"/>
      <c r="E1657" t="s">
        <v>176</v>
      </c>
      <c r="F1657" s="2" t="s">
        <v>177</v>
      </c>
      <c r="G1657">
        <v>7</v>
      </c>
      <c r="H1657" s="3">
        <v>39234</v>
      </c>
      <c r="J1657">
        <v>116033</v>
      </c>
      <c r="K1657">
        <v>121158</v>
      </c>
      <c r="L1657">
        <v>144379.95000000001</v>
      </c>
      <c r="M1657">
        <v>15</v>
      </c>
      <c r="N1657">
        <v>10</v>
      </c>
      <c r="O1657">
        <v>6</v>
      </c>
      <c r="P1657">
        <v>31</v>
      </c>
      <c r="Q1657">
        <v>100</v>
      </c>
      <c r="R1657">
        <v>100</v>
      </c>
      <c r="S1657">
        <v>4647347</v>
      </c>
      <c r="T1657">
        <v>897347</v>
      </c>
      <c r="U1657">
        <v>3750000</v>
      </c>
      <c r="V1657">
        <v>19</v>
      </c>
      <c r="W1657">
        <v>3597023</v>
      </c>
      <c r="X1657">
        <v>0</v>
      </c>
      <c r="Y1657">
        <v>0</v>
      </c>
      <c r="Z1657">
        <v>11250</v>
      </c>
      <c r="AA1657">
        <v>142500</v>
      </c>
      <c r="AB1657">
        <v>0</v>
      </c>
      <c r="AC1657">
        <v>0</v>
      </c>
      <c r="AD1657">
        <v>0</v>
      </c>
      <c r="AE1657">
        <v>153750</v>
      </c>
      <c r="AF1657">
        <v>0</v>
      </c>
      <c r="AG1657">
        <v>454342</v>
      </c>
      <c r="AH1657">
        <v>0</v>
      </c>
      <c r="AI1657">
        <v>54142</v>
      </c>
      <c r="AJ1657">
        <v>508484</v>
      </c>
      <c r="AK1657">
        <v>0</v>
      </c>
      <c r="AL1657">
        <v>0</v>
      </c>
      <c r="AM1657">
        <v>275043</v>
      </c>
      <c r="AN1657">
        <v>0</v>
      </c>
      <c r="AO1657">
        <v>50000</v>
      </c>
      <c r="AP1657">
        <v>833527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18047</v>
      </c>
      <c r="AZ1657">
        <v>0</v>
      </c>
      <c r="BA1657">
        <v>0</v>
      </c>
      <c r="BB1657">
        <v>45000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279230</v>
      </c>
      <c r="BN1657">
        <v>27920</v>
      </c>
      <c r="BO1657">
        <v>285330</v>
      </c>
      <c r="BP1657">
        <v>203120</v>
      </c>
      <c r="BQ1657">
        <v>41830</v>
      </c>
      <c r="BR1657">
        <v>10800</v>
      </c>
      <c r="BS1657">
        <v>42050</v>
      </c>
      <c r="BT1657">
        <v>0</v>
      </c>
      <c r="BU1657">
        <v>7067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206782.141</v>
      </c>
      <c r="CH1657">
        <v>31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10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20</v>
      </c>
      <c r="DA1657">
        <v>0</v>
      </c>
      <c r="DB1657">
        <v>2</v>
      </c>
      <c r="DC1657">
        <v>22</v>
      </c>
      <c r="DD1657">
        <v>0</v>
      </c>
      <c r="DE1657">
        <v>0</v>
      </c>
      <c r="DF1657">
        <v>25.4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2</v>
      </c>
      <c r="DS1657">
        <v>2</v>
      </c>
      <c r="DV1657" s="2"/>
      <c r="DZ1657" t="b">
        <v>1</v>
      </c>
      <c r="EA1657" s="2" t="s">
        <v>203</v>
      </c>
      <c r="ED1657" s="3">
        <v>46235</v>
      </c>
      <c r="EE1657" s="3">
        <v>46265</v>
      </c>
      <c r="EF1657" s="2" t="s">
        <v>173</v>
      </c>
      <c r="EG1657" t="b">
        <v>1</v>
      </c>
      <c r="EH1657" s="2" t="s">
        <v>174</v>
      </c>
      <c r="EK1657" s="2"/>
    </row>
    <row r="1658" spans="1:141" ht="15">
      <c r="A1658" s="3">
        <v>46235</v>
      </c>
      <c r="B1658">
        <v>7370</v>
      </c>
      <c r="D1658" s="2"/>
      <c r="E1658" t="s">
        <v>179</v>
      </c>
      <c r="F1658" s="2" t="s">
        <v>180</v>
      </c>
      <c r="G1658">
        <v>18</v>
      </c>
      <c r="H1658" s="3">
        <v>38663</v>
      </c>
      <c r="J1658">
        <v>107364.966</v>
      </c>
      <c r="K1658">
        <v>112364.933</v>
      </c>
      <c r="L1658">
        <v>133901.54500000001</v>
      </c>
      <c r="M1658">
        <v>15</v>
      </c>
      <c r="N1658">
        <v>10</v>
      </c>
      <c r="O1658">
        <v>6</v>
      </c>
      <c r="P1658">
        <v>31</v>
      </c>
      <c r="Q1658">
        <v>100</v>
      </c>
      <c r="R1658">
        <v>100</v>
      </c>
      <c r="S1658">
        <v>4201416</v>
      </c>
      <c r="T1658">
        <v>783416</v>
      </c>
      <c r="U1658">
        <v>3418000</v>
      </c>
      <c r="V1658">
        <v>20</v>
      </c>
      <c r="W1658">
        <v>3328313</v>
      </c>
      <c r="X1658">
        <v>0</v>
      </c>
      <c r="Y1658">
        <v>0</v>
      </c>
      <c r="Z1658">
        <v>0</v>
      </c>
      <c r="AA1658">
        <v>150000</v>
      </c>
      <c r="AB1658">
        <v>0</v>
      </c>
      <c r="AC1658">
        <v>0</v>
      </c>
      <c r="AD1658">
        <v>0</v>
      </c>
      <c r="AE1658">
        <v>150000</v>
      </c>
      <c r="AF1658">
        <v>0</v>
      </c>
      <c r="AG1658">
        <v>421368</v>
      </c>
      <c r="AH1658">
        <v>0</v>
      </c>
      <c r="AI1658">
        <v>0</v>
      </c>
      <c r="AJ1658">
        <v>421368</v>
      </c>
      <c r="AK1658">
        <v>0</v>
      </c>
      <c r="AL1658">
        <v>0</v>
      </c>
      <c r="AM1658">
        <v>234997</v>
      </c>
      <c r="AN1658">
        <v>0</v>
      </c>
      <c r="AO1658">
        <v>50000</v>
      </c>
      <c r="AP1658">
        <v>706365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16738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206470</v>
      </c>
      <c r="BN1658">
        <v>20640</v>
      </c>
      <c r="BO1658">
        <v>277350</v>
      </c>
      <c r="BP1658">
        <v>182630</v>
      </c>
      <c r="BQ1658">
        <v>37810</v>
      </c>
      <c r="BR1658">
        <v>9990</v>
      </c>
      <c r="BS1658">
        <v>38990</v>
      </c>
      <c r="BT1658">
        <v>9000</v>
      </c>
      <c r="BU1658">
        <v>536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186966.424</v>
      </c>
      <c r="CH1658">
        <v>31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10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20</v>
      </c>
      <c r="DA1658">
        <v>0</v>
      </c>
      <c r="DB1658">
        <v>0</v>
      </c>
      <c r="DC1658">
        <v>20</v>
      </c>
      <c r="DD1658">
        <v>0</v>
      </c>
      <c r="DE1658">
        <v>0</v>
      </c>
      <c r="DF1658">
        <v>23.4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1.5</v>
      </c>
      <c r="DR1658">
        <v>2</v>
      </c>
      <c r="DS1658">
        <v>2</v>
      </c>
      <c r="DV1658" s="2"/>
      <c r="DZ1658" t="b">
        <v>1</v>
      </c>
      <c r="EA1658" s="2" t="s">
        <v>203</v>
      </c>
      <c r="ED1658" s="3">
        <v>46235</v>
      </c>
      <c r="EE1658" s="3">
        <v>46265</v>
      </c>
      <c r="EF1658" s="2" t="s">
        <v>173</v>
      </c>
      <c r="EG1658" t="b">
        <v>1</v>
      </c>
      <c r="EH1658" s="2" t="s">
        <v>174</v>
      </c>
      <c r="EK1658" s="2"/>
    </row>
    <row r="1659" spans="1:141" ht="15">
      <c r="A1659" s="3">
        <v>46235</v>
      </c>
      <c r="B1659">
        <v>7370</v>
      </c>
      <c r="D1659" s="2"/>
      <c r="E1659" t="s">
        <v>179</v>
      </c>
      <c r="F1659" s="2" t="s">
        <v>180</v>
      </c>
      <c r="G1659">
        <v>19</v>
      </c>
      <c r="H1659" s="3">
        <v>38663</v>
      </c>
      <c r="J1659">
        <v>107994.966</v>
      </c>
      <c r="K1659">
        <v>112994.933</v>
      </c>
      <c r="L1659">
        <v>134652.29500000001</v>
      </c>
      <c r="M1659">
        <v>15</v>
      </c>
      <c r="N1659">
        <v>10</v>
      </c>
      <c r="O1659">
        <v>6</v>
      </c>
      <c r="P1659">
        <v>31</v>
      </c>
      <c r="Q1659">
        <v>100</v>
      </c>
      <c r="R1659">
        <v>100</v>
      </c>
      <c r="S1659">
        <v>4249719</v>
      </c>
      <c r="T1659">
        <v>691719</v>
      </c>
      <c r="U1659">
        <v>3558000</v>
      </c>
      <c r="V1659">
        <v>20</v>
      </c>
      <c r="W1659">
        <v>3347843</v>
      </c>
      <c r="X1659">
        <v>0</v>
      </c>
      <c r="Y1659">
        <v>0</v>
      </c>
      <c r="Z1659">
        <v>0</v>
      </c>
      <c r="AA1659">
        <v>150000</v>
      </c>
      <c r="AB1659">
        <v>0</v>
      </c>
      <c r="AC1659">
        <v>0</v>
      </c>
      <c r="AD1659">
        <v>0</v>
      </c>
      <c r="AE1659">
        <v>150000</v>
      </c>
      <c r="AF1659">
        <v>0</v>
      </c>
      <c r="AG1659">
        <v>423730</v>
      </c>
      <c r="AH1659">
        <v>0</v>
      </c>
      <c r="AI1659">
        <v>0</v>
      </c>
      <c r="AJ1659">
        <v>423730</v>
      </c>
      <c r="AK1659">
        <v>0</v>
      </c>
      <c r="AL1659">
        <v>0</v>
      </c>
      <c r="AM1659">
        <v>236314</v>
      </c>
      <c r="AN1659">
        <v>0</v>
      </c>
      <c r="AO1659">
        <v>50000</v>
      </c>
      <c r="AP1659">
        <v>710044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16832</v>
      </c>
      <c r="AZ1659">
        <v>0</v>
      </c>
      <c r="BA1659">
        <v>0</v>
      </c>
      <c r="BB1659">
        <v>25000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110660</v>
      </c>
      <c r="BN1659">
        <v>11060</v>
      </c>
      <c r="BO1659">
        <v>281390</v>
      </c>
      <c r="BP1659">
        <v>187320</v>
      </c>
      <c r="BQ1659">
        <v>38250</v>
      </c>
      <c r="BR1659">
        <v>10050</v>
      </c>
      <c r="BS1659">
        <v>39210</v>
      </c>
      <c r="BT1659">
        <v>13000</v>
      </c>
      <c r="BU1659">
        <v>779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186044.576</v>
      </c>
      <c r="CH1659">
        <v>31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10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20</v>
      </c>
      <c r="DA1659">
        <v>0</v>
      </c>
      <c r="DB1659">
        <v>0</v>
      </c>
      <c r="DC1659">
        <v>20</v>
      </c>
      <c r="DD1659">
        <v>0</v>
      </c>
      <c r="DE1659">
        <v>0</v>
      </c>
      <c r="DF1659">
        <v>23.4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2</v>
      </c>
      <c r="DS1659">
        <v>2</v>
      </c>
      <c r="DV1659" s="2"/>
      <c r="DZ1659" t="b">
        <v>1</v>
      </c>
      <c r="EA1659" s="2" t="s">
        <v>203</v>
      </c>
      <c r="ED1659" s="3">
        <v>46235</v>
      </c>
      <c r="EE1659" s="3">
        <v>46265</v>
      </c>
      <c r="EF1659" s="2" t="s">
        <v>173</v>
      </c>
      <c r="EG1659" t="b">
        <v>1</v>
      </c>
      <c r="EH1659" s="2" t="s">
        <v>174</v>
      </c>
      <c r="EK1659" s="2"/>
    </row>
    <row r="1660" spans="1:141" ht="15">
      <c r="A1660" s="3">
        <v>46235</v>
      </c>
      <c r="B1660">
        <v>7380</v>
      </c>
      <c r="D1660" s="2"/>
      <c r="E1660" t="s">
        <v>170</v>
      </c>
      <c r="F1660" s="2" t="s">
        <v>171</v>
      </c>
      <c r="G1660">
        <v>3</v>
      </c>
      <c r="H1660" s="3">
        <v>35254</v>
      </c>
      <c r="J1660">
        <v>131793.25599999999</v>
      </c>
      <c r="K1660">
        <v>139793.23300000001</v>
      </c>
      <c r="L1660">
        <v>166586.93599999999</v>
      </c>
      <c r="M1660">
        <v>15</v>
      </c>
      <c r="N1660">
        <v>10</v>
      </c>
      <c r="O1660">
        <v>6</v>
      </c>
      <c r="P1660">
        <v>31</v>
      </c>
      <c r="Q1660">
        <v>100</v>
      </c>
      <c r="R1660">
        <v>100</v>
      </c>
      <c r="S1660">
        <v>5237997</v>
      </c>
      <c r="T1660">
        <v>1053997</v>
      </c>
      <c r="U1660">
        <v>4184000</v>
      </c>
      <c r="V1660">
        <v>30</v>
      </c>
      <c r="W1660">
        <v>4085590</v>
      </c>
      <c r="X1660">
        <v>0</v>
      </c>
      <c r="Y1660">
        <v>0</v>
      </c>
      <c r="Z1660">
        <v>15000</v>
      </c>
      <c r="AA1660">
        <v>225000</v>
      </c>
      <c r="AB1660">
        <v>0</v>
      </c>
      <c r="AC1660">
        <v>0</v>
      </c>
      <c r="AD1660">
        <v>0</v>
      </c>
      <c r="AE1660">
        <v>240000</v>
      </c>
      <c r="AF1660">
        <v>0</v>
      </c>
      <c r="AG1660">
        <v>524224</v>
      </c>
      <c r="AH1660">
        <v>0</v>
      </c>
      <c r="AI1660">
        <v>0</v>
      </c>
      <c r="AJ1660">
        <v>524224</v>
      </c>
      <c r="AK1660">
        <v>0</v>
      </c>
      <c r="AL1660">
        <v>0</v>
      </c>
      <c r="AM1660">
        <v>292360</v>
      </c>
      <c r="AN1660">
        <v>0</v>
      </c>
      <c r="AO1660">
        <v>50000</v>
      </c>
      <c r="AP1660">
        <v>866584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20823</v>
      </c>
      <c r="AZ1660">
        <v>0</v>
      </c>
      <c r="BA1660">
        <v>0</v>
      </c>
      <c r="BB1660">
        <v>25000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361330</v>
      </c>
      <c r="BN1660">
        <v>36130</v>
      </c>
      <c r="BO1660">
        <v>313020</v>
      </c>
      <c r="BP1660">
        <v>235290</v>
      </c>
      <c r="BQ1660">
        <v>47140</v>
      </c>
      <c r="BR1660">
        <v>12260</v>
      </c>
      <c r="BS1660">
        <v>48490</v>
      </c>
      <c r="BT1660">
        <v>0</v>
      </c>
      <c r="BU1660">
        <v>337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244896.413</v>
      </c>
      <c r="CH1660">
        <v>31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10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20</v>
      </c>
      <c r="DA1660">
        <v>0</v>
      </c>
      <c r="DB1660">
        <v>0</v>
      </c>
      <c r="DC1660">
        <v>20</v>
      </c>
      <c r="DD1660">
        <v>0</v>
      </c>
      <c r="DE1660">
        <v>0</v>
      </c>
      <c r="DF1660">
        <v>23.4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2</v>
      </c>
      <c r="DS1660">
        <v>2</v>
      </c>
      <c r="DV1660" s="2"/>
      <c r="DZ1660" t="b">
        <v>1</v>
      </c>
      <c r="EA1660" s="2" t="s">
        <v>204</v>
      </c>
      <c r="ED1660" s="3">
        <v>46235</v>
      </c>
      <c r="EE1660" s="3">
        <v>46265</v>
      </c>
      <c r="EF1660" s="2" t="s">
        <v>173</v>
      </c>
      <c r="EG1660" t="b">
        <v>1</v>
      </c>
      <c r="EH1660" s="2" t="s">
        <v>174</v>
      </c>
      <c r="EK1660" s="2"/>
    </row>
    <row r="1661" spans="1:141" ht="15">
      <c r="A1661" s="3">
        <v>46235</v>
      </c>
      <c r="B1661">
        <v>7380</v>
      </c>
      <c r="D1661" s="2"/>
      <c r="E1661" t="s">
        <v>170</v>
      </c>
      <c r="F1661" s="2" t="s">
        <v>171</v>
      </c>
      <c r="G1661">
        <v>25</v>
      </c>
      <c r="H1661" s="3">
        <v>35521</v>
      </c>
      <c r="J1661">
        <v>146268.25599999999</v>
      </c>
      <c r="K1661">
        <v>153768.23300000001</v>
      </c>
      <c r="L1661">
        <v>183240.478</v>
      </c>
      <c r="M1661">
        <v>15</v>
      </c>
      <c r="N1661">
        <v>10</v>
      </c>
      <c r="O1661">
        <v>6</v>
      </c>
      <c r="P1661">
        <v>31</v>
      </c>
      <c r="Q1661">
        <v>100</v>
      </c>
      <c r="R1661">
        <v>100</v>
      </c>
      <c r="S1661">
        <v>5783746</v>
      </c>
      <c r="T1661">
        <v>1177070</v>
      </c>
      <c r="U1661">
        <v>4606676</v>
      </c>
      <c r="V1661">
        <v>29</v>
      </c>
      <c r="W1661">
        <v>4534315</v>
      </c>
      <c r="X1661">
        <v>0</v>
      </c>
      <c r="Y1661">
        <v>0</v>
      </c>
      <c r="Z1661">
        <v>7500</v>
      </c>
      <c r="AA1661">
        <v>217500</v>
      </c>
      <c r="AB1661">
        <v>0</v>
      </c>
      <c r="AC1661">
        <v>0</v>
      </c>
      <c r="AD1661">
        <v>0</v>
      </c>
      <c r="AE1661">
        <v>225000</v>
      </c>
      <c r="AF1661">
        <v>0</v>
      </c>
      <c r="AG1661">
        <v>576630</v>
      </c>
      <c r="AH1661">
        <v>0</v>
      </c>
      <c r="AI1661">
        <v>68715</v>
      </c>
      <c r="AJ1661">
        <v>645346</v>
      </c>
      <c r="AK1661">
        <v>0</v>
      </c>
      <c r="AL1661">
        <v>0</v>
      </c>
      <c r="AM1661">
        <v>188279</v>
      </c>
      <c r="AN1661">
        <v>0</v>
      </c>
      <c r="AO1661">
        <v>25000</v>
      </c>
      <c r="AP1661">
        <v>858625</v>
      </c>
      <c r="AQ1661">
        <v>0</v>
      </c>
      <c r="AR1661">
        <v>107901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22905</v>
      </c>
      <c r="AZ1661">
        <v>0</v>
      </c>
      <c r="BA1661">
        <v>0</v>
      </c>
      <c r="BB1661">
        <v>35000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437020</v>
      </c>
      <c r="BN1661">
        <v>43700</v>
      </c>
      <c r="BO1661">
        <v>313020</v>
      </c>
      <c r="BP1661">
        <v>259320</v>
      </c>
      <c r="BQ1661">
        <v>52050</v>
      </c>
      <c r="BR1661">
        <v>13610</v>
      </c>
      <c r="BS1661">
        <v>53350</v>
      </c>
      <c r="BT1661">
        <v>0</v>
      </c>
      <c r="BU1661">
        <v>5000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256713.576</v>
      </c>
      <c r="CH1661">
        <v>31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5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20</v>
      </c>
      <c r="DA1661">
        <v>0</v>
      </c>
      <c r="DB1661">
        <v>2</v>
      </c>
      <c r="DC1661">
        <v>22</v>
      </c>
      <c r="DD1661">
        <v>0</v>
      </c>
      <c r="DE1661">
        <v>0</v>
      </c>
      <c r="DF1661">
        <v>13.7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2</v>
      </c>
      <c r="DS1661">
        <v>2</v>
      </c>
      <c r="DV1661" s="2"/>
      <c r="DZ1661" t="b">
        <v>1</v>
      </c>
      <c r="EA1661" s="2" t="s">
        <v>204</v>
      </c>
      <c r="ED1661" s="3">
        <v>46235</v>
      </c>
      <c r="EE1661" s="3">
        <v>46265</v>
      </c>
      <c r="EF1661" s="2" t="s">
        <v>173</v>
      </c>
      <c r="EG1661" t="b">
        <v>1</v>
      </c>
      <c r="EH1661" s="2" t="s">
        <v>174</v>
      </c>
      <c r="EK1661" s="2"/>
    </row>
    <row r="1662" spans="1:141" ht="15">
      <c r="A1662" s="3">
        <v>46235</v>
      </c>
      <c r="B1662">
        <v>7380</v>
      </c>
      <c r="D1662" s="2"/>
      <c r="E1662" t="s">
        <v>176</v>
      </c>
      <c r="F1662" s="2" t="s">
        <v>177</v>
      </c>
      <c r="G1662">
        <v>11</v>
      </c>
      <c r="H1662" s="3">
        <v>37347</v>
      </c>
      <c r="J1662">
        <v>118803</v>
      </c>
      <c r="K1662">
        <v>124803</v>
      </c>
      <c r="L1662">
        <v>148723.57500000001</v>
      </c>
      <c r="M1662">
        <v>15</v>
      </c>
      <c r="N1662">
        <v>10</v>
      </c>
      <c r="O1662">
        <v>6</v>
      </c>
      <c r="P1662">
        <v>31</v>
      </c>
      <c r="Q1662">
        <v>100</v>
      </c>
      <c r="R1662">
        <v>100</v>
      </c>
      <c r="S1662">
        <v>4640812</v>
      </c>
      <c r="T1662">
        <v>710812</v>
      </c>
      <c r="U1662">
        <v>3930000</v>
      </c>
      <c r="V1662">
        <v>24</v>
      </c>
      <c r="W1662">
        <v>3682893</v>
      </c>
      <c r="X1662">
        <v>0</v>
      </c>
      <c r="Y1662">
        <v>0</v>
      </c>
      <c r="Z1662">
        <v>0</v>
      </c>
      <c r="AA1662">
        <v>180000</v>
      </c>
      <c r="AB1662">
        <v>0</v>
      </c>
      <c r="AC1662">
        <v>0</v>
      </c>
      <c r="AD1662">
        <v>0</v>
      </c>
      <c r="AE1662">
        <v>180000</v>
      </c>
      <c r="AF1662">
        <v>0</v>
      </c>
      <c r="AG1662">
        <v>468011</v>
      </c>
      <c r="AH1662">
        <v>0</v>
      </c>
      <c r="AI1662">
        <v>0</v>
      </c>
      <c r="AJ1662">
        <v>468011</v>
      </c>
      <c r="AK1662">
        <v>0</v>
      </c>
      <c r="AL1662">
        <v>0</v>
      </c>
      <c r="AM1662">
        <v>234908</v>
      </c>
      <c r="AN1662">
        <v>0</v>
      </c>
      <c r="AO1662">
        <v>45000</v>
      </c>
      <c r="AP1662">
        <v>747919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30000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360690</v>
      </c>
      <c r="BN1662">
        <v>36060</v>
      </c>
      <c r="BO1662">
        <v>0</v>
      </c>
      <c r="BP1662">
        <v>210590</v>
      </c>
      <c r="BQ1662">
        <v>41770</v>
      </c>
      <c r="BR1662">
        <v>11050</v>
      </c>
      <c r="BS1662">
        <v>43300</v>
      </c>
      <c r="BT1662">
        <v>0</v>
      </c>
      <c r="BU1662">
        <v>7352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216202</v>
      </c>
      <c r="CH1662">
        <v>31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9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20</v>
      </c>
      <c r="DA1662">
        <v>0</v>
      </c>
      <c r="DB1662">
        <v>0</v>
      </c>
      <c r="DC1662">
        <v>20</v>
      </c>
      <c r="DD1662">
        <v>0</v>
      </c>
      <c r="DE1662">
        <v>0</v>
      </c>
      <c r="DF1662">
        <v>21.06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2</v>
      </c>
      <c r="DS1662">
        <v>2</v>
      </c>
      <c r="DV1662" s="2"/>
      <c r="DZ1662" t="b">
        <v>1</v>
      </c>
      <c r="EA1662" s="2" t="s">
        <v>204</v>
      </c>
      <c r="ED1662" s="3">
        <v>46235</v>
      </c>
      <c r="EE1662" s="3">
        <v>46265</v>
      </c>
      <c r="EF1662" s="2" t="s">
        <v>173</v>
      </c>
      <c r="EG1662" t="b">
        <v>1</v>
      </c>
      <c r="EH1662" s="2" t="s">
        <v>174</v>
      </c>
      <c r="EK1662" s="2"/>
    </row>
    <row r="1663" spans="1:141" ht="15">
      <c r="A1663" s="3">
        <v>46235</v>
      </c>
      <c r="B1663">
        <v>7380</v>
      </c>
      <c r="D1663" s="2"/>
      <c r="E1663" t="s">
        <v>176</v>
      </c>
      <c r="F1663" s="2" t="s">
        <v>177</v>
      </c>
      <c r="G1663">
        <v>7</v>
      </c>
      <c r="H1663" s="3">
        <v>37747</v>
      </c>
      <c r="J1663">
        <v>116033</v>
      </c>
      <c r="K1663">
        <v>122158</v>
      </c>
      <c r="L1663">
        <v>145571.617</v>
      </c>
      <c r="M1663">
        <v>15</v>
      </c>
      <c r="N1663">
        <v>10</v>
      </c>
      <c r="O1663">
        <v>6</v>
      </c>
      <c r="P1663">
        <v>31</v>
      </c>
      <c r="Q1663">
        <v>100</v>
      </c>
      <c r="R1663">
        <v>100</v>
      </c>
      <c r="S1663">
        <v>4562539</v>
      </c>
      <c r="T1663">
        <v>939539</v>
      </c>
      <c r="U1663">
        <v>3623000</v>
      </c>
      <c r="V1663">
        <v>23</v>
      </c>
      <c r="W1663">
        <v>3597023</v>
      </c>
      <c r="X1663">
        <v>0</v>
      </c>
      <c r="Y1663">
        <v>0</v>
      </c>
      <c r="Z1663">
        <v>11250</v>
      </c>
      <c r="AA1663">
        <v>172500</v>
      </c>
      <c r="AB1663">
        <v>0</v>
      </c>
      <c r="AC1663">
        <v>0</v>
      </c>
      <c r="AD1663">
        <v>0</v>
      </c>
      <c r="AE1663">
        <v>183750</v>
      </c>
      <c r="AF1663">
        <v>0</v>
      </c>
      <c r="AG1663">
        <v>458092</v>
      </c>
      <c r="AH1663">
        <v>0</v>
      </c>
      <c r="AI1663">
        <v>0</v>
      </c>
      <c r="AJ1663">
        <v>458092</v>
      </c>
      <c r="AK1663">
        <v>0</v>
      </c>
      <c r="AL1663">
        <v>0</v>
      </c>
      <c r="AM1663">
        <v>255478</v>
      </c>
      <c r="AN1663">
        <v>0</v>
      </c>
      <c r="AO1663">
        <v>50000</v>
      </c>
      <c r="AP1663">
        <v>763570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18196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306850</v>
      </c>
      <c r="BN1663">
        <v>30680</v>
      </c>
      <c r="BO1663">
        <v>284570</v>
      </c>
      <c r="BP1663">
        <v>205480</v>
      </c>
      <c r="BQ1663">
        <v>41060</v>
      </c>
      <c r="BR1663">
        <v>10800</v>
      </c>
      <c r="BS1663">
        <v>42380</v>
      </c>
      <c r="BT1663">
        <v>17000</v>
      </c>
      <c r="BU1663">
        <v>719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206574.489</v>
      </c>
      <c r="CH1663">
        <v>31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10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20</v>
      </c>
      <c r="DA1663">
        <v>0</v>
      </c>
      <c r="DB1663">
        <v>0</v>
      </c>
      <c r="DC1663">
        <v>20</v>
      </c>
      <c r="DD1663">
        <v>0</v>
      </c>
      <c r="DE1663">
        <v>0</v>
      </c>
      <c r="DF1663">
        <v>23.4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2</v>
      </c>
      <c r="DS1663">
        <v>2</v>
      </c>
      <c r="DV1663" s="2"/>
      <c r="DZ1663" t="b">
        <v>1</v>
      </c>
      <c r="EA1663" s="2" t="s">
        <v>204</v>
      </c>
      <c r="ED1663" s="3">
        <v>46235</v>
      </c>
      <c r="EE1663" s="3">
        <v>46265</v>
      </c>
      <c r="EF1663" s="2" t="s">
        <v>173</v>
      </c>
      <c r="EG1663" t="b">
        <v>1</v>
      </c>
      <c r="EH1663" s="2" t="s">
        <v>174</v>
      </c>
      <c r="EK1663" s="2"/>
    </row>
    <row r="1664" spans="1:141" ht="15">
      <c r="A1664" s="3">
        <v>46235</v>
      </c>
      <c r="B1664">
        <v>7380</v>
      </c>
      <c r="D1664" s="2"/>
      <c r="E1664" t="s">
        <v>176</v>
      </c>
      <c r="F1664" s="2" t="s">
        <v>177</v>
      </c>
      <c r="G1664">
        <v>1</v>
      </c>
      <c r="H1664" s="3">
        <v>37879</v>
      </c>
      <c r="J1664">
        <v>110982</v>
      </c>
      <c r="K1664">
        <v>116482</v>
      </c>
      <c r="L1664">
        <v>138807.717</v>
      </c>
      <c r="M1664">
        <v>15</v>
      </c>
      <c r="N1664">
        <v>10</v>
      </c>
      <c r="O1664">
        <v>6</v>
      </c>
      <c r="P1664">
        <v>31</v>
      </c>
      <c r="Q1664">
        <v>100</v>
      </c>
      <c r="R1664">
        <v>100</v>
      </c>
      <c r="S1664">
        <v>4279277</v>
      </c>
      <c r="T1664">
        <v>869277</v>
      </c>
      <c r="U1664">
        <v>3410000</v>
      </c>
      <c r="V1664">
        <v>22</v>
      </c>
      <c r="W1664">
        <v>3440442</v>
      </c>
      <c r="X1664">
        <v>0</v>
      </c>
      <c r="Y1664">
        <v>0</v>
      </c>
      <c r="Z1664">
        <v>0</v>
      </c>
      <c r="AA1664">
        <v>165000</v>
      </c>
      <c r="AB1664">
        <v>0</v>
      </c>
      <c r="AC1664">
        <v>0</v>
      </c>
      <c r="AD1664">
        <v>0</v>
      </c>
      <c r="AE1664">
        <v>165000</v>
      </c>
      <c r="AF1664">
        <v>0</v>
      </c>
      <c r="AG1664">
        <v>436807</v>
      </c>
      <c r="AH1664">
        <v>0</v>
      </c>
      <c r="AI1664">
        <v>52052</v>
      </c>
      <c r="AJ1664">
        <v>488860</v>
      </c>
      <c r="AK1664">
        <v>0</v>
      </c>
      <c r="AL1664">
        <v>0</v>
      </c>
      <c r="AM1664">
        <v>142624</v>
      </c>
      <c r="AN1664">
        <v>0</v>
      </c>
      <c r="AO1664">
        <v>25000</v>
      </c>
      <c r="AP1664">
        <v>656484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17351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267980</v>
      </c>
      <c r="BN1664">
        <v>26790</v>
      </c>
      <c r="BO1664">
        <v>274550</v>
      </c>
      <c r="BP1664">
        <v>192970</v>
      </c>
      <c r="BQ1664">
        <v>38510</v>
      </c>
      <c r="BR1664">
        <v>10330</v>
      </c>
      <c r="BS1664">
        <v>40420</v>
      </c>
      <c r="BT1664">
        <v>12000</v>
      </c>
      <c r="BU1664">
        <v>5727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197862.054</v>
      </c>
      <c r="CH1664">
        <v>31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5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20</v>
      </c>
      <c r="DA1664">
        <v>0</v>
      </c>
      <c r="DB1664">
        <v>2</v>
      </c>
      <c r="DC1664">
        <v>22</v>
      </c>
      <c r="DD1664">
        <v>0</v>
      </c>
      <c r="DE1664">
        <v>0</v>
      </c>
      <c r="DF1664">
        <v>13.7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2</v>
      </c>
      <c r="DS1664">
        <v>2</v>
      </c>
      <c r="DV1664" s="2"/>
      <c r="DZ1664" t="b">
        <v>1</v>
      </c>
      <c r="EA1664" s="2" t="s">
        <v>204</v>
      </c>
      <c r="ED1664" s="3">
        <v>46235</v>
      </c>
      <c r="EE1664" s="3">
        <v>46265</v>
      </c>
      <c r="EF1664" s="2" t="s">
        <v>173</v>
      </c>
      <c r="EG1664" t="b">
        <v>1</v>
      </c>
      <c r="EH1664" s="2" t="s">
        <v>174</v>
      </c>
      <c r="EK1664" s="2"/>
    </row>
    <row r="1665" spans="1:141" ht="15">
      <c r="A1665" s="3">
        <v>46235</v>
      </c>
      <c r="B1665">
        <v>7380</v>
      </c>
      <c r="D1665" s="2"/>
      <c r="E1665" t="s">
        <v>179</v>
      </c>
      <c r="F1665" s="2" t="s">
        <v>180</v>
      </c>
      <c r="G1665">
        <v>19</v>
      </c>
      <c r="H1665" s="3">
        <v>38863</v>
      </c>
      <c r="J1665">
        <v>107994.966</v>
      </c>
      <c r="K1665">
        <v>113244.933</v>
      </c>
      <c r="L1665">
        <v>134950.212</v>
      </c>
      <c r="M1665">
        <v>15</v>
      </c>
      <c r="N1665">
        <v>10</v>
      </c>
      <c r="O1665">
        <v>6</v>
      </c>
      <c r="P1665">
        <v>31</v>
      </c>
      <c r="Q1665">
        <v>100</v>
      </c>
      <c r="R1665">
        <v>100</v>
      </c>
      <c r="S1665">
        <v>4161147</v>
      </c>
      <c r="T1665">
        <v>820250</v>
      </c>
      <c r="U1665">
        <v>3340897</v>
      </c>
      <c r="V1665">
        <v>20</v>
      </c>
      <c r="W1665">
        <v>3347843</v>
      </c>
      <c r="X1665">
        <v>0</v>
      </c>
      <c r="Y1665">
        <v>0</v>
      </c>
      <c r="Z1665">
        <v>7500</v>
      </c>
      <c r="AA1665">
        <v>150000</v>
      </c>
      <c r="AB1665">
        <v>0</v>
      </c>
      <c r="AC1665">
        <v>0</v>
      </c>
      <c r="AD1665">
        <v>0</v>
      </c>
      <c r="AE1665">
        <v>157500</v>
      </c>
      <c r="AF1665">
        <v>0</v>
      </c>
      <c r="AG1665">
        <v>424668</v>
      </c>
      <c r="AH1665">
        <v>0</v>
      </c>
      <c r="AI1665">
        <v>50606</v>
      </c>
      <c r="AJ1665">
        <v>475274</v>
      </c>
      <c r="AK1665">
        <v>0</v>
      </c>
      <c r="AL1665">
        <v>0</v>
      </c>
      <c r="AM1665">
        <v>138661</v>
      </c>
      <c r="AN1665">
        <v>0</v>
      </c>
      <c r="AO1665">
        <v>25000</v>
      </c>
      <c r="AP1665">
        <v>638935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16869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251080</v>
      </c>
      <c r="BN1665">
        <v>25100</v>
      </c>
      <c r="BO1665">
        <v>275020</v>
      </c>
      <c r="BP1665">
        <v>179250</v>
      </c>
      <c r="BQ1665">
        <v>37450</v>
      </c>
      <c r="BR1665">
        <v>10050</v>
      </c>
      <c r="BS1665">
        <v>39300</v>
      </c>
      <c r="BT1665">
        <v>2000</v>
      </c>
      <c r="BU1665">
        <v>1000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196220.565</v>
      </c>
      <c r="CH1665">
        <v>31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5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20</v>
      </c>
      <c r="DA1665">
        <v>0</v>
      </c>
      <c r="DB1665">
        <v>2</v>
      </c>
      <c r="DC1665">
        <v>22</v>
      </c>
      <c r="DD1665">
        <v>0</v>
      </c>
      <c r="DE1665">
        <v>0</v>
      </c>
      <c r="DF1665">
        <v>13.7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0.5</v>
      </c>
      <c r="DR1665">
        <v>2</v>
      </c>
      <c r="DS1665">
        <v>2</v>
      </c>
      <c r="DV1665" s="2"/>
      <c r="DZ1665" t="b">
        <v>1</v>
      </c>
      <c r="EA1665" s="2" t="s">
        <v>204</v>
      </c>
      <c r="ED1665" s="3">
        <v>46235</v>
      </c>
      <c r="EE1665" s="3">
        <v>46265</v>
      </c>
      <c r="EF1665" s="2" t="s">
        <v>173</v>
      </c>
      <c r="EG1665" t="b">
        <v>1</v>
      </c>
      <c r="EH1665" s="2" t="s">
        <v>174</v>
      </c>
      <c r="EK1665" s="2"/>
    </row>
    <row r="1666" spans="1:141" ht="15">
      <c r="A1666" s="3">
        <v>46235</v>
      </c>
      <c r="B1666">
        <v>7390</v>
      </c>
      <c r="D1666" s="2"/>
      <c r="E1666" t="s">
        <v>176</v>
      </c>
      <c r="F1666" s="2" t="s">
        <v>177</v>
      </c>
      <c r="G1666">
        <v>12</v>
      </c>
      <c r="H1666" s="3">
        <v>37599</v>
      </c>
      <c r="J1666">
        <v>119455</v>
      </c>
      <c r="K1666">
        <v>125205</v>
      </c>
      <c r="L1666">
        <v>149202.625</v>
      </c>
      <c r="M1666">
        <v>15</v>
      </c>
      <c r="N1666">
        <v>10</v>
      </c>
      <c r="O1666">
        <v>6</v>
      </c>
      <c r="P1666">
        <v>31</v>
      </c>
      <c r="Q1666">
        <v>100</v>
      </c>
      <c r="R1666">
        <v>100</v>
      </c>
      <c r="S1666">
        <v>4508513</v>
      </c>
      <c r="T1666">
        <v>937513</v>
      </c>
      <c r="U1666">
        <v>3571000</v>
      </c>
      <c r="V1666">
        <v>23</v>
      </c>
      <c r="W1666">
        <v>3703105</v>
      </c>
      <c r="X1666">
        <v>0</v>
      </c>
      <c r="Y1666">
        <v>0</v>
      </c>
      <c r="Z1666">
        <v>0</v>
      </c>
      <c r="AA1666">
        <v>172500</v>
      </c>
      <c r="AB1666">
        <v>0</v>
      </c>
      <c r="AC1666">
        <v>0</v>
      </c>
      <c r="AD1666">
        <v>0</v>
      </c>
      <c r="AE1666">
        <v>172500</v>
      </c>
      <c r="AF1666">
        <v>0</v>
      </c>
      <c r="AG1666">
        <v>469518</v>
      </c>
      <c r="AH1666">
        <v>0</v>
      </c>
      <c r="AI1666">
        <v>0</v>
      </c>
      <c r="AJ1666">
        <v>469518</v>
      </c>
      <c r="AK1666">
        <v>0</v>
      </c>
      <c r="AL1666">
        <v>0</v>
      </c>
      <c r="AM1666">
        <v>104740</v>
      </c>
      <c r="AN1666">
        <v>0</v>
      </c>
      <c r="AO1666">
        <v>20000</v>
      </c>
      <c r="AP1666">
        <v>594258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18650</v>
      </c>
      <c r="AZ1666">
        <v>0</v>
      </c>
      <c r="BA1666">
        <v>0</v>
      </c>
      <c r="BB1666">
        <v>20000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294880</v>
      </c>
      <c r="BN1666">
        <v>29480</v>
      </c>
      <c r="BO1666">
        <v>313020</v>
      </c>
      <c r="BP1666">
        <v>198450</v>
      </c>
      <c r="BQ1666">
        <v>40580</v>
      </c>
      <c r="BR1666">
        <v>11110</v>
      </c>
      <c r="BS1666">
        <v>43450</v>
      </c>
      <c r="BT1666">
        <v>1000</v>
      </c>
      <c r="BU1666">
        <v>5543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196715.054</v>
      </c>
      <c r="CH1666">
        <v>31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4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20</v>
      </c>
      <c r="DA1666">
        <v>0</v>
      </c>
      <c r="DB1666">
        <v>0</v>
      </c>
      <c r="DC1666">
        <v>20</v>
      </c>
      <c r="DD1666">
        <v>0</v>
      </c>
      <c r="DE1666">
        <v>0</v>
      </c>
      <c r="DF1666">
        <v>9.36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2</v>
      </c>
      <c r="DS1666">
        <v>2</v>
      </c>
      <c r="DV1666" s="2"/>
      <c r="DZ1666" t="b">
        <v>1</v>
      </c>
      <c r="EA1666" s="2" t="s">
        <v>215</v>
      </c>
      <c r="ED1666" s="3">
        <v>46235</v>
      </c>
      <c r="EE1666" s="3">
        <v>46265</v>
      </c>
      <c r="EF1666" s="2" t="s">
        <v>173</v>
      </c>
      <c r="EG1666" t="b">
        <v>1</v>
      </c>
      <c r="EH1666" s="2" t="s">
        <v>174</v>
      </c>
      <c r="EK1666" s="2"/>
    </row>
    <row r="1667" spans="1:141" ht="15">
      <c r="A1667" s="3">
        <v>46235</v>
      </c>
      <c r="B1667">
        <v>7390</v>
      </c>
      <c r="D1667" s="2"/>
      <c r="E1667" t="s">
        <v>176</v>
      </c>
      <c r="F1667" s="2" t="s">
        <v>177</v>
      </c>
      <c r="G1667">
        <v>3</v>
      </c>
      <c r="H1667" s="3">
        <v>38061</v>
      </c>
      <c r="J1667">
        <v>112762</v>
      </c>
      <c r="K1667">
        <v>118512</v>
      </c>
      <c r="L1667">
        <v>141226.79999999999</v>
      </c>
      <c r="M1667">
        <v>15</v>
      </c>
      <c r="N1667">
        <v>10</v>
      </c>
      <c r="O1667">
        <v>6</v>
      </c>
      <c r="P1667">
        <v>31</v>
      </c>
      <c r="Q1667">
        <v>100</v>
      </c>
      <c r="R1667">
        <v>100</v>
      </c>
      <c r="S1667">
        <v>4249336</v>
      </c>
      <c r="T1667">
        <v>861400</v>
      </c>
      <c r="U1667">
        <v>3387936</v>
      </c>
      <c r="V1667">
        <v>22</v>
      </c>
      <c r="W1667">
        <v>3495622</v>
      </c>
      <c r="X1667">
        <v>0</v>
      </c>
      <c r="Y1667">
        <v>0</v>
      </c>
      <c r="Z1667">
        <v>7500</v>
      </c>
      <c r="AA1667">
        <v>165000</v>
      </c>
      <c r="AB1667">
        <v>0</v>
      </c>
      <c r="AC1667">
        <v>0</v>
      </c>
      <c r="AD1667">
        <v>0</v>
      </c>
      <c r="AE1667">
        <v>172500</v>
      </c>
      <c r="AF1667">
        <v>0</v>
      </c>
      <c r="AG1667">
        <v>444420</v>
      </c>
      <c r="AH1667">
        <v>0</v>
      </c>
      <c r="AI1667">
        <v>0</v>
      </c>
      <c r="AJ1667">
        <v>444420</v>
      </c>
      <c r="AK1667">
        <v>0</v>
      </c>
      <c r="AL1667">
        <v>0</v>
      </c>
      <c r="AM1667">
        <v>99141</v>
      </c>
      <c r="AN1667">
        <v>0</v>
      </c>
      <c r="AO1667">
        <v>20000</v>
      </c>
      <c r="AP1667">
        <v>563561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17653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263780</v>
      </c>
      <c r="BN1667">
        <v>26370</v>
      </c>
      <c r="BO1667">
        <v>274170</v>
      </c>
      <c r="BP1667">
        <v>185230</v>
      </c>
      <c r="BQ1667">
        <v>38240</v>
      </c>
      <c r="BR1667">
        <v>10490</v>
      </c>
      <c r="BS1667">
        <v>41120</v>
      </c>
      <c r="BT1667">
        <v>20000</v>
      </c>
      <c r="BU1667">
        <v>2000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197584.13</v>
      </c>
      <c r="CH1667">
        <v>31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4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20</v>
      </c>
      <c r="DA1667">
        <v>0</v>
      </c>
      <c r="DB1667">
        <v>0</v>
      </c>
      <c r="DC1667">
        <v>20</v>
      </c>
      <c r="DD1667">
        <v>0</v>
      </c>
      <c r="DE1667">
        <v>0</v>
      </c>
      <c r="DF1667">
        <v>9.36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2</v>
      </c>
      <c r="DS1667">
        <v>2</v>
      </c>
      <c r="DV1667" s="2"/>
      <c r="DZ1667" t="b">
        <v>1</v>
      </c>
      <c r="EA1667" s="2" t="s">
        <v>215</v>
      </c>
      <c r="ED1667" s="3">
        <v>46235</v>
      </c>
      <c r="EE1667" s="3">
        <v>46265</v>
      </c>
      <c r="EF1667" s="2" t="s">
        <v>173</v>
      </c>
      <c r="EG1667" t="b">
        <v>1</v>
      </c>
      <c r="EH1667" s="2" t="s">
        <v>174</v>
      </c>
      <c r="EK1667" s="2"/>
    </row>
    <row r="1668" spans="1:141" ht="15">
      <c r="A1668" s="3">
        <v>46235</v>
      </c>
      <c r="B1668">
        <v>7390</v>
      </c>
      <c r="D1668" s="2"/>
      <c r="E1668" t="s">
        <v>176</v>
      </c>
      <c r="F1668" s="2" t="s">
        <v>177</v>
      </c>
      <c r="G1668">
        <v>10</v>
      </c>
      <c r="H1668" s="3">
        <v>38252</v>
      </c>
      <c r="J1668">
        <v>118151</v>
      </c>
      <c r="K1668">
        <v>123776</v>
      </c>
      <c r="L1668">
        <v>147499.73300000001</v>
      </c>
      <c r="M1668">
        <v>15</v>
      </c>
      <c r="N1668">
        <v>10</v>
      </c>
      <c r="O1668">
        <v>6</v>
      </c>
      <c r="P1668">
        <v>31</v>
      </c>
      <c r="Q1668">
        <v>100</v>
      </c>
      <c r="R1668">
        <v>100</v>
      </c>
      <c r="S1668">
        <v>4677890</v>
      </c>
      <c r="T1668">
        <v>788890</v>
      </c>
      <c r="U1668">
        <v>3889000</v>
      </c>
      <c r="V1668">
        <v>21</v>
      </c>
      <c r="W1668">
        <v>3662681</v>
      </c>
      <c r="X1668">
        <v>0</v>
      </c>
      <c r="Y1668">
        <v>0</v>
      </c>
      <c r="Z1668">
        <v>11250</v>
      </c>
      <c r="AA1668">
        <v>157500</v>
      </c>
      <c r="AB1668">
        <v>0</v>
      </c>
      <c r="AC1668">
        <v>0</v>
      </c>
      <c r="AD1668">
        <v>0</v>
      </c>
      <c r="AE1668">
        <v>168750</v>
      </c>
      <c r="AF1668">
        <v>0</v>
      </c>
      <c r="AG1668">
        <v>464160</v>
      </c>
      <c r="AH1668">
        <v>0</v>
      </c>
      <c r="AI1668">
        <v>0</v>
      </c>
      <c r="AJ1668">
        <v>464160</v>
      </c>
      <c r="AK1668">
        <v>0</v>
      </c>
      <c r="AL1668">
        <v>0</v>
      </c>
      <c r="AM1668">
        <v>258862</v>
      </c>
      <c r="AN1668">
        <v>0</v>
      </c>
      <c r="AO1668">
        <v>50000</v>
      </c>
      <c r="AP1668">
        <v>773022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18437</v>
      </c>
      <c r="AZ1668">
        <v>0</v>
      </c>
      <c r="BA1668">
        <v>0</v>
      </c>
      <c r="BB1668">
        <v>55000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150270</v>
      </c>
      <c r="BN1668">
        <v>15020</v>
      </c>
      <c r="BO1668">
        <v>313020</v>
      </c>
      <c r="BP1668">
        <v>206610</v>
      </c>
      <c r="BQ1668">
        <v>42100</v>
      </c>
      <c r="BR1668">
        <v>10990</v>
      </c>
      <c r="BS1668">
        <v>42950</v>
      </c>
      <c r="BT1668">
        <v>0</v>
      </c>
      <c r="BU1668">
        <v>7930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227920.174</v>
      </c>
      <c r="CH1668">
        <v>31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10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20</v>
      </c>
      <c r="DA1668">
        <v>0</v>
      </c>
      <c r="DB1668">
        <v>0</v>
      </c>
      <c r="DC1668">
        <v>20</v>
      </c>
      <c r="DD1668">
        <v>0</v>
      </c>
      <c r="DE1668">
        <v>0</v>
      </c>
      <c r="DF1668">
        <v>23.4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0.5</v>
      </c>
      <c r="DR1668">
        <v>2</v>
      </c>
      <c r="DS1668">
        <v>2</v>
      </c>
      <c r="DV1668" s="2"/>
      <c r="DZ1668" t="b">
        <v>1</v>
      </c>
      <c r="EA1668" s="2" t="s">
        <v>215</v>
      </c>
      <c r="ED1668" s="3">
        <v>46235</v>
      </c>
      <c r="EE1668" s="3">
        <v>46265</v>
      </c>
      <c r="EF1668" s="2" t="s">
        <v>173</v>
      </c>
      <c r="EG1668" t="b">
        <v>1</v>
      </c>
      <c r="EH1668" s="2" t="s">
        <v>174</v>
      </c>
      <c r="EK1668" s="2"/>
    </row>
    <row r="1669" spans="1:141" ht="15">
      <c r="A1669" s="3">
        <v>46235</v>
      </c>
      <c r="B1669">
        <v>7400</v>
      </c>
      <c r="D1669" s="2"/>
      <c r="E1669" t="s">
        <v>176</v>
      </c>
      <c r="F1669" s="2" t="s">
        <v>177</v>
      </c>
      <c r="G1669">
        <v>12</v>
      </c>
      <c r="H1669" s="3">
        <v>37683</v>
      </c>
      <c r="J1669">
        <v>119455</v>
      </c>
      <c r="K1669">
        <v>125205</v>
      </c>
      <c r="L1669">
        <v>149202.625</v>
      </c>
      <c r="M1669">
        <v>15</v>
      </c>
      <c r="N1669">
        <v>10</v>
      </c>
      <c r="O1669">
        <v>6</v>
      </c>
      <c r="P1669">
        <v>31</v>
      </c>
      <c r="Q1669">
        <v>100</v>
      </c>
      <c r="R1669">
        <v>100</v>
      </c>
      <c r="S1669">
        <v>4398773</v>
      </c>
      <c r="T1669">
        <v>826220</v>
      </c>
      <c r="U1669">
        <v>3572553</v>
      </c>
      <c r="V1669">
        <v>23</v>
      </c>
      <c r="W1669">
        <v>3703105</v>
      </c>
      <c r="X1669">
        <v>0</v>
      </c>
      <c r="Y1669">
        <v>0</v>
      </c>
      <c r="Z1669">
        <v>0</v>
      </c>
      <c r="AA1669">
        <v>172500</v>
      </c>
      <c r="AB1669">
        <v>0</v>
      </c>
      <c r="AC1669">
        <v>0</v>
      </c>
      <c r="AD1669">
        <v>0</v>
      </c>
      <c r="AE1669">
        <v>172500</v>
      </c>
      <c r="AF1669">
        <v>0</v>
      </c>
      <c r="AG1669">
        <v>469518</v>
      </c>
      <c r="AH1669">
        <v>0</v>
      </c>
      <c r="AI1669">
        <v>0</v>
      </c>
      <c r="AJ1669">
        <v>469518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469518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18650</v>
      </c>
      <c r="AZ1669">
        <v>0</v>
      </c>
      <c r="BA1669">
        <v>0</v>
      </c>
      <c r="BB1669">
        <v>35000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200080</v>
      </c>
      <c r="BN1669">
        <v>20000</v>
      </c>
      <c r="BO1669">
        <v>313020</v>
      </c>
      <c r="BP1669">
        <v>193970</v>
      </c>
      <c r="BQ1669">
        <v>39590</v>
      </c>
      <c r="BR1669">
        <v>11110</v>
      </c>
      <c r="BS1669">
        <v>43450</v>
      </c>
      <c r="BT1669">
        <v>4000</v>
      </c>
      <c r="BU1669">
        <v>1000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192444.098</v>
      </c>
      <c r="CH1669">
        <v>31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20</v>
      </c>
      <c r="DA1669">
        <v>0</v>
      </c>
      <c r="DB1669">
        <v>0</v>
      </c>
      <c r="DC1669">
        <v>20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2</v>
      </c>
      <c r="DR1669">
        <v>2</v>
      </c>
      <c r="DS1669">
        <v>2</v>
      </c>
      <c r="DV1669" s="2"/>
      <c r="DZ1669" t="b">
        <v>1</v>
      </c>
      <c r="EA1669" s="2" t="s">
        <v>205</v>
      </c>
      <c r="ED1669" s="3">
        <v>46235</v>
      </c>
      <c r="EE1669" s="3">
        <v>46265</v>
      </c>
      <c r="EF1669" s="2" t="s">
        <v>173</v>
      </c>
      <c r="EG1669" t="b">
        <v>1</v>
      </c>
      <c r="EH1669" s="2" t="s">
        <v>174</v>
      </c>
      <c r="EK1669" s="2"/>
    </row>
    <row r="1670" spans="1:141" ht="15">
      <c r="A1670" s="3">
        <v>46235</v>
      </c>
      <c r="B1670">
        <v>7400</v>
      </c>
      <c r="D1670" s="2"/>
      <c r="E1670" t="s">
        <v>176</v>
      </c>
      <c r="F1670" s="2" t="s">
        <v>177</v>
      </c>
      <c r="G1670">
        <v>5</v>
      </c>
      <c r="H1670" s="3">
        <v>37921</v>
      </c>
      <c r="J1670">
        <v>114476</v>
      </c>
      <c r="K1670">
        <v>120851</v>
      </c>
      <c r="L1670">
        <v>144014.10800000001</v>
      </c>
      <c r="M1670">
        <v>15</v>
      </c>
      <c r="N1670">
        <v>10</v>
      </c>
      <c r="O1670">
        <v>6</v>
      </c>
      <c r="P1670">
        <v>31</v>
      </c>
      <c r="Q1670">
        <v>100</v>
      </c>
      <c r="R1670">
        <v>100</v>
      </c>
      <c r="S1670">
        <v>4468304</v>
      </c>
      <c r="T1670">
        <v>726930</v>
      </c>
      <c r="U1670">
        <v>3741374</v>
      </c>
      <c r="V1670">
        <v>22</v>
      </c>
      <c r="W1670">
        <v>3548756</v>
      </c>
      <c r="X1670">
        <v>0</v>
      </c>
      <c r="Y1670">
        <v>0</v>
      </c>
      <c r="Z1670">
        <v>26250</v>
      </c>
      <c r="AA1670">
        <v>165000</v>
      </c>
      <c r="AB1670">
        <v>0</v>
      </c>
      <c r="AC1670">
        <v>0</v>
      </c>
      <c r="AD1670">
        <v>0</v>
      </c>
      <c r="AE1670">
        <v>191250</v>
      </c>
      <c r="AF1670">
        <v>0</v>
      </c>
      <c r="AG1670">
        <v>453191</v>
      </c>
      <c r="AH1670">
        <v>0</v>
      </c>
      <c r="AI1670">
        <v>54005</v>
      </c>
      <c r="AJ1670">
        <v>507196</v>
      </c>
      <c r="AK1670">
        <v>0</v>
      </c>
      <c r="AL1670">
        <v>0</v>
      </c>
      <c r="AM1670">
        <v>101097</v>
      </c>
      <c r="AN1670">
        <v>0</v>
      </c>
      <c r="AO1670">
        <v>20000</v>
      </c>
      <c r="AP1670">
        <v>628293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45005</v>
      </c>
      <c r="AZ1670">
        <v>0</v>
      </c>
      <c r="BA1670">
        <v>0</v>
      </c>
      <c r="BB1670">
        <v>55000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152650</v>
      </c>
      <c r="BN1670">
        <v>15260</v>
      </c>
      <c r="BO1670">
        <v>264670</v>
      </c>
      <c r="BP1670">
        <v>191560</v>
      </c>
      <c r="BQ1670">
        <v>40210</v>
      </c>
      <c r="BR1670">
        <v>10650</v>
      </c>
      <c r="BS1670">
        <v>41930</v>
      </c>
      <c r="BT1670">
        <v>10000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187137.489</v>
      </c>
      <c r="CH1670">
        <v>31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4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20</v>
      </c>
      <c r="DA1670">
        <v>0</v>
      </c>
      <c r="DB1670">
        <v>2</v>
      </c>
      <c r="DC1670">
        <v>22</v>
      </c>
      <c r="DD1670">
        <v>0</v>
      </c>
      <c r="DE1670">
        <v>0</v>
      </c>
      <c r="DF1670">
        <v>9.36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1</v>
      </c>
      <c r="DR1670">
        <v>2</v>
      </c>
      <c r="DS1670">
        <v>2</v>
      </c>
      <c r="DV1670" s="2"/>
      <c r="DZ1670" t="b">
        <v>1</v>
      </c>
      <c r="EA1670" s="2" t="s">
        <v>205</v>
      </c>
      <c r="ED1670" s="3">
        <v>46235</v>
      </c>
      <c r="EE1670" s="3">
        <v>46265</v>
      </c>
      <c r="EF1670" s="2" t="s">
        <v>173</v>
      </c>
      <c r="EG1670" t="b">
        <v>1</v>
      </c>
      <c r="EH1670" s="2" t="s">
        <v>174</v>
      </c>
      <c r="EK1670" s="2"/>
    </row>
    <row r="1671" spans="1:141" ht="15">
      <c r="A1671" s="3">
        <v>46235</v>
      </c>
      <c r="B1671">
        <v>7400</v>
      </c>
      <c r="D1671" s="2"/>
      <c r="E1671" t="s">
        <v>176</v>
      </c>
      <c r="F1671" s="2" t="s">
        <v>177</v>
      </c>
      <c r="G1671">
        <v>14</v>
      </c>
      <c r="H1671" s="3">
        <v>37928</v>
      </c>
      <c r="J1671">
        <v>120599</v>
      </c>
      <c r="K1671">
        <v>126349</v>
      </c>
      <c r="L1671">
        <v>150565.89199999999</v>
      </c>
      <c r="M1671">
        <v>15</v>
      </c>
      <c r="N1671">
        <v>10</v>
      </c>
      <c r="O1671">
        <v>6</v>
      </c>
      <c r="P1671">
        <v>31</v>
      </c>
      <c r="Q1671">
        <v>100</v>
      </c>
      <c r="R1671">
        <v>100</v>
      </c>
      <c r="S1671">
        <v>4458698</v>
      </c>
      <c r="T1671">
        <v>720970</v>
      </c>
      <c r="U1671">
        <v>3737728</v>
      </c>
      <c r="V1671">
        <v>22</v>
      </c>
      <c r="W1671">
        <v>3738569</v>
      </c>
      <c r="X1671">
        <v>0</v>
      </c>
      <c r="Y1671">
        <v>0</v>
      </c>
      <c r="Z1671">
        <v>7500</v>
      </c>
      <c r="AA1671">
        <v>165000</v>
      </c>
      <c r="AB1671">
        <v>0</v>
      </c>
      <c r="AC1671">
        <v>0</v>
      </c>
      <c r="AD1671">
        <v>0</v>
      </c>
      <c r="AE1671">
        <v>172500</v>
      </c>
      <c r="AF1671">
        <v>0</v>
      </c>
      <c r="AG1671">
        <v>473808</v>
      </c>
      <c r="AH1671">
        <v>0</v>
      </c>
      <c r="AI1671">
        <v>0</v>
      </c>
      <c r="AJ1671">
        <v>473808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473808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18821</v>
      </c>
      <c r="AZ1671">
        <v>0</v>
      </c>
      <c r="BA1671">
        <v>0</v>
      </c>
      <c r="BB1671">
        <v>55000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134010</v>
      </c>
      <c r="BN1671">
        <v>13400</v>
      </c>
      <c r="BO1671">
        <v>268750</v>
      </c>
      <c r="BP1671">
        <v>191620</v>
      </c>
      <c r="BQ1671">
        <v>40130</v>
      </c>
      <c r="BR1671">
        <v>11220</v>
      </c>
      <c r="BS1671">
        <v>43840</v>
      </c>
      <c r="BT1671">
        <v>13000</v>
      </c>
      <c r="BU1671">
        <v>5000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186667.217</v>
      </c>
      <c r="CH1671">
        <v>31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20</v>
      </c>
      <c r="DA1671">
        <v>0</v>
      </c>
      <c r="DB1671">
        <v>0</v>
      </c>
      <c r="DC1671">
        <v>20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2</v>
      </c>
      <c r="DR1671">
        <v>2</v>
      </c>
      <c r="DS1671">
        <v>2</v>
      </c>
      <c r="DV1671" s="2"/>
      <c r="DZ1671" t="b">
        <v>1</v>
      </c>
      <c r="EA1671" s="2" t="s">
        <v>205</v>
      </c>
      <c r="ED1671" s="3">
        <v>46235</v>
      </c>
      <c r="EE1671" s="3">
        <v>46265</v>
      </c>
      <c r="EF1671" s="2" t="s">
        <v>173</v>
      </c>
      <c r="EG1671" t="b">
        <v>1</v>
      </c>
      <c r="EH1671" s="2" t="s">
        <v>174</v>
      </c>
      <c r="EK1671" s="2"/>
    </row>
    <row r="1672" spans="1:141" ht="15">
      <c r="A1672" s="3">
        <v>46235</v>
      </c>
      <c r="B1672">
        <v>7400</v>
      </c>
      <c r="D1672" s="2"/>
      <c r="E1672" t="s">
        <v>176</v>
      </c>
      <c r="F1672" s="2" t="s">
        <v>177</v>
      </c>
      <c r="G1672">
        <v>3</v>
      </c>
      <c r="H1672" s="3">
        <v>38950</v>
      </c>
      <c r="J1672">
        <v>112762</v>
      </c>
      <c r="K1672">
        <v>118262</v>
      </c>
      <c r="L1672">
        <v>140928.883</v>
      </c>
      <c r="M1672">
        <v>15</v>
      </c>
      <c r="N1672">
        <v>10</v>
      </c>
      <c r="O1672">
        <v>6</v>
      </c>
      <c r="P1672">
        <v>31</v>
      </c>
      <c r="Q1672">
        <v>100</v>
      </c>
      <c r="R1672">
        <v>100</v>
      </c>
      <c r="S1672">
        <v>6455341</v>
      </c>
      <c r="T1672">
        <v>1241450</v>
      </c>
      <c r="U1672">
        <v>5213891</v>
      </c>
      <c r="V1672">
        <v>20</v>
      </c>
      <c r="W1672">
        <v>3495622</v>
      </c>
      <c r="X1672">
        <v>0</v>
      </c>
      <c r="Y1672">
        <v>0</v>
      </c>
      <c r="Z1672">
        <v>15000</v>
      </c>
      <c r="AA1672">
        <v>150000</v>
      </c>
      <c r="AB1672">
        <v>0</v>
      </c>
      <c r="AC1672">
        <v>0</v>
      </c>
      <c r="AD1672">
        <v>0</v>
      </c>
      <c r="AE1672">
        <v>165000</v>
      </c>
      <c r="AF1672">
        <v>0</v>
      </c>
      <c r="AG1672">
        <v>443482</v>
      </c>
      <c r="AH1672">
        <v>0</v>
      </c>
      <c r="AI1672">
        <v>383150</v>
      </c>
      <c r="AJ1672">
        <v>826632</v>
      </c>
      <c r="AK1672">
        <v>1691146</v>
      </c>
      <c r="AL1672">
        <v>193777</v>
      </c>
      <c r="AM1672">
        <v>1796</v>
      </c>
      <c r="AN1672">
        <v>0</v>
      </c>
      <c r="AO1672">
        <v>0</v>
      </c>
      <c r="AP1672">
        <v>2713351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26368</v>
      </c>
      <c r="AZ1672">
        <v>0</v>
      </c>
      <c r="BA1672">
        <v>0</v>
      </c>
      <c r="BB1672">
        <v>45000</v>
      </c>
      <c r="BC1672">
        <v>0</v>
      </c>
      <c r="BD1672">
        <v>0</v>
      </c>
      <c r="BE1672">
        <v>10000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503310</v>
      </c>
      <c r="BN1672">
        <v>50330</v>
      </c>
      <c r="BO1672">
        <v>295830</v>
      </c>
      <c r="BP1672">
        <v>281350</v>
      </c>
      <c r="BQ1672">
        <v>58100</v>
      </c>
      <c r="BR1672">
        <v>10490</v>
      </c>
      <c r="BS1672">
        <v>41040</v>
      </c>
      <c r="BT1672">
        <v>0</v>
      </c>
      <c r="BU1672">
        <v>1000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233519.239</v>
      </c>
      <c r="CH1672">
        <v>31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20</v>
      </c>
      <c r="DA1672">
        <v>0</v>
      </c>
      <c r="DB1672">
        <v>14.5</v>
      </c>
      <c r="DC1672">
        <v>34.5</v>
      </c>
      <c r="DD1672">
        <v>64</v>
      </c>
      <c r="DE1672">
        <v>5.5</v>
      </c>
      <c r="DF1672">
        <v>0.17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1</v>
      </c>
      <c r="DR1672">
        <v>2</v>
      </c>
      <c r="DS1672">
        <v>2</v>
      </c>
      <c r="DV1672" s="2"/>
      <c r="DZ1672" t="b">
        <v>1</v>
      </c>
      <c r="EA1672" s="2" t="s">
        <v>205</v>
      </c>
      <c r="ED1672" s="3">
        <v>46235</v>
      </c>
      <c r="EE1672" s="3">
        <v>46265</v>
      </c>
      <c r="EF1672" s="2" t="s">
        <v>173</v>
      </c>
      <c r="EG1672" t="b">
        <v>1</v>
      </c>
      <c r="EH1672" s="2" t="s">
        <v>174</v>
      </c>
      <c r="EK1672" s="2"/>
    </row>
    <row r="1673" spans="1:141" ht="15">
      <c r="A1673" s="3">
        <v>46235</v>
      </c>
      <c r="B1673">
        <v>7510</v>
      </c>
      <c r="D1673" s="2"/>
      <c r="E1673" t="s">
        <v>181</v>
      </c>
      <c r="F1673" s="2" t="s">
        <v>182</v>
      </c>
      <c r="G1673">
        <v>17</v>
      </c>
      <c r="H1673" s="3">
        <v>35339</v>
      </c>
      <c r="J1673">
        <v>160457.83199999999</v>
      </c>
      <c r="K1673">
        <v>167957.8</v>
      </c>
      <c r="L1673">
        <v>200149.712</v>
      </c>
      <c r="M1673">
        <v>15</v>
      </c>
      <c r="N1673">
        <v>10</v>
      </c>
      <c r="O1673">
        <v>6</v>
      </c>
      <c r="P1673">
        <v>31</v>
      </c>
      <c r="Q1673">
        <v>100</v>
      </c>
      <c r="R1673">
        <v>100</v>
      </c>
      <c r="S1673">
        <v>6300314</v>
      </c>
      <c r="T1673">
        <v>1300314</v>
      </c>
      <c r="U1673">
        <v>5000000</v>
      </c>
      <c r="V1673">
        <v>29</v>
      </c>
      <c r="W1673">
        <v>4974192</v>
      </c>
      <c r="X1673">
        <v>0</v>
      </c>
      <c r="Y1673">
        <v>0</v>
      </c>
      <c r="Z1673">
        <v>7500</v>
      </c>
      <c r="AA1673">
        <v>217500</v>
      </c>
      <c r="AB1673">
        <v>0</v>
      </c>
      <c r="AC1673">
        <v>0</v>
      </c>
      <c r="AD1673">
        <v>0</v>
      </c>
      <c r="AE1673">
        <v>225000</v>
      </c>
      <c r="AF1673">
        <v>0</v>
      </c>
      <c r="AG1673">
        <v>629841</v>
      </c>
      <c r="AH1673">
        <v>0</v>
      </c>
      <c r="AI1673">
        <v>0</v>
      </c>
      <c r="AJ1673">
        <v>629841</v>
      </c>
      <c r="AK1673">
        <v>0</v>
      </c>
      <c r="AL1673">
        <v>0</v>
      </c>
      <c r="AM1673">
        <v>351262</v>
      </c>
      <c r="AN1673">
        <v>0</v>
      </c>
      <c r="AO1673">
        <v>50000</v>
      </c>
      <c r="AP1673">
        <v>1031103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25019</v>
      </c>
      <c r="AZ1673">
        <v>0</v>
      </c>
      <c r="BA1673">
        <v>0</v>
      </c>
      <c r="BB1673">
        <v>45000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514680</v>
      </c>
      <c r="BN1673">
        <v>51460</v>
      </c>
      <c r="BO1673">
        <v>313020</v>
      </c>
      <c r="BP1673">
        <v>281850</v>
      </c>
      <c r="BQ1673">
        <v>56700</v>
      </c>
      <c r="BR1673">
        <v>14930</v>
      </c>
      <c r="BS1673">
        <v>58290</v>
      </c>
      <c r="BT1673">
        <v>0</v>
      </c>
      <c r="BU1673">
        <v>9384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248548.70699999999</v>
      </c>
      <c r="CH1673">
        <v>31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10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20</v>
      </c>
      <c r="DA1673">
        <v>0</v>
      </c>
      <c r="DB1673">
        <v>0</v>
      </c>
      <c r="DC1673">
        <v>20</v>
      </c>
      <c r="DD1673">
        <v>0</v>
      </c>
      <c r="DE1673">
        <v>0</v>
      </c>
      <c r="DF1673">
        <v>23.4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2</v>
      </c>
      <c r="DS1673">
        <v>2</v>
      </c>
      <c r="DV1673" s="2"/>
      <c r="DZ1673" t="b">
        <v>1</v>
      </c>
      <c r="EA1673" s="2" t="s">
        <v>206</v>
      </c>
      <c r="ED1673" s="3">
        <v>46235</v>
      </c>
      <c r="EE1673" s="3">
        <v>46265</v>
      </c>
      <c r="EF1673" s="2" t="s">
        <v>173</v>
      </c>
      <c r="EG1673" t="b">
        <v>1</v>
      </c>
      <c r="EH1673" s="2" t="s">
        <v>174</v>
      </c>
      <c r="EK1673" s="2"/>
    </row>
    <row r="1674" spans="1:141" ht="15">
      <c r="A1674" s="3">
        <v>46235</v>
      </c>
      <c r="B1674">
        <v>7510</v>
      </c>
      <c r="D1674" s="2"/>
      <c r="E1674" t="s">
        <v>170</v>
      </c>
      <c r="F1674" s="2" t="s">
        <v>171</v>
      </c>
      <c r="G1674">
        <v>5</v>
      </c>
      <c r="H1674" s="3">
        <v>35339</v>
      </c>
      <c r="J1674">
        <v>133752.25599999999</v>
      </c>
      <c r="K1674">
        <v>141002.23300000001</v>
      </c>
      <c r="L1674">
        <v>168027.66099999999</v>
      </c>
      <c r="M1674">
        <v>15</v>
      </c>
      <c r="N1674">
        <v>10</v>
      </c>
      <c r="O1674">
        <v>6</v>
      </c>
      <c r="P1674">
        <v>31</v>
      </c>
      <c r="Q1674">
        <v>100</v>
      </c>
      <c r="R1674">
        <v>100</v>
      </c>
      <c r="S1674">
        <v>5141024</v>
      </c>
      <c r="T1674">
        <v>1081024</v>
      </c>
      <c r="U1674">
        <v>4060000</v>
      </c>
      <c r="V1674">
        <v>29</v>
      </c>
      <c r="W1674">
        <v>4146319</v>
      </c>
      <c r="X1674">
        <v>0</v>
      </c>
      <c r="Y1674">
        <v>0</v>
      </c>
      <c r="Z1674">
        <v>0</v>
      </c>
      <c r="AA1674">
        <v>217500</v>
      </c>
      <c r="AB1674">
        <v>0</v>
      </c>
      <c r="AC1674">
        <v>0</v>
      </c>
      <c r="AD1674">
        <v>0</v>
      </c>
      <c r="AE1674">
        <v>217500</v>
      </c>
      <c r="AF1674">
        <v>0</v>
      </c>
      <c r="AG1674">
        <v>528758</v>
      </c>
      <c r="AH1674">
        <v>0</v>
      </c>
      <c r="AI1674">
        <v>0</v>
      </c>
      <c r="AJ1674">
        <v>528758</v>
      </c>
      <c r="AK1674">
        <v>0</v>
      </c>
      <c r="AL1674">
        <v>0</v>
      </c>
      <c r="AM1674">
        <v>147444</v>
      </c>
      <c r="AN1674">
        <v>0</v>
      </c>
      <c r="AO1674">
        <v>25000</v>
      </c>
      <c r="AP1674">
        <v>701202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21003</v>
      </c>
      <c r="AZ1674">
        <v>0</v>
      </c>
      <c r="BA1674">
        <v>0</v>
      </c>
      <c r="BB1674">
        <v>55000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385010</v>
      </c>
      <c r="BN1674">
        <v>38500</v>
      </c>
      <c r="BO1674">
        <v>313020</v>
      </c>
      <c r="BP1674">
        <v>231580</v>
      </c>
      <c r="BQ1674">
        <v>46270</v>
      </c>
      <c r="BR1674">
        <v>12440</v>
      </c>
      <c r="BS1674">
        <v>48920</v>
      </c>
      <c r="BT1674">
        <v>0</v>
      </c>
      <c r="BU1674">
        <v>5284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232863.70699999999</v>
      </c>
      <c r="CH1674">
        <v>31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5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20</v>
      </c>
      <c r="DA1674">
        <v>0</v>
      </c>
      <c r="DB1674">
        <v>0</v>
      </c>
      <c r="DC1674">
        <v>20</v>
      </c>
      <c r="DD1674">
        <v>0</v>
      </c>
      <c r="DE1674">
        <v>0</v>
      </c>
      <c r="DF1674">
        <v>11.7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0.5</v>
      </c>
      <c r="DR1674">
        <v>2</v>
      </c>
      <c r="DS1674">
        <v>2</v>
      </c>
      <c r="DV1674" s="2"/>
      <c r="DZ1674" t="b">
        <v>1</v>
      </c>
      <c r="EA1674" s="2" t="s">
        <v>206</v>
      </c>
      <c r="ED1674" s="3">
        <v>46235</v>
      </c>
      <c r="EE1674" s="3">
        <v>46265</v>
      </c>
      <c r="EF1674" s="2" t="s">
        <v>173</v>
      </c>
      <c r="EG1674" t="b">
        <v>1</v>
      </c>
      <c r="EH1674" s="2" t="s">
        <v>174</v>
      </c>
      <c r="EK1674" s="2"/>
    </row>
    <row r="1675" spans="1:141" ht="15">
      <c r="A1675" s="3">
        <v>46235</v>
      </c>
      <c r="B1675">
        <v>7510</v>
      </c>
      <c r="D1675" s="2"/>
      <c r="E1675" t="s">
        <v>170</v>
      </c>
      <c r="F1675" s="2" t="s">
        <v>171</v>
      </c>
      <c r="G1675">
        <v>13</v>
      </c>
      <c r="H1675" s="3">
        <v>35444</v>
      </c>
      <c r="J1675">
        <v>140356.25599999999</v>
      </c>
      <c r="K1675">
        <v>147606.23300000001</v>
      </c>
      <c r="L1675">
        <v>175897.42800000001</v>
      </c>
      <c r="M1675">
        <v>15</v>
      </c>
      <c r="N1675">
        <v>10</v>
      </c>
      <c r="O1675">
        <v>6</v>
      </c>
      <c r="P1675">
        <v>31</v>
      </c>
      <c r="Q1675">
        <v>100</v>
      </c>
      <c r="R1675">
        <v>100</v>
      </c>
      <c r="S1675">
        <v>5537752</v>
      </c>
      <c r="T1675">
        <v>1166650</v>
      </c>
      <c r="U1675">
        <v>4371102</v>
      </c>
      <c r="V1675">
        <v>29</v>
      </c>
      <c r="W1675">
        <v>4351043</v>
      </c>
      <c r="X1675">
        <v>0</v>
      </c>
      <c r="Y1675">
        <v>0</v>
      </c>
      <c r="Z1675">
        <v>0</v>
      </c>
      <c r="AA1675">
        <v>217500</v>
      </c>
      <c r="AB1675">
        <v>0</v>
      </c>
      <c r="AC1675">
        <v>0</v>
      </c>
      <c r="AD1675">
        <v>0</v>
      </c>
      <c r="AE1675">
        <v>217500</v>
      </c>
      <c r="AF1675">
        <v>0</v>
      </c>
      <c r="AG1675">
        <v>553523</v>
      </c>
      <c r="AH1675">
        <v>0</v>
      </c>
      <c r="AI1675">
        <v>0</v>
      </c>
      <c r="AJ1675">
        <v>553523</v>
      </c>
      <c r="AK1675">
        <v>0</v>
      </c>
      <c r="AL1675">
        <v>0</v>
      </c>
      <c r="AM1675">
        <v>308699</v>
      </c>
      <c r="AN1675">
        <v>0</v>
      </c>
      <c r="AO1675">
        <v>50000</v>
      </c>
      <c r="AP1675">
        <v>912222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21987</v>
      </c>
      <c r="AZ1675">
        <v>0</v>
      </c>
      <c r="BA1675">
        <v>0</v>
      </c>
      <c r="BB1675">
        <v>35000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441550</v>
      </c>
      <c r="BN1675">
        <v>44150</v>
      </c>
      <c r="BO1675">
        <v>313020</v>
      </c>
      <c r="BP1675">
        <v>248810</v>
      </c>
      <c r="BQ1675">
        <v>49840</v>
      </c>
      <c r="BR1675">
        <v>13060</v>
      </c>
      <c r="BS1675">
        <v>51220</v>
      </c>
      <c r="BT1675">
        <v>0</v>
      </c>
      <c r="BU1675">
        <v>5000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229058.391</v>
      </c>
      <c r="CH1675">
        <v>31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10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20</v>
      </c>
      <c r="DA1675">
        <v>0</v>
      </c>
      <c r="DB1675">
        <v>0</v>
      </c>
      <c r="DC1675">
        <v>20</v>
      </c>
      <c r="DD1675">
        <v>0</v>
      </c>
      <c r="DE1675">
        <v>0</v>
      </c>
      <c r="DF1675">
        <v>23.4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2</v>
      </c>
      <c r="DS1675">
        <v>2</v>
      </c>
      <c r="DV1675" s="2"/>
      <c r="DZ1675" t="b">
        <v>1</v>
      </c>
      <c r="EA1675" s="2" t="s">
        <v>206</v>
      </c>
      <c r="ED1675" s="3">
        <v>46235</v>
      </c>
      <c r="EE1675" s="3">
        <v>46265</v>
      </c>
      <c r="EF1675" s="2" t="s">
        <v>173</v>
      </c>
      <c r="EG1675" t="b">
        <v>1</v>
      </c>
      <c r="EH1675" s="2" t="s">
        <v>174</v>
      </c>
      <c r="EK1675" s="2"/>
    </row>
    <row r="1676" spans="1:141" ht="15">
      <c r="A1676" s="3">
        <v>46235</v>
      </c>
      <c r="B1676">
        <v>7510</v>
      </c>
      <c r="D1676" s="2"/>
      <c r="E1676" t="s">
        <v>176</v>
      </c>
      <c r="F1676" s="2" t="s">
        <v>177</v>
      </c>
      <c r="G1676">
        <v>25</v>
      </c>
      <c r="H1676" s="3">
        <v>35604</v>
      </c>
      <c r="J1676">
        <v>124758</v>
      </c>
      <c r="K1676">
        <v>132008</v>
      </c>
      <c r="L1676">
        <v>157309.533</v>
      </c>
      <c r="M1676">
        <v>15</v>
      </c>
      <c r="N1676">
        <v>10</v>
      </c>
      <c r="O1676">
        <v>6</v>
      </c>
      <c r="P1676">
        <v>31</v>
      </c>
      <c r="Q1676">
        <v>100</v>
      </c>
      <c r="R1676">
        <v>100</v>
      </c>
      <c r="S1676">
        <v>4913729</v>
      </c>
      <c r="T1676">
        <v>990729</v>
      </c>
      <c r="U1676">
        <v>3923000</v>
      </c>
      <c r="V1676">
        <v>29</v>
      </c>
      <c r="W1676">
        <v>3867498</v>
      </c>
      <c r="X1676">
        <v>0</v>
      </c>
      <c r="Y1676">
        <v>0</v>
      </c>
      <c r="Z1676">
        <v>0</v>
      </c>
      <c r="AA1676">
        <v>217500</v>
      </c>
      <c r="AB1676">
        <v>0</v>
      </c>
      <c r="AC1676">
        <v>0</v>
      </c>
      <c r="AD1676">
        <v>0</v>
      </c>
      <c r="AE1676">
        <v>217500</v>
      </c>
      <c r="AF1676">
        <v>0</v>
      </c>
      <c r="AG1676">
        <v>495030</v>
      </c>
      <c r="AH1676">
        <v>0</v>
      </c>
      <c r="AI1676">
        <v>0</v>
      </c>
      <c r="AJ1676">
        <v>495030</v>
      </c>
      <c r="AK1676">
        <v>0</v>
      </c>
      <c r="AL1676">
        <v>0</v>
      </c>
      <c r="AM1676">
        <v>248470</v>
      </c>
      <c r="AN1676">
        <v>0</v>
      </c>
      <c r="AO1676">
        <v>45000</v>
      </c>
      <c r="AP1676">
        <v>788500</v>
      </c>
      <c r="AQ1676">
        <v>0</v>
      </c>
      <c r="AR1676">
        <v>10567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19664</v>
      </c>
      <c r="AZ1676">
        <v>0</v>
      </c>
      <c r="BA1676">
        <v>0</v>
      </c>
      <c r="BB1676">
        <v>10000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337490</v>
      </c>
      <c r="BN1676">
        <v>33740</v>
      </c>
      <c r="BO1676">
        <v>288890</v>
      </c>
      <c r="BP1676">
        <v>221000</v>
      </c>
      <c r="BQ1676">
        <v>44220</v>
      </c>
      <c r="BR1676">
        <v>11610</v>
      </c>
      <c r="BS1676">
        <v>45800</v>
      </c>
      <c r="BT1676">
        <v>0</v>
      </c>
      <c r="BU1676">
        <v>7979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190497.261</v>
      </c>
      <c r="CH1676">
        <v>31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9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20</v>
      </c>
      <c r="DA1676">
        <v>0</v>
      </c>
      <c r="DB1676">
        <v>0</v>
      </c>
      <c r="DC1676">
        <v>20</v>
      </c>
      <c r="DD1676">
        <v>0</v>
      </c>
      <c r="DE1676">
        <v>0</v>
      </c>
      <c r="DF1676">
        <v>21.06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2</v>
      </c>
      <c r="DR1676">
        <v>2</v>
      </c>
      <c r="DS1676">
        <v>2</v>
      </c>
      <c r="DV1676" s="2"/>
      <c r="DZ1676" t="b">
        <v>1</v>
      </c>
      <c r="EA1676" s="2" t="s">
        <v>206</v>
      </c>
      <c r="ED1676" s="3">
        <v>46235</v>
      </c>
      <c r="EE1676" s="3">
        <v>46265</v>
      </c>
      <c r="EF1676" s="2" t="s">
        <v>173</v>
      </c>
      <c r="EG1676" t="b">
        <v>1</v>
      </c>
      <c r="EH1676" s="2" t="s">
        <v>174</v>
      </c>
      <c r="EK1676" s="2"/>
    </row>
    <row r="1677" spans="1:141" ht="15">
      <c r="A1677" s="3">
        <v>46235</v>
      </c>
      <c r="B1677">
        <v>7510</v>
      </c>
      <c r="D1677" s="2"/>
      <c r="E1677" t="s">
        <v>176</v>
      </c>
      <c r="F1677" s="2" t="s">
        <v>177</v>
      </c>
      <c r="G1677">
        <v>11</v>
      </c>
      <c r="H1677" s="3">
        <v>36704</v>
      </c>
      <c r="J1677">
        <v>118803</v>
      </c>
      <c r="K1677">
        <v>125303</v>
      </c>
      <c r="L1677">
        <v>149319.408</v>
      </c>
      <c r="M1677">
        <v>15</v>
      </c>
      <c r="N1677">
        <v>10</v>
      </c>
      <c r="O1677">
        <v>6</v>
      </c>
      <c r="P1677">
        <v>31</v>
      </c>
      <c r="Q1677">
        <v>100</v>
      </c>
      <c r="R1677">
        <v>100</v>
      </c>
      <c r="S1677">
        <v>4547471</v>
      </c>
      <c r="T1677">
        <v>962471</v>
      </c>
      <c r="U1677">
        <v>3585000</v>
      </c>
      <c r="V1677">
        <v>26</v>
      </c>
      <c r="W1677">
        <v>3682893</v>
      </c>
      <c r="X1677">
        <v>0</v>
      </c>
      <c r="Y1677">
        <v>0</v>
      </c>
      <c r="Z1677">
        <v>0</v>
      </c>
      <c r="AA1677">
        <v>195000</v>
      </c>
      <c r="AB1677">
        <v>0</v>
      </c>
      <c r="AC1677">
        <v>0</v>
      </c>
      <c r="AD1677">
        <v>0</v>
      </c>
      <c r="AE1677">
        <v>195000</v>
      </c>
      <c r="AF1677">
        <v>0</v>
      </c>
      <c r="AG1677">
        <v>469886</v>
      </c>
      <c r="AH1677">
        <v>0</v>
      </c>
      <c r="AI1677">
        <v>0</v>
      </c>
      <c r="AJ1677">
        <v>469886</v>
      </c>
      <c r="AK1677">
        <v>0</v>
      </c>
      <c r="AL1677">
        <v>0</v>
      </c>
      <c r="AM1677">
        <v>131027</v>
      </c>
      <c r="AN1677">
        <v>0</v>
      </c>
      <c r="AO1677">
        <v>25000</v>
      </c>
      <c r="AP1677">
        <v>625913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18665</v>
      </c>
      <c r="AZ1677">
        <v>0</v>
      </c>
      <c r="BA1677">
        <v>0</v>
      </c>
      <c r="BB1677">
        <v>25000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300430</v>
      </c>
      <c r="BN1677">
        <v>30040</v>
      </c>
      <c r="BO1677">
        <v>313020</v>
      </c>
      <c r="BP1677">
        <v>214710</v>
      </c>
      <c r="BQ1677">
        <v>40930</v>
      </c>
      <c r="BR1677">
        <v>11050</v>
      </c>
      <c r="BS1677">
        <v>43470</v>
      </c>
      <c r="BT1677">
        <v>0</v>
      </c>
      <c r="BU1677">
        <v>8821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206354.098</v>
      </c>
      <c r="CH1677">
        <v>31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5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20</v>
      </c>
      <c r="DA1677">
        <v>0</v>
      </c>
      <c r="DB1677">
        <v>0</v>
      </c>
      <c r="DC1677">
        <v>20</v>
      </c>
      <c r="DD1677">
        <v>0</v>
      </c>
      <c r="DE1677">
        <v>0</v>
      </c>
      <c r="DF1677">
        <v>11.7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2</v>
      </c>
      <c r="DS1677">
        <v>2</v>
      </c>
      <c r="DV1677" s="2"/>
      <c r="DZ1677" t="b">
        <v>1</v>
      </c>
      <c r="EA1677" s="2" t="s">
        <v>206</v>
      </c>
      <c r="ED1677" s="3">
        <v>46235</v>
      </c>
      <c r="EE1677" s="3">
        <v>46265</v>
      </c>
      <c r="EF1677" s="2" t="s">
        <v>173</v>
      </c>
      <c r="EG1677" t="b">
        <v>1</v>
      </c>
      <c r="EH1677" s="2" t="s">
        <v>174</v>
      </c>
      <c r="EK1677" s="2"/>
    </row>
    <row r="1678" spans="1:141" ht="15">
      <c r="A1678" s="3">
        <v>46235</v>
      </c>
      <c r="B1678">
        <v>7510</v>
      </c>
      <c r="D1678" s="2"/>
      <c r="E1678" t="s">
        <v>176</v>
      </c>
      <c r="F1678" s="2" t="s">
        <v>177</v>
      </c>
      <c r="G1678">
        <v>1</v>
      </c>
      <c r="H1678" s="3">
        <v>38294</v>
      </c>
      <c r="J1678">
        <v>110982</v>
      </c>
      <c r="K1678">
        <v>116232</v>
      </c>
      <c r="L1678">
        <v>138509.79999999999</v>
      </c>
      <c r="M1678">
        <v>15</v>
      </c>
      <c r="N1678">
        <v>10</v>
      </c>
      <c r="O1678">
        <v>6</v>
      </c>
      <c r="P1678">
        <v>31</v>
      </c>
      <c r="Q1678">
        <v>100</v>
      </c>
      <c r="R1678">
        <v>100</v>
      </c>
      <c r="S1678">
        <v>4354210</v>
      </c>
      <c r="T1678">
        <v>805880</v>
      </c>
      <c r="U1678">
        <v>3548330</v>
      </c>
      <c r="V1678">
        <v>21</v>
      </c>
      <c r="W1678">
        <v>3440442</v>
      </c>
      <c r="X1678">
        <v>0</v>
      </c>
      <c r="Y1678">
        <v>0</v>
      </c>
      <c r="Z1678">
        <v>0</v>
      </c>
      <c r="AA1678">
        <v>157500</v>
      </c>
      <c r="AB1678">
        <v>0</v>
      </c>
      <c r="AC1678">
        <v>0</v>
      </c>
      <c r="AD1678">
        <v>0</v>
      </c>
      <c r="AE1678">
        <v>157500</v>
      </c>
      <c r="AF1678">
        <v>0</v>
      </c>
      <c r="AG1678">
        <v>435870</v>
      </c>
      <c r="AH1678">
        <v>0</v>
      </c>
      <c r="AI1678">
        <v>0</v>
      </c>
      <c r="AJ1678">
        <v>435870</v>
      </c>
      <c r="AK1678">
        <v>0</v>
      </c>
      <c r="AL1678">
        <v>0</v>
      </c>
      <c r="AM1678">
        <v>243084</v>
      </c>
      <c r="AN1678">
        <v>0</v>
      </c>
      <c r="AO1678">
        <v>50000</v>
      </c>
      <c r="AP1678">
        <v>728954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17314</v>
      </c>
      <c r="AZ1678">
        <v>0</v>
      </c>
      <c r="BA1678">
        <v>0</v>
      </c>
      <c r="BB1678">
        <v>10000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244010</v>
      </c>
      <c r="BN1678">
        <v>24400</v>
      </c>
      <c r="BO1678">
        <v>255590</v>
      </c>
      <c r="BP1678">
        <v>191030</v>
      </c>
      <c r="BQ1678">
        <v>39190</v>
      </c>
      <c r="BR1678">
        <v>10330</v>
      </c>
      <c r="BS1678">
        <v>40330</v>
      </c>
      <c r="BT1678">
        <v>0</v>
      </c>
      <c r="BU1678">
        <v>1000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180120.576</v>
      </c>
      <c r="CH1678">
        <v>31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10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20</v>
      </c>
      <c r="DA1678">
        <v>0</v>
      </c>
      <c r="DB1678">
        <v>0</v>
      </c>
      <c r="DC1678">
        <v>20</v>
      </c>
      <c r="DD1678">
        <v>0</v>
      </c>
      <c r="DE1678">
        <v>0</v>
      </c>
      <c r="DF1678">
        <v>23.4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0.5</v>
      </c>
      <c r="DR1678">
        <v>2</v>
      </c>
      <c r="DS1678">
        <v>2</v>
      </c>
      <c r="DV1678" s="2"/>
      <c r="DZ1678" t="b">
        <v>1</v>
      </c>
      <c r="EA1678" s="2" t="s">
        <v>206</v>
      </c>
      <c r="ED1678" s="3">
        <v>46235</v>
      </c>
      <c r="EE1678" s="3">
        <v>46265</v>
      </c>
      <c r="EF1678" s="2" t="s">
        <v>173</v>
      </c>
      <c r="EG1678" t="b">
        <v>1</v>
      </c>
      <c r="EH1678" s="2" t="s">
        <v>174</v>
      </c>
      <c r="EK1678" s="2"/>
    </row>
    <row r="1679" spans="1:141" ht="15">
      <c r="A1679" s="3">
        <v>46235</v>
      </c>
      <c r="B1679">
        <v>7510</v>
      </c>
      <c r="D1679" s="2"/>
      <c r="E1679" t="s">
        <v>179</v>
      </c>
      <c r="F1679" s="2" t="s">
        <v>180</v>
      </c>
      <c r="G1679">
        <v>14</v>
      </c>
      <c r="H1679" s="3">
        <v>40686</v>
      </c>
      <c r="J1679">
        <v>104784.966</v>
      </c>
      <c r="K1679">
        <v>108534.933</v>
      </c>
      <c r="L1679">
        <v>129337.462</v>
      </c>
      <c r="M1679">
        <v>15</v>
      </c>
      <c r="N1679">
        <v>10</v>
      </c>
      <c r="O1679">
        <v>6</v>
      </c>
      <c r="P1679">
        <v>31</v>
      </c>
      <c r="Q1679">
        <v>100</v>
      </c>
      <c r="R1679">
        <v>100</v>
      </c>
      <c r="S1679">
        <v>3804005</v>
      </c>
      <c r="T1679">
        <v>654430</v>
      </c>
      <c r="U1679">
        <v>3149575</v>
      </c>
      <c r="V1679">
        <v>15</v>
      </c>
      <c r="W1679">
        <v>3248333</v>
      </c>
      <c r="X1679">
        <v>0</v>
      </c>
      <c r="Y1679">
        <v>0</v>
      </c>
      <c r="Z1679">
        <v>0</v>
      </c>
      <c r="AA1679">
        <v>112500</v>
      </c>
      <c r="AB1679">
        <v>0</v>
      </c>
      <c r="AC1679">
        <v>0</v>
      </c>
      <c r="AD1679">
        <v>0</v>
      </c>
      <c r="AE1679">
        <v>112500</v>
      </c>
      <c r="AF1679">
        <v>0</v>
      </c>
      <c r="AG1679">
        <v>407005</v>
      </c>
      <c r="AH1679">
        <v>0</v>
      </c>
      <c r="AI1679">
        <v>0</v>
      </c>
      <c r="AJ1679">
        <v>407005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407005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16167</v>
      </c>
      <c r="AZ1679">
        <v>0</v>
      </c>
      <c r="BA1679">
        <v>0</v>
      </c>
      <c r="BB1679">
        <v>20000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193180</v>
      </c>
      <c r="BN1679">
        <v>19310</v>
      </c>
      <c r="BO1679">
        <v>196740</v>
      </c>
      <c r="BP1679">
        <v>163540</v>
      </c>
      <c r="BQ1679">
        <v>34240</v>
      </c>
      <c r="BR1679">
        <v>9750</v>
      </c>
      <c r="BS1679">
        <v>37670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135141.011</v>
      </c>
      <c r="CH1679">
        <v>31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20</v>
      </c>
      <c r="DA1679">
        <v>0</v>
      </c>
      <c r="DB1679">
        <v>0</v>
      </c>
      <c r="DC1679">
        <v>20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2</v>
      </c>
      <c r="DS1679">
        <v>2</v>
      </c>
      <c r="DV1679" s="2"/>
      <c r="DZ1679" t="b">
        <v>1</v>
      </c>
      <c r="EA1679" s="2" t="s">
        <v>206</v>
      </c>
      <c r="ED1679" s="3">
        <v>46235</v>
      </c>
      <c r="EE1679" s="3">
        <v>46265</v>
      </c>
      <c r="EF1679" s="2" t="s">
        <v>173</v>
      </c>
      <c r="EG1679" t="b">
        <v>1</v>
      </c>
      <c r="EH1679" s="2" t="s">
        <v>174</v>
      </c>
      <c r="EK1679" s="2"/>
    </row>
    <row r="1680" spans="1:141" ht="15">
      <c r="A1680" s="3">
        <v>46235</v>
      </c>
      <c r="B1680">
        <v>7610</v>
      </c>
      <c r="D1680" s="2"/>
      <c r="E1680" t="s">
        <v>176</v>
      </c>
      <c r="F1680" s="2" t="s">
        <v>177</v>
      </c>
      <c r="G1680">
        <v>19</v>
      </c>
      <c r="H1680" s="3">
        <v>38124</v>
      </c>
      <c r="J1680">
        <v>122882</v>
      </c>
      <c r="K1680">
        <v>128382</v>
      </c>
      <c r="L1680">
        <v>152988.54999999999</v>
      </c>
      <c r="M1680">
        <v>15</v>
      </c>
      <c r="N1680">
        <v>10</v>
      </c>
      <c r="O1680">
        <v>6</v>
      </c>
      <c r="P1680">
        <v>31</v>
      </c>
      <c r="Q1680">
        <v>100</v>
      </c>
      <c r="R1680">
        <v>100</v>
      </c>
      <c r="S1680">
        <v>4682010</v>
      </c>
      <c r="T1680">
        <v>904840</v>
      </c>
      <c r="U1680">
        <v>3777170</v>
      </c>
      <c r="V1680">
        <v>22</v>
      </c>
      <c r="W1680">
        <v>3809342</v>
      </c>
      <c r="X1680">
        <v>0</v>
      </c>
      <c r="Y1680">
        <v>0</v>
      </c>
      <c r="Z1680">
        <v>0</v>
      </c>
      <c r="AA1680">
        <v>165000</v>
      </c>
      <c r="AB1680">
        <v>0</v>
      </c>
      <c r="AC1680">
        <v>0</v>
      </c>
      <c r="AD1680">
        <v>0</v>
      </c>
      <c r="AE1680">
        <v>165000</v>
      </c>
      <c r="AF1680">
        <v>0</v>
      </c>
      <c r="AG1680">
        <v>481432</v>
      </c>
      <c r="AH1680">
        <v>0</v>
      </c>
      <c r="AI1680">
        <v>172112</v>
      </c>
      <c r="AJ1680">
        <v>653544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653544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19124</v>
      </c>
      <c r="AZ1680">
        <v>0</v>
      </c>
      <c r="BA1680">
        <v>0</v>
      </c>
      <c r="BB1680">
        <v>35000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242520</v>
      </c>
      <c r="BN1680">
        <v>24250</v>
      </c>
      <c r="BO1680">
        <v>313020</v>
      </c>
      <c r="BP1680">
        <v>210930</v>
      </c>
      <c r="BQ1680">
        <v>42140</v>
      </c>
      <c r="BR1680">
        <v>11430</v>
      </c>
      <c r="BS1680">
        <v>44550</v>
      </c>
      <c r="BT1680">
        <v>15000</v>
      </c>
      <c r="BU1680">
        <v>1000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217903.837</v>
      </c>
      <c r="CH1680">
        <v>31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20</v>
      </c>
      <c r="DA1680">
        <v>0</v>
      </c>
      <c r="DB1680">
        <v>6</v>
      </c>
      <c r="DC1680">
        <v>26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2</v>
      </c>
      <c r="DS1680">
        <v>2</v>
      </c>
      <c r="DV1680" s="2"/>
      <c r="DZ1680" t="b">
        <v>1</v>
      </c>
      <c r="EA1680" s="2" t="s">
        <v>207</v>
      </c>
      <c r="ED1680" s="3">
        <v>46235</v>
      </c>
      <c r="EE1680" s="3">
        <v>46265</v>
      </c>
      <c r="EF1680" s="2" t="s">
        <v>173</v>
      </c>
      <c r="EG1680" t="b">
        <v>1</v>
      </c>
      <c r="EH1680" s="2" t="s">
        <v>174</v>
      </c>
      <c r="EK1680" s="2"/>
    </row>
    <row r="1681" spans="1:141" ht="15">
      <c r="A1681" s="3">
        <v>46235</v>
      </c>
      <c r="B1681">
        <v>7610</v>
      </c>
      <c r="D1681" s="2"/>
      <c r="E1681" t="s">
        <v>179</v>
      </c>
      <c r="F1681" s="2" t="s">
        <v>180</v>
      </c>
      <c r="G1681">
        <v>19</v>
      </c>
      <c r="H1681" s="3">
        <v>38600</v>
      </c>
      <c r="J1681">
        <v>107994.966</v>
      </c>
      <c r="K1681">
        <v>113244.933</v>
      </c>
      <c r="L1681">
        <v>134950.212</v>
      </c>
      <c r="M1681">
        <v>15</v>
      </c>
      <c r="N1681">
        <v>10</v>
      </c>
      <c r="O1681">
        <v>6</v>
      </c>
      <c r="P1681">
        <v>31</v>
      </c>
      <c r="Q1681">
        <v>100</v>
      </c>
      <c r="R1681">
        <v>100</v>
      </c>
      <c r="S1681">
        <v>4118699</v>
      </c>
      <c r="T1681">
        <v>785210</v>
      </c>
      <c r="U1681">
        <v>3333489</v>
      </c>
      <c r="V1681">
        <v>21</v>
      </c>
      <c r="W1681">
        <v>3347843</v>
      </c>
      <c r="X1681">
        <v>0</v>
      </c>
      <c r="Y1681">
        <v>0</v>
      </c>
      <c r="Z1681">
        <v>0</v>
      </c>
      <c r="AA1681">
        <v>157500</v>
      </c>
      <c r="AB1681">
        <v>0</v>
      </c>
      <c r="AC1681">
        <v>0</v>
      </c>
      <c r="AD1681">
        <v>0</v>
      </c>
      <c r="AE1681">
        <v>157500</v>
      </c>
      <c r="AF1681">
        <v>0</v>
      </c>
      <c r="AG1681">
        <v>424668</v>
      </c>
      <c r="AH1681">
        <v>0</v>
      </c>
      <c r="AI1681">
        <v>151818</v>
      </c>
      <c r="AJ1681">
        <v>576487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576487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16869</v>
      </c>
      <c r="AZ1681">
        <v>0</v>
      </c>
      <c r="BA1681">
        <v>0</v>
      </c>
      <c r="BB1681">
        <v>20000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208260</v>
      </c>
      <c r="BN1681">
        <v>20820</v>
      </c>
      <c r="BO1681">
        <v>270180</v>
      </c>
      <c r="BP1681">
        <v>185530</v>
      </c>
      <c r="BQ1681">
        <v>37070</v>
      </c>
      <c r="BR1681">
        <v>10050</v>
      </c>
      <c r="BS1681">
        <v>39300</v>
      </c>
      <c r="BT1681">
        <v>14000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183287.141</v>
      </c>
      <c r="CH1681">
        <v>31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20</v>
      </c>
      <c r="DA1681">
        <v>0</v>
      </c>
      <c r="DB1681">
        <v>6</v>
      </c>
      <c r="DC1681">
        <v>26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2</v>
      </c>
      <c r="DS1681">
        <v>2</v>
      </c>
      <c r="DV1681" s="2"/>
      <c r="DZ1681" t="b">
        <v>1</v>
      </c>
      <c r="EA1681" s="2" t="s">
        <v>207</v>
      </c>
      <c r="ED1681" s="3">
        <v>46235</v>
      </c>
      <c r="EE1681" s="3">
        <v>46265</v>
      </c>
      <c r="EF1681" s="2" t="s">
        <v>173</v>
      </c>
      <c r="EG1681" t="b">
        <v>1</v>
      </c>
      <c r="EH1681" s="2" t="s">
        <v>174</v>
      </c>
      <c r="EK1681" s="2"/>
    </row>
    <row r="1682" spans="1:141" ht="15">
      <c r="A1682" s="3">
        <v>46235</v>
      </c>
      <c r="B1682">
        <v>7620</v>
      </c>
      <c r="D1682" s="2"/>
      <c r="E1682" t="s">
        <v>170</v>
      </c>
      <c r="F1682" s="2" t="s">
        <v>171</v>
      </c>
      <c r="G1682">
        <v>18</v>
      </c>
      <c r="H1682" s="3">
        <v>35723</v>
      </c>
      <c r="J1682">
        <v>143386.25599999999</v>
      </c>
      <c r="K1682">
        <v>150386.23300000001</v>
      </c>
      <c r="L1682">
        <v>179210.261</v>
      </c>
      <c r="M1682">
        <v>15</v>
      </c>
      <c r="N1682">
        <v>10</v>
      </c>
      <c r="O1682">
        <v>6</v>
      </c>
      <c r="P1682">
        <v>31</v>
      </c>
      <c r="Q1682">
        <v>100</v>
      </c>
      <c r="R1682">
        <v>100</v>
      </c>
      <c r="S1682">
        <v>5929651</v>
      </c>
      <c r="T1682">
        <v>1170651</v>
      </c>
      <c r="U1682">
        <v>4759000</v>
      </c>
      <c r="V1682">
        <v>28</v>
      </c>
      <c r="W1682">
        <v>4444973</v>
      </c>
      <c r="X1682">
        <v>0</v>
      </c>
      <c r="Y1682">
        <v>0</v>
      </c>
      <c r="Z1682">
        <v>0</v>
      </c>
      <c r="AA1682">
        <v>210000</v>
      </c>
      <c r="AB1682">
        <v>0</v>
      </c>
      <c r="AC1682">
        <v>0</v>
      </c>
      <c r="AD1682">
        <v>0</v>
      </c>
      <c r="AE1682">
        <v>210000</v>
      </c>
      <c r="AF1682">
        <v>0</v>
      </c>
      <c r="AG1682">
        <v>563948</v>
      </c>
      <c r="AH1682">
        <v>0</v>
      </c>
      <c r="AI1682">
        <v>0</v>
      </c>
      <c r="AJ1682">
        <v>563948</v>
      </c>
      <c r="AK1682">
        <v>268815</v>
      </c>
      <c r="AL1682">
        <v>0</v>
      </c>
      <c r="AM1682">
        <v>314514</v>
      </c>
      <c r="AN1682">
        <v>0</v>
      </c>
      <c r="AO1682">
        <v>50000</v>
      </c>
      <c r="AP1682">
        <v>1197277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22401</v>
      </c>
      <c r="AZ1682">
        <v>0</v>
      </c>
      <c r="BA1682">
        <v>0</v>
      </c>
      <c r="BB1682">
        <v>55000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412810</v>
      </c>
      <c r="BN1682">
        <v>41280</v>
      </c>
      <c r="BO1682">
        <v>313020</v>
      </c>
      <c r="BP1682">
        <v>271100</v>
      </c>
      <c r="BQ1682">
        <v>53370</v>
      </c>
      <c r="BR1682">
        <v>13340</v>
      </c>
      <c r="BS1682">
        <v>52180</v>
      </c>
      <c r="BT1682">
        <v>6000</v>
      </c>
      <c r="BU1682">
        <v>7551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251151.772</v>
      </c>
      <c r="CH1682">
        <v>31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10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20</v>
      </c>
      <c r="DA1682">
        <v>0</v>
      </c>
      <c r="DB1682">
        <v>0</v>
      </c>
      <c r="DC1682">
        <v>20</v>
      </c>
      <c r="DD1682">
        <v>8</v>
      </c>
      <c r="DE1682">
        <v>0</v>
      </c>
      <c r="DF1682">
        <v>23.4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2</v>
      </c>
      <c r="DS1682">
        <v>2</v>
      </c>
      <c r="DV1682" s="2"/>
      <c r="DZ1682" t="b">
        <v>1</v>
      </c>
      <c r="EA1682" s="2" t="s">
        <v>208</v>
      </c>
      <c r="ED1682" s="3">
        <v>46235</v>
      </c>
      <c r="EE1682" s="3">
        <v>46265</v>
      </c>
      <c r="EF1682" s="2" t="s">
        <v>173</v>
      </c>
      <c r="EG1682" t="b">
        <v>1</v>
      </c>
      <c r="EH1682" s="2" t="s">
        <v>174</v>
      </c>
      <c r="EK1682" s="2"/>
    </row>
    <row r="1683" spans="1:141" ht="15">
      <c r="A1683" s="3">
        <v>46235</v>
      </c>
      <c r="B1683">
        <v>7620</v>
      </c>
      <c r="D1683" s="2"/>
      <c r="E1683" t="s">
        <v>170</v>
      </c>
      <c r="F1683" s="2" t="s">
        <v>171</v>
      </c>
      <c r="G1683">
        <v>3</v>
      </c>
      <c r="H1683" s="3">
        <v>35738</v>
      </c>
      <c r="J1683">
        <v>131793.25599999999</v>
      </c>
      <c r="K1683">
        <v>138793.23300000001</v>
      </c>
      <c r="L1683">
        <v>165395.26999999999</v>
      </c>
      <c r="M1683">
        <v>15</v>
      </c>
      <c r="N1683">
        <v>10</v>
      </c>
      <c r="O1683">
        <v>6</v>
      </c>
      <c r="P1683">
        <v>31</v>
      </c>
      <c r="Q1683">
        <v>100</v>
      </c>
      <c r="R1683">
        <v>100</v>
      </c>
      <c r="S1683">
        <v>5061872</v>
      </c>
      <c r="T1683">
        <v>910720</v>
      </c>
      <c r="U1683">
        <v>4151152</v>
      </c>
      <c r="V1683">
        <v>28</v>
      </c>
      <c r="W1683">
        <v>4085590</v>
      </c>
      <c r="X1683">
        <v>0</v>
      </c>
      <c r="Y1683">
        <v>0</v>
      </c>
      <c r="Z1683">
        <v>0</v>
      </c>
      <c r="AA1683">
        <v>210000</v>
      </c>
      <c r="AB1683">
        <v>0</v>
      </c>
      <c r="AC1683">
        <v>0</v>
      </c>
      <c r="AD1683">
        <v>0</v>
      </c>
      <c r="AE1683">
        <v>210000</v>
      </c>
      <c r="AF1683">
        <v>0</v>
      </c>
      <c r="AG1683">
        <v>520474</v>
      </c>
      <c r="AH1683">
        <v>0</v>
      </c>
      <c r="AI1683">
        <v>0</v>
      </c>
      <c r="AJ1683">
        <v>520474</v>
      </c>
      <c r="AK1683">
        <v>0</v>
      </c>
      <c r="AL1683">
        <v>0</v>
      </c>
      <c r="AM1683">
        <v>145134</v>
      </c>
      <c r="AN1683">
        <v>0</v>
      </c>
      <c r="AO1683">
        <v>25000</v>
      </c>
      <c r="AP1683">
        <v>690608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20674</v>
      </c>
      <c r="AZ1683">
        <v>0</v>
      </c>
      <c r="BA1683">
        <v>0</v>
      </c>
      <c r="BB1683">
        <v>55000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232070</v>
      </c>
      <c r="BN1683">
        <v>23200</v>
      </c>
      <c r="BO1683">
        <v>313020</v>
      </c>
      <c r="BP1683">
        <v>227450</v>
      </c>
      <c r="BQ1683">
        <v>45560</v>
      </c>
      <c r="BR1683">
        <v>12260</v>
      </c>
      <c r="BS1683">
        <v>48160</v>
      </c>
      <c r="BT1683">
        <v>9000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237800.109</v>
      </c>
      <c r="CH1683">
        <v>31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5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20</v>
      </c>
      <c r="DA1683">
        <v>0</v>
      </c>
      <c r="DB1683">
        <v>0</v>
      </c>
      <c r="DC1683">
        <v>20</v>
      </c>
      <c r="DD1683">
        <v>0</v>
      </c>
      <c r="DE1683">
        <v>0</v>
      </c>
      <c r="DF1683">
        <v>11.7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2</v>
      </c>
      <c r="DS1683">
        <v>2</v>
      </c>
      <c r="DV1683" s="2"/>
      <c r="DZ1683" t="b">
        <v>1</v>
      </c>
      <c r="EA1683" s="2" t="s">
        <v>208</v>
      </c>
      <c r="ED1683" s="3">
        <v>46235</v>
      </c>
      <c r="EE1683" s="3">
        <v>46265</v>
      </c>
      <c r="EF1683" s="2" t="s">
        <v>173</v>
      </c>
      <c r="EG1683" t="b">
        <v>1</v>
      </c>
      <c r="EH1683" s="2" t="s">
        <v>174</v>
      </c>
      <c r="EK1683" s="2"/>
    </row>
    <row r="1684" spans="1:141" ht="15">
      <c r="A1684" s="3">
        <v>46235</v>
      </c>
      <c r="B1684">
        <v>7620</v>
      </c>
      <c r="D1684" s="2"/>
      <c r="E1684" t="s">
        <v>170</v>
      </c>
      <c r="F1684" s="2" t="s">
        <v>171</v>
      </c>
      <c r="G1684">
        <v>14</v>
      </c>
      <c r="H1684" s="3">
        <v>35416</v>
      </c>
      <c r="J1684">
        <v>141012.25599999999</v>
      </c>
      <c r="K1684">
        <v>148262.23300000001</v>
      </c>
      <c r="L1684">
        <v>176679.16099999999</v>
      </c>
      <c r="M1684">
        <v>15</v>
      </c>
      <c r="N1684">
        <v>10</v>
      </c>
      <c r="O1684">
        <v>6</v>
      </c>
      <c r="P1684">
        <v>31</v>
      </c>
      <c r="Q1684">
        <v>100</v>
      </c>
      <c r="R1684">
        <v>100</v>
      </c>
      <c r="S1684">
        <v>5237954</v>
      </c>
      <c r="T1684">
        <v>1099413</v>
      </c>
      <c r="U1684">
        <v>4138541</v>
      </c>
      <c r="V1684">
        <v>29</v>
      </c>
      <c r="W1684">
        <v>4371379</v>
      </c>
      <c r="X1684">
        <v>0</v>
      </c>
      <c r="Y1684">
        <v>0</v>
      </c>
      <c r="Z1684">
        <v>0</v>
      </c>
      <c r="AA1684">
        <v>217500</v>
      </c>
      <c r="AB1684">
        <v>0</v>
      </c>
      <c r="AC1684">
        <v>0</v>
      </c>
      <c r="AD1684">
        <v>0</v>
      </c>
      <c r="AE1684">
        <v>217500</v>
      </c>
      <c r="AF1684">
        <v>0</v>
      </c>
      <c r="AG1684">
        <v>555983</v>
      </c>
      <c r="AH1684">
        <v>0</v>
      </c>
      <c r="AI1684">
        <v>0</v>
      </c>
      <c r="AJ1684">
        <v>555983</v>
      </c>
      <c r="AK1684">
        <v>0</v>
      </c>
      <c r="AL1684">
        <v>0</v>
      </c>
      <c r="AM1684">
        <v>31007</v>
      </c>
      <c r="AN1684">
        <v>0</v>
      </c>
      <c r="AO1684">
        <v>5000</v>
      </c>
      <c r="AP1684">
        <v>591990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22085</v>
      </c>
      <c r="AZ1684">
        <v>0</v>
      </c>
      <c r="BA1684">
        <v>0</v>
      </c>
      <c r="BB1684">
        <v>35000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340490</v>
      </c>
      <c r="BN1684">
        <v>34040</v>
      </c>
      <c r="BO1684">
        <v>313020</v>
      </c>
      <c r="BP1684">
        <v>236750</v>
      </c>
      <c r="BQ1684">
        <v>47140</v>
      </c>
      <c r="BR1684">
        <v>13120</v>
      </c>
      <c r="BS1684">
        <v>51440</v>
      </c>
      <c r="BT1684">
        <v>0</v>
      </c>
      <c r="BU1684">
        <v>10000</v>
      </c>
      <c r="BV1684">
        <v>0</v>
      </c>
      <c r="BW1684">
        <v>0</v>
      </c>
      <c r="BX1684">
        <v>0</v>
      </c>
      <c r="BY1684">
        <v>53413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254935.511</v>
      </c>
      <c r="CH1684">
        <v>31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1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20</v>
      </c>
      <c r="DA1684">
        <v>0</v>
      </c>
      <c r="DB1684">
        <v>0</v>
      </c>
      <c r="DC1684">
        <v>20</v>
      </c>
      <c r="DD1684">
        <v>0</v>
      </c>
      <c r="DE1684">
        <v>0</v>
      </c>
      <c r="DF1684">
        <v>2.34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2</v>
      </c>
      <c r="DS1684">
        <v>2</v>
      </c>
      <c r="DV1684" s="2"/>
      <c r="DZ1684" t="b">
        <v>1</v>
      </c>
      <c r="EA1684" s="2" t="s">
        <v>208</v>
      </c>
      <c r="ED1684" s="3">
        <v>46235</v>
      </c>
      <c r="EE1684" s="3">
        <v>46265</v>
      </c>
      <c r="EF1684" s="2" t="s">
        <v>173</v>
      </c>
      <c r="EG1684" t="b">
        <v>1</v>
      </c>
      <c r="EH1684" s="2" t="s">
        <v>174</v>
      </c>
      <c r="EK1684" s="2"/>
    </row>
    <row r="1685" spans="1:141" ht="15">
      <c r="A1685" s="3">
        <v>46235</v>
      </c>
      <c r="B1685">
        <v>7620</v>
      </c>
      <c r="D1685" s="2"/>
      <c r="E1685" t="s">
        <v>170</v>
      </c>
      <c r="F1685" s="2" t="s">
        <v>171</v>
      </c>
      <c r="G1685">
        <v>14</v>
      </c>
      <c r="H1685" s="3">
        <v>41640</v>
      </c>
      <c r="J1685">
        <v>141012.25599999999</v>
      </c>
      <c r="K1685">
        <v>144012.23300000001</v>
      </c>
      <c r="L1685">
        <v>171614.57800000001</v>
      </c>
      <c r="M1685">
        <v>15</v>
      </c>
      <c r="N1685">
        <v>10</v>
      </c>
      <c r="O1685">
        <v>6</v>
      </c>
      <c r="P1685">
        <v>31</v>
      </c>
      <c r="Q1685">
        <v>100</v>
      </c>
      <c r="R1685">
        <v>100</v>
      </c>
      <c r="S1685">
        <v>5676480</v>
      </c>
      <c r="T1685">
        <v>1101490</v>
      </c>
      <c r="U1685">
        <v>4574990</v>
      </c>
      <c r="V1685">
        <v>12</v>
      </c>
      <c r="W1685">
        <v>4371379</v>
      </c>
      <c r="X1685">
        <v>0</v>
      </c>
      <c r="Y1685">
        <v>0</v>
      </c>
      <c r="Z1685">
        <v>0</v>
      </c>
      <c r="AA1685">
        <v>90000</v>
      </c>
      <c r="AB1685">
        <v>0</v>
      </c>
      <c r="AC1685">
        <v>0</v>
      </c>
      <c r="AD1685">
        <v>0</v>
      </c>
      <c r="AE1685">
        <v>90000</v>
      </c>
      <c r="AF1685">
        <v>0</v>
      </c>
      <c r="AG1685">
        <v>540045</v>
      </c>
      <c r="AH1685">
        <v>0</v>
      </c>
      <c r="AI1685">
        <v>0</v>
      </c>
      <c r="AJ1685">
        <v>540045</v>
      </c>
      <c r="AK1685">
        <v>257421</v>
      </c>
      <c r="AL1685">
        <v>0</v>
      </c>
      <c r="AM1685">
        <v>301183</v>
      </c>
      <c r="AN1685">
        <v>0</v>
      </c>
      <c r="AO1685">
        <v>50000</v>
      </c>
      <c r="AP1685">
        <v>1148649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21452</v>
      </c>
      <c r="AZ1685">
        <v>0</v>
      </c>
      <c r="BA1685">
        <v>0</v>
      </c>
      <c r="BB1685">
        <v>45000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382150</v>
      </c>
      <c r="BN1685">
        <v>38210</v>
      </c>
      <c r="BO1685">
        <v>313020</v>
      </c>
      <c r="BP1685">
        <v>253890</v>
      </c>
      <c r="BQ1685">
        <v>51090</v>
      </c>
      <c r="BR1685">
        <v>13120</v>
      </c>
      <c r="BS1685">
        <v>50010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241330.29300000001</v>
      </c>
      <c r="CH1685">
        <v>31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10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20</v>
      </c>
      <c r="DA1685">
        <v>0</v>
      </c>
      <c r="DB1685">
        <v>0</v>
      </c>
      <c r="DC1685">
        <v>20</v>
      </c>
      <c r="DD1685">
        <v>8</v>
      </c>
      <c r="DE1685">
        <v>0</v>
      </c>
      <c r="DF1685">
        <v>23.4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2</v>
      </c>
      <c r="DS1685">
        <v>2</v>
      </c>
      <c r="DV1685" s="2"/>
      <c r="DZ1685" t="b">
        <v>1</v>
      </c>
      <c r="EA1685" s="2" t="s">
        <v>208</v>
      </c>
      <c r="ED1685" s="3">
        <v>46235</v>
      </c>
      <c r="EE1685" s="3">
        <v>46265</v>
      </c>
      <c r="EF1685" s="2" t="s">
        <v>173</v>
      </c>
      <c r="EG1685" t="b">
        <v>1</v>
      </c>
      <c r="EH1685" s="2" t="s">
        <v>174</v>
      </c>
      <c r="EK1685" s="2"/>
    </row>
    <row r="1686" spans="1:141" ht="15">
      <c r="A1686" s="3">
        <v>46235</v>
      </c>
      <c r="B1686">
        <v>7620</v>
      </c>
      <c r="D1686" s="2"/>
      <c r="E1686" t="s">
        <v>176</v>
      </c>
      <c r="F1686" s="2" t="s">
        <v>177</v>
      </c>
      <c r="G1686">
        <v>16</v>
      </c>
      <c r="H1686" s="3">
        <v>41640</v>
      </c>
      <c r="J1686">
        <v>121577</v>
      </c>
      <c r="K1686">
        <v>124827</v>
      </c>
      <c r="L1686">
        <v>148752.17499999999</v>
      </c>
      <c r="M1686">
        <v>15</v>
      </c>
      <c r="N1686">
        <v>10</v>
      </c>
      <c r="O1686">
        <v>6</v>
      </c>
      <c r="P1686">
        <v>31</v>
      </c>
      <c r="Q1686">
        <v>100</v>
      </c>
      <c r="R1686">
        <v>100</v>
      </c>
      <c r="S1686">
        <v>4528612</v>
      </c>
      <c r="T1686">
        <v>888612</v>
      </c>
      <c r="U1686">
        <v>3640000</v>
      </c>
      <c r="V1686">
        <v>12</v>
      </c>
      <c r="W1686">
        <v>3768887</v>
      </c>
      <c r="X1686">
        <v>0</v>
      </c>
      <c r="Y1686">
        <v>0</v>
      </c>
      <c r="Z1686">
        <v>7500</v>
      </c>
      <c r="AA1686">
        <v>90000</v>
      </c>
      <c r="AB1686">
        <v>0</v>
      </c>
      <c r="AC1686">
        <v>0</v>
      </c>
      <c r="AD1686">
        <v>0</v>
      </c>
      <c r="AE1686">
        <v>97500</v>
      </c>
      <c r="AF1686">
        <v>0</v>
      </c>
      <c r="AG1686">
        <v>468101</v>
      </c>
      <c r="AH1686">
        <v>0</v>
      </c>
      <c r="AI1686">
        <v>0</v>
      </c>
      <c r="AJ1686">
        <v>468101</v>
      </c>
      <c r="AK1686">
        <v>0</v>
      </c>
      <c r="AL1686">
        <v>0</v>
      </c>
      <c r="AM1686">
        <v>130530</v>
      </c>
      <c r="AN1686">
        <v>0</v>
      </c>
      <c r="AO1686">
        <v>25000</v>
      </c>
      <c r="AP1686">
        <v>623631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18594</v>
      </c>
      <c r="AZ1686">
        <v>0</v>
      </c>
      <c r="BA1686">
        <v>0</v>
      </c>
      <c r="BB1686">
        <v>20000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262100</v>
      </c>
      <c r="BN1686">
        <v>26210</v>
      </c>
      <c r="BO1686">
        <v>300670</v>
      </c>
      <c r="BP1686">
        <v>201190</v>
      </c>
      <c r="BQ1686">
        <v>40760</v>
      </c>
      <c r="BR1686">
        <v>11310</v>
      </c>
      <c r="BS1686">
        <v>43340</v>
      </c>
      <c r="BT1686">
        <v>0</v>
      </c>
      <c r="BU1686">
        <v>3032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210882.098</v>
      </c>
      <c r="CH1686">
        <v>31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5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20</v>
      </c>
      <c r="DA1686">
        <v>0</v>
      </c>
      <c r="DB1686">
        <v>0</v>
      </c>
      <c r="DC1686">
        <v>20</v>
      </c>
      <c r="DD1686">
        <v>0</v>
      </c>
      <c r="DE1686">
        <v>0</v>
      </c>
      <c r="DF1686">
        <v>11.7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2</v>
      </c>
      <c r="DS1686">
        <v>2</v>
      </c>
      <c r="DV1686" s="2"/>
      <c r="DZ1686" t="b">
        <v>1</v>
      </c>
      <c r="EA1686" s="2" t="s">
        <v>208</v>
      </c>
      <c r="ED1686" s="3">
        <v>46235</v>
      </c>
      <c r="EE1686" s="3">
        <v>46265</v>
      </c>
      <c r="EF1686" s="2" t="s">
        <v>173</v>
      </c>
      <c r="EG1686" t="b">
        <v>1</v>
      </c>
      <c r="EH1686" s="2" t="s">
        <v>174</v>
      </c>
      <c r="EK1686" s="2"/>
    </row>
    <row r="1687" spans="1:141" ht="15">
      <c r="A1687" s="3">
        <v>46235</v>
      </c>
      <c r="B1687">
        <v>7620</v>
      </c>
      <c r="D1687" s="2"/>
      <c r="E1687" t="s">
        <v>176</v>
      </c>
      <c r="F1687" s="2" t="s">
        <v>177</v>
      </c>
      <c r="G1687">
        <v>15</v>
      </c>
      <c r="H1687" s="3">
        <v>36458</v>
      </c>
      <c r="J1687">
        <v>121088</v>
      </c>
      <c r="K1687">
        <v>127588</v>
      </c>
      <c r="L1687">
        <v>152042.367</v>
      </c>
      <c r="M1687">
        <v>15</v>
      </c>
      <c r="N1687">
        <v>10</v>
      </c>
      <c r="O1687">
        <v>6</v>
      </c>
      <c r="P1687">
        <v>31</v>
      </c>
      <c r="Q1687">
        <v>100</v>
      </c>
      <c r="R1687">
        <v>100</v>
      </c>
      <c r="S1687">
        <v>4729426</v>
      </c>
      <c r="T1687">
        <v>879426</v>
      </c>
      <c r="U1687">
        <v>3850000</v>
      </c>
      <c r="V1687">
        <v>26</v>
      </c>
      <c r="W1687">
        <v>3753728</v>
      </c>
      <c r="X1687">
        <v>0</v>
      </c>
      <c r="Y1687">
        <v>0</v>
      </c>
      <c r="Z1687">
        <v>0</v>
      </c>
      <c r="AA1687">
        <v>195000</v>
      </c>
      <c r="AB1687">
        <v>0</v>
      </c>
      <c r="AC1687">
        <v>0</v>
      </c>
      <c r="AD1687">
        <v>0</v>
      </c>
      <c r="AE1687">
        <v>195000</v>
      </c>
      <c r="AF1687">
        <v>0</v>
      </c>
      <c r="AG1687">
        <v>478455</v>
      </c>
      <c r="AH1687">
        <v>0</v>
      </c>
      <c r="AI1687">
        <v>57015</v>
      </c>
      <c r="AJ1687">
        <v>535470</v>
      </c>
      <c r="AK1687">
        <v>0</v>
      </c>
      <c r="AL1687">
        <v>0</v>
      </c>
      <c r="AM1687">
        <v>156223</v>
      </c>
      <c r="AN1687">
        <v>0</v>
      </c>
      <c r="AO1687">
        <v>25000</v>
      </c>
      <c r="AP1687">
        <v>716693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19005</v>
      </c>
      <c r="AZ1687">
        <v>0</v>
      </c>
      <c r="BA1687">
        <v>0</v>
      </c>
      <c r="BB1687">
        <v>45000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229460</v>
      </c>
      <c r="BN1687">
        <v>22940</v>
      </c>
      <c r="BO1687">
        <v>306280</v>
      </c>
      <c r="BP1687">
        <v>212740</v>
      </c>
      <c r="BQ1687">
        <v>42560</v>
      </c>
      <c r="BR1687">
        <v>11270</v>
      </c>
      <c r="BS1687">
        <v>44270</v>
      </c>
      <c r="BT1687">
        <v>9000</v>
      </c>
      <c r="BU1687">
        <v>906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226040.152</v>
      </c>
      <c r="CH1687">
        <v>31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5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20</v>
      </c>
      <c r="DA1687">
        <v>0</v>
      </c>
      <c r="DB1687">
        <v>2</v>
      </c>
      <c r="DC1687">
        <v>22</v>
      </c>
      <c r="DD1687">
        <v>0</v>
      </c>
      <c r="DE1687">
        <v>0</v>
      </c>
      <c r="DF1687">
        <v>13.7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2</v>
      </c>
      <c r="DS1687">
        <v>2</v>
      </c>
      <c r="DV1687" s="2"/>
      <c r="DZ1687" t="b">
        <v>1</v>
      </c>
      <c r="EA1687" s="2" t="s">
        <v>208</v>
      </c>
      <c r="ED1687" s="3">
        <v>46235</v>
      </c>
      <c r="EE1687" s="3">
        <v>46265</v>
      </c>
      <c r="EF1687" s="2" t="s">
        <v>173</v>
      </c>
      <c r="EG1687" t="b">
        <v>1</v>
      </c>
      <c r="EH1687" s="2" t="s">
        <v>174</v>
      </c>
      <c r="EK1687" s="2"/>
    </row>
    <row r="1688" spans="1:141" ht="15">
      <c r="A1688" s="3">
        <v>46235</v>
      </c>
      <c r="B1688">
        <v>7620</v>
      </c>
      <c r="D1688" s="2"/>
      <c r="E1688" t="s">
        <v>176</v>
      </c>
      <c r="F1688" s="2" t="s">
        <v>177</v>
      </c>
      <c r="G1688">
        <v>15</v>
      </c>
      <c r="H1688" s="3">
        <v>37391</v>
      </c>
      <c r="J1688">
        <v>121088</v>
      </c>
      <c r="K1688">
        <v>127088</v>
      </c>
      <c r="L1688">
        <v>151446.533</v>
      </c>
      <c r="M1688">
        <v>15</v>
      </c>
      <c r="N1688">
        <v>10</v>
      </c>
      <c r="O1688">
        <v>6</v>
      </c>
      <c r="P1688">
        <v>31</v>
      </c>
      <c r="Q1688">
        <v>100</v>
      </c>
      <c r="R1688">
        <v>100</v>
      </c>
      <c r="S1688">
        <v>4597133</v>
      </c>
      <c r="T1688">
        <v>922150</v>
      </c>
      <c r="U1688">
        <v>3674983</v>
      </c>
      <c r="V1688">
        <v>24</v>
      </c>
      <c r="W1688">
        <v>3753728</v>
      </c>
      <c r="X1688">
        <v>0</v>
      </c>
      <c r="Y1688">
        <v>0</v>
      </c>
      <c r="Z1688">
        <v>0</v>
      </c>
      <c r="AA1688">
        <v>180000</v>
      </c>
      <c r="AB1688">
        <v>0</v>
      </c>
      <c r="AC1688">
        <v>0</v>
      </c>
      <c r="AD1688">
        <v>0</v>
      </c>
      <c r="AE1688">
        <v>180000</v>
      </c>
      <c r="AF1688">
        <v>0</v>
      </c>
      <c r="AG1688">
        <v>476580</v>
      </c>
      <c r="AH1688">
        <v>0</v>
      </c>
      <c r="AI1688">
        <v>0</v>
      </c>
      <c r="AJ1688">
        <v>476580</v>
      </c>
      <c r="AK1688">
        <v>0</v>
      </c>
      <c r="AL1688">
        <v>0</v>
      </c>
      <c r="AM1688">
        <v>132894</v>
      </c>
      <c r="AN1688">
        <v>0</v>
      </c>
      <c r="AO1688">
        <v>25000</v>
      </c>
      <c r="AP1688">
        <v>634474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18931</v>
      </c>
      <c r="AZ1688">
        <v>0</v>
      </c>
      <c r="BA1688">
        <v>0</v>
      </c>
      <c r="BB1688">
        <v>10000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263760</v>
      </c>
      <c r="BN1688">
        <v>26370</v>
      </c>
      <c r="BO1688">
        <v>313020</v>
      </c>
      <c r="BP1688">
        <v>207260</v>
      </c>
      <c r="BQ1688">
        <v>41370</v>
      </c>
      <c r="BR1688">
        <v>11270</v>
      </c>
      <c r="BS1688">
        <v>44100</v>
      </c>
      <c r="BT1688">
        <v>10000</v>
      </c>
      <c r="BU1688">
        <v>5000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222657.435</v>
      </c>
      <c r="CH1688">
        <v>31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5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20</v>
      </c>
      <c r="DA1688">
        <v>0</v>
      </c>
      <c r="DB1688">
        <v>0</v>
      </c>
      <c r="DC1688">
        <v>20</v>
      </c>
      <c r="DD1688">
        <v>0</v>
      </c>
      <c r="DE1688">
        <v>0</v>
      </c>
      <c r="DF1688">
        <v>11.7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2</v>
      </c>
      <c r="DS1688">
        <v>2</v>
      </c>
      <c r="DV1688" s="2"/>
      <c r="DZ1688" t="b">
        <v>1</v>
      </c>
      <c r="EA1688" s="2" t="s">
        <v>208</v>
      </c>
      <c r="ED1688" s="3">
        <v>46235</v>
      </c>
      <c r="EE1688" s="3">
        <v>46265</v>
      </c>
      <c r="EF1688" s="2" t="s">
        <v>173</v>
      </c>
      <c r="EG1688" t="b">
        <v>1</v>
      </c>
      <c r="EH1688" s="2" t="s">
        <v>174</v>
      </c>
      <c r="EK1688" s="2"/>
    </row>
    <row r="1689" spans="1:141" ht="15">
      <c r="A1689" s="3">
        <v>46235</v>
      </c>
      <c r="B1689">
        <v>7620</v>
      </c>
      <c r="D1689" s="2"/>
      <c r="E1689" t="s">
        <v>176</v>
      </c>
      <c r="F1689" s="2" t="s">
        <v>177</v>
      </c>
      <c r="G1689">
        <v>12</v>
      </c>
      <c r="H1689" s="3">
        <v>37599</v>
      </c>
      <c r="J1689">
        <v>119455</v>
      </c>
      <c r="K1689">
        <v>125455</v>
      </c>
      <c r="L1689">
        <v>149500.54199999999</v>
      </c>
      <c r="M1689">
        <v>15</v>
      </c>
      <c r="N1689">
        <v>10</v>
      </c>
      <c r="O1689">
        <v>6</v>
      </c>
      <c r="P1689">
        <v>31</v>
      </c>
      <c r="Q1689">
        <v>100</v>
      </c>
      <c r="R1689">
        <v>100</v>
      </c>
      <c r="S1689">
        <v>4657147</v>
      </c>
      <c r="T1689">
        <v>832147</v>
      </c>
      <c r="U1689">
        <v>3825000</v>
      </c>
      <c r="V1689">
        <v>23</v>
      </c>
      <c r="W1689">
        <v>3703105</v>
      </c>
      <c r="X1689">
        <v>0</v>
      </c>
      <c r="Y1689">
        <v>0</v>
      </c>
      <c r="Z1689">
        <v>7500</v>
      </c>
      <c r="AA1689">
        <v>172500</v>
      </c>
      <c r="AB1689">
        <v>0</v>
      </c>
      <c r="AC1689">
        <v>0</v>
      </c>
      <c r="AD1689">
        <v>0</v>
      </c>
      <c r="AE1689">
        <v>180000</v>
      </c>
      <c r="AF1689">
        <v>0</v>
      </c>
      <c r="AG1689">
        <v>470456</v>
      </c>
      <c r="AH1689">
        <v>0</v>
      </c>
      <c r="AI1689">
        <v>0</v>
      </c>
      <c r="AJ1689">
        <v>470456</v>
      </c>
      <c r="AK1689">
        <v>0</v>
      </c>
      <c r="AL1689">
        <v>0</v>
      </c>
      <c r="AM1689">
        <v>209898</v>
      </c>
      <c r="AN1689">
        <v>0</v>
      </c>
      <c r="AO1689">
        <v>40000</v>
      </c>
      <c r="AP1689">
        <v>720354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18688</v>
      </c>
      <c r="AZ1689">
        <v>0</v>
      </c>
      <c r="BA1689">
        <v>0</v>
      </c>
      <c r="BB1689">
        <v>35000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200610</v>
      </c>
      <c r="BN1689">
        <v>20060</v>
      </c>
      <c r="BO1689">
        <v>304900</v>
      </c>
      <c r="BP1689">
        <v>209380</v>
      </c>
      <c r="BQ1689">
        <v>41910</v>
      </c>
      <c r="BR1689">
        <v>11110</v>
      </c>
      <c r="BS1689">
        <v>43530</v>
      </c>
      <c r="BT1689">
        <v>0</v>
      </c>
      <c r="BU1689">
        <v>647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209990.95699999999</v>
      </c>
      <c r="CH1689">
        <v>31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8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20</v>
      </c>
      <c r="DA1689">
        <v>0</v>
      </c>
      <c r="DB1689">
        <v>0</v>
      </c>
      <c r="DC1689">
        <v>20</v>
      </c>
      <c r="DD1689">
        <v>0</v>
      </c>
      <c r="DE1689">
        <v>0</v>
      </c>
      <c r="DF1689">
        <v>18.72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2</v>
      </c>
      <c r="DR1689">
        <v>2</v>
      </c>
      <c r="DS1689">
        <v>2</v>
      </c>
      <c r="DV1689" s="2"/>
      <c r="DZ1689" t="b">
        <v>1</v>
      </c>
      <c r="EA1689" s="2" t="s">
        <v>208</v>
      </c>
      <c r="ED1689" s="3">
        <v>46235</v>
      </c>
      <c r="EE1689" s="3">
        <v>46265</v>
      </c>
      <c r="EF1689" s="2" t="s">
        <v>173</v>
      </c>
      <c r="EG1689" t="b">
        <v>1</v>
      </c>
      <c r="EH1689" s="2" t="s">
        <v>174</v>
      </c>
      <c r="EK1689" s="2"/>
    </row>
    <row r="1690" spans="1:141" ht="15">
      <c r="A1690" s="3">
        <v>46235</v>
      </c>
      <c r="B1690">
        <v>7620</v>
      </c>
      <c r="D1690" s="2"/>
      <c r="E1690" t="s">
        <v>176</v>
      </c>
      <c r="F1690" s="2" t="s">
        <v>177</v>
      </c>
      <c r="G1690">
        <v>5</v>
      </c>
      <c r="H1690" s="3">
        <v>37683</v>
      </c>
      <c r="J1690">
        <v>114476</v>
      </c>
      <c r="K1690">
        <v>120476</v>
      </c>
      <c r="L1690">
        <v>143567.23300000001</v>
      </c>
      <c r="M1690">
        <v>15</v>
      </c>
      <c r="N1690">
        <v>10</v>
      </c>
      <c r="O1690">
        <v>6</v>
      </c>
      <c r="P1690">
        <v>31</v>
      </c>
      <c r="Q1690">
        <v>100</v>
      </c>
      <c r="R1690">
        <v>100</v>
      </c>
      <c r="S1690">
        <v>4500447</v>
      </c>
      <c r="T1690">
        <v>924210</v>
      </c>
      <c r="U1690">
        <v>3576237</v>
      </c>
      <c r="V1690">
        <v>23</v>
      </c>
      <c r="W1690">
        <v>3548756</v>
      </c>
      <c r="X1690">
        <v>0</v>
      </c>
      <c r="Y1690">
        <v>0</v>
      </c>
      <c r="Z1690">
        <v>7500</v>
      </c>
      <c r="AA1690">
        <v>172500</v>
      </c>
      <c r="AB1690">
        <v>0</v>
      </c>
      <c r="AC1690">
        <v>0</v>
      </c>
      <c r="AD1690">
        <v>0</v>
      </c>
      <c r="AE1690">
        <v>180000</v>
      </c>
      <c r="AF1690">
        <v>0</v>
      </c>
      <c r="AG1690">
        <v>451785</v>
      </c>
      <c r="AH1690">
        <v>0</v>
      </c>
      <c r="AI1690">
        <v>0</v>
      </c>
      <c r="AJ1690">
        <v>451785</v>
      </c>
      <c r="AK1690">
        <v>0</v>
      </c>
      <c r="AL1690">
        <v>0</v>
      </c>
      <c r="AM1690">
        <v>251960</v>
      </c>
      <c r="AN1690">
        <v>0</v>
      </c>
      <c r="AO1690">
        <v>50000</v>
      </c>
      <c r="AP1690">
        <v>753745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17946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276260</v>
      </c>
      <c r="BN1690">
        <v>27620</v>
      </c>
      <c r="BO1690">
        <v>304470</v>
      </c>
      <c r="BP1690">
        <v>220910</v>
      </c>
      <c r="BQ1690">
        <v>40500</v>
      </c>
      <c r="BR1690">
        <v>10650</v>
      </c>
      <c r="BS1690">
        <v>41800</v>
      </c>
      <c r="BT1690">
        <v>2000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192998.45699999999</v>
      </c>
      <c r="CH1690">
        <v>31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10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20</v>
      </c>
      <c r="DA1690">
        <v>0</v>
      </c>
      <c r="DB1690">
        <v>0</v>
      </c>
      <c r="DC1690">
        <v>20</v>
      </c>
      <c r="DD1690">
        <v>0</v>
      </c>
      <c r="DE1690">
        <v>0</v>
      </c>
      <c r="DF1690">
        <v>23.4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1</v>
      </c>
      <c r="DR1690">
        <v>2</v>
      </c>
      <c r="DS1690">
        <v>2</v>
      </c>
      <c r="DV1690" s="2"/>
      <c r="DZ1690" t="b">
        <v>1</v>
      </c>
      <c r="EA1690" s="2" t="s">
        <v>208</v>
      </c>
      <c r="ED1690" s="3">
        <v>46235</v>
      </c>
      <c r="EE1690" s="3">
        <v>46265</v>
      </c>
      <c r="EF1690" s="2" t="s">
        <v>173</v>
      </c>
      <c r="EG1690" t="b">
        <v>1</v>
      </c>
      <c r="EH1690" s="2" t="s">
        <v>174</v>
      </c>
      <c r="EK1690" s="2"/>
    </row>
    <row r="1691" spans="1:141" ht="15">
      <c r="A1691" s="3">
        <v>46235</v>
      </c>
      <c r="B1691">
        <v>7620</v>
      </c>
      <c r="D1691" s="2"/>
      <c r="E1691" t="s">
        <v>176</v>
      </c>
      <c r="F1691" s="2" t="s">
        <v>177</v>
      </c>
      <c r="G1691">
        <v>12</v>
      </c>
      <c r="H1691" s="3">
        <v>37914</v>
      </c>
      <c r="J1691">
        <v>119455</v>
      </c>
      <c r="K1691">
        <v>124955</v>
      </c>
      <c r="L1691">
        <v>148904.70800000001</v>
      </c>
      <c r="M1691">
        <v>15</v>
      </c>
      <c r="N1691">
        <v>10</v>
      </c>
      <c r="O1691">
        <v>6</v>
      </c>
      <c r="P1691">
        <v>31</v>
      </c>
      <c r="Q1691">
        <v>100</v>
      </c>
      <c r="R1691">
        <v>100</v>
      </c>
      <c r="S1691">
        <v>4676626</v>
      </c>
      <c r="T1691">
        <v>893680</v>
      </c>
      <c r="U1691">
        <v>3782946</v>
      </c>
      <c r="V1691">
        <v>22</v>
      </c>
      <c r="W1691">
        <v>3703105</v>
      </c>
      <c r="X1691">
        <v>0</v>
      </c>
      <c r="Y1691">
        <v>0</v>
      </c>
      <c r="Z1691">
        <v>0</v>
      </c>
      <c r="AA1691">
        <v>165000</v>
      </c>
      <c r="AB1691">
        <v>0</v>
      </c>
      <c r="AC1691">
        <v>0</v>
      </c>
      <c r="AD1691">
        <v>0</v>
      </c>
      <c r="AE1691">
        <v>165000</v>
      </c>
      <c r="AF1691">
        <v>0</v>
      </c>
      <c r="AG1691">
        <v>468581</v>
      </c>
      <c r="AH1691">
        <v>0</v>
      </c>
      <c r="AI1691">
        <v>0</v>
      </c>
      <c r="AJ1691">
        <v>468581</v>
      </c>
      <c r="AK1691">
        <v>0</v>
      </c>
      <c r="AL1691">
        <v>0</v>
      </c>
      <c r="AM1691">
        <v>261327</v>
      </c>
      <c r="AN1691">
        <v>0</v>
      </c>
      <c r="AO1691">
        <v>50000</v>
      </c>
      <c r="AP1691">
        <v>779908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18613</v>
      </c>
      <c r="AZ1691">
        <v>0</v>
      </c>
      <c r="BA1691">
        <v>0</v>
      </c>
      <c r="BB1691">
        <v>10000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278840</v>
      </c>
      <c r="BN1691">
        <v>27880</v>
      </c>
      <c r="BO1691">
        <v>287990</v>
      </c>
      <c r="BP1691">
        <v>201410</v>
      </c>
      <c r="BQ1691">
        <v>42090</v>
      </c>
      <c r="BR1691">
        <v>11110</v>
      </c>
      <c r="BS1691">
        <v>43360</v>
      </c>
      <c r="BT1691">
        <v>0</v>
      </c>
      <c r="BU1691">
        <v>1000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201673.25</v>
      </c>
      <c r="CH1691">
        <v>31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10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20</v>
      </c>
      <c r="DA1691">
        <v>0</v>
      </c>
      <c r="DB1691">
        <v>0</v>
      </c>
      <c r="DC1691">
        <v>20</v>
      </c>
      <c r="DD1691">
        <v>0</v>
      </c>
      <c r="DE1691">
        <v>0</v>
      </c>
      <c r="DF1691">
        <v>23.4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2</v>
      </c>
      <c r="DS1691">
        <v>2</v>
      </c>
      <c r="DV1691" s="2"/>
      <c r="DZ1691" t="b">
        <v>1</v>
      </c>
      <c r="EA1691" s="2" t="s">
        <v>208</v>
      </c>
      <c r="ED1691" s="3">
        <v>46235</v>
      </c>
      <c r="EE1691" s="3">
        <v>46265</v>
      </c>
      <c r="EF1691" s="2" t="s">
        <v>173</v>
      </c>
      <c r="EG1691" t="b">
        <v>1</v>
      </c>
      <c r="EH1691" s="2" t="s">
        <v>174</v>
      </c>
      <c r="EK1691" s="2"/>
    </row>
    <row r="1692" spans="1:141" ht="15">
      <c r="A1692" s="3">
        <v>46235</v>
      </c>
      <c r="B1692">
        <v>7620</v>
      </c>
      <c r="D1692" s="2"/>
      <c r="E1692" t="s">
        <v>176</v>
      </c>
      <c r="F1692" s="2" t="s">
        <v>177</v>
      </c>
      <c r="G1692">
        <v>5</v>
      </c>
      <c r="H1692" s="3">
        <v>37963</v>
      </c>
      <c r="J1692">
        <v>114476</v>
      </c>
      <c r="K1692">
        <v>121351</v>
      </c>
      <c r="L1692">
        <v>144609.94200000001</v>
      </c>
      <c r="M1692">
        <v>15</v>
      </c>
      <c r="N1692">
        <v>10</v>
      </c>
      <c r="O1692">
        <v>6</v>
      </c>
      <c r="P1692">
        <v>31</v>
      </c>
      <c r="Q1692">
        <v>100</v>
      </c>
      <c r="R1692">
        <v>100</v>
      </c>
      <c r="S1692">
        <v>4556938</v>
      </c>
      <c r="T1692">
        <v>886938</v>
      </c>
      <c r="U1692">
        <v>3670000</v>
      </c>
      <c r="V1692">
        <v>22</v>
      </c>
      <c r="W1692">
        <v>3548756</v>
      </c>
      <c r="X1692">
        <v>0</v>
      </c>
      <c r="Y1692">
        <v>0</v>
      </c>
      <c r="Z1692">
        <v>41250</v>
      </c>
      <c r="AA1692">
        <v>165000</v>
      </c>
      <c r="AB1692">
        <v>0</v>
      </c>
      <c r="AC1692">
        <v>0</v>
      </c>
      <c r="AD1692">
        <v>0</v>
      </c>
      <c r="AE1692">
        <v>206250</v>
      </c>
      <c r="AF1692">
        <v>0</v>
      </c>
      <c r="AG1692">
        <v>455066</v>
      </c>
      <c r="AH1692">
        <v>0</v>
      </c>
      <c r="AI1692">
        <v>0</v>
      </c>
      <c r="AJ1692">
        <v>455066</v>
      </c>
      <c r="AK1692">
        <v>0</v>
      </c>
      <c r="AL1692">
        <v>0</v>
      </c>
      <c r="AM1692">
        <v>253790</v>
      </c>
      <c r="AN1692">
        <v>0</v>
      </c>
      <c r="AO1692">
        <v>50000</v>
      </c>
      <c r="AP1692">
        <v>758856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18076</v>
      </c>
      <c r="AZ1692">
        <v>0</v>
      </c>
      <c r="BA1692">
        <v>0</v>
      </c>
      <c r="BB1692">
        <v>25000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268560</v>
      </c>
      <c r="BN1692">
        <v>26850</v>
      </c>
      <c r="BO1692">
        <v>284470</v>
      </c>
      <c r="BP1692">
        <v>207490</v>
      </c>
      <c r="BQ1692">
        <v>41010</v>
      </c>
      <c r="BR1692">
        <v>10650</v>
      </c>
      <c r="BS1692">
        <v>42100</v>
      </c>
      <c r="BT1692">
        <v>5000</v>
      </c>
      <c r="BU1692">
        <v>808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202411.141</v>
      </c>
      <c r="CH1692">
        <v>31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10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20</v>
      </c>
      <c r="DA1692">
        <v>0</v>
      </c>
      <c r="DB1692">
        <v>0</v>
      </c>
      <c r="DC1692">
        <v>20</v>
      </c>
      <c r="DD1692">
        <v>0</v>
      </c>
      <c r="DE1692">
        <v>0</v>
      </c>
      <c r="DF1692">
        <v>23.4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2</v>
      </c>
      <c r="DS1692">
        <v>2</v>
      </c>
      <c r="DV1692" s="2"/>
      <c r="DZ1692" t="b">
        <v>1</v>
      </c>
      <c r="EA1692" s="2" t="s">
        <v>208</v>
      </c>
      <c r="ED1692" s="3">
        <v>46235</v>
      </c>
      <c r="EE1692" s="3">
        <v>46265</v>
      </c>
      <c r="EF1692" s="2" t="s">
        <v>173</v>
      </c>
      <c r="EG1692" t="b">
        <v>1</v>
      </c>
      <c r="EH1692" s="2" t="s">
        <v>174</v>
      </c>
      <c r="EK1692" s="2"/>
    </row>
    <row r="1693" spans="1:141" ht="15">
      <c r="A1693" s="3">
        <v>46235</v>
      </c>
      <c r="B1693">
        <v>7620</v>
      </c>
      <c r="D1693" s="2"/>
      <c r="E1693" t="s">
        <v>176</v>
      </c>
      <c r="F1693" s="2" t="s">
        <v>177</v>
      </c>
      <c r="G1693">
        <v>7</v>
      </c>
      <c r="H1693" s="3">
        <v>38126</v>
      </c>
      <c r="J1693">
        <v>116033</v>
      </c>
      <c r="K1693">
        <v>121783</v>
      </c>
      <c r="L1693">
        <v>145124.742</v>
      </c>
      <c r="M1693">
        <v>15</v>
      </c>
      <c r="N1693">
        <v>10</v>
      </c>
      <c r="O1693">
        <v>6</v>
      </c>
      <c r="P1693">
        <v>31</v>
      </c>
      <c r="Q1693">
        <v>100</v>
      </c>
      <c r="R1693">
        <v>100</v>
      </c>
      <c r="S1693">
        <v>4485950</v>
      </c>
      <c r="T1693">
        <v>865950</v>
      </c>
      <c r="U1693">
        <v>3620000</v>
      </c>
      <c r="V1693">
        <v>22</v>
      </c>
      <c r="W1693">
        <v>3597023</v>
      </c>
      <c r="X1693">
        <v>0</v>
      </c>
      <c r="Y1693">
        <v>0</v>
      </c>
      <c r="Z1693">
        <v>7500</v>
      </c>
      <c r="AA1693">
        <v>165000</v>
      </c>
      <c r="AB1693">
        <v>0</v>
      </c>
      <c r="AC1693">
        <v>0</v>
      </c>
      <c r="AD1693">
        <v>0</v>
      </c>
      <c r="AE1693">
        <v>172500</v>
      </c>
      <c r="AF1693">
        <v>0</v>
      </c>
      <c r="AG1693">
        <v>456686</v>
      </c>
      <c r="AH1693">
        <v>0</v>
      </c>
      <c r="AI1693">
        <v>0</v>
      </c>
      <c r="AJ1693">
        <v>456686</v>
      </c>
      <c r="AK1693">
        <v>0</v>
      </c>
      <c r="AL1693">
        <v>0</v>
      </c>
      <c r="AM1693">
        <v>127346</v>
      </c>
      <c r="AN1693">
        <v>0</v>
      </c>
      <c r="AO1693">
        <v>25000</v>
      </c>
      <c r="AP1693">
        <v>609032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72395</v>
      </c>
      <c r="AZ1693">
        <v>0</v>
      </c>
      <c r="BA1693">
        <v>0</v>
      </c>
      <c r="BB1693">
        <v>35000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249790</v>
      </c>
      <c r="BN1693">
        <v>24970</v>
      </c>
      <c r="BO1693">
        <v>300530</v>
      </c>
      <c r="BP1693">
        <v>195430</v>
      </c>
      <c r="BQ1693">
        <v>40370</v>
      </c>
      <c r="BR1693">
        <v>10800</v>
      </c>
      <c r="BS1693">
        <v>42260</v>
      </c>
      <c r="BT1693">
        <v>1000</v>
      </c>
      <c r="BU1693">
        <v>800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190473.29300000001</v>
      </c>
      <c r="CH1693">
        <v>31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5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20</v>
      </c>
      <c r="DA1693">
        <v>0</v>
      </c>
      <c r="DB1693">
        <v>0</v>
      </c>
      <c r="DC1693">
        <v>20</v>
      </c>
      <c r="DD1693">
        <v>0</v>
      </c>
      <c r="DE1693">
        <v>0</v>
      </c>
      <c r="DF1693">
        <v>11.7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0.5</v>
      </c>
      <c r="DR1693">
        <v>2</v>
      </c>
      <c r="DS1693">
        <v>2</v>
      </c>
      <c r="DV1693" s="2"/>
      <c r="DZ1693" t="b">
        <v>1</v>
      </c>
      <c r="EA1693" s="2" t="s">
        <v>208</v>
      </c>
      <c r="ED1693" s="3">
        <v>46235</v>
      </c>
      <c r="EE1693" s="3">
        <v>46265</v>
      </c>
      <c r="EF1693" s="2" t="s">
        <v>173</v>
      </c>
      <c r="EG1693" t="b">
        <v>1</v>
      </c>
      <c r="EH1693" s="2" t="s">
        <v>174</v>
      </c>
      <c r="EK1693" s="2"/>
    </row>
    <row r="1694" spans="1:141" ht="15">
      <c r="A1694" s="3">
        <v>46235</v>
      </c>
      <c r="B1694">
        <v>7620</v>
      </c>
      <c r="D1694" s="2"/>
      <c r="E1694" t="s">
        <v>176</v>
      </c>
      <c r="F1694" s="2" t="s">
        <v>177</v>
      </c>
      <c r="G1694">
        <v>1</v>
      </c>
      <c r="H1694" s="3">
        <v>38544</v>
      </c>
      <c r="J1694">
        <v>110982</v>
      </c>
      <c r="K1694">
        <v>116482</v>
      </c>
      <c r="L1694">
        <v>138807.717</v>
      </c>
      <c r="M1694">
        <v>15</v>
      </c>
      <c r="N1694">
        <v>10</v>
      </c>
      <c r="O1694">
        <v>6</v>
      </c>
      <c r="P1694">
        <v>31</v>
      </c>
      <c r="Q1694">
        <v>100</v>
      </c>
      <c r="R1694">
        <v>100</v>
      </c>
      <c r="S1694">
        <v>4314277</v>
      </c>
      <c r="T1694">
        <v>862180</v>
      </c>
      <c r="U1694">
        <v>3452097</v>
      </c>
      <c r="V1694">
        <v>21</v>
      </c>
      <c r="W1694">
        <v>3440442</v>
      </c>
      <c r="X1694">
        <v>0</v>
      </c>
      <c r="Y1694">
        <v>0</v>
      </c>
      <c r="Z1694">
        <v>7500</v>
      </c>
      <c r="AA1694">
        <v>157500</v>
      </c>
      <c r="AB1694">
        <v>0</v>
      </c>
      <c r="AC1694">
        <v>0</v>
      </c>
      <c r="AD1694">
        <v>0</v>
      </c>
      <c r="AE1694">
        <v>165000</v>
      </c>
      <c r="AF1694">
        <v>0</v>
      </c>
      <c r="AG1694">
        <v>436807</v>
      </c>
      <c r="AH1694">
        <v>0</v>
      </c>
      <c r="AI1694">
        <v>52052</v>
      </c>
      <c r="AJ1694">
        <v>488860</v>
      </c>
      <c r="AK1694">
        <v>0</v>
      </c>
      <c r="AL1694">
        <v>0</v>
      </c>
      <c r="AM1694">
        <v>142624</v>
      </c>
      <c r="AN1694">
        <v>0</v>
      </c>
      <c r="AO1694">
        <v>25000</v>
      </c>
      <c r="AP1694">
        <v>656484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17351</v>
      </c>
      <c r="AZ1694">
        <v>0</v>
      </c>
      <c r="BA1694">
        <v>0</v>
      </c>
      <c r="BB1694">
        <v>35000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272010</v>
      </c>
      <c r="BN1694">
        <v>27200</v>
      </c>
      <c r="BO1694">
        <v>280960</v>
      </c>
      <c r="BP1694">
        <v>189430</v>
      </c>
      <c r="BQ1694">
        <v>38830</v>
      </c>
      <c r="BR1694">
        <v>10330</v>
      </c>
      <c r="BS1694">
        <v>40420</v>
      </c>
      <c r="BT1694">
        <v>0</v>
      </c>
      <c r="BU1694">
        <v>3000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163808.685</v>
      </c>
      <c r="CH1694">
        <v>31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5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20</v>
      </c>
      <c r="DA1694">
        <v>0</v>
      </c>
      <c r="DB1694">
        <v>2</v>
      </c>
      <c r="DC1694">
        <v>22</v>
      </c>
      <c r="DD1694">
        <v>0</v>
      </c>
      <c r="DE1694">
        <v>0</v>
      </c>
      <c r="DF1694">
        <v>13.7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2</v>
      </c>
      <c r="DR1694">
        <v>2</v>
      </c>
      <c r="DS1694">
        <v>2</v>
      </c>
      <c r="DV1694" s="2"/>
      <c r="DZ1694" t="b">
        <v>1</v>
      </c>
      <c r="EA1694" s="2" t="s">
        <v>208</v>
      </c>
      <c r="ED1694" s="3">
        <v>46235</v>
      </c>
      <c r="EE1694" s="3">
        <v>46265</v>
      </c>
      <c r="EF1694" s="2" t="s">
        <v>173</v>
      </c>
      <c r="EG1694" t="b">
        <v>1</v>
      </c>
      <c r="EH1694" s="2" t="s">
        <v>174</v>
      </c>
      <c r="EK1694" s="2"/>
    </row>
    <row r="1695" spans="1:141" ht="15">
      <c r="A1695" s="3">
        <v>46235</v>
      </c>
      <c r="B1695">
        <v>7620</v>
      </c>
      <c r="D1695" s="2"/>
      <c r="E1695" t="s">
        <v>179</v>
      </c>
      <c r="F1695" s="2" t="s">
        <v>180</v>
      </c>
      <c r="G1695">
        <v>17</v>
      </c>
      <c r="H1695" s="3">
        <v>41640</v>
      </c>
      <c r="J1695">
        <v>106734.966</v>
      </c>
      <c r="K1695">
        <v>110109.933</v>
      </c>
      <c r="L1695">
        <v>131214.337</v>
      </c>
      <c r="M1695">
        <v>15</v>
      </c>
      <c r="N1695">
        <v>10</v>
      </c>
      <c r="O1695">
        <v>6</v>
      </c>
      <c r="P1695">
        <v>31</v>
      </c>
      <c r="Q1695">
        <v>100</v>
      </c>
      <c r="R1695">
        <v>100</v>
      </c>
      <c r="S1695">
        <v>4034487</v>
      </c>
      <c r="T1695">
        <v>658487</v>
      </c>
      <c r="U1695">
        <v>3376000</v>
      </c>
      <c r="V1695">
        <v>12</v>
      </c>
      <c r="W1695">
        <v>3308783</v>
      </c>
      <c r="X1695">
        <v>0</v>
      </c>
      <c r="Y1695">
        <v>0</v>
      </c>
      <c r="Z1695">
        <v>11250</v>
      </c>
      <c r="AA1695">
        <v>90000</v>
      </c>
      <c r="AB1695">
        <v>0</v>
      </c>
      <c r="AC1695">
        <v>0</v>
      </c>
      <c r="AD1695">
        <v>0</v>
      </c>
      <c r="AE1695">
        <v>101250</v>
      </c>
      <c r="AF1695">
        <v>0</v>
      </c>
      <c r="AG1695">
        <v>412912</v>
      </c>
      <c r="AH1695">
        <v>0</v>
      </c>
      <c r="AI1695">
        <v>0</v>
      </c>
      <c r="AJ1695">
        <v>412912</v>
      </c>
      <c r="AK1695">
        <v>0</v>
      </c>
      <c r="AL1695">
        <v>0</v>
      </c>
      <c r="AM1695">
        <v>115140</v>
      </c>
      <c r="AN1695">
        <v>0</v>
      </c>
      <c r="AO1695">
        <v>25000</v>
      </c>
      <c r="AP1695">
        <v>553052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16402</v>
      </c>
      <c r="AZ1695">
        <v>0</v>
      </c>
      <c r="BA1695">
        <v>0</v>
      </c>
      <c r="BB1695">
        <v>55000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100850</v>
      </c>
      <c r="BN1695">
        <v>10080</v>
      </c>
      <c r="BO1695">
        <v>267370</v>
      </c>
      <c r="BP1695">
        <v>179480</v>
      </c>
      <c r="BQ1695">
        <v>36310</v>
      </c>
      <c r="BR1695">
        <v>9930</v>
      </c>
      <c r="BS1695">
        <v>38220</v>
      </c>
      <c r="BT1695">
        <v>10000</v>
      </c>
      <c r="BU1695">
        <v>6247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193270.228</v>
      </c>
      <c r="CH1695">
        <v>31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5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20</v>
      </c>
      <c r="DA1695">
        <v>0</v>
      </c>
      <c r="DB1695">
        <v>0</v>
      </c>
      <c r="DC1695">
        <v>20</v>
      </c>
      <c r="DD1695">
        <v>0</v>
      </c>
      <c r="DE1695">
        <v>0</v>
      </c>
      <c r="DF1695">
        <v>11.7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2</v>
      </c>
      <c r="DS1695">
        <v>2</v>
      </c>
      <c r="DV1695" s="2"/>
      <c r="DZ1695" t="b">
        <v>1</v>
      </c>
      <c r="EA1695" s="2" t="s">
        <v>208</v>
      </c>
      <c r="ED1695" s="3">
        <v>46235</v>
      </c>
      <c r="EE1695" s="3">
        <v>46265</v>
      </c>
      <c r="EF1695" s="2" t="s">
        <v>173</v>
      </c>
      <c r="EG1695" t="b">
        <v>1</v>
      </c>
      <c r="EH1695" s="2" t="s">
        <v>174</v>
      </c>
      <c r="EK1695" s="2"/>
    </row>
    <row r="1696" spans="1:141" ht="15">
      <c r="A1696" s="3">
        <v>46235</v>
      </c>
      <c r="B1696">
        <v>7620</v>
      </c>
      <c r="D1696" s="2"/>
      <c r="E1696" t="s">
        <v>179</v>
      </c>
      <c r="F1696" s="2" t="s">
        <v>180</v>
      </c>
      <c r="G1696">
        <v>17</v>
      </c>
      <c r="H1696" s="3">
        <v>41640</v>
      </c>
      <c r="J1696">
        <v>106734.966</v>
      </c>
      <c r="K1696">
        <v>109984.933</v>
      </c>
      <c r="L1696">
        <v>131065.379</v>
      </c>
      <c r="M1696">
        <v>15</v>
      </c>
      <c r="N1696">
        <v>10</v>
      </c>
      <c r="O1696">
        <v>6</v>
      </c>
      <c r="P1696">
        <v>31</v>
      </c>
      <c r="Q1696">
        <v>100</v>
      </c>
      <c r="R1696">
        <v>100</v>
      </c>
      <c r="S1696">
        <v>4346726</v>
      </c>
      <c r="T1696">
        <v>830726</v>
      </c>
      <c r="U1696">
        <v>3516000</v>
      </c>
      <c r="V1696">
        <v>12</v>
      </c>
      <c r="W1696">
        <v>3308783</v>
      </c>
      <c r="X1696">
        <v>0</v>
      </c>
      <c r="Y1696">
        <v>0</v>
      </c>
      <c r="Z1696">
        <v>7500</v>
      </c>
      <c r="AA1696">
        <v>90000</v>
      </c>
      <c r="AB1696">
        <v>0</v>
      </c>
      <c r="AC1696">
        <v>0</v>
      </c>
      <c r="AD1696">
        <v>0</v>
      </c>
      <c r="AE1696">
        <v>97500</v>
      </c>
      <c r="AF1696">
        <v>0</v>
      </c>
      <c r="AG1696">
        <v>412443</v>
      </c>
      <c r="AH1696">
        <v>0</v>
      </c>
      <c r="AI1696">
        <v>0</v>
      </c>
      <c r="AJ1696">
        <v>412443</v>
      </c>
      <c r="AK1696">
        <v>196598</v>
      </c>
      <c r="AL1696">
        <v>0</v>
      </c>
      <c r="AM1696">
        <v>230019</v>
      </c>
      <c r="AN1696">
        <v>0</v>
      </c>
      <c r="AO1696">
        <v>50000</v>
      </c>
      <c r="AP1696">
        <v>889060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16383</v>
      </c>
      <c r="AZ1696">
        <v>0</v>
      </c>
      <c r="BA1696">
        <v>0</v>
      </c>
      <c r="BB1696">
        <v>35000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238210</v>
      </c>
      <c r="BN1696">
        <v>23820</v>
      </c>
      <c r="BO1696">
        <v>287130</v>
      </c>
      <c r="BP1696">
        <v>194300</v>
      </c>
      <c r="BQ1696">
        <v>39120</v>
      </c>
      <c r="BR1696">
        <v>9930</v>
      </c>
      <c r="BS1696">
        <v>38180</v>
      </c>
      <c r="BT1696">
        <v>0</v>
      </c>
      <c r="BU1696">
        <v>36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189872</v>
      </c>
      <c r="CH1696">
        <v>31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10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20</v>
      </c>
      <c r="DA1696">
        <v>0</v>
      </c>
      <c r="DB1696">
        <v>0</v>
      </c>
      <c r="DC1696">
        <v>20</v>
      </c>
      <c r="DD1696">
        <v>8</v>
      </c>
      <c r="DE1696">
        <v>0</v>
      </c>
      <c r="DF1696">
        <v>23.4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0.5</v>
      </c>
      <c r="DR1696">
        <v>2</v>
      </c>
      <c r="DS1696">
        <v>2</v>
      </c>
      <c r="DV1696" s="2"/>
      <c r="DZ1696" t="b">
        <v>1</v>
      </c>
      <c r="EA1696" s="2" t="s">
        <v>208</v>
      </c>
      <c r="ED1696" s="3">
        <v>46235</v>
      </c>
      <c r="EE1696" s="3">
        <v>46265</v>
      </c>
      <c r="EF1696" s="2" t="s">
        <v>173</v>
      </c>
      <c r="EG1696" t="b">
        <v>1</v>
      </c>
      <c r="EH1696" s="2" t="s">
        <v>174</v>
      </c>
      <c r="EK1696" s="2"/>
    </row>
    <row r="1697" spans="1:141" ht="15">
      <c r="A1697" s="3">
        <v>46235</v>
      </c>
      <c r="B1697">
        <v>7620</v>
      </c>
      <c r="D1697" s="2"/>
      <c r="E1697" t="s">
        <v>179</v>
      </c>
      <c r="F1697" s="2" t="s">
        <v>180</v>
      </c>
      <c r="G1697">
        <v>14</v>
      </c>
      <c r="H1697" s="3">
        <v>41640</v>
      </c>
      <c r="J1697">
        <v>104784.966</v>
      </c>
      <c r="K1697">
        <v>107784.933</v>
      </c>
      <c r="L1697">
        <v>128443.712</v>
      </c>
      <c r="M1697">
        <v>15</v>
      </c>
      <c r="N1697">
        <v>10</v>
      </c>
      <c r="O1697">
        <v>6</v>
      </c>
      <c r="P1697">
        <v>31</v>
      </c>
      <c r="Q1697">
        <v>100</v>
      </c>
      <c r="R1697">
        <v>100</v>
      </c>
      <c r="S1697">
        <v>3983722</v>
      </c>
      <c r="T1697">
        <v>730370</v>
      </c>
      <c r="U1697">
        <v>3253352</v>
      </c>
      <c r="V1697">
        <v>12</v>
      </c>
      <c r="W1697">
        <v>3248333</v>
      </c>
      <c r="X1697">
        <v>0</v>
      </c>
      <c r="Y1697">
        <v>0</v>
      </c>
      <c r="Z1697">
        <v>0</v>
      </c>
      <c r="AA1697">
        <v>90000</v>
      </c>
      <c r="AB1697">
        <v>0</v>
      </c>
      <c r="AC1697">
        <v>0</v>
      </c>
      <c r="AD1697">
        <v>0</v>
      </c>
      <c r="AE1697">
        <v>90000</v>
      </c>
      <c r="AF1697">
        <v>0</v>
      </c>
      <c r="AG1697">
        <v>404193</v>
      </c>
      <c r="AH1697">
        <v>0</v>
      </c>
      <c r="AI1697">
        <v>48166</v>
      </c>
      <c r="AJ1697">
        <v>452359</v>
      </c>
      <c r="AK1697">
        <v>0</v>
      </c>
      <c r="AL1697">
        <v>0</v>
      </c>
      <c r="AM1697">
        <v>131975</v>
      </c>
      <c r="AN1697">
        <v>0</v>
      </c>
      <c r="AO1697">
        <v>25000</v>
      </c>
      <c r="AP1697">
        <v>609334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16055</v>
      </c>
      <c r="AZ1697">
        <v>0</v>
      </c>
      <c r="BA1697">
        <v>0</v>
      </c>
      <c r="BB1697">
        <v>20000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168690</v>
      </c>
      <c r="BN1697">
        <v>16860</v>
      </c>
      <c r="BO1697">
        <v>266850</v>
      </c>
      <c r="BP1697">
        <v>174950</v>
      </c>
      <c r="BQ1697">
        <v>35850</v>
      </c>
      <c r="BR1697">
        <v>9750</v>
      </c>
      <c r="BS1697">
        <v>37420</v>
      </c>
      <c r="BT1697">
        <v>0</v>
      </c>
      <c r="BU1697">
        <v>20000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182284.554</v>
      </c>
      <c r="CH1697">
        <v>31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5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20</v>
      </c>
      <c r="DA1697">
        <v>0</v>
      </c>
      <c r="DB1697">
        <v>2</v>
      </c>
      <c r="DC1697">
        <v>22</v>
      </c>
      <c r="DD1697">
        <v>0</v>
      </c>
      <c r="DE1697">
        <v>0</v>
      </c>
      <c r="DF1697">
        <v>13.7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2</v>
      </c>
      <c r="DS1697">
        <v>2</v>
      </c>
      <c r="DV1697" s="2"/>
      <c r="DZ1697" t="b">
        <v>1</v>
      </c>
      <c r="EA1697" s="2" t="s">
        <v>208</v>
      </c>
      <c r="ED1697" s="3">
        <v>46235</v>
      </c>
      <c r="EE1697" s="3">
        <v>46265</v>
      </c>
      <c r="EF1697" s="2" t="s">
        <v>173</v>
      </c>
      <c r="EG1697" t="b">
        <v>1</v>
      </c>
      <c r="EH1697" s="2" t="s">
        <v>174</v>
      </c>
      <c r="EK1697" s="2"/>
    </row>
    <row r="1698" spans="1:141" ht="15">
      <c r="A1698" s="3">
        <v>46235</v>
      </c>
      <c r="B1698">
        <v>7630</v>
      </c>
      <c r="D1698" s="2"/>
      <c r="E1698" t="s">
        <v>170</v>
      </c>
      <c r="F1698" s="2" t="s">
        <v>171</v>
      </c>
      <c r="G1698">
        <v>21</v>
      </c>
      <c r="H1698" s="3">
        <v>35339</v>
      </c>
      <c r="J1698">
        <v>144844.25599999999</v>
      </c>
      <c r="K1698">
        <v>152094.23300000001</v>
      </c>
      <c r="L1698">
        <v>181245.628</v>
      </c>
      <c r="M1698">
        <v>15</v>
      </c>
      <c r="N1698">
        <v>10</v>
      </c>
      <c r="O1698">
        <v>6</v>
      </c>
      <c r="P1698">
        <v>31</v>
      </c>
      <c r="Q1698">
        <v>100</v>
      </c>
      <c r="R1698">
        <v>100</v>
      </c>
      <c r="S1698">
        <v>5703766</v>
      </c>
      <c r="T1698">
        <v>1066790</v>
      </c>
      <c r="U1698">
        <v>4636976</v>
      </c>
      <c r="V1698">
        <v>29</v>
      </c>
      <c r="W1698">
        <v>4490171</v>
      </c>
      <c r="X1698">
        <v>0</v>
      </c>
      <c r="Y1698">
        <v>0</v>
      </c>
      <c r="Z1698">
        <v>0</v>
      </c>
      <c r="AA1698">
        <v>217500</v>
      </c>
      <c r="AB1698">
        <v>0</v>
      </c>
      <c r="AC1698">
        <v>0</v>
      </c>
      <c r="AD1698">
        <v>0</v>
      </c>
      <c r="AE1698">
        <v>217500</v>
      </c>
      <c r="AF1698">
        <v>0</v>
      </c>
      <c r="AG1698">
        <v>570353</v>
      </c>
      <c r="AH1698">
        <v>0</v>
      </c>
      <c r="AI1698">
        <v>0</v>
      </c>
      <c r="AJ1698">
        <v>570353</v>
      </c>
      <c r="AK1698">
        <v>0</v>
      </c>
      <c r="AL1698">
        <v>0</v>
      </c>
      <c r="AM1698">
        <v>318086</v>
      </c>
      <c r="AN1698">
        <v>0</v>
      </c>
      <c r="AO1698">
        <v>50000</v>
      </c>
      <c r="AP1698">
        <v>938439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22656</v>
      </c>
      <c r="AZ1698">
        <v>0</v>
      </c>
      <c r="BA1698">
        <v>0</v>
      </c>
      <c r="BB1698">
        <v>35000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338120</v>
      </c>
      <c r="BN1698">
        <v>33810</v>
      </c>
      <c r="BO1698">
        <v>313020</v>
      </c>
      <c r="BP1698">
        <v>256350</v>
      </c>
      <c r="BQ1698">
        <v>51330</v>
      </c>
      <c r="BR1698">
        <v>13470</v>
      </c>
      <c r="BS1698">
        <v>52780</v>
      </c>
      <c r="BT1698">
        <v>5000</v>
      </c>
      <c r="BU1698">
        <v>2910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260185.54300000001</v>
      </c>
      <c r="CH1698">
        <v>31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10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20</v>
      </c>
      <c r="DA1698">
        <v>0</v>
      </c>
      <c r="DB1698">
        <v>0</v>
      </c>
      <c r="DC1698">
        <v>20</v>
      </c>
      <c r="DD1698">
        <v>0</v>
      </c>
      <c r="DE1698">
        <v>0</v>
      </c>
      <c r="DF1698">
        <v>23.4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2</v>
      </c>
      <c r="DS1698">
        <v>2</v>
      </c>
      <c r="DV1698" s="2"/>
      <c r="DZ1698" t="b">
        <v>1</v>
      </c>
      <c r="EA1698" s="2" t="s">
        <v>209</v>
      </c>
      <c r="ED1698" s="3">
        <v>46235</v>
      </c>
      <c r="EE1698" s="3">
        <v>46265</v>
      </c>
      <c r="EF1698" s="2" t="s">
        <v>173</v>
      </c>
      <c r="EG1698" t="b">
        <v>1</v>
      </c>
      <c r="EH1698" s="2" t="s">
        <v>174</v>
      </c>
      <c r="EK1698" s="2"/>
    </row>
    <row r="1699" spans="1:141" ht="15">
      <c r="A1699" s="3">
        <v>46235</v>
      </c>
      <c r="B1699">
        <v>7630</v>
      </c>
      <c r="D1699" s="2"/>
      <c r="E1699" t="s">
        <v>176</v>
      </c>
      <c r="F1699" s="2" t="s">
        <v>177</v>
      </c>
      <c r="G1699">
        <v>5</v>
      </c>
      <c r="H1699" s="3">
        <v>38119</v>
      </c>
      <c r="J1699">
        <v>114476</v>
      </c>
      <c r="K1699">
        <v>120226</v>
      </c>
      <c r="L1699">
        <v>143269.31700000001</v>
      </c>
      <c r="M1699">
        <v>15</v>
      </c>
      <c r="N1699">
        <v>10</v>
      </c>
      <c r="O1699">
        <v>6</v>
      </c>
      <c r="P1699">
        <v>31</v>
      </c>
      <c r="Q1699">
        <v>100</v>
      </c>
      <c r="R1699">
        <v>100</v>
      </c>
      <c r="S1699">
        <v>4486462</v>
      </c>
      <c r="T1699">
        <v>761462</v>
      </c>
      <c r="U1699">
        <v>3725000</v>
      </c>
      <c r="V1699">
        <v>22</v>
      </c>
      <c r="W1699">
        <v>3548756</v>
      </c>
      <c r="X1699">
        <v>0</v>
      </c>
      <c r="Y1699">
        <v>0</v>
      </c>
      <c r="Z1699">
        <v>7500</v>
      </c>
      <c r="AA1699">
        <v>165000</v>
      </c>
      <c r="AB1699">
        <v>0</v>
      </c>
      <c r="AC1699">
        <v>0</v>
      </c>
      <c r="AD1699">
        <v>0</v>
      </c>
      <c r="AE1699">
        <v>172500</v>
      </c>
      <c r="AF1699">
        <v>0</v>
      </c>
      <c r="AG1699">
        <v>450847</v>
      </c>
      <c r="AH1699">
        <v>0</v>
      </c>
      <c r="AI1699">
        <v>53725</v>
      </c>
      <c r="AJ1699">
        <v>504573</v>
      </c>
      <c r="AK1699">
        <v>0</v>
      </c>
      <c r="AL1699">
        <v>0</v>
      </c>
      <c r="AM1699">
        <v>122065</v>
      </c>
      <c r="AN1699">
        <v>0</v>
      </c>
      <c r="AO1699">
        <v>20000</v>
      </c>
      <c r="AP1699">
        <v>646638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73568</v>
      </c>
      <c r="AZ1699">
        <v>0</v>
      </c>
      <c r="BA1699">
        <v>0</v>
      </c>
      <c r="BB1699">
        <v>45000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175600</v>
      </c>
      <c r="BN1699">
        <v>17560</v>
      </c>
      <c r="BO1699">
        <v>281720</v>
      </c>
      <c r="BP1699">
        <v>192250</v>
      </c>
      <c r="BQ1699">
        <v>40380</v>
      </c>
      <c r="BR1699">
        <v>10650</v>
      </c>
      <c r="BS1699">
        <v>41720</v>
      </c>
      <c r="BT1699">
        <v>1000</v>
      </c>
      <c r="BU1699">
        <v>582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203084.402</v>
      </c>
      <c r="CH1699">
        <v>31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4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20</v>
      </c>
      <c r="DA1699">
        <v>0</v>
      </c>
      <c r="DB1699">
        <v>2</v>
      </c>
      <c r="DC1699">
        <v>22</v>
      </c>
      <c r="DD1699">
        <v>0</v>
      </c>
      <c r="DE1699">
        <v>0</v>
      </c>
      <c r="DF1699">
        <v>11.36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3</v>
      </c>
      <c r="DR1699">
        <v>2</v>
      </c>
      <c r="DS1699">
        <v>2</v>
      </c>
      <c r="DV1699" s="2"/>
      <c r="DZ1699" t="b">
        <v>1</v>
      </c>
      <c r="EA1699" s="2" t="s">
        <v>209</v>
      </c>
      <c r="ED1699" s="3">
        <v>46235</v>
      </c>
      <c r="EE1699" s="3">
        <v>46265</v>
      </c>
      <c r="EF1699" s="2" t="s">
        <v>173</v>
      </c>
      <c r="EG1699" t="b">
        <v>1</v>
      </c>
      <c r="EH1699" s="2" t="s">
        <v>174</v>
      </c>
      <c r="EK1699" s="2"/>
    </row>
    <row r="1700" spans="1:141" ht="15">
      <c r="A1700" s="3">
        <v>46235</v>
      </c>
      <c r="B1700">
        <v>7630</v>
      </c>
      <c r="D1700" s="2"/>
      <c r="E1700" t="s">
        <v>176</v>
      </c>
      <c r="F1700" s="2" t="s">
        <v>177</v>
      </c>
      <c r="G1700">
        <v>16</v>
      </c>
      <c r="H1700" s="3">
        <v>38274</v>
      </c>
      <c r="J1700">
        <v>121577</v>
      </c>
      <c r="K1700">
        <v>127077</v>
      </c>
      <c r="L1700">
        <v>151433.42499999999</v>
      </c>
      <c r="M1700">
        <v>15</v>
      </c>
      <c r="N1700">
        <v>10</v>
      </c>
      <c r="O1700">
        <v>6</v>
      </c>
      <c r="P1700">
        <v>31</v>
      </c>
      <c r="Q1700">
        <v>100</v>
      </c>
      <c r="R1700">
        <v>100</v>
      </c>
      <c r="S1700">
        <v>4780119</v>
      </c>
      <c r="T1700">
        <v>970490</v>
      </c>
      <c r="U1700">
        <v>3809629</v>
      </c>
      <c r="V1700">
        <v>21</v>
      </c>
      <c r="W1700">
        <v>3768887</v>
      </c>
      <c r="X1700">
        <v>0</v>
      </c>
      <c r="Y1700">
        <v>0</v>
      </c>
      <c r="Z1700">
        <v>7500</v>
      </c>
      <c r="AA1700">
        <v>157500</v>
      </c>
      <c r="AB1700">
        <v>0</v>
      </c>
      <c r="AC1700">
        <v>0</v>
      </c>
      <c r="AD1700">
        <v>0</v>
      </c>
      <c r="AE1700">
        <v>165000</v>
      </c>
      <c r="AF1700">
        <v>0</v>
      </c>
      <c r="AG1700">
        <v>476538</v>
      </c>
      <c r="AH1700">
        <v>0</v>
      </c>
      <c r="AI1700">
        <v>0</v>
      </c>
      <c r="AJ1700">
        <v>476538</v>
      </c>
      <c r="AK1700">
        <v>0</v>
      </c>
      <c r="AL1700">
        <v>0</v>
      </c>
      <c r="AM1700">
        <v>265765</v>
      </c>
      <c r="AN1700">
        <v>0</v>
      </c>
      <c r="AO1700">
        <v>50000</v>
      </c>
      <c r="AP1700">
        <v>792303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18929</v>
      </c>
      <c r="AZ1700">
        <v>0</v>
      </c>
      <c r="BA1700">
        <v>0</v>
      </c>
      <c r="BB1700">
        <v>35000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314830</v>
      </c>
      <c r="BN1700">
        <v>31480</v>
      </c>
      <c r="BO1700">
        <v>313020</v>
      </c>
      <c r="BP1700">
        <v>212730</v>
      </c>
      <c r="BQ1700">
        <v>43020</v>
      </c>
      <c r="BR1700">
        <v>11310</v>
      </c>
      <c r="BS1700">
        <v>44100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219874.685</v>
      </c>
      <c r="CH1700">
        <v>31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10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20</v>
      </c>
      <c r="DA1700">
        <v>0</v>
      </c>
      <c r="DB1700">
        <v>0</v>
      </c>
      <c r="DC1700">
        <v>20</v>
      </c>
      <c r="DD1700">
        <v>0</v>
      </c>
      <c r="DE1700">
        <v>0</v>
      </c>
      <c r="DF1700">
        <v>23.4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2</v>
      </c>
      <c r="DS1700">
        <v>2</v>
      </c>
      <c r="DV1700" s="2"/>
      <c r="DZ1700" t="b">
        <v>1</v>
      </c>
      <c r="EA1700" s="2" t="s">
        <v>209</v>
      </c>
      <c r="ED1700" s="3">
        <v>46235</v>
      </c>
      <c r="EE1700" s="3">
        <v>46265</v>
      </c>
      <c r="EF1700" s="2" t="s">
        <v>173</v>
      </c>
      <c r="EG1700" t="b">
        <v>1</v>
      </c>
      <c r="EH1700" s="2" t="s">
        <v>174</v>
      </c>
      <c r="EK1700" s="2"/>
    </row>
    <row r="1701" spans="1:141" ht="15">
      <c r="A1701" s="3">
        <v>46235</v>
      </c>
      <c r="B1701">
        <v>7630</v>
      </c>
      <c r="D1701" s="2"/>
      <c r="E1701" t="s">
        <v>179</v>
      </c>
      <c r="F1701" s="2" t="s">
        <v>180</v>
      </c>
      <c r="G1701">
        <v>9</v>
      </c>
      <c r="H1701" s="3">
        <v>41821</v>
      </c>
      <c r="J1701">
        <v>101244.966</v>
      </c>
      <c r="K1701">
        <v>104494.933</v>
      </c>
      <c r="L1701">
        <v>124523.129</v>
      </c>
      <c r="M1701">
        <v>15</v>
      </c>
      <c r="N1701">
        <v>10</v>
      </c>
      <c r="O1701">
        <v>6</v>
      </c>
      <c r="P1701">
        <v>31</v>
      </c>
      <c r="Q1701">
        <v>100</v>
      </c>
      <c r="R1701">
        <v>100</v>
      </c>
      <c r="S1701">
        <v>3912051</v>
      </c>
      <c r="T1701">
        <v>739410</v>
      </c>
      <c r="U1701">
        <v>3172641</v>
      </c>
      <c r="V1701">
        <v>12</v>
      </c>
      <c r="W1701">
        <v>3138593</v>
      </c>
      <c r="X1701">
        <v>0</v>
      </c>
      <c r="Y1701">
        <v>0</v>
      </c>
      <c r="Z1701">
        <v>7500</v>
      </c>
      <c r="AA1701">
        <v>90000</v>
      </c>
      <c r="AB1701">
        <v>0</v>
      </c>
      <c r="AC1701">
        <v>0</v>
      </c>
      <c r="AD1701">
        <v>0</v>
      </c>
      <c r="AE1701">
        <v>97500</v>
      </c>
      <c r="AF1701">
        <v>0</v>
      </c>
      <c r="AG1701">
        <v>391855</v>
      </c>
      <c r="AH1701">
        <v>0</v>
      </c>
      <c r="AI1701">
        <v>0</v>
      </c>
      <c r="AJ1701">
        <v>391855</v>
      </c>
      <c r="AK1701">
        <v>0</v>
      </c>
      <c r="AL1701">
        <v>0</v>
      </c>
      <c r="AM1701">
        <v>218538</v>
      </c>
      <c r="AN1701">
        <v>0</v>
      </c>
      <c r="AO1701">
        <v>50000</v>
      </c>
      <c r="AP1701">
        <v>660393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15565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220130</v>
      </c>
      <c r="BN1701">
        <v>22010</v>
      </c>
      <c r="BO1701">
        <v>244720</v>
      </c>
      <c r="BP1701">
        <v>171650</v>
      </c>
      <c r="BQ1701">
        <v>35210</v>
      </c>
      <c r="BR1701">
        <v>9420</v>
      </c>
      <c r="BS1701">
        <v>36270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184562.891</v>
      </c>
      <c r="CH1701">
        <v>31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10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20</v>
      </c>
      <c r="DA1701">
        <v>0</v>
      </c>
      <c r="DB1701">
        <v>0</v>
      </c>
      <c r="DC1701">
        <v>20</v>
      </c>
      <c r="DD1701">
        <v>0</v>
      </c>
      <c r="DE1701">
        <v>0</v>
      </c>
      <c r="DF1701">
        <v>23.4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2</v>
      </c>
      <c r="DS1701">
        <v>2</v>
      </c>
      <c r="DV1701" s="2"/>
      <c r="DZ1701" t="b">
        <v>1</v>
      </c>
      <c r="EA1701" s="2" t="s">
        <v>209</v>
      </c>
      <c r="ED1701" s="3">
        <v>46235</v>
      </c>
      <c r="EE1701" s="3">
        <v>46265</v>
      </c>
      <c r="EF1701" s="2" t="s">
        <v>173</v>
      </c>
      <c r="EG1701" t="b">
        <v>1</v>
      </c>
      <c r="EH1701" s="2" t="s">
        <v>174</v>
      </c>
      <c r="EK1701" s="2"/>
    </row>
    <row r="1702" spans="1:141" ht="15">
      <c r="A1702" s="3">
        <v>46235</v>
      </c>
      <c r="B1702">
        <v>7710</v>
      </c>
      <c r="D1702" s="2"/>
      <c r="E1702" t="s">
        <v>176</v>
      </c>
      <c r="F1702" s="2" t="s">
        <v>177</v>
      </c>
      <c r="G1702">
        <v>18</v>
      </c>
      <c r="H1702" s="3">
        <v>36701</v>
      </c>
      <c r="J1702">
        <v>122474</v>
      </c>
      <c r="K1702">
        <v>129599</v>
      </c>
      <c r="L1702">
        <v>154438.80799999999</v>
      </c>
      <c r="M1702">
        <v>15</v>
      </c>
      <c r="N1702">
        <v>10</v>
      </c>
      <c r="O1702">
        <v>6</v>
      </c>
      <c r="P1702">
        <v>31</v>
      </c>
      <c r="Q1702">
        <v>100</v>
      </c>
      <c r="R1702">
        <v>100</v>
      </c>
      <c r="S1702">
        <v>7260489</v>
      </c>
      <c r="T1702">
        <v>1538489</v>
      </c>
      <c r="U1702">
        <v>5722000</v>
      </c>
      <c r="V1702">
        <v>26</v>
      </c>
      <c r="W1702">
        <v>3796694</v>
      </c>
      <c r="X1702">
        <v>0</v>
      </c>
      <c r="Y1702">
        <v>0</v>
      </c>
      <c r="Z1702">
        <v>18750</v>
      </c>
      <c r="AA1702">
        <v>195000</v>
      </c>
      <c r="AB1702">
        <v>0</v>
      </c>
      <c r="AC1702">
        <v>0</v>
      </c>
      <c r="AD1702">
        <v>0</v>
      </c>
      <c r="AE1702">
        <v>213750</v>
      </c>
      <c r="AF1702">
        <v>0</v>
      </c>
      <c r="AG1702">
        <v>485996</v>
      </c>
      <c r="AH1702">
        <v>0</v>
      </c>
      <c r="AI1702">
        <v>376444</v>
      </c>
      <c r="AJ1702">
        <v>862440</v>
      </c>
      <c r="AK1702">
        <v>1853265</v>
      </c>
      <c r="AL1702">
        <v>0</v>
      </c>
      <c r="AM1702">
        <v>410035</v>
      </c>
      <c r="AN1702">
        <v>0</v>
      </c>
      <c r="AO1702">
        <v>50000</v>
      </c>
      <c r="AP1702">
        <v>3175740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19305</v>
      </c>
      <c r="AZ1702">
        <v>0</v>
      </c>
      <c r="BA1702">
        <v>0</v>
      </c>
      <c r="BB1702">
        <v>55000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692760</v>
      </c>
      <c r="BN1702">
        <v>69270</v>
      </c>
      <c r="BO1702">
        <v>313020</v>
      </c>
      <c r="BP1702">
        <v>316260</v>
      </c>
      <c r="BQ1702">
        <v>65340</v>
      </c>
      <c r="BR1702">
        <v>11390</v>
      </c>
      <c r="BS1702">
        <v>44960</v>
      </c>
      <c r="BT1702">
        <v>17000</v>
      </c>
      <c r="BU1702">
        <v>8489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253342.533</v>
      </c>
      <c r="CH1702">
        <v>31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10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20</v>
      </c>
      <c r="DA1702">
        <v>0</v>
      </c>
      <c r="DB1702">
        <v>13</v>
      </c>
      <c r="DC1702">
        <v>33</v>
      </c>
      <c r="DD1702">
        <v>64</v>
      </c>
      <c r="DE1702">
        <v>0</v>
      </c>
      <c r="DF1702">
        <v>35.4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2</v>
      </c>
      <c r="DS1702">
        <v>2</v>
      </c>
      <c r="DV1702" s="2"/>
      <c r="DZ1702" t="b">
        <v>1</v>
      </c>
      <c r="EA1702" s="2" t="s">
        <v>210</v>
      </c>
      <c r="ED1702" s="3">
        <v>46235</v>
      </c>
      <c r="EE1702" s="3">
        <v>46265</v>
      </c>
      <c r="EF1702" s="2" t="s">
        <v>173</v>
      </c>
      <c r="EG1702" t="b">
        <v>1</v>
      </c>
      <c r="EH1702" s="2" t="s">
        <v>174</v>
      </c>
      <c r="EK1702" s="2"/>
    </row>
    <row r="1703" spans="1:141" ht="15">
      <c r="A1703" s="3">
        <v>46235</v>
      </c>
      <c r="B1703">
        <v>7710</v>
      </c>
      <c r="D1703" s="2"/>
      <c r="E1703" t="s">
        <v>176</v>
      </c>
      <c r="F1703" s="2" t="s">
        <v>177</v>
      </c>
      <c r="G1703">
        <v>15</v>
      </c>
      <c r="H1703" s="3">
        <v>37747</v>
      </c>
      <c r="J1703">
        <v>121088</v>
      </c>
      <c r="K1703">
        <v>127088</v>
      </c>
      <c r="L1703">
        <v>151446.533</v>
      </c>
      <c r="M1703">
        <v>15</v>
      </c>
      <c r="N1703">
        <v>10</v>
      </c>
      <c r="O1703">
        <v>6</v>
      </c>
      <c r="P1703">
        <v>31</v>
      </c>
      <c r="Q1703">
        <v>100</v>
      </c>
      <c r="R1703">
        <v>100</v>
      </c>
      <c r="S1703">
        <v>6118283</v>
      </c>
      <c r="T1703">
        <v>1238080</v>
      </c>
      <c r="U1703">
        <v>4880203</v>
      </c>
      <c r="V1703">
        <v>23</v>
      </c>
      <c r="W1703">
        <v>3753728</v>
      </c>
      <c r="X1703">
        <v>0</v>
      </c>
      <c r="Y1703">
        <v>0</v>
      </c>
      <c r="Z1703">
        <v>7500</v>
      </c>
      <c r="AA1703">
        <v>172500</v>
      </c>
      <c r="AB1703">
        <v>0</v>
      </c>
      <c r="AC1703">
        <v>0</v>
      </c>
      <c r="AD1703">
        <v>0</v>
      </c>
      <c r="AE1703">
        <v>180000</v>
      </c>
      <c r="AF1703">
        <v>0</v>
      </c>
      <c r="AG1703">
        <v>476580</v>
      </c>
      <c r="AH1703">
        <v>0</v>
      </c>
      <c r="AI1703">
        <v>28396</v>
      </c>
      <c r="AJ1703">
        <v>504976</v>
      </c>
      <c r="AK1703">
        <v>1363018</v>
      </c>
      <c r="AL1703">
        <v>0</v>
      </c>
      <c r="AM1703">
        <v>212630</v>
      </c>
      <c r="AN1703">
        <v>0</v>
      </c>
      <c r="AO1703">
        <v>40000</v>
      </c>
      <c r="AP1703">
        <v>2120624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18931</v>
      </c>
      <c r="AZ1703">
        <v>0</v>
      </c>
      <c r="BA1703">
        <v>0</v>
      </c>
      <c r="BB1703">
        <v>45000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508400</v>
      </c>
      <c r="BN1703">
        <v>50840</v>
      </c>
      <c r="BO1703">
        <v>291220</v>
      </c>
      <c r="BP1703">
        <v>259190</v>
      </c>
      <c r="BQ1703">
        <v>55060</v>
      </c>
      <c r="BR1703">
        <v>11270</v>
      </c>
      <c r="BS1703">
        <v>44100</v>
      </c>
      <c r="BT1703">
        <v>17000</v>
      </c>
      <c r="BU1703">
        <v>1000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201463.95699999999</v>
      </c>
      <c r="CH1703">
        <v>31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8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20</v>
      </c>
      <c r="DA1703">
        <v>0</v>
      </c>
      <c r="DB1703">
        <v>1</v>
      </c>
      <c r="DC1703">
        <v>21</v>
      </c>
      <c r="DD1703">
        <v>48</v>
      </c>
      <c r="DE1703">
        <v>0</v>
      </c>
      <c r="DF1703">
        <v>18.72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2</v>
      </c>
      <c r="DR1703">
        <v>2</v>
      </c>
      <c r="DS1703">
        <v>2</v>
      </c>
      <c r="DV1703" s="2"/>
      <c r="DZ1703" t="b">
        <v>1</v>
      </c>
      <c r="EA1703" s="2" t="s">
        <v>210</v>
      </c>
      <c r="ED1703" s="3">
        <v>46235</v>
      </c>
      <c r="EE1703" s="3">
        <v>46265</v>
      </c>
      <c r="EF1703" s="2" t="s">
        <v>173</v>
      </c>
      <c r="EG1703" t="b">
        <v>1</v>
      </c>
      <c r="EH1703" s="2" t="s">
        <v>174</v>
      </c>
      <c r="EK1703" s="2"/>
    </row>
    <row r="1704" spans="1:141" ht="15">
      <c r="A1704" s="3">
        <v>46235</v>
      </c>
      <c r="B1704">
        <v>7710</v>
      </c>
      <c r="D1704" s="2"/>
      <c r="E1704" t="s">
        <v>176</v>
      </c>
      <c r="F1704" s="2" t="s">
        <v>177</v>
      </c>
      <c r="G1704">
        <v>5</v>
      </c>
      <c r="H1704" s="3">
        <v>38061</v>
      </c>
      <c r="J1704">
        <v>114476</v>
      </c>
      <c r="K1704">
        <v>119976</v>
      </c>
      <c r="L1704">
        <v>142971.4</v>
      </c>
      <c r="M1704">
        <v>15</v>
      </c>
      <c r="N1704">
        <v>10</v>
      </c>
      <c r="O1704">
        <v>6</v>
      </c>
      <c r="P1704">
        <v>31</v>
      </c>
      <c r="Q1704">
        <v>100</v>
      </c>
      <c r="R1704">
        <v>100</v>
      </c>
      <c r="S1704">
        <v>6315606</v>
      </c>
      <c r="T1704">
        <v>1298230</v>
      </c>
      <c r="U1704">
        <v>5017376</v>
      </c>
      <c r="V1704">
        <v>22</v>
      </c>
      <c r="W1704">
        <v>3548756</v>
      </c>
      <c r="X1704">
        <v>0</v>
      </c>
      <c r="Y1704">
        <v>0</v>
      </c>
      <c r="Z1704">
        <v>0</v>
      </c>
      <c r="AA1704">
        <v>165000</v>
      </c>
      <c r="AB1704">
        <v>0</v>
      </c>
      <c r="AC1704">
        <v>0</v>
      </c>
      <c r="AD1704">
        <v>0</v>
      </c>
      <c r="AE1704">
        <v>165000</v>
      </c>
      <c r="AF1704">
        <v>0</v>
      </c>
      <c r="AG1704">
        <v>449910</v>
      </c>
      <c r="AH1704">
        <v>0</v>
      </c>
      <c r="AI1704">
        <v>241264</v>
      </c>
      <c r="AJ1704">
        <v>691174</v>
      </c>
      <c r="AK1704">
        <v>1501199</v>
      </c>
      <c r="AL1704">
        <v>0</v>
      </c>
      <c r="AM1704">
        <v>311606</v>
      </c>
      <c r="AN1704">
        <v>0</v>
      </c>
      <c r="AO1704">
        <v>45000</v>
      </c>
      <c r="AP1704">
        <v>2548979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17871</v>
      </c>
      <c r="AZ1704">
        <v>0</v>
      </c>
      <c r="BA1704">
        <v>0</v>
      </c>
      <c r="BB1704">
        <v>35000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516500</v>
      </c>
      <c r="BN1704">
        <v>51650</v>
      </c>
      <c r="BO1704">
        <v>313020</v>
      </c>
      <c r="BP1704">
        <v>275940</v>
      </c>
      <c r="BQ1704">
        <v>56840</v>
      </c>
      <c r="BR1704">
        <v>10650</v>
      </c>
      <c r="BS1704">
        <v>41630</v>
      </c>
      <c r="BT1704">
        <v>17000</v>
      </c>
      <c r="BU1704">
        <v>15000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217229.217</v>
      </c>
      <c r="CH1704">
        <v>31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9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20</v>
      </c>
      <c r="DA1704">
        <v>0</v>
      </c>
      <c r="DB1704">
        <v>9</v>
      </c>
      <c r="DC1704">
        <v>29</v>
      </c>
      <c r="DD1704">
        <v>56</v>
      </c>
      <c r="DE1704">
        <v>0</v>
      </c>
      <c r="DF1704">
        <v>29.06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1</v>
      </c>
      <c r="DR1704">
        <v>2</v>
      </c>
      <c r="DS1704">
        <v>2</v>
      </c>
      <c r="DV1704" s="2"/>
      <c r="DZ1704" t="b">
        <v>1</v>
      </c>
      <c r="EA1704" s="2" t="s">
        <v>210</v>
      </c>
      <c r="ED1704" s="3">
        <v>46235</v>
      </c>
      <c r="EE1704" s="3">
        <v>46265</v>
      </c>
      <c r="EF1704" s="2" t="s">
        <v>173</v>
      </c>
      <c r="EG1704" t="b">
        <v>1</v>
      </c>
      <c r="EH1704" s="2" t="s">
        <v>174</v>
      </c>
      <c r="EK1704" s="2"/>
    </row>
    <row r="1705" spans="1:141" ht="15">
      <c r="A1705" s="3">
        <v>46235</v>
      </c>
      <c r="B1705">
        <v>7710</v>
      </c>
      <c r="D1705" s="2"/>
      <c r="E1705" t="s">
        <v>176</v>
      </c>
      <c r="F1705" s="2" t="s">
        <v>177</v>
      </c>
      <c r="G1705">
        <v>3</v>
      </c>
      <c r="H1705" s="3">
        <v>38224</v>
      </c>
      <c r="J1705">
        <v>112762</v>
      </c>
      <c r="K1705">
        <v>118262</v>
      </c>
      <c r="L1705">
        <v>140928.883</v>
      </c>
      <c r="M1705">
        <v>15</v>
      </c>
      <c r="N1705">
        <v>10</v>
      </c>
      <c r="O1705">
        <v>6</v>
      </c>
      <c r="P1705">
        <v>31</v>
      </c>
      <c r="Q1705">
        <v>100</v>
      </c>
      <c r="R1705">
        <v>100</v>
      </c>
      <c r="S1705">
        <v>4924400</v>
      </c>
      <c r="T1705">
        <v>923710</v>
      </c>
      <c r="U1705">
        <v>4000690</v>
      </c>
      <c r="V1705">
        <v>22</v>
      </c>
      <c r="W1705">
        <v>3495622</v>
      </c>
      <c r="X1705">
        <v>0</v>
      </c>
      <c r="Y1705">
        <v>0</v>
      </c>
      <c r="Z1705">
        <v>0</v>
      </c>
      <c r="AA1705">
        <v>165000</v>
      </c>
      <c r="AB1705">
        <v>0</v>
      </c>
      <c r="AC1705">
        <v>0</v>
      </c>
      <c r="AD1705">
        <v>0</v>
      </c>
      <c r="AE1705">
        <v>165000</v>
      </c>
      <c r="AF1705">
        <v>0</v>
      </c>
      <c r="AG1705">
        <v>443482</v>
      </c>
      <c r="AH1705">
        <v>0</v>
      </c>
      <c r="AI1705">
        <v>343514</v>
      </c>
      <c r="AJ1705">
        <v>786996</v>
      </c>
      <c r="AK1705">
        <v>0</v>
      </c>
      <c r="AL1705">
        <v>0</v>
      </c>
      <c r="AM1705">
        <v>374166</v>
      </c>
      <c r="AN1705">
        <v>0</v>
      </c>
      <c r="AO1705">
        <v>50000</v>
      </c>
      <c r="AP1705">
        <v>1211162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17616</v>
      </c>
      <c r="AZ1705">
        <v>0</v>
      </c>
      <c r="BA1705">
        <v>0</v>
      </c>
      <c r="BB1705">
        <v>35000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257030</v>
      </c>
      <c r="BN1705">
        <v>25700</v>
      </c>
      <c r="BO1705">
        <v>307700</v>
      </c>
      <c r="BP1705">
        <v>237430</v>
      </c>
      <c r="BQ1705">
        <v>44320</v>
      </c>
      <c r="BR1705">
        <v>10490</v>
      </c>
      <c r="BS1705">
        <v>41040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203136.946</v>
      </c>
      <c r="CH1705">
        <v>31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10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20</v>
      </c>
      <c r="DA1705">
        <v>0</v>
      </c>
      <c r="DB1705">
        <v>13</v>
      </c>
      <c r="DC1705">
        <v>33</v>
      </c>
      <c r="DD1705">
        <v>0</v>
      </c>
      <c r="DE1705">
        <v>0</v>
      </c>
      <c r="DF1705">
        <v>35.4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2</v>
      </c>
      <c r="DS1705">
        <v>2</v>
      </c>
      <c r="DV1705" s="2"/>
      <c r="DZ1705" t="b">
        <v>1</v>
      </c>
      <c r="EA1705" s="2" t="s">
        <v>210</v>
      </c>
      <c r="ED1705" s="3">
        <v>46235</v>
      </c>
      <c r="EE1705" s="3">
        <v>46265</v>
      </c>
      <c r="EF1705" s="2" t="s">
        <v>173</v>
      </c>
      <c r="EG1705" t="b">
        <v>1</v>
      </c>
      <c r="EH1705" s="2" t="s">
        <v>174</v>
      </c>
      <c r="EK1705" s="2"/>
    </row>
    <row r="1706" spans="1:141" ht="15">
      <c r="A1706" s="3">
        <v>46235</v>
      </c>
      <c r="B1706">
        <v>7710</v>
      </c>
      <c r="D1706" s="2"/>
      <c r="E1706" t="s">
        <v>176</v>
      </c>
      <c r="F1706" s="2" t="s">
        <v>177</v>
      </c>
      <c r="G1706">
        <v>8</v>
      </c>
      <c r="H1706" s="3">
        <v>38274</v>
      </c>
      <c r="J1706">
        <v>116766</v>
      </c>
      <c r="K1706">
        <v>122391</v>
      </c>
      <c r="L1706">
        <v>145849.27499999999</v>
      </c>
      <c r="M1706">
        <v>15</v>
      </c>
      <c r="N1706">
        <v>10</v>
      </c>
      <c r="O1706">
        <v>6</v>
      </c>
      <c r="P1706">
        <v>31</v>
      </c>
      <c r="Q1706">
        <v>100</v>
      </c>
      <c r="R1706">
        <v>100</v>
      </c>
      <c r="S1706">
        <v>7040517</v>
      </c>
      <c r="T1706">
        <v>1357300</v>
      </c>
      <c r="U1706">
        <v>5683217</v>
      </c>
      <c r="V1706">
        <v>21</v>
      </c>
      <c r="W1706">
        <v>3619746</v>
      </c>
      <c r="X1706">
        <v>0</v>
      </c>
      <c r="Y1706">
        <v>0</v>
      </c>
      <c r="Z1706">
        <v>11250</v>
      </c>
      <c r="AA1706">
        <v>157500</v>
      </c>
      <c r="AB1706">
        <v>0</v>
      </c>
      <c r="AC1706">
        <v>0</v>
      </c>
      <c r="AD1706">
        <v>0</v>
      </c>
      <c r="AE1706">
        <v>168750</v>
      </c>
      <c r="AF1706">
        <v>0</v>
      </c>
      <c r="AG1706">
        <v>458966</v>
      </c>
      <c r="AH1706">
        <v>0</v>
      </c>
      <c r="AI1706">
        <v>519588</v>
      </c>
      <c r="AJ1706">
        <v>978554</v>
      </c>
      <c r="AK1706">
        <v>1750191</v>
      </c>
      <c r="AL1706">
        <v>0</v>
      </c>
      <c r="AM1706">
        <v>420045</v>
      </c>
      <c r="AN1706">
        <v>0</v>
      </c>
      <c r="AO1706">
        <v>50000</v>
      </c>
      <c r="AP1706">
        <v>3198790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18231</v>
      </c>
      <c r="AZ1706">
        <v>0</v>
      </c>
      <c r="BA1706">
        <v>0</v>
      </c>
      <c r="BB1706">
        <v>35000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541780</v>
      </c>
      <c r="BN1706">
        <v>54170</v>
      </c>
      <c r="BO1706">
        <v>313020</v>
      </c>
      <c r="BP1706">
        <v>310640</v>
      </c>
      <c r="BQ1706">
        <v>63360</v>
      </c>
      <c r="BR1706">
        <v>10860</v>
      </c>
      <c r="BS1706">
        <v>42470</v>
      </c>
      <c r="BT1706">
        <v>21000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243542.826</v>
      </c>
      <c r="CH1706">
        <v>31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10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20</v>
      </c>
      <c r="DA1706">
        <v>0</v>
      </c>
      <c r="DB1706">
        <v>19</v>
      </c>
      <c r="DC1706">
        <v>39</v>
      </c>
      <c r="DD1706">
        <v>64</v>
      </c>
      <c r="DE1706">
        <v>0</v>
      </c>
      <c r="DF1706">
        <v>38.4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2</v>
      </c>
      <c r="DS1706">
        <v>2</v>
      </c>
      <c r="DV1706" s="2"/>
      <c r="DZ1706" t="b">
        <v>1</v>
      </c>
      <c r="EA1706" s="2" t="s">
        <v>210</v>
      </c>
      <c r="ED1706" s="3">
        <v>46235</v>
      </c>
      <c r="EE1706" s="3">
        <v>46265</v>
      </c>
      <c r="EF1706" s="2" t="s">
        <v>173</v>
      </c>
      <c r="EG1706" t="b">
        <v>1</v>
      </c>
      <c r="EH1706" s="2" t="s">
        <v>174</v>
      </c>
      <c r="EK1706" s="2"/>
    </row>
    <row r="1707" spans="1:141" ht="15">
      <c r="A1707" s="3">
        <v>46235</v>
      </c>
      <c r="B1707">
        <v>7710</v>
      </c>
      <c r="D1707" s="2"/>
      <c r="E1707" t="s">
        <v>176</v>
      </c>
      <c r="F1707" s="2" t="s">
        <v>177</v>
      </c>
      <c r="G1707">
        <v>5</v>
      </c>
      <c r="H1707" s="3">
        <v>38516</v>
      </c>
      <c r="J1707">
        <v>114476</v>
      </c>
      <c r="K1707">
        <v>119976</v>
      </c>
      <c r="L1707">
        <v>142971.4</v>
      </c>
      <c r="M1707">
        <v>15</v>
      </c>
      <c r="N1707">
        <v>10</v>
      </c>
      <c r="O1707">
        <v>6</v>
      </c>
      <c r="P1707">
        <v>31</v>
      </c>
      <c r="Q1707">
        <v>100</v>
      </c>
      <c r="R1707">
        <v>100</v>
      </c>
      <c r="S1707">
        <v>5094146</v>
      </c>
      <c r="T1707">
        <v>935146</v>
      </c>
      <c r="U1707">
        <v>4159000</v>
      </c>
      <c r="V1707">
        <v>21</v>
      </c>
      <c r="W1707">
        <v>3548756</v>
      </c>
      <c r="X1707">
        <v>0</v>
      </c>
      <c r="Y1707">
        <v>0</v>
      </c>
      <c r="Z1707">
        <v>7500</v>
      </c>
      <c r="AA1707">
        <v>157500</v>
      </c>
      <c r="AB1707">
        <v>0</v>
      </c>
      <c r="AC1707">
        <v>0</v>
      </c>
      <c r="AD1707">
        <v>0</v>
      </c>
      <c r="AE1707">
        <v>165000</v>
      </c>
      <c r="AF1707">
        <v>0</v>
      </c>
      <c r="AG1707">
        <v>449910</v>
      </c>
      <c r="AH1707">
        <v>0</v>
      </c>
      <c r="AI1707">
        <v>0</v>
      </c>
      <c r="AJ1707">
        <v>449910</v>
      </c>
      <c r="AK1707">
        <v>643371</v>
      </c>
      <c r="AL1707">
        <v>0</v>
      </c>
      <c r="AM1707">
        <v>125457</v>
      </c>
      <c r="AN1707">
        <v>0</v>
      </c>
      <c r="AO1707">
        <v>25000</v>
      </c>
      <c r="AP1707">
        <v>1243738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71652</v>
      </c>
      <c r="AZ1707">
        <v>0</v>
      </c>
      <c r="BA1707">
        <v>0</v>
      </c>
      <c r="BB1707">
        <v>65000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261790</v>
      </c>
      <c r="BN1707">
        <v>26170</v>
      </c>
      <c r="BO1707">
        <v>312170</v>
      </c>
      <c r="BP1707">
        <v>226260</v>
      </c>
      <c r="BQ1707">
        <v>45850</v>
      </c>
      <c r="BR1707">
        <v>10650</v>
      </c>
      <c r="BS1707">
        <v>41630</v>
      </c>
      <c r="BT1707">
        <v>2000</v>
      </c>
      <c r="BU1707">
        <v>8626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216580.739</v>
      </c>
      <c r="CH1707">
        <v>31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5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20</v>
      </c>
      <c r="DA1707">
        <v>0</v>
      </c>
      <c r="DB1707">
        <v>0</v>
      </c>
      <c r="DC1707">
        <v>20</v>
      </c>
      <c r="DD1707">
        <v>24</v>
      </c>
      <c r="DE1707">
        <v>0</v>
      </c>
      <c r="DF1707">
        <v>11.7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0.5</v>
      </c>
      <c r="DR1707">
        <v>2</v>
      </c>
      <c r="DS1707">
        <v>2</v>
      </c>
      <c r="DV1707" s="2"/>
      <c r="DZ1707" t="b">
        <v>1</v>
      </c>
      <c r="EA1707" s="2" t="s">
        <v>210</v>
      </c>
      <c r="ED1707" s="3">
        <v>46235</v>
      </c>
      <c r="EE1707" s="3">
        <v>46265</v>
      </c>
      <c r="EF1707" s="2" t="s">
        <v>173</v>
      </c>
      <c r="EG1707" t="b">
        <v>1</v>
      </c>
      <c r="EH1707" s="2" t="s">
        <v>174</v>
      </c>
      <c r="EK1707" s="2"/>
    </row>
    <row r="1708" spans="1:141" ht="15">
      <c r="A1708" s="3">
        <v>46235</v>
      </c>
      <c r="B1708">
        <v>7710</v>
      </c>
      <c r="D1708" s="2"/>
      <c r="E1708" t="s">
        <v>176</v>
      </c>
      <c r="F1708" s="2" t="s">
        <v>177</v>
      </c>
      <c r="G1708">
        <v>1</v>
      </c>
      <c r="H1708" s="3">
        <v>38600</v>
      </c>
      <c r="J1708">
        <v>110982</v>
      </c>
      <c r="K1708">
        <v>116232</v>
      </c>
      <c r="L1708">
        <v>138509.79999999999</v>
      </c>
      <c r="M1708">
        <v>15</v>
      </c>
      <c r="N1708">
        <v>10</v>
      </c>
      <c r="O1708">
        <v>6</v>
      </c>
      <c r="P1708">
        <v>31</v>
      </c>
      <c r="Q1708">
        <v>100</v>
      </c>
      <c r="R1708">
        <v>100</v>
      </c>
      <c r="S1708">
        <v>4903679</v>
      </c>
      <c r="T1708">
        <v>988870</v>
      </c>
      <c r="U1708">
        <v>3914809</v>
      </c>
      <c r="V1708">
        <v>21</v>
      </c>
      <c r="W1708">
        <v>3440442</v>
      </c>
      <c r="X1708">
        <v>0</v>
      </c>
      <c r="Y1708">
        <v>0</v>
      </c>
      <c r="Z1708">
        <v>0</v>
      </c>
      <c r="AA1708">
        <v>157500</v>
      </c>
      <c r="AB1708">
        <v>0</v>
      </c>
      <c r="AC1708">
        <v>0</v>
      </c>
      <c r="AD1708">
        <v>0</v>
      </c>
      <c r="AE1708">
        <v>157500</v>
      </c>
      <c r="AF1708">
        <v>0</v>
      </c>
      <c r="AG1708">
        <v>435870</v>
      </c>
      <c r="AH1708">
        <v>0</v>
      </c>
      <c r="AI1708">
        <v>51941</v>
      </c>
      <c r="AJ1708">
        <v>487811</v>
      </c>
      <c r="AK1708">
        <v>623294</v>
      </c>
      <c r="AL1708">
        <v>0</v>
      </c>
      <c r="AM1708">
        <v>142318</v>
      </c>
      <c r="AN1708">
        <v>0</v>
      </c>
      <c r="AO1708">
        <v>25000</v>
      </c>
      <c r="AP1708">
        <v>1278423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17314</v>
      </c>
      <c r="AZ1708">
        <v>0</v>
      </c>
      <c r="BA1708">
        <v>0</v>
      </c>
      <c r="BB1708">
        <v>10000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332850</v>
      </c>
      <c r="BN1708">
        <v>33280</v>
      </c>
      <c r="BO1708">
        <v>310310</v>
      </c>
      <c r="BP1708">
        <v>215640</v>
      </c>
      <c r="BQ1708">
        <v>44130</v>
      </c>
      <c r="BR1708">
        <v>10330</v>
      </c>
      <c r="BS1708">
        <v>40330</v>
      </c>
      <c r="BT1708">
        <v>1000</v>
      </c>
      <c r="BU1708">
        <v>1000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216095.62</v>
      </c>
      <c r="CH1708">
        <v>31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5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20</v>
      </c>
      <c r="DA1708">
        <v>0</v>
      </c>
      <c r="DB1708">
        <v>2</v>
      </c>
      <c r="DC1708">
        <v>22</v>
      </c>
      <c r="DD1708">
        <v>24</v>
      </c>
      <c r="DE1708">
        <v>0</v>
      </c>
      <c r="DF1708">
        <v>13.7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0.5</v>
      </c>
      <c r="DR1708">
        <v>2</v>
      </c>
      <c r="DS1708">
        <v>2</v>
      </c>
      <c r="DV1708" s="2"/>
      <c r="DZ1708" t="b">
        <v>1</v>
      </c>
      <c r="EA1708" s="2" t="s">
        <v>210</v>
      </c>
      <c r="ED1708" s="3">
        <v>46235</v>
      </c>
      <c r="EE1708" s="3">
        <v>46265</v>
      </c>
      <c r="EF1708" s="2" t="s">
        <v>173</v>
      </c>
      <c r="EG1708" t="b">
        <v>1</v>
      </c>
      <c r="EH1708" s="2" t="s">
        <v>174</v>
      </c>
      <c r="EK1708" s="2"/>
    </row>
    <row r="1709" spans="1:141" ht="15">
      <c r="A1709" s="3">
        <v>46235</v>
      </c>
      <c r="B1709">
        <v>7710</v>
      </c>
      <c r="D1709" s="2"/>
      <c r="E1709" t="s">
        <v>176</v>
      </c>
      <c r="F1709" s="2" t="s">
        <v>177</v>
      </c>
      <c r="G1709">
        <v>3</v>
      </c>
      <c r="H1709" s="3">
        <v>38663</v>
      </c>
      <c r="J1709">
        <v>112762</v>
      </c>
      <c r="K1709">
        <v>118012</v>
      </c>
      <c r="L1709">
        <v>140630.967</v>
      </c>
      <c r="M1709">
        <v>15</v>
      </c>
      <c r="N1709">
        <v>10</v>
      </c>
      <c r="O1709">
        <v>6</v>
      </c>
      <c r="P1709">
        <v>31</v>
      </c>
      <c r="Q1709">
        <v>100</v>
      </c>
      <c r="R1709">
        <v>100</v>
      </c>
      <c r="S1709">
        <v>5597212</v>
      </c>
      <c r="T1709">
        <v>1007212</v>
      </c>
      <c r="U1709">
        <v>4590000</v>
      </c>
      <c r="V1709">
        <v>20</v>
      </c>
      <c r="W1709">
        <v>3495622</v>
      </c>
      <c r="X1709">
        <v>0</v>
      </c>
      <c r="Y1709">
        <v>0</v>
      </c>
      <c r="Z1709">
        <v>7500</v>
      </c>
      <c r="AA1709">
        <v>150000</v>
      </c>
      <c r="AB1709">
        <v>0</v>
      </c>
      <c r="AC1709">
        <v>0</v>
      </c>
      <c r="AD1709">
        <v>0</v>
      </c>
      <c r="AE1709">
        <v>157500</v>
      </c>
      <c r="AF1709">
        <v>0</v>
      </c>
      <c r="AG1709">
        <v>442545</v>
      </c>
      <c r="AH1709">
        <v>0</v>
      </c>
      <c r="AI1709">
        <v>158209</v>
      </c>
      <c r="AJ1709">
        <v>600754</v>
      </c>
      <c r="AK1709">
        <v>1054732</v>
      </c>
      <c r="AL1709">
        <v>0</v>
      </c>
      <c r="AM1709">
        <v>130364</v>
      </c>
      <c r="AN1709">
        <v>0</v>
      </c>
      <c r="AO1709">
        <v>20000</v>
      </c>
      <c r="AP1709">
        <v>1805850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83240</v>
      </c>
      <c r="AZ1709">
        <v>0</v>
      </c>
      <c r="BA1709">
        <v>0</v>
      </c>
      <c r="BB1709">
        <v>55000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310200</v>
      </c>
      <c r="BN1709">
        <v>31020</v>
      </c>
      <c r="BO1709">
        <v>300720</v>
      </c>
      <c r="BP1709">
        <v>241830</v>
      </c>
      <c r="BQ1709">
        <v>50370</v>
      </c>
      <c r="BR1709">
        <v>10490</v>
      </c>
      <c r="BS1709">
        <v>40950</v>
      </c>
      <c r="BT1709">
        <v>14000</v>
      </c>
      <c r="BU1709">
        <v>7632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190405.272</v>
      </c>
      <c r="CH1709">
        <v>31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4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20</v>
      </c>
      <c r="DA1709">
        <v>0</v>
      </c>
      <c r="DB1709">
        <v>6</v>
      </c>
      <c r="DC1709">
        <v>26</v>
      </c>
      <c r="DD1709">
        <v>40</v>
      </c>
      <c r="DE1709">
        <v>0</v>
      </c>
      <c r="DF1709">
        <v>12.36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1.5</v>
      </c>
      <c r="DR1709">
        <v>2</v>
      </c>
      <c r="DS1709">
        <v>2</v>
      </c>
      <c r="DV1709" s="2"/>
      <c r="DZ1709" t="b">
        <v>1</v>
      </c>
      <c r="EA1709" s="2" t="s">
        <v>210</v>
      </c>
      <c r="ED1709" s="3">
        <v>46235</v>
      </c>
      <c r="EE1709" s="3">
        <v>46265</v>
      </c>
      <c r="EF1709" s="2" t="s">
        <v>173</v>
      </c>
      <c r="EG1709" t="b">
        <v>1</v>
      </c>
      <c r="EH1709" s="2" t="s">
        <v>174</v>
      </c>
      <c r="EK1709" s="2"/>
    </row>
    <row r="1710" spans="1:141" ht="15">
      <c r="A1710" s="3">
        <v>46235</v>
      </c>
      <c r="B1710">
        <v>7710</v>
      </c>
      <c r="D1710" s="2"/>
      <c r="E1710" t="s">
        <v>179</v>
      </c>
      <c r="F1710" s="2" t="s">
        <v>180</v>
      </c>
      <c r="G1710">
        <v>14</v>
      </c>
      <c r="H1710" s="3">
        <v>38663</v>
      </c>
      <c r="J1710">
        <v>104784.966</v>
      </c>
      <c r="K1710">
        <v>110034.933</v>
      </c>
      <c r="L1710">
        <v>131124.962</v>
      </c>
      <c r="M1710">
        <v>15</v>
      </c>
      <c r="N1710">
        <v>10</v>
      </c>
      <c r="O1710">
        <v>6</v>
      </c>
      <c r="P1710">
        <v>31</v>
      </c>
      <c r="Q1710">
        <v>100</v>
      </c>
      <c r="R1710">
        <v>100</v>
      </c>
      <c r="S1710">
        <v>4029916</v>
      </c>
      <c r="T1710">
        <v>668290</v>
      </c>
      <c r="U1710">
        <v>3361626</v>
      </c>
      <c r="V1710">
        <v>20</v>
      </c>
      <c r="W1710">
        <v>3248333</v>
      </c>
      <c r="X1710">
        <v>0</v>
      </c>
      <c r="Y1710">
        <v>0</v>
      </c>
      <c r="Z1710">
        <v>7500</v>
      </c>
      <c r="AA1710">
        <v>150000</v>
      </c>
      <c r="AB1710">
        <v>0</v>
      </c>
      <c r="AC1710">
        <v>0</v>
      </c>
      <c r="AD1710">
        <v>0</v>
      </c>
      <c r="AE1710">
        <v>157500</v>
      </c>
      <c r="AF1710">
        <v>0</v>
      </c>
      <c r="AG1710">
        <v>412630</v>
      </c>
      <c r="AH1710">
        <v>0</v>
      </c>
      <c r="AI1710">
        <v>0</v>
      </c>
      <c r="AJ1710">
        <v>412630</v>
      </c>
      <c r="AK1710">
        <v>0</v>
      </c>
      <c r="AL1710">
        <v>0</v>
      </c>
      <c r="AM1710">
        <v>115062</v>
      </c>
      <c r="AN1710">
        <v>0</v>
      </c>
      <c r="AO1710">
        <v>25000</v>
      </c>
      <c r="AP1710">
        <v>552692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16391</v>
      </c>
      <c r="AZ1710">
        <v>0</v>
      </c>
      <c r="BA1710">
        <v>0</v>
      </c>
      <c r="BB1710">
        <v>55000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118100</v>
      </c>
      <c r="BN1710">
        <v>11810</v>
      </c>
      <c r="BO1710">
        <v>272980</v>
      </c>
      <c r="BP1710">
        <v>181200</v>
      </c>
      <c r="BQ1710">
        <v>36270</v>
      </c>
      <c r="BR1710">
        <v>9750</v>
      </c>
      <c r="BS1710">
        <v>38180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195961.04300000001</v>
      </c>
      <c r="CH1710">
        <v>31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5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20</v>
      </c>
      <c r="DA1710">
        <v>0</v>
      </c>
      <c r="DB1710">
        <v>0</v>
      </c>
      <c r="DC1710">
        <v>20</v>
      </c>
      <c r="DD1710">
        <v>0</v>
      </c>
      <c r="DE1710">
        <v>0</v>
      </c>
      <c r="DF1710">
        <v>11.7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2</v>
      </c>
      <c r="DS1710">
        <v>2</v>
      </c>
      <c r="DV1710" s="2"/>
      <c r="DZ1710" t="b">
        <v>1</v>
      </c>
      <c r="EA1710" s="2" t="s">
        <v>210</v>
      </c>
      <c r="ED1710" s="3">
        <v>46235</v>
      </c>
      <c r="EE1710" s="3">
        <v>46265</v>
      </c>
      <c r="EF1710" s="2" t="s">
        <v>173</v>
      </c>
      <c r="EG1710" t="b">
        <v>1</v>
      </c>
      <c r="EH1710" s="2" t="s">
        <v>174</v>
      </c>
      <c r="EK1710" s="2"/>
    </row>
    <row r="1711" spans="1:141" ht="15">
      <c r="A1711" s="3">
        <v>46235</v>
      </c>
      <c r="B1711">
        <v>7810</v>
      </c>
      <c r="D1711" s="2"/>
      <c r="E1711" t="s">
        <v>170</v>
      </c>
      <c r="F1711" s="2" t="s">
        <v>171</v>
      </c>
      <c r="G1711">
        <v>8</v>
      </c>
      <c r="H1711" s="3">
        <v>41610</v>
      </c>
      <c r="J1711">
        <v>136449.25599999999</v>
      </c>
      <c r="K1711">
        <v>139449.23300000001</v>
      </c>
      <c r="L1711">
        <v>166177.003</v>
      </c>
      <c r="M1711">
        <v>15</v>
      </c>
      <c r="N1711">
        <v>10</v>
      </c>
      <c r="O1711">
        <v>6</v>
      </c>
      <c r="P1711">
        <v>31</v>
      </c>
      <c r="Q1711">
        <v>100</v>
      </c>
      <c r="R1711">
        <v>100</v>
      </c>
      <c r="S1711">
        <v>6144959</v>
      </c>
      <c r="T1711">
        <v>1222590</v>
      </c>
      <c r="U1711">
        <v>4922369</v>
      </c>
      <c r="V1711">
        <v>12</v>
      </c>
      <c r="W1711">
        <v>4229926</v>
      </c>
      <c r="X1711">
        <v>0</v>
      </c>
      <c r="Y1711">
        <v>0</v>
      </c>
      <c r="Z1711">
        <v>0</v>
      </c>
      <c r="AA1711">
        <v>90000</v>
      </c>
      <c r="AB1711">
        <v>0</v>
      </c>
      <c r="AC1711">
        <v>0</v>
      </c>
      <c r="AD1711">
        <v>0</v>
      </c>
      <c r="AE1711">
        <v>90000</v>
      </c>
      <c r="AF1711">
        <v>0</v>
      </c>
      <c r="AG1711">
        <v>522934</v>
      </c>
      <c r="AH1711">
        <v>0</v>
      </c>
      <c r="AI1711">
        <v>498531</v>
      </c>
      <c r="AJ1711">
        <v>1021465</v>
      </c>
      <c r="AK1711">
        <v>747796</v>
      </c>
      <c r="AL1711">
        <v>0</v>
      </c>
      <c r="AM1711">
        <v>0</v>
      </c>
      <c r="AN1711">
        <v>0</v>
      </c>
      <c r="AO1711">
        <v>0</v>
      </c>
      <c r="AP1711">
        <v>1769261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20772</v>
      </c>
      <c r="AZ1711">
        <v>0</v>
      </c>
      <c r="BA1711">
        <v>0</v>
      </c>
      <c r="BB1711">
        <v>35000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477590</v>
      </c>
      <c r="BN1711">
        <v>47750</v>
      </c>
      <c r="BO1711">
        <v>313020</v>
      </c>
      <c r="BP1711">
        <v>267820</v>
      </c>
      <c r="BQ1711">
        <v>55300</v>
      </c>
      <c r="BR1711">
        <v>12690</v>
      </c>
      <c r="BS1711">
        <v>48420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237363.272</v>
      </c>
      <c r="CH1711">
        <v>31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20</v>
      </c>
      <c r="DA1711">
        <v>0</v>
      </c>
      <c r="DB1711">
        <v>16</v>
      </c>
      <c r="DC1711">
        <v>36</v>
      </c>
      <c r="DD1711">
        <v>24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1</v>
      </c>
      <c r="DR1711">
        <v>2</v>
      </c>
      <c r="DS1711">
        <v>2</v>
      </c>
      <c r="DV1711" s="2"/>
      <c r="DZ1711" t="b">
        <v>1</v>
      </c>
      <c r="EA1711" s="2" t="s">
        <v>211</v>
      </c>
      <c r="ED1711" s="3">
        <v>46235</v>
      </c>
      <c r="EE1711" s="3">
        <v>46265</v>
      </c>
      <c r="EF1711" s="2" t="s">
        <v>173</v>
      </c>
      <c r="EG1711" t="b">
        <v>1</v>
      </c>
      <c r="EH1711" s="2" t="s">
        <v>174</v>
      </c>
      <c r="EK1711" s="2"/>
    </row>
    <row r="1712" spans="1:141" ht="15">
      <c r="A1712" s="3">
        <v>46235</v>
      </c>
      <c r="B1712">
        <v>7810</v>
      </c>
      <c r="D1712" s="2"/>
      <c r="E1712" t="s">
        <v>176</v>
      </c>
      <c r="F1712" s="2" t="s">
        <v>177</v>
      </c>
      <c r="G1712">
        <v>1</v>
      </c>
      <c r="H1712" s="3">
        <v>41640</v>
      </c>
      <c r="J1712">
        <v>110982</v>
      </c>
      <c r="K1712">
        <v>114232</v>
      </c>
      <c r="L1712">
        <v>136126.467</v>
      </c>
      <c r="M1712">
        <v>15</v>
      </c>
      <c r="N1712">
        <v>10</v>
      </c>
      <c r="O1712">
        <v>6</v>
      </c>
      <c r="P1712">
        <v>31</v>
      </c>
      <c r="Q1712">
        <v>100</v>
      </c>
      <c r="R1712">
        <v>100</v>
      </c>
      <c r="S1712">
        <v>5254972</v>
      </c>
      <c r="T1712">
        <v>1014972</v>
      </c>
      <c r="U1712">
        <v>4240000</v>
      </c>
      <c r="V1712">
        <v>12</v>
      </c>
      <c r="W1712">
        <v>3440442</v>
      </c>
      <c r="X1712">
        <v>0</v>
      </c>
      <c r="Y1712">
        <v>0</v>
      </c>
      <c r="Z1712">
        <v>7500</v>
      </c>
      <c r="AA1712">
        <v>90000</v>
      </c>
      <c r="AB1712">
        <v>0</v>
      </c>
      <c r="AC1712">
        <v>0</v>
      </c>
      <c r="AD1712">
        <v>0</v>
      </c>
      <c r="AE1712">
        <v>97500</v>
      </c>
      <c r="AF1712">
        <v>0</v>
      </c>
      <c r="AG1712">
        <v>428370</v>
      </c>
      <c r="AH1712">
        <v>0</v>
      </c>
      <c r="AI1712">
        <v>510474</v>
      </c>
      <c r="AJ1712">
        <v>938844</v>
      </c>
      <c r="AK1712">
        <v>204189</v>
      </c>
      <c r="AL1712">
        <v>0</v>
      </c>
      <c r="AM1712">
        <v>466981</v>
      </c>
      <c r="AN1712">
        <v>0</v>
      </c>
      <c r="AO1712">
        <v>55000</v>
      </c>
      <c r="AP1712">
        <v>1665014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17016</v>
      </c>
      <c r="AZ1712">
        <v>0</v>
      </c>
      <c r="BA1712">
        <v>0</v>
      </c>
      <c r="BB1712">
        <v>35000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348180</v>
      </c>
      <c r="BN1712">
        <v>34810</v>
      </c>
      <c r="BO1712">
        <v>277920</v>
      </c>
      <c r="BP1712">
        <v>227540</v>
      </c>
      <c r="BQ1712">
        <v>47290</v>
      </c>
      <c r="BR1712">
        <v>10330</v>
      </c>
      <c r="BS1712">
        <v>39660</v>
      </c>
      <c r="BT1712">
        <v>0</v>
      </c>
      <c r="BU1712">
        <v>7242</v>
      </c>
      <c r="BV1712">
        <v>0</v>
      </c>
      <c r="BW1712">
        <v>0</v>
      </c>
      <c r="BX1712">
        <v>0</v>
      </c>
      <c r="BY1712">
        <v>22000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204242.217</v>
      </c>
      <c r="CH1712">
        <v>31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11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20</v>
      </c>
      <c r="DA1712">
        <v>0</v>
      </c>
      <c r="DB1712">
        <v>20</v>
      </c>
      <c r="DC1712">
        <v>40</v>
      </c>
      <c r="DD1712">
        <v>8</v>
      </c>
      <c r="DE1712">
        <v>0</v>
      </c>
      <c r="DF1712">
        <v>45.74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2</v>
      </c>
      <c r="DS1712">
        <v>2</v>
      </c>
      <c r="DV1712" s="2"/>
      <c r="DZ1712" t="b">
        <v>1</v>
      </c>
      <c r="EA1712" s="2" t="s">
        <v>211</v>
      </c>
      <c r="ED1712" s="3">
        <v>46235</v>
      </c>
      <c r="EE1712" s="3">
        <v>46265</v>
      </c>
      <c r="EF1712" s="2" t="s">
        <v>173</v>
      </c>
      <c r="EG1712" t="b">
        <v>1</v>
      </c>
      <c r="EH1712" s="2" t="s">
        <v>174</v>
      </c>
      <c r="EK1712" s="2"/>
    </row>
    <row r="1713" spans="1:141" ht="15">
      <c r="A1713" s="3">
        <v>46235</v>
      </c>
      <c r="B1713">
        <v>7810</v>
      </c>
      <c r="D1713" s="2"/>
      <c r="E1713" t="s">
        <v>176</v>
      </c>
      <c r="F1713" s="2" t="s">
        <v>177</v>
      </c>
      <c r="G1713">
        <v>11</v>
      </c>
      <c r="H1713" s="3">
        <v>37963</v>
      </c>
      <c r="J1713">
        <v>118803</v>
      </c>
      <c r="K1713">
        <v>124678</v>
      </c>
      <c r="L1713">
        <v>148574.617</v>
      </c>
      <c r="M1713">
        <v>15</v>
      </c>
      <c r="N1713">
        <v>10</v>
      </c>
      <c r="O1713">
        <v>6</v>
      </c>
      <c r="P1713">
        <v>31</v>
      </c>
      <c r="Q1713">
        <v>100</v>
      </c>
      <c r="R1713">
        <v>100</v>
      </c>
      <c r="S1713">
        <v>5689586</v>
      </c>
      <c r="T1713">
        <v>1117140</v>
      </c>
      <c r="U1713">
        <v>4572446</v>
      </c>
      <c r="V1713">
        <v>22</v>
      </c>
      <c r="W1713">
        <v>3682893</v>
      </c>
      <c r="X1713">
        <v>0</v>
      </c>
      <c r="Y1713">
        <v>0</v>
      </c>
      <c r="Z1713">
        <v>11250</v>
      </c>
      <c r="AA1713">
        <v>165000</v>
      </c>
      <c r="AB1713">
        <v>0</v>
      </c>
      <c r="AC1713">
        <v>0</v>
      </c>
      <c r="AD1713">
        <v>0</v>
      </c>
      <c r="AE1713">
        <v>176250</v>
      </c>
      <c r="AF1713">
        <v>0</v>
      </c>
      <c r="AG1713">
        <v>467542</v>
      </c>
      <c r="AH1713">
        <v>0</v>
      </c>
      <c r="AI1713">
        <v>278577</v>
      </c>
      <c r="AJ1713">
        <v>746119</v>
      </c>
      <c r="AK1713">
        <v>668585</v>
      </c>
      <c r="AL1713">
        <v>74287</v>
      </c>
      <c r="AM1713">
        <v>267880</v>
      </c>
      <c r="AN1713">
        <v>0</v>
      </c>
      <c r="AO1713">
        <v>30000</v>
      </c>
      <c r="AP1713">
        <v>1786871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18572</v>
      </c>
      <c r="AZ1713">
        <v>0</v>
      </c>
      <c r="BA1713">
        <v>0</v>
      </c>
      <c r="BB1713">
        <v>25000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404850</v>
      </c>
      <c r="BN1713">
        <v>40480</v>
      </c>
      <c r="BO1713">
        <v>313020</v>
      </c>
      <c r="BP1713">
        <v>252270</v>
      </c>
      <c r="BQ1713">
        <v>51210</v>
      </c>
      <c r="BR1713">
        <v>11050</v>
      </c>
      <c r="BS1713">
        <v>43260</v>
      </c>
      <c r="BT1713">
        <v>1000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232852.717</v>
      </c>
      <c r="CH1713">
        <v>31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6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20</v>
      </c>
      <c r="DA1713">
        <v>0</v>
      </c>
      <c r="DB1713">
        <v>10</v>
      </c>
      <c r="DC1713">
        <v>30</v>
      </c>
      <c r="DD1713">
        <v>24</v>
      </c>
      <c r="DE1713">
        <v>2</v>
      </c>
      <c r="DF1713">
        <v>24.04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2</v>
      </c>
      <c r="DS1713">
        <v>2</v>
      </c>
      <c r="DV1713" s="2"/>
      <c r="DZ1713" t="b">
        <v>1</v>
      </c>
      <c r="EA1713" s="2" t="s">
        <v>211</v>
      </c>
      <c r="ED1713" s="3">
        <v>46235</v>
      </c>
      <c r="EE1713" s="3">
        <v>46265</v>
      </c>
      <c r="EF1713" s="2" t="s">
        <v>173</v>
      </c>
      <c r="EG1713" t="b">
        <v>1</v>
      </c>
      <c r="EH1713" s="2" t="s">
        <v>174</v>
      </c>
      <c r="EK1713" s="2"/>
    </row>
    <row r="1714" spans="1:141" ht="15">
      <c r="A1714" s="3">
        <v>46235</v>
      </c>
      <c r="B1714">
        <v>7810</v>
      </c>
      <c r="D1714" s="2"/>
      <c r="E1714" t="s">
        <v>176</v>
      </c>
      <c r="F1714" s="2" t="s">
        <v>177</v>
      </c>
      <c r="G1714">
        <v>3</v>
      </c>
      <c r="H1714" s="3">
        <v>38600</v>
      </c>
      <c r="J1714">
        <v>112762</v>
      </c>
      <c r="K1714">
        <v>118262</v>
      </c>
      <c r="L1714">
        <v>140928.883</v>
      </c>
      <c r="M1714">
        <v>15</v>
      </c>
      <c r="N1714">
        <v>10</v>
      </c>
      <c r="O1714">
        <v>6</v>
      </c>
      <c r="P1714">
        <v>31</v>
      </c>
      <c r="Q1714">
        <v>100</v>
      </c>
      <c r="R1714">
        <v>100</v>
      </c>
      <c r="S1714">
        <v>5073109</v>
      </c>
      <c r="T1714">
        <v>1024780</v>
      </c>
      <c r="U1714">
        <v>4048329</v>
      </c>
      <c r="V1714">
        <v>21</v>
      </c>
      <c r="W1714">
        <v>3495622</v>
      </c>
      <c r="X1714">
        <v>0</v>
      </c>
      <c r="Y1714">
        <v>0</v>
      </c>
      <c r="Z1714">
        <v>7500</v>
      </c>
      <c r="AA1714">
        <v>157500</v>
      </c>
      <c r="AB1714">
        <v>0</v>
      </c>
      <c r="AC1714">
        <v>0</v>
      </c>
      <c r="AD1714">
        <v>0</v>
      </c>
      <c r="AE1714">
        <v>165000</v>
      </c>
      <c r="AF1714">
        <v>0</v>
      </c>
      <c r="AG1714">
        <v>443482</v>
      </c>
      <c r="AH1714">
        <v>0</v>
      </c>
      <c r="AI1714">
        <v>264241</v>
      </c>
      <c r="AJ1714">
        <v>707724</v>
      </c>
      <c r="AK1714">
        <v>422786</v>
      </c>
      <c r="AL1714">
        <v>0</v>
      </c>
      <c r="AM1714">
        <v>229361</v>
      </c>
      <c r="AN1714">
        <v>0</v>
      </c>
      <c r="AO1714">
        <v>25000</v>
      </c>
      <c r="AP1714">
        <v>1384871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17616</v>
      </c>
      <c r="AZ1714">
        <v>0</v>
      </c>
      <c r="BA1714">
        <v>0</v>
      </c>
      <c r="BB1714">
        <v>10000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356590</v>
      </c>
      <c r="BN1714">
        <v>35650</v>
      </c>
      <c r="BO1714">
        <v>313020</v>
      </c>
      <c r="BP1714">
        <v>220830</v>
      </c>
      <c r="BQ1714">
        <v>45660</v>
      </c>
      <c r="BR1714">
        <v>10490</v>
      </c>
      <c r="BS1714">
        <v>41040</v>
      </c>
      <c r="BT1714">
        <v>0</v>
      </c>
      <c r="BU1714">
        <v>1500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217870.304</v>
      </c>
      <c r="CH1714">
        <v>31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5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20</v>
      </c>
      <c r="DA1714">
        <v>0</v>
      </c>
      <c r="DB1714">
        <v>10</v>
      </c>
      <c r="DC1714">
        <v>30</v>
      </c>
      <c r="DD1714">
        <v>16</v>
      </c>
      <c r="DE1714">
        <v>0</v>
      </c>
      <c r="DF1714">
        <v>21.7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1</v>
      </c>
      <c r="DR1714">
        <v>2</v>
      </c>
      <c r="DS1714">
        <v>2</v>
      </c>
      <c r="DV1714" s="2"/>
      <c r="DZ1714" t="b">
        <v>1</v>
      </c>
      <c r="EA1714" s="2" t="s">
        <v>211</v>
      </c>
      <c r="ED1714" s="3">
        <v>46235</v>
      </c>
      <c r="EE1714" s="3">
        <v>46265</v>
      </c>
      <c r="EF1714" s="2" t="s">
        <v>173</v>
      </c>
      <c r="EG1714" t="b">
        <v>1</v>
      </c>
      <c r="EH1714" s="2" t="s">
        <v>174</v>
      </c>
      <c r="EK1714" s="2"/>
    </row>
    <row r="1715" spans="1:141" ht="15">
      <c r="A1715" s="3">
        <v>46235</v>
      </c>
      <c r="B1715">
        <v>7810</v>
      </c>
      <c r="D1715" s="2"/>
      <c r="E1715" t="s">
        <v>176</v>
      </c>
      <c r="F1715" s="2" t="s">
        <v>177</v>
      </c>
      <c r="G1715">
        <v>1</v>
      </c>
      <c r="H1715" s="3">
        <v>38950</v>
      </c>
      <c r="J1715">
        <v>110982</v>
      </c>
      <c r="K1715">
        <v>116232</v>
      </c>
      <c r="L1715">
        <v>138509.79999999999</v>
      </c>
      <c r="M1715">
        <v>15</v>
      </c>
      <c r="N1715">
        <v>10</v>
      </c>
      <c r="O1715">
        <v>6</v>
      </c>
      <c r="P1715">
        <v>31</v>
      </c>
      <c r="Q1715">
        <v>100</v>
      </c>
      <c r="R1715">
        <v>100</v>
      </c>
      <c r="S1715">
        <v>5235741</v>
      </c>
      <c r="T1715">
        <v>1066741</v>
      </c>
      <c r="U1715">
        <v>4169000</v>
      </c>
      <c r="V1715">
        <v>20</v>
      </c>
      <c r="W1715">
        <v>3440442</v>
      </c>
      <c r="X1715">
        <v>0</v>
      </c>
      <c r="Y1715">
        <v>0</v>
      </c>
      <c r="Z1715">
        <v>7500</v>
      </c>
      <c r="AA1715">
        <v>150000</v>
      </c>
      <c r="AB1715">
        <v>0</v>
      </c>
      <c r="AC1715">
        <v>0</v>
      </c>
      <c r="AD1715">
        <v>0</v>
      </c>
      <c r="AE1715">
        <v>157500</v>
      </c>
      <c r="AF1715">
        <v>0</v>
      </c>
      <c r="AG1715">
        <v>435870</v>
      </c>
      <c r="AH1715">
        <v>0</v>
      </c>
      <c r="AI1715">
        <v>467470</v>
      </c>
      <c r="AJ1715">
        <v>903340</v>
      </c>
      <c r="AK1715">
        <v>207764</v>
      </c>
      <c r="AL1715">
        <v>0</v>
      </c>
      <c r="AM1715">
        <v>454381</v>
      </c>
      <c r="AN1715">
        <v>0</v>
      </c>
      <c r="AO1715">
        <v>55000</v>
      </c>
      <c r="AP1715">
        <v>1620485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17314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403110</v>
      </c>
      <c r="BN1715">
        <v>40310</v>
      </c>
      <c r="BO1715">
        <v>282340</v>
      </c>
      <c r="BP1715">
        <v>225950</v>
      </c>
      <c r="BQ1715">
        <v>47120</v>
      </c>
      <c r="BR1715">
        <v>10330</v>
      </c>
      <c r="BS1715">
        <v>40330</v>
      </c>
      <c r="BT1715">
        <v>0</v>
      </c>
      <c r="BU1715">
        <v>501</v>
      </c>
      <c r="BV1715">
        <v>0</v>
      </c>
      <c r="BW1715">
        <v>0</v>
      </c>
      <c r="BX1715">
        <v>0</v>
      </c>
      <c r="BY1715">
        <v>16750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201928.63</v>
      </c>
      <c r="CH1715">
        <v>31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11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20</v>
      </c>
      <c r="DA1715">
        <v>0</v>
      </c>
      <c r="DB1715">
        <v>18</v>
      </c>
      <c r="DC1715">
        <v>38</v>
      </c>
      <c r="DD1715">
        <v>8</v>
      </c>
      <c r="DE1715">
        <v>0</v>
      </c>
      <c r="DF1715">
        <v>43.74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1</v>
      </c>
      <c r="DR1715">
        <v>2</v>
      </c>
      <c r="DS1715">
        <v>2</v>
      </c>
      <c r="DV1715" s="2"/>
      <c r="DZ1715" t="b">
        <v>1</v>
      </c>
      <c r="EA1715" s="2" t="s">
        <v>211</v>
      </c>
      <c r="ED1715" s="3">
        <v>46235</v>
      </c>
      <c r="EE1715" s="3">
        <v>46265</v>
      </c>
      <c r="EF1715" s="2" t="s">
        <v>173</v>
      </c>
      <c r="EG1715" t="b">
        <v>1</v>
      </c>
      <c r="EH1715" s="2" t="s">
        <v>174</v>
      </c>
      <c r="EK1715" s="2"/>
    </row>
    <row r="1716" spans="1:141" ht="15">
      <c r="A1716" s="3">
        <v>46235</v>
      </c>
      <c r="B1716">
        <v>7850</v>
      </c>
      <c r="D1716" s="2"/>
      <c r="E1716" t="s">
        <v>170</v>
      </c>
      <c r="F1716" s="2" t="s">
        <v>171</v>
      </c>
      <c r="G1716">
        <v>14</v>
      </c>
      <c r="H1716" s="3">
        <v>34645</v>
      </c>
      <c r="J1716">
        <v>141012.25599999999</v>
      </c>
      <c r="K1716">
        <v>149012.23300000001</v>
      </c>
      <c r="L1716">
        <v>177572.91099999999</v>
      </c>
      <c r="M1716">
        <v>20</v>
      </c>
      <c r="N1716">
        <v>10</v>
      </c>
      <c r="O1716">
        <v>1</v>
      </c>
      <c r="P1716">
        <v>31</v>
      </c>
      <c r="Q1716">
        <v>100</v>
      </c>
      <c r="R1716">
        <v>100</v>
      </c>
      <c r="S1716">
        <v>7055297</v>
      </c>
      <c r="T1716">
        <v>1419120</v>
      </c>
      <c r="U1716">
        <v>5636177</v>
      </c>
      <c r="V1716">
        <v>31</v>
      </c>
      <c r="W1716">
        <v>4371379</v>
      </c>
      <c r="X1716">
        <v>0</v>
      </c>
      <c r="Y1716">
        <v>0</v>
      </c>
      <c r="Z1716">
        <v>7500</v>
      </c>
      <c r="AA1716">
        <v>232500</v>
      </c>
      <c r="AB1716">
        <v>0</v>
      </c>
      <c r="AC1716">
        <v>0</v>
      </c>
      <c r="AD1716">
        <v>0</v>
      </c>
      <c r="AE1716">
        <v>240000</v>
      </c>
      <c r="AF1716">
        <v>0</v>
      </c>
      <c r="AG1716">
        <v>558795</v>
      </c>
      <c r="AH1716">
        <v>0</v>
      </c>
      <c r="AI1716">
        <v>732488</v>
      </c>
      <c r="AJ1716">
        <v>1291284</v>
      </c>
      <c r="AK1716">
        <v>1065437</v>
      </c>
      <c r="AL1716">
        <v>0</v>
      </c>
      <c r="AM1716">
        <v>0</v>
      </c>
      <c r="AN1716">
        <v>0</v>
      </c>
      <c r="AO1716">
        <v>0</v>
      </c>
      <c r="AP1716">
        <v>2356721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22197</v>
      </c>
      <c r="AZ1716">
        <v>0</v>
      </c>
      <c r="BA1716">
        <v>0</v>
      </c>
      <c r="BB1716">
        <v>65000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591810</v>
      </c>
      <c r="BN1716">
        <v>59180</v>
      </c>
      <c r="BO1716">
        <v>313020</v>
      </c>
      <c r="BP1716">
        <v>310790</v>
      </c>
      <c r="BQ1716">
        <v>63500</v>
      </c>
      <c r="BR1716">
        <v>13120</v>
      </c>
      <c r="BS1716">
        <v>51700</v>
      </c>
      <c r="BT1716">
        <v>11000</v>
      </c>
      <c r="BU1716">
        <v>5000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259904.902</v>
      </c>
      <c r="CH1716">
        <v>31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20</v>
      </c>
      <c r="DA1716">
        <v>0</v>
      </c>
      <c r="DB1716">
        <v>22</v>
      </c>
      <c r="DC1716">
        <v>42</v>
      </c>
      <c r="DD1716">
        <v>32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2</v>
      </c>
      <c r="DS1716">
        <v>2</v>
      </c>
      <c r="DV1716" s="2"/>
      <c r="DZ1716" t="b">
        <v>1</v>
      </c>
      <c r="EA1716" s="2" t="s">
        <v>212</v>
      </c>
      <c r="ED1716" s="3">
        <v>46235</v>
      </c>
      <c r="EE1716" s="3">
        <v>46265</v>
      </c>
      <c r="EF1716" s="2" t="s">
        <v>173</v>
      </c>
      <c r="EG1716" t="b">
        <v>1</v>
      </c>
      <c r="EH1716" s="2" t="s">
        <v>174</v>
      </c>
      <c r="EK1716" s="2"/>
    </row>
    <row r="1717" spans="1:141" ht="15">
      <c r="A1717" s="3">
        <v>46235</v>
      </c>
      <c r="B1717">
        <v>7850</v>
      </c>
      <c r="D1717" s="2"/>
      <c r="E1717" t="s">
        <v>170</v>
      </c>
      <c r="F1717" s="2" t="s">
        <v>171</v>
      </c>
      <c r="G1717">
        <v>9</v>
      </c>
      <c r="H1717" s="3">
        <v>35415</v>
      </c>
      <c r="J1717">
        <v>137261.25599999999</v>
      </c>
      <c r="K1717">
        <v>145636.23300000001</v>
      </c>
      <c r="L1717">
        <v>173549.845</v>
      </c>
      <c r="M1717">
        <v>15</v>
      </c>
      <c r="N1717">
        <v>10</v>
      </c>
      <c r="O1717">
        <v>6</v>
      </c>
      <c r="P1717">
        <v>31</v>
      </c>
      <c r="Q1717">
        <v>100</v>
      </c>
      <c r="R1717">
        <v>100</v>
      </c>
      <c r="S1717">
        <v>7435830</v>
      </c>
      <c r="T1717">
        <v>1652830</v>
      </c>
      <c r="U1717">
        <v>5783000</v>
      </c>
      <c r="V1717">
        <v>29</v>
      </c>
      <c r="W1717">
        <v>4255098</v>
      </c>
      <c r="X1717">
        <v>0</v>
      </c>
      <c r="Y1717">
        <v>0</v>
      </c>
      <c r="Z1717">
        <v>33750</v>
      </c>
      <c r="AA1717">
        <v>217500</v>
      </c>
      <c r="AB1717">
        <v>0</v>
      </c>
      <c r="AC1717">
        <v>0</v>
      </c>
      <c r="AD1717">
        <v>0</v>
      </c>
      <c r="AE1717">
        <v>251250</v>
      </c>
      <c r="AF1717">
        <v>0</v>
      </c>
      <c r="AG1717">
        <v>546135</v>
      </c>
      <c r="AH1717">
        <v>0</v>
      </c>
      <c r="AI1717">
        <v>504379</v>
      </c>
      <c r="AJ1717">
        <v>1050515</v>
      </c>
      <c r="AK1717">
        <v>1822273</v>
      </c>
      <c r="AL1717">
        <v>0</v>
      </c>
      <c r="AM1717">
        <v>0</v>
      </c>
      <c r="AN1717">
        <v>0</v>
      </c>
      <c r="AO1717">
        <v>0</v>
      </c>
      <c r="AP1717">
        <v>2872788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21694</v>
      </c>
      <c r="AZ1717">
        <v>0</v>
      </c>
      <c r="BA1717">
        <v>0</v>
      </c>
      <c r="BB1717">
        <v>25000</v>
      </c>
      <c r="BC1717">
        <v>0</v>
      </c>
      <c r="BD1717">
        <v>0</v>
      </c>
      <c r="BE1717">
        <v>10000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792740</v>
      </c>
      <c r="BN1717">
        <v>79270</v>
      </c>
      <c r="BO1717">
        <v>313020</v>
      </c>
      <c r="BP1717">
        <v>337110</v>
      </c>
      <c r="BQ1717">
        <v>66920</v>
      </c>
      <c r="BR1717">
        <v>12770</v>
      </c>
      <c r="BS1717">
        <v>50520</v>
      </c>
      <c r="BT1717">
        <v>0</v>
      </c>
      <c r="BU1717">
        <v>480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287172.20699999999</v>
      </c>
      <c r="CH1717">
        <v>31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20</v>
      </c>
      <c r="DA1717">
        <v>0</v>
      </c>
      <c r="DB1717">
        <v>15.5</v>
      </c>
      <c r="DC1717">
        <v>35.5</v>
      </c>
      <c r="DD1717">
        <v>56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2</v>
      </c>
      <c r="DS1717">
        <v>2</v>
      </c>
      <c r="DV1717" s="2"/>
      <c r="DZ1717" t="b">
        <v>1</v>
      </c>
      <c r="EA1717" s="2" t="s">
        <v>212</v>
      </c>
      <c r="ED1717" s="3">
        <v>46235</v>
      </c>
      <c r="EE1717" s="3">
        <v>46265</v>
      </c>
      <c r="EF1717" s="2" t="s">
        <v>173</v>
      </c>
      <c r="EG1717" t="b">
        <v>1</v>
      </c>
      <c r="EH1717" s="2" t="s">
        <v>174</v>
      </c>
      <c r="EK1717" s="2"/>
    </row>
    <row r="1718" spans="1:141" ht="15">
      <c r="A1718" s="3">
        <v>46235</v>
      </c>
      <c r="B1718">
        <v>7850</v>
      </c>
      <c r="D1718" s="2"/>
      <c r="E1718" t="s">
        <v>170</v>
      </c>
      <c r="F1718" s="2" t="s">
        <v>171</v>
      </c>
      <c r="G1718">
        <v>7</v>
      </c>
      <c r="H1718" s="3">
        <v>35737</v>
      </c>
      <c r="J1718">
        <v>135550.25599999999</v>
      </c>
      <c r="K1718">
        <v>142550.23300000001</v>
      </c>
      <c r="L1718">
        <v>169872.361</v>
      </c>
      <c r="M1718">
        <v>15</v>
      </c>
      <c r="N1718">
        <v>10</v>
      </c>
      <c r="O1718">
        <v>6</v>
      </c>
      <c r="P1718">
        <v>31</v>
      </c>
      <c r="Q1718">
        <v>100</v>
      </c>
      <c r="R1718">
        <v>100</v>
      </c>
      <c r="S1718">
        <v>7614024</v>
      </c>
      <c r="T1718">
        <v>1566024</v>
      </c>
      <c r="U1718">
        <v>6048000</v>
      </c>
      <c r="V1718">
        <v>26</v>
      </c>
      <c r="W1718">
        <v>4202057</v>
      </c>
      <c r="X1718">
        <v>0</v>
      </c>
      <c r="Y1718">
        <v>0</v>
      </c>
      <c r="Z1718">
        <v>15000</v>
      </c>
      <c r="AA1718">
        <v>195000</v>
      </c>
      <c r="AB1718">
        <v>0</v>
      </c>
      <c r="AC1718">
        <v>0</v>
      </c>
      <c r="AD1718">
        <v>0</v>
      </c>
      <c r="AE1718">
        <v>210000</v>
      </c>
      <c r="AF1718">
        <v>0</v>
      </c>
      <c r="AG1718">
        <v>534563</v>
      </c>
      <c r="AH1718">
        <v>0</v>
      </c>
      <c r="AI1718">
        <v>541468</v>
      </c>
      <c r="AJ1718">
        <v>1076031</v>
      </c>
      <c r="AK1718">
        <v>2038468</v>
      </c>
      <c r="AL1718">
        <v>21234</v>
      </c>
      <c r="AM1718">
        <v>0</v>
      </c>
      <c r="AN1718">
        <v>0</v>
      </c>
      <c r="AO1718">
        <v>0</v>
      </c>
      <c r="AP1718">
        <v>3135733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21234</v>
      </c>
      <c r="AZ1718">
        <v>0</v>
      </c>
      <c r="BA1718">
        <v>0</v>
      </c>
      <c r="BB1718">
        <v>45000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722540</v>
      </c>
      <c r="BN1718">
        <v>72250</v>
      </c>
      <c r="BO1718">
        <v>313020</v>
      </c>
      <c r="BP1718">
        <v>326850</v>
      </c>
      <c r="BQ1718">
        <v>68530</v>
      </c>
      <c r="BR1718">
        <v>12610</v>
      </c>
      <c r="BS1718">
        <v>49460</v>
      </c>
      <c r="BT1718">
        <v>0</v>
      </c>
      <c r="BU1718">
        <v>764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308337.87</v>
      </c>
      <c r="CH1718">
        <v>31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20</v>
      </c>
      <c r="DA1718">
        <v>0</v>
      </c>
      <c r="DB1718">
        <v>17</v>
      </c>
      <c r="DC1718">
        <v>37</v>
      </c>
      <c r="DD1718">
        <v>64</v>
      </c>
      <c r="DE1718">
        <v>0.5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2</v>
      </c>
      <c r="DS1718">
        <v>2</v>
      </c>
      <c r="DV1718" s="2"/>
      <c r="DZ1718" t="b">
        <v>1</v>
      </c>
      <c r="EA1718" s="2" t="s">
        <v>212</v>
      </c>
      <c r="ED1718" s="3">
        <v>46235</v>
      </c>
      <c r="EE1718" s="3">
        <v>46265</v>
      </c>
      <c r="EF1718" s="2" t="s">
        <v>173</v>
      </c>
      <c r="EG1718" t="b">
        <v>1</v>
      </c>
      <c r="EH1718" s="2" t="s">
        <v>174</v>
      </c>
      <c r="EK1718" s="2"/>
    </row>
    <row r="1719" spans="1:141" ht="15">
      <c r="A1719" s="3">
        <v>46235</v>
      </c>
      <c r="B1719">
        <v>7850</v>
      </c>
      <c r="D1719" s="2"/>
      <c r="E1719" t="s">
        <v>176</v>
      </c>
      <c r="F1719" s="2" t="s">
        <v>177</v>
      </c>
      <c r="G1719">
        <v>5</v>
      </c>
      <c r="H1719" s="3">
        <v>41640</v>
      </c>
      <c r="J1719">
        <v>114476</v>
      </c>
      <c r="K1719">
        <v>117726</v>
      </c>
      <c r="L1719">
        <v>140290.15</v>
      </c>
      <c r="M1719">
        <v>15</v>
      </c>
      <c r="N1719">
        <v>10</v>
      </c>
      <c r="O1719">
        <v>6</v>
      </c>
      <c r="P1719">
        <v>31</v>
      </c>
      <c r="Q1719">
        <v>100</v>
      </c>
      <c r="R1719">
        <v>100</v>
      </c>
      <c r="S1719">
        <v>4617008</v>
      </c>
      <c r="T1719">
        <v>897630</v>
      </c>
      <c r="U1719">
        <v>3719378</v>
      </c>
      <c r="V1719">
        <v>12</v>
      </c>
      <c r="W1719">
        <v>3548756</v>
      </c>
      <c r="X1719">
        <v>0</v>
      </c>
      <c r="Y1719">
        <v>0</v>
      </c>
      <c r="Z1719">
        <v>7500</v>
      </c>
      <c r="AA1719">
        <v>90000</v>
      </c>
      <c r="AB1719">
        <v>0</v>
      </c>
      <c r="AC1719">
        <v>0</v>
      </c>
      <c r="AD1719">
        <v>0</v>
      </c>
      <c r="AE1719">
        <v>97500</v>
      </c>
      <c r="AF1719">
        <v>0</v>
      </c>
      <c r="AG1719">
        <v>441472</v>
      </c>
      <c r="AH1719">
        <v>0</v>
      </c>
      <c r="AI1719">
        <v>157826</v>
      </c>
      <c r="AJ1719">
        <v>599298</v>
      </c>
      <c r="AK1719">
        <v>210435</v>
      </c>
      <c r="AL1719">
        <v>0</v>
      </c>
      <c r="AM1719">
        <v>98483</v>
      </c>
      <c r="AN1719">
        <v>0</v>
      </c>
      <c r="AO1719">
        <v>20000</v>
      </c>
      <c r="AP1719">
        <v>928216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17536</v>
      </c>
      <c r="AZ1719">
        <v>0</v>
      </c>
      <c r="BA1719">
        <v>0</v>
      </c>
      <c r="BB1719">
        <v>25000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272650</v>
      </c>
      <c r="BN1719">
        <v>27260</v>
      </c>
      <c r="BO1719">
        <v>300430</v>
      </c>
      <c r="BP1719">
        <v>204220</v>
      </c>
      <c r="BQ1719">
        <v>41550</v>
      </c>
      <c r="BR1719">
        <v>10650</v>
      </c>
      <c r="BS1719">
        <v>40870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214620.304</v>
      </c>
      <c r="CH1719">
        <v>31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4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20</v>
      </c>
      <c r="DA1719">
        <v>0</v>
      </c>
      <c r="DB1719">
        <v>6</v>
      </c>
      <c r="DC1719">
        <v>26</v>
      </c>
      <c r="DD1719">
        <v>8</v>
      </c>
      <c r="DE1719">
        <v>0</v>
      </c>
      <c r="DF1719">
        <v>9.36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2</v>
      </c>
      <c r="DS1719">
        <v>2</v>
      </c>
      <c r="DV1719" s="2"/>
      <c r="DZ1719" t="b">
        <v>1</v>
      </c>
      <c r="EA1719" s="2" t="s">
        <v>212</v>
      </c>
      <c r="ED1719" s="3">
        <v>46235</v>
      </c>
      <c r="EE1719" s="3">
        <v>46265</v>
      </c>
      <c r="EF1719" s="2" t="s">
        <v>173</v>
      </c>
      <c r="EG1719" t="b">
        <v>1</v>
      </c>
      <c r="EH1719" s="2" t="s">
        <v>174</v>
      </c>
      <c r="EK1719" s="2"/>
    </row>
    <row r="1720" spans="1:141" ht="15">
      <c r="A1720" s="3">
        <v>46235</v>
      </c>
      <c r="B1720">
        <v>7850</v>
      </c>
      <c r="D1720" s="2"/>
      <c r="E1720" t="s">
        <v>176</v>
      </c>
      <c r="F1720" s="2" t="s">
        <v>177</v>
      </c>
      <c r="G1720">
        <v>11</v>
      </c>
      <c r="H1720" s="3">
        <v>35679</v>
      </c>
      <c r="J1720">
        <v>118803</v>
      </c>
      <c r="K1720">
        <v>125553</v>
      </c>
      <c r="L1720">
        <v>149617.32500000001</v>
      </c>
      <c r="M1720">
        <v>15</v>
      </c>
      <c r="N1720">
        <v>10</v>
      </c>
      <c r="O1720">
        <v>6</v>
      </c>
      <c r="P1720">
        <v>31</v>
      </c>
      <c r="Q1720">
        <v>100</v>
      </c>
      <c r="R1720">
        <v>100</v>
      </c>
      <c r="S1720">
        <v>5684594</v>
      </c>
      <c r="T1720">
        <v>1131594</v>
      </c>
      <c r="U1720">
        <v>4553000</v>
      </c>
      <c r="V1720">
        <v>26</v>
      </c>
      <c r="W1720">
        <v>3682893</v>
      </c>
      <c r="X1720">
        <v>0</v>
      </c>
      <c r="Y1720">
        <v>0</v>
      </c>
      <c r="Z1720">
        <v>7500</v>
      </c>
      <c r="AA1720">
        <v>195000</v>
      </c>
      <c r="AB1720">
        <v>0</v>
      </c>
      <c r="AC1720">
        <v>0</v>
      </c>
      <c r="AD1720">
        <v>0</v>
      </c>
      <c r="AE1720">
        <v>202500</v>
      </c>
      <c r="AF1720">
        <v>0</v>
      </c>
      <c r="AG1720">
        <v>470823</v>
      </c>
      <c r="AH1720">
        <v>0</v>
      </c>
      <c r="AI1720">
        <v>224425</v>
      </c>
      <c r="AJ1720">
        <v>695249</v>
      </c>
      <c r="AK1720">
        <v>897703</v>
      </c>
      <c r="AL1720">
        <v>0</v>
      </c>
      <c r="AM1720">
        <v>157547</v>
      </c>
      <c r="AN1720">
        <v>0</v>
      </c>
      <c r="AO1720">
        <v>30000</v>
      </c>
      <c r="AP1720">
        <v>1780499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18702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418720</v>
      </c>
      <c r="BN1720">
        <v>41870</v>
      </c>
      <c r="BO1720">
        <v>313020</v>
      </c>
      <c r="BP1720">
        <v>251220</v>
      </c>
      <c r="BQ1720">
        <v>51160</v>
      </c>
      <c r="BR1720">
        <v>11050</v>
      </c>
      <c r="BS1720">
        <v>43560</v>
      </c>
      <c r="BT1720">
        <v>0</v>
      </c>
      <c r="BU1720">
        <v>994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238568.88</v>
      </c>
      <c r="CH1720">
        <v>31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6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20</v>
      </c>
      <c r="DA1720">
        <v>0</v>
      </c>
      <c r="DB1720">
        <v>8</v>
      </c>
      <c r="DC1720">
        <v>28</v>
      </c>
      <c r="DD1720">
        <v>32</v>
      </c>
      <c r="DE1720">
        <v>0</v>
      </c>
      <c r="DF1720">
        <v>14.04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2</v>
      </c>
      <c r="DR1720">
        <v>2</v>
      </c>
      <c r="DS1720">
        <v>2</v>
      </c>
      <c r="DV1720" s="2"/>
      <c r="DZ1720" t="b">
        <v>1</v>
      </c>
      <c r="EA1720" s="2" t="s">
        <v>212</v>
      </c>
      <c r="ED1720" s="3">
        <v>46235</v>
      </c>
      <c r="EE1720" s="3">
        <v>46265</v>
      </c>
      <c r="EF1720" s="2" t="s">
        <v>173</v>
      </c>
      <c r="EG1720" t="b">
        <v>1</v>
      </c>
      <c r="EH1720" s="2" t="s">
        <v>174</v>
      </c>
      <c r="EK1720" s="2"/>
    </row>
    <row r="1721" spans="1:141" ht="15">
      <c r="A1721" s="3">
        <v>46235</v>
      </c>
      <c r="B1721">
        <v>7850</v>
      </c>
      <c r="D1721" s="2"/>
      <c r="E1721" t="s">
        <v>176</v>
      </c>
      <c r="F1721" s="2" t="s">
        <v>177</v>
      </c>
      <c r="G1721">
        <v>9</v>
      </c>
      <c r="H1721" s="3">
        <v>37082</v>
      </c>
      <c r="J1721">
        <v>117499</v>
      </c>
      <c r="K1721">
        <v>124624</v>
      </c>
      <c r="L1721">
        <v>148510.26699999999</v>
      </c>
      <c r="M1721">
        <v>15</v>
      </c>
      <c r="N1721">
        <v>10</v>
      </c>
      <c r="O1721">
        <v>6</v>
      </c>
      <c r="P1721">
        <v>31</v>
      </c>
      <c r="Q1721">
        <v>100</v>
      </c>
      <c r="R1721">
        <v>100</v>
      </c>
      <c r="S1721">
        <v>5521666</v>
      </c>
      <c r="T1721">
        <v>1106666</v>
      </c>
      <c r="U1721">
        <v>4415000</v>
      </c>
      <c r="V1721">
        <v>25</v>
      </c>
      <c r="W1721">
        <v>3642469</v>
      </c>
      <c r="X1721">
        <v>0</v>
      </c>
      <c r="Y1721">
        <v>0</v>
      </c>
      <c r="Z1721">
        <v>26250</v>
      </c>
      <c r="AA1721">
        <v>187500</v>
      </c>
      <c r="AB1721">
        <v>0</v>
      </c>
      <c r="AC1721">
        <v>0</v>
      </c>
      <c r="AD1721">
        <v>0</v>
      </c>
      <c r="AE1721">
        <v>213750</v>
      </c>
      <c r="AF1721">
        <v>0</v>
      </c>
      <c r="AG1721">
        <v>467340</v>
      </c>
      <c r="AH1721">
        <v>0</v>
      </c>
      <c r="AI1721">
        <v>139228</v>
      </c>
      <c r="AJ1721">
        <v>606568</v>
      </c>
      <c r="AK1721">
        <v>891061</v>
      </c>
      <c r="AL1721">
        <v>0</v>
      </c>
      <c r="AM1721">
        <v>104254</v>
      </c>
      <c r="AN1721">
        <v>0</v>
      </c>
      <c r="AO1721">
        <v>20000</v>
      </c>
      <c r="AP1721">
        <v>1621883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18564</v>
      </c>
      <c r="AZ1721">
        <v>0</v>
      </c>
      <c r="BA1721">
        <v>0</v>
      </c>
      <c r="BB1721">
        <v>25000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401750</v>
      </c>
      <c r="BN1721">
        <v>40170</v>
      </c>
      <c r="BO1721">
        <v>313020</v>
      </c>
      <c r="BP1721">
        <v>234720</v>
      </c>
      <c r="BQ1721">
        <v>49690</v>
      </c>
      <c r="BR1721">
        <v>10930</v>
      </c>
      <c r="BS1721">
        <v>43230</v>
      </c>
      <c r="BT1721">
        <v>13000</v>
      </c>
      <c r="BU1721">
        <v>156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238014.728</v>
      </c>
      <c r="CH1721">
        <v>31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4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20</v>
      </c>
      <c r="DA1721">
        <v>0</v>
      </c>
      <c r="DB1721">
        <v>5</v>
      </c>
      <c r="DC1721">
        <v>25</v>
      </c>
      <c r="DD1721">
        <v>32</v>
      </c>
      <c r="DE1721">
        <v>0</v>
      </c>
      <c r="DF1721">
        <v>9.36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2</v>
      </c>
      <c r="DS1721">
        <v>2</v>
      </c>
      <c r="DV1721" s="2"/>
      <c r="DZ1721" t="b">
        <v>1</v>
      </c>
      <c r="EA1721" s="2" t="s">
        <v>212</v>
      </c>
      <c r="ED1721" s="3">
        <v>46235</v>
      </c>
      <c r="EE1721" s="3">
        <v>46265</v>
      </c>
      <c r="EF1721" s="2" t="s">
        <v>173</v>
      </c>
      <c r="EG1721" t="b">
        <v>1</v>
      </c>
      <c r="EH1721" s="2" t="s">
        <v>174</v>
      </c>
      <c r="EK1721" s="2"/>
    </row>
    <row r="1722" spans="1:141" ht="15">
      <c r="A1722" s="3">
        <v>46235</v>
      </c>
      <c r="B1722">
        <v>7850</v>
      </c>
      <c r="D1722" s="2"/>
      <c r="E1722" t="s">
        <v>176</v>
      </c>
      <c r="F1722" s="2" t="s">
        <v>177</v>
      </c>
      <c r="G1722">
        <v>16</v>
      </c>
      <c r="H1722" s="3">
        <v>37391</v>
      </c>
      <c r="J1722">
        <v>121577</v>
      </c>
      <c r="K1722">
        <v>128327</v>
      </c>
      <c r="L1722">
        <v>152923.008</v>
      </c>
      <c r="M1722">
        <v>15</v>
      </c>
      <c r="N1722">
        <v>10</v>
      </c>
      <c r="O1722">
        <v>6</v>
      </c>
      <c r="P1722">
        <v>31</v>
      </c>
      <c r="Q1722">
        <v>100</v>
      </c>
      <c r="R1722">
        <v>100</v>
      </c>
      <c r="S1722">
        <v>6727808</v>
      </c>
      <c r="T1722">
        <v>1465808</v>
      </c>
      <c r="U1722">
        <v>5262000</v>
      </c>
      <c r="V1722">
        <v>24</v>
      </c>
      <c r="W1722">
        <v>3768887</v>
      </c>
      <c r="X1722">
        <v>0</v>
      </c>
      <c r="Y1722">
        <v>0</v>
      </c>
      <c r="Z1722">
        <v>22500</v>
      </c>
      <c r="AA1722">
        <v>180000</v>
      </c>
      <c r="AB1722">
        <v>0</v>
      </c>
      <c r="AC1722">
        <v>0</v>
      </c>
      <c r="AD1722">
        <v>0</v>
      </c>
      <c r="AE1722">
        <v>202500</v>
      </c>
      <c r="AF1722">
        <v>0</v>
      </c>
      <c r="AG1722">
        <v>481226</v>
      </c>
      <c r="AH1722">
        <v>0</v>
      </c>
      <c r="AI1722">
        <v>516115</v>
      </c>
      <c r="AJ1722">
        <v>997341</v>
      </c>
      <c r="AK1722">
        <v>1376307</v>
      </c>
      <c r="AL1722">
        <v>0</v>
      </c>
      <c r="AM1722">
        <v>298658</v>
      </c>
      <c r="AN1722">
        <v>0</v>
      </c>
      <c r="AO1722">
        <v>30000</v>
      </c>
      <c r="AP1722">
        <v>2702306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19115</v>
      </c>
      <c r="AZ1722">
        <v>0</v>
      </c>
      <c r="BA1722">
        <v>0</v>
      </c>
      <c r="BB1722">
        <v>25000</v>
      </c>
      <c r="BC1722">
        <v>0</v>
      </c>
      <c r="BD1722">
        <v>0</v>
      </c>
      <c r="BE1722">
        <v>10000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661310</v>
      </c>
      <c r="BN1722">
        <v>66130</v>
      </c>
      <c r="BO1722">
        <v>313020</v>
      </c>
      <c r="BP1722">
        <v>294630</v>
      </c>
      <c r="BQ1722">
        <v>60550</v>
      </c>
      <c r="BR1722">
        <v>11310</v>
      </c>
      <c r="BS1722">
        <v>44520</v>
      </c>
      <c r="BT1722">
        <v>14000</v>
      </c>
      <c r="BU1722">
        <v>338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255718.522</v>
      </c>
      <c r="CH1722">
        <v>31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6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20</v>
      </c>
      <c r="DA1722">
        <v>0</v>
      </c>
      <c r="DB1722">
        <v>18</v>
      </c>
      <c r="DC1722">
        <v>38</v>
      </c>
      <c r="DD1722">
        <v>48</v>
      </c>
      <c r="DE1722">
        <v>0</v>
      </c>
      <c r="DF1722">
        <v>26.04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2</v>
      </c>
      <c r="DS1722">
        <v>2</v>
      </c>
      <c r="DV1722" s="2"/>
      <c r="DZ1722" t="b">
        <v>1</v>
      </c>
      <c r="EA1722" s="2" t="s">
        <v>212</v>
      </c>
      <c r="ED1722" s="3">
        <v>46235</v>
      </c>
      <c r="EE1722" s="3">
        <v>46265</v>
      </c>
      <c r="EF1722" s="2" t="s">
        <v>173</v>
      </c>
      <c r="EG1722" t="b">
        <v>1</v>
      </c>
      <c r="EH1722" s="2" t="s">
        <v>174</v>
      </c>
      <c r="EK1722" s="2"/>
    </row>
    <row r="1723" spans="1:141" ht="15">
      <c r="A1723" s="3">
        <v>46235</v>
      </c>
      <c r="B1723">
        <v>7850</v>
      </c>
      <c r="D1723" s="2"/>
      <c r="E1723" t="s">
        <v>176</v>
      </c>
      <c r="F1723" s="2" t="s">
        <v>177</v>
      </c>
      <c r="G1723">
        <v>11</v>
      </c>
      <c r="H1723" s="3">
        <v>37956</v>
      </c>
      <c r="J1723">
        <v>118803</v>
      </c>
      <c r="K1723">
        <v>124553</v>
      </c>
      <c r="L1723">
        <v>148425.658</v>
      </c>
      <c r="M1723">
        <v>15</v>
      </c>
      <c r="N1723">
        <v>10</v>
      </c>
      <c r="O1723">
        <v>6</v>
      </c>
      <c r="P1723">
        <v>31</v>
      </c>
      <c r="Q1723">
        <v>100</v>
      </c>
      <c r="R1723">
        <v>100</v>
      </c>
      <c r="S1723">
        <v>5482438</v>
      </c>
      <c r="T1723">
        <v>1052438</v>
      </c>
      <c r="U1723">
        <v>4430000</v>
      </c>
      <c r="V1723">
        <v>22</v>
      </c>
      <c r="W1723">
        <v>3682893</v>
      </c>
      <c r="X1723">
        <v>0</v>
      </c>
      <c r="Y1723">
        <v>0</v>
      </c>
      <c r="Z1723">
        <v>7500</v>
      </c>
      <c r="AA1723">
        <v>165000</v>
      </c>
      <c r="AB1723">
        <v>0</v>
      </c>
      <c r="AC1723">
        <v>0</v>
      </c>
      <c r="AD1723">
        <v>0</v>
      </c>
      <c r="AE1723">
        <v>172500</v>
      </c>
      <c r="AF1723">
        <v>0</v>
      </c>
      <c r="AG1723">
        <v>467073</v>
      </c>
      <c r="AH1723">
        <v>0</v>
      </c>
      <c r="AI1723">
        <v>250468</v>
      </c>
      <c r="AJ1723">
        <v>717542</v>
      </c>
      <c r="AK1723">
        <v>445276</v>
      </c>
      <c r="AL1723">
        <v>0</v>
      </c>
      <c r="AM1723">
        <v>360674</v>
      </c>
      <c r="AN1723">
        <v>0</v>
      </c>
      <c r="AO1723">
        <v>50000</v>
      </c>
      <c r="AP1723">
        <v>1573492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18553</v>
      </c>
      <c r="AZ1723">
        <v>0</v>
      </c>
      <c r="BA1723">
        <v>0</v>
      </c>
      <c r="BB1723">
        <v>35000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354500</v>
      </c>
      <c r="BN1723">
        <v>35450</v>
      </c>
      <c r="BO1723">
        <v>313020</v>
      </c>
      <c r="BP1723">
        <v>245290</v>
      </c>
      <c r="BQ1723">
        <v>49340</v>
      </c>
      <c r="BR1723">
        <v>11050</v>
      </c>
      <c r="BS1723">
        <v>43220</v>
      </c>
      <c r="BT1723">
        <v>0</v>
      </c>
      <c r="BU1723">
        <v>568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235931.674</v>
      </c>
      <c r="CH1723">
        <v>31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10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20</v>
      </c>
      <c r="DA1723">
        <v>0</v>
      </c>
      <c r="DB1723">
        <v>9</v>
      </c>
      <c r="DC1723">
        <v>29</v>
      </c>
      <c r="DD1723">
        <v>16</v>
      </c>
      <c r="DE1723">
        <v>0</v>
      </c>
      <c r="DF1723">
        <v>32.4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2</v>
      </c>
      <c r="DS1723">
        <v>2</v>
      </c>
      <c r="DV1723" s="2"/>
      <c r="DZ1723" t="b">
        <v>1</v>
      </c>
      <c r="EA1723" s="2" t="s">
        <v>212</v>
      </c>
      <c r="ED1723" s="3">
        <v>46235</v>
      </c>
      <c r="EE1723" s="3">
        <v>46265</v>
      </c>
      <c r="EF1723" s="2" t="s">
        <v>173</v>
      </c>
      <c r="EG1723" t="b">
        <v>1</v>
      </c>
      <c r="EH1723" s="2" t="s">
        <v>174</v>
      </c>
      <c r="EK1723" s="2"/>
    </row>
    <row r="1724" spans="1:141" ht="15">
      <c r="A1724" s="3">
        <v>46235</v>
      </c>
      <c r="B1724">
        <v>7850</v>
      </c>
      <c r="D1724" s="2"/>
      <c r="E1724" t="s">
        <v>176</v>
      </c>
      <c r="F1724" s="2" t="s">
        <v>177</v>
      </c>
      <c r="G1724">
        <v>5</v>
      </c>
      <c r="H1724" s="3">
        <v>38061</v>
      </c>
      <c r="J1724">
        <v>114476</v>
      </c>
      <c r="K1724">
        <v>120226</v>
      </c>
      <c r="L1724">
        <v>143269.31700000001</v>
      </c>
      <c r="M1724">
        <v>15</v>
      </c>
      <c r="N1724">
        <v>10</v>
      </c>
      <c r="O1724">
        <v>6</v>
      </c>
      <c r="P1724">
        <v>31</v>
      </c>
      <c r="Q1724">
        <v>100</v>
      </c>
      <c r="R1724">
        <v>100</v>
      </c>
      <c r="S1724">
        <v>5631427</v>
      </c>
      <c r="T1724">
        <v>1301427</v>
      </c>
      <c r="U1724">
        <v>4330000</v>
      </c>
      <c r="V1724">
        <v>22</v>
      </c>
      <c r="W1724">
        <v>3548756</v>
      </c>
      <c r="X1724">
        <v>0</v>
      </c>
      <c r="Y1724">
        <v>0</v>
      </c>
      <c r="Z1724">
        <v>7500</v>
      </c>
      <c r="AA1724">
        <v>165000</v>
      </c>
      <c r="AB1724">
        <v>0</v>
      </c>
      <c r="AC1724">
        <v>0</v>
      </c>
      <c r="AD1724">
        <v>0</v>
      </c>
      <c r="AE1724">
        <v>172500</v>
      </c>
      <c r="AF1724">
        <v>0</v>
      </c>
      <c r="AG1724">
        <v>450847</v>
      </c>
      <c r="AH1724">
        <v>0</v>
      </c>
      <c r="AI1724">
        <v>161177</v>
      </c>
      <c r="AJ1724">
        <v>612025</v>
      </c>
      <c r="AK1724">
        <v>1074519</v>
      </c>
      <c r="AL1724">
        <v>0</v>
      </c>
      <c r="AM1724">
        <v>125718</v>
      </c>
      <c r="AN1724">
        <v>0</v>
      </c>
      <c r="AO1724">
        <v>25000</v>
      </c>
      <c r="AP1724">
        <v>1837262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17909</v>
      </c>
      <c r="AZ1724">
        <v>0</v>
      </c>
      <c r="BA1724">
        <v>0</v>
      </c>
      <c r="BB1724">
        <v>55000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304270</v>
      </c>
      <c r="BN1724">
        <v>30420</v>
      </c>
      <c r="BO1724">
        <v>247760</v>
      </c>
      <c r="BP1724">
        <v>250500</v>
      </c>
      <c r="BQ1724">
        <v>50680</v>
      </c>
      <c r="BR1724">
        <v>10650</v>
      </c>
      <c r="BS1724">
        <v>41720</v>
      </c>
      <c r="BT1724">
        <v>0</v>
      </c>
      <c r="BU1724">
        <v>567</v>
      </c>
      <c r="BV1724">
        <v>0</v>
      </c>
      <c r="BW1724">
        <v>0</v>
      </c>
      <c r="BX1724">
        <v>0</v>
      </c>
      <c r="BY1724">
        <v>364860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223719.326</v>
      </c>
      <c r="CH1724">
        <v>31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5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20</v>
      </c>
      <c r="DA1724">
        <v>0</v>
      </c>
      <c r="DB1724">
        <v>6</v>
      </c>
      <c r="DC1724">
        <v>26</v>
      </c>
      <c r="DD1724">
        <v>40</v>
      </c>
      <c r="DE1724">
        <v>0</v>
      </c>
      <c r="DF1724">
        <v>11.7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2</v>
      </c>
      <c r="DS1724">
        <v>2</v>
      </c>
      <c r="DV1724" s="2"/>
      <c r="DZ1724" t="b">
        <v>1</v>
      </c>
      <c r="EA1724" s="2" t="s">
        <v>212</v>
      </c>
      <c r="ED1724" s="3">
        <v>46235</v>
      </c>
      <c r="EE1724" s="3">
        <v>46265</v>
      </c>
      <c r="EF1724" s="2" t="s">
        <v>173</v>
      </c>
      <c r="EG1724" t="b">
        <v>1</v>
      </c>
      <c r="EH1724" s="2" t="s">
        <v>174</v>
      </c>
      <c r="EK1724" s="2"/>
    </row>
    <row r="1725" spans="1:141" ht="15">
      <c r="A1725" s="3">
        <v>46235</v>
      </c>
      <c r="B1725">
        <v>7850</v>
      </c>
      <c r="D1725" s="2"/>
      <c r="E1725" t="s">
        <v>176</v>
      </c>
      <c r="F1725" s="2" t="s">
        <v>177</v>
      </c>
      <c r="G1725">
        <v>14</v>
      </c>
      <c r="H1725" s="3">
        <v>40820</v>
      </c>
      <c r="J1725">
        <v>120599</v>
      </c>
      <c r="K1725">
        <v>125724</v>
      </c>
      <c r="L1725">
        <v>149821.1</v>
      </c>
      <c r="M1725">
        <v>17</v>
      </c>
      <c r="N1725">
        <v>10</v>
      </c>
      <c r="O1725">
        <v>4</v>
      </c>
      <c r="P1725">
        <v>31</v>
      </c>
      <c r="Q1725">
        <v>100</v>
      </c>
      <c r="R1725">
        <v>100</v>
      </c>
      <c r="S1725">
        <v>5490488</v>
      </c>
      <c r="T1725">
        <v>980488</v>
      </c>
      <c r="U1725">
        <v>4510000</v>
      </c>
      <c r="V1725">
        <v>14</v>
      </c>
      <c r="W1725">
        <v>3738569</v>
      </c>
      <c r="X1725">
        <v>0</v>
      </c>
      <c r="Y1725">
        <v>0</v>
      </c>
      <c r="Z1725">
        <v>48750</v>
      </c>
      <c r="AA1725">
        <v>105000</v>
      </c>
      <c r="AB1725">
        <v>0</v>
      </c>
      <c r="AC1725">
        <v>0</v>
      </c>
      <c r="AD1725">
        <v>0</v>
      </c>
      <c r="AE1725">
        <v>153750</v>
      </c>
      <c r="AF1725">
        <v>0</v>
      </c>
      <c r="AG1725">
        <v>471465</v>
      </c>
      <c r="AH1725">
        <v>0</v>
      </c>
      <c r="AI1725">
        <v>168548</v>
      </c>
      <c r="AJ1725">
        <v>640013</v>
      </c>
      <c r="AK1725">
        <v>674194</v>
      </c>
      <c r="AL1725">
        <v>0</v>
      </c>
      <c r="AM1725">
        <v>180234</v>
      </c>
      <c r="AN1725">
        <v>0</v>
      </c>
      <c r="AO1725">
        <v>30000</v>
      </c>
      <c r="AP1725">
        <v>1524441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18728</v>
      </c>
      <c r="AZ1725">
        <v>0</v>
      </c>
      <c r="BA1725">
        <v>0</v>
      </c>
      <c r="BB1725">
        <v>45000</v>
      </c>
      <c r="BC1725">
        <v>0</v>
      </c>
      <c r="BD1725">
        <v>0</v>
      </c>
      <c r="BE1725">
        <v>10000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284810</v>
      </c>
      <c r="BN1725">
        <v>28480</v>
      </c>
      <c r="BO1725">
        <v>313020</v>
      </c>
      <c r="BP1725">
        <v>244860</v>
      </c>
      <c r="BQ1725">
        <v>49410</v>
      </c>
      <c r="BR1725">
        <v>11220</v>
      </c>
      <c r="BS1725">
        <v>43630</v>
      </c>
      <c r="BT1725">
        <v>0</v>
      </c>
      <c r="BU1725">
        <v>5058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240008.065</v>
      </c>
      <c r="CH1725">
        <v>31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6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20</v>
      </c>
      <c r="DA1725">
        <v>0</v>
      </c>
      <c r="DB1725">
        <v>6</v>
      </c>
      <c r="DC1725">
        <v>26</v>
      </c>
      <c r="DD1725">
        <v>24</v>
      </c>
      <c r="DE1725">
        <v>0</v>
      </c>
      <c r="DF1725">
        <v>16.04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2</v>
      </c>
      <c r="DS1725">
        <v>2</v>
      </c>
      <c r="DV1725" s="2"/>
      <c r="DZ1725" t="b">
        <v>1</v>
      </c>
      <c r="EA1725" s="2" t="s">
        <v>212</v>
      </c>
      <c r="ED1725" s="3">
        <v>46235</v>
      </c>
      <c r="EE1725" s="3">
        <v>46265</v>
      </c>
      <c r="EF1725" s="2" t="s">
        <v>173</v>
      </c>
      <c r="EG1725" t="b">
        <v>1</v>
      </c>
      <c r="EH1725" s="2" t="s">
        <v>174</v>
      </c>
      <c r="EK1725" s="2"/>
    </row>
    <row r="1726" spans="1:141" ht="15">
      <c r="A1726" s="3">
        <v>46235</v>
      </c>
      <c r="B1726">
        <v>7850</v>
      </c>
      <c r="D1726" s="2"/>
      <c r="E1726" t="s">
        <v>179</v>
      </c>
      <c r="F1726" s="2" t="s">
        <v>180</v>
      </c>
      <c r="G1726">
        <v>14</v>
      </c>
      <c r="H1726" s="3">
        <v>40686</v>
      </c>
      <c r="J1726">
        <v>104784.966</v>
      </c>
      <c r="K1726">
        <v>108534.933</v>
      </c>
      <c r="L1726">
        <v>129337.462</v>
      </c>
      <c r="M1726">
        <v>15</v>
      </c>
      <c r="N1726">
        <v>10</v>
      </c>
      <c r="O1726">
        <v>6</v>
      </c>
      <c r="P1726">
        <v>31</v>
      </c>
      <c r="Q1726">
        <v>100</v>
      </c>
      <c r="R1726">
        <v>100</v>
      </c>
      <c r="S1726">
        <v>4829723</v>
      </c>
      <c r="T1726">
        <v>926610</v>
      </c>
      <c r="U1726">
        <v>3903113</v>
      </c>
      <c r="V1726">
        <v>15</v>
      </c>
      <c r="W1726">
        <v>3248333</v>
      </c>
      <c r="X1726">
        <v>0</v>
      </c>
      <c r="Y1726">
        <v>0</v>
      </c>
      <c r="Z1726">
        <v>0</v>
      </c>
      <c r="AA1726">
        <v>112500</v>
      </c>
      <c r="AB1726">
        <v>0</v>
      </c>
      <c r="AC1726">
        <v>0</v>
      </c>
      <c r="AD1726">
        <v>0</v>
      </c>
      <c r="AE1726">
        <v>112500</v>
      </c>
      <c r="AF1726">
        <v>0</v>
      </c>
      <c r="AG1726">
        <v>407005</v>
      </c>
      <c r="AH1726">
        <v>0</v>
      </c>
      <c r="AI1726">
        <v>339510</v>
      </c>
      <c r="AJ1726">
        <v>746516</v>
      </c>
      <c r="AK1726">
        <v>388012</v>
      </c>
      <c r="AL1726">
        <v>0</v>
      </c>
      <c r="AM1726">
        <v>233195</v>
      </c>
      <c r="AN1726">
        <v>0</v>
      </c>
      <c r="AO1726">
        <v>30000</v>
      </c>
      <c r="AP1726">
        <v>1397723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16167</v>
      </c>
      <c r="AZ1726">
        <v>0</v>
      </c>
      <c r="BA1726">
        <v>0</v>
      </c>
      <c r="BB1726">
        <v>55000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308490</v>
      </c>
      <c r="BN1726">
        <v>30840</v>
      </c>
      <c r="BO1726">
        <v>277440</v>
      </c>
      <c r="BP1726">
        <v>211950</v>
      </c>
      <c r="BQ1726">
        <v>43470</v>
      </c>
      <c r="BR1726">
        <v>9750</v>
      </c>
      <c r="BS1726">
        <v>37670</v>
      </c>
      <c r="BT1726">
        <v>7000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210350.087</v>
      </c>
      <c r="CH1726">
        <v>31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6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20</v>
      </c>
      <c r="DA1726">
        <v>0</v>
      </c>
      <c r="DB1726">
        <v>14</v>
      </c>
      <c r="DC1726">
        <v>34</v>
      </c>
      <c r="DD1726">
        <v>16</v>
      </c>
      <c r="DE1726">
        <v>0</v>
      </c>
      <c r="DF1726">
        <v>24.04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2</v>
      </c>
      <c r="DS1726">
        <v>2</v>
      </c>
      <c r="DV1726" s="2"/>
      <c r="DZ1726" t="b">
        <v>1</v>
      </c>
      <c r="EA1726" s="2" t="s">
        <v>212</v>
      </c>
      <c r="ED1726" s="3">
        <v>46235</v>
      </c>
      <c r="EE1726" s="3">
        <v>46265</v>
      </c>
      <c r="EF1726" s="2" t="s">
        <v>173</v>
      </c>
      <c r="EG1726" t="b">
        <v>1</v>
      </c>
      <c r="EH1726" s="2" t="s">
        <v>174</v>
      </c>
      <c r="EK1726" s="2"/>
    </row>
    <row r="1727" spans="1:141" ht="15">
      <c r="A1727" s="3">
        <v>46235</v>
      </c>
      <c r="B1727">
        <v>7900</v>
      </c>
      <c r="D1727" s="2"/>
      <c r="E1727" t="s">
        <v>176</v>
      </c>
      <c r="F1727" s="2" t="s">
        <v>177</v>
      </c>
      <c r="G1727">
        <v>9</v>
      </c>
      <c r="H1727" s="3">
        <v>38594</v>
      </c>
      <c r="J1727">
        <v>117499</v>
      </c>
      <c r="K1727">
        <v>122999</v>
      </c>
      <c r="L1727">
        <v>146573.80799999999</v>
      </c>
      <c r="M1727">
        <v>15</v>
      </c>
      <c r="N1727">
        <v>10</v>
      </c>
      <c r="O1727">
        <v>6</v>
      </c>
      <c r="P1727">
        <v>31</v>
      </c>
      <c r="Q1727">
        <v>100</v>
      </c>
      <c r="R1727">
        <v>100</v>
      </c>
      <c r="S1727">
        <v>4997914</v>
      </c>
      <c r="T1727">
        <v>955180</v>
      </c>
      <c r="U1727">
        <v>4042734</v>
      </c>
      <c r="V1727">
        <v>21</v>
      </c>
      <c r="W1727">
        <v>3642469</v>
      </c>
      <c r="X1727">
        <v>0</v>
      </c>
      <c r="Y1727">
        <v>0</v>
      </c>
      <c r="Z1727">
        <v>7500</v>
      </c>
      <c r="AA1727">
        <v>157500</v>
      </c>
      <c r="AB1727">
        <v>0</v>
      </c>
      <c r="AC1727">
        <v>0</v>
      </c>
      <c r="AD1727">
        <v>0</v>
      </c>
      <c r="AE1727">
        <v>165000</v>
      </c>
      <c r="AF1727">
        <v>0</v>
      </c>
      <c r="AG1727">
        <v>461246</v>
      </c>
      <c r="AH1727">
        <v>0</v>
      </c>
      <c r="AI1727">
        <v>229479</v>
      </c>
      <c r="AJ1727">
        <v>690725</v>
      </c>
      <c r="AK1727">
        <v>219860</v>
      </c>
      <c r="AL1727">
        <v>0</v>
      </c>
      <c r="AM1727">
        <v>219860</v>
      </c>
      <c r="AN1727">
        <v>0</v>
      </c>
      <c r="AO1727">
        <v>25000</v>
      </c>
      <c r="AP1727">
        <v>1155445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35000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287540</v>
      </c>
      <c r="BN1727">
        <v>28750</v>
      </c>
      <c r="BO1727">
        <v>313020</v>
      </c>
      <c r="BP1727">
        <v>213280</v>
      </c>
      <c r="BQ1727">
        <v>44980</v>
      </c>
      <c r="BR1727">
        <v>10930</v>
      </c>
      <c r="BS1727">
        <v>42680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14000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232624.348</v>
      </c>
      <c r="CH1727">
        <v>31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5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20</v>
      </c>
      <c r="DA1727">
        <v>0</v>
      </c>
      <c r="DB1727">
        <v>8.35</v>
      </c>
      <c r="DC1727">
        <v>28.35</v>
      </c>
      <c r="DD1727">
        <v>8</v>
      </c>
      <c r="DE1727">
        <v>0</v>
      </c>
      <c r="DF1727">
        <v>20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2</v>
      </c>
      <c r="DR1727">
        <v>2</v>
      </c>
      <c r="DS1727">
        <v>2</v>
      </c>
      <c r="DV1727" s="2"/>
      <c r="DZ1727" t="b">
        <v>1</v>
      </c>
      <c r="EA1727" s="2" t="s">
        <v>213</v>
      </c>
      <c r="ED1727" s="3">
        <v>46235</v>
      </c>
      <c r="EE1727" s="3">
        <v>46265</v>
      </c>
      <c r="EF1727" s="2" t="s">
        <v>173</v>
      </c>
      <c r="EG1727" t="b">
        <v>1</v>
      </c>
      <c r="EH1727" s="2" t="s">
        <v>178</v>
      </c>
      <c r="EK1727" s="2"/>
    </row>
    <row r="1728" spans="1:141" ht="15">
      <c r="A1728" s="3">
        <v>46235</v>
      </c>
      <c r="B1728">
        <v>7900</v>
      </c>
      <c r="D1728" s="2"/>
      <c r="E1728" t="s">
        <v>176</v>
      </c>
      <c r="F1728" s="2" t="s">
        <v>177</v>
      </c>
      <c r="G1728">
        <v>14</v>
      </c>
      <c r="H1728" s="3">
        <v>38657</v>
      </c>
      <c r="J1728">
        <v>120599</v>
      </c>
      <c r="K1728">
        <v>126849</v>
      </c>
      <c r="L1728">
        <v>151161.72500000001</v>
      </c>
      <c r="M1728">
        <v>15</v>
      </c>
      <c r="N1728">
        <v>10</v>
      </c>
      <c r="O1728">
        <v>6</v>
      </c>
      <c r="P1728">
        <v>31</v>
      </c>
      <c r="Q1728">
        <v>100</v>
      </c>
      <c r="R1728">
        <v>100</v>
      </c>
      <c r="S1728">
        <v>5227509</v>
      </c>
      <c r="T1728">
        <v>960820</v>
      </c>
      <c r="U1728">
        <v>4266689</v>
      </c>
      <c r="V1728">
        <v>20</v>
      </c>
      <c r="W1728">
        <v>3738569</v>
      </c>
      <c r="X1728">
        <v>0</v>
      </c>
      <c r="Y1728">
        <v>0</v>
      </c>
      <c r="Z1728">
        <v>37500</v>
      </c>
      <c r="AA1728">
        <v>150000</v>
      </c>
      <c r="AB1728">
        <v>0</v>
      </c>
      <c r="AC1728">
        <v>0</v>
      </c>
      <c r="AD1728">
        <v>0</v>
      </c>
      <c r="AE1728">
        <v>187500</v>
      </c>
      <c r="AF1728">
        <v>0</v>
      </c>
      <c r="AG1728">
        <v>475683</v>
      </c>
      <c r="AH1728">
        <v>0</v>
      </c>
      <c r="AI1728">
        <v>47332</v>
      </c>
      <c r="AJ1728">
        <v>523016</v>
      </c>
      <c r="AK1728">
        <v>453485</v>
      </c>
      <c r="AL1728">
        <v>239591</v>
      </c>
      <c r="AM1728">
        <v>45348</v>
      </c>
      <c r="AN1728">
        <v>0</v>
      </c>
      <c r="AO1728">
        <v>5000</v>
      </c>
      <c r="AP1728">
        <v>1266440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35000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280670</v>
      </c>
      <c r="BN1728">
        <v>28060</v>
      </c>
      <c r="BO1728">
        <v>313020</v>
      </c>
      <c r="BP1728">
        <v>234790</v>
      </c>
      <c r="BQ1728">
        <v>47050</v>
      </c>
      <c r="BR1728">
        <v>11220</v>
      </c>
      <c r="BS1728">
        <v>44010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2000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222618.652</v>
      </c>
      <c r="CH1728">
        <v>31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20</v>
      </c>
      <c r="DA1728">
        <v>0</v>
      </c>
      <c r="DB1728">
        <v>1.67</v>
      </c>
      <c r="DC1728">
        <v>21.67</v>
      </c>
      <c r="DD1728">
        <v>16</v>
      </c>
      <c r="DE1728">
        <v>6.34</v>
      </c>
      <c r="DF1728">
        <v>4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2</v>
      </c>
      <c r="DS1728">
        <v>2</v>
      </c>
      <c r="DV1728" s="2"/>
      <c r="DZ1728" t="b">
        <v>1</v>
      </c>
      <c r="EA1728" s="2" t="s">
        <v>213</v>
      </c>
      <c r="ED1728" s="3">
        <v>46235</v>
      </c>
      <c r="EE1728" s="3">
        <v>46265</v>
      </c>
      <c r="EF1728" s="2" t="s">
        <v>173</v>
      </c>
      <c r="EG1728" t="b">
        <v>1</v>
      </c>
      <c r="EH1728" s="2" t="s">
        <v>178</v>
      </c>
      <c r="EK1728" s="2"/>
    </row>
    <row r="1729" spans="1:141" ht="15">
      <c r="A1729" s="3">
        <v>46235</v>
      </c>
      <c r="B1729">
        <v>7900</v>
      </c>
      <c r="D1729" s="2"/>
      <c r="E1729" t="s">
        <v>179</v>
      </c>
      <c r="F1729" s="2" t="s">
        <v>180</v>
      </c>
      <c r="G1729">
        <v>16</v>
      </c>
      <c r="H1729" s="3">
        <v>40525</v>
      </c>
      <c r="J1729">
        <v>106104.966</v>
      </c>
      <c r="K1729">
        <v>109854.933</v>
      </c>
      <c r="L1729">
        <v>130910.462</v>
      </c>
      <c r="M1729">
        <v>15</v>
      </c>
      <c r="N1729">
        <v>10</v>
      </c>
      <c r="O1729">
        <v>6</v>
      </c>
      <c r="P1729">
        <v>31</v>
      </c>
      <c r="Q1729">
        <v>100</v>
      </c>
      <c r="R1729">
        <v>100</v>
      </c>
      <c r="S1729">
        <v>4519197</v>
      </c>
      <c r="T1729">
        <v>882460</v>
      </c>
      <c r="U1729">
        <v>3636737</v>
      </c>
      <c r="V1729">
        <v>15</v>
      </c>
      <c r="W1729">
        <v>3289253</v>
      </c>
      <c r="X1729">
        <v>0</v>
      </c>
      <c r="Y1729">
        <v>0</v>
      </c>
      <c r="Z1729">
        <v>0</v>
      </c>
      <c r="AA1729">
        <v>112500</v>
      </c>
      <c r="AB1729">
        <v>0</v>
      </c>
      <c r="AC1729">
        <v>0</v>
      </c>
      <c r="AD1729">
        <v>0</v>
      </c>
      <c r="AE1729">
        <v>112500</v>
      </c>
      <c r="AF1729">
        <v>0</v>
      </c>
      <c r="AG1729">
        <v>411955</v>
      </c>
      <c r="AH1729">
        <v>0</v>
      </c>
      <c r="AI1729">
        <v>40991</v>
      </c>
      <c r="AJ1729">
        <v>452947</v>
      </c>
      <c r="AK1729">
        <v>392731</v>
      </c>
      <c r="AL1729">
        <v>207493</v>
      </c>
      <c r="AM1729">
        <v>39273</v>
      </c>
      <c r="AN1729">
        <v>0</v>
      </c>
      <c r="AO1729">
        <v>5000</v>
      </c>
      <c r="AP1729">
        <v>1097444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20000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261750</v>
      </c>
      <c r="BN1729">
        <v>26170</v>
      </c>
      <c r="BO1729">
        <v>294020</v>
      </c>
      <c r="BP1729">
        <v>209850</v>
      </c>
      <c r="BQ1729">
        <v>40670</v>
      </c>
      <c r="BR1729">
        <v>9870</v>
      </c>
      <c r="BS1729">
        <v>38130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2000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193644.924</v>
      </c>
      <c r="CH1729">
        <v>31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20</v>
      </c>
      <c r="DA1729">
        <v>0</v>
      </c>
      <c r="DB1729">
        <v>1.67</v>
      </c>
      <c r="DC1729">
        <v>21.67</v>
      </c>
      <c r="DD1729">
        <v>16</v>
      </c>
      <c r="DE1729">
        <v>6.34</v>
      </c>
      <c r="DF1729">
        <v>4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2</v>
      </c>
      <c r="DS1729">
        <v>2</v>
      </c>
      <c r="DV1729" s="2"/>
      <c r="DZ1729" t="b">
        <v>1</v>
      </c>
      <c r="EA1729" s="2" t="s">
        <v>213</v>
      </c>
      <c r="ED1729" s="3">
        <v>46235</v>
      </c>
      <c r="EE1729" s="3">
        <v>46265</v>
      </c>
      <c r="EF1729" s="2" t="s">
        <v>173</v>
      </c>
      <c r="EG1729" t="b">
        <v>1</v>
      </c>
      <c r="EH1729" s="2" t="s">
        <v>178</v>
      </c>
      <c r="EK1729" s="2"/>
    </row>
    <row r="1730" spans="1:141" ht="15">
      <c r="A1730" s="3">
        <v>46235</v>
      </c>
      <c r="B1730">
        <v>7900</v>
      </c>
      <c r="D1730" s="2"/>
      <c r="E1730" t="s">
        <v>179</v>
      </c>
      <c r="F1730" s="2" t="s">
        <v>180</v>
      </c>
      <c r="G1730">
        <v>13</v>
      </c>
      <c r="H1730" s="3">
        <v>41619</v>
      </c>
      <c r="J1730">
        <v>104079.966</v>
      </c>
      <c r="K1730">
        <v>107329.933</v>
      </c>
      <c r="L1730">
        <v>127901.504</v>
      </c>
      <c r="M1730">
        <v>15</v>
      </c>
      <c r="N1730">
        <v>10</v>
      </c>
      <c r="O1730">
        <v>6</v>
      </c>
      <c r="P1730">
        <v>31</v>
      </c>
      <c r="Q1730">
        <v>100</v>
      </c>
      <c r="R1730">
        <v>100</v>
      </c>
      <c r="S1730">
        <v>4360415</v>
      </c>
      <c r="T1730">
        <v>836990</v>
      </c>
      <c r="U1730">
        <v>3523425</v>
      </c>
      <c r="V1730">
        <v>12</v>
      </c>
      <c r="W1730">
        <v>3226478</v>
      </c>
      <c r="X1730">
        <v>0</v>
      </c>
      <c r="Y1730">
        <v>0</v>
      </c>
      <c r="Z1730">
        <v>7500</v>
      </c>
      <c r="AA1730">
        <v>90000</v>
      </c>
      <c r="AB1730">
        <v>0</v>
      </c>
      <c r="AC1730">
        <v>0</v>
      </c>
      <c r="AD1730">
        <v>0</v>
      </c>
      <c r="AE1730">
        <v>97500</v>
      </c>
      <c r="AF1730">
        <v>0</v>
      </c>
      <c r="AG1730">
        <v>402487</v>
      </c>
      <c r="AH1730">
        <v>0</v>
      </c>
      <c r="AI1730">
        <v>200245</v>
      </c>
      <c r="AJ1730">
        <v>602733</v>
      </c>
      <c r="AK1730">
        <v>191852</v>
      </c>
      <c r="AL1730">
        <v>0</v>
      </c>
      <c r="AM1730">
        <v>191852</v>
      </c>
      <c r="AN1730">
        <v>0</v>
      </c>
      <c r="AO1730">
        <v>25000</v>
      </c>
      <c r="AP1730">
        <v>1011437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25000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262030</v>
      </c>
      <c r="BN1730">
        <v>26200</v>
      </c>
      <c r="BO1730">
        <v>266330</v>
      </c>
      <c r="BP1730">
        <v>190250</v>
      </c>
      <c r="BQ1730">
        <v>39240</v>
      </c>
      <c r="BR1730">
        <v>9680</v>
      </c>
      <c r="BS1730">
        <v>37260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6000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203229.04300000001</v>
      </c>
      <c r="CH1730">
        <v>31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5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20</v>
      </c>
      <c r="DA1730">
        <v>0</v>
      </c>
      <c r="DB1730">
        <v>8.35</v>
      </c>
      <c r="DC1730">
        <v>28.35</v>
      </c>
      <c r="DD1730">
        <v>8</v>
      </c>
      <c r="DE1730">
        <v>0</v>
      </c>
      <c r="DF1730">
        <v>20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2</v>
      </c>
      <c r="DS1730">
        <v>2</v>
      </c>
      <c r="DV1730" s="2"/>
      <c r="DZ1730" t="b">
        <v>1</v>
      </c>
      <c r="EA1730" s="2" t="s">
        <v>213</v>
      </c>
      <c r="ED1730" s="3">
        <v>46235</v>
      </c>
      <c r="EE1730" s="3">
        <v>46265</v>
      </c>
      <c r="EF1730" s="2" t="s">
        <v>173</v>
      </c>
      <c r="EG1730" t="b">
        <v>1</v>
      </c>
      <c r="EH1730" s="2" t="s">
        <v>178</v>
      </c>
      <c r="EK1730" s="2"/>
    </row>
    <row r="1731" spans="1:141" ht="15">
      <c r="A1731" s="3">
        <v>46235</v>
      </c>
      <c r="B1731">
        <v>8100</v>
      </c>
      <c r="D1731" s="2"/>
      <c r="E1731" t="s">
        <v>170</v>
      </c>
      <c r="F1731" s="2" t="s">
        <v>171</v>
      </c>
      <c r="G1731">
        <v>3</v>
      </c>
      <c r="H1731" s="3">
        <v>36397</v>
      </c>
      <c r="J1731">
        <v>131793.25599999999</v>
      </c>
      <c r="K1731">
        <v>138793.23300000001</v>
      </c>
      <c r="L1731">
        <v>165395.26999999999</v>
      </c>
      <c r="M1731">
        <v>15</v>
      </c>
      <c r="N1731">
        <v>10</v>
      </c>
      <c r="O1731">
        <v>6</v>
      </c>
      <c r="P1731">
        <v>31</v>
      </c>
      <c r="Q1731">
        <v>100</v>
      </c>
      <c r="R1731">
        <v>100</v>
      </c>
      <c r="S1731">
        <v>6309730</v>
      </c>
      <c r="T1731">
        <v>1364950</v>
      </c>
      <c r="U1731">
        <v>4944780</v>
      </c>
      <c r="V1731">
        <v>27</v>
      </c>
      <c r="W1731">
        <v>4085590</v>
      </c>
      <c r="X1731">
        <v>0</v>
      </c>
      <c r="Y1731">
        <v>0</v>
      </c>
      <c r="Z1731">
        <v>7500</v>
      </c>
      <c r="AA1731">
        <v>202500</v>
      </c>
      <c r="AB1731">
        <v>0</v>
      </c>
      <c r="AC1731">
        <v>0</v>
      </c>
      <c r="AD1731">
        <v>0</v>
      </c>
      <c r="AE1731">
        <v>210000</v>
      </c>
      <c r="AF1731">
        <v>0</v>
      </c>
      <c r="AG1731">
        <v>520474</v>
      </c>
      <c r="AH1731">
        <v>0</v>
      </c>
      <c r="AI1731">
        <v>403150</v>
      </c>
      <c r="AJ1731">
        <v>923625</v>
      </c>
      <c r="AK1731">
        <v>992371</v>
      </c>
      <c r="AL1731">
        <v>0</v>
      </c>
      <c r="AM1731">
        <v>0</v>
      </c>
      <c r="AN1731">
        <v>0</v>
      </c>
      <c r="AO1731">
        <v>0</v>
      </c>
      <c r="AP1731">
        <v>1915996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83144</v>
      </c>
      <c r="AZ1731">
        <v>0</v>
      </c>
      <c r="BA1731">
        <v>0</v>
      </c>
      <c r="BB1731">
        <v>15000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589850</v>
      </c>
      <c r="BN1731">
        <v>58980</v>
      </c>
      <c r="BO1731">
        <v>300390</v>
      </c>
      <c r="BP1731">
        <v>276020</v>
      </c>
      <c r="BQ1731">
        <v>56790</v>
      </c>
      <c r="BR1731">
        <v>12260</v>
      </c>
      <c r="BS1731">
        <v>48160</v>
      </c>
      <c r="BT1731">
        <v>18000</v>
      </c>
      <c r="BU1731">
        <v>4500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225383.641</v>
      </c>
      <c r="CH1731">
        <v>31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20</v>
      </c>
      <c r="DA1731">
        <v>0</v>
      </c>
      <c r="DB1731">
        <v>13</v>
      </c>
      <c r="DC1731">
        <v>33</v>
      </c>
      <c r="DD1731">
        <v>32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1</v>
      </c>
      <c r="DR1731">
        <v>2</v>
      </c>
      <c r="DS1731">
        <v>2</v>
      </c>
      <c r="DV1731" s="2"/>
      <c r="DZ1731" t="b">
        <v>1</v>
      </c>
      <c r="EA1731" s="2" t="s">
        <v>214</v>
      </c>
      <c r="ED1731" s="3">
        <v>46235</v>
      </c>
      <c r="EE1731" s="3">
        <v>46265</v>
      </c>
      <c r="EF1731" s="2" t="s">
        <v>173</v>
      </c>
      <c r="EG1731" t="b">
        <v>1</v>
      </c>
      <c r="EH1731" s="2" t="s">
        <v>174</v>
      </c>
      <c r="EK1731" s="2"/>
    </row>
    <row r="1732" spans="1:141" ht="15">
      <c r="A1732" s="3">
        <v>46235</v>
      </c>
      <c r="B1732">
        <v>8100</v>
      </c>
      <c r="D1732" s="2"/>
      <c r="E1732" t="s">
        <v>170</v>
      </c>
      <c r="F1732" s="2" t="s">
        <v>171</v>
      </c>
      <c r="G1732">
        <v>1</v>
      </c>
      <c r="H1732" s="3">
        <v>37683</v>
      </c>
      <c r="J1732">
        <v>129681.25599999999</v>
      </c>
      <c r="K1732">
        <v>135681.23300000001</v>
      </c>
      <c r="L1732">
        <v>161686.80300000001</v>
      </c>
      <c r="M1732">
        <v>15</v>
      </c>
      <c r="N1732">
        <v>10</v>
      </c>
      <c r="O1732">
        <v>6</v>
      </c>
      <c r="P1732">
        <v>31</v>
      </c>
      <c r="Q1732">
        <v>100</v>
      </c>
      <c r="R1732">
        <v>100</v>
      </c>
      <c r="S1732">
        <v>5643305</v>
      </c>
      <c r="T1732">
        <v>964890</v>
      </c>
      <c r="U1732">
        <v>4678415</v>
      </c>
      <c r="V1732">
        <v>23</v>
      </c>
      <c r="W1732">
        <v>4020118</v>
      </c>
      <c r="X1732">
        <v>0</v>
      </c>
      <c r="Y1732">
        <v>0</v>
      </c>
      <c r="Z1732">
        <v>7500</v>
      </c>
      <c r="AA1732">
        <v>172500</v>
      </c>
      <c r="AB1732">
        <v>0</v>
      </c>
      <c r="AC1732">
        <v>0</v>
      </c>
      <c r="AD1732">
        <v>0</v>
      </c>
      <c r="AE1732">
        <v>180000</v>
      </c>
      <c r="AF1732">
        <v>0</v>
      </c>
      <c r="AG1732">
        <v>508804</v>
      </c>
      <c r="AH1732">
        <v>0</v>
      </c>
      <c r="AI1732">
        <v>879171</v>
      </c>
      <c r="AJ1732">
        <v>1387976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1387976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20211</v>
      </c>
      <c r="AZ1732">
        <v>0</v>
      </c>
      <c r="BA1732">
        <v>0</v>
      </c>
      <c r="BB1732">
        <v>35000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324650</v>
      </c>
      <c r="BN1732">
        <v>32460</v>
      </c>
      <c r="BO1732">
        <v>248180</v>
      </c>
      <c r="BP1732">
        <v>248170</v>
      </c>
      <c r="BQ1732">
        <v>50790</v>
      </c>
      <c r="BR1732">
        <v>12060</v>
      </c>
      <c r="BS1732">
        <v>47080</v>
      </c>
      <c r="BT1732">
        <v>0</v>
      </c>
      <c r="BU1732">
        <v>1500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195208.554</v>
      </c>
      <c r="CH1732">
        <v>31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20</v>
      </c>
      <c r="DA1732">
        <v>0</v>
      </c>
      <c r="DB1732">
        <v>29</v>
      </c>
      <c r="DC1732">
        <v>49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0.5</v>
      </c>
      <c r="DR1732">
        <v>2</v>
      </c>
      <c r="DS1732">
        <v>2</v>
      </c>
      <c r="DV1732" s="2"/>
      <c r="DZ1732" t="b">
        <v>1</v>
      </c>
      <c r="EA1732" s="2" t="s">
        <v>214</v>
      </c>
      <c r="ED1732" s="3">
        <v>46235</v>
      </c>
      <c r="EE1732" s="3">
        <v>46265</v>
      </c>
      <c r="EF1732" s="2" t="s">
        <v>173</v>
      </c>
      <c r="EG1732" t="b">
        <v>1</v>
      </c>
      <c r="EH1732" s="2" t="s">
        <v>174</v>
      </c>
      <c r="EK1732" s="2"/>
    </row>
    <row r="1733" spans="1:141" ht="15">
      <c r="A1733" s="3">
        <v>46235</v>
      </c>
      <c r="B1733">
        <v>8100</v>
      </c>
      <c r="D1733" s="2"/>
      <c r="E1733" t="s">
        <v>176</v>
      </c>
      <c r="F1733" s="2" t="s">
        <v>177</v>
      </c>
      <c r="G1733">
        <v>11</v>
      </c>
      <c r="H1733" s="3">
        <v>37970</v>
      </c>
      <c r="J1733">
        <v>118803</v>
      </c>
      <c r="K1733">
        <v>124303</v>
      </c>
      <c r="L1733">
        <v>148127.742</v>
      </c>
      <c r="M1733">
        <v>15</v>
      </c>
      <c r="N1733">
        <v>10</v>
      </c>
      <c r="O1733">
        <v>6</v>
      </c>
      <c r="P1733">
        <v>31</v>
      </c>
      <c r="Q1733">
        <v>100</v>
      </c>
      <c r="R1733">
        <v>100</v>
      </c>
      <c r="S1733">
        <v>5965660</v>
      </c>
      <c r="T1733">
        <v>1085660</v>
      </c>
      <c r="U1733">
        <v>4880000</v>
      </c>
      <c r="V1733">
        <v>22</v>
      </c>
      <c r="W1733">
        <v>3682893</v>
      </c>
      <c r="X1733">
        <v>0</v>
      </c>
      <c r="Y1733">
        <v>0</v>
      </c>
      <c r="Z1733">
        <v>0</v>
      </c>
      <c r="AA1733">
        <v>165000</v>
      </c>
      <c r="AB1733">
        <v>0</v>
      </c>
      <c r="AC1733">
        <v>0</v>
      </c>
      <c r="AD1733">
        <v>0</v>
      </c>
      <c r="AE1733">
        <v>165000</v>
      </c>
      <c r="AF1733">
        <v>0</v>
      </c>
      <c r="AG1733">
        <v>466136</v>
      </c>
      <c r="AH1733">
        <v>0</v>
      </c>
      <c r="AI1733">
        <v>472157</v>
      </c>
      <c r="AJ1733">
        <v>938293</v>
      </c>
      <c r="AK1733">
        <v>1110958</v>
      </c>
      <c r="AL1733">
        <v>0</v>
      </c>
      <c r="AM1733">
        <v>0</v>
      </c>
      <c r="AN1733">
        <v>0</v>
      </c>
      <c r="AO1733">
        <v>0</v>
      </c>
      <c r="AP1733">
        <v>2049251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18516</v>
      </c>
      <c r="AZ1733">
        <v>0</v>
      </c>
      <c r="BA1733">
        <v>0</v>
      </c>
      <c r="BB1733">
        <v>50000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365860</v>
      </c>
      <c r="BN1733">
        <v>36580</v>
      </c>
      <c r="BO1733">
        <v>313020</v>
      </c>
      <c r="BP1733">
        <v>257370</v>
      </c>
      <c r="BQ1733">
        <v>53690</v>
      </c>
      <c r="BR1733">
        <v>11050</v>
      </c>
      <c r="BS1733">
        <v>43140</v>
      </c>
      <c r="BT1733">
        <v>0</v>
      </c>
      <c r="BU1733">
        <v>4950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215149.12</v>
      </c>
      <c r="CH1733">
        <v>31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20</v>
      </c>
      <c r="DA1733">
        <v>0</v>
      </c>
      <c r="DB1733">
        <v>17</v>
      </c>
      <c r="DC1733">
        <v>37</v>
      </c>
      <c r="DD1733">
        <v>40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2</v>
      </c>
      <c r="DR1733">
        <v>2</v>
      </c>
      <c r="DS1733">
        <v>2</v>
      </c>
      <c r="DV1733" s="2"/>
      <c r="DZ1733" t="b">
        <v>1</v>
      </c>
      <c r="EA1733" s="2" t="s">
        <v>214</v>
      </c>
      <c r="ED1733" s="3">
        <v>46235</v>
      </c>
      <c r="EE1733" s="3">
        <v>46265</v>
      </c>
      <c r="EF1733" s="2" t="s">
        <v>173</v>
      </c>
      <c r="EG1733" t="b">
        <v>1</v>
      </c>
      <c r="EH1733" s="2" t="s">
        <v>174</v>
      </c>
      <c r="EK1733" s="2"/>
    </row>
    <row r="1734" spans="1:141" ht="15">
      <c r="A1734" s="3">
        <v>46235</v>
      </c>
      <c r="B1734">
        <v>8100</v>
      </c>
      <c r="D1734" s="2"/>
      <c r="E1734" t="s">
        <v>179</v>
      </c>
      <c r="F1734" s="2" t="s">
        <v>180</v>
      </c>
      <c r="G1734">
        <v>16</v>
      </c>
      <c r="H1734" s="3">
        <v>40686</v>
      </c>
      <c r="J1734">
        <v>106104.966</v>
      </c>
      <c r="K1734">
        <v>109854.933</v>
      </c>
      <c r="L1734">
        <v>130910.462</v>
      </c>
      <c r="M1734">
        <v>15</v>
      </c>
      <c r="N1734">
        <v>10</v>
      </c>
      <c r="O1734">
        <v>6</v>
      </c>
      <c r="P1734">
        <v>31</v>
      </c>
      <c r="Q1734">
        <v>100</v>
      </c>
      <c r="R1734">
        <v>100</v>
      </c>
      <c r="S1734">
        <v>5284027</v>
      </c>
      <c r="T1734">
        <v>1043027</v>
      </c>
      <c r="U1734">
        <v>4241000</v>
      </c>
      <c r="V1734">
        <v>15</v>
      </c>
      <c r="W1734">
        <v>3289253</v>
      </c>
      <c r="X1734">
        <v>0</v>
      </c>
      <c r="Y1734">
        <v>0</v>
      </c>
      <c r="Z1734">
        <v>0</v>
      </c>
      <c r="AA1734">
        <v>112500</v>
      </c>
      <c r="AB1734">
        <v>0</v>
      </c>
      <c r="AC1734">
        <v>0</v>
      </c>
      <c r="AD1734">
        <v>0</v>
      </c>
      <c r="AE1734">
        <v>112500</v>
      </c>
      <c r="AF1734">
        <v>0</v>
      </c>
      <c r="AG1734">
        <v>411955</v>
      </c>
      <c r="AH1734">
        <v>0</v>
      </c>
      <c r="AI1734">
        <v>220911</v>
      </c>
      <c r="AJ1734">
        <v>632867</v>
      </c>
      <c r="AK1734">
        <v>785462</v>
      </c>
      <c r="AL1734">
        <v>0</v>
      </c>
      <c r="AM1734">
        <v>357581</v>
      </c>
      <c r="AN1734">
        <v>0</v>
      </c>
      <c r="AO1734">
        <v>65000</v>
      </c>
      <c r="AP1734">
        <v>1840910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16364</v>
      </c>
      <c r="AZ1734">
        <v>0</v>
      </c>
      <c r="BA1734">
        <v>0</v>
      </c>
      <c r="BB1734">
        <v>25000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370130</v>
      </c>
      <c r="BN1734">
        <v>37010</v>
      </c>
      <c r="BO1734">
        <v>298110</v>
      </c>
      <c r="BP1734">
        <v>234080</v>
      </c>
      <c r="BQ1734">
        <v>47560</v>
      </c>
      <c r="BR1734">
        <v>9870</v>
      </c>
      <c r="BS1734">
        <v>38130</v>
      </c>
      <c r="BT1734">
        <v>0</v>
      </c>
      <c r="BU1734">
        <v>8137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201013.728</v>
      </c>
      <c r="CH1734">
        <v>31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13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20</v>
      </c>
      <c r="DA1734">
        <v>0</v>
      </c>
      <c r="DB1734">
        <v>9</v>
      </c>
      <c r="DC1734">
        <v>29</v>
      </c>
      <c r="DD1734">
        <v>32</v>
      </c>
      <c r="DE1734">
        <v>0</v>
      </c>
      <c r="DF1734">
        <v>36.42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1</v>
      </c>
      <c r="DR1734">
        <v>2</v>
      </c>
      <c r="DS1734">
        <v>2</v>
      </c>
      <c r="DV1734" s="2"/>
      <c r="DZ1734" t="b">
        <v>1</v>
      </c>
      <c r="EA1734" s="2" t="s">
        <v>214</v>
      </c>
      <c r="ED1734" s="3">
        <v>46235</v>
      </c>
      <c r="EE1734" s="3">
        <v>46265</v>
      </c>
      <c r="EF1734" s="2" t="s">
        <v>173</v>
      </c>
      <c r="EG1734" t="b">
        <v>1</v>
      </c>
      <c r="EH1734" s="2" t="s">
        <v>174</v>
      </c>
      <c r="EK1734" s="2"/>
    </row>
    <row r="1735" spans="1:141" ht="15">
      <c r="A1735" s="3">
        <v>46235</v>
      </c>
      <c r="B1735">
        <v>8100</v>
      </c>
      <c r="D1735" s="2"/>
      <c r="E1735" t="s">
        <v>179</v>
      </c>
      <c r="F1735" s="2" t="s">
        <v>180</v>
      </c>
      <c r="G1735">
        <v>17</v>
      </c>
      <c r="H1735" s="3">
        <v>40820</v>
      </c>
      <c r="J1735">
        <v>106734.966</v>
      </c>
      <c r="K1735">
        <v>110484.933</v>
      </c>
      <c r="L1735">
        <v>131661.212</v>
      </c>
      <c r="M1735">
        <v>20</v>
      </c>
      <c r="N1735">
        <v>10</v>
      </c>
      <c r="O1735">
        <v>1</v>
      </c>
      <c r="P1735">
        <v>31</v>
      </c>
      <c r="Q1735">
        <v>100</v>
      </c>
      <c r="R1735">
        <v>100</v>
      </c>
      <c r="S1735">
        <v>5722035</v>
      </c>
      <c r="T1735">
        <v>1164035</v>
      </c>
      <c r="U1735">
        <v>4558000</v>
      </c>
      <c r="V1735">
        <v>14</v>
      </c>
      <c r="W1735">
        <v>3308783</v>
      </c>
      <c r="X1735">
        <v>0</v>
      </c>
      <c r="Y1735">
        <v>0</v>
      </c>
      <c r="Z1735">
        <v>7500</v>
      </c>
      <c r="AA1735">
        <v>105000</v>
      </c>
      <c r="AB1735">
        <v>0</v>
      </c>
      <c r="AC1735">
        <v>0</v>
      </c>
      <c r="AD1735">
        <v>0</v>
      </c>
      <c r="AE1735">
        <v>112500</v>
      </c>
      <c r="AF1735">
        <v>0</v>
      </c>
      <c r="AG1735">
        <v>414318</v>
      </c>
      <c r="AH1735">
        <v>0</v>
      </c>
      <c r="AI1735">
        <v>975115</v>
      </c>
      <c r="AJ1735">
        <v>1389434</v>
      </c>
      <c r="AK1735">
        <v>592475</v>
      </c>
      <c r="AL1735">
        <v>0</v>
      </c>
      <c r="AM1735">
        <v>237385</v>
      </c>
      <c r="AN1735">
        <v>0</v>
      </c>
      <c r="AO1735">
        <v>30000</v>
      </c>
      <c r="AP1735">
        <v>2249294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16458</v>
      </c>
      <c r="AZ1735">
        <v>0</v>
      </c>
      <c r="BA1735">
        <v>0</v>
      </c>
      <c r="BB1735">
        <v>35000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449060</v>
      </c>
      <c r="BN1735">
        <v>44900</v>
      </c>
      <c r="BO1735">
        <v>313020</v>
      </c>
      <c r="BP1735">
        <v>250690</v>
      </c>
      <c r="BQ1735">
        <v>51500</v>
      </c>
      <c r="BR1735">
        <v>9930</v>
      </c>
      <c r="BS1735">
        <v>38350</v>
      </c>
      <c r="BT1735">
        <v>6000</v>
      </c>
      <c r="BU1735">
        <v>585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201190.717</v>
      </c>
      <c r="CH1735">
        <v>31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6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20</v>
      </c>
      <c r="DA1735">
        <v>0</v>
      </c>
      <c r="DB1735">
        <v>39.5</v>
      </c>
      <c r="DC1735">
        <v>59.5</v>
      </c>
      <c r="DD1735">
        <v>24</v>
      </c>
      <c r="DE1735">
        <v>0</v>
      </c>
      <c r="DF1735">
        <v>24.04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0.5</v>
      </c>
      <c r="DR1735">
        <v>2</v>
      </c>
      <c r="DS1735">
        <v>2</v>
      </c>
      <c r="DV1735" s="2"/>
      <c r="DZ1735" t="b">
        <v>1</v>
      </c>
      <c r="EA1735" s="2" t="s">
        <v>214</v>
      </c>
      <c r="ED1735" s="3">
        <v>46235</v>
      </c>
      <c r="EE1735" s="3">
        <v>46265</v>
      </c>
      <c r="EF1735" s="2" t="s">
        <v>173</v>
      </c>
      <c r="EG1735" t="b">
        <v>1</v>
      </c>
      <c r="EH1735" s="2" t="s">
        <v>174</v>
      </c>
      <c r="EK173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연간통합</vt:lpstr>
      <vt:lpstr>생산전체(9BUX)</vt:lpstr>
      <vt:lpstr>생산전체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YY-KHKWONNB</cp:lastModifiedBy>
  <cp:revision>2</cp:revision>
  <dcterms:created xsi:type="dcterms:W3CDTF">2026-06-18T04:42:46Z</dcterms:created>
  <dcterms:modified xsi:type="dcterms:W3CDTF">2026-10-12T08:06:10Z</dcterms:modified>
  <cp:category/>
  <cp:contentStatus/>
</cp:coreProperties>
</file>